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Jadwal" sheetId="1" r:id="rId4"/>
    <sheet state="visible" name="S1-IF" sheetId="2" r:id="rId5"/>
    <sheet state="visible" name="S1-SI" sheetId="3" r:id="rId6"/>
    <sheet state="visible" name="S1-MR" sheetId="4" r:id="rId7"/>
    <sheet state="visible" name="S1-TE" sheetId="5" r:id="rId8"/>
    <sheet state="visible" name="D3TK" sheetId="6" r:id="rId9"/>
    <sheet state="visible" name="D3 TI" sheetId="7" r:id="rId10"/>
    <sheet state="visible" name="D4TRPL" sheetId="8" r:id="rId11"/>
    <sheet state="visible" name="D4TRPLTLKR" sheetId="9" r:id="rId12"/>
    <sheet state="visible" name="S1-TB" sheetId="10" r:id="rId13"/>
    <sheet state="visible" name="Ruangan" sheetId="11" r:id="rId14"/>
    <sheet state="visible" name="Cek Dosen" sheetId="12" r:id="rId15"/>
    <sheet state="visible" name="Cek Asdos" sheetId="13" r:id="rId16"/>
  </sheets>
  <definedNames>
    <definedName name="Senin_D1">Jadwal!$F$6:$F$537</definedName>
    <definedName name="Senin_D3">Jadwal!$H$5:$H$537</definedName>
    <definedName name="Senin_D2">Jadwal!$G$5:$G$537</definedName>
    <definedName hidden="1" localSheetId="4" name="_xlnm._FilterDatabase">'S1-TE'!$U$1:$V$1001</definedName>
    <definedName hidden="1" localSheetId="5" name="_xlnm._FilterDatabase">D3TK!$U$1:$V$986</definedName>
    <definedName hidden="1" localSheetId="6" name="_xlnm._FilterDatabase">'D3 TI'!$T$1:$U$1000</definedName>
    <definedName hidden="1" localSheetId="7" name="_xlnm._FilterDatabase">D4TRPL!$T$1:$U$1000</definedName>
    <definedName hidden="1" localSheetId="8" name="_xlnm._FilterDatabase">D4TRPLTLKR!$T$1:$U$1000</definedName>
    <definedName hidden="1" localSheetId="0" name="Z_10AAA3A2_8522_4561_85ED_9FF31816222F_.wvu.FilterData">Jadwal!$A$5:$BK$537</definedName>
    <definedName hidden="1" localSheetId="0" name="Z_5E060806_38B6_472B_8C21_BA7A43873076_.wvu.FilterData">Jadwal!$A$5:$BA$537</definedName>
    <definedName hidden="1" localSheetId="0" name="Z_C5EFFDB8_A86C_4F53_88E9_1D98D7DBA729_.wvu.FilterData">Jadwal!$A$5:$BK$537</definedName>
    <definedName hidden="1" localSheetId="0" name="Z_C5EFFDB8_A86C_4F53_88E9_1D98D7DBA729_.wvu.FilterData">Jadwal!$A$5:$BA$592</definedName>
    <definedName hidden="1" localSheetId="0" name="Z_A637185B_76A4_4E1B_8DF0_AC0D97306C41_.wvu.FilterData">Jadwal!$A$4:$BA$537</definedName>
    <definedName hidden="1" localSheetId="0" name="Z_F5074263_D6B8_481F_AFA0_FA1805173783_.wvu.FilterData">Jadwal!$A$5:$BK$536</definedName>
    <definedName hidden="1" localSheetId="0" name="Z_FDA6E6F6_5111_4245_824B_A5CA65AA606F_.wvu.FilterData">Jadwal!$A$5:$BA$592</definedName>
    <definedName hidden="1" localSheetId="0" name="Z_46DC08DB_C6CC_4290_85EA_EAE06C42EDA1_.wvu.FilterData">Jadwal!$A$1:$BK$800</definedName>
    <definedName hidden="1" localSheetId="0" name="Z_E98B549A_E3A1_430E_BEF0_321CF1FBDFE4_.wvu.FilterData">Jadwal!$A$5:$BK$592</definedName>
    <definedName hidden="1" localSheetId="0" name="Z_DE24965B_0FCB_46FA_8756_45012A426CFB_.wvu.FilterData">Jadwal!$AI$594:$AI$596</definedName>
    <definedName hidden="1" localSheetId="0" name="Z_ED6FDC75_02DE_4B8D_8D90_9BE7C7F36D08_.wvu.FilterData">Jadwal!$AI$594:$AI$596</definedName>
    <definedName hidden="1" localSheetId="0" name="Z_50D334D0_B2EE_4D0E_838C_9E611EC25922_.wvu.FilterData">Jadwal!$A$4:$BA$536</definedName>
    <definedName hidden="1" localSheetId="0" name="Z_0FCE713D_3A0E_44F8_8A13_C4820B8E1883_.wvu.FilterData">Jadwal!$A$4:$BA$64</definedName>
    <definedName hidden="1" localSheetId="0" name="Z_19C8869D_6845_4DEF_B690_77BD3F496099_.wvu.FilterData">Jadwal!$A$5:$BK$592</definedName>
    <definedName hidden="1" localSheetId="0" name="Z_69476BB1_2B32_4FD4_A1D7_1A848A93E092_.wvu.FilterData">Jadwal!$A$1:$BK$800</definedName>
    <definedName hidden="1" localSheetId="0" name="Z_38C6CEF4_C09C_4A86_AC9A_0C8A609C694F_.wvu.FilterData">Jadwal!$AI$594:$AI$596</definedName>
    <definedName hidden="1" localSheetId="0" name="Z_144F3630_CCF8_48CA_91D2_E9EB590A5C6A_.wvu.FilterData">Jadwal!$AI$594:$AI$596</definedName>
    <definedName hidden="1" localSheetId="0" name="Z_19B34E73_0FDD_4D02_8814_10AFB2E9B0D3_.wvu.FilterData">Jadwal!$A$5:$BA$592</definedName>
    <definedName hidden="1" localSheetId="0" name="Z_20629B46_B9EE_4221_929A_F70C553E00A4_.wvu.FilterData">Jadwal!$A$5:$BA$537</definedName>
    <definedName hidden="1" localSheetId="0" name="Z_20629B46_B9EE_4221_929A_F70C553E00A4_.wvu.FilterData">Jadwal!$A$5:$BA$537</definedName>
    <definedName hidden="1" localSheetId="0" name="Z_20629B46_B9EE_4221_929A_F70C553E00A4_.wvu.FilterData">Jadwal!$A$5:$BA$537</definedName>
    <definedName hidden="1" localSheetId="0" name="Z_7309665F_8DCB_4A4B_B234_716EE495C496_.wvu.FilterData">Jadwal!$A$305:$BA$362</definedName>
    <definedName hidden="1" localSheetId="0" name="Z_2395FFB9_781A_40A4_9FF2_9FFE448F58B1_.wvu.FilterData">Jadwal!$A$5:$BA$537</definedName>
    <definedName hidden="1" localSheetId="0" name="Z_0F296441_1EC1_461D_9816_4FE04769FEF0_.wvu.FilterData">Jadwal!$A$5:$BA$592</definedName>
    <definedName hidden="1" localSheetId="0" name="Z_2A0FA32A_CEF6_4D0A_B92F_2F656C94C06F_.wvu.FilterData">Jadwal!$A$5:$BA$592</definedName>
    <definedName hidden="1" localSheetId="0" name="Z_A8783F6F_5DDC_4C3F_9A68_767E89DF21E8_.wvu.FilterData">Jadwal!$A$5:$BA$537</definedName>
    <definedName hidden="1" localSheetId="0" name="Z_4095BB6B_82A9_4DE2_A17D_98B74FC49944_.wvu.FilterData">Jadwal!$J$66:$BA$80</definedName>
    <definedName hidden="1" localSheetId="0" name="Z_8ED7DBD3_4028_4029_8B07_C0080B075C4F_.wvu.FilterData">Jadwal!$A$5:$BA$593</definedName>
    <definedName hidden="1" localSheetId="0" name="Z_4F1E6F2F_534E_4B38_A90F_9DE774FB7778_.wvu.FilterData">Jadwal!$A$5:$BA$537</definedName>
    <definedName hidden="1" localSheetId="0" name="Z_ADDCDE3F_6076_4D60_B3F2_3F6DA5235B6F_.wvu.FilterData">Jadwal!$A$5:$BA$592</definedName>
    <definedName hidden="1" localSheetId="0" name="Z_25ABF79D_9C40_400A_A5AD_95728EC9DE00_.wvu.FilterData">Jadwal!$O$2</definedName>
    <definedName hidden="1" localSheetId="0" name="Z_37AE3252_786A_4841_B1EE_F697BB95AC7F_.wvu.FilterData">Jadwal!$A$5:$BA$592</definedName>
    <definedName hidden="1" localSheetId="0" name="Z_78841034_3137_4FB0_A059_02F4A5EB4A3C_.wvu.FilterData">Jadwal!$A$5:$BA$592</definedName>
    <definedName hidden="1" localSheetId="0" name="Z_78841034_3137_4FB0_A059_02F4A5EB4A3C_.wvu.FilterData">Jadwal!$A$5:$BA$537</definedName>
    <definedName hidden="1" localSheetId="0" name="Z_78841034_3137_4FB0_A059_02F4A5EB4A3C_.wvu.FilterData">Jadwal!$A$5:$BA$537</definedName>
    <definedName hidden="1" localSheetId="0" name="Z_F4EEEECD_736A_4F1A_ACDE_59C444642EA7_.wvu.FilterData">Jadwal!$A$5:$BA$592</definedName>
    <definedName hidden="1" localSheetId="0" name="Z_6D1D6526_AD24_42CA_A342_3A066F30EC49_.wvu.FilterData">Jadwal!$A$5:$BA$592</definedName>
    <definedName hidden="1" localSheetId="0" name="Z_6A7AD5DF_62FA_40A3_831E_136B89089A85_.wvu.FilterData">Jadwal!$A$1</definedName>
    <definedName hidden="1" localSheetId="0" name="Z_CBE77D57_F696_4227_8649_2A2CD764DC61_.wvu.FilterData">Jadwal!$A$5:$BB$513</definedName>
    <definedName hidden="1" localSheetId="0" name="Z_A20F935F_3399_4A59_ACA7_0D1A04082135_.wvu.FilterData">Jadwal!$AI$594:$AI$596</definedName>
    <definedName hidden="1" localSheetId="0" name="Z_21267C6B_CC27_4F9B_96D0_7098BC9314D1_.wvu.FilterData">Jadwal!$AI$380:$AQ$393</definedName>
    <definedName hidden="1" localSheetId="0" name="Z_E1090218_227D_483E_8408_BEABB809389D_.wvu.FilterData">Jadwal!$A$5:$BA$592</definedName>
    <definedName hidden="1" localSheetId="0" name="Z_24010B09_E477_4937_A39D_F6B4A935B71B_.wvu.FilterData">Jadwal!$BB$336</definedName>
    <definedName hidden="1" localSheetId="0" name="Z_96BBD3BD_75AD_44EE_A295_79DDCF1C11EA_.wvu.FilterData">Jadwal!$A$5:$BA$537</definedName>
    <definedName hidden="1" localSheetId="0" name="Z_E3E3E76B_72CE_4029_AA84_E7A996E2B332_.wvu.FilterData">Jadwal!$A$5:$BA$592</definedName>
    <definedName hidden="1" localSheetId="0" name="Z_9A2B8D9A_5356_4A7F_A620_4202D52E73A8_.wvu.FilterData">Jadwal!$A$5:$BA$537</definedName>
    <definedName hidden="1" localSheetId="0" name="Z_8C471568_F852_4945_BB1B_594C220AD369_.wvu.FilterData">Jadwal!$A$5:$BA$592</definedName>
    <definedName hidden="1" localSheetId="0" name="Z_58BC91E2_CD60_4804_AB3A_B6CF216FEC3C_.wvu.FilterData">Jadwal!$AI$594:$AI$596</definedName>
    <definedName hidden="1" localSheetId="0" name="Z_21449C13_421B_42C3_A783_E5A14EA7258B_.wvu.FilterData">Jadwal!$A$5:$BA$592</definedName>
    <definedName hidden="1" localSheetId="0" name="Z_B5209B78_6BB4_4085_9DBE_3051F6C53968_.wvu.FilterData">Jadwal!$A$5:$BA$592</definedName>
    <definedName hidden="1" localSheetId="0" name="Z_0361BB04_AC7A_465F_B863_AA1FEE4FE6AC_.wvu.FilterData">Jadwal!$A$4:$BA$571</definedName>
    <definedName hidden="1" localSheetId="0" name="Z_EBEB096B_D664_46BB_B2EB_5B4F7F713C97_.wvu.FilterData">Jadwal!$A$5:$BA$537</definedName>
    <definedName hidden="1" localSheetId="0" name="Z_F7A00966_83A2_4A12_A9BC_5E95EB09FA10_.wvu.FilterData">Jadwal!$A$5:$BA$537</definedName>
    <definedName hidden="1" localSheetId="0" name="Z_4C52BAA0_1FE1_4023_A48C_55FB94C7F78C_.wvu.FilterData">Jadwal!$A$5:$BA$592</definedName>
    <definedName hidden="1" localSheetId="0" name="Z_DB4B54A5_B896_4DE7_B628_72C9454EF0FA_.wvu.FilterData">Jadwal!$A$5:$BA$592</definedName>
    <definedName hidden="1" localSheetId="0" name="Z_54461D79_FE86_4911_991B_359270DFDE45_.wvu.FilterData">Jadwal!$O$2</definedName>
    <definedName hidden="1" localSheetId="0" name="Z_3F2DEE2F_8660_48F9_9AD4_ED9BE9D7F9BE_.wvu.FilterData">Jadwal!$A$5:$BA$537</definedName>
    <definedName hidden="1" localSheetId="0" name="Z_B0F44E70_4DDA_4700_982E_0211105065AD_.wvu.FilterData">Jadwal!$A$4:$BA$471</definedName>
    <definedName hidden="1" localSheetId="0" name="Z_4F3F8311_716A_471F_B2CA_5717BD411B02_.wvu.FilterData">Jadwal!$A$1</definedName>
    <definedName hidden="1" localSheetId="0" name="Z_CE6775B9_7E6E_4C43_B245_EB8229FB685D_.wvu.FilterData">Jadwal!$D$82:$L$111</definedName>
    <definedName hidden="1" localSheetId="0" name="Z_5BC492CC_CE0D_4F44_9AED_7FC3FC00E4A0_.wvu.FilterData">Jadwal!$A$5:$BA$592</definedName>
    <definedName hidden="1" localSheetId="0" name="Z_4D43E38F_8EEB_45D7_988E_340413221635_.wvu.FilterData">Jadwal!$A$5:$BB$502</definedName>
    <definedName hidden="1" localSheetId="0" name="Z_CDCB6E3E_FFE3_4C1C_A640_2E3FD1D732C5_.wvu.FilterData">Jadwal!$A$5:$BA$537</definedName>
    <definedName hidden="1" localSheetId="0" name="Z_4D98A082_89E1_4B04_8CEB_B642D93C97F3_.wvu.FilterData">Jadwal!$A$5:$BA$592</definedName>
    <definedName hidden="1" localSheetId="0" name="Z_50391AA2_727E_448A_9D1C_884624F29D1B_.wvu.FilterData">Jadwal!$A$5:$BA$592</definedName>
    <definedName hidden="1" localSheetId="0" name="Z_5B41B538_7B61_4CE7_9275_85E5E53E20A0_.wvu.FilterData">Jadwal!$A$1:$BK$800</definedName>
    <definedName hidden="1" localSheetId="0" name="Z_CEE30BE7_541F_4895_9812_05199610AE38_.wvu.FilterData">Jadwal!$A$5:$BA$592</definedName>
    <definedName hidden="1" localSheetId="0" name="Z_32B86B2F_4F80_4056_A30B_61E135EF0910_.wvu.FilterData">Jadwal!$A$5:$BK$592</definedName>
    <definedName hidden="1" localSheetId="0" name="Z_A12C10F0_4010_4F4B_82E5_6B2F32488A5F_.wvu.FilterData">Jadwal!$A$5:$BA$592</definedName>
    <definedName hidden="1" localSheetId="0" name="Z_F930C681_421B_4CA6_82E5_B7D7B28922AC_.wvu.FilterData">Jadwal!$A$5:$BA$537</definedName>
    <definedName hidden="1" localSheetId="0" name="Z_AF0E1E19_29CB_40ED_B03A_E05FC15FEE15_.wvu.FilterData">Jadwal!$A$5:$BK$592</definedName>
    <definedName hidden="1" localSheetId="0" name="Z_4149D06D_BF74_4E14_838C_967298BF48E6_.wvu.FilterData">Jadwal!$A$5:$BB$532</definedName>
    <definedName hidden="1" localSheetId="0" name="Z_79A4B273_DCE3_4D79_B16F_096DBD67823F_.wvu.FilterData">Jadwal!$A$5:$BK$64</definedName>
    <definedName hidden="1" localSheetId="0" name="Z_AD7345BE_A9C9_4B61_93B7_B78F3FE5AE25_.wvu.FilterData">Jadwal!$A$5:$BK$64</definedName>
    <definedName hidden="1" localSheetId="0" name="Z_FBD688B8_6A30_4063_9A46_8BAF96975EDD_.wvu.FilterData">Jadwal!$A$13:$BK$64</definedName>
    <definedName hidden="1" localSheetId="0" name="Z_40255816_A3A6_49CF_8020_25AD14B3109B_.wvu.FilterData">Jadwal!$A$5:$BB$536</definedName>
  </definedNames>
  <calcPr/>
  <customWorkbookViews>
    <customWorkbookView activeSheetId="0" maximized="1" windowHeight="0" windowWidth="0" guid="{4F3F8311-716A-471F-B2CA-5717BD411B02}" name="Filter 33"/>
    <customWorkbookView activeSheetId="0" maximized="1" windowHeight="0" windowWidth="0" guid="{21267C6B-CC27-4F9B-96D0-7098BC9314D1}" name="Filter 34"/>
    <customWorkbookView activeSheetId="0" maximized="1" windowHeight="0" windowWidth="0" guid="{5B41B538-7B61-4CE7-9275-85E5E53E20A0}" name="Filter 35"/>
    <customWorkbookView activeSheetId="0" maximized="1" windowHeight="0" windowWidth="0" guid="{32B86B2F-4F80-4056-A30B-61E135EF0910}" name="Filter perubahan"/>
    <customWorkbookView activeSheetId="0" maximized="1" windowHeight="0" windowWidth="0" guid="{79A4B273-DCE3-4D79-B16F-096DBD67823F}" name="Filter 36"/>
    <customWorkbookView activeSheetId="0" maximized="1" windowHeight="0" windowWidth="0" guid="{8ED7DBD3-4028-4029-8B07-C0080B075C4F}" name="Filter 37"/>
    <customWorkbookView activeSheetId="0" maximized="1" windowHeight="0" windowWidth="0" guid="{DE24965B-0FCB-46FA-8756-45012A426CFB}" name="Filter 38"/>
    <customWorkbookView activeSheetId="0" maximized="1" windowHeight="0" windowWidth="0" guid="{C5EFFDB8-A86C-4F53-88E9-1D98D7DBA729}" name="VES"/>
    <customWorkbookView activeSheetId="0" maximized="1" windowHeight="0" windowWidth="0" guid="{ED6FDC75-02DE-4B8D-8D90-9BE7C7F36D08}" name="Filter 39"/>
    <customWorkbookView activeSheetId="0" maximized="1" windowHeight="0" windowWidth="0" guid="{ADDCDE3F-6076-4D60-B3F2-3F6DA5235B6F}" name="Filter 30"/>
    <customWorkbookView activeSheetId="0" maximized="1" windowHeight="0" windowWidth="0" guid="{CEE30BE7-541F-4895-9812-05199610AE38}" name="Filter 31"/>
    <customWorkbookView activeSheetId="0" maximized="1" windowHeight="0" windowWidth="0" guid="{19B34E73-0FDD-4D02-8814-10AFB2E9B0D3}" name="Filter 32"/>
    <customWorkbookView activeSheetId="0" maximized="1" windowHeight="0" windowWidth="0" guid="{AD7345BE-A9C9-4B61-93B7-B78F3FE5AE25}" name="Dian New"/>
    <customWorkbookView activeSheetId="0" maximized="1" windowHeight="0" windowWidth="0" guid="{54461D79-FE86-4911-991B-359270DFDE45}" name="MLP"/>
    <customWorkbookView activeSheetId="0" maximized="1" windowHeight="0" windowWidth="0" guid="{19C8869D-6845-4DEF-B690-77BD3F496099}" name="NFS"/>
    <customWorkbookView activeSheetId="0" maximized="1" windowHeight="0" windowWidth="0" guid="{8C471568-F852-4945-BB1B-594C220AD369}" name="Dian DIan"/>
    <customWorkbookView activeSheetId="0" maximized="1" windowHeight="0" windowWidth="0" guid="{E1090218-227D-483E-8408-BEABB809389D}" name="dian 2"/>
    <customWorkbookView activeSheetId="0" maximized="1" windowHeight="0" windowWidth="0" guid="{40255816-A3A6-49CF-8020-25AD14B3109B}" name="DSP"/>
    <customWorkbookView activeSheetId="0" maximized="1" windowHeight="0" windowWidth="0" guid="{37AE3252-786A-4841-B1EE-F697BB95AC7F}" name="Filter 22"/>
    <customWorkbookView activeSheetId="0" maximized="1" windowHeight="0" windowWidth="0" guid="{50D334D0-B2EE-4D0E-838C-9E611EC25922}" name="Filter 23"/>
    <customWorkbookView activeSheetId="0" maximized="1" windowHeight="0" windowWidth="0" guid="{E3E3E76B-72CE-4029-AA84-E7A996E2B332}" name="Filter 24"/>
    <customWorkbookView activeSheetId="0" maximized="1" windowHeight="0" windowWidth="0" guid="{5BC492CC-CE0D-4F44-9AED-7FC3FC00E4A0}" name="Filter 25"/>
    <customWorkbookView activeSheetId="0" maximized="1" windowHeight="0" windowWidth="0" guid="{DB4B54A5-B896-4DE7-B628-72C9454EF0FA}" name="Filter 26"/>
    <customWorkbookView activeSheetId="0" maximized="1" windowHeight="0" windowWidth="0" guid="{2A0FA32A-CEF6-4D0A-B92F-2F656C94C06F}" name="Filter 27"/>
    <customWorkbookView activeSheetId="0" maximized="1" windowHeight="0" windowWidth="0" guid="{4D98A082-89E1-4B04-8CEB-B642D93C97F3}" name="Filter 28"/>
    <customWorkbookView activeSheetId="0" maximized="1" windowHeight="0" windowWidth="0" guid="{4C52BAA0-1FE1-4023-A48C-55FB94C7F78C}" name="Dian Elysabeth"/>
    <customWorkbookView activeSheetId="0" maximized="1" windowHeight="0" windowWidth="0" guid="{50391AA2-727E-448A-9D1C-884624F29D1B}" name="Filter 29"/>
    <customWorkbookView activeSheetId="0" maximized="1" windowHeight="0" windowWidth="0" guid="{78841034-3137-4FB0-A059-02F4A5EB4A3C}" name="ASPT"/>
    <customWorkbookView activeSheetId="0" maximized="1" windowHeight="0" windowWidth="0" guid="{F7A00966-83A2-4A12-A9BC-5E95EB09FA10}" name="IMM"/>
    <customWorkbookView activeSheetId="0" maximized="1" windowHeight="0" windowWidth="0" guid="{6D1D6526-AD24-42CA-A342-3A066F30EC49}" name="Filter 20"/>
    <customWorkbookView activeSheetId="0" maximized="1" windowHeight="0" windowWidth="0" guid="{F4EEEECD-736A-4F1A-ACDE-59C444642EA7}" name="Filter 21"/>
    <customWorkbookView activeSheetId="0" maximized="1" windowHeight="0" windowWidth="0" guid="{F5074263-D6B8-481F-AFA0-FA1805173783}" name="Filter Rg"/>
    <customWorkbookView activeSheetId="0" maximized="1" windowHeight="0" windowWidth="0" guid="{46DC08DB-C6CC-4290-85EA-EAE06C42EDA1}" name="SMT"/>
    <customWorkbookView activeSheetId="0" maximized="1" windowHeight="0" windowWidth="0" guid="{0FCE713D-3A0E-44F8-8A13-C4820B8E1883}" name="Filter 11"/>
    <customWorkbookView activeSheetId="0" maximized="1" windowHeight="0" windowWidth="0" guid="{96BBD3BD-75AD-44EE-A295-79DDCF1C11EA}" name="Filter 12"/>
    <customWorkbookView activeSheetId="0" maximized="1" windowHeight="0" windowWidth="0" guid="{69476BB1-2B32-4FD4-A1D7-1A848A93E092}" name="Filter 13"/>
    <customWorkbookView activeSheetId="0" maximized="1" windowHeight="0" windowWidth="0" guid="{E98B549A-E3A1-430E-BEF0-321CF1FBDFE4}" name="ERO"/>
    <customWorkbookView activeSheetId="0" maximized="1" windowHeight="0" windowWidth="0" guid="{4F1E6F2F-534E-4B38-A90F-9DE774FB7778}" name="Filter 14"/>
    <customWorkbookView activeSheetId="0" maximized="1" windowHeight="0" windowWidth="0" guid="{CDCB6E3E-FFE3-4C1C-A640-2E3FD1D732C5}" name="Filter 15"/>
    <customWorkbookView activeSheetId="0" maximized="1" windowHeight="0" windowWidth="0" guid="{3F2DEE2F-8660-48F9-9AD4-ED9BE9D7F9BE}" name="Filter 16"/>
    <customWorkbookView activeSheetId="0" maximized="1" windowHeight="0" windowWidth="0" guid="{F930C681-421B-4CA6-82E5-B7D7B28922AC}" name="Filter 17"/>
    <customWorkbookView activeSheetId="0" maximized="1" windowHeight="0" windowWidth="0" guid="{B0F44E70-4DDA-4700-982E-0211105065AD}" name="Filter 18"/>
    <customWorkbookView activeSheetId="0" maximized="1" windowHeight="0" windowWidth="0" guid="{EBEB096B-D664-46BB-B2EB-5B4F7F713C97}" name="Anggiat"/>
    <customWorkbookView activeSheetId="0" maximized="1" windowHeight="0" windowWidth="0" guid="{4095BB6B-82A9-4DE2-A17D-98B74FC49944}" name="Filter 50"/>
    <customWorkbookView activeSheetId="0" maximized="1" windowHeight="0" windowWidth="0" guid="{6A7AD5DF-62FA-40A3-831E-136B89089A85}" name="Filter 10"/>
    <customWorkbookView activeSheetId="0" maximized="1" windowHeight="0" windowWidth="0" guid="{0361BB04-AC7A-465F-B863-AA1FEE4FE6AC}" name="DIAN"/>
    <customWorkbookView activeSheetId="0" maximized="1" windowHeight="0" windowWidth="0" guid="{B5209B78-6BB4-4085-9DBE-3051F6C53968}" name="Filter 19"/>
    <customWorkbookView activeSheetId="0" maximized="1" windowHeight="0" windowWidth="0" guid="{A637185B-76A4-4E1B-8DF0-AC0D97306C41}" name="ira"/>
    <customWorkbookView activeSheetId="0" maximized="1" windowHeight="0" windowWidth="0" guid="{24010B09-E477-4937-A39D-F6B4A935B71B}" name="Filter 44"/>
    <customWorkbookView activeSheetId="0" maximized="1" windowHeight="0" windowWidth="0" guid="{0F296441-1EC1-461D-9816-4FE04769FEF0}" name="Filter 45"/>
    <customWorkbookView activeSheetId="0" maximized="1" windowHeight="0" windowWidth="0" guid="{A12C10F0-4010-4F4B-82E5-6B2F32488A5F}" name="Filter 46"/>
    <customWorkbookView activeSheetId="0" maximized="1" windowHeight="0" windowWidth="0" guid="{21449C13-421B-42C3-A783-E5A14EA7258B}" name="Filter 47"/>
    <customWorkbookView activeSheetId="0" maximized="1" windowHeight="0" windowWidth="0" guid="{10AAA3A2-8522-4561-85ED-9FF31816222F}" name="Filter 2 TB"/>
    <customWorkbookView activeSheetId="0" maximized="1" windowHeight="0" windowWidth="0" guid="{CE6775B9-7E6E-4C43-B245-EB8229FB685D}" name="Filter 48"/>
    <customWorkbookView activeSheetId="0" maximized="1" windowHeight="0" windowWidth="0" guid="{AF0E1E19-29CB-40ED-B03A-E05FC15FEE15}" name="Filter 49"/>
    <customWorkbookView activeSheetId="0" maximized="1" windowHeight="0" windowWidth="0" guid="{58BC91E2-CD60-4804-AB3A-B6CF216FEC3C}" name="Filter 40"/>
    <customWorkbookView activeSheetId="0" maximized="1" windowHeight="0" windowWidth="0" guid="{5E060806-38B6-472B-8C21-BA7A43873076}" name="RMH"/>
    <customWorkbookView activeSheetId="0" maximized="1" windowHeight="0" windowWidth="0" guid="{A20F935F-3399-4A59-ACA7-0D1A04082135}" name="Filter 41"/>
    <customWorkbookView activeSheetId="0" maximized="1" windowHeight="0" windowWidth="0" guid="{38C6CEF4-C09C-4A86-AC9A-0C8A609C694F}" name="Filter 42"/>
    <customWorkbookView activeSheetId="0" maximized="1" windowHeight="0" windowWidth="0" guid="{2395FFB9-781A-40A4-9FF2-9FFE448F58B1}" name="Filter 8"/>
    <customWorkbookView activeSheetId="0" maximized="1" windowHeight="0" windowWidth="0" guid="{144F3630-CCF8-48CA-91D2-E9EB590A5C6A}" name="Filter 43"/>
    <customWorkbookView activeSheetId="0" maximized="1" windowHeight="0" windowWidth="0" guid="{9A2B8D9A-5356-4A7F-A620-4202D52E73A8}" name="Filter 9"/>
    <customWorkbookView activeSheetId="0" maximized="1" windowHeight="0" windowWidth="0" guid="{4149D06D-BF74-4E14-838C-967298BF48E6}" name="Filter 6"/>
    <customWorkbookView activeSheetId="0" maximized="1" windowHeight="0" windowWidth="0" guid="{A8783F6F-5DDC-4C3F-9A68-767E89DF21E8}" name="Filter 7"/>
    <customWorkbookView activeSheetId="0" maximized="1" windowHeight="0" windowWidth="0" guid="{FBD688B8-6A30-4063-9A46-8BAF96975EDD}" name="Filter 4"/>
    <customWorkbookView activeSheetId="0" maximized="1" windowHeight="0" windowWidth="0" guid="{4D43E38F-8EEB-45D7-988E-340413221635}" name="Filter 5"/>
    <customWorkbookView activeSheetId="0" maximized="1" windowHeight="0" windowWidth="0" guid="{CBE77D57-F696-4227-8649-2A2CD764DC61}" name="Filter 2"/>
    <customWorkbookView activeSheetId="0" maximized="1" windowHeight="0" windowWidth="0" guid="{25ABF79D-9C40-400A-A5AD-95728EC9DE00}" name="Filter 3"/>
    <customWorkbookView activeSheetId="0" maximized="1" windowHeight="0" windowWidth="0" guid="{FDA6E6F6-5111-4245-824B-A5CA65AA606F}" name="Filter 1"/>
    <customWorkbookView activeSheetId="0" maximized="1" windowHeight="0" windowWidth="0" guid="{7309665F-8DCB-4A4B-B234-716EE495C496}" name="Santy"/>
    <customWorkbookView activeSheetId="0" maximized="1" windowHeight="0" windowWidth="0" guid="{20629B46-B9EE-4221-929A-F70C553E00A4}" name="asp"/>
  </customWorkbookViews>
</workbook>
</file>

<file path=xl/sharedStrings.xml><?xml version="1.0" encoding="utf-8"?>
<sst xmlns="http://schemas.openxmlformats.org/spreadsheetml/2006/main" count="11698" uniqueCount="804">
  <si>
    <t xml:space="preserve"> </t>
  </si>
  <si>
    <t>DRAFT JADWAL PERKULIAHAN SEMESTER GASAL 2021/2022</t>
  </si>
  <si>
    <t>Berlaku : Minggu Ke-1 s.d Minggu Ke-15</t>
  </si>
  <si>
    <t>.</t>
  </si>
  <si>
    <t>Senin</t>
  </si>
  <si>
    <t>Selasa</t>
  </si>
  <si>
    <t>Rabu</t>
  </si>
  <si>
    <t>Kamis</t>
  </si>
  <si>
    <t>Jumat</t>
  </si>
  <si>
    <t>Sesi</t>
  </si>
  <si>
    <t>WAKTU</t>
  </si>
  <si>
    <t>Kode MK</t>
  </si>
  <si>
    <t>MK</t>
  </si>
  <si>
    <t>D1</t>
  </si>
  <si>
    <t>D2</t>
  </si>
  <si>
    <t>D3</t>
  </si>
  <si>
    <t>D4</t>
  </si>
  <si>
    <t>I1</t>
  </si>
  <si>
    <t>I2</t>
  </si>
  <si>
    <t>Grup</t>
  </si>
  <si>
    <t>Ruang</t>
  </si>
  <si>
    <t>08.00 - 08.50</t>
  </si>
  <si>
    <t>KU31101</t>
  </si>
  <si>
    <t>ING I</t>
  </si>
  <si>
    <t>T</t>
  </si>
  <si>
    <t>31TI1</t>
  </si>
  <si>
    <t>Daring</t>
  </si>
  <si>
    <t>AOK</t>
  </si>
  <si>
    <t>P</t>
  </si>
  <si>
    <t>MATDIS</t>
  </si>
  <si>
    <t>RPL</t>
  </si>
  <si>
    <t>31TI2</t>
  </si>
  <si>
    <t>31TK1</t>
  </si>
  <si>
    <t>PRPL</t>
  </si>
  <si>
    <t>31TK2</t>
  </si>
  <si>
    <t>41TRPL1</t>
  </si>
  <si>
    <t>PSW I</t>
  </si>
  <si>
    <t>41TRPL2</t>
  </si>
  <si>
    <t>KU41102</t>
  </si>
  <si>
    <t>KUS1102</t>
  </si>
  <si>
    <t>DELCHA</t>
  </si>
  <si>
    <t>ISW</t>
  </si>
  <si>
    <t>11IF1</t>
  </si>
  <si>
    <t>KUS1101</t>
  </si>
  <si>
    <t>ENG I</t>
  </si>
  <si>
    <t>FIS1102</t>
  </si>
  <si>
    <t>FISDAS IB</t>
  </si>
  <si>
    <t>11IF2</t>
  </si>
  <si>
    <t>11SI1</t>
  </si>
  <si>
    <t>MAS1101</t>
  </si>
  <si>
    <t>MADAS I</t>
  </si>
  <si>
    <t>12S1102</t>
  </si>
  <si>
    <t>PROGVIS</t>
  </si>
  <si>
    <t>FIS1103</t>
  </si>
  <si>
    <t>FISDAS</t>
  </si>
  <si>
    <t>11SI2</t>
  </si>
  <si>
    <t>11TE1</t>
  </si>
  <si>
    <t>FIS1101</t>
  </si>
  <si>
    <t>FISDAS IA</t>
  </si>
  <si>
    <t>KIS1001</t>
  </si>
  <si>
    <t>KIMDAS B</t>
  </si>
  <si>
    <t>11TE2</t>
  </si>
  <si>
    <t>11MR1</t>
  </si>
  <si>
    <t>21S1102</t>
  </si>
  <si>
    <t>BPS</t>
  </si>
  <si>
    <t>11MR2</t>
  </si>
  <si>
    <t>THJ</t>
  </si>
  <si>
    <t>SML</t>
  </si>
  <si>
    <t>-</t>
  </si>
  <si>
    <t>11TB</t>
  </si>
  <si>
    <t>MA32101</t>
  </si>
  <si>
    <t>PROBSTAT</t>
  </si>
  <si>
    <t>32TI1</t>
  </si>
  <si>
    <t>KU32101</t>
  </si>
  <si>
    <t>ING III</t>
  </si>
  <si>
    <t>PBO</t>
  </si>
  <si>
    <t>PAP</t>
  </si>
  <si>
    <t>32TI2</t>
  </si>
  <si>
    <t>32TK</t>
  </si>
  <si>
    <t>PROGSIS</t>
  </si>
  <si>
    <t>VIRKOM</t>
  </si>
  <si>
    <t>JARKOM</t>
  </si>
  <si>
    <t>LOGIN</t>
  </si>
  <si>
    <t>42TRPL1</t>
  </si>
  <si>
    <t>SBD</t>
  </si>
  <si>
    <t>42TRPL2</t>
  </si>
  <si>
    <t>42TRPL3</t>
  </si>
  <si>
    <t>ALSRUDAT</t>
  </si>
  <si>
    <t>GD722</t>
  </si>
  <si>
    <t>GD714</t>
  </si>
  <si>
    <t>OOSD</t>
  </si>
  <si>
    <t>12IF1</t>
  </si>
  <si>
    <t>MAS2001</t>
  </si>
  <si>
    <t>12IF2</t>
  </si>
  <si>
    <t>10S2101</t>
  </si>
  <si>
    <t>ALSTRUDAT</t>
  </si>
  <si>
    <t>12SI1</t>
  </si>
  <si>
    <t>11S1213</t>
  </si>
  <si>
    <t>12S2102</t>
  </si>
  <si>
    <t>BASDAT</t>
  </si>
  <si>
    <t>12S2101</t>
  </si>
  <si>
    <t>ORMAN</t>
  </si>
  <si>
    <t>12SI2</t>
  </si>
  <si>
    <t>12TE</t>
  </si>
  <si>
    <t>14S2103</t>
  </si>
  <si>
    <t>RE</t>
  </si>
  <si>
    <t>21S2103</t>
  </si>
  <si>
    <t>PPC</t>
  </si>
  <si>
    <t>12MR1</t>
  </si>
  <si>
    <t>21S2101</t>
  </si>
  <si>
    <t>TERMO</t>
  </si>
  <si>
    <t>21S2104</t>
  </si>
  <si>
    <t>PSL 1</t>
  </si>
  <si>
    <t>12MR2</t>
  </si>
  <si>
    <t>12TB</t>
  </si>
  <si>
    <t>31S2108</t>
  </si>
  <si>
    <t>NME</t>
  </si>
  <si>
    <t>31S2101</t>
  </si>
  <si>
    <t>AMTB</t>
  </si>
  <si>
    <t>KU33101</t>
  </si>
  <si>
    <t>ING V</t>
  </si>
  <si>
    <t>33TI1</t>
  </si>
  <si>
    <t>TI33101</t>
  </si>
  <si>
    <t>TEKNO</t>
  </si>
  <si>
    <t>TEKCERTAN</t>
  </si>
  <si>
    <t>ALU</t>
  </si>
  <si>
    <t>33TI2</t>
  </si>
  <si>
    <t>TA I</t>
  </si>
  <si>
    <t>33TK1</t>
  </si>
  <si>
    <t>PIC</t>
  </si>
  <si>
    <t>KAJAR</t>
  </si>
  <si>
    <t>33TK2</t>
  </si>
  <si>
    <t>PPL</t>
  </si>
  <si>
    <t>43TRPL1</t>
  </si>
  <si>
    <t>43TRPL2</t>
  </si>
  <si>
    <t>11S3116</t>
  </si>
  <si>
    <t>TBFA</t>
  </si>
  <si>
    <t>13IF1</t>
  </si>
  <si>
    <t>11S3101</t>
  </si>
  <si>
    <t>APPL</t>
  </si>
  <si>
    <t>13IF2</t>
  </si>
  <si>
    <t>12S3102</t>
  </si>
  <si>
    <t>BASDATLAN</t>
  </si>
  <si>
    <t>13SI1</t>
  </si>
  <si>
    <t>12S3101</t>
  </si>
  <si>
    <t>PPW</t>
  </si>
  <si>
    <t>TIS3001</t>
  </si>
  <si>
    <t>10S3001</t>
  </si>
  <si>
    <t>CERTAN</t>
  </si>
  <si>
    <t>13SI2</t>
  </si>
  <si>
    <t>13TE1</t>
  </si>
  <si>
    <t>14S3101</t>
  </si>
  <si>
    <t>ASK</t>
  </si>
  <si>
    <t>14S3106</t>
  </si>
  <si>
    <t>SISINS</t>
  </si>
  <si>
    <t>13TE2</t>
  </si>
  <si>
    <t>21S3101</t>
  </si>
  <si>
    <t>EKOTEK</t>
  </si>
  <si>
    <t>13MR1</t>
  </si>
  <si>
    <t>21S3103</t>
  </si>
  <si>
    <t>PMB</t>
  </si>
  <si>
    <t>KUS3001</t>
  </si>
  <si>
    <t>ADL</t>
  </si>
  <si>
    <t>13MR2</t>
  </si>
  <si>
    <t>13TB</t>
  </si>
  <si>
    <t>31S3102</t>
  </si>
  <si>
    <t>KST</t>
  </si>
  <si>
    <t>31S3104</t>
  </si>
  <si>
    <t>FENOPOR</t>
  </si>
  <si>
    <t>KINKAT</t>
  </si>
  <si>
    <t>TI44101</t>
  </si>
  <si>
    <t>44TRPL1</t>
  </si>
  <si>
    <t>MANPRO</t>
  </si>
  <si>
    <t>UI/UX</t>
  </si>
  <si>
    <t>44TRPL2</t>
  </si>
  <si>
    <t>11S4190</t>
  </si>
  <si>
    <t>KP</t>
  </si>
  <si>
    <t>14IF1</t>
  </si>
  <si>
    <t>11S4037</t>
  </si>
  <si>
    <t>PBA</t>
  </si>
  <si>
    <t>11S4031</t>
  </si>
  <si>
    <t>EHPT</t>
  </si>
  <si>
    <t>14IF2</t>
  </si>
  <si>
    <t>14SI1</t>
  </si>
  <si>
    <t>12S4054</t>
  </si>
  <si>
    <t>PD</t>
  </si>
  <si>
    <t>12S4001</t>
  </si>
  <si>
    <t>TA I/TAII</t>
  </si>
  <si>
    <t>14SI2</t>
  </si>
  <si>
    <t>14S4091</t>
  </si>
  <si>
    <t>14TE1</t>
  </si>
  <si>
    <t>14S4090</t>
  </si>
  <si>
    <t>14S4021</t>
  </si>
  <si>
    <t>JSN</t>
  </si>
  <si>
    <t>14TE</t>
  </si>
  <si>
    <t>14S4092</t>
  </si>
  <si>
    <t>TA II</t>
  </si>
  <si>
    <t>14TE2</t>
  </si>
  <si>
    <t>14S4014</t>
  </si>
  <si>
    <t>ROBOT</t>
  </si>
  <si>
    <t>21S4101</t>
  </si>
  <si>
    <t>SIMSIS</t>
  </si>
  <si>
    <t>14MR1</t>
  </si>
  <si>
    <t>21S4104</t>
  </si>
  <si>
    <t>ASTEK</t>
  </si>
  <si>
    <t>21S4106</t>
  </si>
  <si>
    <t>REBT</t>
  </si>
  <si>
    <t>21S4090</t>
  </si>
  <si>
    <t>CAPSTONE</t>
  </si>
  <si>
    <t>14MR2</t>
  </si>
  <si>
    <t>14TB</t>
  </si>
  <si>
    <t>31S4105</t>
  </si>
  <si>
    <t>AITB</t>
  </si>
  <si>
    <t>31S4101</t>
  </si>
  <si>
    <t>AKPB</t>
  </si>
  <si>
    <t>31S4102</t>
  </si>
  <si>
    <t>STB</t>
  </si>
  <si>
    <t>09.00 - 09.50</t>
  </si>
  <si>
    <t>KU42101</t>
  </si>
  <si>
    <t>10S2001</t>
  </si>
  <si>
    <t>14S2106</t>
  </si>
  <si>
    <t>SISDIG</t>
  </si>
  <si>
    <t>KREN</t>
  </si>
  <si>
    <t>AUTOMATA</t>
  </si>
  <si>
    <t>METPEN</t>
  </si>
  <si>
    <t>10S3109</t>
  </si>
  <si>
    <t>11S3105</t>
  </si>
  <si>
    <t>KRIPTO</t>
  </si>
  <si>
    <t>14S3111</t>
  </si>
  <si>
    <t>ELKA II</t>
  </si>
  <si>
    <t>21S3104</t>
  </si>
  <si>
    <t>RPP</t>
  </si>
  <si>
    <t>21S4103</t>
  </si>
  <si>
    <t>SIX SIGMA</t>
  </si>
  <si>
    <t>10.00 - 10.50</t>
  </si>
  <si>
    <t>KU31102</t>
  </si>
  <si>
    <t>DASPRO</t>
  </si>
  <si>
    <t>KUS1001</t>
  </si>
  <si>
    <t>PNKI</t>
  </si>
  <si>
    <t>10S1001</t>
  </si>
  <si>
    <t>TI41101</t>
  </si>
  <si>
    <t>INDIG</t>
  </si>
  <si>
    <t>TIS1101</t>
  </si>
  <si>
    <t>12S1101</t>
  </si>
  <si>
    <t>DSI</t>
  </si>
  <si>
    <t>30S1100</t>
  </si>
  <si>
    <t>PTB</t>
  </si>
  <si>
    <t>PAM</t>
  </si>
  <si>
    <t>DE</t>
  </si>
  <si>
    <t>11S2110</t>
  </si>
  <si>
    <t>KUS3002</t>
  </si>
  <si>
    <t>ATI</t>
  </si>
  <si>
    <t>14S2105</t>
  </si>
  <si>
    <t>KUS4101</t>
  </si>
  <si>
    <t>PC</t>
  </si>
  <si>
    <t>KUS2001</t>
  </si>
  <si>
    <t>ENG III</t>
  </si>
  <si>
    <t>11S2180</t>
  </si>
  <si>
    <t>PENGPRO</t>
  </si>
  <si>
    <t>31S2102</t>
  </si>
  <si>
    <t>BIOKIM</t>
  </si>
  <si>
    <t>31S2106</t>
  </si>
  <si>
    <t>MIKRUM</t>
  </si>
  <si>
    <t>DARING</t>
  </si>
  <si>
    <t>KEPAL</t>
  </si>
  <si>
    <t>ADJAR</t>
  </si>
  <si>
    <t>KU43101</t>
  </si>
  <si>
    <t>11S3112</t>
  </si>
  <si>
    <t>PPMPL</t>
  </si>
  <si>
    <t>12S3103</t>
  </si>
  <si>
    <t>MPSI</t>
  </si>
  <si>
    <t>14S3121</t>
  </si>
  <si>
    <t>IMM</t>
  </si>
  <si>
    <t>21S3105</t>
  </si>
  <si>
    <t>POSDM</t>
  </si>
  <si>
    <t>31S3103</t>
  </si>
  <si>
    <t>OFP II</t>
  </si>
  <si>
    <t>SM/SP</t>
  </si>
  <si>
    <t>KPI</t>
  </si>
  <si>
    <t>11S4093/11S4094</t>
  </si>
  <si>
    <t>12S4053</t>
  </si>
  <si>
    <t>AUDITI</t>
  </si>
  <si>
    <t>12S4051</t>
  </si>
  <si>
    <t>KESLAN</t>
  </si>
  <si>
    <t>14S4003</t>
  </si>
  <si>
    <t>SISTAN</t>
  </si>
  <si>
    <t>14S4011</t>
  </si>
  <si>
    <t>SKD</t>
  </si>
  <si>
    <t>11.00 - 11.50</t>
  </si>
  <si>
    <t>TIS1102</t>
  </si>
  <si>
    <t>TIS1103</t>
  </si>
  <si>
    <t>TIS1104</t>
  </si>
  <si>
    <t>TIS1105</t>
  </si>
  <si>
    <t>TIS1106</t>
  </si>
  <si>
    <t>MAS2101</t>
  </si>
  <si>
    <t>MATEK I</t>
  </si>
  <si>
    <t>JAVA EE</t>
  </si>
  <si>
    <t>TEK IOT</t>
  </si>
  <si>
    <t>PM</t>
  </si>
  <si>
    <t>Daring
Daring</t>
  </si>
  <si>
    <t>14S3104</t>
  </si>
  <si>
    <t>JARKOM I</t>
  </si>
  <si>
    <t>31S3105</t>
  </si>
  <si>
    <t>UPL</t>
  </si>
  <si>
    <t>11S4028</t>
  </si>
  <si>
    <t>RPLBK</t>
  </si>
  <si>
    <t>13.00 - 13.50</t>
  </si>
  <si>
    <t>21S1101</t>
  </si>
  <si>
    <t>PMR</t>
  </si>
  <si>
    <t>KIS1101</t>
  </si>
  <si>
    <t>KIMDAS A</t>
  </si>
  <si>
    <t>14S2101</t>
  </si>
  <si>
    <t>21S2102</t>
  </si>
  <si>
    <t>VGT</t>
  </si>
  <si>
    <t>31S2103</t>
  </si>
  <si>
    <t>KIMFIS</t>
  </si>
  <si>
    <t>31S2105</t>
  </si>
  <si>
    <t>PRAK KIMFIS</t>
  </si>
  <si>
    <t>31S2107</t>
  </si>
  <si>
    <t>PRAK MIKRUM</t>
  </si>
  <si>
    <t>PRAK BIOKIM</t>
  </si>
  <si>
    <t>11S3109</t>
  </si>
  <si>
    <t>PABWE</t>
  </si>
  <si>
    <t>14S3103</t>
  </si>
  <si>
    <t>ELMAG</t>
  </si>
  <si>
    <t>21S3102</t>
  </si>
  <si>
    <t>OR 2</t>
  </si>
  <si>
    <t>31S3101</t>
  </si>
  <si>
    <t>FISIO</t>
  </si>
  <si>
    <t>11S4026</t>
  </si>
  <si>
    <t>PAPK</t>
  </si>
  <si>
    <t>12S4056</t>
  </si>
  <si>
    <t>VISDAT</t>
  </si>
  <si>
    <t>12S4004</t>
  </si>
  <si>
    <t>SEPRO</t>
  </si>
  <si>
    <t>14S4024</t>
  </si>
  <si>
    <t>PCD</t>
  </si>
  <si>
    <t>21S4107</t>
  </si>
  <si>
    <t>MSP</t>
  </si>
  <si>
    <t>31S4002</t>
  </si>
  <si>
    <t>31S4104</t>
  </si>
  <si>
    <t>SPP</t>
  </si>
  <si>
    <t>14.00 - 14.50</t>
  </si>
  <si>
    <t>12S4003</t>
  </si>
  <si>
    <t>15.00 - 15.50</t>
  </si>
  <si>
    <t>TI31101</t>
  </si>
  <si>
    <t>31S2100</t>
  </si>
  <si>
    <t>31S2104</t>
  </si>
  <si>
    <t>21S4102</t>
  </si>
  <si>
    <t>AMKEP</t>
  </si>
  <si>
    <t>21S4091</t>
  </si>
  <si>
    <t>31S4001</t>
  </si>
  <si>
    <t>PEN I</t>
  </si>
  <si>
    <t>MIKIN</t>
  </si>
  <si>
    <t>MMM</t>
  </si>
  <si>
    <t>16.00 - 16.50</t>
  </si>
  <si>
    <t>17.00 - 17.50</t>
  </si>
  <si>
    <t xml:space="preserve">    </t>
  </si>
  <si>
    <t>33TK</t>
  </si>
  <si>
    <t>20.00 - 20.50</t>
  </si>
  <si>
    <t>31TK</t>
  </si>
  <si>
    <t>11TE</t>
  </si>
  <si>
    <t>20.00 - 20.51</t>
  </si>
  <si>
    <t>Catt :</t>
  </si>
  <si>
    <t xml:space="preserve">RKM  </t>
  </si>
  <si>
    <t>Ruangan Kolaboratif Malam</t>
  </si>
  <si>
    <t xml:space="preserve">PM'     </t>
  </si>
  <si>
    <t>Praktikum Mandiri</t>
  </si>
  <si>
    <t>Praktikum</t>
  </si>
  <si>
    <t>Teori</t>
  </si>
  <si>
    <t>Semester I</t>
  </si>
  <si>
    <t>Tingkat I</t>
  </si>
  <si>
    <t>No</t>
  </si>
  <si>
    <t>Nama Mata Kuliah</t>
  </si>
  <si>
    <t>Short Name</t>
  </si>
  <si>
    <t>Jml Kelas Riil</t>
  </si>
  <si>
    <t>SKS</t>
  </si>
  <si>
    <t>SKS Riil</t>
  </si>
  <si>
    <t>Jumlah Tatap Muka</t>
  </si>
  <si>
    <t>Jlh Mhs</t>
  </si>
  <si>
    <t>%D1</t>
  </si>
  <si>
    <t>%D2</t>
  </si>
  <si>
    <t>%D3</t>
  </si>
  <si>
    <t>%D4</t>
  </si>
  <si>
    <t>Jumlah Dosen</t>
  </si>
  <si>
    <t>PIC 1</t>
  </si>
  <si>
    <t>PIC 2</t>
  </si>
  <si>
    <t>PIC 3</t>
  </si>
  <si>
    <t>PIC 4</t>
  </si>
  <si>
    <t>PIC5</t>
  </si>
  <si>
    <t>Jumlah PIC Praktikum</t>
  </si>
  <si>
    <t>Load 
 D1</t>
  </si>
  <si>
    <t>Load  
D2</t>
  </si>
  <si>
    <t xml:space="preserve"> Load  
D3</t>
  </si>
  <si>
    <t xml:space="preserve"> Load  
D4</t>
  </si>
  <si>
    <t>Load 
PIC 4
 Praktikum</t>
  </si>
  <si>
    <t>Load 
PIC 5
 Praktikum</t>
  </si>
  <si>
    <t>T1</t>
  </si>
  <si>
    <t>T2</t>
  </si>
  <si>
    <t>T3</t>
  </si>
  <si>
    <t>T4</t>
  </si>
  <si>
    <t>Pembentukan Karakter Del</t>
  </si>
  <si>
    <t>ACB</t>
  </si>
  <si>
    <t>Keterangan</t>
  </si>
  <si>
    <t>Prak</t>
  </si>
  <si>
    <t>Matematika Dasar I</t>
  </si>
  <si>
    <t>MSL</t>
  </si>
  <si>
    <t>2T</t>
  </si>
  <si>
    <t>Inovasi Digital</t>
  </si>
  <si>
    <t>MSS/CPG</t>
  </si>
  <si>
    <t>AZP/ESS</t>
  </si>
  <si>
    <t>LMG/TLG</t>
  </si>
  <si>
    <t>2T,2T</t>
  </si>
  <si>
    <t>Bahasa Inggris I</t>
  </si>
  <si>
    <t>Penulisan Karya Ilmiah</t>
  </si>
  <si>
    <t>TLG</t>
  </si>
  <si>
    <t>Matematika Diskret</t>
  </si>
  <si>
    <t>YUN</t>
  </si>
  <si>
    <t>Fisika Dasar IB</t>
  </si>
  <si>
    <t>HEP</t>
  </si>
  <si>
    <t>2T,1T</t>
  </si>
  <si>
    <t>2T, 1T, 3P</t>
  </si>
  <si>
    <t>Semester III</t>
  </si>
  <si>
    <t>Tingkat II</t>
  </si>
  <si>
    <t>TOTAL SKS</t>
  </si>
  <si>
    <t>PIC 5</t>
  </si>
  <si>
    <t>Agama &amp; Etika</t>
  </si>
  <si>
    <t>BLT</t>
  </si>
  <si>
    <t>RUS</t>
  </si>
  <si>
    <t>Probabilitas dan Statistika</t>
  </si>
  <si>
    <t>FIS</t>
  </si>
  <si>
    <t>YAG</t>
  </si>
  <si>
    <t>Pemrograman Berorientasi Objek</t>
  </si>
  <si>
    <t>ICB</t>
  </si>
  <si>
    <t>2T, 1T</t>
  </si>
  <si>
    <t>Sistem Digital</t>
  </si>
  <si>
    <t>GPS</t>
  </si>
  <si>
    <t>2T, 1T, 1P</t>
  </si>
  <si>
    <t>Arsitektur dan Organisasi Komputer</t>
  </si>
  <si>
    <t>IPM</t>
  </si>
  <si>
    <t>Basis Data</t>
  </si>
  <si>
    <t>PAT</t>
  </si>
  <si>
    <t>IUS</t>
  </si>
  <si>
    <t>RSL</t>
  </si>
  <si>
    <t>2T, 2P, 2P</t>
  </si>
  <si>
    <t>Semester V</t>
  </si>
  <si>
    <t>Tingkat III</t>
  </si>
  <si>
    <t>Pengembangan Aplikasi Berbasis Web</t>
  </si>
  <si>
    <t>ASD</t>
  </si>
  <si>
    <t>Analisis dan Perancangan Perangkat Lunak</t>
  </si>
  <si>
    <t>2T, 2T, 2P</t>
  </si>
  <si>
    <t>Kecerdasan Buatan</t>
  </si>
  <si>
    <t>11S3211</t>
  </si>
  <si>
    <t>Teori Bahasa Formal dan Automata</t>
  </si>
  <si>
    <t>LMG</t>
  </si>
  <si>
    <t>2T, 1T, 2P</t>
  </si>
  <si>
    <t>Pengujian dan Penjaminan Mutu Perangkat Lunak</t>
  </si>
  <si>
    <t>YPB</t>
  </si>
  <si>
    <t>Kriptografi dan Keamanan Informasi</t>
  </si>
  <si>
    <t>JHS</t>
  </si>
  <si>
    <t>2T, 2P, 1T</t>
  </si>
  <si>
    <t>Semester VII</t>
  </si>
  <si>
    <t>Tingkat IV</t>
  </si>
  <si>
    <t>Kerja Praktek</t>
  </si>
  <si>
    <t>NMA</t>
  </si>
  <si>
    <t>Tugas Akhir 1</t>
  </si>
  <si>
    <t>11S4094</t>
  </si>
  <si>
    <t>Tugas Akhir 2</t>
  </si>
  <si>
    <t>Pancasila dan Kewarganegaraan</t>
  </si>
  <si>
    <t>MJP</t>
  </si>
  <si>
    <t>Ethical Hacking and Penetration Testing</t>
  </si>
  <si>
    <t>ALT</t>
  </si>
  <si>
    <t>AKH</t>
  </si>
  <si>
    <t>Pemrosesan Bahasa Alami</t>
  </si>
  <si>
    <t>SGS</t>
  </si>
  <si>
    <t>VKS</t>
  </si>
  <si>
    <t>Rekayasa Perangkat Lunak Berbasis Komponen</t>
  </si>
  <si>
    <t>LMG.TLG</t>
  </si>
  <si>
    <t>2T, 2T</t>
  </si>
  <si>
    <t>Fisika Dasar</t>
  </si>
  <si>
    <t>GDE</t>
  </si>
  <si>
    <t>Dasar Sistem Informasi</t>
  </si>
  <si>
    <t>2T, 2T, 3P</t>
  </si>
  <si>
    <t>Pemrograman Visual</t>
  </si>
  <si>
    <t>MSS</t>
  </si>
  <si>
    <t>2T, 2P</t>
  </si>
  <si>
    <t>Bahasa Inggris III</t>
  </si>
  <si>
    <t>Algoritma dan Struktur Data</t>
  </si>
  <si>
    <t>THS</t>
  </si>
  <si>
    <t>Rekayasa Perangkat Lunak</t>
  </si>
  <si>
    <t>CEN</t>
  </si>
  <si>
    <t>Organisasi dan Manajemen</t>
  </si>
  <si>
    <t>Basis Data Lanjut</t>
  </si>
  <si>
    <t>HTS</t>
  </si>
  <si>
    <t>Manajemen Proyek Sistem Informasi</t>
  </si>
  <si>
    <t>Pemrograman dan Pengujian Aplikasi Web</t>
  </si>
  <si>
    <t>Keteknowiraan</t>
  </si>
  <si>
    <t>DWS</t>
  </si>
  <si>
    <t>2T, 2T, 4P</t>
  </si>
  <si>
    <t>JUN</t>
  </si>
  <si>
    <t>Keamanan Sistem Lanjut</t>
  </si>
  <si>
    <t>Penambangan Data</t>
  </si>
  <si>
    <t>Visualisasi Data</t>
  </si>
  <si>
    <t>Audit Teknologi Informasi</t>
  </si>
  <si>
    <t>Tugas Akhir I</t>
  </si>
  <si>
    <t>Sertifikasi Profesi</t>
  </si>
  <si>
    <t>1T</t>
  </si>
  <si>
    <t>JYD</t>
  </si>
  <si>
    <t>Pengantar Manajemen Rekayasa</t>
  </si>
  <si>
    <t>CJS</t>
  </si>
  <si>
    <t>Berpikir Sistem</t>
  </si>
  <si>
    <t>Termodinamika Teknik</t>
  </si>
  <si>
    <t>Pengantar Pemrograman</t>
  </si>
  <si>
    <t>Visualisasi dan Gambar Teknik</t>
  </si>
  <si>
    <t>YMA</t>
  </si>
  <si>
    <t>BAS</t>
  </si>
  <si>
    <t>Perencanaan dan Pengendalian Produksi</t>
  </si>
  <si>
    <t>Praktikum Sistem Produksi 1</t>
  </si>
  <si>
    <t>`</t>
  </si>
  <si>
    <t>4T</t>
  </si>
  <si>
    <t>Ekonomika Teknik</t>
  </si>
  <si>
    <t>WMS</t>
  </si>
  <si>
    <t>Penelitian Operasional 2</t>
  </si>
  <si>
    <t>HSS</t>
  </si>
  <si>
    <t>Perancangan Model Bisnis</t>
  </si>
  <si>
    <t>NSS</t>
  </si>
  <si>
    <t>Riset Pasar dan Pemasaran</t>
  </si>
  <si>
    <t>Perancangan Organisasi dan Sumber Daya Manusia</t>
  </si>
  <si>
    <t>Analisis Dampak Lingkungan</t>
  </si>
  <si>
    <t>DDA</t>
  </si>
  <si>
    <t>Desain Proyek Rekayasa (Capstone)</t>
  </si>
  <si>
    <t>5T</t>
  </si>
  <si>
    <t>Simulasi Sistem</t>
  </si>
  <si>
    <t>Pengambilan Keputusan</t>
  </si>
  <si>
    <t>Perancangan Six Sigma</t>
  </si>
  <si>
    <t>Asesmen Teknologi</t>
  </si>
  <si>
    <t>Rekayasa Energi Baru dan Terbarukan</t>
  </si>
  <si>
    <t>Manajemen Strategi dan Perubahan</t>
  </si>
  <si>
    <t>D5</t>
  </si>
  <si>
    <t>CPG</t>
  </si>
  <si>
    <t>Fisika Dasar IA</t>
  </si>
  <si>
    <t>AFS</t>
  </si>
  <si>
    <t>RMM</t>
  </si>
  <si>
    <t>Kimia Dasar B</t>
  </si>
  <si>
    <t>SFA</t>
  </si>
  <si>
    <t>DT</t>
  </si>
  <si>
    <t>GFP</t>
  </si>
  <si>
    <t>FMM</t>
  </si>
  <si>
    <t>Matematika Teknik I</t>
  </si>
  <si>
    <t>REG</t>
  </si>
  <si>
    <t>14S2102</t>
  </si>
  <si>
    <t>Praktikum Sistem Digital</t>
  </si>
  <si>
    <t>PRAK SISDIG</t>
  </si>
  <si>
    <t>Rangkaian Elektrik</t>
  </si>
  <si>
    <t>BRY</t>
  </si>
  <si>
    <t>14S2104</t>
  </si>
  <si>
    <t>Praktikum Rangkaian Elektrik</t>
  </si>
  <si>
    <t>PRAK RE</t>
  </si>
  <si>
    <t>HER</t>
  </si>
  <si>
    <t>IDS</t>
  </si>
  <si>
    <t>Elektronika II</t>
  </si>
  <si>
    <t>DPL</t>
  </si>
  <si>
    <t>14S3112</t>
  </si>
  <si>
    <t>Praktikum Elektronika II</t>
  </si>
  <si>
    <t>PRAK ELKA II</t>
  </si>
  <si>
    <t>Interaksi Manusia dan Mesin</t>
  </si>
  <si>
    <t>14S3122</t>
  </si>
  <si>
    <t>Praktikum Interaksi Manusia dan Mesin</t>
  </si>
  <si>
    <t>PRAK IMM</t>
  </si>
  <si>
    <t>Arsitektur Sistem Komputer</t>
  </si>
  <si>
    <t>IHT</t>
  </si>
  <si>
    <t>14S3102</t>
  </si>
  <si>
    <t>Praktikum Arsitektur Sistem Komputer</t>
  </si>
  <si>
    <t>PRAK ASK</t>
  </si>
  <si>
    <t>Elektromagnetik</t>
  </si>
  <si>
    <t>Jaringan Komputer I</t>
  </si>
  <si>
    <t>ABS</t>
  </si>
  <si>
    <t>1T, 2T</t>
  </si>
  <si>
    <t>14S3105</t>
  </si>
  <si>
    <t>Praktikum Jaringan Komputer I</t>
  </si>
  <si>
    <t>PRAK JARKOM I</t>
  </si>
  <si>
    <t>Sistem Instrumentasi</t>
  </si>
  <si>
    <t>Sistem Kendali Digital</t>
  </si>
  <si>
    <t>Jaringan Sensor Nirkabel</t>
  </si>
  <si>
    <t>Sistem Tertanam</t>
  </si>
  <si>
    <t>1T,2T</t>
  </si>
  <si>
    <t>Pengolahan Citra Digital</t>
  </si>
  <si>
    <t>Robotika</t>
  </si>
  <si>
    <t>MPR</t>
  </si>
  <si>
    <t>1T, 2P</t>
  </si>
  <si>
    <t>Dasar Pemrograman</t>
  </si>
  <si>
    <t>TMP</t>
  </si>
  <si>
    <t>TAP</t>
  </si>
  <si>
    <t>Matematika Diskrit</t>
  </si>
  <si>
    <t>1T, 2P, 1T</t>
  </si>
  <si>
    <t>PDS</t>
  </si>
  <si>
    <t>FWH</t>
  </si>
  <si>
    <t>TLS</t>
  </si>
  <si>
    <t xml:space="preserve">Pengembangan Situs Web </t>
  </si>
  <si>
    <t>AZP</t>
  </si>
  <si>
    <t>Pengenalan Rekayasa Perangkat Lunak</t>
  </si>
  <si>
    <t>BJH</t>
  </si>
  <si>
    <t>1T, 2P, 2P</t>
  </si>
  <si>
    <t>32TK2</t>
  </si>
  <si>
    <t>IFY</t>
  </si>
  <si>
    <t>Jaringan Komputer</t>
  </si>
  <si>
    <t>ESS</t>
  </si>
  <si>
    <t>Pemrograman Sistem</t>
  </si>
  <si>
    <t>MMS</t>
  </si>
  <si>
    <t>Perancangan Antarmuka Pengguna</t>
  </si>
  <si>
    <t>Virtualisasi Komputer</t>
  </si>
  <si>
    <t>GIW</t>
  </si>
  <si>
    <t>Dasar Elektronika</t>
  </si>
  <si>
    <t xml:space="preserve">  </t>
  </si>
  <si>
    <t>Bahasa Inggris V</t>
  </si>
  <si>
    <t>Administrasi Jaringan</t>
  </si>
  <si>
    <t>Keamanan Jaringan</t>
  </si>
  <si>
    <t>Penerapan Infrastruktur Cloud</t>
  </si>
  <si>
    <t>Teknologi IoT</t>
  </si>
  <si>
    <t>1T ,2P</t>
  </si>
  <si>
    <t>2T,2P</t>
  </si>
  <si>
    <t>Pengembangan Situs Web I</t>
  </si>
  <si>
    <t>RJS</t>
  </si>
  <si>
    <t>ATN</t>
  </si>
  <si>
    <t>JUNx</t>
  </si>
  <si>
    <t xml:space="preserve">	Pemrograman Berorientasi Objek</t>
  </si>
  <si>
    <t>Pengembangan Aplikasi Mobile</t>
  </si>
  <si>
    <t>GHP</t>
  </si>
  <si>
    <t>CDN</t>
  </si>
  <si>
    <t>RIS</t>
  </si>
  <si>
    <t>Sistem Basis Data</t>
  </si>
  <si>
    <t>Teknologi Kecerdasan Buatan</t>
  </si>
  <si>
    <t>YHP</t>
  </si>
  <si>
    <t>Algoritma Lanjut</t>
  </si>
  <si>
    <t>Java untuk Pemrograman Aplikasi Enterprise</t>
  </si>
  <si>
    <t>Keamanan Perangkat Lunak</t>
  </si>
  <si>
    <t>MSZ</t>
  </si>
  <si>
    <t>2T,3P</t>
  </si>
  <si>
    <t>/</t>
  </si>
  <si>
    <t>KU41101</t>
  </si>
  <si>
    <t xml:space="preserve">        Bahasa Inggris </t>
  </si>
  <si>
    <t xml:space="preserve">	Inovasi Digital</t>
  </si>
  <si>
    <t>AMS</t>
  </si>
  <si>
    <t>VES</t>
  </si>
  <si>
    <t>DPH</t>
  </si>
  <si>
    <t xml:space="preserve">Algoritma dan Struktur Data	</t>
  </si>
  <si>
    <t>Pengembangan Perangkat Lunak Berorientasi Objek</t>
  </si>
  <si>
    <t>Logika Informatika</t>
  </si>
  <si>
    <t xml:space="preserve">	Bahasa Inggris V</t>
  </si>
  <si>
    <t>Pengujian Perangkat Lunak</t>
  </si>
  <si>
    <t xml:space="preserve">	Kreativitas dan Inovasi</t>
  </si>
  <si>
    <t>Automata</t>
  </si>
  <si>
    <t>1T,2P,1T</t>
  </si>
  <si>
    <t>Metodologi Penelitian</t>
  </si>
  <si>
    <t>Pembelajaran Mesin</t>
  </si>
  <si>
    <t>Kerja Praktek Industri</t>
  </si>
  <si>
    <t>2P,2P,2P</t>
  </si>
  <si>
    <t>Manajemen Proyek</t>
  </si>
  <si>
    <t>Studi Mandiri / Sertifikasi Profesional</t>
  </si>
  <si>
    <t>RDT</t>
  </si>
  <si>
    <t>1T,2P,2P</t>
  </si>
  <si>
    <t>UI/UX Design</t>
  </si>
  <si>
    <t xml:space="preserve">	Sistem Basis Data</t>
  </si>
  <si>
    <t xml:space="preserve">	Logika Informatika</t>
  </si>
  <si>
    <t>42TRPL TOLIKARA</t>
  </si>
  <si>
    <t>43TRPL TOLIKARA</t>
  </si>
  <si>
    <t>44TRPL TOLIKARA</t>
  </si>
  <si>
    <t>DLB</t>
  </si>
  <si>
    <t>Pengantar Teknik Bioproses</t>
  </si>
  <si>
    <t>AAD</t>
  </si>
  <si>
    <t>Kimia Dasar A</t>
  </si>
  <si>
    <t>APT</t>
  </si>
  <si>
    <t>3T, 1P</t>
  </si>
  <si>
    <t>Analisis Matematika Teknik Bioproses</t>
  </si>
  <si>
    <t>Mikrobiologi Umum</t>
  </si>
  <si>
    <t>EAN</t>
  </si>
  <si>
    <t>Praktikum Mikrobiologi Umum</t>
  </si>
  <si>
    <t>Kimia Fisik</t>
  </si>
  <si>
    <t>YUL</t>
  </si>
  <si>
    <t>MMK</t>
  </si>
  <si>
    <t>4P</t>
  </si>
  <si>
    <t>Praktikum Kimia Fisik</t>
  </si>
  <si>
    <t>Biokimia</t>
  </si>
  <si>
    <t>RFK</t>
  </si>
  <si>
    <t>Praktikum Biokimia</t>
  </si>
  <si>
    <t>Neraca massa dan Energi</t>
  </si>
  <si>
    <t>Probabilitas &amp; Statistika</t>
  </si>
  <si>
    <t>Fenomena Transpor</t>
  </si>
  <si>
    <t>NJT</t>
  </si>
  <si>
    <t>31S3100</t>
  </si>
  <si>
    <t>Fisiologi</t>
  </si>
  <si>
    <t>Kinetika dan Katalisa</t>
  </si>
  <si>
    <t>Operasi Fisik Pendukung II</t>
  </si>
  <si>
    <t>Utilitas &amp; Pengolahan Limbah</t>
  </si>
  <si>
    <t>Analisis Dampak Lingkungan ( S1 MR)</t>
  </si>
  <si>
    <t>31S3109</t>
  </si>
  <si>
    <t>Konstruksi Sosial Teknologi</t>
  </si>
  <si>
    <t>31S4100</t>
  </si>
  <si>
    <t>Analisis Keekonomian Proyek Bioproses</t>
  </si>
  <si>
    <t>31S4103</t>
  </si>
  <si>
    <t>Sintesa dan Perancangan Proses</t>
  </si>
  <si>
    <t>Sistem Biologi</t>
  </si>
  <si>
    <t>Mikrobiologi Industri</t>
  </si>
  <si>
    <t>Pancasila &amp; Kewarganegaraan</t>
  </si>
  <si>
    <t>ANM</t>
  </si>
  <si>
    <t>Aplikasi dan Industri Teknik Bioproses</t>
  </si>
  <si>
    <t>31S4000</t>
  </si>
  <si>
    <t>Tugas Akhir I (Penelitian)</t>
  </si>
  <si>
    <t>31S40001</t>
  </si>
  <si>
    <t>Tugas Akhir II (Penelitian)</t>
  </si>
  <si>
    <t>PEN II</t>
  </si>
  <si>
    <t>Kapasitas</t>
  </si>
  <si>
    <t>KELAS</t>
  </si>
  <si>
    <t>AUD</t>
  </si>
  <si>
    <t>GD516</t>
  </si>
  <si>
    <t>LAB</t>
  </si>
  <si>
    <t>GD721</t>
  </si>
  <si>
    <t>GD723</t>
  </si>
  <si>
    <t>GD912</t>
  </si>
  <si>
    <t>MR</t>
  </si>
  <si>
    <t>LAB ING</t>
  </si>
  <si>
    <t>GD914</t>
  </si>
  <si>
    <t>GD923</t>
  </si>
  <si>
    <t>11MR</t>
  </si>
  <si>
    <t>GD924</t>
  </si>
  <si>
    <t>12MR</t>
  </si>
  <si>
    <t>GD925</t>
  </si>
  <si>
    <t>13MR</t>
  </si>
  <si>
    <t>GD927</t>
  </si>
  <si>
    <t>GD928</t>
  </si>
  <si>
    <t>GD929</t>
  </si>
  <si>
    <t>GD933</t>
  </si>
  <si>
    <t>GD934</t>
  </si>
  <si>
    <t>GD935</t>
  </si>
  <si>
    <t>GD937</t>
  </si>
  <si>
    <t>GD938</t>
  </si>
  <si>
    <t>K.ASRAMA</t>
  </si>
  <si>
    <t>GD939</t>
  </si>
  <si>
    <t>GD942</t>
  </si>
  <si>
    <t>SCL</t>
  </si>
  <si>
    <t>GD943</t>
  </si>
  <si>
    <t>ROBOTIKA</t>
  </si>
  <si>
    <t>GD944</t>
  </si>
  <si>
    <t>GD513</t>
  </si>
  <si>
    <t>GD514</t>
  </si>
  <si>
    <t>GD515</t>
  </si>
  <si>
    <t>GD525</t>
  </si>
  <si>
    <t>GD526</t>
  </si>
  <si>
    <t>GD711</t>
  </si>
  <si>
    <t>GD712</t>
  </si>
  <si>
    <t>GD713</t>
  </si>
  <si>
    <t>GD724</t>
  </si>
  <si>
    <t>GD725</t>
  </si>
  <si>
    <t>GD726</t>
  </si>
  <si>
    <t>LDTE</t>
  </si>
  <si>
    <t>LSK</t>
  </si>
  <si>
    <t>LSD</t>
  </si>
  <si>
    <t>GD916</t>
  </si>
  <si>
    <t>GD811</t>
  </si>
  <si>
    <t>GD812</t>
  </si>
  <si>
    <t>GD813</t>
  </si>
  <si>
    <t>GD814</t>
  </si>
  <si>
    <t>GD815</t>
  </si>
  <si>
    <t>GD822</t>
  </si>
  <si>
    <t>GD825</t>
  </si>
  <si>
    <t>GD826</t>
  </si>
  <si>
    <t>Inisial</t>
  </si>
  <si>
    <t>YUS</t>
  </si>
  <si>
    <t>YYS</t>
  </si>
  <si>
    <t>BSA</t>
  </si>
  <si>
    <t>CEP</t>
  </si>
  <si>
    <t>CTM</t>
  </si>
  <si>
    <t>ARR</t>
  </si>
  <si>
    <t>RIR</t>
  </si>
  <si>
    <t>MNP</t>
  </si>
  <si>
    <t>AHF</t>
  </si>
  <si>
    <t>RML</t>
  </si>
  <si>
    <t>RMS</t>
  </si>
  <si>
    <t>IWS</t>
  </si>
  <si>
    <t>RCS</t>
  </si>
  <si>
    <t>RZS</t>
  </si>
  <si>
    <t>SAM</t>
  </si>
  <si>
    <t>TMS</t>
  </si>
  <si>
    <t>MVL</t>
  </si>
  <si>
    <t>ART</t>
  </si>
  <si>
    <t>TNT</t>
  </si>
  <si>
    <t>YBN</t>
  </si>
  <si>
    <t>PN</t>
  </si>
  <si>
    <t>ASDOS</t>
  </si>
  <si>
    <t>D3TI</t>
  </si>
  <si>
    <t>D3TK</t>
  </si>
  <si>
    <t>D4TRPL</t>
  </si>
  <si>
    <t>S1SI</t>
  </si>
  <si>
    <t>S1TI</t>
  </si>
  <si>
    <t>JAP</t>
  </si>
  <si>
    <t>SEP</t>
  </si>
  <si>
    <t>SRT</t>
  </si>
  <si>
    <t>POM</t>
  </si>
  <si>
    <t>RGS</t>
  </si>
  <si>
    <t>JNM</t>
  </si>
  <si>
    <t>RDS</t>
  </si>
  <si>
    <t>FST</t>
  </si>
  <si>
    <t>SJS</t>
  </si>
  <si>
    <t>DES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</si>
</sst>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1">
    <font>
      <sz val="10.0"/>
      <color rgb="FF000000"/>
      <name val="Arial"/>
    </font>
    <font>
      <sz val="21.0"/>
      <color rgb="FF000000"/>
      <name val="Times New Roman"/>
    </font>
    <font>
      <sz val="22.0"/>
      <color rgb="FF000000"/>
      <name val="Times New Roman"/>
    </font>
    <font>
      <b/>
      <sz val="21.0"/>
      <color rgb="FF000000"/>
      <name val="Times New Roman"/>
    </font>
    <font>
      <b/>
      <sz val="12.0"/>
      <color rgb="FF000000"/>
      <name val="Times New Roman"/>
    </font>
    <font>
      <sz val="12.0"/>
      <color rgb="FF000000"/>
      <name val="Times New Roman"/>
    </font>
    <font>
      <sz val="10.0"/>
      <color rgb="FF000000"/>
      <name val="Times New Roman"/>
    </font>
    <font>
      <b/>
      <sz val="22.0"/>
      <color rgb="FF000000"/>
      <name val="Times New Roman"/>
    </font>
    <font/>
    <font>
      <sz val="12.0"/>
      <color theme="1"/>
      <name val="Times New Roman"/>
    </font>
    <font>
      <b/>
      <u/>
      <sz val="12.0"/>
      <color rgb="FF000000"/>
      <name val="Times New Roman"/>
    </font>
    <font>
      <sz val="10.0"/>
      <color theme="1"/>
      <name val="Times New Roman"/>
    </font>
    <font>
      <b/>
      <u/>
      <sz val="12.0"/>
      <color rgb="FF000000"/>
      <name val="Times New Roman"/>
    </font>
    <font>
      <b/>
      <sz val="12.0"/>
      <color theme="1"/>
      <name val="Times New Roman"/>
    </font>
    <font>
      <color theme="1"/>
      <name val="Calibri"/>
    </font>
    <font>
      <sz val="12.0"/>
      <color rgb="FF000000"/>
      <name val="&quot;Times New Roman&quot;"/>
    </font>
    <font>
      <b/>
      <sz val="12.0"/>
      <color rgb="FF000000"/>
      <name val="&quot;Times New Roman&quot;"/>
    </font>
    <font>
      <b/>
      <sz val="12.0"/>
      <color rgb="FFFF0000"/>
      <name val="Times New Roman"/>
    </font>
    <font>
      <color theme="1"/>
      <name val="Times New Roman"/>
    </font>
    <font>
      <b/>
      <sz val="14.0"/>
      <color rgb="FF000000"/>
      <name val="Times New Roman"/>
    </font>
    <font>
      <b/>
      <sz val="10.0"/>
      <color theme="1"/>
      <name val="Times New Roman"/>
    </font>
    <font>
      <b/>
      <i/>
      <sz val="10.0"/>
      <color theme="1"/>
      <name val="Times New Roman"/>
    </font>
    <font>
      <sz val="11.0"/>
      <color rgb="FF333333"/>
      <name val="Times New Roman"/>
    </font>
    <font>
      <sz val="11.0"/>
      <color rgb="FF000000"/>
      <name val="Times New Roman"/>
    </font>
    <font>
      <color rgb="FF000000"/>
      <name val="Times New Roman"/>
    </font>
    <font>
      <sz val="11.0"/>
      <color rgb="FF333333"/>
      <name val="&quot;Source Sans Pro&quot;"/>
    </font>
    <font>
      <sz val="9.0"/>
      <color rgb="FF000000"/>
      <name val="Times New Roman"/>
    </font>
    <font>
      <sz val="11.0"/>
      <color theme="1"/>
      <name val="Times New Roman"/>
    </font>
    <font>
      <sz val="10.0"/>
      <color rgb="FF333333"/>
      <name val="Times New Roman"/>
    </font>
    <font>
      <color theme="1"/>
      <name val="Arial"/>
    </font>
    <font>
      <b/>
      <sz val="10.0"/>
      <color rgb="FF000000"/>
      <name val="Times New Roman"/>
    </font>
    <font>
      <sz val="10.0"/>
      <color rgb="FFFF0000"/>
      <name val="Times New Roman"/>
    </font>
    <font>
      <b/>
      <color theme="1"/>
      <name val="Times New Roman"/>
    </font>
    <font>
      <b/>
      <color rgb="FF980000"/>
      <name val="Times New Roman"/>
    </font>
    <font>
      <sz val="11.0"/>
      <color rgb="FFDD0806"/>
      <name val="Times New Roman"/>
    </font>
    <font>
      <name val="Times New Roman"/>
    </font>
    <font>
      <sz val="11.0"/>
      <color rgb="FF000000"/>
      <name val="&quot;Times New Roman&quot;"/>
    </font>
    <font>
      <b/>
      <sz val="11.0"/>
      <color theme="1"/>
      <name val="Times New Roman"/>
    </font>
    <font>
      <b/>
      <sz val="11.0"/>
      <color rgb="FF000000"/>
      <name val="Times New Roman"/>
    </font>
    <font>
      <b/>
      <i/>
      <sz val="11.0"/>
      <color theme="1"/>
      <name val="Times New Roman"/>
    </font>
    <font>
      <sz val="11.0"/>
      <name val="Times New Roman"/>
    </font>
    <font>
      <sz val="11.0"/>
      <color rgb="FFFF0000"/>
      <name val="Times New Roman"/>
    </font>
    <font>
      <b/>
      <i/>
      <sz val="12.0"/>
      <color theme="1"/>
      <name val="Times New Roman"/>
    </font>
    <font>
      <sz val="11.0"/>
      <color theme="1"/>
      <name val="&quot;Times New Roman&quot;"/>
    </font>
    <font>
      <color rgb="FF000000"/>
      <name val="&quot;Times New Roman&quot;"/>
    </font>
    <font>
      <sz val="10.0"/>
      <color theme="1"/>
      <name val="Arial"/>
    </font>
    <font>
      <sz val="11.0"/>
      <color rgb="FF000000"/>
      <name val="&quot;Source Sans Pro&quot;"/>
    </font>
    <font>
      <color rgb="FF000000"/>
      <name val="Arial"/>
    </font>
    <font>
      <color theme="1"/>
      <name val="&quot;Times New Roman&quot;"/>
    </font>
    <font>
      <b/>
      <sz val="10.0"/>
      <color rgb="FFFF0000"/>
      <name val="Times New Roman"/>
    </font>
    <font>
      <sz val="11.0"/>
      <color rgb="FF000000"/>
      <name val="Arial"/>
    </font>
    <font>
      <b/>
      <i/>
      <sz val="10.0"/>
      <color rgb="FF000000"/>
      <name val="Times New Roman"/>
    </font>
    <font>
      <sz val="11.0"/>
      <color rgb="FF333333"/>
      <name val="Arial"/>
    </font>
    <font>
      <sz val="11.0"/>
      <color rgb="FF000000"/>
      <name val="Calibri"/>
    </font>
    <font>
      <b/>
      <sz val="10.0"/>
      <color theme="1"/>
      <name val="Arial"/>
    </font>
    <font>
      <b/>
      <sz val="10.0"/>
      <color rgb="FF000000"/>
      <name val="Arial"/>
    </font>
    <font>
      <sz val="10.0"/>
      <color theme="7"/>
      <name val="Arial"/>
    </font>
    <font>
      <b/>
      <sz val="10.0"/>
      <color rgb="FF000000"/>
      <name val="Calibri"/>
    </font>
    <font>
      <b/>
      <sz val="10.0"/>
      <color theme="1"/>
      <name val="Calibri"/>
    </font>
    <font>
      <sz val="10.0"/>
      <color theme="1"/>
      <name val="Calibri"/>
    </font>
    <font>
      <b/>
      <color theme="1"/>
      <name val="Calibri"/>
    </font>
  </fonts>
  <fills count="14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C0C0C0"/>
        <bgColor rgb="FFC0C0C0"/>
      </patternFill>
    </fill>
    <fill>
      <patternFill patternType="solid">
        <fgColor rgb="FF99CCFF"/>
        <bgColor rgb="FF99CCFF"/>
      </patternFill>
    </fill>
    <fill>
      <patternFill patternType="solid">
        <fgColor rgb="FFFFFF00"/>
        <bgColor rgb="FFFFFF00"/>
      </patternFill>
    </fill>
    <fill>
      <patternFill patternType="solid">
        <fgColor rgb="FFD9D2E9"/>
        <bgColor rgb="FFD9D2E9"/>
      </patternFill>
    </fill>
    <fill>
      <patternFill patternType="solid">
        <fgColor rgb="FF00FF00"/>
        <bgColor rgb="FF00FF00"/>
      </patternFill>
    </fill>
    <fill>
      <patternFill patternType="solid">
        <fgColor theme="0"/>
        <bgColor theme="0"/>
      </patternFill>
    </fill>
    <fill>
      <patternFill patternType="solid">
        <fgColor rgb="FF00FFFF"/>
        <bgColor rgb="FF00FFFF"/>
      </patternFill>
    </fill>
    <fill>
      <patternFill patternType="solid">
        <fgColor rgb="FFFF0000"/>
        <bgColor rgb="FFFF0000"/>
      </patternFill>
    </fill>
    <fill>
      <patternFill patternType="solid">
        <fgColor rgb="FF674EA7"/>
        <bgColor rgb="FF674EA7"/>
      </patternFill>
    </fill>
  </fills>
  <borders count="59">
    <border/>
    <border>
      <left/>
      <right/>
      <top/>
      <bottom/>
    </border>
    <border>
      <left/>
      <right/>
      <top/>
    </border>
    <border>
      <left style="thick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  <top style="thick">
        <color rgb="FF000000"/>
      </top>
      <bottom style="thick">
        <color rgb="FF000000"/>
      </bottom>
    </border>
    <border>
      <top style="thick">
        <color rgb="FF000000"/>
      </top>
      <bottom style="thick">
        <color rgb="FF000000"/>
      </bottom>
    </border>
    <border>
      <right style="thick">
        <color rgb="FF000000"/>
      </right>
      <top style="thick">
        <color rgb="FF000000"/>
      </top>
      <bottom style="thick">
        <color rgb="FF000000"/>
      </bottom>
    </border>
    <border>
      <left style="thick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n">
        <color rgb="FF000000"/>
      </right>
      <top style="thick">
        <color rgb="FF000000"/>
      </top>
    </border>
    <border>
      <left style="thin">
        <color rgb="FF000000"/>
      </left>
      <right style="thick">
        <color rgb="FF000000"/>
      </right>
      <top style="thick">
        <color rgb="FF000000"/>
      </top>
    </border>
    <border>
      <left style="thick">
        <color rgb="FF000000"/>
      </left>
      <right style="dotted">
        <color rgb="FF000000"/>
      </right>
      <top style="thick">
        <color rgb="FF000000"/>
      </top>
      <bottom style="dotted">
        <color rgb="FF000000"/>
      </bottom>
    </border>
    <border>
      <left style="dotted">
        <color rgb="FF000000"/>
      </left>
      <right style="thick">
        <color rgb="FF000000"/>
      </right>
      <top style="thick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thick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</border>
    <border>
      <left style="dotted">
        <color rgb="FF000000"/>
      </left>
      <right style="dotted">
        <color rgb="FF000000"/>
      </right>
      <top style="dotted">
        <color rgb="FF000000"/>
      </top>
    </border>
    <border>
      <left style="thick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  <bottom style="dotted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  <border>
      <right style="dotted">
        <color rgb="FF000000"/>
      </right>
      <top style="dotted">
        <color rgb="FF000000"/>
      </top>
      <bottom style="dotted">
        <color rgb="FF000000"/>
      </bottom>
    </border>
    <border>
      <bottom style="medium">
        <color rgb="FF000000"/>
      </bottom>
    </border>
    <border>
      <right style="thick">
        <color rgb="FF000000"/>
      </right>
      <top style="dotted">
        <color rgb="FF000000"/>
      </top>
      <bottom style="dotted">
        <color rgb="FF000000"/>
      </bottom>
    </border>
    <border>
      <left style="thick">
        <color rgb="FF000000"/>
      </left>
      <right style="dotted">
        <color rgb="FF000000"/>
      </right>
      <bottom style="dotted">
        <color rgb="FF000000"/>
      </bottom>
    </border>
    <border>
      <right style="dotted">
        <color rgb="FF000000"/>
      </right>
      <bottom style="dotted">
        <color rgb="FF000000"/>
      </bottom>
    </border>
    <border>
      <right style="thick">
        <color rgb="FF000000"/>
      </right>
      <bottom style="dotted">
        <color rgb="FF000000"/>
      </bottom>
    </border>
    <border>
      <left style="dotted">
        <color rgb="FF000000"/>
      </left>
      <right style="dotted">
        <color rgb="FF000000"/>
      </right>
      <bottom style="dotted">
        <color rgb="FF000000"/>
      </bottom>
    </border>
    <border>
      <bottom style="thin">
        <color rgb="FF000000"/>
      </bottom>
    </border>
    <border>
      <left style="thick">
        <color rgb="FF000000"/>
      </left>
      <top style="dotted">
        <color rgb="FF000000"/>
      </top>
      <bottom style="dotted">
        <color rgb="FF000000"/>
      </bottom>
    </border>
    <border>
      <left style="thick">
        <color rgb="FF000000"/>
      </left>
      <right style="dotted">
        <color rgb="FF000000"/>
      </right>
      <top style="dotted">
        <color rgb="FF000000"/>
      </top>
      <bottom style="thick">
        <color rgb="FF000000"/>
      </bottom>
    </border>
    <border>
      <left style="dotted">
        <color rgb="FF000000"/>
      </left>
      <right style="thick">
        <color rgb="FF000000"/>
      </right>
      <top style="dotted">
        <color rgb="FF000000"/>
      </top>
      <bottom style="thick">
        <color rgb="FF000000"/>
      </bottom>
    </border>
    <border>
      <left style="dotted">
        <color rgb="FF000000"/>
      </left>
      <right style="dotted">
        <color rgb="FF000000"/>
      </right>
      <top style="dotted">
        <color rgb="FF000000"/>
      </top>
      <bottom style="thick">
        <color rgb="FF000000"/>
      </bottom>
    </border>
    <border>
      <left/>
      <right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/>
      <top style="thin">
        <color rgb="FF000000"/>
      </top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top/>
    </border>
    <border>
      <top/>
    </border>
    <border>
      <right/>
      <top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</border>
  </borders>
  <cellStyleXfs count="1">
    <xf borderId="0" fillId="0" fontId="0" numFmtId="0" applyAlignment="1" applyFont="1"/>
  </cellStyleXfs>
  <cellXfs count="89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1" fillId="2" fontId="2" numFmtId="0" xfId="0" applyAlignment="1" applyBorder="1" applyFont="1">
      <alignment horizontal="left"/>
    </xf>
    <xf borderId="0" fillId="0" fontId="3" numFmtId="0" xfId="0" applyAlignment="1" applyFont="1">
      <alignment horizontal="left" readingOrder="0"/>
    </xf>
    <xf borderId="0" fillId="0" fontId="4" numFmtId="0" xfId="0" applyAlignment="1" applyFont="1">
      <alignment horizontal="center"/>
    </xf>
    <xf borderId="0" fillId="0" fontId="5" numFmtId="0" xfId="0" applyAlignment="1" applyFont="1">
      <alignment horizontal="center"/>
    </xf>
    <xf borderId="0" fillId="0" fontId="5" numFmtId="0" xfId="0" applyFont="1"/>
    <xf borderId="0" fillId="0" fontId="6" numFmtId="0" xfId="0" applyFont="1"/>
    <xf borderId="1" fillId="2" fontId="1" numFmtId="0" xfId="0" applyAlignment="1" applyBorder="1" applyFont="1">
      <alignment horizontal="left"/>
    </xf>
    <xf borderId="0" fillId="0" fontId="7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2" fillId="2" fontId="5" numFmtId="0" xfId="0" applyAlignment="1" applyBorder="1" applyFont="1">
      <alignment horizontal="left"/>
    </xf>
    <xf borderId="3" fillId="2" fontId="5" numFmtId="0" xfId="0" applyAlignment="1" applyBorder="1" applyFont="1">
      <alignment horizontal="left"/>
    </xf>
    <xf borderId="4" fillId="0" fontId="4" numFmtId="0" xfId="0" applyAlignment="1" applyBorder="1" applyFont="1">
      <alignment horizontal="center"/>
    </xf>
    <xf borderId="5" fillId="0" fontId="8" numFmtId="0" xfId="0" applyBorder="1" applyFont="1"/>
    <xf borderId="6" fillId="0" fontId="8" numFmtId="0" xfId="0" applyBorder="1" applyFont="1"/>
    <xf borderId="7" fillId="0" fontId="4" numFmtId="0" xfId="0" applyAlignment="1" applyBorder="1" applyFont="1">
      <alignment horizontal="center"/>
    </xf>
    <xf borderId="8" fillId="0" fontId="8" numFmtId="0" xfId="0" applyBorder="1" applyFont="1"/>
    <xf borderId="9" fillId="0" fontId="8" numFmtId="0" xfId="0" applyBorder="1" applyFont="1"/>
    <xf borderId="7" fillId="0" fontId="4" numFmtId="0" xfId="0" applyAlignment="1" applyBorder="1" applyFont="1">
      <alignment horizontal="center" readingOrder="0"/>
    </xf>
    <xf borderId="10" fillId="2" fontId="5" numFmtId="0" xfId="0" applyAlignment="1" applyBorder="1" applyFont="1">
      <alignment horizontal="left"/>
    </xf>
    <xf borderId="11" fillId="2" fontId="5" numFmtId="0" xfId="0" applyAlignment="1" applyBorder="1" applyFont="1">
      <alignment horizontal="center" vertical="center"/>
    </xf>
    <xf borderId="11" fillId="0" fontId="4" numFmtId="0" xfId="0" applyAlignment="1" applyBorder="1" applyFont="1">
      <alignment horizontal="center"/>
    </xf>
    <xf borderId="11" fillId="0" fontId="5" numFmtId="0" xfId="0" applyAlignment="1" applyBorder="1" applyFont="1">
      <alignment horizontal="center"/>
    </xf>
    <xf borderId="11" fillId="0" fontId="4" numFmtId="0" xfId="0" applyAlignment="1" applyBorder="1" applyFont="1">
      <alignment horizontal="center" readingOrder="0"/>
    </xf>
    <xf borderId="12" fillId="0" fontId="4" numFmtId="0" xfId="0" applyAlignment="1" applyBorder="1" applyFont="1">
      <alignment horizontal="center"/>
    </xf>
    <xf borderId="6" fillId="0" fontId="4" numFmtId="0" xfId="0" applyAlignment="1" applyBorder="1" applyFont="1">
      <alignment horizontal="center"/>
    </xf>
    <xf borderId="3" fillId="0" fontId="4" numFmtId="0" xfId="0" applyAlignment="1" applyBorder="1" applyFont="1">
      <alignment horizontal="center"/>
    </xf>
    <xf borderId="3" fillId="0" fontId="5" numFmtId="0" xfId="0" applyAlignment="1" applyBorder="1" applyFont="1">
      <alignment horizontal="center"/>
    </xf>
    <xf borderId="3" fillId="0" fontId="4" numFmtId="0" xfId="0" applyAlignment="1" applyBorder="1" applyFont="1">
      <alignment horizontal="center" readingOrder="0"/>
    </xf>
    <xf borderId="13" fillId="2" fontId="5" numFmtId="0" xfId="0" applyAlignment="1" applyBorder="1" applyFont="1">
      <alignment horizontal="left"/>
    </xf>
    <xf borderId="14" fillId="2" fontId="5" numFmtId="0" xfId="0" applyBorder="1" applyFont="1"/>
    <xf borderId="13" fillId="0" fontId="5" numFmtId="0" xfId="0" applyAlignment="1" applyBorder="1" applyFont="1">
      <alignment horizontal="center"/>
    </xf>
    <xf borderId="15" fillId="0" fontId="4" numFmtId="0" xfId="0" applyAlignment="1" applyBorder="1" applyFont="1">
      <alignment horizontal="center"/>
    </xf>
    <xf borderId="15" fillId="0" fontId="5" numFmtId="0" xfId="0" applyAlignment="1" applyBorder="1" applyFont="1">
      <alignment horizontal="center"/>
    </xf>
    <xf borderId="14" fillId="0" fontId="4" numFmtId="0" xfId="0" applyAlignment="1" applyBorder="1" applyFont="1">
      <alignment horizontal="center"/>
    </xf>
    <xf borderId="13" fillId="0" fontId="4" numFmtId="0" xfId="0" applyAlignment="1" applyBorder="1" applyFont="1">
      <alignment horizontal="center"/>
    </xf>
    <xf borderId="16" fillId="0" fontId="4" numFmtId="0" xfId="0" applyAlignment="1" applyBorder="1" applyFont="1">
      <alignment horizontal="center"/>
    </xf>
    <xf borderId="17" fillId="0" fontId="4" numFmtId="0" xfId="0" applyAlignment="1" applyBorder="1" applyFont="1">
      <alignment horizontal="center"/>
    </xf>
    <xf borderId="17" fillId="0" fontId="5" numFmtId="0" xfId="0" applyAlignment="1" applyBorder="1" applyFont="1">
      <alignment horizontal="center"/>
    </xf>
    <xf borderId="18" fillId="2" fontId="5" numFmtId="0" xfId="0" applyAlignment="1" applyBorder="1" applyFont="1">
      <alignment horizontal="left"/>
    </xf>
    <xf borderId="19" fillId="2" fontId="5" numFmtId="0" xfId="0" applyBorder="1" applyFont="1"/>
    <xf borderId="18" fillId="3" fontId="5" numFmtId="0" xfId="0" applyAlignment="1" applyBorder="1" applyFill="1" applyFont="1">
      <alignment horizontal="center" readingOrder="0"/>
    </xf>
    <xf borderId="20" fillId="3" fontId="4" numFmtId="0" xfId="0" applyAlignment="1" applyBorder="1" applyFont="1">
      <alignment horizontal="center" readingOrder="0"/>
    </xf>
    <xf borderId="20" fillId="3" fontId="5" numFmtId="0" xfId="0" applyAlignment="1" applyBorder="1" applyFont="1">
      <alignment horizontal="center" readingOrder="0"/>
    </xf>
    <xf borderId="20" fillId="3" fontId="4" numFmtId="0" xfId="0" applyAlignment="1" applyBorder="1" applyFont="1">
      <alignment horizontal="center"/>
    </xf>
    <xf borderId="20" fillId="3" fontId="5" numFmtId="0" xfId="0" applyAlignment="1" applyBorder="1" applyFont="1">
      <alignment horizontal="center"/>
    </xf>
    <xf borderId="19" fillId="3" fontId="4" numFmtId="0" xfId="0" applyAlignment="1" applyBorder="1" applyFont="1">
      <alignment horizontal="center" readingOrder="0"/>
    </xf>
    <xf borderId="18" fillId="3" fontId="5" numFmtId="0" xfId="0" applyAlignment="1" applyBorder="1" applyFont="1">
      <alignment horizontal="center" readingOrder="0"/>
    </xf>
    <xf borderId="13" fillId="3" fontId="5" numFmtId="0" xfId="0" applyAlignment="1" applyBorder="1" applyFont="1">
      <alignment horizontal="center" readingOrder="0"/>
    </xf>
    <xf borderId="15" fillId="3" fontId="4" numFmtId="0" xfId="0" applyAlignment="1" applyBorder="1" applyFont="1">
      <alignment horizontal="center" readingOrder="0"/>
    </xf>
    <xf borderId="15" fillId="3" fontId="5" numFmtId="0" xfId="0" applyAlignment="1" applyBorder="1" applyFont="1">
      <alignment horizontal="center" readingOrder="0"/>
    </xf>
    <xf borderId="15" fillId="3" fontId="4" numFmtId="0" xfId="0" applyAlignment="1" applyBorder="1" applyFont="1">
      <alignment horizontal="center"/>
    </xf>
    <xf borderId="15" fillId="3" fontId="5" numFmtId="0" xfId="0" applyAlignment="1" applyBorder="1" applyFont="1">
      <alignment horizontal="center"/>
    </xf>
    <xf borderId="14" fillId="3" fontId="4" numFmtId="0" xfId="0" applyAlignment="1" applyBorder="1" applyFont="1">
      <alignment horizontal="center" readingOrder="0"/>
    </xf>
    <xf borderId="18" fillId="3" fontId="5" numFmtId="0" xfId="0" applyAlignment="1" applyBorder="1" applyFont="1">
      <alignment horizontal="center" vertical="bottom"/>
    </xf>
    <xf borderId="20" fillId="3" fontId="4" numFmtId="0" xfId="0" applyAlignment="1" applyBorder="1" applyFont="1">
      <alignment horizontal="center" vertical="bottom"/>
    </xf>
    <xf borderId="20" fillId="3" fontId="5" numFmtId="0" xfId="0" applyAlignment="1" applyBorder="1" applyFont="1">
      <alignment horizontal="center" vertical="bottom"/>
    </xf>
    <xf borderId="18" fillId="3" fontId="5" numFmtId="0" xfId="0" applyAlignment="1" applyBorder="1" applyFont="1">
      <alignment horizontal="center"/>
    </xf>
    <xf borderId="20" fillId="3" fontId="4" numFmtId="0" xfId="0" applyAlignment="1" applyBorder="1" applyFont="1">
      <alignment horizontal="center" readingOrder="0" vertical="bottom"/>
    </xf>
    <xf borderId="20" fillId="3" fontId="5" numFmtId="0" xfId="0" applyAlignment="1" applyBorder="1" applyFont="1">
      <alignment horizontal="center" readingOrder="0" vertical="bottom"/>
    </xf>
    <xf borderId="21" fillId="3" fontId="4" numFmtId="0" xfId="0" applyAlignment="1" applyBorder="1" applyFont="1">
      <alignment horizontal="center" vertical="bottom"/>
    </xf>
    <xf borderId="21" fillId="3" fontId="5" numFmtId="0" xfId="0" applyAlignment="1" applyBorder="1" applyFont="1">
      <alignment horizontal="center" vertical="bottom"/>
    </xf>
    <xf borderId="21" fillId="3" fontId="4" numFmtId="0" xfId="0" applyAlignment="1" applyBorder="1" applyFont="1">
      <alignment horizontal="center" vertical="bottom"/>
    </xf>
    <xf borderId="18" fillId="0" fontId="5" numFmtId="0" xfId="0" applyAlignment="1" applyBorder="1" applyFont="1">
      <alignment horizontal="center"/>
    </xf>
    <xf borderId="20" fillId="0" fontId="4" numFmtId="0" xfId="0" applyAlignment="1" applyBorder="1" applyFont="1">
      <alignment horizontal="center"/>
    </xf>
    <xf borderId="20" fillId="0" fontId="5" numFmtId="0" xfId="0" applyAlignment="1" applyBorder="1" applyFont="1">
      <alignment horizontal="center"/>
    </xf>
    <xf borderId="20" fillId="0" fontId="4" numFmtId="0" xfId="0" applyAlignment="1" applyBorder="1" applyFont="1">
      <alignment horizontal="center" readingOrder="0"/>
    </xf>
    <xf borderId="19" fillId="0" fontId="4" numFmtId="0" xfId="0" applyAlignment="1" applyBorder="1" applyFont="1">
      <alignment horizontal="center"/>
    </xf>
    <xf borderId="18" fillId="4" fontId="5" numFmtId="0" xfId="0" applyAlignment="1" applyBorder="1" applyFill="1" applyFont="1">
      <alignment horizontal="center" readingOrder="0"/>
    </xf>
    <xf borderId="20" fillId="4" fontId="4" numFmtId="0" xfId="0" applyAlignment="1" applyBorder="1" applyFont="1">
      <alignment horizontal="center" readingOrder="0"/>
    </xf>
    <xf borderId="20" fillId="4" fontId="5" numFmtId="0" xfId="0" applyAlignment="1" applyBorder="1" applyFont="1">
      <alignment horizontal="center" readingOrder="0"/>
    </xf>
    <xf borderId="20" fillId="4" fontId="4" numFmtId="0" xfId="0" applyAlignment="1" applyBorder="1" applyFont="1">
      <alignment horizontal="center"/>
    </xf>
    <xf borderId="20" fillId="4" fontId="9" numFmtId="0" xfId="0" applyAlignment="1" applyBorder="1" applyFont="1">
      <alignment horizontal="center"/>
    </xf>
    <xf borderId="19" fillId="4" fontId="4" numFmtId="0" xfId="0" applyAlignment="1" applyBorder="1" applyFont="1">
      <alignment horizontal="center" readingOrder="0"/>
    </xf>
    <xf borderId="18" fillId="4" fontId="5" numFmtId="0" xfId="0" applyAlignment="1" applyBorder="1" applyFont="1">
      <alignment horizontal="center" readingOrder="0"/>
    </xf>
    <xf borderId="20" fillId="4" fontId="9" numFmtId="0" xfId="0" applyAlignment="1" applyBorder="1" applyFont="1">
      <alignment horizontal="center" vertical="bottom"/>
    </xf>
    <xf borderId="20" fillId="4" fontId="4" numFmtId="0" xfId="0" applyAlignment="1" applyBorder="1" applyFont="1">
      <alignment horizontal="center" readingOrder="0" vertical="bottom"/>
    </xf>
    <xf borderId="20" fillId="4" fontId="5" numFmtId="0" xfId="0" applyAlignment="1" applyBorder="1" applyFont="1">
      <alignment horizontal="center" readingOrder="0" vertical="bottom"/>
    </xf>
    <xf borderId="18" fillId="4" fontId="5" numFmtId="0" xfId="0" applyAlignment="1" applyBorder="1" applyFont="1">
      <alignment horizontal="center"/>
    </xf>
    <xf borderId="20" fillId="4" fontId="9" numFmtId="0" xfId="0" applyAlignment="1" applyBorder="1" applyFont="1">
      <alignment horizontal="center" readingOrder="0"/>
    </xf>
    <xf borderId="19" fillId="4" fontId="4" numFmtId="0" xfId="0" applyAlignment="1" applyBorder="1" applyFont="1">
      <alignment horizontal="center"/>
    </xf>
    <xf borderId="20" fillId="4" fontId="5" numFmtId="0" xfId="0" applyAlignment="1" applyBorder="1" applyFont="1">
      <alignment horizontal="center"/>
    </xf>
    <xf borderId="19" fillId="4" fontId="10" numFmtId="0" xfId="0" applyAlignment="1" applyBorder="1" applyFont="1">
      <alignment horizontal="center" readingOrder="0"/>
    </xf>
    <xf borderId="20" fillId="0" fontId="9" numFmtId="0" xfId="0" applyAlignment="1" applyBorder="1" applyFont="1">
      <alignment horizontal="center"/>
    </xf>
    <xf borderId="18" fillId="5" fontId="5" numFmtId="0" xfId="0" applyAlignment="1" applyBorder="1" applyFill="1" applyFont="1">
      <alignment horizontal="center" readingOrder="0"/>
    </xf>
    <xf borderId="20" fillId="5" fontId="4" numFmtId="0" xfId="0" applyAlignment="1" applyBorder="1" applyFont="1">
      <alignment horizontal="center" readingOrder="0"/>
    </xf>
    <xf borderId="20" fillId="5" fontId="5" numFmtId="0" xfId="0" applyAlignment="1" applyBorder="1" applyFont="1">
      <alignment horizontal="center" readingOrder="0"/>
    </xf>
    <xf borderId="20" fillId="5" fontId="4" numFmtId="0" xfId="0" applyAlignment="1" applyBorder="1" applyFont="1">
      <alignment horizontal="center"/>
    </xf>
    <xf borderId="20" fillId="5" fontId="9" numFmtId="0" xfId="0" applyAlignment="1" applyBorder="1" applyFont="1">
      <alignment horizontal="center"/>
    </xf>
    <xf borderId="19" fillId="5" fontId="4" numFmtId="0" xfId="0" applyAlignment="1" applyBorder="1" applyFont="1">
      <alignment horizontal="center" readingOrder="0"/>
    </xf>
    <xf borderId="20" fillId="5" fontId="4" numFmtId="9" xfId="0" applyAlignment="1" applyBorder="1" applyFont="1" applyNumberFormat="1">
      <alignment horizontal="center"/>
    </xf>
    <xf borderId="0" fillId="0" fontId="11" numFmtId="0" xfId="0" applyFont="1"/>
    <xf borderId="18" fillId="5" fontId="5" numFmtId="0" xfId="0" applyAlignment="1" applyBorder="1" applyFont="1">
      <alignment horizontal="center" vertical="bottom"/>
    </xf>
    <xf borderId="20" fillId="5" fontId="4" numFmtId="0" xfId="0" applyAlignment="1" applyBorder="1" applyFont="1">
      <alignment horizontal="center" vertical="bottom"/>
    </xf>
    <xf borderId="20" fillId="5" fontId="5" numFmtId="0" xfId="0" applyAlignment="1" applyBorder="1" applyFont="1">
      <alignment horizontal="center" vertical="bottom"/>
    </xf>
    <xf borderId="18" fillId="5" fontId="5" numFmtId="0" xfId="0" applyAlignment="1" applyBorder="1" applyFont="1">
      <alignment horizontal="center" readingOrder="0"/>
    </xf>
    <xf borderId="20" fillId="5" fontId="5" numFmtId="0" xfId="0" applyAlignment="1" applyBorder="1" applyFont="1">
      <alignment horizontal="center" readingOrder="0" vertical="bottom"/>
    </xf>
    <xf borderId="18" fillId="5" fontId="5" numFmtId="0" xfId="0" applyAlignment="1" applyBorder="1" applyFont="1">
      <alignment horizontal="center"/>
    </xf>
    <xf borderId="20" fillId="5" fontId="5" numFmtId="0" xfId="0" applyAlignment="1" applyBorder="1" applyFont="1">
      <alignment horizontal="center"/>
    </xf>
    <xf borderId="18" fillId="6" fontId="5" numFmtId="0" xfId="0" applyAlignment="1" applyBorder="1" applyFill="1" applyFont="1">
      <alignment horizontal="center" readingOrder="0"/>
    </xf>
    <xf borderId="20" fillId="6" fontId="4" numFmtId="0" xfId="0" applyAlignment="1" applyBorder="1" applyFont="1">
      <alignment horizontal="center" readingOrder="0"/>
    </xf>
    <xf borderId="20" fillId="6" fontId="5" numFmtId="0" xfId="0" applyAlignment="1" applyBorder="1" applyFont="1">
      <alignment horizontal="center" readingOrder="0"/>
    </xf>
    <xf borderId="20" fillId="6" fontId="4" numFmtId="0" xfId="0" applyAlignment="1" applyBorder="1" applyFont="1">
      <alignment horizontal="center"/>
    </xf>
    <xf borderId="20" fillId="6" fontId="9" numFmtId="0" xfId="0" applyAlignment="1" applyBorder="1" applyFont="1">
      <alignment horizontal="center" readingOrder="0"/>
    </xf>
    <xf borderId="19" fillId="6" fontId="4" numFmtId="0" xfId="0" applyAlignment="1" applyBorder="1" applyFont="1">
      <alignment horizontal="center" readingOrder="0"/>
    </xf>
    <xf borderId="18" fillId="6" fontId="5" numFmtId="0" xfId="0" applyAlignment="1" applyBorder="1" applyFont="1">
      <alignment horizontal="center" readingOrder="0"/>
    </xf>
    <xf borderId="20" fillId="6" fontId="9" numFmtId="0" xfId="0" applyAlignment="1" applyBorder="1" applyFont="1">
      <alignment horizontal="center"/>
    </xf>
    <xf borderId="18" fillId="6" fontId="5" numFmtId="0" xfId="0" applyAlignment="1" applyBorder="1" applyFont="1">
      <alignment horizontal="center"/>
    </xf>
    <xf borderId="20" fillId="6" fontId="4" numFmtId="0" xfId="0" applyAlignment="1" applyBorder="1" applyFont="1">
      <alignment horizontal="center" vertical="bottom"/>
    </xf>
    <xf borderId="19" fillId="2" fontId="5" numFmtId="0" xfId="0" applyAlignment="1" applyBorder="1" applyFont="1">
      <alignment horizontal="left"/>
    </xf>
    <xf borderId="19" fillId="3" fontId="4" numFmtId="0" xfId="0" applyAlignment="1" applyBorder="1" applyFont="1">
      <alignment horizontal="center"/>
    </xf>
    <xf borderId="20" fillId="4" fontId="4" numFmtId="0" xfId="0" applyAlignment="1" applyBorder="1" applyFont="1">
      <alignment horizontal="center" vertical="bottom"/>
    </xf>
    <xf borderId="20" fillId="4" fontId="4" numFmtId="9" xfId="0" applyAlignment="1" applyBorder="1" applyFont="1" applyNumberFormat="1">
      <alignment horizontal="center"/>
    </xf>
    <xf borderId="18" fillId="4" fontId="5" numFmtId="0" xfId="0" applyAlignment="1" applyBorder="1" applyFont="1">
      <alignment horizontal="center" vertical="bottom"/>
    </xf>
    <xf borderId="21" fillId="4" fontId="4" numFmtId="0" xfId="0" applyAlignment="1" applyBorder="1" applyFont="1">
      <alignment horizontal="center" vertical="bottom"/>
    </xf>
    <xf borderId="21" fillId="4" fontId="5" numFmtId="0" xfId="0" applyAlignment="1" applyBorder="1" applyFont="1">
      <alignment horizontal="center" vertical="bottom"/>
    </xf>
    <xf borderId="21" fillId="4" fontId="4" numFmtId="0" xfId="0" applyAlignment="1" applyBorder="1" applyFont="1">
      <alignment horizontal="center" vertical="bottom"/>
    </xf>
    <xf borderId="18" fillId="5" fontId="9" numFmtId="0" xfId="0" applyAlignment="1" applyBorder="1" applyFont="1">
      <alignment horizontal="center" readingOrder="0"/>
    </xf>
    <xf borderId="20" fillId="5" fontId="4" numFmtId="0" xfId="0" applyAlignment="1" applyBorder="1" applyFont="1">
      <alignment horizontal="center" readingOrder="0"/>
    </xf>
    <xf borderId="20" fillId="5" fontId="5" numFmtId="0" xfId="0" applyAlignment="1" applyBorder="1" applyFont="1">
      <alignment horizontal="center" readingOrder="0"/>
    </xf>
    <xf borderId="20" fillId="6" fontId="5" numFmtId="0" xfId="0" applyAlignment="1" applyBorder="1" applyFont="1">
      <alignment horizontal="center"/>
    </xf>
    <xf borderId="19" fillId="6" fontId="4" numFmtId="0" xfId="0" applyAlignment="1" applyBorder="1" applyFont="1">
      <alignment horizontal="center"/>
    </xf>
    <xf borderId="18" fillId="6" fontId="9" numFmtId="0" xfId="0" applyAlignment="1" applyBorder="1" applyFont="1">
      <alignment horizontal="center"/>
    </xf>
    <xf borderId="22" fillId="0" fontId="5" numFmtId="0" xfId="0" applyBorder="1" applyFont="1"/>
    <xf borderId="18" fillId="3" fontId="5" numFmtId="0" xfId="0" applyAlignment="1" applyBorder="1" applyFont="1">
      <alignment horizontal="center"/>
    </xf>
    <xf borderId="18" fillId="3" fontId="4" numFmtId="0" xfId="0" applyAlignment="1" applyBorder="1" applyFont="1">
      <alignment horizontal="center" readingOrder="0"/>
    </xf>
    <xf borderId="18" fillId="3" fontId="5" numFmtId="0" xfId="0" applyAlignment="1" applyBorder="1" applyFont="1">
      <alignment horizontal="center" readingOrder="0" vertical="bottom"/>
    </xf>
    <xf borderId="18" fillId="3" fontId="5" numFmtId="0" xfId="0" applyAlignment="1" applyBorder="1" applyFont="1">
      <alignment horizontal="center" vertical="bottom"/>
    </xf>
    <xf borderId="19" fillId="3" fontId="4" numFmtId="0" xfId="0" applyAlignment="1" applyBorder="1" applyFont="1">
      <alignment horizontal="center" readingOrder="0"/>
    </xf>
    <xf borderId="20" fillId="3" fontId="4" numFmtId="0" xfId="0" applyAlignment="1" applyBorder="1" applyFont="1">
      <alignment horizontal="center" readingOrder="0"/>
    </xf>
    <xf borderId="20" fillId="3" fontId="5" numFmtId="0" xfId="0" applyAlignment="1" applyBorder="1" applyFont="1">
      <alignment horizontal="center" readingOrder="0"/>
    </xf>
    <xf borderId="19" fillId="5" fontId="4" numFmtId="0" xfId="0" applyAlignment="1" applyBorder="1" applyFont="1">
      <alignment horizontal="center" vertical="bottom"/>
    </xf>
    <xf borderId="19" fillId="5" fontId="4" numFmtId="0" xfId="0" applyAlignment="1" applyBorder="1" applyFont="1">
      <alignment horizontal="center"/>
    </xf>
    <xf borderId="19" fillId="4" fontId="12" numFmtId="0" xfId="0" applyAlignment="1" applyBorder="1" applyFont="1">
      <alignment horizontal="center"/>
    </xf>
    <xf borderId="18" fillId="5" fontId="5" numFmtId="0" xfId="0" applyAlignment="1" applyBorder="1" applyFont="1">
      <alignment horizontal="center" vertical="bottom"/>
    </xf>
    <xf borderId="18" fillId="6" fontId="5" numFmtId="0" xfId="0" applyAlignment="1" applyBorder="1" applyFont="1">
      <alignment horizontal="center" vertical="bottom"/>
    </xf>
    <xf borderId="21" fillId="6" fontId="4" numFmtId="0" xfId="0" applyAlignment="1" applyBorder="1" applyFont="1">
      <alignment horizontal="center" vertical="bottom"/>
    </xf>
    <xf borderId="21" fillId="6" fontId="13" numFmtId="0" xfId="0" applyAlignment="1" applyBorder="1" applyFont="1">
      <alignment horizontal="center" vertical="bottom"/>
    </xf>
    <xf borderId="21" fillId="6" fontId="14" numFmtId="0" xfId="0" applyAlignment="1" applyBorder="1" applyFont="1">
      <alignment vertical="bottom"/>
    </xf>
    <xf borderId="21" fillId="6" fontId="9" numFmtId="0" xfId="0" applyAlignment="1" applyBorder="1" applyFont="1">
      <alignment horizontal="center" vertical="bottom"/>
    </xf>
    <xf borderId="23" fillId="6" fontId="4" numFmtId="0" xfId="0" applyAlignment="1" applyBorder="1" applyFont="1">
      <alignment horizontal="center" vertical="bottom"/>
    </xf>
    <xf borderId="24" fillId="6" fontId="5" numFmtId="0" xfId="0" applyAlignment="1" applyBorder="1" applyFont="1">
      <alignment horizontal="center" vertical="bottom"/>
    </xf>
    <xf borderId="25" fillId="6" fontId="4" numFmtId="0" xfId="0" applyAlignment="1" applyBorder="1" applyFont="1">
      <alignment horizontal="center" vertical="bottom"/>
    </xf>
    <xf borderId="25" fillId="6" fontId="13" numFmtId="0" xfId="0" applyAlignment="1" applyBorder="1" applyFont="1">
      <alignment horizontal="center" vertical="bottom"/>
    </xf>
    <xf borderId="25" fillId="6" fontId="14" numFmtId="0" xfId="0" applyAlignment="1" applyBorder="1" applyFont="1">
      <alignment vertical="bottom"/>
    </xf>
    <xf borderId="25" fillId="6" fontId="9" numFmtId="0" xfId="0" applyAlignment="1" applyBorder="1" applyFont="1">
      <alignment horizontal="center" vertical="bottom"/>
    </xf>
    <xf borderId="26" fillId="6" fontId="4" numFmtId="0" xfId="0" applyAlignment="1" applyBorder="1" applyFont="1">
      <alignment horizontal="center" vertical="bottom"/>
    </xf>
    <xf borderId="20" fillId="6" fontId="4" numFmtId="0" xfId="0" applyAlignment="1" applyBorder="1" applyFont="1">
      <alignment horizontal="center" readingOrder="0" vertical="bottom"/>
    </xf>
    <xf borderId="18" fillId="2" fontId="4" numFmtId="0" xfId="0" applyAlignment="1" applyBorder="1" applyFont="1">
      <alignment horizontal="left"/>
    </xf>
    <xf borderId="18" fillId="7" fontId="5" numFmtId="0" xfId="0" applyAlignment="1" applyBorder="1" applyFill="1" applyFont="1">
      <alignment horizontal="center"/>
    </xf>
    <xf borderId="20" fillId="7" fontId="4" numFmtId="0" xfId="0" applyAlignment="1" applyBorder="1" applyFont="1">
      <alignment horizontal="center"/>
    </xf>
    <xf borderId="20" fillId="7" fontId="5" numFmtId="0" xfId="0" applyAlignment="1" applyBorder="1" applyFont="1">
      <alignment horizontal="center"/>
    </xf>
    <xf borderId="19" fillId="7" fontId="4" numFmtId="0" xfId="0" applyAlignment="1" applyBorder="1" applyFont="1">
      <alignment horizontal="center"/>
    </xf>
    <xf borderId="20" fillId="5" fontId="4" numFmtId="0" xfId="0" applyAlignment="1" applyBorder="1" applyFont="1">
      <alignment horizontal="center" vertical="bottom"/>
    </xf>
    <xf borderId="20" fillId="5" fontId="5" numFmtId="0" xfId="0" applyAlignment="1" applyBorder="1" applyFont="1">
      <alignment horizontal="center"/>
    </xf>
    <xf borderId="17" fillId="6" fontId="4" numFmtId="0" xfId="0" applyAlignment="1" applyBorder="1" applyFont="1">
      <alignment horizontal="center"/>
    </xf>
    <xf borderId="0" fillId="6" fontId="15" numFmtId="0" xfId="0" applyAlignment="1" applyFont="1">
      <alignment horizontal="center" vertical="bottom"/>
    </xf>
    <xf borderId="0" fillId="6" fontId="16" numFmtId="0" xfId="0" applyAlignment="1" applyFont="1">
      <alignment horizontal="center" vertical="bottom"/>
    </xf>
    <xf borderId="0" fillId="6" fontId="15" numFmtId="0" xfId="0" applyAlignment="1" applyFont="1">
      <alignment horizontal="center" vertical="bottom"/>
    </xf>
    <xf borderId="0" fillId="6" fontId="16" numFmtId="0" xfId="0" applyAlignment="1" applyFont="1">
      <alignment horizontal="center" vertical="bottom"/>
    </xf>
    <xf borderId="21" fillId="6" fontId="4" numFmtId="0" xfId="0" applyAlignment="1" applyBorder="1" applyFont="1">
      <alignment horizontal="center"/>
    </xf>
    <xf borderId="27" fillId="0" fontId="4" numFmtId="0" xfId="0" applyAlignment="1" applyBorder="1" applyFont="1">
      <alignment horizontal="center"/>
    </xf>
    <xf borderId="27" fillId="0" fontId="5" numFmtId="0" xfId="0" applyAlignment="1" applyBorder="1" applyFont="1">
      <alignment horizontal="center"/>
    </xf>
    <xf borderId="18" fillId="2" fontId="5" numFmtId="0" xfId="0" applyAlignment="1" applyBorder="1" applyFont="1">
      <alignment horizontal="left" readingOrder="0"/>
    </xf>
    <xf borderId="20" fillId="4" fontId="17" numFmtId="0" xfId="0" applyAlignment="1" applyBorder="1" applyFont="1">
      <alignment horizontal="center" readingOrder="0"/>
    </xf>
    <xf borderId="18" fillId="5" fontId="15" numFmtId="0" xfId="0" applyAlignment="1" applyBorder="1" applyFont="1">
      <alignment horizontal="center" vertical="bottom"/>
    </xf>
    <xf borderId="20" fillId="5" fontId="16" numFmtId="0" xfId="0" applyAlignment="1" applyBorder="1" applyFont="1">
      <alignment horizontal="center" vertical="bottom"/>
    </xf>
    <xf borderId="20" fillId="5" fontId="15" numFmtId="0" xfId="0" applyAlignment="1" applyBorder="1" applyFont="1">
      <alignment horizontal="center" vertical="bottom"/>
    </xf>
    <xf borderId="28" fillId="0" fontId="5" numFmtId="0" xfId="0" applyBorder="1" applyFont="1"/>
    <xf borderId="28" fillId="0" fontId="6" numFmtId="0" xfId="0" applyBorder="1" applyFont="1"/>
    <xf borderId="17" fillId="6" fontId="4" numFmtId="0" xfId="0" applyAlignment="1" applyBorder="1" applyFont="1">
      <alignment horizontal="center" readingOrder="0"/>
    </xf>
    <xf borderId="20" fillId="4" fontId="4" numFmtId="9" xfId="0" applyAlignment="1" applyBorder="1" applyFont="1" applyNumberFormat="1">
      <alignment horizontal="center" vertical="bottom"/>
    </xf>
    <xf borderId="20" fillId="4" fontId="4" numFmtId="0" xfId="0" applyAlignment="1" applyBorder="1" applyFont="1">
      <alignment horizontal="center" vertical="bottom"/>
    </xf>
    <xf borderId="20" fillId="4" fontId="5" numFmtId="0" xfId="0" applyAlignment="1" applyBorder="1" applyFont="1">
      <alignment horizontal="center" vertical="bottom"/>
    </xf>
    <xf borderId="18" fillId="5" fontId="5" numFmtId="0" xfId="0" applyAlignment="1" applyBorder="1" applyFont="1">
      <alignment horizontal="center"/>
    </xf>
    <xf borderId="20" fillId="5" fontId="4" numFmtId="0" xfId="0" applyAlignment="1" applyBorder="1" applyFont="1">
      <alignment horizontal="center"/>
    </xf>
    <xf borderId="19" fillId="6" fontId="4" numFmtId="0" xfId="0" applyAlignment="1" applyBorder="1" applyFont="1">
      <alignment horizontal="center" readingOrder="0"/>
    </xf>
    <xf borderId="0" fillId="0" fontId="18" numFmtId="0" xfId="0" applyFont="1"/>
    <xf borderId="19" fillId="3" fontId="4" numFmtId="0" xfId="0" applyAlignment="1" applyBorder="1" applyFont="1">
      <alignment horizontal="center" vertical="bottom"/>
    </xf>
    <xf borderId="18" fillId="2" fontId="5" numFmtId="0" xfId="0" applyAlignment="1" applyBorder="1" applyFont="1">
      <alignment horizontal="center"/>
    </xf>
    <xf borderId="17" fillId="5" fontId="4" numFmtId="0" xfId="0" applyAlignment="1" applyBorder="1" applyFont="1">
      <alignment horizontal="center" readingOrder="0"/>
    </xf>
    <xf borderId="17" fillId="5" fontId="5" numFmtId="0" xfId="0" applyAlignment="1" applyBorder="1" applyFont="1">
      <alignment horizontal="center" readingOrder="0"/>
    </xf>
    <xf borderId="17" fillId="5" fontId="4" numFmtId="0" xfId="0" applyAlignment="1" applyBorder="1" applyFont="1">
      <alignment horizontal="center"/>
    </xf>
    <xf borderId="29" fillId="5" fontId="5" numFmtId="0" xfId="0" applyAlignment="1" applyBorder="1" applyFont="1">
      <alignment horizontal="center" readingOrder="0"/>
    </xf>
    <xf borderId="0" fillId="5" fontId="4" numFmtId="0" xfId="0" applyAlignment="1" applyFont="1">
      <alignment horizontal="center" readingOrder="0"/>
    </xf>
    <xf borderId="0" fillId="5" fontId="5" numFmtId="0" xfId="0" applyAlignment="1" applyFont="1">
      <alignment horizontal="center" readingOrder="0"/>
    </xf>
    <xf borderId="0" fillId="5" fontId="4" numFmtId="0" xfId="0" applyAlignment="1" applyFont="1">
      <alignment horizontal="center"/>
    </xf>
    <xf borderId="21" fillId="5" fontId="4" numFmtId="0" xfId="0" applyAlignment="1" applyBorder="1" applyFont="1">
      <alignment horizontal="center"/>
    </xf>
    <xf borderId="29" fillId="0" fontId="5" numFmtId="0" xfId="0" applyAlignment="1" applyBorder="1" applyFont="1">
      <alignment horizontal="center"/>
    </xf>
    <xf borderId="21" fillId="0" fontId="4" numFmtId="0" xfId="0" applyAlignment="1" applyBorder="1" applyFont="1">
      <alignment horizontal="center"/>
    </xf>
    <xf borderId="29" fillId="6" fontId="5" numFmtId="0" xfId="0" applyAlignment="1" applyBorder="1" applyFont="1">
      <alignment horizontal="center" readingOrder="0"/>
    </xf>
    <xf borderId="0" fillId="6" fontId="4" numFmtId="0" xfId="0" applyAlignment="1" applyFont="1">
      <alignment horizontal="center" readingOrder="0"/>
    </xf>
    <xf borderId="0" fillId="6" fontId="5" numFmtId="0" xfId="0" applyAlignment="1" applyFont="1">
      <alignment horizontal="center" readingOrder="0"/>
    </xf>
    <xf borderId="0" fillId="6" fontId="4" numFmtId="0" xfId="0" applyAlignment="1" applyFont="1">
      <alignment horizontal="center"/>
    </xf>
    <xf borderId="21" fillId="6" fontId="4" numFmtId="0" xfId="0" applyAlignment="1" applyBorder="1" applyFont="1">
      <alignment horizontal="center" readingOrder="0"/>
    </xf>
    <xf borderId="29" fillId="6" fontId="5" numFmtId="0" xfId="0" applyAlignment="1" applyBorder="1" applyFont="1">
      <alignment horizontal="center" readingOrder="0"/>
    </xf>
    <xf borderId="19" fillId="4" fontId="4" numFmtId="0" xfId="0" applyAlignment="1" applyBorder="1" applyFont="1">
      <alignment horizontal="center" readingOrder="0" vertical="bottom"/>
    </xf>
    <xf borderId="20" fillId="4" fontId="5" numFmtId="0" xfId="0" applyAlignment="1" applyBorder="1" applyFont="1">
      <alignment horizontal="center" vertical="bottom"/>
    </xf>
    <xf borderId="0" fillId="0" fontId="5" numFmtId="0" xfId="0" applyAlignment="1" applyFont="1">
      <alignment readingOrder="0"/>
    </xf>
    <xf borderId="18" fillId="2" fontId="6" numFmtId="0" xfId="0" applyAlignment="1" applyBorder="1" applyFont="1">
      <alignment horizontal="left"/>
    </xf>
    <xf borderId="19" fillId="2" fontId="6" numFmtId="0" xfId="0" applyBorder="1" applyFont="1"/>
    <xf borderId="19" fillId="0" fontId="5" numFmtId="0" xfId="0" applyAlignment="1" applyBorder="1" applyFont="1">
      <alignment horizontal="center"/>
    </xf>
    <xf borderId="30" fillId="2" fontId="5" numFmtId="0" xfId="0" applyAlignment="1" applyBorder="1" applyFont="1">
      <alignment horizontal="left"/>
    </xf>
    <xf borderId="31" fillId="2" fontId="5" numFmtId="0" xfId="0" applyBorder="1" applyFont="1"/>
    <xf borderId="30" fillId="6" fontId="5" numFmtId="0" xfId="0" applyAlignment="1" applyBorder="1" applyFont="1">
      <alignment horizontal="center" readingOrder="0"/>
    </xf>
    <xf borderId="32" fillId="6" fontId="4" numFmtId="0" xfId="0" applyAlignment="1" applyBorder="1" applyFont="1">
      <alignment horizontal="center" readingOrder="0"/>
    </xf>
    <xf borderId="32" fillId="6" fontId="5" numFmtId="0" xfId="0" applyAlignment="1" applyBorder="1" applyFont="1">
      <alignment horizontal="center" readingOrder="0"/>
    </xf>
    <xf borderId="32" fillId="6" fontId="4" numFmtId="0" xfId="0" applyAlignment="1" applyBorder="1" applyFont="1">
      <alignment horizontal="center"/>
    </xf>
    <xf borderId="32" fillId="6" fontId="9" numFmtId="0" xfId="0" applyAlignment="1" applyBorder="1" applyFont="1">
      <alignment horizontal="center"/>
    </xf>
    <xf borderId="31" fillId="6" fontId="4" numFmtId="0" xfId="0" applyAlignment="1" applyBorder="1" applyFont="1">
      <alignment horizontal="center"/>
    </xf>
    <xf borderId="30" fillId="6" fontId="5" numFmtId="0" xfId="0" applyAlignment="1" applyBorder="1" applyFont="1">
      <alignment horizontal="center"/>
    </xf>
    <xf borderId="33" fillId="2" fontId="6" numFmtId="0" xfId="0" applyAlignment="1" applyBorder="1" applyFont="1">
      <alignment horizontal="left"/>
    </xf>
    <xf borderId="1" fillId="2" fontId="6" numFmtId="0" xfId="0" applyAlignment="1" applyBorder="1" applyFont="1">
      <alignment horizontal="left"/>
    </xf>
    <xf borderId="1" fillId="2" fontId="6" numFmtId="0" xfId="0" applyBorder="1" applyFont="1"/>
    <xf borderId="0" fillId="0" fontId="4" numFmtId="0" xfId="0" applyAlignment="1" applyFont="1">
      <alignment horizontal="left"/>
    </xf>
    <xf borderId="34" fillId="7" fontId="19" numFmtId="0" xfId="0" applyAlignment="1" applyBorder="1" applyFont="1">
      <alignment horizontal="left"/>
    </xf>
    <xf borderId="35" fillId="7" fontId="19" numFmtId="0" xfId="0" applyAlignment="1" applyBorder="1" applyFont="1">
      <alignment horizontal="left"/>
    </xf>
    <xf borderId="36" fillId="0" fontId="8" numFmtId="0" xfId="0" applyBorder="1" applyFont="1"/>
    <xf borderId="37" fillId="0" fontId="8" numFmtId="0" xfId="0" applyBorder="1" applyFont="1"/>
    <xf borderId="34" fillId="7" fontId="19" numFmtId="0" xfId="0" applyAlignment="1" applyBorder="1" applyFont="1">
      <alignment horizontal="left" readingOrder="0"/>
    </xf>
    <xf borderId="0" fillId="0" fontId="11" numFmtId="0" xfId="0" applyAlignment="1" applyFont="1">
      <alignment vertical="center"/>
    </xf>
    <xf borderId="0" fillId="0" fontId="20" numFmtId="0" xfId="0" applyAlignment="1" applyFont="1">
      <alignment horizontal="center" vertical="center"/>
    </xf>
    <xf borderId="0" fillId="0" fontId="20" numFmtId="0" xfId="0" applyAlignment="1" applyFont="1">
      <alignment vertical="center"/>
    </xf>
    <xf borderId="0" fillId="0" fontId="11" numFmtId="0" xfId="0" applyAlignment="1" applyFon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11" numFmtId="0" xfId="0" applyAlignment="1" applyBorder="1" applyFont="1">
      <alignment vertical="center"/>
    </xf>
    <xf borderId="1" fillId="0" fontId="4" numFmtId="0" xfId="0" applyAlignment="1" applyBorder="1" applyFont="1">
      <alignment readingOrder="0" vertical="center"/>
    </xf>
    <xf borderId="1" fillId="0" fontId="20" numFmtId="0" xfId="0" applyAlignment="1" applyBorder="1" applyFont="1">
      <alignment vertical="center"/>
    </xf>
    <xf borderId="38" fillId="0" fontId="20" numFmtId="0" xfId="0" applyAlignment="1" applyBorder="1" applyFont="1">
      <alignment horizontal="left"/>
    </xf>
    <xf borderId="39" fillId="0" fontId="8" numFmtId="0" xfId="0" applyBorder="1" applyFont="1"/>
    <xf borderId="34" fillId="0" fontId="20" numFmtId="0" xfId="0" applyAlignment="1" applyBorder="1" applyFont="1">
      <alignment horizontal="center" vertical="center"/>
    </xf>
    <xf borderId="34" fillId="0" fontId="20" numFmtId="0" xfId="0" applyAlignment="1" applyBorder="1" applyFont="1">
      <alignment horizontal="center" shrinkToFit="0" vertical="center" wrapText="1"/>
    </xf>
    <xf borderId="34" fillId="0" fontId="21" numFmtId="0" xfId="0" applyAlignment="1" applyBorder="1" applyFont="1">
      <alignment horizontal="center" shrinkToFit="0" vertical="center" wrapText="1"/>
    </xf>
    <xf borderId="40" fillId="0" fontId="20" numFmtId="0" xfId="0" applyAlignment="1" applyBorder="1" applyFont="1">
      <alignment horizontal="center" vertical="center"/>
    </xf>
    <xf borderId="41" fillId="0" fontId="20" numFmtId="0" xfId="0" applyAlignment="1" applyBorder="1" applyFont="1">
      <alignment horizontal="center" vertical="center"/>
    </xf>
    <xf borderId="42" fillId="0" fontId="20" numFmtId="0" xfId="0" applyBorder="1" applyFont="1"/>
    <xf borderId="43" fillId="0" fontId="20" numFmtId="0" xfId="0" applyBorder="1" applyFont="1"/>
    <xf borderId="35" fillId="0" fontId="20" numFmtId="0" xfId="0" applyAlignment="1" applyBorder="1" applyFont="1">
      <alignment horizontal="left"/>
    </xf>
    <xf borderId="34" fillId="0" fontId="11" numFmtId="0" xfId="0" applyAlignment="1" applyBorder="1" applyFont="1">
      <alignment vertical="center"/>
    </xf>
    <xf borderId="34" fillId="0" fontId="22" numFmtId="0" xfId="0" applyAlignment="1" applyBorder="1" applyFont="1">
      <alignment readingOrder="0"/>
    </xf>
    <xf borderId="34" fillId="0" fontId="23" numFmtId="0" xfId="0" applyAlignment="1" applyBorder="1" applyFont="1">
      <alignment horizontal="left" readingOrder="0"/>
    </xf>
    <xf borderId="34" fillId="0" fontId="23" numFmtId="0" xfId="0" applyAlignment="1" applyBorder="1" applyFont="1">
      <alignment horizontal="center" readingOrder="0" vertical="center"/>
    </xf>
    <xf borderId="34" fillId="0" fontId="11" numFmtId="0" xfId="0" applyAlignment="1" applyBorder="1" applyFont="1">
      <alignment horizontal="center" shrinkToFit="0" vertical="center" wrapText="1"/>
    </xf>
    <xf borderId="34" fillId="0" fontId="24" numFmtId="0" xfId="0" applyAlignment="1" applyBorder="1" applyFont="1">
      <alignment horizontal="left" readingOrder="0"/>
    </xf>
    <xf borderId="34" fillId="0" fontId="20" numFmtId="2" xfId="0" applyAlignment="1" applyBorder="1" applyFont="1" applyNumberFormat="1">
      <alignment vertical="center"/>
    </xf>
    <xf borderId="34" fillId="0" fontId="20" numFmtId="0" xfId="0" applyAlignment="1" applyBorder="1" applyFont="1">
      <alignment vertical="center"/>
    </xf>
    <xf borderId="34" fillId="0" fontId="11" numFmtId="0" xfId="0" applyAlignment="1" applyBorder="1" applyFont="1">
      <alignment horizontal="center" vertical="center"/>
    </xf>
    <xf borderId="34" fillId="0" fontId="11" numFmtId="9" xfId="0" applyAlignment="1" applyBorder="1" applyFont="1" applyNumberFormat="1">
      <alignment horizontal="center" vertical="center"/>
    </xf>
    <xf borderId="34" fillId="0" fontId="6" numFmtId="0" xfId="0" applyBorder="1" applyFont="1"/>
    <xf borderId="44" fillId="0" fontId="8" numFmtId="0" xfId="0" applyBorder="1" applyFont="1"/>
    <xf borderId="44" fillId="0" fontId="20" numFmtId="0" xfId="0" applyAlignment="1" applyBorder="1" applyFont="1">
      <alignment horizontal="center" vertical="center"/>
    </xf>
    <xf borderId="34" fillId="0" fontId="11" numFmtId="0" xfId="0" applyBorder="1" applyFont="1"/>
    <xf borderId="34" fillId="0" fontId="23" numFmtId="0" xfId="0" applyAlignment="1" applyBorder="1" applyFont="1">
      <alignment horizontal="left"/>
    </xf>
    <xf borderId="34" fillId="0" fontId="20" numFmtId="0" xfId="0" applyAlignment="1" applyBorder="1" applyFont="1">
      <alignment horizontal="left" vertical="center"/>
    </xf>
    <xf borderId="34" fillId="0" fontId="11" numFmtId="10" xfId="0" applyAlignment="1" applyBorder="1" applyFont="1" applyNumberFormat="1">
      <alignment horizontal="center" vertical="center"/>
    </xf>
    <xf borderId="0" fillId="0" fontId="20" numFmtId="0" xfId="0" applyAlignment="1" applyFont="1">
      <alignment horizontal="center" shrinkToFit="0" vertical="center" wrapText="1"/>
    </xf>
    <xf borderId="34" fillId="0" fontId="23" numFmtId="0" xfId="0" applyAlignment="1" applyBorder="1" applyFont="1">
      <alignment horizontal="center" readingOrder="0"/>
    </xf>
    <xf borderId="34" fillId="0" fontId="6" numFmtId="0" xfId="0" applyAlignment="1" applyBorder="1" applyFont="1">
      <alignment readingOrder="0"/>
    </xf>
    <xf borderId="1" fillId="0" fontId="20" numFmtId="0" xfId="0" applyAlignment="1" applyBorder="1" applyFont="1">
      <alignment horizontal="center" vertical="center"/>
    </xf>
    <xf borderId="34" fillId="0" fontId="6" numFmtId="0" xfId="0" applyAlignment="1" applyBorder="1" applyFont="1">
      <alignment horizontal="left" readingOrder="0" vertical="center"/>
    </xf>
    <xf borderId="34" fillId="0" fontId="20" numFmtId="0" xfId="0" applyAlignment="1" applyBorder="1" applyFont="1">
      <alignment horizontal="left" readingOrder="0" vertical="center"/>
    </xf>
    <xf borderId="34" fillId="0" fontId="11" numFmtId="0" xfId="0" applyAlignment="1" applyBorder="1" applyFont="1">
      <alignment readingOrder="0" vertical="center"/>
    </xf>
    <xf borderId="34" fillId="0" fontId="11" numFmtId="0" xfId="0" applyAlignment="1" applyBorder="1" applyFont="1">
      <alignment horizontal="center" readingOrder="0" vertical="center"/>
    </xf>
    <xf borderId="0" fillId="0" fontId="11" numFmtId="2" xfId="0" applyAlignment="1" applyFont="1" applyNumberFormat="1">
      <alignment vertical="center"/>
    </xf>
    <xf borderId="0" fillId="0" fontId="11" numFmtId="4" xfId="0" applyAlignment="1" applyFont="1" applyNumberFormat="1">
      <alignment vertical="center"/>
    </xf>
    <xf borderId="34" fillId="0" fontId="11" numFmtId="0" xfId="0" applyAlignment="1" applyBorder="1" applyFont="1">
      <alignment horizontal="left" vertical="center"/>
    </xf>
    <xf borderId="0" fillId="0" fontId="25" numFmtId="0" xfId="0" applyAlignment="1" applyFont="1">
      <alignment readingOrder="0"/>
    </xf>
    <xf borderId="34" fillId="0" fontId="6" numFmtId="0" xfId="0" applyAlignment="1" applyBorder="1" applyFont="1">
      <alignment readingOrder="0" vertical="center"/>
    </xf>
    <xf borderId="34" fillId="0" fontId="6" numFmtId="0" xfId="0" applyAlignment="1" applyBorder="1" applyFont="1">
      <alignment horizontal="center" readingOrder="0"/>
    </xf>
    <xf borderId="34" fillId="0" fontId="11" numFmtId="0" xfId="0" applyAlignment="1" applyBorder="1" applyFont="1">
      <alignment horizontal="left" readingOrder="0" vertical="center"/>
    </xf>
    <xf borderId="34" fillId="0" fontId="6" numFmtId="0" xfId="0" applyAlignment="1" applyBorder="1" applyFont="1">
      <alignment horizontal="center" readingOrder="0" vertical="center"/>
    </xf>
    <xf borderId="34" fillId="0" fontId="26" numFmtId="0" xfId="0" applyBorder="1" applyFont="1"/>
    <xf borderId="34" fillId="0" fontId="23" numFmtId="0" xfId="0" applyAlignment="1" applyBorder="1" applyFont="1">
      <alignment readingOrder="0"/>
    </xf>
    <xf borderId="34" fillId="0" fontId="27" numFmtId="0" xfId="0" applyAlignment="1" applyBorder="1" applyFont="1">
      <alignment horizontal="center" readingOrder="0" vertical="center"/>
    </xf>
    <xf borderId="34" fillId="0" fontId="28" numFmtId="0" xfId="0" applyBorder="1" applyFont="1"/>
    <xf borderId="35" fillId="0" fontId="11" numFmtId="0" xfId="0" applyAlignment="1" applyBorder="1" applyFont="1">
      <alignment vertical="center"/>
    </xf>
    <xf borderId="34" fillId="0" fontId="27" numFmtId="0" xfId="0" applyAlignment="1" applyBorder="1" applyFont="1">
      <alignment horizontal="center" readingOrder="0" vertical="center"/>
    </xf>
    <xf borderId="34" fillId="0" fontId="11" numFmtId="0" xfId="0" applyAlignment="1" applyBorder="1" applyFont="1">
      <alignment horizontal="center" readingOrder="0"/>
    </xf>
    <xf borderId="34" fillId="0" fontId="20" numFmtId="0" xfId="0" applyAlignment="1" applyBorder="1" applyFont="1">
      <alignment horizontal="center"/>
    </xf>
    <xf borderId="45" fillId="0" fontId="20" numFmtId="0" xfId="0" applyAlignment="1" applyBorder="1" applyFont="1">
      <alignment horizontal="left"/>
    </xf>
    <xf borderId="28" fillId="0" fontId="20" numFmtId="0" xfId="0" applyAlignment="1" applyBorder="1" applyFont="1">
      <alignment horizontal="left"/>
    </xf>
    <xf borderId="42" fillId="0" fontId="20" numFmtId="0" xfId="0" applyAlignment="1" applyBorder="1" applyFont="1">
      <alignment horizontal="left"/>
    </xf>
    <xf borderId="43" fillId="0" fontId="20" numFmtId="0" xfId="0" applyAlignment="1" applyBorder="1" applyFont="1">
      <alignment horizontal="left"/>
    </xf>
    <xf borderId="34" fillId="0" fontId="27" numFmtId="0" xfId="0" applyAlignment="1" applyBorder="1" applyFont="1">
      <alignment readingOrder="0"/>
    </xf>
    <xf borderId="34" fillId="0" fontId="27" numFmtId="0" xfId="0" applyAlignment="1" applyBorder="1" applyFont="1">
      <alignment horizontal="center" readingOrder="0"/>
    </xf>
    <xf borderId="40" fillId="0" fontId="11" numFmtId="0" xfId="0" applyAlignment="1" applyBorder="1" applyFont="1">
      <alignment horizontal="center" vertical="center"/>
    </xf>
    <xf borderId="34" fillId="0" fontId="11" numFmtId="2" xfId="0" applyAlignment="1" applyBorder="1" applyFont="1" applyNumberFormat="1">
      <alignment vertical="center"/>
    </xf>
    <xf borderId="34" fillId="0" fontId="11" numFmtId="4" xfId="0" applyAlignment="1" applyBorder="1" applyFont="1" applyNumberFormat="1">
      <alignment vertical="center"/>
    </xf>
    <xf borderId="1" fillId="0" fontId="6" numFmtId="0" xfId="0" applyAlignment="1" applyBorder="1" applyFont="1">
      <alignment vertical="center"/>
    </xf>
    <xf borderId="34" fillId="0" fontId="23" numFmtId="0" xfId="0" applyAlignment="1" applyBorder="1" applyFont="1">
      <alignment horizontal="left" readingOrder="0" vertical="bottom"/>
    </xf>
    <xf borderId="44" fillId="0" fontId="23" numFmtId="0" xfId="0" applyAlignment="1" applyBorder="1" applyFont="1">
      <alignment readingOrder="0" vertical="bottom"/>
    </xf>
    <xf borderId="34" fillId="0" fontId="23" numFmtId="0" xfId="0" applyAlignment="1" applyBorder="1" applyFont="1">
      <alignment horizontal="left" vertical="bottom"/>
    </xf>
    <xf borderId="44" fillId="0" fontId="29" numFmtId="2" xfId="0" applyAlignment="1" applyBorder="1" applyFont="1" applyNumberFormat="1">
      <alignment readingOrder="0" vertical="bottom"/>
    </xf>
    <xf borderId="40" fillId="0" fontId="11" numFmtId="0" xfId="0" applyAlignment="1" applyBorder="1" applyFont="1">
      <alignment vertical="center"/>
    </xf>
    <xf borderId="40" fillId="0" fontId="11" numFmtId="9" xfId="0" applyAlignment="1" applyBorder="1" applyFont="1" applyNumberFormat="1">
      <alignment horizontal="center" vertical="center"/>
    </xf>
    <xf borderId="40" fillId="0" fontId="6" numFmtId="0" xfId="0" applyAlignment="1" applyBorder="1" applyFont="1">
      <alignment horizontal="center" readingOrder="0" vertical="center"/>
    </xf>
    <xf borderId="40" fillId="0" fontId="11" numFmtId="0" xfId="0" applyAlignment="1" applyBorder="1" applyFont="1">
      <alignment horizontal="center" readingOrder="0" vertical="center"/>
    </xf>
    <xf borderId="34" fillId="0" fontId="27" numFmtId="0" xfId="0" applyAlignment="1" applyBorder="1" applyFont="1">
      <alignment readingOrder="0"/>
    </xf>
    <xf borderId="34" fillId="0" fontId="27" numFmtId="0" xfId="0" applyAlignment="1" applyBorder="1" applyFont="1">
      <alignment horizontal="left" readingOrder="0"/>
    </xf>
    <xf borderId="34" fillId="0" fontId="27" numFmtId="0" xfId="0" applyAlignment="1" applyBorder="1" applyFont="1">
      <alignment horizontal="left"/>
    </xf>
    <xf borderId="34" fillId="0" fontId="6" numFmtId="0" xfId="0" applyAlignment="1" applyBorder="1" applyFont="1">
      <alignment shrinkToFit="0" vertical="center" wrapText="1"/>
    </xf>
    <xf borderId="34" fillId="0" fontId="30" numFmtId="0" xfId="0" applyAlignment="1" applyBorder="1" applyFont="1">
      <alignment horizontal="center" shrinkToFit="0" vertical="center" wrapText="1"/>
    </xf>
    <xf borderId="34" fillId="0" fontId="27" numFmtId="0" xfId="0" applyAlignment="1" applyBorder="1" applyFont="1">
      <alignment horizontal="center"/>
    </xf>
    <xf borderId="34" fillId="0" fontId="22" numFmtId="0" xfId="0" applyAlignment="1" applyBorder="1" applyFont="1">
      <alignment readingOrder="0" vertical="top"/>
    </xf>
    <xf borderId="34" fillId="0" fontId="27" numFmtId="0" xfId="0" applyAlignment="1" applyBorder="1" applyFont="1">
      <alignment horizontal="center" vertical="center"/>
    </xf>
    <xf borderId="34" fillId="0" fontId="27" numFmtId="0" xfId="0" applyAlignment="1" applyBorder="1" applyFont="1">
      <alignment horizontal="center" shrinkToFit="0" vertical="center" wrapText="1"/>
    </xf>
    <xf borderId="34" fillId="0" fontId="27" numFmtId="0" xfId="0" applyAlignment="1" applyBorder="1" applyFont="1">
      <alignment vertical="center"/>
    </xf>
    <xf borderId="34" fillId="0" fontId="27" numFmtId="0" xfId="0" applyAlignment="1" applyBorder="1" applyFont="1">
      <alignment horizontal="left" readingOrder="0" vertical="bottom"/>
    </xf>
    <xf borderId="34" fillId="0" fontId="27" numFmtId="0" xfId="0" applyAlignment="1" applyBorder="1" applyFont="1">
      <alignment horizontal="left" vertical="center"/>
    </xf>
    <xf borderId="34" fillId="0" fontId="27" numFmtId="2" xfId="0" applyAlignment="1" applyBorder="1" applyFont="1" applyNumberFormat="1">
      <alignment readingOrder="0" vertical="bottom"/>
    </xf>
    <xf borderId="34" fillId="0" fontId="23" numFmtId="0" xfId="0" applyBorder="1" applyFont="1"/>
    <xf borderId="34" fillId="0" fontId="23" numFmtId="0" xfId="0" applyAlignment="1" applyBorder="1" applyFont="1">
      <alignment horizontal="left" readingOrder="0" vertical="center"/>
    </xf>
    <xf borderId="44" fillId="0" fontId="23" numFmtId="2" xfId="0" applyAlignment="1" applyBorder="1" applyFont="1" applyNumberFormat="1">
      <alignment readingOrder="0" vertical="bottom"/>
    </xf>
    <xf borderId="34" fillId="0" fontId="23" numFmtId="0" xfId="0" applyAlignment="1" applyBorder="1" applyFont="1">
      <alignment horizontal="center" readingOrder="0" shrinkToFit="0" vertical="center" wrapText="1"/>
    </xf>
    <xf borderId="0" fillId="0" fontId="23" numFmtId="0" xfId="0" applyAlignment="1" applyFont="1">
      <alignment readingOrder="0"/>
    </xf>
    <xf borderId="34" fillId="0" fontId="27" numFmtId="0" xfId="0" applyAlignment="1" applyBorder="1" applyFont="1">
      <alignment horizontal="left" vertical="bottom"/>
    </xf>
    <xf borderId="34" fillId="0" fontId="11" numFmtId="0" xfId="0" applyAlignment="1" applyBorder="1" applyFont="1">
      <alignment horizontal="left" shrinkToFit="0" vertical="center" wrapText="1"/>
    </xf>
    <xf borderId="34" fillId="0" fontId="27" numFmtId="0" xfId="0" applyAlignment="1" applyBorder="1" applyFont="1">
      <alignment horizontal="left" readingOrder="0" vertical="center"/>
    </xf>
    <xf borderId="34" fillId="0" fontId="18" numFmtId="0" xfId="0" applyBorder="1" applyFont="1"/>
    <xf borderId="0" fillId="0" fontId="11" numFmtId="0" xfId="0" applyAlignment="1" applyFont="1">
      <alignment shrinkToFit="0" vertical="center" wrapText="1"/>
    </xf>
    <xf borderId="34" fillId="0" fontId="30" numFmtId="0" xfId="0" applyAlignment="1" applyBorder="1" applyFont="1">
      <alignment horizontal="center" readingOrder="0" vertical="center"/>
    </xf>
    <xf borderId="44" fillId="0" fontId="23" numFmtId="0" xfId="0" applyAlignment="1" applyBorder="1" applyFont="1">
      <alignment horizontal="left" readingOrder="0" vertical="bottom"/>
    </xf>
    <xf borderId="34" fillId="0" fontId="11" numFmtId="9" xfId="0" applyAlignment="1" applyBorder="1" applyFont="1" applyNumberFormat="1">
      <alignment horizontal="left" vertical="center"/>
    </xf>
    <xf borderId="34" fillId="0" fontId="27" numFmtId="0" xfId="0" applyAlignment="1" applyBorder="1" applyFont="1">
      <alignment horizontal="center" readingOrder="0"/>
    </xf>
    <xf borderId="0" fillId="0" fontId="24" numFmtId="0" xfId="0" applyAlignment="1" applyFont="1">
      <alignment horizontal="left" readingOrder="0"/>
    </xf>
    <xf borderId="37" fillId="0" fontId="18" numFmtId="0" xfId="0" applyAlignment="1" applyBorder="1" applyFont="1">
      <alignment horizontal="left" vertical="bottom"/>
    </xf>
    <xf borderId="34" fillId="0" fontId="11" numFmtId="0" xfId="0" applyAlignment="1" applyBorder="1" applyFont="1">
      <alignment horizontal="left"/>
    </xf>
    <xf borderId="0" fillId="0" fontId="18" numFmtId="0" xfId="0" applyAlignment="1" applyFont="1">
      <alignment readingOrder="0"/>
    </xf>
    <xf borderId="34" fillId="0" fontId="23" numFmtId="0" xfId="0" applyAlignment="1" applyBorder="1" applyFont="1">
      <alignment horizontal="left" readingOrder="0" shrinkToFit="0" wrapText="1"/>
    </xf>
    <xf borderId="46" fillId="0" fontId="29" numFmtId="0" xfId="0" applyAlignment="1" applyBorder="1" applyFont="1">
      <alignment readingOrder="0"/>
    </xf>
    <xf borderId="34" fillId="0" fontId="23" numFmtId="0" xfId="0" applyAlignment="1" applyBorder="1" applyFont="1">
      <alignment readingOrder="0" vertical="bottom"/>
    </xf>
    <xf borderId="34" fillId="0" fontId="30" numFmtId="0" xfId="0" applyAlignment="1" applyBorder="1" applyFont="1">
      <alignment readingOrder="0" vertical="center"/>
    </xf>
    <xf borderId="46" fillId="0" fontId="29" numFmtId="2" xfId="0" applyAlignment="1" applyBorder="1" applyFont="1" applyNumberFormat="1">
      <alignment readingOrder="0" vertical="bottom"/>
    </xf>
    <xf borderId="1" fillId="0" fontId="31" numFmtId="0" xfId="0" applyAlignment="1" applyBorder="1" applyFont="1">
      <alignment vertical="center"/>
    </xf>
    <xf borderId="1" fillId="0" fontId="11" numFmtId="0" xfId="0" applyAlignment="1" applyBorder="1" applyFont="1">
      <alignment shrinkToFit="0" vertical="center" wrapText="1"/>
    </xf>
    <xf borderId="0" fillId="0" fontId="23" numFmtId="0" xfId="0" applyAlignment="1" applyFont="1">
      <alignment horizontal="center" readingOrder="0"/>
    </xf>
    <xf borderId="34" fillId="0" fontId="24" numFmtId="0" xfId="0" applyAlignment="1" applyBorder="1" applyFont="1">
      <alignment readingOrder="0"/>
    </xf>
    <xf borderId="34" fillId="0" fontId="18" numFmtId="0" xfId="0" applyAlignment="1" applyBorder="1" applyFont="1">
      <alignment readingOrder="0"/>
    </xf>
    <xf borderId="34" fillId="0" fontId="30" numFmtId="0" xfId="0" applyAlignment="1" applyBorder="1" applyFont="1">
      <alignment horizontal="center" readingOrder="0" shrinkToFit="0" vertical="center" wrapText="1"/>
    </xf>
    <xf borderId="34" fillId="0" fontId="6" numFmtId="0" xfId="0" applyAlignment="1" applyBorder="1" applyFont="1">
      <alignment horizontal="left" readingOrder="0"/>
    </xf>
    <xf borderId="0" fillId="0" fontId="32" numFmtId="0" xfId="0" applyAlignment="1" applyFont="1">
      <alignment horizontal="center" readingOrder="0"/>
    </xf>
    <xf borderId="0" fillId="0" fontId="33" numFmtId="0" xfId="0" applyAlignment="1" applyFont="1">
      <alignment horizontal="center" readingOrder="0"/>
    </xf>
    <xf borderId="0" fillId="0" fontId="6" numFmtId="0" xfId="0" applyAlignment="1" applyFont="1">
      <alignment readingOrder="0"/>
    </xf>
    <xf borderId="34" fillId="0" fontId="30" numFmtId="0" xfId="0" applyAlignment="1" applyBorder="1" applyFont="1">
      <alignment horizontal="center" readingOrder="0"/>
    </xf>
    <xf borderId="0" fillId="2" fontId="11" numFmtId="0" xfId="0" applyAlignment="1" applyFont="1">
      <alignment vertical="center"/>
    </xf>
    <xf borderId="0" fillId="2" fontId="20" numFmtId="0" xfId="0" applyAlignment="1" applyFont="1">
      <alignment horizontal="center" vertical="center"/>
    </xf>
    <xf borderId="0" fillId="2" fontId="20" numFmtId="0" xfId="0" applyAlignment="1" applyFont="1">
      <alignment vertical="center"/>
    </xf>
    <xf borderId="0" fillId="2" fontId="11" numFmtId="0" xfId="0" applyAlignment="1" applyFont="1">
      <alignment horizontal="center" vertical="center"/>
    </xf>
    <xf borderId="1" fillId="2" fontId="4" numFmtId="0" xfId="0" applyAlignment="1" applyBorder="1" applyFont="1">
      <alignment readingOrder="0" vertical="center"/>
    </xf>
    <xf borderId="1" fillId="2" fontId="11" numFmtId="0" xfId="0" applyAlignment="1" applyBorder="1" applyFont="1">
      <alignment vertical="center"/>
    </xf>
    <xf borderId="0" fillId="2" fontId="11" numFmtId="0" xfId="0" applyFont="1"/>
    <xf borderId="1" fillId="2" fontId="20" numFmtId="0" xfId="0" applyAlignment="1" applyBorder="1" applyFont="1">
      <alignment vertical="center"/>
    </xf>
    <xf borderId="38" fillId="2" fontId="20" numFmtId="0" xfId="0" applyAlignment="1" applyBorder="1" applyFont="1">
      <alignment horizontal="left"/>
    </xf>
    <xf borderId="34" fillId="2" fontId="20" numFmtId="0" xfId="0" applyAlignment="1" applyBorder="1" applyFont="1">
      <alignment horizontal="center" vertical="center"/>
    </xf>
    <xf borderId="34" fillId="2" fontId="20" numFmtId="0" xfId="0" applyAlignment="1" applyBorder="1" applyFont="1">
      <alignment horizontal="center" shrinkToFit="0" vertical="center" wrapText="1"/>
    </xf>
    <xf borderId="34" fillId="2" fontId="21" numFmtId="0" xfId="0" applyAlignment="1" applyBorder="1" applyFont="1">
      <alignment horizontal="center" shrinkToFit="0" vertical="center" wrapText="1"/>
    </xf>
    <xf borderId="40" fillId="2" fontId="20" numFmtId="0" xfId="0" applyAlignment="1" applyBorder="1" applyFont="1">
      <alignment horizontal="center" vertical="center"/>
    </xf>
    <xf borderId="41" fillId="2" fontId="20" numFmtId="0" xfId="0" applyAlignment="1" applyBorder="1" applyFont="1">
      <alignment horizontal="center" vertical="center"/>
    </xf>
    <xf borderId="42" fillId="2" fontId="20" numFmtId="0" xfId="0" applyBorder="1" applyFont="1"/>
    <xf borderId="43" fillId="2" fontId="20" numFmtId="0" xfId="0" applyBorder="1" applyFont="1"/>
    <xf borderId="35" fillId="2" fontId="20" numFmtId="0" xfId="0" applyAlignment="1" applyBorder="1" applyFont="1">
      <alignment horizontal="left"/>
    </xf>
    <xf borderId="34" fillId="2" fontId="11" numFmtId="0" xfId="0" applyAlignment="1" applyBorder="1" applyFont="1">
      <alignment vertical="center"/>
    </xf>
    <xf borderId="34" fillId="2" fontId="22" numFmtId="0" xfId="0" applyAlignment="1" applyBorder="1" applyFont="1">
      <alignment readingOrder="0"/>
    </xf>
    <xf borderId="34" fillId="2" fontId="23" numFmtId="0" xfId="0" applyAlignment="1" applyBorder="1" applyFont="1">
      <alignment horizontal="left" readingOrder="0"/>
    </xf>
    <xf borderId="34" fillId="2" fontId="23" numFmtId="0" xfId="0" applyAlignment="1" applyBorder="1" applyFont="1">
      <alignment horizontal="center" readingOrder="0" vertical="center"/>
    </xf>
    <xf borderId="34" fillId="2" fontId="11" numFmtId="0" xfId="0" applyAlignment="1" applyBorder="1" applyFont="1">
      <alignment horizontal="center" shrinkToFit="0" vertical="center" wrapText="1"/>
    </xf>
    <xf borderId="34" fillId="2" fontId="20" numFmtId="2" xfId="0" applyAlignment="1" applyBorder="1" applyFont="1" applyNumberFormat="1">
      <alignment vertical="center"/>
    </xf>
    <xf borderId="34" fillId="2" fontId="20" numFmtId="0" xfId="0" applyAlignment="1" applyBorder="1" applyFont="1">
      <alignment vertical="center"/>
    </xf>
    <xf borderId="34" fillId="2" fontId="11" numFmtId="0" xfId="0" applyAlignment="1" applyBorder="1" applyFont="1">
      <alignment horizontal="center" vertical="center"/>
    </xf>
    <xf borderId="34" fillId="2" fontId="11" numFmtId="9" xfId="0" applyAlignment="1" applyBorder="1" applyFont="1" applyNumberFormat="1">
      <alignment horizontal="center" vertical="center"/>
    </xf>
    <xf borderId="34" fillId="2" fontId="6" numFmtId="0" xfId="0" applyBorder="1" applyFont="1"/>
    <xf borderId="44" fillId="2" fontId="20" numFmtId="0" xfId="0" applyAlignment="1" applyBorder="1" applyFont="1">
      <alignment horizontal="center" vertical="center"/>
    </xf>
    <xf borderId="34" fillId="2" fontId="11" numFmtId="0" xfId="0" applyBorder="1" applyFont="1"/>
    <xf borderId="34" fillId="2" fontId="11" numFmtId="10" xfId="0" applyAlignment="1" applyBorder="1" applyFont="1" applyNumberFormat="1">
      <alignment horizontal="center" vertical="center"/>
    </xf>
    <xf borderId="34" fillId="2" fontId="6" numFmtId="0" xfId="0" applyAlignment="1" applyBorder="1" applyFont="1">
      <alignment horizontal="center" readingOrder="0"/>
    </xf>
    <xf borderId="34" fillId="2" fontId="6" numFmtId="0" xfId="0" applyAlignment="1" applyBorder="1" applyFont="1">
      <alignment readingOrder="0"/>
    </xf>
    <xf borderId="44" fillId="2" fontId="23" numFmtId="0" xfId="0" applyAlignment="1" applyBorder="1" applyFont="1">
      <alignment horizontal="left" readingOrder="0" vertical="bottom"/>
    </xf>
    <xf borderId="34" fillId="2" fontId="11" numFmtId="0" xfId="0" applyAlignment="1" applyBorder="1" applyFont="1">
      <alignment horizontal="left" vertical="center"/>
    </xf>
    <xf borderId="34" fillId="2" fontId="34" numFmtId="0" xfId="0" applyBorder="1" applyFont="1"/>
    <xf borderId="34" fillId="2" fontId="11" numFmtId="2" xfId="0" applyAlignment="1" applyBorder="1" applyFont="1" applyNumberFormat="1">
      <alignment vertical="center"/>
    </xf>
    <xf borderId="34" fillId="2" fontId="11" numFmtId="4" xfId="0" applyAlignment="1" applyBorder="1" applyFont="1" applyNumberFormat="1">
      <alignment vertical="center"/>
    </xf>
    <xf borderId="0" fillId="2" fontId="11" numFmtId="4" xfId="0" applyAlignment="1" applyFont="1" applyNumberFormat="1">
      <alignment vertical="center"/>
    </xf>
    <xf borderId="0" fillId="2" fontId="24" numFmtId="0" xfId="0" applyAlignment="1" applyFont="1">
      <alignment horizontal="left" readingOrder="0"/>
    </xf>
    <xf borderId="34" fillId="2" fontId="6" numFmtId="0" xfId="0" applyAlignment="1" applyBorder="1" applyFont="1">
      <alignment horizontal="left" readingOrder="0" vertical="center"/>
    </xf>
    <xf borderId="34" fillId="2" fontId="23" numFmtId="0" xfId="0" applyAlignment="1" applyBorder="1" applyFont="1">
      <alignment horizontal="left" readingOrder="0" vertical="bottom"/>
    </xf>
    <xf borderId="37" fillId="2" fontId="35" numFmtId="0" xfId="0" applyAlignment="1" applyBorder="1" applyFont="1">
      <alignment horizontal="left" readingOrder="0" vertical="bottom"/>
    </xf>
    <xf borderId="44" fillId="2" fontId="18" numFmtId="0" xfId="0" applyAlignment="1" applyBorder="1" applyFont="1">
      <alignment horizontal="left" readingOrder="0" vertical="bottom"/>
    </xf>
    <xf borderId="34" fillId="2" fontId="23" numFmtId="0" xfId="0" applyAlignment="1" applyBorder="1" applyFont="1">
      <alignment readingOrder="0"/>
    </xf>
    <xf borderId="34" fillId="2" fontId="20" numFmtId="0" xfId="0" applyAlignment="1" applyBorder="1" applyFont="1">
      <alignment horizontal="left" vertical="center"/>
    </xf>
    <xf borderId="34" fillId="2" fontId="28" numFmtId="0" xfId="0" applyBorder="1" applyFont="1"/>
    <xf borderId="35" fillId="2" fontId="11" numFmtId="0" xfId="0" applyAlignment="1" applyBorder="1" applyFont="1">
      <alignment vertical="center"/>
    </xf>
    <xf borderId="34" fillId="2" fontId="27" numFmtId="0" xfId="0" applyAlignment="1" applyBorder="1" applyFont="1">
      <alignment vertical="center"/>
    </xf>
    <xf borderId="34" fillId="2" fontId="27" numFmtId="0" xfId="0" applyAlignment="1" applyBorder="1" applyFont="1">
      <alignment horizontal="center" vertical="center"/>
    </xf>
    <xf borderId="34" fillId="2" fontId="20" numFmtId="0" xfId="0" applyAlignment="1" applyBorder="1" applyFont="1">
      <alignment horizontal="center"/>
    </xf>
    <xf borderId="45" fillId="2" fontId="20" numFmtId="0" xfId="0" applyAlignment="1" applyBorder="1" applyFont="1">
      <alignment horizontal="left"/>
    </xf>
    <xf borderId="28" fillId="2" fontId="20" numFmtId="0" xfId="0" applyAlignment="1" applyBorder="1" applyFont="1">
      <alignment horizontal="left"/>
    </xf>
    <xf borderId="42" fillId="2" fontId="20" numFmtId="0" xfId="0" applyAlignment="1" applyBorder="1" applyFont="1">
      <alignment horizontal="left"/>
    </xf>
    <xf borderId="43" fillId="2" fontId="20" numFmtId="0" xfId="0" applyAlignment="1" applyBorder="1" applyFont="1">
      <alignment horizontal="left"/>
    </xf>
    <xf borderId="37" fillId="2" fontId="23" numFmtId="0" xfId="0" applyAlignment="1" applyBorder="1" applyFont="1">
      <alignment horizontal="left" vertical="bottom"/>
    </xf>
    <xf borderId="40" fillId="2" fontId="11" numFmtId="0" xfId="0" applyAlignment="1" applyBorder="1" applyFont="1">
      <alignment horizontal="center" vertical="center"/>
    </xf>
    <xf borderId="34" fillId="2" fontId="23" numFmtId="0" xfId="0" applyAlignment="1" applyBorder="1" applyFont="1">
      <alignment horizontal="left"/>
    </xf>
    <xf borderId="34" fillId="2" fontId="23" numFmtId="0" xfId="0" applyAlignment="1" applyBorder="1" applyFont="1">
      <alignment horizontal="center" readingOrder="0"/>
    </xf>
    <xf borderId="34" fillId="2" fontId="18" numFmtId="0" xfId="0" applyAlignment="1" applyBorder="1" applyFont="1">
      <alignment horizontal="left" readingOrder="0" vertical="bottom"/>
    </xf>
    <xf borderId="37" fillId="2" fontId="23" numFmtId="0" xfId="0" applyAlignment="1" applyBorder="1" applyFont="1">
      <alignment horizontal="left" readingOrder="0" vertical="bottom"/>
    </xf>
    <xf borderId="44" fillId="2" fontId="29" numFmtId="2" xfId="0" applyAlignment="1" applyBorder="1" applyFont="1" applyNumberFormat="1">
      <alignment horizontal="center" readingOrder="0" vertical="bottom"/>
    </xf>
    <xf borderId="37" fillId="2" fontId="18" numFmtId="0" xfId="0" applyAlignment="1" applyBorder="1" applyFont="1">
      <alignment horizontal="left" readingOrder="0" vertical="bottom"/>
    </xf>
    <xf borderId="44" fillId="2" fontId="23" numFmtId="2" xfId="0" applyAlignment="1" applyBorder="1" applyFont="1" applyNumberFormat="1">
      <alignment horizontal="center" readingOrder="0" vertical="bottom"/>
    </xf>
    <xf borderId="34" fillId="2" fontId="11" numFmtId="0" xfId="0" applyAlignment="1" applyBorder="1" applyFont="1">
      <alignment horizontal="left" readingOrder="0" vertical="center"/>
    </xf>
    <xf borderId="34" fillId="2" fontId="36" numFmtId="2" xfId="0" applyAlignment="1" applyBorder="1" applyFont="1" applyNumberFormat="1">
      <alignment horizontal="center" vertical="bottom"/>
    </xf>
    <xf borderId="0" fillId="2" fontId="29" numFmtId="0" xfId="0" applyAlignment="1" applyFont="1">
      <alignment horizontal="center" vertical="bottom"/>
    </xf>
    <xf borderId="40" fillId="2" fontId="11" numFmtId="0" xfId="0" applyAlignment="1" applyBorder="1" applyFont="1">
      <alignment vertical="center"/>
    </xf>
    <xf borderId="40" fillId="2" fontId="11" numFmtId="9" xfId="0" applyAlignment="1" applyBorder="1" applyFont="1" applyNumberFormat="1">
      <alignment horizontal="center" vertical="center"/>
    </xf>
    <xf borderId="34" fillId="2" fontId="4" numFmtId="0" xfId="0" applyAlignment="1" applyBorder="1" applyFont="1">
      <alignment horizontal="center" readingOrder="0" vertical="center"/>
    </xf>
    <xf borderId="44" fillId="2" fontId="18" numFmtId="0" xfId="0" applyAlignment="1" applyBorder="1" applyFont="1">
      <alignment horizontal="left" vertical="bottom"/>
    </xf>
    <xf borderId="0" fillId="2" fontId="11" numFmtId="2" xfId="0" applyAlignment="1" applyFont="1" applyNumberFormat="1">
      <alignment vertical="center"/>
    </xf>
    <xf borderId="34" fillId="2" fontId="6" numFmtId="0" xfId="0" applyAlignment="1" applyBorder="1" applyFont="1">
      <alignment shrinkToFit="0" vertical="center" wrapText="1"/>
    </xf>
    <xf borderId="34" fillId="2" fontId="30" numFmtId="0" xfId="0" applyAlignment="1" applyBorder="1" applyFont="1">
      <alignment horizontal="center" shrinkToFit="0" vertical="center" wrapText="1"/>
    </xf>
    <xf borderId="34" fillId="2" fontId="18" numFmtId="0" xfId="0" applyAlignment="1" applyBorder="1" applyFont="1">
      <alignment readingOrder="0"/>
    </xf>
    <xf borderId="34" fillId="2" fontId="18" numFmtId="0" xfId="0" applyBorder="1" applyFont="1"/>
    <xf borderId="34" fillId="2" fontId="24" numFmtId="0" xfId="0" applyAlignment="1" applyBorder="1" applyFont="1">
      <alignment horizontal="left" readingOrder="0"/>
    </xf>
    <xf borderId="34" fillId="2" fontId="6" numFmtId="0" xfId="0" applyAlignment="1" applyBorder="1" applyFont="1">
      <alignment horizontal="center" readingOrder="0" vertical="center"/>
    </xf>
    <xf borderId="37" fillId="2" fontId="18" numFmtId="0" xfId="0" applyAlignment="1" applyBorder="1" applyFont="1">
      <alignment horizontal="left" vertical="bottom"/>
    </xf>
    <xf borderId="28" fillId="2" fontId="23" numFmtId="0" xfId="0" applyAlignment="1" applyBorder="1" applyFont="1">
      <alignment horizontal="left" readingOrder="0"/>
    </xf>
    <xf borderId="34" fillId="0" fontId="14" numFmtId="0" xfId="0" applyBorder="1" applyFont="1"/>
    <xf borderId="34" fillId="2" fontId="6" numFmtId="0" xfId="0" applyAlignment="1" applyBorder="1" applyFont="1">
      <alignment horizontal="left" readingOrder="0"/>
    </xf>
    <xf borderId="34" fillId="2" fontId="30" numFmtId="0" xfId="0" applyAlignment="1" applyBorder="1" applyFont="1">
      <alignment horizontal="center" readingOrder="0" vertical="center"/>
    </xf>
    <xf borderId="34" fillId="2" fontId="23" numFmtId="0" xfId="0" applyAlignment="1" applyBorder="1" applyFont="1">
      <alignment horizontal="left" readingOrder="0" shrinkToFit="0" wrapText="1"/>
    </xf>
    <xf borderId="47" fillId="2" fontId="23" numFmtId="0" xfId="0" applyAlignment="1" applyBorder="1" applyFont="1">
      <alignment horizontal="left" readingOrder="0"/>
    </xf>
    <xf borderId="34" fillId="2" fontId="11" numFmtId="0" xfId="0" applyAlignment="1" applyBorder="1" applyFont="1">
      <alignment horizontal="center" readingOrder="0" vertical="center"/>
    </xf>
    <xf borderId="39" fillId="2" fontId="23" numFmtId="0" xfId="0" applyAlignment="1" applyBorder="1" applyFont="1">
      <alignment horizontal="left" readingOrder="0"/>
    </xf>
    <xf borderId="46" fillId="2" fontId="23" numFmtId="0" xfId="0" applyAlignment="1" applyBorder="1" applyFont="1">
      <alignment readingOrder="0"/>
    </xf>
    <xf borderId="34" fillId="2" fontId="23" numFmtId="0" xfId="0" applyBorder="1" applyFont="1"/>
    <xf borderId="0" fillId="2" fontId="27" numFmtId="0" xfId="0" applyAlignment="1" applyFont="1">
      <alignment horizontal="center"/>
    </xf>
    <xf borderId="0" fillId="2" fontId="23" numFmtId="0" xfId="0" applyAlignment="1" applyFont="1">
      <alignment readingOrder="0"/>
    </xf>
    <xf borderId="34" fillId="2" fontId="23" numFmtId="0" xfId="0" applyAlignment="1" applyBorder="1" applyFont="1">
      <alignment readingOrder="0" vertical="center"/>
    </xf>
    <xf borderId="44" fillId="2" fontId="23" numFmtId="0" xfId="0" applyAlignment="1" applyBorder="1" applyFont="1">
      <alignment horizontal="left" vertical="bottom"/>
    </xf>
    <xf borderId="34" fillId="2" fontId="6" numFmtId="0" xfId="0" applyAlignment="1" applyBorder="1" applyFont="1">
      <alignment readingOrder="0" vertical="center"/>
    </xf>
    <xf borderId="0" fillId="2" fontId="6" numFmtId="0" xfId="0" applyFont="1"/>
    <xf borderId="0" fillId="2" fontId="18" numFmtId="0" xfId="0" applyFont="1"/>
    <xf borderId="0" fillId="2" fontId="27" numFmtId="0" xfId="0" applyAlignment="1" applyFont="1">
      <alignment horizontal="center" vertical="center"/>
    </xf>
    <xf borderId="0" fillId="2" fontId="27" numFmtId="0" xfId="0" applyAlignment="1" applyFont="1">
      <alignment vertical="center"/>
    </xf>
    <xf borderId="0" fillId="2" fontId="37" numFmtId="0" xfId="0" applyAlignment="1" applyFont="1">
      <alignment horizontal="center" vertical="center"/>
    </xf>
    <xf borderId="0" fillId="2" fontId="37" numFmtId="0" xfId="0" applyAlignment="1" applyFont="1">
      <alignment vertical="center"/>
    </xf>
    <xf borderId="1" fillId="2" fontId="27" numFmtId="0" xfId="0" applyAlignment="1" applyBorder="1" applyFont="1">
      <alignment horizontal="center" vertical="center"/>
    </xf>
    <xf borderId="1" fillId="2" fontId="27" numFmtId="0" xfId="0" applyAlignment="1" applyBorder="1" applyFont="1">
      <alignment vertical="center"/>
    </xf>
    <xf borderId="48" fillId="2" fontId="38" numFmtId="0" xfId="0" applyAlignment="1" applyBorder="1" applyFont="1">
      <alignment horizontal="left" readingOrder="0" vertical="center"/>
    </xf>
    <xf borderId="49" fillId="0" fontId="8" numFmtId="0" xfId="0" applyBorder="1" applyFont="1"/>
    <xf borderId="50" fillId="0" fontId="8" numFmtId="0" xfId="0" applyBorder="1" applyFont="1"/>
    <xf borderId="38" fillId="2" fontId="37" numFmtId="0" xfId="0" applyAlignment="1" applyBorder="1" applyFont="1">
      <alignment horizontal="center" vertical="center"/>
    </xf>
    <xf borderId="34" fillId="2" fontId="37" numFmtId="0" xfId="0" applyAlignment="1" applyBorder="1" applyFont="1">
      <alignment horizontal="center" vertical="center"/>
    </xf>
    <xf borderId="34" fillId="2" fontId="37" numFmtId="0" xfId="0" applyAlignment="1" applyBorder="1" applyFont="1">
      <alignment horizontal="center" shrinkToFit="0" vertical="center" wrapText="1"/>
    </xf>
    <xf borderId="34" fillId="2" fontId="39" numFmtId="0" xfId="0" applyAlignment="1" applyBorder="1" applyFont="1">
      <alignment horizontal="center" shrinkToFit="0" vertical="center" wrapText="1"/>
    </xf>
    <xf borderId="34" fillId="2" fontId="38" numFmtId="0" xfId="0" applyAlignment="1" applyBorder="1" applyFont="1">
      <alignment horizontal="center" shrinkToFit="0" vertical="center" wrapText="1"/>
    </xf>
    <xf borderId="40" fillId="2" fontId="37" numFmtId="0" xfId="0" applyAlignment="1" applyBorder="1" applyFont="1">
      <alignment horizontal="center" vertical="center"/>
    </xf>
    <xf borderId="35" fillId="2" fontId="37" numFmtId="0" xfId="0" applyAlignment="1" applyBorder="1" applyFont="1">
      <alignment horizontal="center" vertical="center"/>
    </xf>
    <xf borderId="34" fillId="2" fontId="22" numFmtId="0" xfId="0" applyAlignment="1" applyBorder="1" applyFont="1">
      <alignment horizontal="center" readingOrder="0" vertical="center"/>
    </xf>
    <xf borderId="37" fillId="2" fontId="23" numFmtId="0" xfId="0" applyAlignment="1" applyBorder="1" applyFont="1">
      <alignment readingOrder="0" vertical="center"/>
    </xf>
    <xf borderId="37" fillId="2" fontId="23" numFmtId="0" xfId="0" applyAlignment="1" applyBorder="1" applyFont="1">
      <alignment horizontal="center" readingOrder="0" vertical="center"/>
    </xf>
    <xf borderId="34" fillId="2" fontId="27" numFmtId="0" xfId="0" applyAlignment="1" applyBorder="1" applyFont="1">
      <alignment horizontal="center" shrinkToFit="0" vertical="center" wrapText="1"/>
    </xf>
    <xf borderId="34" fillId="2" fontId="23" numFmtId="0" xfId="0" applyAlignment="1" applyBorder="1" applyFont="1">
      <alignment horizontal="center" readingOrder="0" vertical="center"/>
    </xf>
    <xf borderId="37" fillId="2" fontId="23" numFmtId="0" xfId="0" applyAlignment="1" applyBorder="1" applyFont="1">
      <alignment horizontal="center" readingOrder="0" vertical="center"/>
    </xf>
    <xf borderId="34" fillId="2" fontId="37" numFmtId="2" xfId="0" applyAlignment="1" applyBorder="1" applyFont="1" applyNumberFormat="1">
      <alignment horizontal="center" vertical="center"/>
    </xf>
    <xf borderId="34" fillId="2" fontId="27" numFmtId="9" xfId="0" applyAlignment="1" applyBorder="1" applyFont="1" applyNumberFormat="1">
      <alignment horizontal="center" vertical="center"/>
    </xf>
    <xf borderId="34" fillId="2" fontId="22" numFmtId="0" xfId="0" applyAlignment="1" applyBorder="1" applyFont="1">
      <alignment vertical="center"/>
    </xf>
    <xf borderId="44" fillId="2" fontId="22" numFmtId="0" xfId="0" applyAlignment="1" applyBorder="1" applyFont="1">
      <alignment horizontal="center" readingOrder="0" vertical="center"/>
    </xf>
    <xf borderId="46" fillId="2" fontId="23" numFmtId="0" xfId="0" applyAlignment="1" applyBorder="1" applyFont="1">
      <alignment readingOrder="0" vertical="center"/>
    </xf>
    <xf borderId="46" fillId="2" fontId="23" numFmtId="0" xfId="0" applyAlignment="1" applyBorder="1" applyFont="1">
      <alignment horizontal="center" readingOrder="0" vertical="center"/>
    </xf>
    <xf borderId="44" fillId="2" fontId="23" numFmtId="0" xfId="0" applyAlignment="1" applyBorder="1" applyFont="1">
      <alignment horizontal="center" readingOrder="0" vertical="center"/>
    </xf>
    <xf borderId="46" fillId="2" fontId="23" numFmtId="0" xfId="0" applyAlignment="1" applyBorder="1" applyFont="1">
      <alignment horizontal="center" vertical="center"/>
    </xf>
    <xf borderId="34" fillId="2" fontId="27" numFmtId="10" xfId="0" applyAlignment="1" applyBorder="1" applyFont="1" applyNumberFormat="1">
      <alignment horizontal="center" vertical="center"/>
    </xf>
    <xf borderId="0" fillId="2" fontId="37" numFmtId="0" xfId="0" applyAlignment="1" applyFont="1">
      <alignment horizontal="center" shrinkToFit="0" vertical="center" wrapText="1"/>
    </xf>
    <xf borderId="34" fillId="8" fontId="23" numFmtId="0" xfId="0" applyAlignment="1" applyBorder="1" applyFill="1" applyFont="1">
      <alignment readingOrder="0" vertical="center"/>
    </xf>
    <xf borderId="0" fillId="2" fontId="27" numFmtId="2" xfId="0" applyAlignment="1" applyFont="1" applyNumberFormat="1">
      <alignment vertical="center"/>
    </xf>
    <xf borderId="0" fillId="2" fontId="27" numFmtId="4" xfId="0" applyAlignment="1" applyFont="1" applyNumberFormat="1">
      <alignment vertical="center"/>
    </xf>
    <xf borderId="34" fillId="2" fontId="37" numFmtId="0" xfId="0" applyAlignment="1" applyBorder="1" applyFont="1">
      <alignment vertical="center"/>
    </xf>
    <xf borderId="35" fillId="2" fontId="27" numFmtId="0" xfId="0" applyAlignment="1" applyBorder="1" applyFont="1">
      <alignment horizontal="center" vertical="center"/>
    </xf>
    <xf borderId="34" fillId="2" fontId="27" numFmtId="0" xfId="0" applyAlignment="1" applyBorder="1" applyFont="1">
      <alignment horizontal="left" vertical="center"/>
    </xf>
    <xf borderId="51" fillId="2" fontId="38" numFmtId="0" xfId="0" applyAlignment="1" applyBorder="1" applyFont="1">
      <alignment horizontal="left" readingOrder="0" vertical="center"/>
    </xf>
    <xf borderId="52" fillId="0" fontId="8" numFmtId="0" xfId="0" applyBorder="1" applyFont="1"/>
    <xf borderId="53" fillId="0" fontId="8" numFmtId="0" xfId="0" applyBorder="1" applyFont="1"/>
    <xf borderId="0" fillId="2" fontId="37" numFmtId="0" xfId="0" applyAlignment="1" applyFont="1">
      <alignment horizontal="left" vertical="center"/>
    </xf>
    <xf borderId="34" fillId="2" fontId="40" numFmtId="0" xfId="0" applyAlignment="1" applyBorder="1" applyFont="1">
      <alignment readingOrder="0" vertical="center"/>
    </xf>
    <xf borderId="34" fillId="2" fontId="27" numFmtId="0" xfId="0" applyAlignment="1" applyBorder="1" applyFont="1">
      <alignment horizontal="center" readingOrder="0" vertical="center"/>
    </xf>
    <xf borderId="40" fillId="2" fontId="27" numFmtId="0" xfId="0" applyAlignment="1" applyBorder="1" applyFont="1">
      <alignment horizontal="center" vertical="center"/>
    </xf>
    <xf borderId="34" fillId="2" fontId="27" numFmtId="2" xfId="0" applyAlignment="1" applyBorder="1" applyFont="1" applyNumberFormat="1">
      <alignment vertical="center"/>
    </xf>
    <xf borderId="34" fillId="2" fontId="27" numFmtId="4" xfId="0" applyAlignment="1" applyBorder="1" applyFont="1" applyNumberFormat="1">
      <alignment vertical="center"/>
    </xf>
    <xf borderId="35" fillId="2" fontId="27" numFmtId="0" xfId="0" applyAlignment="1" applyBorder="1" applyFont="1">
      <alignment vertical="center"/>
    </xf>
    <xf borderId="46" fillId="2" fontId="27" numFmtId="0" xfId="0" applyAlignment="1" applyBorder="1" applyFont="1">
      <alignment vertical="center"/>
    </xf>
    <xf borderId="46" fillId="2" fontId="27" numFmtId="0" xfId="0" applyAlignment="1" applyBorder="1" applyFont="1">
      <alignment readingOrder="0" vertical="center"/>
    </xf>
    <xf borderId="40" fillId="2" fontId="27" numFmtId="9" xfId="0" applyAlignment="1" applyBorder="1" applyFont="1" applyNumberFormat="1">
      <alignment horizontal="center" vertical="center"/>
    </xf>
    <xf borderId="34" fillId="2" fontId="27" numFmtId="0" xfId="0" applyAlignment="1" applyBorder="1" applyFont="1">
      <alignment readingOrder="0" vertical="center"/>
    </xf>
    <xf borderId="34" fillId="2" fontId="23" numFmtId="0" xfId="0" applyAlignment="1" applyBorder="1" applyFont="1">
      <alignment horizontal="center" readingOrder="0" shrinkToFit="0" vertical="center" wrapText="1"/>
    </xf>
    <xf borderId="34" fillId="2" fontId="23" numFmtId="0" xfId="0" applyAlignment="1" applyBorder="1" applyFont="1">
      <alignment horizontal="center" vertical="center"/>
    </xf>
    <xf borderId="0" fillId="2" fontId="27" numFmtId="0" xfId="0" applyAlignment="1" applyFont="1">
      <alignment readingOrder="0" vertical="center"/>
    </xf>
    <xf borderId="34" fillId="2" fontId="23" numFmtId="0" xfId="0" applyAlignment="1" applyBorder="1" applyFont="1">
      <alignment horizontal="center" shrinkToFit="0" vertical="center" wrapText="1"/>
    </xf>
    <xf borderId="34" fillId="2" fontId="23" numFmtId="0" xfId="0" applyAlignment="1" applyBorder="1" applyFont="1">
      <alignment shrinkToFit="0" vertical="center" wrapText="1"/>
    </xf>
    <xf borderId="34" fillId="2" fontId="38" numFmtId="0" xfId="0" applyAlignment="1" applyBorder="1" applyFont="1">
      <alignment horizontal="center" shrinkToFit="0" vertical="center" wrapText="1"/>
    </xf>
    <xf borderId="46" fillId="2" fontId="23" numFmtId="0" xfId="0" applyAlignment="1" applyBorder="1" applyFont="1">
      <alignment vertical="center"/>
    </xf>
    <xf borderId="34" fillId="2" fontId="27" numFmtId="0" xfId="0" applyAlignment="1" applyBorder="1" applyFont="1">
      <alignment vertical="center"/>
    </xf>
    <xf borderId="34" fillId="2" fontId="27" numFmtId="0" xfId="0" applyAlignment="1" applyBorder="1" applyFont="1">
      <alignment horizontal="left" shrinkToFit="0" vertical="center" wrapText="1"/>
    </xf>
    <xf borderId="0" fillId="2" fontId="23" numFmtId="0" xfId="0" applyAlignment="1" applyFont="1">
      <alignment horizontal="center" readingOrder="0" vertical="center"/>
    </xf>
    <xf borderId="44" fillId="8" fontId="23" numFmtId="0" xfId="0" applyAlignment="1" applyBorder="1" applyFont="1">
      <alignment horizontal="left" readingOrder="0" vertical="center"/>
    </xf>
    <xf borderId="46" fillId="2" fontId="41" numFmtId="0" xfId="0" applyAlignment="1" applyBorder="1" applyFont="1">
      <alignment horizontal="center" readingOrder="0" vertical="center"/>
    </xf>
    <xf borderId="34" fillId="2" fontId="41" numFmtId="0" xfId="0" applyAlignment="1" applyBorder="1" applyFont="1">
      <alignment readingOrder="0" vertical="center"/>
    </xf>
    <xf borderId="34" fillId="2" fontId="22" numFmtId="0" xfId="0" applyAlignment="1" applyBorder="1" applyFont="1">
      <alignment horizontal="center" vertical="center"/>
    </xf>
    <xf borderId="0" fillId="2" fontId="23" numFmtId="0" xfId="0" applyAlignment="1" applyFont="1">
      <alignment horizontal="center" vertical="center"/>
    </xf>
    <xf borderId="0" fillId="2" fontId="23" numFmtId="0" xfId="0" applyAlignment="1" applyFont="1">
      <alignment vertical="center"/>
    </xf>
    <xf borderId="1" fillId="2" fontId="23" numFmtId="0" xfId="0" applyAlignment="1" applyBorder="1" applyFont="1">
      <alignment vertical="center"/>
    </xf>
    <xf borderId="0" fillId="2" fontId="27" numFmtId="0" xfId="0" applyAlignment="1" applyFont="1">
      <alignment vertical="center"/>
    </xf>
    <xf borderId="0" fillId="2" fontId="27" numFmtId="0" xfId="0" applyAlignment="1" applyFont="1">
      <alignment horizontal="center" vertical="center"/>
    </xf>
    <xf borderId="1" fillId="0" fontId="9" numFmtId="0" xfId="0" applyAlignment="1" applyBorder="1" applyFont="1">
      <alignment vertical="center"/>
    </xf>
    <xf borderId="0" fillId="0" fontId="9" numFmtId="0" xfId="0" applyAlignment="1" applyFont="1">
      <alignment vertical="center"/>
    </xf>
    <xf borderId="0" fillId="0" fontId="9" numFmtId="0" xfId="0" applyAlignment="1" applyFont="1">
      <alignment horizontal="center" vertical="center"/>
    </xf>
    <xf borderId="0" fillId="0" fontId="13" numFmtId="0" xfId="0" applyAlignment="1" applyFont="1">
      <alignment vertical="center"/>
    </xf>
    <xf borderId="1" fillId="0" fontId="13" numFmtId="0" xfId="0" applyAlignment="1" applyBorder="1" applyFont="1">
      <alignment vertical="center"/>
    </xf>
    <xf borderId="38" fillId="0" fontId="13" numFmtId="0" xfId="0" applyAlignment="1" applyBorder="1" applyFont="1">
      <alignment horizontal="left" vertical="center"/>
    </xf>
    <xf borderId="34" fillId="0" fontId="13" numFmtId="0" xfId="0" applyAlignment="1" applyBorder="1" applyFont="1">
      <alignment horizontal="center" vertical="center"/>
    </xf>
    <xf borderId="34" fillId="0" fontId="13" numFmtId="0" xfId="0" applyAlignment="1" applyBorder="1" applyFont="1">
      <alignment horizontal="center" shrinkToFit="0" vertical="center" wrapText="1"/>
    </xf>
    <xf borderId="34" fillId="0" fontId="42" numFmtId="0" xfId="0" applyAlignment="1" applyBorder="1" applyFont="1">
      <alignment horizontal="center" shrinkToFit="0" vertical="center" wrapText="1"/>
    </xf>
    <xf borderId="34" fillId="0" fontId="4" numFmtId="0" xfId="0" applyAlignment="1" applyBorder="1" applyFont="1">
      <alignment horizontal="center" readingOrder="0" shrinkToFit="0" vertical="center" wrapText="1"/>
    </xf>
    <xf borderId="40" fillId="0" fontId="13" numFmtId="0" xfId="0" applyAlignment="1" applyBorder="1" applyFont="1">
      <alignment horizontal="center" vertical="center"/>
    </xf>
    <xf borderId="41" fillId="0" fontId="13" numFmtId="0" xfId="0" applyAlignment="1" applyBorder="1" applyFont="1">
      <alignment horizontal="center" vertical="center"/>
    </xf>
    <xf borderId="42" fillId="0" fontId="20" numFmtId="0" xfId="0" applyAlignment="1" applyBorder="1" applyFont="1">
      <alignment readingOrder="0"/>
    </xf>
    <xf borderId="35" fillId="0" fontId="20" numFmtId="0" xfId="0" applyAlignment="1" applyBorder="1" applyFont="1">
      <alignment horizontal="left" readingOrder="0"/>
    </xf>
    <xf borderId="34" fillId="0" fontId="9" numFmtId="0" xfId="0" applyAlignment="1" applyBorder="1" applyFont="1">
      <alignment vertical="center"/>
    </xf>
    <xf borderId="34" fillId="0" fontId="22" numFmtId="0" xfId="0" applyAlignment="1" applyBorder="1" applyFont="1">
      <alignment readingOrder="0" vertical="bottom"/>
    </xf>
    <xf borderId="37" fillId="0" fontId="23" numFmtId="0" xfId="0" applyAlignment="1" applyBorder="1" applyFont="1">
      <alignment readingOrder="0" vertical="bottom"/>
    </xf>
    <xf borderId="37" fillId="0" fontId="27" numFmtId="0" xfId="0" applyAlignment="1" applyBorder="1" applyFont="1">
      <alignment horizontal="center" readingOrder="0" vertical="bottom"/>
    </xf>
    <xf borderId="34" fillId="0" fontId="9" numFmtId="0" xfId="0" applyAlignment="1" applyBorder="1" applyFont="1">
      <alignment horizontal="center" shrinkToFit="0" vertical="center" wrapText="1"/>
    </xf>
    <xf borderId="34" fillId="2" fontId="29" numFmtId="0" xfId="0" applyAlignment="1" applyBorder="1" applyFont="1">
      <alignment vertical="bottom"/>
    </xf>
    <xf borderId="34" fillId="2" fontId="43" numFmtId="0" xfId="0" applyAlignment="1" applyBorder="1" applyFont="1">
      <alignment horizontal="center" readingOrder="0" vertical="bottom"/>
    </xf>
    <xf borderId="34" fillId="2" fontId="29" numFmtId="0" xfId="0" applyAlignment="1" applyBorder="1" applyFont="1">
      <alignment readingOrder="0" vertical="bottom"/>
    </xf>
    <xf borderId="34" fillId="0" fontId="29" numFmtId="0" xfId="0" applyAlignment="1" applyBorder="1" applyFont="1">
      <alignment vertical="bottom"/>
    </xf>
    <xf borderId="34" fillId="0" fontId="13" numFmtId="2" xfId="0" applyAlignment="1" applyBorder="1" applyFont="1" applyNumberFormat="1">
      <alignment vertical="center"/>
    </xf>
    <xf borderId="34" fillId="0" fontId="13" numFmtId="0" xfId="0" applyAlignment="1" applyBorder="1" applyFont="1">
      <alignment vertical="center"/>
    </xf>
    <xf borderId="34" fillId="0" fontId="9" numFmtId="0" xfId="0" applyAlignment="1" applyBorder="1" applyFont="1">
      <alignment horizontal="center" vertical="center"/>
    </xf>
    <xf borderId="34" fillId="0" fontId="23" numFmtId="0" xfId="0" applyAlignment="1" applyBorder="1" applyFont="1">
      <alignment horizontal="center" vertical="bottom"/>
    </xf>
    <xf borderId="34" fillId="0" fontId="9" numFmtId="9" xfId="0" applyAlignment="1" applyBorder="1" applyFont="1" applyNumberFormat="1">
      <alignment horizontal="center" vertical="center"/>
    </xf>
    <xf borderId="44" fillId="0" fontId="13" numFmtId="0" xfId="0" applyAlignment="1" applyBorder="1" applyFont="1">
      <alignment horizontal="center" vertical="center"/>
    </xf>
    <xf borderId="44" fillId="0" fontId="22" numFmtId="0" xfId="0" applyAlignment="1" applyBorder="1" applyFont="1">
      <alignment readingOrder="0" vertical="bottom"/>
    </xf>
    <xf borderId="46" fillId="0" fontId="23" numFmtId="0" xfId="0" applyAlignment="1" applyBorder="1" applyFont="1">
      <alignment readingOrder="0" vertical="bottom"/>
    </xf>
    <xf borderId="46" fillId="0" fontId="27" numFmtId="0" xfId="0" applyAlignment="1" applyBorder="1" applyFont="1">
      <alignment horizontal="center" readingOrder="0" vertical="bottom"/>
    </xf>
    <xf borderId="0" fillId="9" fontId="44" numFmtId="2" xfId="0" applyAlignment="1" applyFill="1" applyFont="1" applyNumberFormat="1">
      <alignment horizontal="center" shrinkToFit="0" wrapText="1"/>
    </xf>
    <xf borderId="44" fillId="0" fontId="23" numFmtId="0" xfId="0" applyAlignment="1" applyBorder="1" applyFont="1">
      <alignment horizontal="center" vertical="bottom"/>
    </xf>
    <xf borderId="34" fillId="0" fontId="9" numFmtId="10" xfId="0" applyAlignment="1" applyBorder="1" applyFont="1" applyNumberFormat="1">
      <alignment horizontal="center" vertical="center"/>
    </xf>
    <xf borderId="0" fillId="0" fontId="13" numFmtId="0" xfId="0" applyAlignment="1" applyFont="1">
      <alignment horizontal="center" shrinkToFit="0" vertical="center" wrapText="1"/>
    </xf>
    <xf borderId="0" fillId="0" fontId="13" numFmtId="0" xfId="0" applyAlignment="1" applyFont="1">
      <alignment horizontal="center" vertical="center"/>
    </xf>
    <xf borderId="34" fillId="0" fontId="6" numFmtId="0" xfId="0" applyAlignment="1" applyBorder="1" applyFont="1">
      <alignment horizontal="left"/>
    </xf>
    <xf borderId="34" fillId="0" fontId="23" numFmtId="0" xfId="0" applyAlignment="1" applyBorder="1" applyFont="1">
      <alignment horizontal="center" readingOrder="0" vertical="bottom"/>
    </xf>
    <xf borderId="34" fillId="0" fontId="36" numFmtId="0" xfId="0" applyAlignment="1" applyBorder="1" applyFont="1">
      <alignment horizontal="center" vertical="bottom"/>
    </xf>
    <xf borderId="44" fillId="0" fontId="18" numFmtId="0" xfId="0" applyAlignment="1" applyBorder="1" applyFont="1">
      <alignment vertical="bottom"/>
    </xf>
    <xf borderId="0" fillId="0" fontId="9" numFmtId="2" xfId="0" applyAlignment="1" applyFont="1" applyNumberFormat="1">
      <alignment vertical="center"/>
    </xf>
    <xf borderId="0" fillId="0" fontId="9" numFmtId="4" xfId="0" applyAlignment="1" applyFont="1" applyNumberFormat="1">
      <alignment vertical="center"/>
    </xf>
    <xf borderId="44" fillId="0" fontId="23" numFmtId="0" xfId="0" applyAlignment="1" applyBorder="1" applyFont="1">
      <alignment horizontal="center" readingOrder="0" vertical="bottom"/>
    </xf>
    <xf borderId="34" fillId="0" fontId="5" numFmtId="0" xfId="0" applyAlignment="1" applyBorder="1" applyFont="1">
      <alignment readingOrder="0" vertical="center"/>
    </xf>
    <xf borderId="34" fillId="2" fontId="36" numFmtId="0" xfId="0" applyAlignment="1" applyBorder="1" applyFont="1">
      <alignment horizontal="center" vertical="bottom"/>
    </xf>
    <xf borderId="34" fillId="2" fontId="36" numFmtId="0" xfId="0" applyAlignment="1" applyBorder="1" applyFont="1">
      <alignment horizontal="center" readingOrder="0" vertical="bottom"/>
    </xf>
    <xf borderId="46" fillId="0" fontId="27" numFmtId="0" xfId="0" applyAlignment="1" applyBorder="1" applyFont="1">
      <alignment horizontal="center" readingOrder="0" vertical="bottom"/>
    </xf>
    <xf borderId="34" fillId="2" fontId="36" numFmtId="0" xfId="0" applyAlignment="1" applyBorder="1" applyFont="1">
      <alignment horizontal="center" vertical="bottom"/>
    </xf>
    <xf borderId="34" fillId="2" fontId="29" numFmtId="0" xfId="0" applyAlignment="1" applyBorder="1" applyFont="1">
      <alignment vertical="bottom"/>
    </xf>
    <xf borderId="35" fillId="0" fontId="9" numFmtId="0" xfId="0" applyAlignment="1" applyBorder="1" applyFont="1">
      <alignment vertical="center"/>
    </xf>
    <xf borderId="44" fillId="0" fontId="22" numFmtId="0" xfId="0" applyAlignment="1" applyBorder="1" applyFont="1">
      <alignment vertical="bottom"/>
    </xf>
    <xf borderId="46" fillId="0" fontId="23" numFmtId="0" xfId="0" applyAlignment="1" applyBorder="1" applyFont="1">
      <alignment vertical="bottom"/>
    </xf>
    <xf borderId="37" fillId="0" fontId="27" numFmtId="0" xfId="0" applyAlignment="1" applyBorder="1" applyFont="1">
      <alignment horizontal="center" vertical="bottom"/>
    </xf>
    <xf borderId="45" fillId="0" fontId="13" numFmtId="0" xfId="0" applyAlignment="1" applyBorder="1" applyFont="1">
      <alignment horizontal="left" vertical="center"/>
    </xf>
    <xf borderId="28" fillId="0" fontId="13" numFmtId="0" xfId="0" applyAlignment="1" applyBorder="1" applyFont="1">
      <alignment horizontal="left" vertical="center"/>
    </xf>
    <xf borderId="0" fillId="0" fontId="13" numFmtId="0" xfId="0" applyAlignment="1" applyFont="1">
      <alignment horizontal="left" vertical="center"/>
    </xf>
    <xf borderId="42" fillId="0" fontId="30" numFmtId="0" xfId="0" applyAlignment="1" applyBorder="1" applyFont="1">
      <alignment readingOrder="0"/>
    </xf>
    <xf borderId="37" fillId="0" fontId="23" numFmtId="0" xfId="0" applyAlignment="1" applyBorder="1" applyFont="1">
      <alignment horizontal="center" readingOrder="0" vertical="bottom"/>
    </xf>
    <xf borderId="34" fillId="0" fontId="29" numFmtId="0" xfId="0" applyAlignment="1" applyBorder="1" applyFont="1">
      <alignment horizontal="center" readingOrder="0" vertical="bottom"/>
    </xf>
    <xf borderId="40" fillId="0" fontId="9" numFmtId="0" xfId="0" applyAlignment="1" applyBorder="1" applyFont="1">
      <alignment horizontal="center" vertical="center"/>
    </xf>
    <xf borderId="34" fillId="0" fontId="29" numFmtId="2" xfId="0" applyAlignment="1" applyBorder="1" applyFont="1" applyNumberFormat="1">
      <alignment horizontal="center" vertical="bottom"/>
    </xf>
    <xf borderId="34" fillId="0" fontId="9" numFmtId="2" xfId="0" applyAlignment="1" applyBorder="1" applyFont="1" applyNumberFormat="1">
      <alignment vertical="center"/>
    </xf>
    <xf borderId="34" fillId="0" fontId="9" numFmtId="4" xfId="0" applyAlignment="1" applyBorder="1" applyFont="1" applyNumberFormat="1">
      <alignment vertical="center"/>
    </xf>
    <xf borderId="46" fillId="0" fontId="23" numFmtId="0" xfId="0" applyAlignment="1" applyBorder="1" applyFont="1">
      <alignment horizontal="center" readingOrder="0" vertical="bottom"/>
    </xf>
    <xf borderId="46" fillId="0" fontId="23" numFmtId="0" xfId="0" applyAlignment="1" applyBorder="1" applyFont="1">
      <alignment horizontal="center" vertical="bottom"/>
    </xf>
    <xf borderId="34" fillId="0" fontId="29" numFmtId="0" xfId="0" applyAlignment="1" applyBorder="1" applyFont="1">
      <alignment readingOrder="0" vertical="bottom"/>
    </xf>
    <xf borderId="37" fillId="0" fontId="23" numFmtId="0" xfId="0" applyAlignment="1" applyBorder="1" applyFont="1">
      <alignment horizontal="center" readingOrder="0" vertical="bottom"/>
    </xf>
    <xf borderId="34" fillId="0" fontId="36" numFmtId="0" xfId="0" applyAlignment="1" applyBorder="1" applyFont="1">
      <alignment horizontal="center" readingOrder="0" vertical="bottom"/>
    </xf>
    <xf borderId="34" fillId="0" fontId="5" numFmtId="0" xfId="0" applyAlignment="1" applyBorder="1" applyFont="1">
      <alignment horizontal="center" readingOrder="0" vertical="center"/>
    </xf>
    <xf borderId="34" fillId="0" fontId="5" numFmtId="0" xfId="0" applyAlignment="1" applyBorder="1" applyFont="1">
      <alignment readingOrder="0"/>
    </xf>
    <xf borderId="40" fillId="0" fontId="9" numFmtId="0" xfId="0" applyAlignment="1" applyBorder="1" applyFont="1">
      <alignment vertical="center"/>
    </xf>
    <xf borderId="40" fillId="0" fontId="13" numFmtId="0" xfId="0" applyAlignment="1" applyBorder="1" applyFont="1">
      <alignment vertical="center"/>
    </xf>
    <xf borderId="40" fillId="0" fontId="9" numFmtId="9" xfId="0" applyAlignment="1" applyBorder="1" applyFont="1" applyNumberFormat="1">
      <alignment horizontal="center" vertical="center"/>
    </xf>
    <xf borderId="1" fillId="0" fontId="6" numFmtId="0" xfId="0" applyAlignment="1" applyBorder="1" applyFont="1">
      <alignment readingOrder="0"/>
    </xf>
    <xf borderId="34" fillId="0" fontId="29" numFmtId="0" xfId="0" applyAlignment="1" applyBorder="1" applyFont="1">
      <alignment vertical="bottom"/>
    </xf>
    <xf borderId="46" fillId="0" fontId="23" numFmtId="0" xfId="0" applyAlignment="1" applyBorder="1" applyFont="1">
      <alignment horizontal="center" readingOrder="0" vertical="bottom"/>
    </xf>
    <xf borderId="37" fillId="0" fontId="23" numFmtId="0" xfId="0" applyAlignment="1" applyBorder="1" applyFont="1">
      <alignment horizontal="center" vertical="bottom"/>
    </xf>
    <xf borderId="46" fillId="0" fontId="18" numFmtId="0" xfId="0" applyAlignment="1" applyBorder="1" applyFont="1">
      <alignment readingOrder="0" vertical="bottom"/>
    </xf>
    <xf borderId="46" fillId="0" fontId="18" numFmtId="0" xfId="0" applyAlignment="1" applyBorder="1" applyFont="1">
      <alignment vertical="bottom"/>
    </xf>
    <xf borderId="34" fillId="0" fontId="36" numFmtId="0" xfId="0" applyAlignment="1" applyBorder="1" applyFont="1">
      <alignment readingOrder="0" vertical="bottom"/>
    </xf>
    <xf borderId="44" fillId="0" fontId="18" numFmtId="0" xfId="0" applyAlignment="1" applyBorder="1" applyFont="1">
      <alignment readingOrder="0" vertical="bottom"/>
    </xf>
    <xf borderId="34" fillId="0" fontId="43" numFmtId="0" xfId="0" applyAlignment="1" applyBorder="1" applyFont="1">
      <alignment horizontal="center" readingOrder="0" vertical="bottom"/>
    </xf>
    <xf borderId="34" fillId="0" fontId="9" numFmtId="0" xfId="0" applyAlignment="1" applyBorder="1" applyFont="1">
      <alignment horizontal="center" readingOrder="0" vertical="center"/>
    </xf>
    <xf borderId="34" fillId="0" fontId="43" numFmtId="0" xfId="0" applyAlignment="1" applyBorder="1" applyFont="1">
      <alignment horizontal="center" vertical="bottom"/>
    </xf>
    <xf borderId="34" fillId="0" fontId="43" numFmtId="0" xfId="0" applyAlignment="1" applyBorder="1" applyFont="1">
      <alignment horizontal="center" vertical="bottom"/>
    </xf>
    <xf borderId="34" fillId="0" fontId="23" numFmtId="0" xfId="0" applyAlignment="1" applyBorder="1" applyFont="1">
      <alignment horizontal="center" readingOrder="0" vertical="bottom"/>
    </xf>
    <xf borderId="34" fillId="0" fontId="5" numFmtId="0" xfId="0" applyAlignment="1" applyBorder="1" applyFont="1">
      <alignment horizontal="left" readingOrder="0" vertical="center"/>
    </xf>
    <xf borderId="34" fillId="0" fontId="27" numFmtId="0" xfId="0" applyAlignment="1" applyBorder="1" applyFont="1">
      <alignment horizontal="center" readingOrder="0" vertical="bottom"/>
    </xf>
    <xf borderId="37" fillId="0" fontId="27" numFmtId="0" xfId="0" applyAlignment="1" applyBorder="1" applyFont="1">
      <alignment readingOrder="0" vertical="bottom"/>
    </xf>
    <xf borderId="37" fillId="0" fontId="27" numFmtId="0" xfId="0" applyAlignment="1" applyBorder="1" applyFont="1">
      <alignment horizontal="center" readingOrder="0"/>
    </xf>
    <xf borderId="0" fillId="2" fontId="36" numFmtId="0" xfId="0" applyAlignment="1" applyFont="1">
      <alignment horizontal="center" vertical="bottom"/>
    </xf>
    <xf borderId="0" fillId="2" fontId="29" numFmtId="0" xfId="0" applyAlignment="1" applyFont="1">
      <alignment vertical="bottom"/>
    </xf>
    <xf borderId="34" fillId="0" fontId="11" numFmtId="0" xfId="0" applyAlignment="1" applyBorder="1" applyFont="1">
      <alignment horizontal="center"/>
    </xf>
    <xf borderId="44" fillId="0" fontId="27" numFmtId="0" xfId="0" applyAlignment="1" applyBorder="1" applyFont="1">
      <alignment horizontal="center" readingOrder="0" vertical="bottom"/>
    </xf>
    <xf borderId="46" fillId="0" fontId="27" numFmtId="0" xfId="0" applyAlignment="1" applyBorder="1" applyFont="1">
      <alignment readingOrder="0" vertical="bottom"/>
    </xf>
    <xf borderId="46" fillId="0" fontId="27" numFmtId="0" xfId="0" applyAlignment="1" applyBorder="1" applyFont="1">
      <alignment horizontal="center" readingOrder="0"/>
    </xf>
    <xf borderId="34" fillId="2" fontId="29" numFmtId="0" xfId="0" applyAlignment="1" applyBorder="1" applyFont="1">
      <alignment horizontal="center" vertical="bottom"/>
    </xf>
    <xf borderId="37" fillId="0" fontId="27" numFmtId="0" xfId="0" applyAlignment="1" applyBorder="1" applyFont="1">
      <alignment horizontal="center" readingOrder="0"/>
    </xf>
    <xf borderId="34" fillId="0" fontId="45" numFmtId="0" xfId="0" applyBorder="1" applyFont="1"/>
    <xf borderId="0" fillId="0" fontId="30" numFmtId="0" xfId="0" applyAlignment="1" applyFont="1">
      <alignment horizontal="center" readingOrder="0" vertical="center"/>
    </xf>
    <xf borderId="46" fillId="0" fontId="27" numFmtId="0" xfId="0" applyAlignment="1" applyBorder="1" applyFont="1">
      <alignment horizontal="center" readingOrder="0"/>
    </xf>
    <xf borderId="34" fillId="2" fontId="29" numFmtId="0" xfId="0" applyAlignment="1" applyBorder="1" applyFont="1">
      <alignment vertical="bottom"/>
    </xf>
    <xf borderId="34" fillId="2" fontId="29" numFmtId="0" xfId="0" applyAlignment="1" applyBorder="1" applyFont="1">
      <alignment horizontal="center" readingOrder="0" vertical="bottom"/>
    </xf>
    <xf borderId="34" fillId="0" fontId="29" numFmtId="0" xfId="0" applyAlignment="1" applyBorder="1" applyFont="1">
      <alignment vertical="bottom"/>
    </xf>
    <xf borderId="34" fillId="0" fontId="0" numFmtId="0" xfId="0" applyAlignment="1" applyBorder="1" applyFont="1">
      <alignment readingOrder="0"/>
    </xf>
    <xf borderId="42" fillId="0" fontId="11" numFmtId="0" xfId="0" applyAlignment="1" applyBorder="1" applyFont="1">
      <alignment vertical="center"/>
    </xf>
    <xf borderId="34" fillId="2" fontId="43" numFmtId="0" xfId="0" applyAlignment="1" applyBorder="1" applyFont="1">
      <alignment horizontal="center" vertical="bottom"/>
    </xf>
    <xf borderId="54" fillId="0" fontId="11" numFmtId="0" xfId="0" applyAlignment="1" applyBorder="1" applyFont="1">
      <alignment horizontal="center" vertical="center"/>
    </xf>
    <xf borderId="37" fillId="0" fontId="27" numFmtId="0" xfId="0" applyAlignment="1" applyBorder="1" applyFont="1">
      <alignment horizontal="center" readingOrder="0" vertical="bottom"/>
    </xf>
    <xf borderId="34" fillId="0" fontId="43" numFmtId="0" xfId="0" applyAlignment="1" applyBorder="1" applyFont="1">
      <alignment horizontal="center"/>
    </xf>
    <xf borderId="34" fillId="0" fontId="43" numFmtId="0" xfId="0" applyAlignment="1" applyBorder="1" applyFont="1">
      <alignment horizontal="center" readingOrder="0"/>
    </xf>
    <xf borderId="34" fillId="0" fontId="11" numFmtId="0" xfId="0" applyAlignment="1" applyBorder="1" applyFont="1">
      <alignment shrinkToFit="0" vertical="center" wrapText="1"/>
    </xf>
    <xf borderId="44" fillId="0" fontId="27" numFmtId="0" xfId="0" applyAlignment="1" applyBorder="1" applyFont="1">
      <alignment horizontal="center" vertical="bottom"/>
    </xf>
    <xf borderId="44" fillId="0" fontId="18" numFmtId="0" xfId="0" applyBorder="1" applyFont="1"/>
    <xf borderId="46" fillId="0" fontId="18" numFmtId="0" xfId="0" applyBorder="1" applyFont="1"/>
    <xf borderId="0" fillId="0" fontId="22" numFmtId="0" xfId="0" applyFont="1"/>
    <xf borderId="0" fillId="2" fontId="36" numFmtId="0" xfId="0" applyAlignment="1" applyFont="1">
      <alignment horizontal="center" readingOrder="0" vertical="bottom"/>
    </xf>
    <xf borderId="34" fillId="2" fontId="29" numFmtId="0" xfId="0" applyAlignment="1" applyBorder="1" applyFont="1">
      <alignment horizontal="center" vertical="bottom"/>
    </xf>
    <xf borderId="34" fillId="0" fontId="36" numFmtId="0" xfId="0" applyAlignment="1" applyBorder="1" applyFont="1">
      <alignment horizontal="center"/>
    </xf>
    <xf borderId="34" fillId="0" fontId="37" numFmtId="0" xfId="0" applyAlignment="1" applyBorder="1" applyFont="1">
      <alignment horizontal="center"/>
    </xf>
    <xf borderId="46" fillId="0" fontId="27" numFmtId="0" xfId="0" applyAlignment="1" applyBorder="1" applyFont="1">
      <alignment horizontal="center" vertical="bottom"/>
    </xf>
    <xf borderId="34" fillId="0" fontId="11" numFmtId="0" xfId="0" applyAlignment="1" applyBorder="1" applyFont="1">
      <alignment horizontal="center" readingOrder="0" shrinkToFit="0" vertical="center" wrapText="1"/>
    </xf>
    <xf borderId="34" fillId="0" fontId="11" numFmtId="0" xfId="0" applyAlignment="1" applyBorder="1" applyFont="1">
      <alignment readingOrder="0"/>
    </xf>
    <xf borderId="0" fillId="2" fontId="46" numFmtId="0" xfId="0" applyAlignment="1" applyFont="1">
      <alignment vertical="bottom"/>
    </xf>
    <xf borderId="34" fillId="2" fontId="36" numFmtId="0" xfId="0" applyAlignment="1" applyBorder="1" applyFont="1">
      <alignment vertical="bottom"/>
    </xf>
    <xf borderId="34" fillId="0" fontId="23" numFmtId="0" xfId="0" applyAlignment="1" applyBorder="1" applyFont="1">
      <alignment horizontal="center" vertical="bottom"/>
    </xf>
    <xf borderId="37" fillId="0" fontId="18" numFmtId="0" xfId="0" applyBorder="1" applyFont="1"/>
    <xf borderId="34" fillId="0" fontId="18" numFmtId="0" xfId="0" applyBorder="1" applyFont="1"/>
    <xf borderId="34" fillId="2" fontId="46" numFmtId="0" xfId="0" applyAlignment="1" applyBorder="1" applyFont="1">
      <alignment horizontal="center" vertical="bottom"/>
    </xf>
    <xf borderId="34" fillId="2" fontId="36" numFmtId="0" xfId="0" applyAlignment="1" applyBorder="1" applyFont="1">
      <alignment vertical="top"/>
    </xf>
    <xf borderId="44" fillId="0" fontId="18" numFmtId="0" xfId="0" applyBorder="1" applyFont="1"/>
    <xf borderId="34" fillId="0" fontId="27" numFmtId="0" xfId="0" applyAlignment="1" applyBorder="1" applyFont="1">
      <alignment horizontal="center" readingOrder="0" vertical="bottom"/>
    </xf>
    <xf borderId="44" fillId="0" fontId="23" numFmtId="0" xfId="0" applyAlignment="1" applyBorder="1" applyFont="1">
      <alignment horizontal="center" vertical="bottom"/>
    </xf>
    <xf borderId="0" fillId="2" fontId="43" numFmtId="0" xfId="0" applyAlignment="1" applyFont="1">
      <alignment horizontal="center" vertical="bottom"/>
    </xf>
    <xf borderId="44" fillId="0" fontId="27" numFmtId="0" xfId="0" applyAlignment="1" applyBorder="1" applyFont="1">
      <alignment horizontal="center" readingOrder="0" vertical="bottom"/>
    </xf>
    <xf borderId="34" fillId="0" fontId="20" numFmtId="0" xfId="0" applyAlignment="1" applyBorder="1" applyFont="1">
      <alignment horizontal="center" readingOrder="0" vertical="center"/>
    </xf>
    <xf borderId="46" fillId="0" fontId="18" numFmtId="0" xfId="0" applyBorder="1" applyFont="1"/>
    <xf borderId="44" fillId="2" fontId="27" numFmtId="0" xfId="0" applyAlignment="1" applyBorder="1" applyFont="1">
      <alignment horizontal="center" readingOrder="0"/>
    </xf>
    <xf borderId="44" fillId="2" fontId="23" numFmtId="0" xfId="0" applyAlignment="1" applyBorder="1" applyFont="1">
      <alignment horizontal="center" readingOrder="0" vertical="bottom"/>
    </xf>
    <xf borderId="34" fillId="10" fontId="45" numFmtId="0" xfId="0" applyAlignment="1" applyBorder="1" applyFill="1" applyFont="1">
      <alignment readingOrder="0"/>
    </xf>
    <xf borderId="34" fillId="2" fontId="46" numFmtId="0" xfId="0" applyAlignment="1" applyBorder="1" applyFont="1">
      <alignment horizontal="center" vertical="top"/>
    </xf>
    <xf borderId="37" fillId="0" fontId="27" numFmtId="0" xfId="0" applyAlignment="1" applyBorder="1" applyFont="1">
      <alignment horizontal="center"/>
    </xf>
    <xf borderId="34" fillId="2" fontId="47" numFmtId="0" xfId="0" applyAlignment="1" applyBorder="1" applyFont="1">
      <alignment horizontal="center" vertical="bottom"/>
    </xf>
    <xf borderId="0" fillId="2" fontId="43" numFmtId="0" xfId="0" applyAlignment="1" applyFont="1">
      <alignment horizontal="center" readingOrder="0" vertical="bottom"/>
    </xf>
    <xf borderId="34" fillId="0" fontId="48" numFmtId="0" xfId="0" applyAlignment="1" applyBorder="1" applyFont="1">
      <alignment horizontal="center" vertical="bottom"/>
    </xf>
    <xf borderId="44" fillId="0" fontId="27" numFmtId="0" xfId="0" applyAlignment="1" applyBorder="1" applyFont="1">
      <alignment horizontal="center" readingOrder="0"/>
    </xf>
    <xf borderId="44" fillId="2" fontId="23" numFmtId="0" xfId="0" applyAlignment="1" applyBorder="1" applyFont="1">
      <alignment horizontal="center" readingOrder="0"/>
    </xf>
    <xf borderId="37" fillId="0" fontId="23" numFmtId="0" xfId="0" applyAlignment="1" applyBorder="1" applyFont="1">
      <alignment vertical="bottom"/>
    </xf>
    <xf borderId="34" fillId="0" fontId="27" numFmtId="0" xfId="0" applyAlignment="1" applyBorder="1" applyFont="1">
      <alignment horizontal="center"/>
    </xf>
    <xf borderId="0" fillId="0" fontId="36" numFmtId="0" xfId="0" applyAlignment="1" applyFont="1">
      <alignment horizontal="center" vertical="bottom"/>
    </xf>
    <xf borderId="34" fillId="0" fontId="29" numFmtId="9" xfId="0" applyAlignment="1" applyBorder="1" applyFont="1" applyNumberFormat="1">
      <alignment vertical="bottom"/>
    </xf>
    <xf borderId="46" fillId="0" fontId="23" numFmtId="0" xfId="0" applyAlignment="1" applyBorder="1" applyFont="1">
      <alignment vertical="bottom"/>
    </xf>
    <xf borderId="44" fillId="0" fontId="27" numFmtId="0" xfId="0" applyAlignment="1" applyBorder="1" applyFont="1">
      <alignment horizontal="center"/>
    </xf>
    <xf borderId="34" fillId="0" fontId="36" numFmtId="0" xfId="0" applyAlignment="1" applyBorder="1" applyFont="1">
      <alignment horizontal="center" vertical="bottom"/>
    </xf>
    <xf borderId="34" fillId="0" fontId="47" numFmtId="0" xfId="0" applyAlignment="1" applyBorder="1" applyFont="1">
      <alignment horizontal="center" vertical="bottom"/>
    </xf>
    <xf borderId="34" fillId="0" fontId="27" numFmtId="0" xfId="0" applyAlignment="1" applyBorder="1" applyFont="1">
      <alignment horizontal="center" readingOrder="0"/>
    </xf>
    <xf borderId="0" fillId="2" fontId="36" numFmtId="0" xfId="0" applyAlignment="1" applyFont="1">
      <alignment horizontal="center" vertical="bottom"/>
    </xf>
    <xf borderId="44" fillId="2" fontId="29" numFmtId="0" xfId="0" applyAlignment="1" applyBorder="1" applyFont="1">
      <alignment horizontal="center" readingOrder="0"/>
    </xf>
    <xf borderId="34" fillId="0" fontId="44" numFmtId="0" xfId="0" applyAlignment="1" applyBorder="1" applyFont="1">
      <alignment horizontal="center" vertical="bottom"/>
    </xf>
    <xf borderId="44" fillId="0" fontId="47" numFmtId="0" xfId="0" applyAlignment="1" applyBorder="1" applyFont="1">
      <alignment horizontal="center" readingOrder="0"/>
    </xf>
    <xf borderId="44" fillId="0" fontId="27" numFmtId="0" xfId="0" applyAlignment="1" applyBorder="1" applyFont="1">
      <alignment horizontal="center" readingOrder="0"/>
    </xf>
    <xf borderId="34" fillId="0" fontId="30" numFmtId="0" xfId="0" applyAlignment="1" applyBorder="1" applyFont="1">
      <alignment horizontal="center" vertical="center"/>
    </xf>
    <xf borderId="34" fillId="0" fontId="6" numFmtId="0" xfId="0" applyAlignment="1" applyBorder="1" applyFont="1">
      <alignment horizontal="center" shrinkToFit="0" vertical="center" wrapText="1"/>
    </xf>
    <xf borderId="34" fillId="0" fontId="6" numFmtId="0" xfId="0" applyAlignment="1" applyBorder="1" applyFont="1">
      <alignment vertical="center"/>
    </xf>
    <xf borderId="34" fillId="9" fontId="36" numFmtId="9" xfId="0" applyAlignment="1" applyBorder="1" applyFont="1" applyNumberFormat="1">
      <alignment horizontal="center" vertical="bottom"/>
    </xf>
    <xf borderId="34" fillId="2" fontId="36" numFmtId="9" xfId="0" applyAlignment="1" applyBorder="1" applyFont="1" applyNumberFormat="1">
      <alignment horizontal="center" vertical="bottom"/>
    </xf>
    <xf borderId="34" fillId="0" fontId="6" numFmtId="0" xfId="0" applyAlignment="1" applyBorder="1" applyFont="1">
      <alignment horizontal="center" vertical="center"/>
    </xf>
    <xf borderId="34" fillId="0" fontId="30" numFmtId="0" xfId="0" applyAlignment="1" applyBorder="1" applyFont="1">
      <alignment vertical="center"/>
    </xf>
    <xf borderId="34" fillId="0" fontId="6" numFmtId="9" xfId="0" applyAlignment="1" applyBorder="1" applyFont="1" applyNumberFormat="1">
      <alignment horizontal="center" vertical="center"/>
    </xf>
    <xf borderId="34" fillId="0" fontId="49" numFmtId="0" xfId="0" applyAlignment="1" applyBorder="1" applyFont="1">
      <alignment horizontal="center" vertical="center"/>
    </xf>
    <xf borderId="34" fillId="0" fontId="31" numFmtId="0" xfId="0" applyBorder="1" applyFont="1"/>
    <xf borderId="0" fillId="0" fontId="46" numFmtId="0" xfId="0" applyAlignment="1" applyFont="1">
      <alignment horizontal="center" vertical="bottom"/>
    </xf>
    <xf borderId="34" fillId="0" fontId="36" numFmtId="0" xfId="0" applyAlignment="1" applyBorder="1" applyFont="1">
      <alignment vertical="bottom"/>
    </xf>
    <xf borderId="34" fillId="0" fontId="50" numFmtId="0" xfId="0" applyAlignment="1" applyBorder="1" applyFont="1">
      <alignment horizontal="center" vertical="bottom"/>
    </xf>
    <xf borderId="34" fillId="0" fontId="23" numFmtId="0" xfId="0" applyAlignment="1" applyBorder="1" applyFont="1">
      <alignment horizontal="right" readingOrder="0" vertical="bottom"/>
    </xf>
    <xf borderId="34" fillId="0" fontId="46" numFmtId="0" xfId="0" applyAlignment="1" applyBorder="1" applyFont="1">
      <alignment horizontal="center" vertical="bottom"/>
    </xf>
    <xf borderId="34" fillId="9" fontId="44" numFmtId="9" xfId="0" applyAlignment="1" applyBorder="1" applyFont="1" applyNumberFormat="1">
      <alignment horizontal="center" vertical="bottom"/>
    </xf>
    <xf borderId="34" fillId="2" fontId="44" numFmtId="9" xfId="0" applyAlignment="1" applyBorder="1" applyFont="1" applyNumberFormat="1">
      <alignment horizontal="center" vertical="bottom"/>
    </xf>
    <xf borderId="34" fillId="0" fontId="6" numFmtId="0" xfId="0" applyAlignment="1" applyBorder="1" applyFont="1">
      <alignment horizontal="center"/>
    </xf>
    <xf borderId="44" fillId="0" fontId="23" numFmtId="0" xfId="0" applyAlignment="1" applyBorder="1" applyFont="1">
      <alignment horizontal="right" readingOrder="0" vertical="bottom"/>
    </xf>
    <xf borderId="34" fillId="0" fontId="46" numFmtId="0" xfId="0" applyAlignment="1" applyBorder="1" applyFont="1">
      <alignment horizontal="center" vertical="top"/>
    </xf>
    <xf borderId="34" fillId="9" fontId="47" numFmtId="9" xfId="0" applyAlignment="1" applyBorder="1" applyFont="1" applyNumberFormat="1">
      <alignment horizontal="center" vertical="bottom"/>
    </xf>
    <xf borderId="34" fillId="2" fontId="47" numFmtId="9" xfId="0" applyAlignment="1" applyBorder="1" applyFont="1" applyNumberFormat="1">
      <alignment horizontal="center" vertical="bottom"/>
    </xf>
    <xf borderId="0" fillId="0" fontId="47" numFmtId="0" xfId="0" applyAlignment="1" applyFont="1">
      <alignment horizontal="center" vertical="bottom"/>
    </xf>
    <xf borderId="34" fillId="11" fontId="44" numFmtId="0" xfId="0" applyAlignment="1" applyBorder="1" applyFill="1" applyFont="1">
      <alignment horizontal="center" vertical="bottom"/>
    </xf>
    <xf borderId="34" fillId="0" fontId="47" numFmtId="0" xfId="0" applyAlignment="1" applyBorder="1" applyFont="1">
      <alignment horizontal="center" vertical="bottom"/>
    </xf>
    <xf borderId="34" fillId="0" fontId="11" numFmtId="0" xfId="0" applyAlignment="1" applyBorder="1" applyFont="1">
      <alignment horizontal="center" vertical="top"/>
    </xf>
    <xf borderId="34" fillId="7" fontId="36" numFmtId="0" xfId="0" applyAlignment="1" applyBorder="1" applyFont="1">
      <alignment horizontal="center" readingOrder="0" vertical="bottom"/>
    </xf>
    <xf borderId="44" fillId="0" fontId="23" numFmtId="0" xfId="0" applyAlignment="1" applyBorder="1" applyFont="1">
      <alignment horizontal="center" vertical="bottom"/>
    </xf>
    <xf borderId="44" fillId="0" fontId="27" numFmtId="0" xfId="0" applyAlignment="1" applyBorder="1" applyFont="1">
      <alignment horizontal="center"/>
    </xf>
    <xf borderId="44" fillId="0" fontId="18" numFmtId="0" xfId="0" applyAlignment="1" applyBorder="1" applyFont="1">
      <alignment readingOrder="0"/>
    </xf>
    <xf borderId="44" fillId="0" fontId="23" numFmtId="0" xfId="0" applyAlignment="1" applyBorder="1" applyFont="1">
      <alignment horizontal="right" vertical="bottom"/>
    </xf>
    <xf borderId="2" fillId="0" fontId="20" numFmtId="0" xfId="0" applyAlignment="1" applyBorder="1" applyFont="1">
      <alignment horizontal="left"/>
    </xf>
    <xf borderId="2" fillId="0" fontId="11" numFmtId="0" xfId="0" applyBorder="1" applyFont="1"/>
    <xf borderId="0" fillId="0" fontId="20" numFmtId="0" xfId="0" applyAlignment="1" applyFont="1">
      <alignment horizontal="center"/>
    </xf>
    <xf borderId="50" fillId="0" fontId="11" numFmtId="0" xfId="0" applyAlignment="1" applyBorder="1" applyFont="1">
      <alignment vertical="center"/>
    </xf>
    <xf borderId="0" fillId="0" fontId="30" numFmtId="0" xfId="0" applyFont="1"/>
    <xf borderId="0" fillId="0" fontId="6" numFmtId="0" xfId="0" applyAlignment="1" applyFont="1">
      <alignment horizontal="center"/>
    </xf>
    <xf borderId="0" fillId="0" fontId="20" numFmtId="0" xfId="0" applyFont="1"/>
    <xf borderId="2" fillId="0" fontId="11" numFmtId="0" xfId="0" applyAlignment="1" applyBorder="1" applyFont="1">
      <alignment vertical="center"/>
    </xf>
    <xf borderId="2" fillId="0" fontId="11" numFmtId="0" xfId="0" applyAlignment="1" applyBorder="1" applyFont="1">
      <alignment horizontal="center" vertical="center"/>
    </xf>
    <xf borderId="48" fillId="0" fontId="11" numFmtId="0" xfId="0" applyAlignment="1" applyBorder="1" applyFont="1">
      <alignment horizontal="center" vertical="center"/>
    </xf>
    <xf borderId="34" fillId="0" fontId="51" numFmtId="0" xfId="0" applyAlignment="1" applyBorder="1" applyFont="1">
      <alignment horizontal="center" readingOrder="0" shrinkToFit="0" vertical="center" wrapText="1"/>
    </xf>
    <xf borderId="37" fillId="0" fontId="23" numFmtId="0" xfId="0" applyAlignment="1" applyBorder="1" applyFont="1">
      <alignment readingOrder="0" vertical="top"/>
    </xf>
    <xf borderId="0" fillId="2" fontId="47" numFmtId="0" xfId="0" applyAlignment="1" applyFont="1">
      <alignment horizontal="center" vertical="bottom"/>
    </xf>
    <xf borderId="34" fillId="2" fontId="47" numFmtId="0" xfId="0" applyAlignment="1" applyBorder="1" applyFont="1">
      <alignment vertical="bottom"/>
    </xf>
    <xf borderId="34" fillId="0" fontId="18" numFmtId="0" xfId="0" applyAlignment="1" applyBorder="1" applyFont="1">
      <alignment vertical="bottom"/>
    </xf>
    <xf borderId="34" fillId="0" fontId="28" numFmtId="0" xfId="0" applyAlignment="1" applyBorder="1" applyFont="1">
      <alignment horizontal="left"/>
    </xf>
    <xf borderId="46" fillId="0" fontId="23" numFmtId="0" xfId="0" applyAlignment="1" applyBorder="1" applyFont="1">
      <alignment readingOrder="0" vertical="top"/>
    </xf>
    <xf borderId="0" fillId="2" fontId="43" numFmtId="0" xfId="0" applyAlignment="1" applyFont="1">
      <alignment horizontal="center" vertical="bottom"/>
    </xf>
    <xf borderId="0" fillId="2" fontId="25" numFmtId="0" xfId="0" applyAlignment="1" applyFont="1">
      <alignment horizontal="center" vertical="bottom"/>
    </xf>
    <xf borderId="34" fillId="2" fontId="25" numFmtId="0" xfId="0" applyAlignment="1" applyBorder="1" applyFont="1">
      <alignment horizontal="center" vertical="bottom"/>
    </xf>
    <xf borderId="46" fillId="0" fontId="23" numFmtId="0" xfId="0" applyAlignment="1" applyBorder="1" applyFont="1">
      <alignment horizontal="left" readingOrder="0" vertical="top"/>
    </xf>
    <xf borderId="0" fillId="0" fontId="20" numFmtId="0" xfId="0" applyAlignment="1" applyFont="1">
      <alignment horizontal="left" vertical="center"/>
    </xf>
    <xf borderId="34" fillId="0" fontId="29" numFmtId="0" xfId="0" applyAlignment="1" applyBorder="1" applyFont="1">
      <alignment horizontal="center" shrinkToFit="0" wrapText="1"/>
    </xf>
    <xf borderId="34" fillId="0" fontId="29" numFmtId="2" xfId="0" applyAlignment="1" applyBorder="1" applyFont="1" applyNumberFormat="1">
      <alignment horizontal="center" shrinkToFit="0" wrapText="1"/>
    </xf>
    <xf borderId="34" fillId="2" fontId="29" numFmtId="0" xfId="0" applyAlignment="1" applyBorder="1" applyFont="1">
      <alignment horizontal="center" shrinkToFit="0" wrapText="1"/>
    </xf>
    <xf borderId="44" fillId="0" fontId="23" numFmtId="0" xfId="0" applyAlignment="1" applyBorder="1" applyFont="1">
      <alignment horizontal="center" readingOrder="0" vertical="top"/>
    </xf>
    <xf borderId="0" fillId="2" fontId="29" numFmtId="0" xfId="0" applyAlignment="1" applyFont="1">
      <alignment horizontal="center" vertical="bottom"/>
    </xf>
    <xf borderId="34" fillId="0" fontId="29" numFmtId="2" xfId="0" applyAlignment="1" applyBorder="1" applyFont="1" applyNumberFormat="1">
      <alignment vertical="bottom"/>
    </xf>
    <xf borderId="44" fillId="2" fontId="27" numFmtId="0" xfId="0" applyAlignment="1" applyBorder="1" applyFont="1">
      <alignment horizontal="center" readingOrder="0"/>
    </xf>
    <xf borderId="34" fillId="0" fontId="44" numFmtId="0" xfId="0" applyAlignment="1" applyBorder="1" applyFont="1">
      <alignment horizontal="center" vertical="bottom"/>
    </xf>
    <xf borderId="34" fillId="0" fontId="22" numFmtId="0" xfId="0" applyAlignment="1" applyBorder="1" applyFont="1">
      <alignment horizontal="left"/>
    </xf>
    <xf borderId="34" fillId="0" fontId="22" numFmtId="0" xfId="0" applyAlignment="1" applyBorder="1" applyFont="1">
      <alignment horizontal="center" readingOrder="0"/>
    </xf>
    <xf borderId="34" fillId="9" fontId="44" numFmtId="0" xfId="0" applyAlignment="1" applyBorder="1" applyFont="1">
      <alignment horizontal="center" vertical="bottom"/>
    </xf>
    <xf borderId="34" fillId="2" fontId="44" numFmtId="0" xfId="0" applyAlignment="1" applyBorder="1" applyFont="1">
      <alignment horizontal="center" vertical="bottom"/>
    </xf>
    <xf borderId="34" fillId="0" fontId="22" numFmtId="0" xfId="0" applyBorder="1" applyFont="1"/>
    <xf borderId="34" fillId="0" fontId="23" numFmtId="0" xfId="0" applyAlignment="1" applyBorder="1" applyFont="1">
      <alignment horizontal="center" readingOrder="0" vertical="top"/>
    </xf>
    <xf borderId="1" fillId="0" fontId="22" numFmtId="0" xfId="0" applyAlignment="1" applyBorder="1" applyFont="1">
      <alignment horizontal="left"/>
    </xf>
    <xf borderId="44" fillId="0" fontId="23" numFmtId="0" xfId="0" applyAlignment="1" applyBorder="1" applyFont="1">
      <alignment horizontal="center" readingOrder="0" vertical="bottom"/>
    </xf>
    <xf borderId="34" fillId="11" fontId="29" numFmtId="0" xfId="0" applyAlignment="1" applyBorder="1" applyFont="1">
      <alignment horizontal="center" vertical="bottom"/>
    </xf>
    <xf borderId="34" fillId="0" fontId="47" numFmtId="0" xfId="0" applyAlignment="1" applyBorder="1" applyFont="1">
      <alignment horizontal="center" readingOrder="0" vertical="bottom"/>
    </xf>
    <xf borderId="0" fillId="0" fontId="36" numFmtId="0" xfId="0" applyAlignment="1" applyFont="1">
      <alignment horizontal="center" vertical="bottom"/>
    </xf>
    <xf borderId="46" fillId="0" fontId="27" numFmtId="0" xfId="0" applyAlignment="1" applyBorder="1" applyFont="1">
      <alignment horizontal="center"/>
    </xf>
    <xf borderId="34" fillId="0" fontId="23" numFmtId="0" xfId="0" applyAlignment="1" applyBorder="1" applyFont="1">
      <alignment horizontal="left" readingOrder="0" shrinkToFit="0" vertical="center" wrapText="1"/>
    </xf>
    <xf borderId="34" fillId="0" fontId="6" numFmtId="0" xfId="0" applyAlignment="1" applyBorder="1" applyFont="1">
      <alignment horizontal="center" readingOrder="0" vertical="center"/>
    </xf>
    <xf borderId="55" fillId="0" fontId="8" numFmtId="0" xfId="0" applyBorder="1" applyFont="1"/>
    <xf borderId="40" fillId="0" fontId="11" numFmtId="0" xfId="0" applyBorder="1" applyFont="1"/>
    <xf borderId="35" fillId="0" fontId="11" numFmtId="0" xfId="0" applyBorder="1" applyFont="1"/>
    <xf borderId="34" fillId="0" fontId="44" numFmtId="9" xfId="0" applyAlignment="1" applyBorder="1" applyFont="1" applyNumberFormat="1">
      <alignment horizontal="center" vertical="bottom"/>
    </xf>
    <xf borderId="44" fillId="2" fontId="27" numFmtId="0" xfId="0" applyAlignment="1" applyBorder="1" applyFont="1">
      <alignment horizontal="center" readingOrder="0" vertical="bottom"/>
    </xf>
    <xf borderId="44" fillId="2" fontId="23" numFmtId="0" xfId="0" applyAlignment="1" applyBorder="1" applyFont="1">
      <alignment horizontal="center" readingOrder="0" vertical="top"/>
    </xf>
    <xf borderId="34" fillId="2" fontId="45" numFmtId="0" xfId="0" applyAlignment="1" applyBorder="1" applyFont="1">
      <alignment readingOrder="0"/>
    </xf>
    <xf borderId="54" fillId="0" fontId="20" numFmtId="0" xfId="0" applyAlignment="1" applyBorder="1" applyFont="1">
      <alignment horizontal="center" vertical="center"/>
    </xf>
    <xf borderId="40" fillId="0" fontId="11" numFmtId="0" xfId="0" applyAlignment="1" applyBorder="1" applyFont="1">
      <alignment horizontal="center" shrinkToFit="0" vertical="center" wrapText="1"/>
    </xf>
    <xf borderId="54" fillId="0" fontId="11" numFmtId="0" xfId="0" applyAlignment="1" applyBorder="1" applyFont="1">
      <alignment horizontal="center" shrinkToFit="0" vertical="center" wrapText="1"/>
    </xf>
    <xf borderId="34" fillId="2" fontId="43" numFmtId="0" xfId="0" applyAlignment="1" applyBorder="1" applyFont="1">
      <alignment horizontal="center" vertical="bottom"/>
    </xf>
    <xf borderId="44" fillId="2" fontId="27" numFmtId="0" xfId="0" applyAlignment="1" applyBorder="1" applyFont="1">
      <alignment horizontal="center" readingOrder="0" vertical="bottom"/>
    </xf>
    <xf borderId="34" fillId="0" fontId="44" numFmtId="0" xfId="0" applyAlignment="1" applyBorder="1" applyFont="1">
      <alignment horizontal="center" readingOrder="0" vertical="bottom"/>
    </xf>
    <xf borderId="34" fillId="0" fontId="30" numFmtId="0" xfId="0" applyBorder="1" applyFont="1"/>
    <xf borderId="37" fillId="0" fontId="11" numFmtId="0" xfId="0" applyAlignment="1" applyBorder="1" applyFont="1">
      <alignment vertical="center"/>
    </xf>
    <xf borderId="44" fillId="0" fontId="11" numFmtId="0" xfId="0" applyAlignment="1" applyBorder="1" applyFont="1">
      <alignment vertical="center"/>
    </xf>
    <xf borderId="44" fillId="0" fontId="20" numFmtId="0" xfId="0" applyAlignment="1" applyBorder="1" applyFont="1">
      <alignment vertical="center"/>
    </xf>
    <xf borderId="34" fillId="0" fontId="36" numFmtId="0" xfId="0" applyAlignment="1" applyBorder="1" applyFont="1">
      <alignment vertical="top"/>
    </xf>
    <xf borderId="0" fillId="2" fontId="29" numFmtId="0" xfId="0" applyAlignment="1" applyFont="1">
      <alignment horizontal="center" readingOrder="0" vertical="bottom"/>
    </xf>
    <xf borderId="34" fillId="2" fontId="44" numFmtId="0" xfId="0" applyAlignment="1" applyBorder="1" applyFont="1">
      <alignment readingOrder="0" vertical="bottom"/>
    </xf>
    <xf borderId="0" fillId="0" fontId="52" numFmtId="0" xfId="0" applyAlignment="1" applyFont="1">
      <alignment horizontal="center" vertical="bottom"/>
    </xf>
    <xf borderId="34" fillId="2" fontId="25" numFmtId="0" xfId="0" applyAlignment="1" applyBorder="1" applyFont="1">
      <alignment horizontal="center" vertical="bottom"/>
    </xf>
    <xf borderId="0" fillId="2" fontId="25" numFmtId="0" xfId="0" applyAlignment="1" applyFont="1">
      <alignment horizontal="center" readingOrder="0"/>
    </xf>
    <xf borderId="34" fillId="0" fontId="44" numFmtId="0" xfId="0" applyAlignment="1" applyBorder="1" applyFont="1">
      <alignment readingOrder="0" vertical="bottom"/>
    </xf>
    <xf borderId="34" fillId="0" fontId="29" numFmtId="0" xfId="0" applyAlignment="1" applyBorder="1" applyFont="1">
      <alignment horizontal="center" vertical="bottom"/>
    </xf>
    <xf borderId="0" fillId="0" fontId="44" numFmtId="0" xfId="0" applyAlignment="1" applyFont="1">
      <alignment horizontal="center" vertical="bottom"/>
    </xf>
    <xf borderId="34" fillId="2" fontId="47" numFmtId="0" xfId="0" applyAlignment="1" applyBorder="1" applyFont="1">
      <alignment vertical="bottom"/>
    </xf>
    <xf borderId="34" fillId="2" fontId="25" numFmtId="0" xfId="0" applyAlignment="1" applyBorder="1" applyFont="1">
      <alignment horizontal="center" readingOrder="0" vertical="bottom"/>
    </xf>
    <xf borderId="34" fillId="2" fontId="44" numFmtId="0" xfId="0" applyAlignment="1" applyBorder="1" applyFont="1">
      <alignment vertical="bottom"/>
    </xf>
    <xf borderId="34" fillId="0" fontId="44" numFmtId="0" xfId="0" applyAlignment="1" applyBorder="1" applyFont="1">
      <alignment vertical="bottom"/>
    </xf>
    <xf borderId="35" fillId="0" fontId="30" numFmtId="0" xfId="0" applyAlignment="1" applyBorder="1" applyFont="1">
      <alignment horizontal="left" readingOrder="0"/>
    </xf>
    <xf borderId="0" fillId="2" fontId="29" numFmtId="0" xfId="0" applyAlignment="1" applyFont="1">
      <alignment horizontal="center" readingOrder="0" vertical="bottom"/>
    </xf>
    <xf borderId="46" fillId="0" fontId="18" numFmtId="0" xfId="0" applyAlignment="1" applyBorder="1" applyFont="1">
      <alignment readingOrder="0"/>
    </xf>
    <xf borderId="34" fillId="0" fontId="23" numFmtId="0" xfId="0" applyAlignment="1" applyBorder="1" applyFont="1">
      <alignment horizontal="right" vertical="top"/>
    </xf>
    <xf borderId="44" fillId="0" fontId="23" numFmtId="0" xfId="0" applyAlignment="1" applyBorder="1" applyFont="1">
      <alignment horizontal="right" vertical="top"/>
    </xf>
    <xf borderId="34" fillId="7" fontId="36" numFmtId="0" xfId="0" applyAlignment="1" applyBorder="1" applyFont="1">
      <alignment horizontal="center" vertical="bottom"/>
    </xf>
    <xf borderId="37" fillId="0" fontId="23" numFmtId="0" xfId="0" applyAlignment="1" applyBorder="1" applyFont="1">
      <alignment vertical="top"/>
    </xf>
    <xf borderId="34" fillId="0" fontId="27" numFmtId="0" xfId="0" applyAlignment="1" applyBorder="1" applyFont="1">
      <alignment horizontal="center" vertical="bottom"/>
    </xf>
    <xf borderId="46" fillId="0" fontId="23" numFmtId="0" xfId="0" applyAlignment="1" applyBorder="1" applyFont="1">
      <alignment vertical="top"/>
    </xf>
    <xf borderId="44" fillId="0" fontId="27" numFmtId="0" xfId="0" applyAlignment="1" applyBorder="1" applyFont="1">
      <alignment horizontal="center" vertical="bottom"/>
    </xf>
    <xf borderId="44" fillId="0" fontId="18" numFmtId="0" xfId="0" applyAlignment="1" applyBorder="1" applyFont="1">
      <alignment vertical="bottom"/>
    </xf>
    <xf borderId="37" fillId="0" fontId="11" numFmtId="0" xfId="0" applyAlignment="1" applyBorder="1" applyFont="1">
      <alignment horizontal="center" vertical="center"/>
    </xf>
    <xf borderId="37" fillId="0" fontId="18" numFmtId="0" xfId="0" applyAlignment="1" applyBorder="1" applyFont="1">
      <alignment vertical="bottom"/>
    </xf>
    <xf borderId="34" fillId="0" fontId="6" numFmtId="0" xfId="0" applyAlignment="1" applyBorder="1" applyFont="1">
      <alignment horizontal="left" vertical="top"/>
    </xf>
    <xf borderId="34" fillId="0" fontId="9" numFmtId="0" xfId="0" applyAlignment="1" applyBorder="1" applyFont="1">
      <alignment horizontal="center"/>
    </xf>
    <xf borderId="34" fillId="10" fontId="23" numFmtId="0" xfId="0" applyAlignment="1" applyBorder="1" applyFont="1">
      <alignment readingOrder="0" shrinkToFit="0" vertical="bottom" wrapText="0"/>
    </xf>
    <xf borderId="37" fillId="10" fontId="23" numFmtId="0" xfId="0" applyAlignment="1" applyBorder="1" applyFont="1">
      <alignment readingOrder="0" shrinkToFit="0" vertical="bottom" wrapText="0"/>
    </xf>
    <xf borderId="37" fillId="0" fontId="18" numFmtId="0" xfId="0" applyAlignment="1" applyBorder="1" applyFont="1">
      <alignment horizontal="left" readingOrder="0" vertical="bottom"/>
    </xf>
    <xf borderId="34" fillId="0" fontId="20" numFmtId="0" xfId="0" applyBorder="1" applyFont="1"/>
    <xf borderId="34" fillId="0" fontId="18" numFmtId="0" xfId="0" applyAlignment="1" applyBorder="1" applyFont="1">
      <alignment horizontal="center" readingOrder="0" vertical="bottom"/>
    </xf>
    <xf borderId="44" fillId="10" fontId="23" numFmtId="0" xfId="0" applyAlignment="1" applyBorder="1" applyFont="1">
      <alignment readingOrder="0" shrinkToFit="0" vertical="bottom" wrapText="0"/>
    </xf>
    <xf borderId="46" fillId="10" fontId="23" numFmtId="0" xfId="0" applyAlignment="1" applyBorder="1" applyFont="1">
      <alignment readingOrder="0" shrinkToFit="0" vertical="bottom" wrapText="0"/>
    </xf>
    <xf borderId="46" fillId="0" fontId="18" numFmtId="0" xfId="0" applyAlignment="1" applyBorder="1" applyFont="1">
      <alignment horizontal="left" readingOrder="0" vertical="bottom"/>
    </xf>
    <xf borderId="44" fillId="0" fontId="18" numFmtId="0" xfId="0" applyAlignment="1" applyBorder="1" applyFont="1">
      <alignment horizontal="center" readingOrder="0" vertical="bottom"/>
    </xf>
    <xf borderId="34" fillId="10" fontId="53" numFmtId="0" xfId="0" applyAlignment="1" applyBorder="1" applyFont="1">
      <alignment horizontal="center" readingOrder="0" shrinkToFit="0" vertical="bottom" wrapText="0"/>
    </xf>
    <xf borderId="34" fillId="0" fontId="5" numFmtId="0" xfId="0" applyAlignment="1" applyBorder="1" applyFont="1">
      <alignment vertical="center"/>
    </xf>
    <xf borderId="44" fillId="10" fontId="53" numFmtId="0" xfId="0" applyAlignment="1" applyBorder="1" applyFont="1">
      <alignment horizontal="center" readingOrder="0" shrinkToFit="0" vertical="bottom" wrapText="0"/>
    </xf>
    <xf borderId="46" fillId="10" fontId="53" numFmtId="0" xfId="0" applyAlignment="1" applyBorder="1" applyFont="1">
      <alignment horizontal="left" readingOrder="0" shrinkToFit="0" vertical="bottom" wrapText="0"/>
    </xf>
    <xf borderId="44" fillId="0" fontId="18" numFmtId="0" xfId="0" applyAlignment="1" applyBorder="1" applyFont="1">
      <alignment horizontal="center" vertical="bottom"/>
    </xf>
    <xf borderId="34" fillId="0" fontId="6" numFmtId="0" xfId="0" applyBorder="1" applyFont="1"/>
    <xf borderId="34" fillId="0" fontId="30" numFmtId="0" xfId="0" applyAlignment="1" applyBorder="1" applyFont="1">
      <alignment readingOrder="0"/>
    </xf>
    <xf borderId="34" fillId="0" fontId="23" numFmtId="0" xfId="0" applyAlignment="1" applyBorder="1" applyFont="1">
      <alignment horizontal="center" readingOrder="0" vertical="center"/>
    </xf>
    <xf borderId="37" fillId="0" fontId="23" numFmtId="0" xfId="0" applyAlignment="1" applyBorder="1" applyFont="1">
      <alignment horizontal="center" readingOrder="0" vertical="center"/>
    </xf>
    <xf borderId="34" fillId="0" fontId="24" numFmtId="0" xfId="0" applyAlignment="1" applyBorder="1" applyFont="1">
      <alignment horizontal="center" readingOrder="0" vertical="bottom"/>
    </xf>
    <xf borderId="44" fillId="10" fontId="23" numFmtId="0" xfId="0" applyAlignment="1" applyBorder="1" applyFont="1">
      <alignment vertical="bottom"/>
    </xf>
    <xf borderId="46" fillId="10" fontId="23" numFmtId="0" xfId="0" applyAlignment="1" applyBorder="1" applyFont="1">
      <alignment vertical="bottom"/>
    </xf>
    <xf borderId="46" fillId="10" fontId="18" numFmtId="0" xfId="0" applyAlignment="1" applyBorder="1" applyFont="1">
      <alignment vertical="bottom"/>
    </xf>
    <xf borderId="44" fillId="0" fontId="24" numFmtId="0" xfId="0" applyAlignment="1" applyBorder="1" applyFont="1">
      <alignment horizontal="center" vertical="bottom"/>
    </xf>
    <xf borderId="34" fillId="10" fontId="11" numFmtId="0" xfId="0" applyAlignment="1" applyBorder="1" applyFont="1">
      <alignment vertical="center"/>
    </xf>
    <xf borderId="34" fillId="10" fontId="20" numFmtId="0" xfId="0" applyAlignment="1" applyBorder="1" applyFont="1">
      <alignment horizontal="center" vertical="center"/>
    </xf>
    <xf borderId="0" fillId="10" fontId="11" numFmtId="0" xfId="0" applyAlignment="1" applyFont="1">
      <alignment vertical="center"/>
    </xf>
    <xf borderId="34" fillId="10" fontId="20" numFmtId="0" xfId="0" applyAlignment="1" applyBorder="1" applyFont="1">
      <alignment horizontal="center" shrinkToFit="0" vertical="center" wrapText="1"/>
    </xf>
    <xf borderId="34" fillId="10" fontId="30" numFmtId="0" xfId="0" applyAlignment="1" applyBorder="1" applyFont="1">
      <alignment horizontal="center" readingOrder="0" vertical="center"/>
    </xf>
    <xf borderId="34" fillId="0" fontId="23" numFmtId="0" xfId="0" applyAlignment="1" applyBorder="1" applyFont="1">
      <alignment readingOrder="0" shrinkToFit="0" vertical="bottom" wrapText="0"/>
    </xf>
    <xf borderId="37" fillId="0" fontId="24" numFmtId="0" xfId="0" applyAlignment="1" applyBorder="1" applyFont="1">
      <alignment horizontal="center" vertical="bottom"/>
    </xf>
    <xf borderId="44" fillId="0" fontId="24" numFmtId="0" xfId="0" applyAlignment="1" applyBorder="1" applyFont="1">
      <alignment horizontal="center" readingOrder="0" vertical="bottom"/>
    </xf>
    <xf borderId="46" fillId="0" fontId="24" numFmtId="0" xfId="0" applyAlignment="1" applyBorder="1" applyFont="1">
      <alignment horizontal="center" vertical="bottom"/>
    </xf>
    <xf borderId="46" fillId="0" fontId="24" numFmtId="0" xfId="0" applyAlignment="1" applyBorder="1" applyFont="1">
      <alignment horizontal="center" readingOrder="0" vertical="bottom"/>
    </xf>
    <xf borderId="55" fillId="0" fontId="6" numFmtId="0" xfId="0" applyBorder="1" applyFont="1"/>
    <xf borderId="34" fillId="0" fontId="30" numFmtId="0" xfId="0" applyAlignment="1" applyBorder="1" applyFont="1">
      <alignment horizontal="left" readingOrder="0"/>
    </xf>
    <xf borderId="46" fillId="0" fontId="18" numFmtId="0" xfId="0" applyAlignment="1" applyBorder="1" applyFont="1">
      <alignment horizontal="center" vertical="bottom"/>
    </xf>
    <xf borderId="37" fillId="0" fontId="18" numFmtId="0" xfId="0" applyAlignment="1" applyBorder="1" applyFont="1">
      <alignment readingOrder="0" vertical="bottom"/>
    </xf>
    <xf borderId="46" fillId="0" fontId="24" numFmtId="0" xfId="0" applyAlignment="1" applyBorder="1" applyFont="1">
      <alignment readingOrder="0" vertical="bottom"/>
    </xf>
    <xf borderId="34" fillId="0" fontId="6" numFmtId="0" xfId="0" applyAlignment="1" applyBorder="1" applyFont="1">
      <alignment horizontal="right" readingOrder="0"/>
    </xf>
    <xf borderId="34" fillId="0" fontId="11" numFmtId="0" xfId="0" applyBorder="1" applyFont="1"/>
    <xf borderId="56" fillId="0" fontId="11" numFmtId="0" xfId="0" applyBorder="1" applyFont="1"/>
    <xf borderId="57" fillId="0" fontId="23" numFmtId="0" xfId="0" applyAlignment="1" applyBorder="1" applyFont="1">
      <alignment horizontal="center" readingOrder="0"/>
    </xf>
    <xf borderId="56" fillId="0" fontId="27" numFmtId="0" xfId="0" applyAlignment="1" applyBorder="1" applyFont="1">
      <alignment horizontal="center"/>
    </xf>
    <xf borderId="56" fillId="0" fontId="11" numFmtId="0" xfId="0" applyAlignment="1" applyBorder="1" applyFont="1">
      <alignment readingOrder="0"/>
    </xf>
    <xf borderId="34" fillId="10" fontId="11" numFmtId="0" xfId="0" applyAlignment="1" applyBorder="1" applyFont="1">
      <alignment readingOrder="0" vertical="center"/>
    </xf>
    <xf borderId="34" fillId="0" fontId="11" numFmtId="0" xfId="0" applyAlignment="1" applyBorder="1" applyFont="1">
      <alignment horizontal="right" readingOrder="0"/>
    </xf>
    <xf borderId="34" fillId="0" fontId="0" numFmtId="0" xfId="0" applyAlignment="1" applyBorder="1" applyFont="1">
      <alignment vertical="center"/>
    </xf>
    <xf borderId="34" fillId="0" fontId="0" numFmtId="0" xfId="0" applyAlignment="1" applyBorder="1" applyFont="1">
      <alignment horizontal="center" vertical="center"/>
    </xf>
    <xf borderId="34" fillId="0" fontId="54" numFmtId="0" xfId="0" applyAlignment="1" applyBorder="1" applyFont="1">
      <alignment horizontal="center" vertical="center"/>
    </xf>
    <xf borderId="34" fillId="0" fontId="55" numFmtId="0" xfId="0" applyAlignment="1" applyBorder="1" applyFont="1">
      <alignment horizontal="center" vertical="center"/>
    </xf>
    <xf borderId="34" fillId="0" fontId="55" numFmtId="0" xfId="0" applyAlignment="1" applyBorder="1" applyFont="1">
      <alignment vertical="center"/>
    </xf>
    <xf borderId="0" fillId="0" fontId="55" numFmtId="0" xfId="0" applyAlignment="1" applyFont="1">
      <alignment vertical="center"/>
    </xf>
    <xf borderId="0" fillId="0" fontId="54" numFmtId="0" xfId="0" applyAlignment="1" applyFont="1">
      <alignment horizontal="center" vertical="center"/>
    </xf>
    <xf borderId="34" fillId="0" fontId="55" numFmtId="0" xfId="0" applyAlignment="1" applyBorder="1" applyFont="1">
      <alignment readingOrder="0" vertical="center"/>
    </xf>
    <xf borderId="0" fillId="0" fontId="0" numFmtId="0" xfId="0" applyAlignment="1" applyFont="1">
      <alignment vertical="center"/>
    </xf>
    <xf borderId="34" fillId="0" fontId="0" numFmtId="0" xfId="0" applyAlignment="1" applyBorder="1" applyFont="1">
      <alignment horizontal="center" readingOrder="0" vertical="center"/>
    </xf>
    <xf borderId="34" fillId="12" fontId="55" numFmtId="0" xfId="0" applyAlignment="1" applyBorder="1" applyFill="1" applyFont="1">
      <alignment readingOrder="0" vertical="center"/>
    </xf>
    <xf borderId="34" fillId="12" fontId="55" numFmtId="0" xfId="0" applyAlignment="1" applyBorder="1" applyFont="1">
      <alignment vertical="center"/>
    </xf>
    <xf borderId="34" fillId="12" fontId="0" numFmtId="0" xfId="0" applyAlignment="1" applyBorder="1" applyFont="1">
      <alignment horizontal="center" vertical="center"/>
    </xf>
    <xf borderId="0" fillId="12" fontId="0" numFmtId="0" xfId="0" applyAlignment="1" applyFont="1">
      <alignment readingOrder="0" vertical="center"/>
    </xf>
    <xf borderId="34" fillId="8" fontId="55" numFmtId="0" xfId="0" applyAlignment="1" applyBorder="1" applyFont="1">
      <alignment readingOrder="0" vertical="center"/>
    </xf>
    <xf borderId="34" fillId="8" fontId="55" numFmtId="0" xfId="0" applyAlignment="1" applyBorder="1" applyFont="1">
      <alignment vertical="center"/>
    </xf>
    <xf borderId="34" fillId="8" fontId="0" numFmtId="0" xfId="0" applyAlignment="1" applyBorder="1" applyFont="1">
      <alignment horizontal="center" vertical="center"/>
    </xf>
    <xf borderId="34" fillId="8" fontId="56" numFmtId="0" xfId="0" applyAlignment="1" applyBorder="1" applyFont="1">
      <alignment horizontal="center" vertical="center"/>
    </xf>
    <xf borderId="0" fillId="8" fontId="0" numFmtId="0" xfId="0" applyAlignment="1" applyFont="1">
      <alignment readingOrder="0" vertical="center"/>
    </xf>
    <xf borderId="34" fillId="2" fontId="55" numFmtId="0" xfId="0" applyAlignment="1" applyBorder="1" applyFont="1">
      <alignment readingOrder="0" vertical="center"/>
    </xf>
    <xf borderId="34" fillId="2" fontId="55" numFmtId="0" xfId="0" applyAlignment="1" applyBorder="1" applyFont="1">
      <alignment vertical="center"/>
    </xf>
    <xf borderId="34" fillId="2" fontId="0" numFmtId="0" xfId="0" applyAlignment="1" applyBorder="1" applyFont="1">
      <alignment horizontal="center" vertical="center"/>
    </xf>
    <xf borderId="34" fillId="13" fontId="55" numFmtId="0" xfId="0" applyAlignment="1" applyBorder="1" applyFill="1" applyFont="1">
      <alignment readingOrder="0" vertical="center"/>
    </xf>
    <xf borderId="34" fillId="13" fontId="55" numFmtId="0" xfId="0" applyAlignment="1" applyBorder="1" applyFont="1">
      <alignment vertical="center"/>
    </xf>
    <xf borderId="34" fillId="13" fontId="0" numFmtId="0" xfId="0" applyAlignment="1" applyBorder="1" applyFont="1">
      <alignment horizontal="center" vertical="center"/>
    </xf>
    <xf borderId="0" fillId="13" fontId="0" numFmtId="0" xfId="0" applyAlignment="1" applyFont="1">
      <alignment readingOrder="0" vertical="center"/>
    </xf>
    <xf borderId="34" fillId="9" fontId="55" numFmtId="0" xfId="0" applyAlignment="1" applyBorder="1" applyFont="1">
      <alignment readingOrder="0" vertical="center"/>
    </xf>
    <xf borderId="34" fillId="9" fontId="55" numFmtId="0" xfId="0" applyAlignment="1" applyBorder="1" applyFont="1">
      <alignment vertical="center"/>
    </xf>
    <xf borderId="34" fillId="9" fontId="0" numFmtId="0" xfId="0" applyAlignment="1" applyBorder="1" applyFont="1">
      <alignment horizontal="center" vertical="center"/>
    </xf>
    <xf borderId="0" fillId="9" fontId="0" numFmtId="0" xfId="0" applyAlignment="1" applyFont="1">
      <alignment vertical="center"/>
    </xf>
    <xf borderId="34" fillId="7" fontId="55" numFmtId="0" xfId="0" applyAlignment="1" applyBorder="1" applyFont="1">
      <alignment horizontal="left" vertical="center"/>
    </xf>
    <xf borderId="34" fillId="7" fontId="0" numFmtId="0" xfId="0" applyAlignment="1" applyBorder="1" applyFont="1">
      <alignment horizontal="center" vertical="center"/>
    </xf>
    <xf borderId="0" fillId="7" fontId="0" numFmtId="0" xfId="0" applyAlignment="1" applyFont="1">
      <alignment vertical="center"/>
    </xf>
    <xf borderId="34" fillId="12" fontId="55" numFmtId="0" xfId="0" applyAlignment="1" applyBorder="1" applyFont="1">
      <alignment horizontal="left" readingOrder="0" vertical="center"/>
    </xf>
    <xf borderId="34" fillId="12" fontId="55" numFmtId="0" xfId="0" applyAlignment="1" applyBorder="1" applyFont="1">
      <alignment horizontal="left" vertical="center"/>
    </xf>
    <xf borderId="0" fillId="12" fontId="0" numFmtId="0" xfId="0" applyAlignment="1" applyFont="1">
      <alignment vertical="center"/>
    </xf>
    <xf borderId="34" fillId="0" fontId="55" numFmtId="0" xfId="0" applyAlignment="1" applyBorder="1" applyFont="1">
      <alignment horizontal="left" vertical="center"/>
    </xf>
    <xf borderId="0" fillId="0" fontId="0" numFmtId="0" xfId="0" applyFont="1"/>
    <xf borderId="0" fillId="0" fontId="54" numFmtId="0" xfId="0" applyAlignment="1" applyFont="1">
      <alignment horizontal="center"/>
    </xf>
    <xf borderId="0" fillId="0" fontId="55" numFmtId="0" xfId="0" applyAlignment="1" applyFont="1">
      <alignment horizontal="center"/>
    </xf>
    <xf borderId="0" fillId="0" fontId="0" numFmtId="0" xfId="0" applyAlignment="1" applyFont="1">
      <alignment horizontal="center"/>
    </xf>
    <xf borderId="34" fillId="0" fontId="55" numFmtId="0" xfId="0" applyAlignment="1" applyBorder="1" applyFont="1">
      <alignment horizontal="center"/>
    </xf>
    <xf borderId="34" fillId="0" fontId="54" numFmtId="0" xfId="0" applyAlignment="1" applyBorder="1" applyFont="1">
      <alignment horizontal="center"/>
    </xf>
    <xf borderId="0" fillId="0" fontId="55" numFmtId="0" xfId="0" applyFont="1"/>
    <xf borderId="34" fillId="0" fontId="0" numFmtId="0" xfId="0" applyBorder="1" applyFont="1"/>
    <xf borderId="34" fillId="0" fontId="0" numFmtId="0" xfId="0" applyAlignment="1" applyBorder="1" applyFont="1">
      <alignment horizontal="center"/>
    </xf>
    <xf borderId="0" fillId="0" fontId="55" numFmtId="0" xfId="0" applyAlignment="1" applyFont="1">
      <alignment horizontal="left"/>
    </xf>
    <xf borderId="34" fillId="0" fontId="57" numFmtId="0" xfId="0" applyAlignment="1" applyBorder="1" applyFont="1">
      <alignment readingOrder="0"/>
    </xf>
    <xf borderId="34" fillId="7" fontId="58" numFmtId="0" xfId="0" applyBorder="1" applyFont="1"/>
    <xf borderId="34" fillId="7" fontId="59" numFmtId="0" xfId="0" applyBorder="1" applyFont="1"/>
    <xf borderId="34" fillId="0" fontId="59" numFmtId="0" xfId="0" applyBorder="1" applyFont="1"/>
    <xf borderId="58" fillId="12" fontId="59" numFmtId="0" xfId="0" applyBorder="1" applyFont="1"/>
    <xf borderId="34" fillId="0" fontId="60" numFmtId="0" xfId="0" applyBorder="1" applyFont="1"/>
  </cellXfs>
  <cellStyles count="1">
    <cellStyle xfId="0" name="Normal" builtinId="0"/>
  </cellStyles>
  <dxfs count="7">
    <dxf>
      <font/>
      <fill>
        <patternFill patternType="solid">
          <fgColor rgb="FF00ABEA"/>
          <bgColor rgb="FF00ABEA"/>
        </patternFill>
      </fill>
      <alignment shrinkToFit="0" wrapText="0"/>
      <border/>
    </dxf>
    <dxf>
      <font/>
      <fill>
        <patternFill patternType="solid">
          <fgColor rgb="FF92CDDC"/>
          <bgColor rgb="FF92CDDC"/>
        </patternFill>
      </fill>
      <alignment shrinkToFit="0" wrapText="0"/>
      <border/>
    </dxf>
    <dxf>
      <font/>
      <fill>
        <patternFill patternType="solid">
          <fgColor rgb="FF1FB714"/>
          <bgColor rgb="FF1FB714"/>
        </patternFill>
      </fill>
      <alignment shrinkToFit="0" wrapText="0"/>
      <border/>
    </dxf>
    <dxf>
      <font>
        <color rgb="FFF20884"/>
      </font>
      <fill>
        <patternFill patternType="solid">
          <fgColor rgb="FFFF99CC"/>
          <bgColor rgb="FFFF99CC"/>
        </patternFill>
      </fill>
      <alignment shrinkToFit="0" wrapText="0"/>
      <border/>
    </dxf>
    <dxf>
      <font/>
      <fill>
        <patternFill patternType="solid">
          <fgColor rgb="FFFF0000"/>
          <bgColor rgb="FFFF0000"/>
        </patternFill>
      </fill>
      <alignment shrinkToFit="0" wrapText="0"/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48</xdr:col>
      <xdr:colOff>95250</xdr:colOff>
      <xdr:row>65</xdr:row>
      <xdr:rowOff>0</xdr:rowOff>
    </xdr:from>
    <xdr:ext cx="190500" cy="38928675"/>
    <xdr:sp>
      <xdr:nvSpPr>
        <xdr:cNvPr id="3" name="Shape 3"/>
        <xdr:cNvSpPr/>
      </xdr:nvSpPr>
      <xdr:spPr>
        <a:xfrm>
          <a:off x="5255513" y="0"/>
          <a:ext cx="180975" cy="75600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35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46</xdr:col>
      <xdr:colOff>704850</xdr:colOff>
      <xdr:row>75</xdr:row>
      <xdr:rowOff>-1628775</xdr:rowOff>
    </xdr:from>
    <xdr:ext cx="323850" cy="31480125"/>
    <xdr:sp>
      <xdr:nvSpPr>
        <xdr:cNvPr id="4" name="Shape 4"/>
        <xdr:cNvSpPr/>
      </xdr:nvSpPr>
      <xdr:spPr>
        <a:xfrm>
          <a:off x="5188838" y="0"/>
          <a:ext cx="314325" cy="7560000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350"/>
            <a:buFont typeface="Arial"/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ySplit="5.0" topLeftCell="C6" activePane="bottomRight" state="frozen"/>
      <selection activeCell="C1" sqref="C1" pane="topRight"/>
      <selection activeCell="A6" sqref="A6" pane="bottomLeft"/>
      <selection activeCell="C6" sqref="C6" pane="bottomRight"/>
    </sheetView>
  </sheetViews>
  <sheetFormatPr customHeight="1" defaultColWidth="14.43" defaultRowHeight="15.0"/>
  <cols>
    <col customWidth="1" min="1" max="1" width="9.29"/>
    <col customWidth="1" min="2" max="2" width="19.43"/>
    <col customWidth="1" min="3" max="3" width="15.0"/>
    <col customWidth="1" min="4" max="4" width="16.29"/>
    <col customWidth="1" min="5" max="5" width="3.71"/>
    <col customWidth="1" min="6" max="9" width="9.14"/>
    <col customWidth="1" min="10" max="10" width="11.57"/>
    <col customWidth="1" min="11" max="11" width="9.14"/>
    <col customWidth="1" min="12" max="12" width="20.86"/>
    <col customWidth="1" min="13" max="13" width="11.0"/>
    <col customWidth="1" min="14" max="14" width="12.71"/>
    <col customWidth="1" min="15" max="15" width="16.57"/>
    <col customWidth="1" min="16" max="16" width="4.43"/>
    <col customWidth="1" min="17" max="17" width="11.29"/>
    <col customWidth="1" min="18" max="18" width="10.43"/>
    <col customWidth="1" min="19" max="19" width="12.0"/>
    <col customWidth="1" min="20" max="21" width="9.14"/>
    <col customWidth="1" min="22" max="22" width="20.86"/>
    <col customWidth="1" min="23" max="23" width="20.57"/>
    <col customWidth="1" min="24" max="24" width="12.71"/>
    <col customWidth="1" min="25" max="25" width="20.71"/>
    <col customWidth="1" min="26" max="26" width="5.43"/>
    <col customWidth="1" min="27" max="31" width="9.14"/>
    <col customWidth="1" min="32" max="32" width="20.86"/>
    <col customWidth="1" min="33" max="33" width="16.14"/>
    <col customWidth="1" min="34" max="34" width="17.43"/>
    <col customWidth="1" min="35" max="35" width="16.86"/>
    <col customWidth="1" min="36" max="36" width="6.71"/>
    <col customWidth="1" min="37" max="38" width="11.29"/>
    <col customWidth="1" min="39" max="39" width="12.0"/>
    <col customWidth="1" min="40" max="41" width="9.14"/>
    <col customWidth="1" min="42" max="42" width="20.86"/>
    <col customWidth="1" min="43" max="43" width="13.43"/>
    <col customWidth="1" min="44" max="44" width="17.43"/>
    <col customWidth="1" min="45" max="45" width="13.71"/>
    <col customWidth="1" min="46" max="46" width="5.57"/>
    <col customWidth="1" min="47" max="47" width="11.14"/>
    <col customWidth="1" min="48" max="51" width="9.14"/>
    <col customWidth="1" min="52" max="52" width="20.86"/>
    <col customWidth="1" min="53" max="53" width="15.0"/>
    <col customWidth="1" min="54" max="57" width="9.14"/>
    <col customWidth="1" min="58" max="63" width="14.43"/>
  </cols>
  <sheetData>
    <row r="1">
      <c r="A1" s="1" t="s">
        <v>0</v>
      </c>
      <c r="B1" s="2"/>
      <c r="C1" s="3" t="s">
        <v>1</v>
      </c>
      <c r="M1" s="4"/>
      <c r="N1" s="4"/>
      <c r="O1" s="4"/>
      <c r="P1" s="5"/>
      <c r="Q1" s="4"/>
      <c r="R1" s="4"/>
      <c r="S1" s="4"/>
      <c r="T1" s="4"/>
      <c r="U1" s="4"/>
      <c r="V1" s="5"/>
      <c r="W1" s="4"/>
      <c r="X1" s="4"/>
      <c r="Y1" s="4"/>
      <c r="Z1" s="5"/>
      <c r="AA1" s="4"/>
      <c r="AB1" s="4"/>
      <c r="AC1" s="4"/>
      <c r="AD1" s="4"/>
      <c r="AE1" s="4"/>
      <c r="AF1" s="5"/>
      <c r="AG1" s="4"/>
      <c r="AH1" s="4"/>
      <c r="AI1" s="4"/>
      <c r="AJ1" s="5"/>
      <c r="AK1" s="4"/>
      <c r="AL1" s="4"/>
      <c r="AM1" s="4"/>
      <c r="AN1" s="4"/>
      <c r="AO1" s="4"/>
      <c r="AP1" s="5"/>
      <c r="AQ1" s="4"/>
      <c r="AR1" s="4"/>
      <c r="AS1" s="4"/>
      <c r="AT1" s="5"/>
      <c r="AU1" s="4"/>
      <c r="AV1" s="4"/>
      <c r="AW1" s="4"/>
      <c r="AX1" s="4"/>
      <c r="AY1" s="4"/>
      <c r="AZ1" s="5"/>
      <c r="BA1" s="4"/>
      <c r="BB1" s="6"/>
      <c r="BC1" s="6"/>
      <c r="BD1" s="6"/>
      <c r="BE1" s="6"/>
      <c r="BF1" s="7"/>
      <c r="BG1" s="7"/>
      <c r="BH1" s="7"/>
      <c r="BI1" s="7"/>
      <c r="BJ1" s="7"/>
      <c r="BK1" s="7"/>
    </row>
    <row r="2" ht="36.0" customHeight="1">
      <c r="A2" s="8"/>
      <c r="B2" s="2"/>
      <c r="C2" s="3" t="s">
        <v>2</v>
      </c>
      <c r="D2" s="9"/>
      <c r="E2" s="9"/>
      <c r="F2" s="4"/>
      <c r="G2" s="4"/>
      <c r="H2" s="4"/>
      <c r="I2" s="4"/>
      <c r="J2" s="4"/>
      <c r="K2" s="4"/>
      <c r="L2" s="4"/>
      <c r="M2" s="4"/>
      <c r="N2" s="4"/>
      <c r="O2" s="10" t="s">
        <v>3</v>
      </c>
      <c r="P2" s="5"/>
      <c r="Q2" s="4"/>
      <c r="R2" s="4"/>
      <c r="S2" s="4"/>
      <c r="T2" s="4"/>
      <c r="U2" s="4"/>
      <c r="V2" s="4"/>
      <c r="W2" s="4"/>
      <c r="X2" s="4"/>
      <c r="Y2" s="4"/>
      <c r="Z2" s="5"/>
      <c r="AA2" s="4"/>
      <c r="AB2" s="4"/>
      <c r="AC2" s="4"/>
      <c r="AD2" s="4"/>
      <c r="AE2" s="4"/>
      <c r="AF2" s="5"/>
      <c r="AG2" s="4"/>
      <c r="AH2" s="4"/>
      <c r="AI2" s="4"/>
      <c r="AJ2" s="5"/>
      <c r="AK2" s="4"/>
      <c r="AL2" s="4"/>
      <c r="AM2" s="4"/>
      <c r="AN2" s="4"/>
      <c r="AO2" s="4"/>
      <c r="AP2" s="5"/>
      <c r="AQ2" s="4"/>
      <c r="AR2" s="4"/>
      <c r="AS2" s="4"/>
      <c r="AT2" s="5"/>
      <c r="AU2" s="4"/>
      <c r="AV2" s="4"/>
      <c r="AW2" s="4"/>
      <c r="AX2" s="4"/>
      <c r="AY2" s="4"/>
      <c r="AZ2" s="5"/>
      <c r="BA2" s="4"/>
      <c r="BB2" s="6"/>
      <c r="BC2" s="6"/>
      <c r="BD2" s="6"/>
      <c r="BE2" s="6"/>
      <c r="BF2" s="7"/>
      <c r="BG2" s="7"/>
      <c r="BH2" s="7"/>
      <c r="BI2" s="7"/>
      <c r="BJ2" s="7"/>
      <c r="BK2" s="7"/>
    </row>
    <row r="3">
      <c r="A3" s="11"/>
      <c r="B3" s="11"/>
      <c r="C3" s="5"/>
      <c r="D3" s="4"/>
      <c r="E3" s="5"/>
      <c r="F3" s="4"/>
      <c r="G3" s="4"/>
      <c r="H3" s="4"/>
      <c r="I3" s="4"/>
      <c r="J3" s="4"/>
      <c r="K3" s="4"/>
      <c r="L3" s="5"/>
      <c r="M3" s="4"/>
      <c r="N3" s="4"/>
      <c r="O3" s="4"/>
      <c r="P3" s="5"/>
      <c r="Q3" s="4"/>
      <c r="R3" s="4"/>
      <c r="S3" s="4"/>
      <c r="T3" s="4"/>
      <c r="U3" s="4"/>
      <c r="V3" s="5"/>
      <c r="W3" s="4"/>
      <c r="X3" s="4"/>
      <c r="Y3" s="4"/>
      <c r="Z3" s="5"/>
      <c r="AA3" s="4"/>
      <c r="AB3" s="4"/>
      <c r="AC3" s="4"/>
      <c r="AD3" s="4"/>
      <c r="AE3" s="4"/>
      <c r="AF3" s="5"/>
      <c r="AG3" s="4"/>
      <c r="AH3" s="4"/>
      <c r="AI3" s="4"/>
      <c r="AJ3" s="5"/>
      <c r="AK3" s="4"/>
      <c r="AL3" s="4"/>
      <c r="AM3" s="4"/>
      <c r="AN3" s="4"/>
      <c r="AO3" s="4"/>
      <c r="AP3" s="5"/>
      <c r="AQ3" s="4"/>
      <c r="AR3" s="4"/>
      <c r="AS3" s="4"/>
      <c r="AT3" s="5"/>
      <c r="AU3" s="4"/>
      <c r="AV3" s="4"/>
      <c r="AW3" s="4"/>
      <c r="AX3" s="4"/>
      <c r="AY3" s="4"/>
      <c r="AZ3" s="5"/>
      <c r="BA3" s="4"/>
      <c r="BB3" s="6"/>
      <c r="BC3" s="6"/>
      <c r="BD3" s="6"/>
      <c r="BE3" s="6"/>
      <c r="BF3" s="7"/>
      <c r="BG3" s="7"/>
      <c r="BH3" s="7"/>
      <c r="BI3" s="7"/>
      <c r="BJ3" s="7"/>
      <c r="BK3" s="7"/>
    </row>
    <row r="4">
      <c r="A4" s="12"/>
      <c r="B4" s="12"/>
      <c r="C4" s="13" t="s">
        <v>4</v>
      </c>
      <c r="D4" s="14"/>
      <c r="E4" s="14"/>
      <c r="F4" s="14"/>
      <c r="G4" s="14"/>
      <c r="H4" s="14"/>
      <c r="I4" s="14"/>
      <c r="J4" s="14"/>
      <c r="K4" s="14"/>
      <c r="L4" s="14"/>
      <c r="M4" s="15"/>
      <c r="N4" s="16" t="s">
        <v>5</v>
      </c>
      <c r="O4" s="17"/>
      <c r="P4" s="17"/>
      <c r="Q4" s="17"/>
      <c r="R4" s="17"/>
      <c r="S4" s="17"/>
      <c r="T4" s="17"/>
      <c r="U4" s="17"/>
      <c r="V4" s="17"/>
      <c r="W4" s="18"/>
      <c r="X4" s="19" t="s">
        <v>6</v>
      </c>
      <c r="Y4" s="17"/>
      <c r="Z4" s="17"/>
      <c r="AA4" s="17"/>
      <c r="AB4" s="17"/>
      <c r="AC4" s="17"/>
      <c r="AD4" s="17"/>
      <c r="AE4" s="17"/>
      <c r="AF4" s="17"/>
      <c r="AG4" s="18"/>
      <c r="AH4" s="16" t="s">
        <v>7</v>
      </c>
      <c r="AI4" s="17"/>
      <c r="AJ4" s="17"/>
      <c r="AK4" s="17"/>
      <c r="AL4" s="17"/>
      <c r="AM4" s="17"/>
      <c r="AN4" s="17"/>
      <c r="AO4" s="17"/>
      <c r="AP4" s="17"/>
      <c r="AQ4" s="18"/>
      <c r="AR4" s="16" t="s">
        <v>8</v>
      </c>
      <c r="AS4" s="17"/>
      <c r="AT4" s="17"/>
      <c r="AU4" s="17"/>
      <c r="AV4" s="17"/>
      <c r="AW4" s="17"/>
      <c r="AX4" s="17"/>
      <c r="AY4" s="17"/>
      <c r="AZ4" s="17"/>
      <c r="BA4" s="18"/>
      <c r="BB4" s="6"/>
      <c r="BC4" s="6"/>
      <c r="BD4" s="6"/>
      <c r="BE4" s="6"/>
      <c r="BF4" s="7"/>
      <c r="BG4" s="7"/>
      <c r="BH4" s="7"/>
      <c r="BI4" s="7"/>
      <c r="BJ4" s="7"/>
      <c r="BK4" s="7"/>
    </row>
    <row r="5">
      <c r="A5" s="20" t="s">
        <v>9</v>
      </c>
      <c r="B5" s="21" t="s">
        <v>10</v>
      </c>
      <c r="C5" s="22" t="s">
        <v>11</v>
      </c>
      <c r="D5" s="22" t="s">
        <v>12</v>
      </c>
      <c r="E5" s="23"/>
      <c r="F5" s="22" t="s">
        <v>13</v>
      </c>
      <c r="G5" s="22" t="s">
        <v>14</v>
      </c>
      <c r="H5" s="22" t="s">
        <v>15</v>
      </c>
      <c r="I5" s="24" t="s">
        <v>16</v>
      </c>
      <c r="J5" s="22" t="s">
        <v>17</v>
      </c>
      <c r="K5" s="22" t="s">
        <v>18</v>
      </c>
      <c r="L5" s="24" t="s">
        <v>19</v>
      </c>
      <c r="M5" s="25" t="s">
        <v>20</v>
      </c>
      <c r="N5" s="26" t="s">
        <v>11</v>
      </c>
      <c r="O5" s="27" t="s">
        <v>12</v>
      </c>
      <c r="P5" s="28"/>
      <c r="Q5" s="27" t="s">
        <v>13</v>
      </c>
      <c r="R5" s="27" t="s">
        <v>14</v>
      </c>
      <c r="S5" s="27" t="s">
        <v>15</v>
      </c>
      <c r="T5" s="27" t="s">
        <v>17</v>
      </c>
      <c r="U5" s="27" t="s">
        <v>18</v>
      </c>
      <c r="V5" s="27" t="s">
        <v>19</v>
      </c>
      <c r="W5" s="27" t="s">
        <v>20</v>
      </c>
      <c r="X5" s="27" t="s">
        <v>11</v>
      </c>
      <c r="Y5" s="29" t="s">
        <v>12</v>
      </c>
      <c r="Z5" s="28"/>
      <c r="AA5" s="27" t="s">
        <v>13</v>
      </c>
      <c r="AB5" s="27" t="s">
        <v>14</v>
      </c>
      <c r="AC5" s="27" t="s">
        <v>15</v>
      </c>
      <c r="AD5" s="27" t="s">
        <v>17</v>
      </c>
      <c r="AE5" s="27" t="s">
        <v>18</v>
      </c>
      <c r="AF5" s="29" t="s">
        <v>19</v>
      </c>
      <c r="AG5" s="27" t="s">
        <v>20</v>
      </c>
      <c r="AH5" s="27" t="s">
        <v>11</v>
      </c>
      <c r="AI5" s="27" t="s">
        <v>12</v>
      </c>
      <c r="AJ5" s="28"/>
      <c r="AK5" s="27" t="s">
        <v>13</v>
      </c>
      <c r="AL5" s="27" t="s">
        <v>14</v>
      </c>
      <c r="AM5" s="27" t="s">
        <v>15</v>
      </c>
      <c r="AN5" s="27" t="s">
        <v>17</v>
      </c>
      <c r="AO5" s="27" t="s">
        <v>18</v>
      </c>
      <c r="AP5" s="27" t="s">
        <v>19</v>
      </c>
      <c r="AQ5" s="27" t="s">
        <v>20</v>
      </c>
      <c r="AR5" s="27" t="s">
        <v>11</v>
      </c>
      <c r="AS5" s="27" t="s">
        <v>12</v>
      </c>
      <c r="AT5" s="28"/>
      <c r="AU5" s="27" t="s">
        <v>13</v>
      </c>
      <c r="AV5" s="27" t="s">
        <v>14</v>
      </c>
      <c r="AW5" s="27" t="s">
        <v>15</v>
      </c>
      <c r="AX5" s="27" t="s">
        <v>17</v>
      </c>
      <c r="AY5" s="27" t="s">
        <v>18</v>
      </c>
      <c r="AZ5" s="27" t="s">
        <v>19</v>
      </c>
      <c r="BA5" s="27" t="s">
        <v>20</v>
      </c>
      <c r="BB5" s="6"/>
      <c r="BC5" s="6"/>
      <c r="BD5" s="6"/>
      <c r="BE5" s="6"/>
      <c r="BF5" s="7"/>
      <c r="BG5" s="7"/>
      <c r="BH5" s="7"/>
      <c r="BI5" s="7"/>
      <c r="BJ5" s="7"/>
      <c r="BK5" s="7"/>
    </row>
    <row r="6">
      <c r="A6" s="30">
        <v>1.0</v>
      </c>
      <c r="B6" s="31" t="s">
        <v>21</v>
      </c>
      <c r="C6" s="32"/>
      <c r="D6" s="33"/>
      <c r="E6" s="34"/>
      <c r="F6" s="33"/>
      <c r="G6" s="33"/>
      <c r="H6" s="33"/>
      <c r="I6" s="33"/>
      <c r="J6" s="33"/>
      <c r="K6" s="33"/>
      <c r="L6" s="34"/>
      <c r="M6" s="35"/>
      <c r="N6" s="32"/>
      <c r="O6" s="33"/>
      <c r="P6" s="34"/>
      <c r="Q6" s="33"/>
      <c r="R6" s="33"/>
      <c r="S6" s="33"/>
      <c r="T6" s="33"/>
      <c r="U6" s="33"/>
      <c r="V6" s="34"/>
      <c r="W6" s="35"/>
      <c r="X6" s="36"/>
      <c r="Y6" s="33"/>
      <c r="Z6" s="34"/>
      <c r="AA6" s="33"/>
      <c r="AB6" s="33"/>
      <c r="AC6" s="33"/>
      <c r="AD6" s="33"/>
      <c r="AE6" s="33"/>
      <c r="AF6" s="34"/>
      <c r="AG6" s="35"/>
      <c r="AH6" s="36"/>
      <c r="AI6" s="33"/>
      <c r="AJ6" s="34"/>
      <c r="AK6" s="33"/>
      <c r="AL6" s="33"/>
      <c r="AM6" s="33"/>
      <c r="AN6" s="33"/>
      <c r="AO6" s="33"/>
      <c r="AP6" s="34"/>
      <c r="AQ6" s="35"/>
      <c r="AR6" s="37"/>
      <c r="AS6" s="38"/>
      <c r="AT6" s="39"/>
      <c r="AU6" s="38"/>
      <c r="AV6" s="38"/>
      <c r="AW6" s="38"/>
      <c r="AX6" s="38"/>
      <c r="AY6" s="38"/>
      <c r="AZ6" s="39"/>
      <c r="BA6" s="38"/>
      <c r="BB6" s="6"/>
      <c r="BC6" s="6"/>
      <c r="BD6" s="6"/>
      <c r="BE6" s="6"/>
      <c r="BF6" s="7"/>
      <c r="BG6" s="7"/>
      <c r="BH6" s="7"/>
      <c r="BI6" s="7"/>
      <c r="BJ6" s="7"/>
      <c r="BK6" s="7"/>
    </row>
    <row r="7" ht="14.25" customHeight="1">
      <c r="A7" s="40">
        <v>1.0</v>
      </c>
      <c r="B7" s="41" t="s">
        <v>21</v>
      </c>
      <c r="C7" s="42" t="s">
        <v>22</v>
      </c>
      <c r="D7" s="43" t="s">
        <v>23</v>
      </c>
      <c r="E7" s="44" t="s">
        <v>24</v>
      </c>
      <c r="F7" s="45" t="str">
        <f>IF(D7="","-",IF(VLOOKUP(D7,'D3 TI'!$D$7:$U$47,7,0)=0,"-",IF(AND(D7=D7,OR(E7="T",E7="P",E7="PM")),VLOOKUP(D7,'D3 TI'!$D$7:$U$47,7,0),"-")))</f>
        <v>MPR</v>
      </c>
      <c r="G7" s="45" t="str">
        <f>IF(D7="","-",IF(VLOOKUP(D7,'D3 TI'!$D$7:$U$47,8,0)=0,"-",IF(AND(D7=D7,OR(E7="T",E7="P",E7="PM")),VLOOKUP(D7,'D3 TI'!$D$7:$U$47,8,0),"-")))</f>
        <v>-</v>
      </c>
      <c r="H7" s="45" t="str">
        <f>IF(D7="","-",IF(VLOOKUP(D7,'D3 TI'!$D$7:$U$47,9,0)=0,"-",IF(AND(D7=D7,OR(E7="T",E7="P")),VLOOKUP(D7,'D3 TI'!$D$7:$U$47,9,0),"-")))</f>
        <v>-</v>
      </c>
      <c r="I7" s="45"/>
      <c r="J7" s="45" t="str">
        <f>IF(D7="","-",IF(VLOOKUP(D7,'D3 TI'!$D$7:$U$47,17,0)=0,"-",IF(AND(D7=D7,E7="P"),VLOOKUP(D7,'D3 TI'!$D$7:$U$47,17,0),"-")))</f>
        <v>-</v>
      </c>
      <c r="K7" s="45" t="str">
        <f>IF(D7="","-",IF(VLOOKUP(D7,'D3 TI'!$D$7:$U$47,18,0)=0,"-",IF(AND(D7=D7,E7="P"),VLOOKUP(D7,'D3 TI'!$D$7:$U$47,18,0),"-")))</f>
        <v>-</v>
      </c>
      <c r="L7" s="46" t="s">
        <v>25</v>
      </c>
      <c r="M7" s="47" t="s">
        <v>26</v>
      </c>
      <c r="N7" s="48">
        <v>1031103.0</v>
      </c>
      <c r="O7" s="43" t="s">
        <v>27</v>
      </c>
      <c r="P7" s="44" t="s">
        <v>24</v>
      </c>
      <c r="Q7" s="45" t="str">
        <f>IF(O7="","-",IF(VLOOKUP(O7,'D3 TI'!$D$7:$U$47,7,0)=0,"-",IF(AND(O7=O7,OR(P7="T",P7="P",P7="PM")),VLOOKUP(O7,'D3 TI'!$D$7:$U$47,7,0),"-")))</f>
        <v>IPM</v>
      </c>
      <c r="R7" s="45" t="str">
        <f>IF(O7="","-",IF(VLOOKUP(O7,'D3 TI'!$D$7:$U$47,8,0)=0,"-",IF(AND(O7=O7,OR(P7="T",P7="P",P7="PM")),VLOOKUP(O7,'D3 TI'!$D$7:$U$47,8,0),"-")))</f>
        <v>PDS</v>
      </c>
      <c r="S7" s="45" t="str">
        <f>IF(O7="","-",IF(VLOOKUP(O7,'D3 TI'!$D$7:$U$47,9,0)=0,"-",IF(AND(O7=O7,OR(P7="T",P7="P")),VLOOKUP(O7,'D3 TI'!$D$7:$U$47,9,0),"-")))</f>
        <v>-</v>
      </c>
      <c r="T7" s="45" t="str">
        <f>IF(O7="","-",IF(VLOOKUP(O7,'D3 TI'!$D$7:$U$47,17,0)=0,"-",IF(AND(O7=O7,P7="P"),VLOOKUP(O7,'D3 TI'!$D$7:$U$47,17,0),"-")))</f>
        <v>-</v>
      </c>
      <c r="U7" s="45" t="str">
        <f>IF(O7="","-",IF(VLOOKUP(O7,'D3 TI'!$D$7:$U$47,18,0)=0,"-",IF(AND(O7=O7,P7="P"),VLOOKUP(O7,'D3 TI'!$D$7:$U$47,18,0),"-")))</f>
        <v>-</v>
      </c>
      <c r="V7" s="46" t="s">
        <v>25</v>
      </c>
      <c r="W7" s="47" t="s">
        <v>26</v>
      </c>
      <c r="X7" s="48">
        <v>1031103.0</v>
      </c>
      <c r="Y7" s="43" t="s">
        <v>27</v>
      </c>
      <c r="Z7" s="44" t="s">
        <v>28</v>
      </c>
      <c r="AA7" s="45" t="str">
        <f>IF(Y7="","-",IF(VLOOKUP(Y7,'D3 TI'!$D$7:$U$47,7,0)=0,"-",IF(AND(Y7=Y7,OR(Z7="T",Z7="P",Z7="PM")),VLOOKUP(Y7,'D3 TI'!$D$7:$U$47,7,0),"-")))</f>
        <v>IPM</v>
      </c>
      <c r="AB7" s="45" t="str">
        <f>IF(Y7="","-",IF(VLOOKUP(Y7,'D3 TI'!$D$7:$U$47,8,0)=0,"-",IF(AND(Y7=Y7,OR(Z7="T",Z7="P",Z7="PM")),VLOOKUP(Y7,'D3 TI'!$D$7:$U$47,8,0),"-")))</f>
        <v>PDS</v>
      </c>
      <c r="AC7" s="45" t="str">
        <f>IF(Y7="","-",IF(VLOOKUP(Y7,'D3 TI'!$D$7:$U$47,9,0)=0,"-",IF(AND(Y7=Y7,OR(Z7="T",Z7="P")),VLOOKUP(Y7,'D3 TI'!$D$7:$U$47,9,0),"-")))</f>
        <v>-</v>
      </c>
      <c r="AD7" s="45" t="str">
        <f>IF(Y7="","-",IF(VLOOKUP(Y7,'D3 TI'!$D$7:$U$47,17,0)=0,"-",IF(AND(Y7=Y7,Z7="P"),VLOOKUP(Y7,'D3 TI'!$D$7:$U$47,17,0),"-")))</f>
        <v>FWH</v>
      </c>
      <c r="AE7" s="45" t="str">
        <f>IF(Y7="","-",IF(VLOOKUP(Y7,'D3 TI'!$D$7:$U$47,18,0)=0,"-",IF(AND(Y7=Y7,Z7="P"),VLOOKUP(Y7,'D3 TI'!$D$7:$U$47,18,0),"-")))</f>
        <v>TLS</v>
      </c>
      <c r="AF7" s="46" t="s">
        <v>25</v>
      </c>
      <c r="AG7" s="47" t="s">
        <v>26</v>
      </c>
      <c r="AH7" s="42">
        <v>1031102.0</v>
      </c>
      <c r="AI7" s="43" t="s">
        <v>29</v>
      </c>
      <c r="AJ7" s="44" t="s">
        <v>24</v>
      </c>
      <c r="AK7" s="45" t="str">
        <f>IF(AI7="","-",IF(VLOOKUP(AI7,'D3 TI'!$D$7:$U$47,7,0)=0,"-",IF(AND(AI7=AI7,OR(AJ7="T",AJ7="P",AJ7="PM")),VLOOKUP(AI7,'D3 TI'!$D$7:$U$47,7,0),"-")))</f>
        <v>YAG</v>
      </c>
      <c r="AL7" s="45" t="str">
        <f>IF(AI7="","-",IF(VLOOKUP(AI7,'D3 TI'!$D$7:$U$47,8,0)=0,"-",IF(AND(AI7=AI7,OR(AJ7="T",AJ7="P",AJ7="PM")),VLOOKUP(AI7,'D3 TI'!$D$7:$U$47,8,0),"-")))</f>
        <v>-</v>
      </c>
      <c r="AM7" s="45" t="str">
        <f>IF(AI7="","-",IF(VLOOKUP(AI7,'D3 TI'!$D$7:$U$47,9,0)=0,"-",IF(AND(AI7=AI7,OR(AJ7="T",AJ7="P")),VLOOKUP(AI7,'D3 TI'!$D$7:$U$47,9,0),"-")))</f>
        <v>-</v>
      </c>
      <c r="AN7" s="45" t="str">
        <f>IF(AI7="","-",IF(VLOOKUP(AI7,'D3 TI'!$D$7:$U$47,17,0)=0,"-",IF(AND(AI7=AI7,AJ7="P"),VLOOKUP(AI7,'D3 TI'!$D$7:$U$47,17,0),"-")))</f>
        <v>-</v>
      </c>
      <c r="AO7" s="45" t="str">
        <f>IF(AI7="","-",IF(VLOOKUP(AI7,'D3 TI'!$D$7:$U$47,18,0)=0,"-",IF(AND(AI7=AI7,AJ7="P"),VLOOKUP(AI7,'D3 TI'!$D$7:$U$47,18,0),"-")))</f>
        <v>-</v>
      </c>
      <c r="AP7" s="46" t="s">
        <v>25</v>
      </c>
      <c r="AQ7" s="47" t="s">
        <v>26</v>
      </c>
      <c r="AR7" s="49">
        <v>1131104.0</v>
      </c>
      <c r="AS7" s="50" t="s">
        <v>30</v>
      </c>
      <c r="AT7" s="51" t="s">
        <v>28</v>
      </c>
      <c r="AU7" s="52" t="str">
        <f>IF(AS7="","-",IF(VLOOKUP(AS7,'D3 TI'!$D$7:$U$47,7,0)=0,"-",IF(AND(AS7=AS7,OR(AT7="T",AT7="P",AT7="PM")),VLOOKUP(AS7,'D3 TI'!$D$7:$U$47,7,0),"-")))</f>
        <v>HER</v>
      </c>
      <c r="AV7" s="52" t="str">
        <f>IF(AS7="","-",IF(VLOOKUP(AS7,'D3 TI'!$D$7:$U$47,8,0)=0,"-",IF(AND(AS7=AS7,OR(AT7="T",AT7="P",AT7="PM")),VLOOKUP(AS7,'D3 TI'!$D$7:$U$47,8,0),"-")))</f>
        <v>BJH</v>
      </c>
      <c r="AW7" s="52" t="str">
        <f>IF(AS7="","-",IF(VLOOKUP(AS7,'D3 TI'!$D$7:$U$47,9,0)=0,"-",IF(AND(AS7=AS7,OR(AT7="T",AT7="P")),VLOOKUP(AS7,'D3 TI'!$D$7:$U$47,9,0),"-")))</f>
        <v>-</v>
      </c>
      <c r="AX7" s="52" t="str">
        <f>IF(AS7="","-",IF(VLOOKUP(AS7,'D3 TI'!$D$7:$U$47,17,0)=0,"-",IF(AND(AS7=AS7,AT7="P"),VLOOKUP(AS7,'D3 TI'!$D$7:$U$47,17,0),"-")))</f>
        <v>-</v>
      </c>
      <c r="AY7" s="52" t="str">
        <f>IF(AS7="","-",IF(VLOOKUP(AS7,'D3 TI'!$D$7:$U$47,18,0)=0,"-",IF(AND(AS7=AS7,AT7="P"),VLOOKUP(AS7,'D3 TI'!$D$7:$U$47,18,0),"-")))</f>
        <v>-</v>
      </c>
      <c r="AZ7" s="53" t="s">
        <v>25</v>
      </c>
      <c r="BA7" s="54" t="s">
        <v>26</v>
      </c>
      <c r="BB7" s="6"/>
      <c r="BC7" s="6"/>
      <c r="BD7" s="6"/>
      <c r="BE7" s="6"/>
      <c r="BF7" s="7"/>
      <c r="BG7" s="7"/>
      <c r="BH7" s="7"/>
      <c r="BI7" s="7"/>
      <c r="BJ7" s="7"/>
      <c r="BK7" s="7"/>
    </row>
    <row r="8" ht="14.25" customHeight="1">
      <c r="A8" s="40">
        <v>1.0</v>
      </c>
      <c r="B8" s="41" t="s">
        <v>21</v>
      </c>
      <c r="C8" s="42" t="s">
        <v>22</v>
      </c>
      <c r="D8" s="43" t="s">
        <v>23</v>
      </c>
      <c r="E8" s="44" t="s">
        <v>24</v>
      </c>
      <c r="F8" s="45" t="str">
        <f>IF(D8="","-",IF(VLOOKUP(D8,'D3 TI'!$D$7:$U$47,7,0)=0,"-",IF(AND(D8=D8,OR(E8="T",E8="P",E8="PM")),VLOOKUP(D8,'D3 TI'!$D$7:$U$47,7,0),"-")))</f>
        <v>MPR</v>
      </c>
      <c r="G8" s="45" t="str">
        <f>IF(D8="","-",IF(VLOOKUP(D8,'D3 TI'!$D$7:$U$47,8,0)=0,"-",IF(AND(D8=D8,OR(E8="T",E8="P",E8="PM")),VLOOKUP(D8,'D3 TI'!$D$7:$U$47,8,0),"-")))</f>
        <v>-</v>
      </c>
      <c r="H8" s="45" t="str">
        <f>IF(D8="","-",IF(VLOOKUP(D8,'D3 TI'!$D$7:$U$47,9,0)=0,"-",IF(AND(D8=D8,OR(E8="T",E8="P")),VLOOKUP(D8,'D3 TI'!$D$7:$U$47,9,0),"-")))</f>
        <v>-</v>
      </c>
      <c r="I8" s="45"/>
      <c r="J8" s="45" t="str">
        <f>IF(D8="","-",IF(VLOOKUP(D8,'D3 TI'!$D$7:$U$47,17,0)=0,"-",IF(AND(D8=D8,E8="P"),VLOOKUP(D8,'D3 TI'!$D$7:$U$47,17,0),"-")))</f>
        <v>-</v>
      </c>
      <c r="K8" s="45" t="str">
        <f>IF(D8="","-",IF(VLOOKUP(D8,'D3 TI'!$D$7:$U$47,18,0)=0,"-",IF(AND(D8=D8,E8="P"),VLOOKUP(D8,'D3 TI'!$D$7:$U$47,18,0),"-")))</f>
        <v>-</v>
      </c>
      <c r="L8" s="46" t="s">
        <v>31</v>
      </c>
      <c r="M8" s="47" t="s">
        <v>26</v>
      </c>
      <c r="N8" s="48">
        <v>1031103.0</v>
      </c>
      <c r="O8" s="43" t="s">
        <v>27</v>
      </c>
      <c r="P8" s="44" t="s">
        <v>24</v>
      </c>
      <c r="Q8" s="45" t="str">
        <f>IF(O8="","-",IF(VLOOKUP(O8,'D3 TI'!$D$7:$U$47,7,0)=0,"-",IF(AND(O8=O8,OR(P8="T",P8="P",P8="PM")),VLOOKUP(O8,'D3 TI'!$D$7:$U$47,7,0),"-")))</f>
        <v>IPM</v>
      </c>
      <c r="R8" s="45" t="str">
        <f>IF(O8="","-",IF(VLOOKUP(O8,'D3 TI'!$D$7:$U$47,8,0)=0,"-",IF(AND(O8=O8,OR(P8="T",P8="P",P8="PM")),VLOOKUP(O8,'D3 TI'!$D$7:$U$47,8,0),"-")))</f>
        <v>PDS</v>
      </c>
      <c r="S8" s="45" t="str">
        <f>IF(O8="","-",IF(VLOOKUP(O8,'D3 TI'!$D$7:$U$47,9,0)=0,"-",IF(AND(O8=O8,OR(P8="T",P8="P")),VLOOKUP(O8,'D3 TI'!$D$7:$U$47,9,0),"-")))</f>
        <v>-</v>
      </c>
      <c r="T8" s="45" t="str">
        <f>IF(O8="","-",IF(VLOOKUP(O8,'D3 TI'!$D$7:$U$47,17,0)=0,"-",IF(AND(O8=O8,P8="P"),VLOOKUP(O8,'D3 TI'!$D$7:$U$47,17,0),"-")))</f>
        <v>-</v>
      </c>
      <c r="U8" s="45" t="str">
        <f>IF(O8="","-",IF(VLOOKUP(O8,'D3 TI'!$D$7:$U$47,18,0)=0,"-",IF(AND(O8=O8,P8="P"),VLOOKUP(O8,'D3 TI'!$D$7:$U$47,18,0),"-")))</f>
        <v>-</v>
      </c>
      <c r="V8" s="46" t="s">
        <v>31</v>
      </c>
      <c r="W8" s="47" t="s">
        <v>26</v>
      </c>
      <c r="X8" s="48">
        <v>1031103.0</v>
      </c>
      <c r="Y8" s="43" t="s">
        <v>27</v>
      </c>
      <c r="Z8" s="44" t="s">
        <v>28</v>
      </c>
      <c r="AA8" s="45" t="str">
        <f>IF(Y8="","-",IF(VLOOKUP(Y8,'D3 TI'!$D$7:$U$47,7,0)=0,"-",IF(AND(Y8=Y8,OR(Z8="T",Z8="P",Z8="PM")),VLOOKUP(Y8,'D3 TI'!$D$7:$U$47,7,0),"-")))</f>
        <v>IPM</v>
      </c>
      <c r="AB8" s="45" t="str">
        <f>IF(Y8="","-",IF(VLOOKUP(Y8,'D3 TI'!$D$7:$U$47,8,0)=0,"-",IF(AND(Y8=Y8,OR(Z8="T",Z8="P",Z8="PM")),VLOOKUP(Y8,'D3 TI'!$D$7:$U$47,8,0),"-")))</f>
        <v>PDS</v>
      </c>
      <c r="AC8" s="45" t="str">
        <f>IF(Y8="","-",IF(VLOOKUP(Y8,'D3 TI'!$D$7:$U$47,9,0)=0,"-",IF(AND(Y8=Y8,OR(Z8="T",Z8="P")),VLOOKUP(Y8,'D3 TI'!$D$7:$U$47,9,0),"-")))</f>
        <v>-</v>
      </c>
      <c r="AD8" s="45" t="str">
        <f>IF(Y8="","-",IF(VLOOKUP(Y8,'D3 TI'!$D$7:$U$47,17,0)=0,"-",IF(AND(Y8=Y8,Z8="P"),VLOOKUP(Y8,'D3 TI'!$D$7:$U$47,17,0),"-")))</f>
        <v>FWH</v>
      </c>
      <c r="AE8" s="45" t="str">
        <f>IF(Y8="","-",IF(VLOOKUP(Y8,'D3 TI'!$D$7:$U$47,18,0)=0,"-",IF(AND(Y8=Y8,Z8="P"),VLOOKUP(Y8,'D3 TI'!$D$7:$U$47,18,0),"-")))</f>
        <v>TLS</v>
      </c>
      <c r="AF8" s="46" t="s">
        <v>31</v>
      </c>
      <c r="AG8" s="47" t="s">
        <v>26</v>
      </c>
      <c r="AH8" s="42">
        <v>1031102.0</v>
      </c>
      <c r="AI8" s="43" t="s">
        <v>29</v>
      </c>
      <c r="AJ8" s="44" t="s">
        <v>24</v>
      </c>
      <c r="AK8" s="45" t="str">
        <f>IF(AI8="","-",IF(VLOOKUP(AI8,'D3 TI'!$D$7:$U$47,7,0)=0,"-",IF(AND(AI8=AI8,OR(AJ8="T",AJ8="P",AJ8="PM")),VLOOKUP(AI8,'D3 TI'!$D$7:$U$47,7,0),"-")))</f>
        <v>YAG</v>
      </c>
      <c r="AL8" s="45" t="str">
        <f>IF(AI8="","-",IF(VLOOKUP(AI8,'D3 TI'!$D$7:$U$47,8,0)=0,"-",IF(AND(AI8=AI8,OR(AJ8="T",AJ8="P",AJ8="PM")),VLOOKUP(AI8,'D3 TI'!$D$7:$U$47,8,0),"-")))</f>
        <v>-</v>
      </c>
      <c r="AM8" s="45" t="str">
        <f>IF(AI8="","-",IF(VLOOKUP(AI8,'D3 TI'!$D$7:$U$47,9,0)=0,"-",IF(AND(AI8=AI8,OR(AJ8="T",AJ8="P")),VLOOKUP(AI8,'D3 TI'!$D$7:$U$47,9,0),"-")))</f>
        <v>-</v>
      </c>
      <c r="AN8" s="45" t="str">
        <f>IF(AI8="","-",IF(VLOOKUP(AI8,'D3 TI'!$D$7:$U$47,17,0)=0,"-",IF(AND(AI8=AI8,AJ8="P"),VLOOKUP(AI8,'D3 TI'!$D$7:$U$47,17,0),"-")))</f>
        <v>-</v>
      </c>
      <c r="AO8" s="45" t="str">
        <f>IF(AI8="","-",IF(VLOOKUP(AI8,'D3 TI'!$D$7:$U$47,18,0)=0,"-",IF(AND(AI8=AI8,AJ8="P"),VLOOKUP(AI8,'D3 TI'!$D$7:$U$47,18,0),"-")))</f>
        <v>-</v>
      </c>
      <c r="AP8" s="46" t="s">
        <v>31</v>
      </c>
      <c r="AQ8" s="47" t="s">
        <v>26</v>
      </c>
      <c r="AR8" s="42">
        <v>1131104.0</v>
      </c>
      <c r="AS8" s="43" t="s">
        <v>30</v>
      </c>
      <c r="AT8" s="44" t="s">
        <v>28</v>
      </c>
      <c r="AU8" s="45" t="str">
        <f>IF(AS8="","-",IF(VLOOKUP(AS8,'D3 TI'!$D$7:$U$47,7,0)=0,"-",IF(AND(AS8=AS8,OR(AT8="T",AT8="P",AT8="PM")),VLOOKUP(AS8,'D3 TI'!$D$7:$U$47,7,0),"-")))</f>
        <v>HER</v>
      </c>
      <c r="AV8" s="45" t="str">
        <f>IF(AS8="","-",IF(VLOOKUP(AS8,'D3 TI'!$D$7:$U$47,8,0)=0,"-",IF(AND(AS8=AS8,OR(AT8="T",AT8="P",AT8="PM")),VLOOKUP(AS8,'D3 TI'!$D$7:$U$47,8,0),"-")))</f>
        <v>BJH</v>
      </c>
      <c r="AW8" s="45" t="str">
        <f>IF(AS8="","-",IF(VLOOKUP(AS8,'D3 TI'!$D$7:$U$47,9,0)=0,"-",IF(AND(AS8=AS8,OR(AT8="T",AT8="P")),VLOOKUP(AS8,'D3 TI'!$D$7:$U$47,9,0),"-")))</f>
        <v>-</v>
      </c>
      <c r="AX8" s="45" t="str">
        <f>IF(AS8="","-",IF(VLOOKUP(AS8,'D3 TI'!$D$7:$U$47,17,0)=0,"-",IF(AND(AS8=AS8,AT8="P"),VLOOKUP(AS8,'D3 TI'!$D$7:$U$47,17,0),"-")))</f>
        <v>-</v>
      </c>
      <c r="AY8" s="45" t="str">
        <f>IF(AS8="","-",IF(VLOOKUP(AS8,'D3 TI'!$D$7:$U$47,18,0)=0,"-",IF(AND(AS8=AS8,AT8="P"),VLOOKUP(AS8,'D3 TI'!$D$7:$U$47,18,0),"-")))</f>
        <v>-</v>
      </c>
      <c r="AZ8" s="46" t="s">
        <v>31</v>
      </c>
      <c r="BA8" s="47" t="s">
        <v>26</v>
      </c>
      <c r="BB8" s="6"/>
      <c r="BC8" s="6"/>
      <c r="BD8" s="6"/>
      <c r="BE8" s="6"/>
      <c r="BF8" s="7"/>
      <c r="BG8" s="7"/>
      <c r="BH8" s="7"/>
      <c r="BI8" s="7"/>
      <c r="BJ8" s="7"/>
      <c r="BK8" s="7"/>
    </row>
    <row r="9" ht="14.25" customHeight="1">
      <c r="A9" s="40">
        <v>1.0</v>
      </c>
      <c r="B9" s="41" t="s">
        <v>21</v>
      </c>
      <c r="C9" s="42" t="s">
        <v>22</v>
      </c>
      <c r="D9" s="43" t="s">
        <v>23</v>
      </c>
      <c r="E9" s="44" t="s">
        <v>24</v>
      </c>
      <c r="F9" s="45" t="str">
        <f>IF(D9="","-",IF(VLOOKUP(D9,D3TK!$D$7:$V$44,7,0)=0,"-",IF(AND(D9=D9,OR(E9="T",E9="P",E9="PM")),VLOOKUP(D9,D3TK!$D$7:$V$44,7,0),"-")))</f>
        <v>MPR</v>
      </c>
      <c r="G9" s="45" t="str">
        <f>IF(D9="","-",IF(VLOOKUP(D9,D3TK!$D$7:$V$44,8,0)=0,"-",IF(AND(D9=D9,OR(E9="T",E9="P",E9="PM")),VLOOKUP(D9,D3TK!$D$7:$V$44,8,0),"-")))</f>
        <v>-</v>
      </c>
      <c r="H9" s="45" t="str">
        <f>IF(D9="","-",IF(VLOOKUP(D9,D3TK!$D$7:$V$44,9,0)=0,"-",IF(AND(D9=D9,OR(E9="T",E9="P")),VLOOKUP(D9,D3TK!$D$7:$V$44,9,0),"-")))</f>
        <v>-</v>
      </c>
      <c r="I9" s="45"/>
      <c r="J9" s="45" t="str">
        <f>IF(D9="","-",IF(VLOOKUP(D9,D3TK!$D$7:$V$44,17,0)=0,"-",IF(AND(D9=D9,E9="P"),VLOOKUP(D9,D3TK!$D$7:$V$44,17,0),"-")))</f>
        <v>-</v>
      </c>
      <c r="K9" s="45" t="str">
        <f>IF(D9="","-",IF(VLOOKUP(D9,D3TK!$D$7:$V$44,18,0)=0,"-",IF(AND(D9=D9,E9="P"),VLOOKUP(D9,D3TK!$D$7:$V$44,18,0),"-")))</f>
        <v>-</v>
      </c>
      <c r="L9" s="44" t="s">
        <v>32</v>
      </c>
      <c r="M9" s="47" t="s">
        <v>26</v>
      </c>
      <c r="N9" s="55">
        <v>1331105.0</v>
      </c>
      <c r="O9" s="56" t="s">
        <v>33</v>
      </c>
      <c r="P9" s="57" t="s">
        <v>28</v>
      </c>
      <c r="Q9" s="45" t="str">
        <f>IF(O9="","-",IF(VLOOKUP(O9,D3TK!$D$7:$V$44,7,0)=0,"-",IF(AND(O9=O9,OR(P9="T",P9="P",P9="PM")),VLOOKUP(O9,D3TK!$D$7:$V$44,7,0),"-")))</f>
        <v>HER</v>
      </c>
      <c r="R9" s="45" t="str">
        <f>IF(O9="","-",IF(VLOOKUP(O9,D3TK!$D$7:$V$44,8,0)=0,"-",IF(AND(O9=O9,OR(P9="T",P9="P",P9="PM")),VLOOKUP(O9,D3TK!$D$7:$V$44,8,0),"-")))</f>
        <v>BJH</v>
      </c>
      <c r="S9" s="45" t="str">
        <f>IF(O9="","-",IF(VLOOKUP(O9,D3TK!$D$7:$V$44,9,0)=0,"-",IF(AND(O9=O9,OR(P9="T",P9="P")),VLOOKUP(O9,D3TK!$D$7:$V$44,9,0),"-")))</f>
        <v>-</v>
      </c>
      <c r="T9" s="45" t="str">
        <f>IF(O9="","-",IF(VLOOKUP(O9,D3TK!$D$7:$V$44,17,0)=0,"-",IF(AND(O9=O9,P9="P"),VLOOKUP(O9,D3TK!$D$7:$V$44,17,0),"-")))</f>
        <v>-</v>
      </c>
      <c r="U9" s="45" t="str">
        <f>IF(O9="","-",IF(VLOOKUP(O9,D3TK!$D$7:$V$44,18,0)=0,"-",IF(AND(O9=O9,P9="P"),VLOOKUP(O9,D3TK!$D$7:$V$44,18,0),"-")))</f>
        <v>-</v>
      </c>
      <c r="V9" s="44" t="s">
        <v>32</v>
      </c>
      <c r="W9" s="47" t="s">
        <v>26</v>
      </c>
      <c r="X9" s="42"/>
      <c r="Y9" s="43"/>
      <c r="Z9" s="44"/>
      <c r="AA9" s="45" t="str">
        <f>IF(Y9="","-",IF(VLOOKUP(Y9,D3TK!$D$7:$V$44,7,0)=0,"-",IF(AND(Y9=Y9,OR(Z9="T",Z9="P",Z9="PM")),VLOOKUP(Y9,D3TK!$D$7:$V$44,7,0),"-")))</f>
        <v>-</v>
      </c>
      <c r="AB9" s="45" t="str">
        <f>IF(Y9="","-",IF(VLOOKUP(Y9,D3TK!$D$7:$V$44,8,0)=0,"-",IF(AND(Y9=Y9,OR(Z9="T",Z9="P",Z9="PM")),VLOOKUP(Y9,D3TK!$D$7:$V$44,8,0),"-")))</f>
        <v>-</v>
      </c>
      <c r="AC9" s="45" t="str">
        <f>IF(Y9="","-",IF(VLOOKUP(Y9,D3TK!$D$7:$V$44,9,0)=0,"-",IF(AND(Y9=Y9,OR(Z9="T",Z9="P")),VLOOKUP(Y9,D3TK!$D$7:$V$44,9,0),"-")))</f>
        <v>-</v>
      </c>
      <c r="AD9" s="45" t="str">
        <f>IF(Y9="","-",IF(VLOOKUP(Y9,D3TK!$D$7:$V$44,17,0)=0,"-",IF(AND(Y9=Y9,Z9="P"),VLOOKUP(Y9,D3TK!$D$7:$V$44,17,0),"-")))</f>
        <v>-</v>
      </c>
      <c r="AE9" s="45" t="str">
        <f>IF(Y9="","-",IF(VLOOKUP(Y9,D3TK!$D$7:$V$44,18,0)=0,"-",IF(AND(Y9=Y9,Z9="P"),VLOOKUP(Y9,D3TK!$D$7:$V$44,18,0),"-")))</f>
        <v>-</v>
      </c>
      <c r="AF9" s="44" t="s">
        <v>32</v>
      </c>
      <c r="AG9" s="47"/>
      <c r="AH9" s="42">
        <v>1031102.0</v>
      </c>
      <c r="AI9" s="43" t="s">
        <v>29</v>
      </c>
      <c r="AJ9" s="44" t="s">
        <v>24</v>
      </c>
      <c r="AK9" s="45" t="str">
        <f>IF(AI9="","-",IF(VLOOKUP(AI9,D3TK!$D$7:$V$44,7,0)=0,"-",IF(AND(AI9=AI9,OR(AJ9="T",AJ9="P",AJ9="PM")),VLOOKUP(AI9,D3TK!$D$7:$V$44,7,0),"-")))</f>
        <v>SML</v>
      </c>
      <c r="AL9" s="45" t="str">
        <f>IF(AI9="","-",IF(VLOOKUP(AI9,D3TK!$D$7:$V$44,8,0)=0,"-",IF(AND(AI9=AI9,OR(AJ9="T",AJ9="P",AJ9="PM")),VLOOKUP(AI9,D3TK!$D$7:$V$44,8,0),"-")))</f>
        <v>-</v>
      </c>
      <c r="AM9" s="45" t="str">
        <f>IF(AI9="","-",IF(VLOOKUP(AI9,D3TK!$D$7:$V$44,9,0)=0,"-",IF(AND(AI9=AI9,OR(AJ9="T",AJ9="P")),VLOOKUP(AI9,D3TK!$D$7:$V$44,9,0),"-")))</f>
        <v>-</v>
      </c>
      <c r="AN9" s="45" t="str">
        <f>IF(AI9="","-",IF(VLOOKUP(AI9,D3TK!$D$7:$V$44,17,0)=0,"-",IF(AND(AI9=AI9,AJ9="P"),VLOOKUP(AI9,D3TK!$D$7:$V$44,17,0),"-")))</f>
        <v>-</v>
      </c>
      <c r="AO9" s="45" t="str">
        <f>IF(AI9="","-",IF(VLOOKUP(AI9,D3TK!$D$7:$V$44,18,0)=0,"-",IF(AND(AI9=AI9,AJ9="P"),VLOOKUP(AI9,D3TK!$D$7:$V$44,18,0),"-")))</f>
        <v>-</v>
      </c>
      <c r="AP9" s="44" t="s">
        <v>32</v>
      </c>
      <c r="AQ9" s="47" t="s">
        <v>26</v>
      </c>
      <c r="AR9" s="55">
        <v>1331105.0</v>
      </c>
      <c r="AS9" s="56" t="s">
        <v>33</v>
      </c>
      <c r="AT9" s="57" t="s">
        <v>28</v>
      </c>
      <c r="AU9" s="45" t="str">
        <f>IF(AS9="","-",IF(VLOOKUP(AS9,D3TK!$D$7:$V$44,7,0)=0,"-",IF(AND(AS9=AS9,OR(AT9="T",AT9="P",AT9="PM")),VLOOKUP(AS9,D3TK!$D$7:$V$44,7,0),"-")))</f>
        <v>HER</v>
      </c>
      <c r="AV9" s="45" t="str">
        <f>IF(AS9="","-",IF(VLOOKUP(AS9,D3TK!$D$7:$V$44,8,0)=0,"-",IF(AND(AS9=AS9,OR(AT9="T",AT9="P",AT9="PM")),VLOOKUP(AS9,D3TK!$D$7:$V$44,8,0),"-")))</f>
        <v>BJH</v>
      </c>
      <c r="AW9" s="45" t="str">
        <f>IF(AS9="","-",IF(VLOOKUP(AS9,D3TK!$D$7:$V$44,9,0)=0,"-",IF(AND(AS9=AS9,OR(AT9="T",AT9="P")),VLOOKUP(AS9,D3TK!$D$7:$V$44,9,0),"-")))</f>
        <v>-</v>
      </c>
      <c r="AX9" s="45" t="str">
        <f>IF(AS9="","-",IF(VLOOKUP(AS9,D3TK!$D$7:$V$44,17,0)=0,"-",IF(AND(AS9=AS9,AT9="P"),VLOOKUP(AS9,D3TK!$D$7:$V$44,17,0),"-")))</f>
        <v>-</v>
      </c>
      <c r="AY9" s="45" t="str">
        <f>IF(AS9="","-",IF(VLOOKUP(AS9,D3TK!$D$7:$V$44,18,0)=0,"-",IF(AND(AS9=AS9,AT9="P"),VLOOKUP(AS9,D3TK!$D$7:$V$44,18,0),"-")))</f>
        <v>-</v>
      </c>
      <c r="AZ9" s="44" t="s">
        <v>32</v>
      </c>
      <c r="BA9" s="47" t="s">
        <v>26</v>
      </c>
      <c r="BB9" s="6"/>
      <c r="BC9" s="6"/>
      <c r="BD9" s="6"/>
      <c r="BE9" s="6"/>
      <c r="BF9" s="7"/>
      <c r="BG9" s="7"/>
      <c r="BH9" s="7"/>
      <c r="BI9" s="7"/>
      <c r="BJ9" s="7"/>
      <c r="BK9" s="7"/>
    </row>
    <row r="10" ht="14.25" customHeight="1">
      <c r="A10" s="40">
        <v>1.0</v>
      </c>
      <c r="B10" s="41" t="s">
        <v>21</v>
      </c>
      <c r="C10" s="42" t="s">
        <v>22</v>
      </c>
      <c r="D10" s="43" t="s">
        <v>23</v>
      </c>
      <c r="E10" s="44" t="s">
        <v>24</v>
      </c>
      <c r="F10" s="45" t="str">
        <f>IF(D10="","-",IF(VLOOKUP(D10,D3TK!$D$7:$V$44,7,0)=0,"-",IF(AND(D10=D10,OR(E10="T",E10="P",E10="PM")),VLOOKUP(D10,D3TK!$D$7:$V$44,7,0),"-")))</f>
        <v>MPR</v>
      </c>
      <c r="G10" s="45" t="str">
        <f>IF(D10="","-",IF(VLOOKUP(D10,D3TK!$D$7:$V$44,8,0)=0,"-",IF(AND(D10=D10,OR(E10="T",E10="P",E10="PM")),VLOOKUP(D10,D3TK!$D$7:$V$44,8,0),"-")))</f>
        <v>-</v>
      </c>
      <c r="H10" s="45" t="str">
        <f>IF(D10="","-",IF(VLOOKUP(D10,D3TK!$D$7:$V$44,9,0)=0,"-",IF(AND(D10=D10,OR(E10="T",E10="P")),VLOOKUP(D10,D3TK!$D$7:$V$44,9,0),"-")))</f>
        <v>-</v>
      </c>
      <c r="I10" s="45"/>
      <c r="J10" s="45" t="str">
        <f>IF(D10="","-",IF(VLOOKUP(D10,D3TK!$D$7:$V$44,17,0)=0,"-",IF(AND(D10=D10,E10="P"),VLOOKUP(D10,D3TK!$D$7:$V$44,17,0),"-")))</f>
        <v>-</v>
      </c>
      <c r="K10" s="45" t="str">
        <f>IF(D10="","-",IF(VLOOKUP(D10,D3TK!$D$7:$V$44,18,0)=0,"-",IF(AND(D10=D10,E10="P"),VLOOKUP(D10,D3TK!$D$7:$V$44,18,0),"-")))</f>
        <v>-</v>
      </c>
      <c r="L10" s="44" t="s">
        <v>34</v>
      </c>
      <c r="M10" s="47" t="s">
        <v>26</v>
      </c>
      <c r="N10" s="55">
        <v>1331105.0</v>
      </c>
      <c r="O10" s="56" t="s">
        <v>33</v>
      </c>
      <c r="P10" s="57" t="s">
        <v>28</v>
      </c>
      <c r="Q10" s="45" t="str">
        <f>IF(O10="","-",IF(VLOOKUP(O10,D3TK!$D$7:$V$44,7,0)=0,"-",IF(AND(O10=O10,OR(P10="T",P10="P",P10="PM")),VLOOKUP(O10,D3TK!$D$7:$V$44,7,0),"-")))</f>
        <v>HER</v>
      </c>
      <c r="R10" s="45" t="str">
        <f>IF(O10="","-",IF(VLOOKUP(O10,D3TK!$D$7:$V$44,8,0)=0,"-",IF(AND(O10=O10,OR(P10="T",P10="P",P10="PM")),VLOOKUP(O10,D3TK!$D$7:$V$44,8,0),"-")))</f>
        <v>BJH</v>
      </c>
      <c r="S10" s="45" t="str">
        <f>IF(O10="","-",IF(VLOOKUP(O10,D3TK!$D$7:$V$44,9,0)=0,"-",IF(AND(O10=O10,OR(P10="T",P10="P")),VLOOKUP(O10,D3TK!$D$7:$V$44,9,0),"-")))</f>
        <v>-</v>
      </c>
      <c r="T10" s="45" t="str">
        <f>IF(O10="","-",IF(VLOOKUP(O10,D3TK!$D$7:$V$44,17,0)=0,"-",IF(AND(O10=O10,P10="P"),VLOOKUP(O10,D3TK!$D$7:$V$44,17,0),"-")))</f>
        <v>-</v>
      </c>
      <c r="U10" s="45" t="str">
        <f>IF(O10="","-",IF(VLOOKUP(O10,D3TK!$D$7:$V$44,18,0)=0,"-",IF(AND(O10=O10,P10="P"),VLOOKUP(O10,D3TK!$D$7:$V$44,18,0),"-")))</f>
        <v>-</v>
      </c>
      <c r="V10" s="44" t="s">
        <v>34</v>
      </c>
      <c r="W10" s="47" t="s">
        <v>26</v>
      </c>
      <c r="X10" s="42"/>
      <c r="Y10" s="43"/>
      <c r="Z10" s="44"/>
      <c r="AA10" s="45" t="str">
        <f>IF(Y10="","-",IF(VLOOKUP(Y10,D3TK!$D$7:$V$44,7,0)=0,"-",IF(AND(Y10=Y10,OR(Z10="T",Z10="P",Z10="PM")),VLOOKUP(Y10,D3TK!$D$7:$V$44,7,0),"-")))</f>
        <v>-</v>
      </c>
      <c r="AB10" s="45" t="str">
        <f>IF(Y10="","-",IF(VLOOKUP(Y10,D3TK!$D$7:$V$44,8,0)=0,"-",IF(AND(Y10=Y10,OR(Z10="T",Z10="P",Z10="PM")),VLOOKUP(Y10,D3TK!$D$7:$V$44,8,0),"-")))</f>
        <v>-</v>
      </c>
      <c r="AC10" s="45" t="str">
        <f>IF(Y10="","-",IF(VLOOKUP(Y10,D3TK!$D$7:$V$44,9,0)=0,"-",IF(AND(Y10=Y10,OR(Z10="T",Z10="P")),VLOOKUP(Y10,D3TK!$D$7:$V$44,9,0),"-")))</f>
        <v>-</v>
      </c>
      <c r="AD10" s="45" t="str">
        <f>IF(Y10="","-",IF(VLOOKUP(Y10,D3TK!$D$7:$V$44,17,0)=0,"-",IF(AND(Y10=Y10,Z10="P"),VLOOKUP(Y10,D3TK!$D$7:$V$44,17,0),"-")))</f>
        <v>-</v>
      </c>
      <c r="AE10" s="45" t="str">
        <f>IF(Y10="","-",IF(VLOOKUP(Y10,D3TK!$D$7:$V$44,18,0)=0,"-",IF(AND(Y10=Y10,Z10="P"),VLOOKUP(Y10,D3TK!$D$7:$V$44,18,0),"-")))</f>
        <v>-</v>
      </c>
      <c r="AF10" s="44" t="s">
        <v>34</v>
      </c>
      <c r="AG10" s="47"/>
      <c r="AH10" s="42">
        <v>1031102.0</v>
      </c>
      <c r="AI10" s="43" t="s">
        <v>29</v>
      </c>
      <c r="AJ10" s="44" t="s">
        <v>24</v>
      </c>
      <c r="AK10" s="45" t="str">
        <f>IF(AI10="","-",IF(VLOOKUP(AI10,D3TK!$D$7:$V$44,7,0)=0,"-",IF(AND(AI10=AI10,OR(AJ10="T",AJ10="P",AJ10="PM")),VLOOKUP(AI10,D3TK!$D$7:$V$44,7,0),"-")))</f>
        <v>SML</v>
      </c>
      <c r="AL10" s="45" t="str">
        <f>IF(AI10="","-",IF(VLOOKUP(AI10,D3TK!$D$7:$V$44,8,0)=0,"-",IF(AND(AI10=AI10,OR(AJ10="T",AJ10="P",AJ10="PM")),VLOOKUP(AI10,D3TK!$D$7:$V$44,8,0),"-")))</f>
        <v>-</v>
      </c>
      <c r="AM10" s="45" t="str">
        <f>IF(AI10="","-",IF(VLOOKUP(AI10,D3TK!$D$7:$V$44,9,0)=0,"-",IF(AND(AI10=AI10,OR(AJ10="T",AJ10="P")),VLOOKUP(AI10,D3TK!$D$7:$V$44,9,0),"-")))</f>
        <v>-</v>
      </c>
      <c r="AN10" s="45" t="str">
        <f>IF(AI10="","-",IF(VLOOKUP(AI10,D3TK!$D$7:$V$44,17,0)=0,"-",IF(AND(AI10=AI10,AJ10="P"),VLOOKUP(AI10,D3TK!$D$7:$V$44,17,0),"-")))</f>
        <v>-</v>
      </c>
      <c r="AO10" s="45" t="str">
        <f>IF(AI10="","-",IF(VLOOKUP(AI10,D3TK!$D$7:$V$44,18,0)=0,"-",IF(AND(AI10=AI10,AJ10="P"),VLOOKUP(AI10,D3TK!$D$7:$V$44,18,0),"-")))</f>
        <v>-</v>
      </c>
      <c r="AP10" s="44" t="s">
        <v>34</v>
      </c>
      <c r="AQ10" s="47" t="s">
        <v>26</v>
      </c>
      <c r="AR10" s="55">
        <v>1331105.0</v>
      </c>
      <c r="AS10" s="56" t="s">
        <v>33</v>
      </c>
      <c r="AT10" s="57" t="s">
        <v>28</v>
      </c>
      <c r="AU10" s="45" t="str">
        <f>IF(AS10="","-",IF(VLOOKUP(AS10,D3TK!$D$7:$V$44,7,0)=0,"-",IF(AND(AS10=AS10,OR(AT10="T",AT10="P",AT10="PM")),VLOOKUP(AS10,D3TK!$D$7:$V$44,7,0),"-")))</f>
        <v>HER</v>
      </c>
      <c r="AV10" s="45" t="str">
        <f>IF(AS10="","-",IF(VLOOKUP(AS10,D3TK!$D$7:$V$44,8,0)=0,"-",IF(AND(AS10=AS10,OR(AT10="T",AT10="P",AT10="PM")),VLOOKUP(AS10,D3TK!$D$7:$V$44,8,0),"-")))</f>
        <v>BJH</v>
      </c>
      <c r="AW10" s="45" t="str">
        <f>IF(AS10="","-",IF(VLOOKUP(AS10,D3TK!$D$7:$V$44,9,0)=0,"-",IF(AND(AS10=AS10,OR(AT10="T",AT10="P")),VLOOKUP(AS10,D3TK!$D$7:$V$44,9,0),"-")))</f>
        <v>-</v>
      </c>
      <c r="AX10" s="45" t="str">
        <f>IF(AS10="","-",IF(VLOOKUP(AS10,D3TK!$D$7:$V$44,17,0)=0,"-",IF(AND(AS10=AS10,AT10="P"),VLOOKUP(AS10,D3TK!$D$7:$V$44,17,0),"-")))</f>
        <v>-</v>
      </c>
      <c r="AY10" s="45" t="str">
        <f>IF(AS10="","-",IF(VLOOKUP(AS10,D3TK!$D$7:$V$44,18,0)=0,"-",IF(AND(AS10=AS10,AT10="P"),VLOOKUP(AS10,D3TK!$D$7:$V$44,18,0),"-")))</f>
        <v>-</v>
      </c>
      <c r="AZ10" s="44" t="s">
        <v>34</v>
      </c>
      <c r="BA10" s="47" t="s">
        <v>26</v>
      </c>
      <c r="BB10" s="6"/>
      <c r="BC10" s="6"/>
      <c r="BD10" s="6"/>
      <c r="BE10" s="6"/>
      <c r="BF10" s="7"/>
      <c r="BG10" s="7"/>
      <c r="BH10" s="7"/>
      <c r="BI10" s="7"/>
      <c r="BJ10" s="7"/>
      <c r="BK10" s="7"/>
    </row>
    <row r="11" ht="14.25" customHeight="1">
      <c r="A11" s="40">
        <v>1.0</v>
      </c>
      <c r="B11" s="41" t="s">
        <v>21</v>
      </c>
      <c r="C11" s="58"/>
      <c r="D11" s="43"/>
      <c r="E11" s="44"/>
      <c r="F11" s="45" t="str">
        <f>IF(D11="","-",IF(VLOOKUP(D11,D4TRPL!$D$7:$U$58,7,0)=0,"-",IF(AND(D11=D11,OR(E11="T",E11="P",,E11="PM")),VLOOKUP(D11,D4TRPL!$D$7:$U$58,7,0),"-")))</f>
        <v>-</v>
      </c>
      <c r="G11" s="45" t="str">
        <f>IF(D11="","-",IF(VLOOKUP(D11,D4TRPL!$D$7:$U$58,8,0)=0,"-",IF(AND(D11=D11,OR(E11="T",E11="P",,E11="PM")),VLOOKUP(D11,D4TRPL!$D$7:$U$58,8,0),"-")))</f>
        <v>-</v>
      </c>
      <c r="H11" s="45" t="str">
        <f>IF(D11="","-",IF(VLOOKUP(D11,D4TRPL!$D$7:$U$58,9,0)=0,"-",IF(AND(D11=D11,OR(E11="T",E11="P")),VLOOKUP(D11,D4TRPL!$D$7:$U$58,9,0),"-")))</f>
        <v>-</v>
      </c>
      <c r="I11" s="45"/>
      <c r="J11" s="45" t="str">
        <f>IF(D11="","-",IF(VLOOKUP(D11,D4TRPL!$D$7:$U$58,17,0)=0,"-",IF(AND(D11=D11,E11="P"),VLOOKUP(D11,D4TRPL!$D$7:$U$58,17,0),"-")))</f>
        <v>-</v>
      </c>
      <c r="K11" s="45" t="str">
        <f>IF(D11="","-",IF(VLOOKUP(D11,D4TRPL!$D$7:$U$58,18,0)=0,"-",IF(AND(D11=D11,E11="P"),VLOOKUP(D11,D4TRPL!$D$7:$U$58,18,0),"-")))</f>
        <v>-</v>
      </c>
      <c r="L11" s="46" t="s">
        <v>35</v>
      </c>
      <c r="M11" s="47"/>
      <c r="N11" s="48"/>
      <c r="O11" s="43"/>
      <c r="P11" s="44"/>
      <c r="Q11" s="45" t="str">
        <f>IF(O11="","-",IF(VLOOKUP(O11,D4TRPL!$D$7:$U$58,7,0)=0,"-",IF(AND(O11=O11,OR(P11="T",P11="P",P11="PM")),VLOOKUP(O11,D4TRPL!$D$7:$U$58,7,0),"-")))</f>
        <v>-</v>
      </c>
      <c r="R11" s="45" t="str">
        <f>IF(O11="","-",IF(VLOOKUP(O11,D4TRPL!$D$7:$U$58,8,0)=0,"-",IF(AND(O11=O11,OR(P11="T",P11="P",P11="PM")),VLOOKUP(O11,D4TRPL!$D$7:$U$58,8,0),"-")))</f>
        <v>-</v>
      </c>
      <c r="S11" s="45" t="str">
        <f>IF(O11="","-",IF(VLOOKUP(O11,D4TRPL!$D$7:$U$58,9,0)=0,"-",IF(AND(O11=O11,OR(P11="T",P11="P")),VLOOKUP(O11,D4TRPL!$D$7:$U$58,9,0),"-")))</f>
        <v>-</v>
      </c>
      <c r="T11" s="45" t="str">
        <f>IF(O11="","-",IF(VLOOKUP(O11,D4TRPL!$D$7:$U$58,17,0)=0,"-",IF(AND(O11=O11,P11="P"),VLOOKUP(O11,D4TRPL!$D$7:$U$58,17,0),"-")))</f>
        <v>-</v>
      </c>
      <c r="U11" s="45" t="str">
        <f>IF(O11="","-",IF(VLOOKUP(O11,D4TRPL!$D$7:$U$58,18,0)=0,"-",IF(AND(O11=O11,P11="P"),VLOOKUP(O11,D4TRPL!$D$7:$U$58,18,0),"-")))</f>
        <v>-</v>
      </c>
      <c r="V11" s="46" t="s">
        <v>35</v>
      </c>
      <c r="W11" s="47"/>
      <c r="X11" s="42"/>
      <c r="Y11" s="43"/>
      <c r="Z11" s="44"/>
      <c r="AA11" s="45" t="str">
        <f>IF(Y11="","-",IF(VLOOKUP(Y11,D4TRPL!$D$7:$U$58,7,0)=0,"-",IF(AND(Y11=Y11,OR(Z11="T",Z11="P",Z11="PM")),VLOOKUP(Y11,D4TRPL!$D$7:$U$58,7,0),"-")))</f>
        <v>-</v>
      </c>
      <c r="AB11" s="45" t="str">
        <f>IF(Y11="","-",IF(VLOOKUP(Y11,D4TRPL!$D$7:$U$58,8,0)=0,"-",IF(AND(Y11=Y11,OR(Z11="T",Z11="P",Z11="PM")),VLOOKUP(Y11,D4TRPL!$D$7:$U$58,8,0),"-")))</f>
        <v>-</v>
      </c>
      <c r="AC11" s="45" t="str">
        <f>IF(Y11="","-",IF(VLOOKUP(Y11,D4TRPL!$D$7:$U$58,9,0)=0,"-",IF(AND(Y11=Y11,OR(Z11="T",Z11="P")),VLOOKUP(Y11,D4TRPL!$D$7:$U$58,9,0),"-")))</f>
        <v>-</v>
      </c>
      <c r="AD11" s="45" t="str">
        <f>IF(Y11="","-",IF(VLOOKUP(Y11,D4TRPL!$D$7:$U$58,17,0)=0,"-",IF(AND(Y11=Y11,Z11="P"),VLOOKUP(Y11,D4TRPL!$D$7:$U$58,17,0),"-")))</f>
        <v>-</v>
      </c>
      <c r="AE11" s="45" t="str">
        <f>IF(Y11="","-",IF(VLOOKUP(Y11,D4TRPL!$D$7:$U$58,18,0)=0,"-",IF(AND(Y11=Y11,Z11="P"),VLOOKUP(Y11,D4TRPL!$D$7:$U$58,18,0),"-")))</f>
        <v>-</v>
      </c>
      <c r="AF11" s="46" t="s">
        <v>35</v>
      </c>
      <c r="AG11" s="47"/>
      <c r="AH11" s="48">
        <v>1141104.0</v>
      </c>
      <c r="AI11" s="43" t="s">
        <v>36</v>
      </c>
      <c r="AJ11" s="44" t="s">
        <v>24</v>
      </c>
      <c r="AK11" s="45" t="str">
        <f>IF(AI11="","-",IF(VLOOKUP(AI11,D4TRPL!$D$7:$U$58,7,0)=0,"-",IF(AND(AI11=AI11,OR(AJ11="T",AJ11="P",AJ11="PM")),VLOOKUP(AI11,D4TRPL!$D$7:$U$58,7,0),"-")))</f>
        <v>RJS</v>
      </c>
      <c r="AL11" s="45" t="str">
        <f>IF(AI11="","-",IF(VLOOKUP(AI11,D4TRPL!$D$7:$U$58,8,0)=0,"-",IF(AND(AI11=AI11,OR(AJ11="T",AJ11="P",AJ11="PM")),VLOOKUP(AI11,D4TRPL!$D$7:$U$58,8,0),"-")))</f>
        <v>-</v>
      </c>
      <c r="AM11" s="45" t="str">
        <f>IF(AI11="","-",IF(VLOOKUP(AI11,D4TRPL!$D$7:$U$58,9,0)=0,"-",IF(AND(AI11=AI11,OR(AJ11="T",AJ11="P")),VLOOKUP(AI11,D4TRPL!$D$7:$U$58,9,0),"-")))</f>
        <v>-</v>
      </c>
      <c r="AN11" s="45" t="str">
        <f>IF(AI11="","-",IF(VLOOKUP(AI11,D4TRPL!$D$7:$U$58,17,0)=0,"-",IF(AND(AI11=AI11,AJ11="P"),VLOOKUP(AI11,D4TRPL!$D$7:$U$58,17,0),"-")))</f>
        <v>-</v>
      </c>
      <c r="AO11" s="45" t="str">
        <f>IF(AI11="","-",IF(VLOOKUP(AI11,D4TRPL!$D$7:$U$58,18,0)=0,"-",IF(AND(AI11=AI11,AJ11="P"),VLOOKUP(AI11,D4TRPL!$D$7:$U$58,18,0),"-")))</f>
        <v>-</v>
      </c>
      <c r="AP11" s="46" t="s">
        <v>35</v>
      </c>
      <c r="AQ11" s="47" t="s">
        <v>26</v>
      </c>
      <c r="AR11" s="48">
        <v>1141104.0</v>
      </c>
      <c r="AS11" s="43" t="s">
        <v>36</v>
      </c>
      <c r="AT11" s="44" t="s">
        <v>28</v>
      </c>
      <c r="AU11" s="45" t="str">
        <f>IF(AS11="","-",IF(VLOOKUP(AS11,D4TRPL!$D$7:$U$58,7,0)=0,"-",IF(AND(AS11=AS11,OR(AT11="T",AT11="P",AT11="PM")),VLOOKUP(AS11,D4TRPL!$D$7:$U$58,7,0),"-")))</f>
        <v>RJS</v>
      </c>
      <c r="AV11" s="45" t="str">
        <f>IF(AS11="","-",IF(VLOOKUP(AS11,D4TRPL!$D$7:$U$58,8,0)=0,"-",IF(AND(AS11=AS11,OR(AT11="T",AT11="P",AT11="PM")),VLOOKUP(AS11,D4TRPL!$D$7:$U$58,8,0),"-")))</f>
        <v>-</v>
      </c>
      <c r="AW11" s="45" t="str">
        <f>IF(AS11="","-",IF(VLOOKUP(AS11,D4TRPL!$D$7:$U$58,9,0)=0,"-",IF(AND(AS11=AS11,OR(AT11="T",AT11="P")),VLOOKUP(AS11,D4TRPL!$D$7:$U$58,9,0),"-")))</f>
        <v>-</v>
      </c>
      <c r="AX11" s="45" t="str">
        <f>IF(AS11="","-",IF(VLOOKUP(AS11,D4TRPL!$D$7:$U$58,17,0)=0,"-",IF(AND(AS11=AS11,AT11="P"),VLOOKUP(AS11,D4TRPL!$D$7:$U$58,17,0),"-")))</f>
        <v>-</v>
      </c>
      <c r="AY11" s="45" t="str">
        <f>IF(AS11="","-",IF(VLOOKUP(AS11,D4TRPL!$D$7:$U$58,18,0)=0,"-",IF(AND(AS11=AS11,AT11="P"),VLOOKUP(AS11,D4TRPL!$D$7:$U$58,18,0),"-")))</f>
        <v>-</v>
      </c>
      <c r="AZ11" s="46" t="s">
        <v>35</v>
      </c>
      <c r="BA11" s="47" t="s">
        <v>26</v>
      </c>
      <c r="BB11" s="6"/>
      <c r="BC11" s="6"/>
      <c r="BD11" s="6"/>
      <c r="BE11" s="6"/>
      <c r="BF11" s="7"/>
      <c r="BG11" s="7"/>
      <c r="BH11" s="7"/>
      <c r="BI11" s="7"/>
      <c r="BJ11" s="7"/>
      <c r="BK11" s="7"/>
    </row>
    <row r="12" ht="14.25" customHeight="1">
      <c r="A12" s="40">
        <v>1.0</v>
      </c>
      <c r="B12" s="41" t="s">
        <v>21</v>
      </c>
      <c r="C12" s="58"/>
      <c r="D12" s="43"/>
      <c r="E12" s="44"/>
      <c r="F12" s="45" t="str">
        <f>IF(D12="","-",IF(VLOOKUP(D12,D4TRPL!$D$7:$U$58,7,0)=0,"-",IF(AND(D12=D12,OR(E12="T",E12="P",,E12="PM")),VLOOKUP(D12,D4TRPL!$D$7:$U$58,7,0),"-")))</f>
        <v>-</v>
      </c>
      <c r="G12" s="45" t="str">
        <f>IF(D12="","-",IF(VLOOKUP(D12,D4TRPL!$D$7:$U$58,8,0)=0,"-",IF(AND(D12=D12,OR(E12="T",E12="P",,E12="PM")),VLOOKUP(D12,D4TRPL!$D$7:$U$58,8,0),"-")))</f>
        <v>-</v>
      </c>
      <c r="H12" s="45" t="str">
        <f>IF(D12="","-",IF(VLOOKUP(D12,D4TRPL!$D$7:$U$58,9,0)=0,"-",IF(AND(D12=D12,OR(E12="T",E12="P")),VLOOKUP(D12,D4TRPL!$D$7:$U$58,9,0),"-")))</f>
        <v>-</v>
      </c>
      <c r="I12" s="45"/>
      <c r="J12" s="45" t="str">
        <f>IF(D12="","-",IF(VLOOKUP(D12,D4TRPL!$D$7:$U$58,17,0)=0,"-",IF(AND(D12=D12,E12="P"),VLOOKUP(D12,D4TRPL!$D$7:$U$58,17,0),"-")))</f>
        <v>-</v>
      </c>
      <c r="K12" s="45" t="str">
        <f>IF(D12="","-",IF(VLOOKUP(D12,D4TRPL!$D$7:$U$58,18,0)=0,"-",IF(AND(D12=D12,E12="P"),VLOOKUP(D12,D4TRPL!$D$7:$U$58,18,0),"-")))</f>
        <v>-</v>
      </c>
      <c r="L12" s="46" t="s">
        <v>37</v>
      </c>
      <c r="M12" s="47"/>
      <c r="N12" s="42" t="s">
        <v>38</v>
      </c>
      <c r="O12" s="43" t="s">
        <v>23</v>
      </c>
      <c r="P12" s="44" t="s">
        <v>28</v>
      </c>
      <c r="Q12" s="45" t="str">
        <f>IF(O12="","-",IF(VLOOKUP(O12,D4TRPL!$D$7:$U$58,7,0)=0,"-",IF(AND(O12=O12,OR(P12="T",P12="P",P12="PM")),VLOOKUP(O12,D4TRPL!$D$7:$U$58,7,0),"-")))</f>
        <v>RMM</v>
      </c>
      <c r="R12" s="45" t="str">
        <f>IF(O12="","-",IF(VLOOKUP(O12,D4TRPL!$D$7:$U$58,8,0)=0,"-",IF(AND(O12=O12,OR(P12="T",P12="P",P12="PM")),VLOOKUP(O12,D4TRPL!$D$7:$U$58,8,0),"-")))</f>
        <v>-</v>
      </c>
      <c r="S12" s="45" t="str">
        <f>IF(O12="","-",IF(VLOOKUP(O12,D4TRPL!$D$7:$U$58,9,0)=0,"-",IF(AND(O12=O12,OR(P12="T",P12="P")),VLOOKUP(O12,D4TRPL!$D$7:$U$58,9,0),"-")))</f>
        <v>-</v>
      </c>
      <c r="T12" s="45" t="str">
        <f>IF(O12="","-",IF(VLOOKUP(O12,D4TRPL!$D$7:$U$58,17,0)=0,"-",IF(AND(O12=O12,P12="P"),VLOOKUP(O12,D4TRPL!$D$7:$U$58,17,0),"-")))</f>
        <v>-</v>
      </c>
      <c r="U12" s="45" t="str">
        <f>IF(O12="","-",IF(VLOOKUP(O12,D4TRPL!$D$7:$U$58,18,0)=0,"-",IF(AND(O12=O12,P12="P"),VLOOKUP(O12,D4TRPL!$D$7:$U$58,18,0),"-")))</f>
        <v>-</v>
      </c>
      <c r="V12" s="46" t="s">
        <v>37</v>
      </c>
      <c r="W12" s="47" t="s">
        <v>26</v>
      </c>
      <c r="X12" s="42"/>
      <c r="Y12" s="43"/>
      <c r="Z12" s="44"/>
      <c r="AA12" s="45" t="str">
        <f>IF(Y12="","-",IF(VLOOKUP(Y12,D4TRPL!$D$7:$U$58,7,0)=0,"-",IF(AND(Y12=Y12,OR(Z12="T",Z12="P",Z12="PM")),VLOOKUP(Y12,D4TRPL!$D$7:$U$58,7,0),"-")))</f>
        <v>-</v>
      </c>
      <c r="AB12" s="45" t="str">
        <f>IF(Y12="","-",IF(VLOOKUP(Y12,D4TRPL!$D$7:$U$58,8,0)=0,"-",IF(AND(Y12=Y12,OR(Z12="T",Z12="P",Z12="PM")),VLOOKUP(Y12,D4TRPL!$D$7:$U$58,8,0),"-")))</f>
        <v>-</v>
      </c>
      <c r="AC12" s="45" t="str">
        <f>IF(Y12="","-",IF(VLOOKUP(Y12,D4TRPL!$D$7:$U$58,9,0)=0,"-",IF(AND(Y12=Y12,OR(Z12="T",Z12="P")),VLOOKUP(Y12,D4TRPL!$D$7:$U$58,9,0),"-")))</f>
        <v>-</v>
      </c>
      <c r="AD12" s="45" t="str">
        <f>IF(Y12="","-",IF(VLOOKUP(Y12,D4TRPL!$D$7:$U$58,17,0)=0,"-",IF(AND(Y12=Y12,Z12="P"),VLOOKUP(Y12,D4TRPL!$D$7:$U$58,17,0),"-")))</f>
        <v>-</v>
      </c>
      <c r="AE12" s="45" t="str">
        <f>IF(Y12="","-",IF(VLOOKUP(Y12,D4TRPL!$D$7:$U$58,18,0)=0,"-",IF(AND(Y12=Y12,Z12="P"),VLOOKUP(Y12,D4TRPL!$D$7:$U$58,18,0),"-")))</f>
        <v>-</v>
      </c>
      <c r="AF12" s="46" t="s">
        <v>37</v>
      </c>
      <c r="AG12" s="47"/>
      <c r="AH12" s="48">
        <v>1141104.0</v>
      </c>
      <c r="AI12" s="43" t="s">
        <v>36</v>
      </c>
      <c r="AJ12" s="44" t="s">
        <v>24</v>
      </c>
      <c r="AK12" s="45" t="str">
        <f>IF(AI12="","-",IF(VLOOKUP(AI12,D4TRPL!$D$7:$U$58,7,0)=0,"-",IF(AND(AI12=AI12,OR(AJ12="T",AJ12="P",AJ12="PM")),VLOOKUP(AI12,D4TRPL!$D$7:$U$58,7,0),"-")))</f>
        <v>RJS</v>
      </c>
      <c r="AL12" s="45" t="str">
        <f>IF(AI12="","-",IF(VLOOKUP(AI12,D4TRPL!$D$7:$U$58,8,0)=0,"-",IF(AND(AI12=AI12,OR(AJ12="T",AJ12="P",AJ12="PM")),VLOOKUP(AI12,D4TRPL!$D$7:$U$58,8,0),"-")))</f>
        <v>-</v>
      </c>
      <c r="AM12" s="45" t="str">
        <f>IF(AI12="","-",IF(VLOOKUP(AI12,D4TRPL!$D$7:$U$58,9,0)=0,"-",IF(AND(AI12=AI12,OR(AJ12="T",AJ12="P")),VLOOKUP(AI12,D4TRPL!$D$7:$U$58,9,0),"-")))</f>
        <v>-</v>
      </c>
      <c r="AN12" s="45" t="str">
        <f>IF(AI12="","-",IF(VLOOKUP(AI12,D4TRPL!$D$7:$U$58,17,0)=0,"-",IF(AND(AI12=AI12,AJ12="P"),VLOOKUP(AI12,D4TRPL!$D$7:$U$58,17,0),"-")))</f>
        <v>-</v>
      </c>
      <c r="AO12" s="45" t="str">
        <f>IF(AI12="","-",IF(VLOOKUP(AI12,D4TRPL!$D$7:$U$58,18,0)=0,"-",IF(AND(AI12=AI12,AJ12="P"),VLOOKUP(AI12,D4TRPL!$D$7:$U$58,18,0),"-")))</f>
        <v>-</v>
      </c>
      <c r="AP12" s="46" t="s">
        <v>37</v>
      </c>
      <c r="AQ12" s="47" t="s">
        <v>26</v>
      </c>
      <c r="AR12" s="48">
        <v>1141104.0</v>
      </c>
      <c r="AS12" s="43" t="s">
        <v>36</v>
      </c>
      <c r="AT12" s="44" t="s">
        <v>28</v>
      </c>
      <c r="AU12" s="45" t="str">
        <f>IF(AS12="","-",IF(VLOOKUP(AS12,D4TRPL!$D$7:$U$58,7,0)=0,"-",IF(AND(AS12=AS12,OR(AT12="T",AT12="P",AT12="PM")),VLOOKUP(AS12,D4TRPL!$D$7:$U$58,7,0),"-")))</f>
        <v>RJS</v>
      </c>
      <c r="AV12" s="45" t="str">
        <f>IF(AS12="","-",IF(VLOOKUP(AS12,D4TRPL!$D$7:$U$58,8,0)=0,"-",IF(AND(AS12=AS12,OR(AT12="T",AT12="P",AT12="PM")),VLOOKUP(AS12,D4TRPL!$D$7:$U$58,8,0),"-")))</f>
        <v>-</v>
      </c>
      <c r="AW12" s="45" t="str">
        <f>IF(AS12="","-",IF(VLOOKUP(AS12,D4TRPL!$D$7:$U$58,9,0)=0,"-",IF(AND(AS12=AS12,OR(AT12="T",AT12="P")),VLOOKUP(AS12,D4TRPL!$D$7:$U$58,9,0),"-")))</f>
        <v>-</v>
      </c>
      <c r="AX12" s="45" t="str">
        <f>IF(AS12="","-",IF(VLOOKUP(AS12,D4TRPL!$D$7:$U$58,17,0)=0,"-",IF(AND(AS12=AS12,AT12="P"),VLOOKUP(AS12,D4TRPL!$D$7:$U$58,17,0),"-")))</f>
        <v>-</v>
      </c>
      <c r="AY12" s="45" t="str">
        <f>IF(AS12="","-",IF(VLOOKUP(AS12,D4TRPL!$D$7:$U$58,18,0)=0,"-",IF(AND(AS12=AS12,AT12="P"),VLOOKUP(AS12,D4TRPL!$D$7:$U$58,18,0),"-")))</f>
        <v>-</v>
      </c>
      <c r="AZ12" s="46" t="s">
        <v>37</v>
      </c>
      <c r="BA12" s="47" t="s">
        <v>26</v>
      </c>
      <c r="BB12" s="6"/>
      <c r="BC12" s="6"/>
      <c r="BD12" s="6"/>
      <c r="BE12" s="6"/>
      <c r="BF12" s="7"/>
      <c r="BG12" s="7"/>
      <c r="BH12" s="7"/>
      <c r="BI12" s="7"/>
      <c r="BJ12" s="7"/>
      <c r="BK12" s="7"/>
    </row>
    <row r="13" ht="14.25" customHeight="1">
      <c r="A13" s="40">
        <v>1.0</v>
      </c>
      <c r="B13" s="41" t="s">
        <v>21</v>
      </c>
      <c r="C13" s="48" t="s">
        <v>39</v>
      </c>
      <c r="D13" s="43" t="s">
        <v>40</v>
      </c>
      <c r="E13" s="44" t="s">
        <v>24</v>
      </c>
      <c r="F13" s="45" t="str">
        <f>IF(D13="","-",IF(VLOOKUP(D13,'S1-IF'!$D$7:$U$58,7,0)=0,"-",IF(AND(D13=D13,OR(E13="T",E13="P")),VLOOKUP(D13,'S1-IF'!$D$7:$U$58,7,0),"-")))</f>
        <v>ACB</v>
      </c>
      <c r="G13" s="45" t="str">
        <f>IF(D13="","-",IF(VLOOKUP(D13,'S1-IF'!$D$7:$U$58,8,0)=0,"-",IF(AND(D13=D13,OR(E13="T",E13="P")),VLOOKUP(D13,'S1-IF'!$D$7:$U$58,8,0),"-")))</f>
        <v>THJ</v>
      </c>
      <c r="H13" s="45" t="str">
        <f>IF(D13="","-",IF(VLOOKUP(D13,'S1-IF'!$D$7:$U$58,9,0)=0,"-",IF(AND(D13=D13,OR(E13="T",E13="P")),VLOOKUP(D13,'S1-IF'!$D$7:$U$58,9,0),"-")))</f>
        <v>SML</v>
      </c>
      <c r="I13" s="43" t="s">
        <v>41</v>
      </c>
      <c r="J13" s="45" t="str">
        <f>IF(D13="","-",IF(VLOOKUP(D13,'S1-IF'!$D$7:$U$58,17,0)=0,"-",IF(AND(D13=D13,E13="P"),VLOOKUP(D13,'S1-IF'!$D$7:$U$58,17,0),"-")))</f>
        <v>-</v>
      </c>
      <c r="K13" s="45" t="str">
        <f>IF(D13="","-",IF(VLOOKUP(D13,'S1-IF'!$D$7:$U$58,18,0)=0,"-",IF(AND(D13=D13,E13="P"),VLOOKUP(D13,'S1-IF'!$D$7:$U$58,18,0),"-")))</f>
        <v>-</v>
      </c>
      <c r="L13" s="46" t="s">
        <v>42</v>
      </c>
      <c r="M13" s="47" t="s">
        <v>26</v>
      </c>
      <c r="N13" s="58"/>
      <c r="O13" s="43"/>
      <c r="P13" s="44"/>
      <c r="Q13" s="45"/>
      <c r="R13" s="45" t="str">
        <f>IF(O13="","-",IF(VLOOKUP(O13,'S1-IF'!$D$7:$U$58,8,0)=0,"-",IF(AND(O13=O13,OR(P13="T",P13="P")),VLOOKUP(O13,'S1-IF'!$D$7:$U$58,8,0),"-")))</f>
        <v>-</v>
      </c>
      <c r="S13" s="45" t="str">
        <f>IF(O13="","-",IF(VLOOKUP(O13,'S1-IF'!$D$7:$U$58,9,0)=0,"-",IF(AND(O13=O13,OR(P13="T",P13="P")),VLOOKUP(O13,'S1-IF'!$D$7:$U$58,9,0),"-")))</f>
        <v>-</v>
      </c>
      <c r="T13" s="45" t="str">
        <f>IF(O13="","-",IF(VLOOKUP(O13,'S1-IF'!$D$7:$U$58,17,0)=0,"-",IF(AND(O13=O13,P13="P"),VLOOKUP(O13,'S1-IF'!$D$7:$U$58,17,0),"-")))</f>
        <v>-</v>
      </c>
      <c r="U13" s="45" t="str">
        <f>IF(O13="","-",IF(VLOOKUP(O13,'S1-IF'!$D$7:$U$58,18,0)=0,"-",IF(AND(O13=O13,P13="P"),VLOOKUP(O13,'S1-IF'!$D$7:$U$58,18,0),"-")))</f>
        <v>-</v>
      </c>
      <c r="V13" s="46" t="s">
        <v>42</v>
      </c>
      <c r="W13" s="47"/>
      <c r="X13" s="48" t="s">
        <v>43</v>
      </c>
      <c r="Y13" s="43" t="s">
        <v>44</v>
      </c>
      <c r="Z13" s="44" t="s">
        <v>24</v>
      </c>
      <c r="AA13" s="45" t="str">
        <f>IF(Y13="","-",IF(VLOOKUP(Y13,'S1-IF'!$D$7:$U$58,7,0)=0,"-",IF(AND(Y13=Y13,OR(Z13="T",Z13="P")),VLOOKUP(Y13,'S1-IF'!$D$7:$U$58,7,0),"-")))</f>
        <v>THJ</v>
      </c>
      <c r="AB13" s="45" t="str">
        <f>IF(Y13="","-",IF(VLOOKUP(Y13,'S1-IF'!$D$7:$U$58,8,0)=0,"-",IF(AND(Y13=Y13,OR(Z13="T",Z13="P")),VLOOKUP(Y13,'S1-IF'!$D$7:$U$58,8,0),"-")))</f>
        <v>-</v>
      </c>
      <c r="AC13" s="45" t="str">
        <f>IF(Y13="","-",IF(VLOOKUP(Y13,'S1-IF'!$D$7:$U$58,9,0)=0,"-",IF(AND(Y13=Y13,OR(Z13="T",Z13="P")),VLOOKUP(Y13,'S1-IF'!$D$7:$U$58,9,0),"-")))</f>
        <v>-</v>
      </c>
      <c r="AD13" s="45" t="str">
        <f>IF(Y13="","-",IF(VLOOKUP(Y13,'S1-IF'!$D$7:$U$58,17,0)=0,"-",IF(AND(Y13=Y13,Z13="P"),VLOOKUP(Y13,'S1-IF'!$D$7:$U$58,17,0),"-")))</f>
        <v>-</v>
      </c>
      <c r="AE13" s="45" t="str">
        <f>IF(Y13="","-",IF(VLOOKUP(Y13,'S1-IF'!$D$7:$U$58,18,0)=0,"-",IF(AND(Y13=Y13,Z13="P"),VLOOKUP(Y13,'S1-IF'!$D$7:$U$58,18,0),"-")))</f>
        <v>-</v>
      </c>
      <c r="AF13" s="46" t="s">
        <v>42</v>
      </c>
      <c r="AG13" s="47" t="s">
        <v>26</v>
      </c>
      <c r="AH13" s="48" t="s">
        <v>45</v>
      </c>
      <c r="AI13" s="43" t="s">
        <v>46</v>
      </c>
      <c r="AJ13" s="44" t="s">
        <v>28</v>
      </c>
      <c r="AK13" s="45" t="str">
        <f>IF(AI13="","-",IF(VLOOKUP(AI13,'S1-IF'!$D$7:$U$58,7,0)=0,"-",IF(AND(AI13=AI13,OR(AJ13="T",AJ13="P")),VLOOKUP(AI13,'S1-IF'!$D$7:$U$58,7,0),"-")))</f>
        <v>HEP</v>
      </c>
      <c r="AL13" s="45" t="str">
        <f>IF(AI13="","-",IF(VLOOKUP(AI13,'S1-IF'!$D$7:$U$58,8,0)=0,"-",IF(AND(AI13=AI13,OR(AJ13="T",AJ13="P")),VLOOKUP(AI13,'S1-IF'!$D$7:$U$58,8,0),"-")))</f>
        <v>-</v>
      </c>
      <c r="AM13" s="45" t="str">
        <f>IF(AI13="","-",IF(VLOOKUP(AI13,'S1-IF'!$D$7:$U$58,9,0)=0,"-",IF(AND(AI13=AI13,OR(AJ13="T",AJ13="P")),VLOOKUP(AI13,'S1-IF'!$D$7:$U$58,9,0),"-")))</f>
        <v>-</v>
      </c>
      <c r="AN13" s="45" t="str">
        <f>IF(AI13="","-",IF(VLOOKUP(AI13,'S1-IF'!$D$7:$U$58,17,0)=0,"-",IF(AND(AI13=AI13,AJ13="P"),VLOOKUP(AI13,'S1-IF'!$D$7:$U$58,17,0),"-")))</f>
        <v>-</v>
      </c>
      <c r="AO13" s="45" t="str">
        <f>IF(AI13="","-",IF(VLOOKUP(AI13,'S1-IF'!$D$7:$U$58,18,0)=0,"-",IF(AND(AI13=AI13,AJ13="P"),VLOOKUP(AI13,'S1-IF'!$D$7:$U$58,18,0),"-")))</f>
        <v>-</v>
      </c>
      <c r="AP13" s="46" t="s">
        <v>42</v>
      </c>
      <c r="AQ13" s="47"/>
      <c r="AR13" s="48"/>
      <c r="AS13" s="43"/>
      <c r="AT13" s="44"/>
      <c r="AU13" s="45" t="str">
        <f>IF(AS13="","-",IF(VLOOKUP(AS13,'S1-IF'!$D$7:$U$58,7,0)=0,"-",IF(AND(AS13=AS13,OR(AT13="T",AT13="P")),VLOOKUP(AS13,'S1-IF'!$D$7:$U$58,7,0),"-")))</f>
        <v>-</v>
      </c>
      <c r="AV13" s="45" t="str">
        <f>IF(AS13="","-",IF(VLOOKUP(AS13,'S1-IF'!$D$7:$U$58,8,0)=0,"-",IF(AND(AS13=AS13,OR(AT13="T",AT13="P")),VLOOKUP(AS13,'S1-IF'!$D$7:$U$58,8,0),"-")))</f>
        <v>-</v>
      </c>
      <c r="AW13" s="45" t="str">
        <f>IF(AS13="","-",IF(VLOOKUP(AS13,'S1-IF'!$D$7:$U$58,9,0)=0,"-",IF(AND(AS13=AS13,OR(AT13="T",AT13="P")),VLOOKUP(AS13,'S1-IF'!$D$7:$U$58,9,0),"-")))</f>
        <v>-</v>
      </c>
      <c r="AX13" s="45" t="str">
        <f>IF(AS13="","-",IF(VLOOKUP(AS13,'S1-IF'!$D$7:$U$58,17,0)=0,"-",IF(AND(AS13=AS13,AT13="P"),VLOOKUP(AS13,'S1-IF'!$D$7:$U$58,17,0),"-")))</f>
        <v>-</v>
      </c>
      <c r="AY13" s="45" t="str">
        <f>IF(AS13="","-",IF(VLOOKUP(AS13,'S1-IF'!$D$7:$U$58,18,0)=0,"-",IF(AND(AS13=AS13,AT13="P"),VLOOKUP(AS13,'S1-IF'!$D$7:$U$58,18,0),"-")))</f>
        <v>-</v>
      </c>
      <c r="AZ13" s="46" t="s">
        <v>42</v>
      </c>
      <c r="BA13" s="47"/>
      <c r="BB13" s="6"/>
      <c r="BC13" s="6"/>
      <c r="BD13" s="6"/>
      <c r="BE13" s="6"/>
      <c r="BF13" s="7"/>
      <c r="BG13" s="7"/>
      <c r="BH13" s="7"/>
      <c r="BI13" s="7"/>
      <c r="BJ13" s="7"/>
      <c r="BK13" s="7"/>
    </row>
    <row r="14" ht="14.25" customHeight="1">
      <c r="A14" s="40">
        <v>1.0</v>
      </c>
      <c r="B14" s="41" t="s">
        <v>21</v>
      </c>
      <c r="C14" s="48" t="s">
        <v>39</v>
      </c>
      <c r="D14" s="43" t="s">
        <v>40</v>
      </c>
      <c r="E14" s="44" t="s">
        <v>24</v>
      </c>
      <c r="F14" s="45" t="str">
        <f>IF(D14="","-",IF(VLOOKUP(D14,'S1-IF'!$D$7:$U$58,7,0)=0,"-",IF(AND(D14=D14,OR(E14="T",E14="P")),VLOOKUP(D14,'S1-IF'!$D$7:$U$58,7,0),"-")))</f>
        <v>ACB</v>
      </c>
      <c r="G14" s="45" t="str">
        <f>IF(D14="","-",IF(VLOOKUP(D14,'S1-IF'!$D$7:$U$58,8,0)=0,"-",IF(AND(D14=D14,OR(E14="T",E14="P")),VLOOKUP(D14,'S1-IF'!$D$7:$U$58,8,0),"-")))</f>
        <v>THJ</v>
      </c>
      <c r="H14" s="45" t="str">
        <f>IF(D14="","-",IF(VLOOKUP(D14,'S1-IF'!$D$7:$U$58,9,0)=0,"-",IF(AND(D14=D14,OR(E14="T",E14="P")),VLOOKUP(D14,'S1-IF'!$D$7:$U$58,9,0),"-")))</f>
        <v>SML</v>
      </c>
      <c r="I14" s="43" t="s">
        <v>41</v>
      </c>
      <c r="J14" s="45" t="str">
        <f>IF(D14="","-",IF(VLOOKUP(D14,'S1-IF'!$D$7:$U$58,17,0)=0,"-",IF(AND(D14=D14,E14="P"),VLOOKUP(D14,'S1-IF'!$D$7:$U$58,17,0),"-")))</f>
        <v>-</v>
      </c>
      <c r="K14" s="45" t="str">
        <f>IF(D14="","-",IF(VLOOKUP(D14,'S1-IF'!$D$7:$U$58,18,0)=0,"-",IF(AND(D14=D14,E14="P"),VLOOKUP(D14,'S1-IF'!$D$7:$U$58,18,0),"-")))</f>
        <v>-</v>
      </c>
      <c r="L14" s="46" t="s">
        <v>47</v>
      </c>
      <c r="M14" s="47" t="s">
        <v>26</v>
      </c>
      <c r="N14" s="58"/>
      <c r="O14" s="43"/>
      <c r="P14" s="44"/>
      <c r="Q14" s="45"/>
      <c r="R14" s="45" t="str">
        <f>IF(O14="","-",IF(VLOOKUP(O14,'S1-IF'!$D$7:$U$58,8,0)=0,"-",IF(AND(O14=O14,OR(P14="T",P14="P")),VLOOKUP(O14,'S1-IF'!$D$7:$U$58,8,0),"-")))</f>
        <v>-</v>
      </c>
      <c r="S14" s="45" t="str">
        <f>IF(O14="","-",IF(VLOOKUP(O14,'S1-IF'!$D$7:$U$58,9,0)=0,"-",IF(AND(O14=O14,OR(P14="T",P14="P")),VLOOKUP(O14,'S1-IF'!$D$7:$U$58,9,0),"-")))</f>
        <v>-</v>
      </c>
      <c r="T14" s="45" t="str">
        <f>IF(O14="","-",IF(VLOOKUP(O14,'S1-IF'!$D$7:$U$58,17,0)=0,"-",IF(AND(O14=O14,P14="P"),VLOOKUP(O14,'S1-IF'!$D$7:$U$58,17,0),"-")))</f>
        <v>-</v>
      </c>
      <c r="U14" s="45" t="str">
        <f>IF(O14="","-",IF(VLOOKUP(O14,'S1-IF'!$D$7:$U$58,18,0)=0,"-",IF(AND(O14=O14,P14="P"),VLOOKUP(O14,'S1-IF'!$D$7:$U$58,18,0),"-")))</f>
        <v>-</v>
      </c>
      <c r="V14" s="46" t="s">
        <v>47</v>
      </c>
      <c r="W14" s="47"/>
      <c r="X14" s="48" t="s">
        <v>43</v>
      </c>
      <c r="Y14" s="43" t="s">
        <v>44</v>
      </c>
      <c r="Z14" s="44" t="s">
        <v>24</v>
      </c>
      <c r="AA14" s="45" t="str">
        <f>IF(Y14="","-",IF(VLOOKUP(Y14,'S1-IF'!$D$7:$U$58,7,0)=0,"-",IF(AND(Y14=Y14,OR(Z14="T",Z14="P")),VLOOKUP(Y14,'S1-IF'!$D$7:$U$58,7,0),"-")))</f>
        <v>THJ</v>
      </c>
      <c r="AB14" s="45" t="str">
        <f>IF(Y14="","-",IF(VLOOKUP(Y14,'S1-IF'!$D$7:$U$58,8,0)=0,"-",IF(AND(Y14=Y14,OR(Z14="T",Z14="P")),VLOOKUP(Y14,'S1-IF'!$D$7:$U$58,8,0),"-")))</f>
        <v>-</v>
      </c>
      <c r="AC14" s="45" t="str">
        <f>IF(Y14="","-",IF(VLOOKUP(Y14,'S1-IF'!$D$7:$U$58,9,0)=0,"-",IF(AND(Y14=Y14,OR(Z14="T",Z14="P")),VLOOKUP(Y14,'S1-IF'!$D$7:$U$58,9,0),"-")))</f>
        <v>-</v>
      </c>
      <c r="AD14" s="45" t="str">
        <f>IF(Y14="","-",IF(VLOOKUP(Y14,'S1-IF'!$D$7:$U$58,17,0)=0,"-",IF(AND(Y14=Y14,Z14="P"),VLOOKUP(Y14,'S1-IF'!$D$7:$U$58,17,0),"-")))</f>
        <v>-</v>
      </c>
      <c r="AE14" s="45" t="str">
        <f>IF(Y14="","-",IF(VLOOKUP(Y14,'S1-IF'!$D$7:$U$58,18,0)=0,"-",IF(AND(Y14=Y14,Z14="P"),VLOOKUP(Y14,'S1-IF'!$D$7:$U$58,18,0),"-")))</f>
        <v>-</v>
      </c>
      <c r="AF14" s="46" t="s">
        <v>47</v>
      </c>
      <c r="AG14" s="47" t="s">
        <v>26</v>
      </c>
      <c r="AH14" s="48" t="s">
        <v>45</v>
      </c>
      <c r="AI14" s="43" t="s">
        <v>46</v>
      </c>
      <c r="AJ14" s="44" t="s">
        <v>28</v>
      </c>
      <c r="AK14" s="45" t="str">
        <f>IF(AI14="","-",IF(VLOOKUP(AI14,'S1-IF'!$D$7:$U$58,7,0)=0,"-",IF(AND(AI14=AI14,OR(AJ14="T",AJ14="P")),VLOOKUP(AI14,'S1-IF'!$D$7:$U$58,7,0),"-")))</f>
        <v>HEP</v>
      </c>
      <c r="AL14" s="45" t="str">
        <f>IF(AI14="","-",IF(VLOOKUP(AI14,'S1-IF'!$D$7:$U$58,8,0)=0,"-",IF(AND(AI14=AI14,OR(AJ14="T",AJ14="P")),VLOOKUP(AI14,'S1-IF'!$D$7:$U$58,8,0),"-")))</f>
        <v>-</v>
      </c>
      <c r="AM14" s="45" t="str">
        <f>IF(AI14="","-",IF(VLOOKUP(AI14,'S1-IF'!$D$7:$U$58,9,0)=0,"-",IF(AND(AI14=AI14,OR(AJ14="T",AJ14="P")),VLOOKUP(AI14,'S1-IF'!$D$7:$U$58,9,0),"-")))</f>
        <v>-</v>
      </c>
      <c r="AN14" s="45" t="str">
        <f>IF(AI14="","-",IF(VLOOKUP(AI14,'S1-IF'!$D$7:$U$58,17,0)=0,"-",IF(AND(AI14=AI14,AJ14="P"),VLOOKUP(AI14,'S1-IF'!$D$7:$U$58,17,0),"-")))</f>
        <v>-</v>
      </c>
      <c r="AO14" s="45" t="str">
        <f>IF(AI14="","-",IF(VLOOKUP(AI14,'S1-IF'!$D$7:$U$58,18,0)=0,"-",IF(AND(AI14=AI14,AJ14="P"),VLOOKUP(AI14,'S1-IF'!$D$7:$U$58,18,0),"-")))</f>
        <v>-</v>
      </c>
      <c r="AP14" s="46" t="s">
        <v>47</v>
      </c>
      <c r="AQ14" s="47"/>
      <c r="AR14" s="48"/>
      <c r="AS14" s="43"/>
      <c r="AT14" s="44"/>
      <c r="AU14" s="45" t="str">
        <f>IF(AS14="","-",IF(VLOOKUP(AS14,'S1-IF'!$D$7:$U$58,7,0)=0,"-",IF(AND(AS14=AS14,OR(AT14="T",AT14="P")),VLOOKUP(AS14,'S1-IF'!$D$7:$U$58,7,0),"-")))</f>
        <v>-</v>
      </c>
      <c r="AV14" s="45" t="str">
        <f>IF(AS14="","-",IF(VLOOKUP(AS14,'S1-IF'!$D$7:$U$58,8,0)=0,"-",IF(AND(AS14=AS14,OR(AT14="T",AT14="P")),VLOOKUP(AS14,'S1-IF'!$D$7:$U$58,8,0),"-")))</f>
        <v>-</v>
      </c>
      <c r="AW14" s="45" t="str">
        <f>IF(AS14="","-",IF(VLOOKUP(AS14,'S1-IF'!$D$7:$U$58,9,0)=0,"-",IF(AND(AS14=AS14,OR(AT14="T",AT14="P")),VLOOKUP(AS14,'S1-IF'!$D$7:$U$58,9,0),"-")))</f>
        <v>-</v>
      </c>
      <c r="AX14" s="45" t="str">
        <f>IF(AS14="","-",IF(VLOOKUP(AS14,'S1-IF'!$D$7:$U$58,17,0)=0,"-",IF(AND(AS14=AS14,AT14="P"),VLOOKUP(AS14,'S1-IF'!$D$7:$U$58,17,0),"-")))</f>
        <v>-</v>
      </c>
      <c r="AY14" s="45" t="str">
        <f>IF(AS14="","-",IF(VLOOKUP(AS14,'S1-IF'!$D$7:$U$58,18,0)=0,"-",IF(AND(AS14=AS14,AT14="P"),VLOOKUP(AS14,'S1-IF'!$D$7:$U$58,18,0),"-")))</f>
        <v>-</v>
      </c>
      <c r="AZ14" s="46" t="s">
        <v>47</v>
      </c>
      <c r="BA14" s="47"/>
      <c r="BB14" s="6"/>
      <c r="BC14" s="6"/>
      <c r="BD14" s="6"/>
      <c r="BE14" s="6"/>
      <c r="BF14" s="7"/>
      <c r="BG14" s="7"/>
      <c r="BH14" s="7"/>
      <c r="BI14" s="7"/>
      <c r="BJ14" s="7"/>
      <c r="BK14" s="7"/>
    </row>
    <row r="15" ht="14.25" customHeight="1">
      <c r="A15" s="40">
        <v>1.0</v>
      </c>
      <c r="B15" s="41" t="s">
        <v>21</v>
      </c>
      <c r="C15" s="48" t="s">
        <v>39</v>
      </c>
      <c r="D15" s="43" t="s">
        <v>40</v>
      </c>
      <c r="E15" s="44" t="s">
        <v>24</v>
      </c>
      <c r="F15" s="45" t="str">
        <f>IF(D15="","-",IF(VLOOKUP(D15,'S1-SI'!$D$7:$U$58,7,0)=0,"-",IF(AND(D15=D15,OR(E15="T",E15="P")),VLOOKUP(D15,'S1-SI'!$D$7:$U$58,7,0),"-")))</f>
        <v>ACB</v>
      </c>
      <c r="G15" s="45" t="str">
        <f>IF(D15="","-",IF(VLOOKUP(D15,'S1-SI'!$D$7:$U$58,8,0)=0,"-",IF(AND(D15=D15,OR(E15="T",E15="P")),VLOOKUP(D15,'S1-SI'!$D$7:$U$58,8,0),"-")))</f>
        <v>THJ</v>
      </c>
      <c r="H15" s="45" t="str">
        <f>IF(D15="","-",IF(VLOOKUP(D15,'S1-SI'!$D$7:$U$58,9,0)=0,"-",IF(AND(D15=D15,OR(E15="T",E15="P")),VLOOKUP(D15,'S1-SI'!$D$7:$U$58,9,0),"-")))</f>
        <v>SML</v>
      </c>
      <c r="I15" s="43" t="s">
        <v>41</v>
      </c>
      <c r="J15" s="45" t="str">
        <f>IF(D15="","-",IF(VLOOKUP(D15,'S1-SI'!$D$7:$U$58,17,0)=0,"-",IF(AND(D15=D15,E15="P"),VLOOKUP(D15,'S1-SI'!$D$7:$U$58,17,0),"-")))</f>
        <v>-</v>
      </c>
      <c r="K15" s="45" t="str">
        <f>IF(D15="","-",IF(VLOOKUP(D15,'S1-SI'!$D$7:$U$58,18,0)=0,"-",IF(AND(D15=D15,E15="P"),VLOOKUP(D15,'S1-SI'!$D$7:$U$58,18,0),"-")))</f>
        <v>-</v>
      </c>
      <c r="L15" s="46" t="s">
        <v>48</v>
      </c>
      <c r="M15" s="47" t="s">
        <v>26</v>
      </c>
      <c r="N15" s="48" t="s">
        <v>49</v>
      </c>
      <c r="O15" s="43" t="s">
        <v>50</v>
      </c>
      <c r="P15" s="44" t="s">
        <v>24</v>
      </c>
      <c r="Q15" s="45" t="str">
        <f>IF(O15="","-",IF(VLOOKUP(O15,'S1-SI'!$D$7:$U$58,7,0)=0,"-",IF(AND(O15=O15,OR(P15="T",P15="P")),VLOOKUP(O15,'S1-SI'!$D$7:$U$58,7,0),"-")))</f>
        <v>YUN</v>
      </c>
      <c r="R15" s="45" t="str">
        <f>IF(O15="","-",IF(VLOOKUP(O15,'S1-SI'!$D$7:$U$58,8,0)=0,"-",IF(AND(O15=O15,OR(P15="T",P15="P")),VLOOKUP(O15,'S1-SI'!$D$7:$U$58,8,0),"-")))</f>
        <v>-</v>
      </c>
      <c r="S15" s="45" t="str">
        <f>IF(O15="","-",IF(VLOOKUP(O15,'S1-SI'!$D$7:$U$58,9,0)=0,"-",IF(AND(O15=O15,OR(P15="T",P15="P")),VLOOKUP(O15,'S1-SI'!$D$7:$U$58,9,0),"-")))</f>
        <v>-</v>
      </c>
      <c r="T15" s="45" t="str">
        <f>IF(O15="","-",IF(VLOOKUP(O15,'S1-SI'!$D$7:$U$58,17,0)=0,"-",IF(AND(O15=O15,P15="P"),VLOOKUP(O15,'S1-SI'!$D$7:$U$58,17,0),"-")))</f>
        <v>-</v>
      </c>
      <c r="U15" s="45" t="str">
        <f>IF(O15="","-",IF(VLOOKUP(O15,'S1-SI'!$D$7:$U$58,18,0)=0,"-",IF(AND(O15=O15,P15="P"),VLOOKUP(O15,'S1-SI'!$D$7:$U$58,18,0),"-")))</f>
        <v>-</v>
      </c>
      <c r="V15" s="46" t="s">
        <v>48</v>
      </c>
      <c r="W15" s="47" t="s">
        <v>26</v>
      </c>
      <c r="X15" s="48" t="s">
        <v>51</v>
      </c>
      <c r="Y15" s="43" t="s">
        <v>52</v>
      </c>
      <c r="Z15" s="44" t="s">
        <v>24</v>
      </c>
      <c r="AA15" s="45" t="str">
        <f>IF(Y15="","-",IF(VLOOKUP(Y15,'S1-SI'!$D$7:$U$58,7,0)=0,"-",IF(AND(Y15=Y15,OR(Z15="T",Z15="P")),VLOOKUP(Y15,'S1-SI'!$D$7:$U$58,7,0),"-")))</f>
        <v>MSS</v>
      </c>
      <c r="AB15" s="45" t="str">
        <f>IF(Y15="","-",IF(VLOOKUP(Y15,'S1-SI'!$D$7:$U$58,8,0)=0,"-",IF(AND(Y15=Y15,OR(Z15="T",Z15="P")),VLOOKUP(Y15,'S1-SI'!$D$7:$U$58,8,0),"-")))</f>
        <v>-</v>
      </c>
      <c r="AC15" s="45" t="str">
        <f>IF(Y15="","-",IF(VLOOKUP(Y15,'S1-SI'!$D$7:$U$58,9,0)=0,"-",IF(AND(Y15=Y15,OR(Z15="T",Z15="P")),VLOOKUP(Y15,'S1-SI'!$D$7:$U$58,9,0),"-")))</f>
        <v>-</v>
      </c>
      <c r="AD15" s="45" t="str">
        <f>IF(Y15="","-",IF(VLOOKUP(Y15,'S1-SI'!$D$7:$U$58,17,0)=0,"-",IF(AND(Y15=Y15,Z15="P"),VLOOKUP(Y15,'S1-SI'!$D$7:$U$58,17,0),"-")))</f>
        <v>-</v>
      </c>
      <c r="AE15" s="45" t="str">
        <f>IF(Y15="","-",IF(VLOOKUP(Y15,'S1-SI'!$D$7:$U$58,18,0)=0,"-",IF(AND(Y15=Y15,Z15="P"),VLOOKUP(Y15,'S1-SI'!$D$7:$U$58,18,0),"-")))</f>
        <v>-</v>
      </c>
      <c r="AF15" s="46" t="s">
        <v>48</v>
      </c>
      <c r="AG15" s="47" t="s">
        <v>26</v>
      </c>
      <c r="AH15" s="48"/>
      <c r="AI15" s="43"/>
      <c r="AJ15" s="44"/>
      <c r="AK15" s="45" t="str">
        <f>IF(AI15="","-",IF(VLOOKUP(AI15,'S1-MR'!$D$7:$U$60,7,0)=0,"-",IF(AND(AI15=AI15,OR(AJ15="T",AJ15="P")),VLOOKUP(AI15,'S1-MR'!$D$7:$U$60,7,0),"-")))</f>
        <v>-</v>
      </c>
      <c r="AL15" s="45" t="str">
        <f>IF(AI15="","-",IF(VLOOKUP(AI15,'S1-MR'!$D$7:$U$60,8,0)=0,"-",IF(AND(AI15=AI15,OR(AJ15="T",AJ15="P")),VLOOKUP(AI15,'S1-MR'!$D$7:$U$60,8,0),"-")))</f>
        <v>-</v>
      </c>
      <c r="AM15" s="45" t="str">
        <f>IF(AI15="","-",IF(VLOOKUP(AI15,'S1-MR'!$D$7:$U$60,9,0)=0,"-",IF(AND(AI15=AI15,OR(AJ15="T",AJ15="P")),VLOOKUP(AI15,'S1-MR'!$D$7:$U$60,9,0),"-")))</f>
        <v>-</v>
      </c>
      <c r="AN15" s="45" t="str">
        <f>IF(AI15="","-",IF(VLOOKUP(AI15,'S1-MR'!$D$7:$U$60,17,0)=0,"-",IF(AND(AI15=AI15,AJ15="P"),VLOOKUP(AI15,'S1-MR'!$D$7:$U$60,17,0),"-")))</f>
        <v>-</v>
      </c>
      <c r="AO15" s="45" t="str">
        <f>IF(AI15="","-",IF(VLOOKUP(AI15,'S1-MR'!$D$7:$U$60,18,0)=0,"-",IF(AND(AI15=AI15,AJ15="P"),VLOOKUP(AI15,'S1-MR'!$D$7:$U$60,18,0),"-")))</f>
        <v>-</v>
      </c>
      <c r="AP15" s="44" t="s">
        <v>48</v>
      </c>
      <c r="AQ15" s="47"/>
      <c r="AR15" s="48" t="s">
        <v>53</v>
      </c>
      <c r="AS15" s="43" t="s">
        <v>54</v>
      </c>
      <c r="AT15" s="44" t="s">
        <v>24</v>
      </c>
      <c r="AU15" s="45" t="str">
        <f>IF(AS15="","-",IF(VLOOKUP(AS15,'S1-SI'!$D$7:$U$58,7,0)=0,"-",IF(AND(AS15=AS15,OR(AT15="T",AT15="P")),VLOOKUP(AS15,'S1-SI'!$D$7:$U$58,7,0),"-")))</f>
        <v>GDE</v>
      </c>
      <c r="AV15" s="45" t="str">
        <f>IF(AS15="","-",IF(VLOOKUP(AS15,'S1-SI'!$D$7:$U$58,8,0)=0,"-",IF(AND(AS15=AS15,OR(AT15="T",AT15="P")),VLOOKUP(AS15,'S1-SI'!$D$7:$U$58,8,0),"-")))</f>
        <v>HEP</v>
      </c>
      <c r="AW15" s="45" t="str">
        <f>IF(AS15="","-",IF(VLOOKUP(AS15,'S1-SI'!$D$7:$U$58,9,0)=0,"-",IF(AND(AS15=AS15,OR(AT15="T",AT15="P")),VLOOKUP(AS15,'S1-SI'!$D$7:$U$58,9,0),"-")))</f>
        <v>-</v>
      </c>
      <c r="AX15" s="45" t="str">
        <f>IF(AS15="","-",IF(VLOOKUP(AS15,'S1-SI'!$D$7:$U$58,17,0)=0,"-",IF(AND(AS15=AS15,AT15="P"),VLOOKUP(AS15,'S1-SI'!$D$7:$U$58,17,0),"-")))</f>
        <v>-</v>
      </c>
      <c r="AY15" s="45" t="str">
        <f>IF(AS15="","-",IF(VLOOKUP(AS15,'S1-SI'!$D$7:$U$58,18,0)=0,"-",IF(AND(AS15=AS15,AT15="P"),VLOOKUP(AS15,'S1-SI'!$D$7:$U$58,18,0),"-")))</f>
        <v>-</v>
      </c>
      <c r="AZ15" s="46" t="s">
        <v>48</v>
      </c>
      <c r="BA15" s="47" t="s">
        <v>26</v>
      </c>
      <c r="BB15" s="6"/>
      <c r="BC15" s="6"/>
      <c r="BD15" s="6"/>
      <c r="BE15" s="6"/>
      <c r="BF15" s="7"/>
      <c r="BG15" s="7"/>
      <c r="BH15" s="7"/>
      <c r="BI15" s="7"/>
      <c r="BJ15" s="7"/>
      <c r="BK15" s="7"/>
    </row>
    <row r="16" ht="14.25" customHeight="1">
      <c r="A16" s="40">
        <v>1.0</v>
      </c>
      <c r="B16" s="41" t="s">
        <v>21</v>
      </c>
      <c r="C16" s="48" t="s">
        <v>39</v>
      </c>
      <c r="D16" s="43" t="s">
        <v>40</v>
      </c>
      <c r="E16" s="44" t="s">
        <v>24</v>
      </c>
      <c r="F16" s="45" t="str">
        <f>IF(D16="","-",IF(VLOOKUP(D16,'S1-SI'!$D$7:$U$58,7,0)=0,"-",IF(AND(D16=D16,OR(E16="T",E16="P")),VLOOKUP(D16,'S1-SI'!$D$7:$U$58,7,0),"-")))</f>
        <v>ACB</v>
      </c>
      <c r="G16" s="45" t="str">
        <f>IF(D16="","-",IF(VLOOKUP(D16,'S1-SI'!$D$7:$U$58,8,0)=0,"-",IF(AND(D16=D16,OR(E16="T",E16="P")),VLOOKUP(D16,'S1-SI'!$D$7:$U$58,8,0),"-")))</f>
        <v>THJ</v>
      </c>
      <c r="H16" s="45" t="str">
        <f>IF(D16="","-",IF(VLOOKUP(D16,'S1-SI'!$D$7:$U$58,9,0)=0,"-",IF(AND(D16=D16,OR(E16="T",E16="P")),VLOOKUP(D16,'S1-SI'!$D$7:$U$58,9,0),"-")))</f>
        <v>SML</v>
      </c>
      <c r="I16" s="43" t="s">
        <v>41</v>
      </c>
      <c r="J16" s="45" t="str">
        <f>IF(D16="","-",IF(VLOOKUP(D16,'S1-SI'!$D$7:$U$58,17,0)=0,"-",IF(AND(D16=D16,E16="P"),VLOOKUP(D16,'S1-SI'!$D$7:$U$58,17,0),"-")))</f>
        <v>-</v>
      </c>
      <c r="K16" s="45" t="str">
        <f>IF(D16="","-",IF(VLOOKUP(D16,'S1-SI'!$D$7:$U$58,18,0)=0,"-",IF(AND(D16=D16,E16="P"),VLOOKUP(D16,'S1-SI'!$D$7:$U$58,18,0),"-")))</f>
        <v>-</v>
      </c>
      <c r="L16" s="46" t="s">
        <v>55</v>
      </c>
      <c r="M16" s="47" t="s">
        <v>26</v>
      </c>
      <c r="N16" s="48" t="s">
        <v>49</v>
      </c>
      <c r="O16" s="43" t="s">
        <v>50</v>
      </c>
      <c r="P16" s="44" t="s">
        <v>24</v>
      </c>
      <c r="Q16" s="45" t="str">
        <f>IF(O16="","-",IF(VLOOKUP(O16,'S1-SI'!$D$7:$U$58,7,0)=0,"-",IF(AND(O16=O16,OR(P16="T",P16="P")),VLOOKUP(O16,'S1-SI'!$D$7:$U$58,7,0),"-")))</f>
        <v>YUN</v>
      </c>
      <c r="R16" s="45" t="str">
        <f>IF(O16="","-",IF(VLOOKUP(O16,'S1-SI'!$D$7:$U$58,8,0)=0,"-",IF(AND(O16=O16,OR(P16="T",P16="P")),VLOOKUP(O16,'S1-SI'!$D$7:$U$58,8,0),"-")))</f>
        <v>-</v>
      </c>
      <c r="S16" s="45" t="str">
        <f>IF(O16="","-",IF(VLOOKUP(O16,'S1-SI'!$D$7:$U$58,9,0)=0,"-",IF(AND(O16=O16,OR(P16="T",P16="P")),VLOOKUP(O16,'S1-SI'!$D$7:$U$58,9,0),"-")))</f>
        <v>-</v>
      </c>
      <c r="T16" s="45" t="str">
        <f>IF(O16="","-",IF(VLOOKUP(O16,'S1-SI'!$D$7:$U$58,17,0)=0,"-",IF(AND(O16=O16,P16="P"),VLOOKUP(O16,'S1-SI'!$D$7:$U$58,17,0),"-")))</f>
        <v>-</v>
      </c>
      <c r="U16" s="45" t="str">
        <f>IF(O16="","-",IF(VLOOKUP(O16,'S1-SI'!$D$7:$U$58,18,0)=0,"-",IF(AND(O16=O16,P16="P"),VLOOKUP(O16,'S1-SI'!$D$7:$U$58,18,0),"-")))</f>
        <v>-</v>
      </c>
      <c r="V16" s="46" t="s">
        <v>55</v>
      </c>
      <c r="W16" s="47" t="s">
        <v>26</v>
      </c>
      <c r="X16" s="48" t="s">
        <v>51</v>
      </c>
      <c r="Y16" s="43" t="s">
        <v>52</v>
      </c>
      <c r="Z16" s="44" t="s">
        <v>24</v>
      </c>
      <c r="AA16" s="45" t="str">
        <f>IF(Y16="","-",IF(VLOOKUP(Y16,'S1-SI'!$D$7:$U$58,7,0)=0,"-",IF(AND(Y16=Y16,OR(Z16="T",Z16="P")),VLOOKUP(Y16,'S1-SI'!$D$7:$U$58,7,0),"-")))</f>
        <v>MSS</v>
      </c>
      <c r="AB16" s="45" t="str">
        <f>IF(Y16="","-",IF(VLOOKUP(Y16,'S1-SI'!$D$7:$U$58,8,0)=0,"-",IF(AND(Y16=Y16,OR(Z16="T",Z16="P")),VLOOKUP(Y16,'S1-SI'!$D$7:$U$58,8,0),"-")))</f>
        <v>-</v>
      </c>
      <c r="AC16" s="45" t="str">
        <f>IF(Y16="","-",IF(VLOOKUP(Y16,'S1-SI'!$D$7:$U$58,9,0)=0,"-",IF(AND(Y16=Y16,OR(Z16="T",Z16="P")),VLOOKUP(Y16,'S1-SI'!$D$7:$U$58,9,0),"-")))</f>
        <v>-</v>
      </c>
      <c r="AD16" s="45" t="str">
        <f>IF(Y16="","-",IF(VLOOKUP(Y16,'S1-SI'!$D$7:$U$58,17,0)=0,"-",IF(AND(Y16=Y16,Z16="P"),VLOOKUP(Y16,'S1-SI'!$D$7:$U$58,17,0),"-")))</f>
        <v>-</v>
      </c>
      <c r="AE16" s="45" t="str">
        <f>IF(Y16="","-",IF(VLOOKUP(Y16,'S1-SI'!$D$7:$U$58,18,0)=0,"-",IF(AND(Y16=Y16,Z16="P"),VLOOKUP(Y16,'S1-SI'!$D$7:$U$58,18,0),"-")))</f>
        <v>-</v>
      </c>
      <c r="AF16" s="46" t="s">
        <v>55</v>
      </c>
      <c r="AG16" s="47"/>
      <c r="AH16" s="48"/>
      <c r="AI16" s="43"/>
      <c r="AJ16" s="44"/>
      <c r="AK16" s="45" t="str">
        <f>IF(AI16="","-",IF(VLOOKUP(AI16,'S1-MR'!$D$7:$U$60,7,0)=0,"-",IF(AND(AI16=AI16,OR(AJ16="T",AJ16="P")),VLOOKUP(AI16,'S1-MR'!$D$7:$U$60,7,0),"-")))</f>
        <v>-</v>
      </c>
      <c r="AL16" s="45" t="str">
        <f>IF(AI16="","-",IF(VLOOKUP(AI16,'S1-MR'!$D$7:$U$60,8,0)=0,"-",IF(AND(AI16=AI16,OR(AJ16="T",AJ16="P")),VLOOKUP(AI16,'S1-MR'!$D$7:$U$60,8,0),"-")))</f>
        <v>-</v>
      </c>
      <c r="AM16" s="45" t="str">
        <f>IF(AI16="","-",IF(VLOOKUP(AI16,'S1-MR'!$D$7:$U$60,9,0)=0,"-",IF(AND(AI16=AI16,OR(AJ16="T",AJ16="P")),VLOOKUP(AI16,'S1-MR'!$D$7:$U$60,9,0),"-")))</f>
        <v>-</v>
      </c>
      <c r="AN16" s="45" t="str">
        <f>IF(AI16="","-",IF(VLOOKUP(AI16,'S1-MR'!$D$7:$U$60,17,0)=0,"-",IF(AND(AI16=AI16,AJ16="P"),VLOOKUP(AI16,'S1-MR'!$D$7:$U$60,17,0),"-")))</f>
        <v>-</v>
      </c>
      <c r="AO16" s="45" t="str">
        <f>IF(AI16="","-",IF(VLOOKUP(AI16,'S1-MR'!$D$7:$U$60,18,0)=0,"-",IF(AND(AI16=AI16,AJ16="P"),VLOOKUP(AI16,'S1-MR'!$D$7:$U$60,18,0),"-")))</f>
        <v>-</v>
      </c>
      <c r="AP16" s="44" t="s">
        <v>55</v>
      </c>
      <c r="AQ16" s="47"/>
      <c r="AR16" s="48" t="s">
        <v>53</v>
      </c>
      <c r="AS16" s="43" t="s">
        <v>54</v>
      </c>
      <c r="AT16" s="44" t="s">
        <v>24</v>
      </c>
      <c r="AU16" s="45" t="str">
        <f>IF(AS16="","-",IF(VLOOKUP(AS16,'S1-SI'!$D$7:$U$58,7,0)=0,"-",IF(AND(AS16=AS16,OR(AT16="T",AT16="P")),VLOOKUP(AS16,'S1-SI'!$D$7:$U$58,7,0),"-")))</f>
        <v>GDE</v>
      </c>
      <c r="AV16" s="45" t="str">
        <f>IF(AS16="","-",IF(VLOOKUP(AS16,'S1-SI'!$D$7:$U$58,8,0)=0,"-",IF(AND(AS16=AS16,OR(AT16="T",AT16="P")),VLOOKUP(AS16,'S1-SI'!$D$7:$U$58,8,0),"-")))</f>
        <v>HEP</v>
      </c>
      <c r="AW16" s="45" t="str">
        <f>IF(AS16="","-",IF(VLOOKUP(AS16,'S1-SI'!$D$7:$U$58,9,0)=0,"-",IF(AND(AS16=AS16,OR(AT16="T",AT16="P")),VLOOKUP(AS16,'S1-SI'!$D$7:$U$58,9,0),"-")))</f>
        <v>-</v>
      </c>
      <c r="AX16" s="45" t="str">
        <f>IF(AS16="","-",IF(VLOOKUP(AS16,'S1-SI'!$D$7:$U$58,17,0)=0,"-",IF(AND(AS16=AS16,AT16="P"),VLOOKUP(AS16,'S1-SI'!$D$7:$U$58,17,0),"-")))</f>
        <v>-</v>
      </c>
      <c r="AY16" s="45" t="str">
        <f>IF(AS16="","-",IF(VLOOKUP(AS16,'S1-SI'!$D$7:$U$58,18,0)=0,"-",IF(AND(AS16=AS16,AT16="P"),VLOOKUP(AS16,'S1-SI'!$D$7:$U$58,18,0),"-")))</f>
        <v>-</v>
      </c>
      <c r="AZ16" s="46" t="s">
        <v>55</v>
      </c>
      <c r="BA16" s="47" t="s">
        <v>26</v>
      </c>
      <c r="BB16" s="6"/>
      <c r="BC16" s="6"/>
      <c r="BD16" s="6"/>
      <c r="BE16" s="6"/>
      <c r="BF16" s="7"/>
      <c r="BG16" s="7"/>
      <c r="BH16" s="7"/>
      <c r="BI16" s="7"/>
      <c r="BJ16" s="7"/>
      <c r="BK16" s="7"/>
    </row>
    <row r="17" ht="14.25" customHeight="1">
      <c r="A17" s="40">
        <v>1.0</v>
      </c>
      <c r="B17" s="41" t="s">
        <v>21</v>
      </c>
      <c r="C17" s="42" t="s">
        <v>39</v>
      </c>
      <c r="D17" s="43" t="s">
        <v>40</v>
      </c>
      <c r="E17" s="44" t="s">
        <v>24</v>
      </c>
      <c r="F17" s="45" t="str">
        <f>IF(D17="","-",IF(VLOOKUP(D17,'S1-TE'!$D$7:$V$59,7,0)=0,"-",IF(AND(D17=D17,OR(E17="T",E17="P")),VLOOKUP(D17,'S1-TE'!$D$7:$V$59,7,0),"-")))</f>
        <v>ACB</v>
      </c>
      <c r="G17" s="45" t="str">
        <f>IF(D17="","-",IF(VLOOKUP(D17,'S1-TE'!$D$7:$V$59,8,0)=0,"-",IF(AND(D17=D17,OR(E17="T",E17="P")),VLOOKUP(D17,'S1-TE'!$D$7:$V$59,8,0),"-")))</f>
        <v>THJ</v>
      </c>
      <c r="H17" s="45" t="str">
        <f>IF(D17="","-",IF(VLOOKUP(D17,'S1-TE'!$D$7:$V$59,9,0)=0,"-",IF(AND(D17=D17,OR(E17="T",E17="P")),VLOOKUP(D17,'S1-TE'!$D$7:$V$59,9,0),"-")))</f>
        <v>SML</v>
      </c>
      <c r="I17" s="43" t="s">
        <v>41</v>
      </c>
      <c r="J17" s="45" t="str">
        <f>IF(D17="","-",IF(VLOOKUP(D17,'S1-TE'!$D$7:$V$59,17,0)=0,"-",IF(AND(D17=D17,E17="P"),VLOOKUP(D17,'S1-TE'!$D$7:$V$59,17,0),"-")))</f>
        <v>-</v>
      </c>
      <c r="K17" s="45" t="str">
        <f>IF(D17="","-",IF(VLOOKUP(D17,'S1-TE'!$D$7:$V$59,18,0)=0,"-",IF(AND(D17=D17,E17="P"),VLOOKUP(D17,'S1-TE'!$D$7:$V$59,18,0),"-")))</f>
        <v>-</v>
      </c>
      <c r="L17" s="44" t="s">
        <v>56</v>
      </c>
      <c r="M17" s="47" t="s">
        <v>26</v>
      </c>
      <c r="N17" s="42" t="s">
        <v>49</v>
      </c>
      <c r="O17" s="43" t="s">
        <v>50</v>
      </c>
      <c r="P17" s="44" t="s">
        <v>24</v>
      </c>
      <c r="Q17" s="45" t="str">
        <f>IF(O17="","-",IF(VLOOKUP(O17,'S1-TE'!$D$7:$V$59,7,0)=0,"-",IF(AND(O17=O17,OR(P17="T",P17="P")),VLOOKUP(O17,'S1-TE'!$D$7:$V$59,7,0),"-")))</f>
        <v>MSL</v>
      </c>
      <c r="R17" s="45" t="str">
        <f>IF(O17="","-",IF(VLOOKUP(O17,'S1-TE'!$D$7:$V$59,8,0)=0,"-",IF(AND(O17=O17,OR(P17="T",P17="P")),VLOOKUP(O17,'S1-TE'!$D$7:$V$59,8,0),"-")))</f>
        <v>-</v>
      </c>
      <c r="S17" s="45" t="str">
        <f>IF(O17="","-",IF(VLOOKUP(O17,'S1-TE'!$D$7:$V$59,9,0)=0,"-",IF(AND(O17=O17,OR(P17="T",P17="P")),VLOOKUP(O17,'S1-TE'!$D$7:$V$59,9,0),"-")))</f>
        <v>-</v>
      </c>
      <c r="T17" s="45" t="str">
        <f>IF(O17="","-",IF(VLOOKUP(O17,'S1-TE'!$D$7:$V$59,17,0)=0,"-",IF(AND(O17=O17,P17="P"),VLOOKUP(O17,'S1-TE'!$D$7:$V$59,17,0),"-")))</f>
        <v>-</v>
      </c>
      <c r="U17" s="45" t="str">
        <f>IF(O17="","-",IF(VLOOKUP(O17,'S1-TE'!$D$7:$V$59,18,0)=0,"-",IF(AND(O17=O17,P17="P"),VLOOKUP(O17,'S1-TE'!$D$7:$V$59,18,0),"-")))</f>
        <v>-</v>
      </c>
      <c r="V17" s="44" t="s">
        <v>56</v>
      </c>
      <c r="W17" s="47" t="s">
        <v>26</v>
      </c>
      <c r="X17" s="42" t="s">
        <v>57</v>
      </c>
      <c r="Y17" s="44" t="s">
        <v>58</v>
      </c>
      <c r="Z17" s="44" t="s">
        <v>24</v>
      </c>
      <c r="AA17" s="45" t="str">
        <f>IF(Y17="","-",IF(VLOOKUP(Y17,'S1-TE'!$D$7:$V$59,7,0)=0,"-",IF(AND(Y17=Y17,OR(Z17="T",Z17="P")),VLOOKUP(Y17,'S1-TE'!$D$7:$V$59,7,0),"-")))</f>
        <v>AFS</v>
      </c>
      <c r="AB17" s="45" t="str">
        <f>IF(Y17="","-",IF(VLOOKUP(Y17,'S1-TE'!$D$7:$V$59,8,0)=0,"-",IF(AND(Y17=Y17,OR(Z17="T",Z17="P")),VLOOKUP(Y17,'S1-TE'!$D$7:$V$59,8,0),"-")))</f>
        <v>ISW</v>
      </c>
      <c r="AC17" s="45" t="str">
        <f>IF(Y17="","-",IF(VLOOKUP(Y17,'S1-TE'!$D$7:$V$59,9,0)=0,"-",IF(AND(Y17=Y17,OR(Z17="T",Z17="P")),VLOOKUP(Y17,'S1-TE'!$D$7:$V$59,9,0),"-")))</f>
        <v>-</v>
      </c>
      <c r="AD17" s="45" t="str">
        <f>IF(Y17="","-",IF(VLOOKUP(Y17,'S1-TE'!$D$7:$V$59,17,0)=0,"-",IF(AND(Y17=Y17,Z17="P"),VLOOKUP(Y17,'S1-TE'!$D$7:$V$59,17,0),"-")))</f>
        <v>-</v>
      </c>
      <c r="AE17" s="45" t="str">
        <f>IF(Y17="","-",IF(VLOOKUP(Y17,'S1-TE'!$D$7:$V$59,18,0)=0,"-",IF(AND(Y17=Y17,Z17="P"),VLOOKUP(Y17,'S1-TE'!$D$7:$V$59,18,0),"-")))</f>
        <v>-</v>
      </c>
      <c r="AF17" s="44" t="s">
        <v>56</v>
      </c>
      <c r="AG17" s="47" t="s">
        <v>26</v>
      </c>
      <c r="AH17" s="42" t="s">
        <v>43</v>
      </c>
      <c r="AI17" s="44" t="s">
        <v>44</v>
      </c>
      <c r="AJ17" s="44" t="s">
        <v>24</v>
      </c>
      <c r="AK17" s="45" t="str">
        <f>IF(AI17="","-",IF(VLOOKUP(AI17,'S1-TE'!$D$7:$V$59,7,0)=0,"-",IF(AND(AI17=AI17,OR(AJ17="T",AJ17="P")),VLOOKUP(AI17,'S1-TE'!$D$7:$V$59,7,0),"-")))</f>
        <v>RMM</v>
      </c>
      <c r="AL17" s="45" t="str">
        <f>IF(AI17="","-",IF(VLOOKUP(AI17,'S1-TE'!$D$7:$V$59,8,0)=0,"-",IF(AND(AI17=AI17,OR(AJ17="T",AJ17="P")),VLOOKUP(AI17,'S1-TE'!$D$7:$V$59,8,0),"-")))</f>
        <v>-</v>
      </c>
      <c r="AM17" s="45" t="str">
        <f>IF(AI17="","-",IF(VLOOKUP(AI17,'S1-TE'!$D$7:$V$59,9,0)=0,"-",IF(AND(AI17=AI17,OR(AJ17="T",AJ17="P")),VLOOKUP(AI17,'S1-TE'!$D$7:$V$59,9,0),"-")))</f>
        <v>-</v>
      </c>
      <c r="AN17" s="45" t="str">
        <f>IF(AI17="","-",IF(VLOOKUP(AI17,'S1-TE'!$D$7:$V$59,17,0)=0,"-",IF(AND(AI17=AI17,AJ17="P"),VLOOKUP(AI17,'S1-TE'!$D$7:$V$59,17,0),"-")))</f>
        <v>-</v>
      </c>
      <c r="AO17" s="45" t="str">
        <f>IF(AI17="","-",IF(VLOOKUP(AI17,'S1-TE'!$D$7:$V$59,18,0)=0,"-",IF(AND(AI17=AI17,AJ17="P"),VLOOKUP(AI17,'S1-TE'!$D$7:$V$59,18,0),"-")))</f>
        <v>-</v>
      </c>
      <c r="AP17" s="44" t="s">
        <v>56</v>
      </c>
      <c r="AQ17" s="47" t="s">
        <v>26</v>
      </c>
      <c r="AR17" s="42" t="s">
        <v>59</v>
      </c>
      <c r="AS17" s="59" t="s">
        <v>60</v>
      </c>
      <c r="AT17" s="60" t="s">
        <v>24</v>
      </c>
      <c r="AU17" s="45" t="str">
        <f>IF(AS17="","-",IF(VLOOKUP(AS17,'S1-TE'!$D$7:$V$59,7,0)=0,"-",IF(AND(AS17=AS17,OR(AT17="T",AT17="P")),VLOOKUP(AS17,'S1-TE'!$D$7:$V$59,7,0),"-")))</f>
        <v>SFA</v>
      </c>
      <c r="AV17" s="45" t="str">
        <f>IF(AS17="","-",IF(VLOOKUP(AS17,'S1-TE'!$D$7:$V$59,8,0)=0,"-",IF(AND(AS17=AS17,OR(AT17="T",AT17="P")),VLOOKUP(AS17,'S1-TE'!$D$7:$V$59,8,0),"-")))</f>
        <v>-</v>
      </c>
      <c r="AW17" s="45" t="str">
        <f>IF(AS17="","-",IF(VLOOKUP(AS17,'S1-TE'!$D$7:$V$59,9,0)=0,"-",IF(AND(AS17=AS17,OR(AT17="T",AT17="P")),VLOOKUP(AS17,'S1-TE'!$D$7:$V$59,9,0),"-")))</f>
        <v>-</v>
      </c>
      <c r="AX17" s="45" t="str">
        <f>IF(AS17="","-",IF(VLOOKUP(AS17,'S1-TE'!$D$7:$V$59,17,0)=0,"-",IF(AND(AS17=AS17,AT17="P"),VLOOKUP(AS17,'S1-TE'!$D$7:$V$59,17,0),"-")))</f>
        <v>-</v>
      </c>
      <c r="AY17" s="45" t="str">
        <f>IF(AS17="","-",IF(VLOOKUP(AS17,'S1-TE'!$D$7:$V$59,18,0)=0,"-",IF(AND(AS17=AS17,AT17="P"),VLOOKUP(AS17,'S1-TE'!$D$7:$V$59,18,0),"-")))</f>
        <v>-</v>
      </c>
      <c r="AZ17" s="44" t="s">
        <v>56</v>
      </c>
      <c r="BA17" s="47" t="s">
        <v>26</v>
      </c>
      <c r="BB17" s="6"/>
      <c r="BC17" s="6"/>
      <c r="BD17" s="6"/>
      <c r="BE17" s="6"/>
      <c r="BF17" s="7"/>
      <c r="BG17" s="7"/>
      <c r="BH17" s="7"/>
      <c r="BI17" s="7"/>
      <c r="BJ17" s="7"/>
      <c r="BK17" s="7"/>
    </row>
    <row r="18" ht="14.25" customHeight="1">
      <c r="A18" s="40">
        <v>1.0</v>
      </c>
      <c r="B18" s="41" t="s">
        <v>21</v>
      </c>
      <c r="C18" s="42" t="s">
        <v>39</v>
      </c>
      <c r="D18" s="43" t="s">
        <v>40</v>
      </c>
      <c r="E18" s="44" t="s">
        <v>24</v>
      </c>
      <c r="F18" s="45" t="str">
        <f>IF(D18="","-",IF(VLOOKUP(D18,'S1-TE'!$D$7:$V$59,7,0)=0,"-",IF(AND(D18=D18,OR(E18="T",E18="P")),VLOOKUP(D18,'S1-TE'!$D$7:$V$59,7,0),"-")))</f>
        <v>ACB</v>
      </c>
      <c r="G18" s="45" t="str">
        <f>IF(D18="","-",IF(VLOOKUP(D18,'S1-TE'!$D$7:$V$59,8,0)=0,"-",IF(AND(D18=D18,OR(E18="T",E18="P")),VLOOKUP(D18,'S1-TE'!$D$7:$V$59,8,0),"-")))</f>
        <v>THJ</v>
      </c>
      <c r="H18" s="45" t="str">
        <f>IF(D18="","-",IF(VLOOKUP(D18,'S1-TE'!$D$7:$V$59,9,0)=0,"-",IF(AND(D18=D18,OR(E18="T",E18="P")),VLOOKUP(D18,'S1-TE'!$D$7:$V$59,9,0),"-")))</f>
        <v>SML</v>
      </c>
      <c r="I18" s="43" t="s">
        <v>41</v>
      </c>
      <c r="J18" s="45" t="str">
        <f>IF(D18="","-",IF(VLOOKUP(D18,'S1-TE'!$D$7:$V$59,17,0)=0,"-",IF(AND(D18=D18,E18="P"),VLOOKUP(D18,'S1-TE'!$D$7:$V$59,17,0),"-")))</f>
        <v>-</v>
      </c>
      <c r="K18" s="45" t="str">
        <f>IF(D18="","-",IF(VLOOKUP(D18,'S1-TE'!$D$7:$V$59,18,0)=0,"-",IF(AND(D18=D18,E18="P"),VLOOKUP(D18,'S1-TE'!$D$7:$V$59,18,0),"-")))</f>
        <v>-</v>
      </c>
      <c r="L18" s="44" t="s">
        <v>61</v>
      </c>
      <c r="M18" s="47" t="s">
        <v>26</v>
      </c>
      <c r="N18" s="42" t="s">
        <v>49</v>
      </c>
      <c r="O18" s="43" t="s">
        <v>50</v>
      </c>
      <c r="P18" s="44" t="s">
        <v>24</v>
      </c>
      <c r="Q18" s="45" t="str">
        <f>IF(O18="","-",IF(VLOOKUP(O18,'S1-TE'!$D$7:$V$59,7,0)=0,"-",IF(AND(O18=O18,OR(P18="T",P18="P")),VLOOKUP(O18,'S1-TE'!$D$7:$V$59,7,0),"-")))</f>
        <v>MSL</v>
      </c>
      <c r="R18" s="45" t="str">
        <f>IF(O18="","-",IF(VLOOKUP(O18,'S1-TE'!$D$7:$V$59,8,0)=0,"-",IF(AND(O18=O18,OR(P18="T",P18="P")),VLOOKUP(O18,'S1-TE'!$D$7:$V$59,8,0),"-")))</f>
        <v>-</v>
      </c>
      <c r="S18" s="45" t="str">
        <f>IF(O18="","-",IF(VLOOKUP(O18,'S1-TE'!$D$7:$V$59,9,0)=0,"-",IF(AND(O18=O18,OR(P18="T",P18="P")),VLOOKUP(O18,'S1-TE'!$D$7:$V$59,9,0),"-")))</f>
        <v>-</v>
      </c>
      <c r="T18" s="45" t="str">
        <f>IF(O18="","-",IF(VLOOKUP(O18,'S1-TE'!$D$7:$V$59,17,0)=0,"-",IF(AND(O18=O18,P18="P"),VLOOKUP(O18,'S1-TE'!$D$7:$V$59,17,0),"-")))</f>
        <v>-</v>
      </c>
      <c r="U18" s="45" t="str">
        <f>IF(O18="","-",IF(VLOOKUP(O18,'S1-TE'!$D$7:$V$59,18,0)=0,"-",IF(AND(O18=O18,P18="P"),VLOOKUP(O18,'S1-TE'!$D$7:$V$59,18,0),"-")))</f>
        <v>-</v>
      </c>
      <c r="V18" s="44" t="s">
        <v>61</v>
      </c>
      <c r="W18" s="47" t="s">
        <v>26</v>
      </c>
      <c r="X18" s="42" t="s">
        <v>57</v>
      </c>
      <c r="Y18" s="44" t="s">
        <v>58</v>
      </c>
      <c r="Z18" s="44" t="s">
        <v>24</v>
      </c>
      <c r="AA18" s="45" t="str">
        <f>IF(Y18="","-",IF(VLOOKUP(Y18,'S1-TE'!$D$7:$V$59,7,0)=0,"-",IF(AND(Y18=Y18,OR(Z18="T",Z18="P")),VLOOKUP(Y18,'S1-TE'!$D$7:$V$59,7,0),"-")))</f>
        <v>AFS</v>
      </c>
      <c r="AB18" s="45" t="str">
        <f>IF(Y18="","-",IF(VLOOKUP(Y18,'S1-TE'!$D$7:$V$59,8,0)=0,"-",IF(AND(Y18=Y18,OR(Z18="T",Z18="P")),VLOOKUP(Y18,'S1-TE'!$D$7:$V$59,8,0),"-")))</f>
        <v>ISW</v>
      </c>
      <c r="AC18" s="45" t="str">
        <f>IF(Y18="","-",IF(VLOOKUP(Y18,'S1-TE'!$D$7:$V$59,9,0)=0,"-",IF(AND(Y18=Y18,OR(Z18="T",Z18="P")),VLOOKUP(Y18,'S1-TE'!$D$7:$V$59,9,0),"-")))</f>
        <v>-</v>
      </c>
      <c r="AD18" s="45" t="str">
        <f>IF(Y18="","-",IF(VLOOKUP(Y18,'S1-TE'!$D$7:$V$59,17,0)=0,"-",IF(AND(Y18=Y18,Z18="P"),VLOOKUP(Y18,'S1-TE'!$D$7:$V$59,17,0),"-")))</f>
        <v>-</v>
      </c>
      <c r="AE18" s="45" t="str">
        <f>IF(Y18="","-",IF(VLOOKUP(Y18,'S1-TE'!$D$7:$V$59,18,0)=0,"-",IF(AND(Y18=Y18,Z18="P"),VLOOKUP(Y18,'S1-TE'!$D$7:$V$59,18,0),"-")))</f>
        <v>-</v>
      </c>
      <c r="AF18" s="44" t="s">
        <v>61</v>
      </c>
      <c r="AG18" s="47" t="s">
        <v>26</v>
      </c>
      <c r="AH18" s="42" t="s">
        <v>43</v>
      </c>
      <c r="AI18" s="44" t="s">
        <v>44</v>
      </c>
      <c r="AJ18" s="44" t="s">
        <v>24</v>
      </c>
      <c r="AK18" s="45" t="str">
        <f>IF(AI18="","-",IF(VLOOKUP(AI18,'S1-TE'!$D$7:$V$59,7,0)=0,"-",IF(AND(AI18=AI18,OR(AJ18="T",AJ18="P")),VLOOKUP(AI18,'S1-TE'!$D$7:$V$59,7,0),"-")))</f>
        <v>RMM</v>
      </c>
      <c r="AL18" s="45" t="str">
        <f>IF(AI18="","-",IF(VLOOKUP(AI18,'S1-TE'!$D$7:$V$59,8,0)=0,"-",IF(AND(AI18=AI18,OR(AJ18="T",AJ18="P")),VLOOKUP(AI18,'S1-TE'!$D$7:$V$59,8,0),"-")))</f>
        <v>-</v>
      </c>
      <c r="AM18" s="45" t="str">
        <f>IF(AI18="","-",IF(VLOOKUP(AI18,'S1-TE'!$D$7:$V$59,9,0)=0,"-",IF(AND(AI18=AI18,OR(AJ18="T",AJ18="P")),VLOOKUP(AI18,'S1-TE'!$D$7:$V$59,9,0),"-")))</f>
        <v>-</v>
      </c>
      <c r="AN18" s="45" t="str">
        <f>IF(AI18="","-",IF(VLOOKUP(AI18,'S1-TE'!$D$7:$V$59,17,0)=0,"-",IF(AND(AI18=AI18,AJ18="P"),VLOOKUP(AI18,'S1-TE'!$D$7:$V$59,17,0),"-")))</f>
        <v>-</v>
      </c>
      <c r="AO18" s="45" t="str">
        <f>IF(AI18="","-",IF(VLOOKUP(AI18,'S1-TE'!$D$7:$V$59,18,0)=0,"-",IF(AND(AI18=AI18,AJ18="P"),VLOOKUP(AI18,'S1-TE'!$D$7:$V$59,18,0),"-")))</f>
        <v>-</v>
      </c>
      <c r="AP18" s="44" t="s">
        <v>61</v>
      </c>
      <c r="AQ18" s="47" t="s">
        <v>26</v>
      </c>
      <c r="AR18" s="42" t="s">
        <v>59</v>
      </c>
      <c r="AS18" s="59" t="s">
        <v>60</v>
      </c>
      <c r="AT18" s="60" t="s">
        <v>24</v>
      </c>
      <c r="AU18" s="45" t="str">
        <f>IF(AS18="","-",IF(VLOOKUP(AS18,'S1-TE'!$D$7:$V$59,7,0)=0,"-",IF(AND(AS18=AS18,OR(AT18="T",AT18="P")),VLOOKUP(AS18,'S1-TE'!$D$7:$V$59,7,0),"-")))</f>
        <v>SFA</v>
      </c>
      <c r="AV18" s="45" t="str">
        <f>IF(AS18="","-",IF(VLOOKUP(AS18,'S1-TE'!$D$7:$V$59,8,0)=0,"-",IF(AND(AS18=AS18,OR(AT18="T",AT18="P")),VLOOKUP(AS18,'S1-TE'!$D$7:$V$59,8,0),"-")))</f>
        <v>-</v>
      </c>
      <c r="AW18" s="45" t="str">
        <f>IF(AS18="","-",IF(VLOOKUP(AS18,'S1-TE'!$D$7:$V$59,9,0)=0,"-",IF(AND(AS18=AS18,OR(AT18="T",AT18="P")),VLOOKUP(AS18,'S1-TE'!$D$7:$V$59,9,0),"-")))</f>
        <v>-</v>
      </c>
      <c r="AX18" s="45" t="str">
        <f>IF(AS18="","-",IF(VLOOKUP(AS18,'S1-TE'!$D$7:$V$59,17,0)=0,"-",IF(AND(AS18=AS18,AT18="P"),VLOOKUP(AS18,'S1-TE'!$D$7:$V$59,17,0),"-")))</f>
        <v>-</v>
      </c>
      <c r="AY18" s="45" t="str">
        <f>IF(AS18="","-",IF(VLOOKUP(AS18,'S1-TE'!$D$7:$V$59,18,0)=0,"-",IF(AND(AS18=AS18,AT18="P"),VLOOKUP(AS18,'S1-TE'!$D$7:$V$59,18,0),"-")))</f>
        <v>-</v>
      </c>
      <c r="AZ18" s="44" t="s">
        <v>61</v>
      </c>
      <c r="BA18" s="47" t="s">
        <v>26</v>
      </c>
      <c r="BB18" s="6"/>
      <c r="BC18" s="6"/>
      <c r="BD18" s="6"/>
      <c r="BE18" s="6"/>
      <c r="BF18" s="7"/>
      <c r="BG18" s="7"/>
      <c r="BH18" s="7"/>
      <c r="BI18" s="7"/>
      <c r="BJ18" s="7"/>
      <c r="BK18" s="7"/>
    </row>
    <row r="19" ht="14.25" customHeight="1">
      <c r="A19" s="40">
        <v>1.0</v>
      </c>
      <c r="B19" s="41" t="s">
        <v>21</v>
      </c>
      <c r="C19" s="48" t="s">
        <v>39</v>
      </c>
      <c r="D19" s="43" t="s">
        <v>40</v>
      </c>
      <c r="E19" s="44" t="s">
        <v>24</v>
      </c>
      <c r="F19" s="45" t="str">
        <f>IF(D19="","-",IF(VLOOKUP(D19,'S1-MR'!$D$7:$V$59,7,0)=0,"-",IF(AND(D19=D19,OR(E19="T",E19="P")),VLOOKUP(D19,'S1-MR'!$D$7:$V$59,7,0),"-")))</f>
        <v>ACB</v>
      </c>
      <c r="G19" s="45" t="str">
        <f>IF(D19="","-",IF(VLOOKUP(D19,'S1-MR'!$D$7:$V$59,8,0)=0,"-",IF(AND(D19=D19,OR(E19="T",E19="P")),VLOOKUP(D19,'S1-MR'!$D$7:$V$59,8,0),"-")))</f>
        <v>THJ</v>
      </c>
      <c r="H19" s="45" t="str">
        <f>IF(D19="","-",IF(VLOOKUP(D19,'S1-MR'!$D$7:$V$59,9,0)=0,"-",IF(AND(D19=D19,OR(E19="T",E19="P")),VLOOKUP(D19,'S1-MR'!$D$7:$V$59,9,0),"-")))</f>
        <v>SML</v>
      </c>
      <c r="I19" s="45" t="str">
        <f>IF(D19="","-",IF(VLOOKUP(D19,'S1-MR'!$D$7:$V$59,10,0)=0,"-",IF(AND(D19=D19,OR(E19="T",E19="P")),VLOOKUP(D19,'S1-MR'!$D$7:$V$59,10,0),"-")))</f>
        <v>ISW</v>
      </c>
      <c r="J19" s="45" t="str">
        <f>IF(D19="","-",IF(VLOOKUP(D19,'S1-MR'!$D$7:$U$60,17,0)=0,"-",IF(AND(D19=D19,E19="P"),VLOOKUP(D19,'S1-MR'!$D$7:$U$60,17,0),"-")))</f>
        <v>-</v>
      </c>
      <c r="K19" s="45" t="str">
        <f>IF(D19="","-",IF(VLOOKUP(D19,'S1-MR'!$D$7:$U$60,18,0)=0,"-",IF(AND(D19=D19,E19="P"),VLOOKUP(D19,'S1-MR'!$D$7:$U$60,18,0),"-")))</f>
        <v>-</v>
      </c>
      <c r="L19" s="46" t="s">
        <v>62</v>
      </c>
      <c r="M19" s="47" t="s">
        <v>26</v>
      </c>
      <c r="N19" s="42"/>
      <c r="O19" s="43"/>
      <c r="P19" s="44"/>
      <c r="Q19" s="45" t="str">
        <f>IF(O19="","-",IF(VLOOKUP(O19,'S1-MR'!$D$7:$U$60,7,0)=0,"-",IF(AND(O19=O19,OR(P19="T",P19="P")),VLOOKUP(O19,'S1-MR'!$D$7:$U$60,7,0),"-")))</f>
        <v>-</v>
      </c>
      <c r="R19" s="45" t="str">
        <f>IF(O19="","-",IF(VLOOKUP(O19,'S1-MR'!$D$7:$U$60,8,0)=0,"-",IF(AND(O19=O19,OR(P19="T",P19="P")),VLOOKUP(O19,'S1-MR'!$D$7:$U$60,8,0),"-")))</f>
        <v>-</v>
      </c>
      <c r="S19" s="45" t="str">
        <f>IF(O19="","-",IF(VLOOKUP(O19,'S1-MR'!$D$7:$U$60,9,0)=0,"-",IF(AND(O19=O19,OR(P19="T",P19="P")),VLOOKUP(O19,'S1-MR'!$D$7:$U$60,9,0),"-")))</f>
        <v>-</v>
      </c>
      <c r="T19" s="45" t="str">
        <f>IF(O19="","-",IF(VLOOKUP(O19,'S1-MR'!$D$7:$U$60,17,0)=0,"-",IF(AND(O19=O19,P19="P"),VLOOKUP(O19,'S1-MR'!$D$7:$U$60,17,0),"-")))</f>
        <v>-</v>
      </c>
      <c r="U19" s="45" t="str">
        <f>IF(O19="","-",IF(VLOOKUP(O19,'S1-MR'!$D$7:$U$60,18,0)=0,"-",IF(AND(O19=O19,P19="P"),VLOOKUP(O19,'S1-MR'!$D$7:$U$60,18,0),"-")))</f>
        <v>-</v>
      </c>
      <c r="V19" s="46" t="s">
        <v>62</v>
      </c>
      <c r="W19" s="47"/>
      <c r="X19" s="42" t="s">
        <v>63</v>
      </c>
      <c r="Y19" s="43" t="s">
        <v>64</v>
      </c>
      <c r="Z19" s="44" t="s">
        <v>24</v>
      </c>
      <c r="AA19" s="45" t="str">
        <f>IF(Y19="","-",IF(VLOOKUP(Y19,'S1-MR'!$D$7:$U$60,7,0)=0,"-",IF(AND(Y19=Y19,OR(Z19="T",Z19="P")),VLOOKUP(Y19,'S1-MR'!$D$7:$U$60,7,0),"-")))</f>
        <v>DWS</v>
      </c>
      <c r="AB19" s="45" t="str">
        <f>IF(Y19="","-",IF(VLOOKUP(Y19,'S1-MR'!$D$7:$U$60,8,0)=0,"-",IF(AND(Y19=Y19,OR(Z19="T",Z19="P")),VLOOKUP(Y19,'S1-MR'!$D$7:$U$60,8,0),"-")))</f>
        <v>FIS</v>
      </c>
      <c r="AC19" s="45" t="str">
        <f>IF(Y19="","-",IF(VLOOKUP(Y19,'S1-MR'!$D$7:$U$60,9,0)=0,"-",IF(AND(Y19=Y19,OR(Z19="T",Z19="P")),VLOOKUP(Y19,'S1-MR'!$D$7:$U$60,9,0),"-")))</f>
        <v>-</v>
      </c>
      <c r="AD19" s="45" t="str">
        <f>IF(Y19="","-",IF(VLOOKUP(Y19,'S1-MR'!$D$7:$U$60,17,0)=0,"-",IF(AND(Y19=Y19,Z19="P"),VLOOKUP(Y19,'S1-MR'!$D$7:$U$60,17,0),"-")))</f>
        <v>-</v>
      </c>
      <c r="AE19" s="45" t="str">
        <f>IF(Y19="","-",IF(VLOOKUP(Y19,'S1-MR'!$D$7:$U$60,18,0)=0,"-",IF(AND(Y19=Y19,Z19="P"),VLOOKUP(Y19,'S1-MR'!$D$7:$U$60,18,0),"-")))</f>
        <v>-</v>
      </c>
      <c r="AF19" s="46" t="s">
        <v>62</v>
      </c>
      <c r="AG19" s="47" t="s">
        <v>26</v>
      </c>
      <c r="AH19" s="48" t="s">
        <v>49</v>
      </c>
      <c r="AI19" s="43" t="s">
        <v>50</v>
      </c>
      <c r="AJ19" s="44" t="s">
        <v>24</v>
      </c>
      <c r="AK19" s="45" t="str">
        <f>IF(AI19="","-",IF(VLOOKUP(AI19,'S1-MR'!$D$7:$U$60,7,0)=0,"-",IF(AND(AI19=AI19,OR(AJ19="T",AJ19="P")),VLOOKUP(AI19,'S1-MR'!$D$7:$U$60,7,0),"-")))</f>
        <v>MSL</v>
      </c>
      <c r="AL19" s="45" t="str">
        <f>IF(AI19="","-",IF(VLOOKUP(AI19,'S1-MR'!$D$7:$U$60,8,0)=0,"-",IF(AND(AI19=AI19,OR(AJ19="T",AJ19="P")),VLOOKUP(AI19,'S1-MR'!$D$7:$U$60,8,0),"-")))</f>
        <v>-</v>
      </c>
      <c r="AM19" s="45" t="str">
        <f>IF(AI19="","-",IF(VLOOKUP(AI19,'S1-MR'!$D$7:$U$60,9,0)=0,"-",IF(AND(AI19=AI19,OR(AJ19="T",AJ19="P")),VLOOKUP(AI19,'S1-MR'!$D$7:$U$60,9,0),"-")))</f>
        <v>-</v>
      </c>
      <c r="AN19" s="45" t="str">
        <f>IF(AI19="","-",IF(VLOOKUP(AI19,'S1-MR'!$D$7:$U$60,17,0)=0,"-",IF(AND(AI19=AI19,AJ19="P"),VLOOKUP(AI19,'S1-MR'!$D$7:$U$60,17,0),"-")))</f>
        <v>-</v>
      </c>
      <c r="AO19" s="45" t="str">
        <f>IF(AI19="","-",IF(VLOOKUP(AI19,'S1-MR'!$D$7:$U$60,18,0)=0,"-",IF(AND(AI19=AI19,AJ19="P"),VLOOKUP(AI19,'S1-MR'!$D$7:$U$60,18,0),"-")))</f>
        <v>-</v>
      </c>
      <c r="AP19" s="46" t="s">
        <v>62</v>
      </c>
      <c r="AQ19" s="47" t="s">
        <v>26</v>
      </c>
      <c r="AR19" s="42"/>
      <c r="AS19" s="43"/>
      <c r="AT19" s="44"/>
      <c r="AU19" s="45" t="str">
        <f>IF(AS19="","-",IF(VLOOKUP(AS19,'S1-MR'!$D$7:$U$60,7,0)=0,"-",IF(AND(AS19=AS19,OR(AT19="T",AT19="P")),VLOOKUP(AS19,'S1-MR'!$D$7:$U$60,7,0),"-")))</f>
        <v>-</v>
      </c>
      <c r="AV19" s="45" t="str">
        <f>IF(AS19="","-",IF(VLOOKUP(AS19,'S1-MR'!$D$7:$U$60,8,0)=0,"-",IF(AND(AS19=AS19,OR(AT19="T",AT19="P")),VLOOKUP(AS19,'S1-MR'!$D$7:$U$60,8,0),"-")))</f>
        <v>-</v>
      </c>
      <c r="AW19" s="45" t="str">
        <f>IF(AS19="","-",IF(VLOOKUP(AS19,'S1-MR'!$D$7:$U$60,9,0)=0,"-",IF(AND(AS19=AS19,OR(AT19="T",AT19="P")),VLOOKUP(AS19,'S1-MR'!$D$7:$U$60,9,0),"-")))</f>
        <v>-</v>
      </c>
      <c r="AX19" s="45" t="str">
        <f>IF(AS19="","-",IF(VLOOKUP(AS19,'S1-MR'!$D$7:$U$60,17,0)=0,"-",IF(AND(AS19=AS19,AT19="P"),VLOOKUP(AS19,'S1-MR'!$D$7:$U$60,17,0),"-")))</f>
        <v>-</v>
      </c>
      <c r="AY19" s="45" t="str">
        <f>IF(AS19="","-",IF(VLOOKUP(AS19,'S1-MR'!$D$7:$U$60,18,0)=0,"-",IF(AND(AS19=AS19,AT19="P"),VLOOKUP(AS19,'S1-MR'!$D$7:$U$60,18,0),"-")))</f>
        <v>-</v>
      </c>
      <c r="AZ19" s="46" t="s">
        <v>62</v>
      </c>
      <c r="BA19" s="47"/>
      <c r="BB19" s="6"/>
      <c r="BC19" s="6"/>
      <c r="BD19" s="6"/>
      <c r="BE19" s="6"/>
      <c r="BF19" s="7"/>
      <c r="BG19" s="7"/>
      <c r="BH19" s="7"/>
      <c r="BI19" s="7"/>
      <c r="BJ19" s="7"/>
      <c r="BK19" s="7"/>
    </row>
    <row r="20" ht="14.25" customHeight="1">
      <c r="A20" s="40">
        <v>1.0</v>
      </c>
      <c r="B20" s="41" t="s">
        <v>21</v>
      </c>
      <c r="C20" s="48" t="s">
        <v>39</v>
      </c>
      <c r="D20" s="43" t="s">
        <v>40</v>
      </c>
      <c r="E20" s="44" t="s">
        <v>24</v>
      </c>
      <c r="F20" s="45" t="str">
        <f>IF(D20="","-",IF(VLOOKUP(D20,'S1-MR'!$D$7:$V$59,7,0)=0,"-",IF(AND(D20=D20,OR(E20="T",E20="P")),VLOOKUP(D20,'S1-MR'!$D$7:$V$59,7,0),"-")))</f>
        <v>ACB</v>
      </c>
      <c r="G20" s="45" t="str">
        <f>IF(D20="","-",IF(VLOOKUP(D20,'S1-MR'!$D$7:$V$59,8,0)=0,"-",IF(AND(D20=D20,OR(E20="T",E20="P")),VLOOKUP(D20,'S1-MR'!$D$7:$V$59,8,0),"-")))</f>
        <v>THJ</v>
      </c>
      <c r="H20" s="45" t="str">
        <f>IF(D20="","-",IF(VLOOKUP(D20,'S1-MR'!$D$7:$V$59,9,0)=0,"-",IF(AND(D20=D20,OR(E20="T",E20="P")),VLOOKUP(D20,'S1-MR'!$D$7:$V$59,9,0),"-")))</f>
        <v>SML</v>
      </c>
      <c r="I20" s="45" t="str">
        <f>IF(D20="","-",IF(VLOOKUP(D20,'S1-MR'!$D$7:$V$59,10,0)=0,"-",IF(AND(D20=D20,OR(E20="T",E20="P")),VLOOKUP(D20,'S1-MR'!$D$7:$V$59,10,0),"-")))</f>
        <v>ISW</v>
      </c>
      <c r="J20" s="45" t="str">
        <f>IF(D20="","-",IF(VLOOKUP(D20,'S1-MR'!$D$7:$U$60,17,0)=0,"-",IF(AND(D20=D20,E20="P"),VLOOKUP(D20,'S1-MR'!$D$7:$U$60,17,0),"-")))</f>
        <v>-</v>
      </c>
      <c r="K20" s="45" t="str">
        <f>IF(D20="","-",IF(VLOOKUP(D20,'S1-MR'!$D$7:$U$60,18,0)=0,"-",IF(AND(D20=D20,E20="P"),VLOOKUP(D20,'S1-MR'!$D$7:$U$60,18,0),"-")))</f>
        <v>-</v>
      </c>
      <c r="L20" s="46" t="s">
        <v>65</v>
      </c>
      <c r="M20" s="47" t="s">
        <v>26</v>
      </c>
      <c r="N20" s="42"/>
      <c r="O20" s="43"/>
      <c r="P20" s="44"/>
      <c r="Q20" s="45" t="str">
        <f>IF(O20="","-",IF(VLOOKUP(O20,'S1-MR'!$D$7:$U$60,7,0)=0,"-",IF(AND(O20=O20,OR(P20="T",P20="P")),VLOOKUP(O20,'S1-MR'!$D$7:$U$60,7,0),"-")))</f>
        <v>-</v>
      </c>
      <c r="R20" s="45" t="str">
        <f>IF(O20="","-",IF(VLOOKUP(O20,'S1-MR'!$D$7:$U$60,8,0)=0,"-",IF(AND(O20=O20,OR(P20="T",P20="P")),VLOOKUP(O20,'S1-MR'!$D$7:$U$60,8,0),"-")))</f>
        <v>-</v>
      </c>
      <c r="S20" s="45" t="str">
        <f>IF(O20="","-",IF(VLOOKUP(O20,'S1-MR'!$D$7:$U$60,9,0)=0,"-",IF(AND(O20=O20,OR(P20="T",P20="P")),VLOOKUP(O20,'S1-MR'!$D$7:$U$60,9,0),"-")))</f>
        <v>-</v>
      </c>
      <c r="T20" s="45" t="str">
        <f>IF(O20="","-",IF(VLOOKUP(O20,'S1-MR'!$D$7:$U$60,17,0)=0,"-",IF(AND(O20=O20,P20="P"),VLOOKUP(O20,'S1-MR'!$D$7:$U$60,17,0),"-")))</f>
        <v>-</v>
      </c>
      <c r="U20" s="45" t="str">
        <f>IF(O20="","-",IF(VLOOKUP(O20,'S1-MR'!$D$7:$U$60,18,0)=0,"-",IF(AND(O20=O20,P20="P"),VLOOKUP(O20,'S1-MR'!$D$7:$U$60,18,0),"-")))</f>
        <v>-</v>
      </c>
      <c r="V20" s="46" t="s">
        <v>65</v>
      </c>
      <c r="W20" s="47"/>
      <c r="X20" s="42" t="s">
        <v>63</v>
      </c>
      <c r="Y20" s="43" t="s">
        <v>64</v>
      </c>
      <c r="Z20" s="44" t="s">
        <v>24</v>
      </c>
      <c r="AA20" s="45" t="str">
        <f>IF(Y20="","-",IF(VLOOKUP(Y20,'S1-MR'!$D$7:$U$60,7,0)=0,"-",IF(AND(Y20=Y20,OR(Z20="T",Z20="P")),VLOOKUP(Y20,'S1-MR'!$D$7:$U$60,7,0),"-")))</f>
        <v>DWS</v>
      </c>
      <c r="AB20" s="45" t="str">
        <f>IF(Y20="","-",IF(VLOOKUP(Y20,'S1-MR'!$D$7:$U$60,8,0)=0,"-",IF(AND(Y20=Y20,OR(Z20="T",Z20="P")),VLOOKUP(Y20,'S1-MR'!$D$7:$U$60,8,0),"-")))</f>
        <v>FIS</v>
      </c>
      <c r="AC20" s="45" t="str">
        <f>IF(Y20="","-",IF(VLOOKUP(Y20,'S1-MR'!$D$7:$U$60,9,0)=0,"-",IF(AND(Y20=Y20,OR(Z20="T",Z20="P")),VLOOKUP(Y20,'S1-MR'!$D$7:$U$60,9,0),"-")))</f>
        <v>-</v>
      </c>
      <c r="AD20" s="45" t="str">
        <f>IF(Y20="","-",IF(VLOOKUP(Y20,'S1-MR'!$D$7:$U$60,17,0)=0,"-",IF(AND(Y20=Y20,Z20="P"),VLOOKUP(Y20,'S1-MR'!$D$7:$U$60,17,0),"-")))</f>
        <v>-</v>
      </c>
      <c r="AE20" s="45" t="str">
        <f>IF(Y20="","-",IF(VLOOKUP(Y20,'S1-MR'!$D$7:$U$60,18,0)=0,"-",IF(AND(Y20=Y20,Z20="P"),VLOOKUP(Y20,'S1-MR'!$D$7:$U$60,18,0),"-")))</f>
        <v>-</v>
      </c>
      <c r="AF20" s="46" t="s">
        <v>65</v>
      </c>
      <c r="AG20" s="47" t="s">
        <v>26</v>
      </c>
      <c r="AH20" s="48" t="s">
        <v>49</v>
      </c>
      <c r="AI20" s="43" t="s">
        <v>50</v>
      </c>
      <c r="AJ20" s="44" t="s">
        <v>24</v>
      </c>
      <c r="AK20" s="45" t="str">
        <f>IF(AI20="","-",IF(VLOOKUP(AI20,'S1-MR'!$D$7:$U$60,7,0)=0,"-",IF(AND(AI20=AI20,OR(AJ20="T",AJ20="P")),VLOOKUP(AI20,'S1-MR'!$D$7:$U$60,7,0),"-")))</f>
        <v>MSL</v>
      </c>
      <c r="AL20" s="45" t="str">
        <f>IF(AI20="","-",IF(VLOOKUP(AI20,'S1-MR'!$D$7:$U$60,8,0)=0,"-",IF(AND(AI20=AI20,OR(AJ20="T",AJ20="P")),VLOOKUP(AI20,'S1-MR'!$D$7:$U$60,8,0),"-")))</f>
        <v>-</v>
      </c>
      <c r="AM20" s="45" t="str">
        <f>IF(AI20="","-",IF(VLOOKUP(AI20,'S1-MR'!$D$7:$U$60,9,0)=0,"-",IF(AND(AI20=AI20,OR(AJ20="T",AJ20="P")),VLOOKUP(AI20,'S1-MR'!$D$7:$U$60,9,0),"-")))</f>
        <v>-</v>
      </c>
      <c r="AN20" s="45" t="str">
        <f>IF(AI20="","-",IF(VLOOKUP(AI20,'S1-MR'!$D$7:$U$60,17,0)=0,"-",IF(AND(AI20=AI20,AJ20="P"),VLOOKUP(AI20,'S1-MR'!$D$7:$U$60,17,0),"-")))</f>
        <v>-</v>
      </c>
      <c r="AO20" s="45" t="str">
        <f>IF(AI20="","-",IF(VLOOKUP(AI20,'S1-MR'!$D$7:$U$60,18,0)=0,"-",IF(AND(AI20=AI20,AJ20="P"),VLOOKUP(AI20,'S1-MR'!$D$7:$U$60,18,0),"-")))</f>
        <v>-</v>
      </c>
      <c r="AP20" s="46" t="s">
        <v>65</v>
      </c>
      <c r="AQ20" s="47" t="s">
        <v>26</v>
      </c>
      <c r="AR20" s="42"/>
      <c r="AS20" s="43"/>
      <c r="AT20" s="44"/>
      <c r="AU20" s="45" t="str">
        <f>IF(AS20="","-",IF(VLOOKUP(AS20,'S1-MR'!$D$7:$U$60,7,0)=0,"-",IF(AND(AS20=AS20,OR(AT20="T",AT20="P")),VLOOKUP(AS20,'S1-MR'!$D$7:$U$60,7,0),"-")))</f>
        <v>-</v>
      </c>
      <c r="AV20" s="45" t="str">
        <f>IF(AS20="","-",IF(VLOOKUP(AS20,'S1-MR'!$D$7:$U$60,8,0)=0,"-",IF(AND(AS20=AS20,OR(AT20="T",AT20="P")),VLOOKUP(AS20,'S1-MR'!$D$7:$U$60,8,0),"-")))</f>
        <v>-</v>
      </c>
      <c r="AW20" s="45" t="str">
        <f>IF(AS20="","-",IF(VLOOKUP(AS20,'S1-MR'!$D$7:$U$60,9,0)=0,"-",IF(AND(AS20=AS20,OR(AT20="T",AT20="P")),VLOOKUP(AS20,'S1-MR'!$D$7:$U$60,9,0),"-")))</f>
        <v>-</v>
      </c>
      <c r="AX20" s="45" t="str">
        <f>IF(AS20="","-",IF(VLOOKUP(AS20,'S1-MR'!$D$7:$U$60,17,0)=0,"-",IF(AND(AS20=AS20,AT20="P"),VLOOKUP(AS20,'S1-MR'!$D$7:$U$60,17,0),"-")))</f>
        <v>-</v>
      </c>
      <c r="AY20" s="45" t="str">
        <f>IF(AS20="","-",IF(VLOOKUP(AS20,'S1-MR'!$D$7:$U$60,18,0)=0,"-",IF(AND(AS20=AS20,AT20="P"),VLOOKUP(AS20,'S1-MR'!$D$7:$U$60,18,0),"-")))</f>
        <v>-</v>
      </c>
      <c r="AZ20" s="46" t="s">
        <v>65</v>
      </c>
      <c r="BA20" s="47"/>
      <c r="BB20" s="6"/>
      <c r="BC20" s="6"/>
      <c r="BD20" s="6"/>
      <c r="BE20" s="6"/>
      <c r="BF20" s="7"/>
      <c r="BG20" s="7"/>
      <c r="BH20" s="7"/>
      <c r="BI20" s="7"/>
      <c r="BJ20" s="7"/>
      <c r="BK20" s="7"/>
    </row>
    <row r="21" ht="14.25" customHeight="1">
      <c r="A21" s="40">
        <v>1.0</v>
      </c>
      <c r="B21" s="41" t="s">
        <v>21</v>
      </c>
      <c r="C21" s="55" t="s">
        <v>39</v>
      </c>
      <c r="D21" s="61" t="s">
        <v>40</v>
      </c>
      <c r="E21" s="62" t="s">
        <v>24</v>
      </c>
      <c r="F21" s="63" t="str">
        <f>IF(D21="","-",IF(VLOOKUP(D21,'S1-MR'!$D$7:$U$60,7,0)=0,"-",IF(AND(D21=D21,OR(E21="T",E21="P")),VLOOKUP(D21,'S1-MR'!$D$7:$U$60,7,0),"-")))</f>
        <v>ACB</v>
      </c>
      <c r="G21" s="61" t="s">
        <v>66</v>
      </c>
      <c r="H21" s="61" t="s">
        <v>67</v>
      </c>
      <c r="I21" s="43" t="s">
        <v>41</v>
      </c>
      <c r="J21" s="43" t="s">
        <v>68</v>
      </c>
      <c r="K21" s="45" t="str">
        <f>IF(D21="","-",IF(VLOOKUP(D21,'S1-MR'!$D$7:$U$60,18,0)=0,"-",IF(AND(D21=D21,E21="P"),VLOOKUP(D21,'S1-MR'!$D$7:$U$60,18,0),"-")))</f>
        <v>-</v>
      </c>
      <c r="L21" s="46" t="s">
        <v>69</v>
      </c>
      <c r="M21" s="47" t="s">
        <v>26</v>
      </c>
      <c r="N21" s="42" t="s">
        <v>49</v>
      </c>
      <c r="O21" s="43" t="s">
        <v>50</v>
      </c>
      <c r="P21" s="44" t="s">
        <v>24</v>
      </c>
      <c r="Q21" s="45" t="str">
        <f>IF(O21="","-",IF(VLOOKUP(O21,'S1-TB'!$D$7:$U$58,7,0)=0,"-",IF(AND(O21=O21,OR(P21="T",P21="P")),VLOOKUP(O21,'S1-TB'!$D$7:$U$58,7,0),"-")))</f>
        <v>SML</v>
      </c>
      <c r="R21" s="45" t="str">
        <f>IF(O21="","-",IF(VLOOKUP(O21,'S1-TB'!$D$7:$U$58,8,0)=0,"-",IF(AND(O21=O21,OR(P21="T",P21="P")),VLOOKUP(O21,'S1-TB'!$D$7:$U$58,8,0),"-")))</f>
        <v>-</v>
      </c>
      <c r="S21" s="45" t="str">
        <f>IF(O21="","-",IF(VLOOKUP(O21,'S1-TB'!$D$7:$U$58,9,0)=0,"-",IF(AND(O21=O21,OR(P21="T",P21="P")),VLOOKUP(O21,'S1-TB'!$D$7:$U$58,9,0),"-")))</f>
        <v>-</v>
      </c>
      <c r="T21" s="45" t="str">
        <f>IF(O21="","-",IF(VLOOKUP(O21,'S1-TB'!$D$7:$U$58,17,0)=0,"-",IF(AND(O21=O21,P21="P"),VLOOKUP(O21,'S1-TB'!$D$7:$U$58,17,0),"-")))</f>
        <v>-</v>
      </c>
      <c r="U21" s="45" t="str">
        <f>IF(O21="","-",IF(VLOOKUP(O21,'S1-TB'!$D$7:$U$58,18,0)=0,"-",IF(AND(O21=O21,P21="P"),VLOOKUP(O21,'S1-TB'!$D$7:$U$58,18,0),"-")))</f>
        <v>-</v>
      </c>
      <c r="V21" s="46" t="s">
        <v>69</v>
      </c>
      <c r="W21" s="47" t="s">
        <v>26</v>
      </c>
      <c r="X21" s="48" t="s">
        <v>57</v>
      </c>
      <c r="Y21" s="43" t="s">
        <v>58</v>
      </c>
      <c r="Z21" s="44" t="s">
        <v>24</v>
      </c>
      <c r="AA21" s="45" t="str">
        <f>IF(Y21="","-",IF(VLOOKUP(Y21,'S1-TB'!$D$7:$U$58,7,0)=0,"-",IF(AND(Y21=Y21,OR(Z21="T",Z21="P")),VLOOKUP(Y21,'S1-TB'!$D$7:$U$58,7,0),"-")))</f>
        <v>AFS</v>
      </c>
      <c r="AB21" s="43" t="s">
        <v>41</v>
      </c>
      <c r="AC21" s="45" t="str">
        <f>IF(Y21="","-",IF(VLOOKUP(Y21,'S1-TB'!$D$7:$U$58,9,0)=0,"-",IF(AND(Y21=Y21,OR(Z21="T",Z21="P")),VLOOKUP(Y21,'S1-TB'!$D$7:$U$58,9,0),"-")))</f>
        <v>-</v>
      </c>
      <c r="AD21" s="45" t="str">
        <f>IF(Y21="","-",IF(VLOOKUP(Y21,'S1-TB'!$D$7:$U$58,17,0)=0,"-",IF(AND(Y21=Y21,Z21="P"),VLOOKUP(Y21,'S1-TB'!$D$7:$U$58,17,0),"-")))</f>
        <v>-</v>
      </c>
      <c r="AE21" s="45" t="str">
        <f>IF(Y21="","-",IF(VLOOKUP(Y21,'S1-TB'!$D$7:$U$58,18,0)=0,"-",IF(AND(Y21=Y21,Z21="P"),VLOOKUP(Y21,'S1-TB'!$D$7:$U$58,18,0),"-")))</f>
        <v>-</v>
      </c>
      <c r="AF21" s="46" t="s">
        <v>69</v>
      </c>
      <c r="AG21" s="47" t="s">
        <v>26</v>
      </c>
      <c r="AH21" s="42"/>
      <c r="AI21" s="43" t="s">
        <v>50</v>
      </c>
      <c r="AJ21" s="44" t="s">
        <v>24</v>
      </c>
      <c r="AK21" s="45" t="str">
        <f>IF(AI21="","-",IF(VLOOKUP(AI21,'S1-TB'!$D$7:$U$58,7,0)=0,"-",IF(AND(AI21=AI21,OR(AJ21="T",AJ21="P")),VLOOKUP(AI21,'S1-TB'!$D$7:$U$58,7,0),"-")))</f>
        <v>SML</v>
      </c>
      <c r="AL21" s="45" t="str">
        <f>IF(AI21="","-",IF(VLOOKUP(AI21,'S1-TB'!$D$7:$U$58,8,0)=0,"-",IF(AND(AI21=AI21,OR(AJ21="T",AJ21="P")),VLOOKUP(AI21,'S1-TB'!$D$7:$U$58,8,0),"-")))</f>
        <v>-</v>
      </c>
      <c r="AM21" s="45" t="str">
        <f>IF(AI21="","-",IF(VLOOKUP(AI21,'S1-TB'!$D$7:$U$58,9,0)=0,"-",IF(AND(AI21=AI21,OR(AJ21="T",AJ21="P")),VLOOKUP(AI21,'S1-TB'!$D$7:$U$58,9,0),"-")))</f>
        <v>-</v>
      </c>
      <c r="AN21" s="45" t="str">
        <f>IF(AI21="","-",IF(VLOOKUP(AI21,'S1-TB'!$D$7:$U$58,17,0)=0,"-",IF(AND(AI21=AI21,AJ21="P"),VLOOKUP(AI21,'S1-TB'!$D$7:$U$58,17,0),"-")))</f>
        <v>-</v>
      </c>
      <c r="AO21" s="45" t="str">
        <f>IF(AI21="","-",IF(VLOOKUP(AI21,'S1-TB'!$D$7:$U$58,18,0)=0,"-",IF(AND(AI21=AI21,AJ21="P"),VLOOKUP(AI21,'S1-TB'!$D$7:$U$58,18,0),"-")))</f>
        <v>-</v>
      </c>
      <c r="AP21" s="46" t="s">
        <v>69</v>
      </c>
      <c r="AQ21" s="47" t="s">
        <v>26</v>
      </c>
      <c r="AR21" s="42"/>
      <c r="AS21" s="43"/>
      <c r="AT21" s="44"/>
      <c r="AU21" s="45" t="str">
        <f>IF(AS21="","-",IF(VLOOKUP(AS21,'S1-TB'!$D$7:$U$58,7,0)=0,"-",IF(AND(AS21=AS21,OR(AT21="T",AT21="P")),VLOOKUP(AS21,'S1-TB'!$D$7:$U$58,7,0),"-")))</f>
        <v>-</v>
      </c>
      <c r="AV21" s="45" t="str">
        <f>IF(AS21="","-",IF(VLOOKUP(AS21,'S1-TB'!$D$7:$U$58,8,0)=0,"-",IF(AND(AS21=AS21,OR(AT21="T",AT21="P")),VLOOKUP(AS21,'S1-TB'!$D$7:$U$58,8,0),"-")))</f>
        <v>-</v>
      </c>
      <c r="AW21" s="45" t="str">
        <f>IF(AS21="","-",IF(VLOOKUP(AS21,'S1-TB'!$D$7:$U$58,9,0)=0,"-",IF(AND(AS21=AS21,OR(AT21="T",AT21="P")),VLOOKUP(AS21,'S1-TB'!$D$7:$U$58,9,0),"-")))</f>
        <v>-</v>
      </c>
      <c r="AX21" s="45" t="str">
        <f>IF(AS21="","-",IF(VLOOKUP(AS21,'S1-TB'!$D$7:$U$58,17,0)=0,"-",IF(AND(AS21=AS21,AT21="P"),VLOOKUP(AS21,'S1-TB'!$D$7:$U$58,17,0),"-")))</f>
        <v>-</v>
      </c>
      <c r="AY21" s="45" t="str">
        <f>IF(AS21="","-",IF(VLOOKUP(AS21,'S1-TB'!$D$7:$U$58,18,0)=0,"-",IF(AND(AS21=AS21,AT21="P"),VLOOKUP(AS21,'S1-TB'!$D$7:$U$58,18,0),"-")))</f>
        <v>-</v>
      </c>
      <c r="AZ21" s="46" t="s">
        <v>69</v>
      </c>
      <c r="BA21" s="47"/>
      <c r="BB21" s="6"/>
      <c r="BC21" s="6"/>
      <c r="BD21" s="6"/>
      <c r="BE21" s="6"/>
      <c r="BF21" s="6"/>
      <c r="BG21" s="6"/>
      <c r="BH21" s="6"/>
      <c r="BI21" s="6"/>
      <c r="BJ21" s="7"/>
      <c r="BK21" s="7"/>
    </row>
    <row r="22">
      <c r="A22" s="40">
        <v>1.0</v>
      </c>
      <c r="B22" s="41" t="s">
        <v>21</v>
      </c>
      <c r="C22" s="64"/>
      <c r="D22" s="65"/>
      <c r="E22" s="66"/>
      <c r="F22" s="65"/>
      <c r="G22" s="65"/>
      <c r="H22" s="65"/>
      <c r="I22" s="65"/>
      <c r="J22" s="67"/>
      <c r="K22" s="65"/>
      <c r="L22" s="66"/>
      <c r="M22" s="68"/>
      <c r="N22" s="64"/>
      <c r="O22" s="65"/>
      <c r="P22" s="66"/>
      <c r="Q22" s="65"/>
      <c r="R22" s="65"/>
      <c r="S22" s="65"/>
      <c r="T22" s="65"/>
      <c r="U22" s="65"/>
      <c r="V22" s="66"/>
      <c r="W22" s="68"/>
      <c r="X22" s="64"/>
      <c r="Y22" s="65"/>
      <c r="Z22" s="66"/>
      <c r="AA22" s="65"/>
      <c r="AB22" s="65"/>
      <c r="AC22" s="65"/>
      <c r="AD22" s="65"/>
      <c r="AE22" s="65"/>
      <c r="AF22" s="66"/>
      <c r="AG22" s="68"/>
      <c r="AH22" s="64"/>
      <c r="AI22" s="65"/>
      <c r="AJ22" s="66"/>
      <c r="AK22" s="65"/>
      <c r="AL22" s="65"/>
      <c r="AM22" s="65"/>
      <c r="AN22" s="65"/>
      <c r="AO22" s="65"/>
      <c r="AP22" s="66"/>
      <c r="AQ22" s="68"/>
      <c r="AR22" s="64"/>
      <c r="AS22" s="65"/>
      <c r="AT22" s="66"/>
      <c r="AU22" s="65"/>
      <c r="AV22" s="65"/>
      <c r="AW22" s="65"/>
      <c r="AX22" s="65"/>
      <c r="AY22" s="65"/>
      <c r="AZ22" s="66"/>
      <c r="BA22" s="68"/>
      <c r="BB22" s="6"/>
      <c r="BC22" s="6"/>
      <c r="BD22" s="6"/>
      <c r="BE22" s="6"/>
      <c r="BF22" s="6"/>
      <c r="BG22" s="6"/>
      <c r="BH22" s="6"/>
      <c r="BI22" s="6"/>
      <c r="BJ22" s="7"/>
      <c r="BK22" s="7"/>
    </row>
    <row r="23" ht="14.25" customHeight="1">
      <c r="A23" s="40">
        <v>1.0</v>
      </c>
      <c r="B23" s="41" t="s">
        <v>21</v>
      </c>
      <c r="C23" s="69" t="s">
        <v>70</v>
      </c>
      <c r="D23" s="70" t="s">
        <v>71</v>
      </c>
      <c r="E23" s="71" t="s">
        <v>24</v>
      </c>
      <c r="F23" s="72" t="str">
        <f>IF(D23="","-",IF(VLOOKUP(D23,'D3 TI'!$D$7:$U$47,7,0)=0,"-",IF(AND(D23=D23,OR(E23="T",E23="P",E23="PM")),VLOOKUP(D23,'D3 TI'!$D$7:$U$47,7,0),"-")))</f>
        <v>IFY</v>
      </c>
      <c r="G23" s="72" t="str">
        <f>IF(D23="","-",IF(VLOOKUP(D23,'D3 TI'!$D$7:$U$47,8,0)=0,"-",IF(AND(D23=D23,OR(E23="T",E23="P",,E23="PM")),VLOOKUP(D23,'D3 TI'!$D$7:$U$47,8,0),"-")))</f>
        <v>JUNx</v>
      </c>
      <c r="H23" s="72" t="str">
        <f>IF(D23="","-",IF(VLOOKUP(D23,'D3 TI'!$D$7:$U$47,9,0)=0,"-",IF(AND(D23=D23,OR(E23="T",E23="P")),VLOOKUP(D23,'D3 TI'!$D$7:$U$47,9,0),"-")))</f>
        <v>-</v>
      </c>
      <c r="I23" s="72"/>
      <c r="J23" s="72" t="str">
        <f>IF(D23="","-",IF(VLOOKUP(D23,'D3 TI'!$D$7:$U$47,17,0)=0,"-",IF(AND(D23=D23,E23="P"),VLOOKUP(D23,'D3 TI'!$D$7:$U$47,17,0),"-")))</f>
        <v>-</v>
      </c>
      <c r="K23" s="72" t="str">
        <f>IF(D23="","-",IF(VLOOKUP(D23,'D3 TI'!$D$7:$U$47,18,0)=0,"-",IF(AND(D23=D23,E23="P"),VLOOKUP(D23,'D3 TI'!$D$7:$U$47,18,0),"-")))</f>
        <v>-</v>
      </c>
      <c r="L23" s="73" t="s">
        <v>72</v>
      </c>
      <c r="M23" s="74" t="s">
        <v>26</v>
      </c>
      <c r="N23" s="75" t="s">
        <v>73</v>
      </c>
      <c r="O23" s="70" t="s">
        <v>74</v>
      </c>
      <c r="P23" s="71" t="s">
        <v>28</v>
      </c>
      <c r="Q23" s="72" t="str">
        <f>IF(O23="","-",IF(VLOOKUP(O23,'D3 TI'!$D$7:$U$47,7,0)=0,"-",IF(AND(O23=O23,OR(P23="T",P23="P",P23="PM")),VLOOKUP(O23,'D3 TI'!$D$7:$U$47,7,0),"-")))</f>
        <v>MPR</v>
      </c>
      <c r="R23" s="72" t="str">
        <f>IF(O23="","-",IF(VLOOKUP(O23,'D3 TI'!$D$7:$U$47,8,0)=0,"-",IF(AND(O23=O23,OR(P23="T",P23="P",P23="PM")),VLOOKUP(O23,'D3 TI'!$D$7:$U$47,8,0),"-")))</f>
        <v>-</v>
      </c>
      <c r="S23" s="72" t="str">
        <f>IF(O23="","-",IF(VLOOKUP(O23,'D3 TI'!$D$7:$U$47,9,0)=0,"-",IF(AND(O23=O23,OR(P23="T",P23="P")),VLOOKUP(O23,'D3 TI'!$D$7:$U$47,9,0),"-")))</f>
        <v>-</v>
      </c>
      <c r="T23" s="72" t="str">
        <f>IF(O23="","-",IF(VLOOKUP(O23,'D3 TI'!$D$7:$U$47,17,0)=0,"-",IF(AND(O23=O23,P23="P"),VLOOKUP(O23,'D3 TI'!$D$7:$U$47,17,0),"-")))</f>
        <v>-</v>
      </c>
      <c r="U23" s="72" t="str">
        <f>IF(O23="","-",IF(VLOOKUP(O23,'D3 TI'!$D$7:$U$47,18,0)=0,"-",IF(AND(O23=O23,P23="P"),VLOOKUP(O23,'D3 TI'!$D$7:$U$47,18,0),"-")))</f>
        <v>-</v>
      </c>
      <c r="V23" s="73" t="s">
        <v>72</v>
      </c>
      <c r="W23" s="74" t="s">
        <v>26</v>
      </c>
      <c r="X23" s="69">
        <v>1132102.0</v>
      </c>
      <c r="Y23" s="70" t="s">
        <v>75</v>
      </c>
      <c r="Z23" s="71" t="s">
        <v>28</v>
      </c>
      <c r="AA23" s="72" t="str">
        <f>IF(Y23="","-",IF(VLOOKUP(Y23,'D3 TI'!$D$7:$U$47,7,0)=0,"-",IF(AND(Y23=Y23,OR(Z23="T",Z23="P",Z23="PM")),VLOOKUP(Y23,'D3 TI'!$D$7:$U$47,7,0),"-")))</f>
        <v>TMP</v>
      </c>
      <c r="AB23" s="72" t="str">
        <f>IF(Y23="","-",IF(VLOOKUP(Y23,'D3 TI'!$D$7:$U$47,8,0)=0,"-",IF(AND(Y23=Y23,OR(Z23="T",Z23="P",Z23="PM")),VLOOKUP(Y23,'D3 TI'!$D$7:$U$47,8,0),"-")))</f>
        <v>-</v>
      </c>
      <c r="AC23" s="72" t="str">
        <f>IF(Y23="","-",IF(VLOOKUP(Y23,'D3 TI'!$D$7:$U$47,9,0)=0,"-",IF(AND(Y23=Y23,OR(Z23="T",Z23="P")),VLOOKUP(Y23,'D3 TI'!$D$7:$U$47,9,0),"-")))</f>
        <v>-</v>
      </c>
      <c r="AD23" s="72" t="str">
        <f>IF(Y23="","-",IF(VLOOKUP(Y23,'D3 TI'!$D$7:$U$47,17,0)=0,"-",IF(AND(Y23=Y23,Z23="P"),VLOOKUP(Y23,'D3 TI'!$D$7:$U$47,17,0),"-")))</f>
        <v>-</v>
      </c>
      <c r="AE23" s="72" t="str">
        <f>IF(Y23="","-",IF(VLOOKUP(Y23,'D3 TI'!$D$7:$U$47,18,0)=0,"-",IF(AND(Y23=Y23,Z23="P"),VLOOKUP(Y23,'D3 TI'!$D$7:$U$47,18,0),"-")))</f>
        <v>-</v>
      </c>
      <c r="AF23" s="73" t="s">
        <v>72</v>
      </c>
      <c r="AG23" s="74" t="s">
        <v>26</v>
      </c>
      <c r="AH23" s="69">
        <v>1132102.0</v>
      </c>
      <c r="AI23" s="70" t="s">
        <v>75</v>
      </c>
      <c r="AJ23" s="71" t="s">
        <v>28</v>
      </c>
      <c r="AK23" s="72" t="str">
        <f>IF(AI23="","-",IF(VLOOKUP(AI23,'D3 TI'!$D$7:$U$47,7,0)=0,"-",IF(AND(AI23=AI23,OR(AJ23="T",AJ23="P",AJ23="PM")),VLOOKUP(AI23,'D3 TI'!$D$7:$U$47,7,0),"-")))</f>
        <v>TMP</v>
      </c>
      <c r="AL23" s="72" t="str">
        <f>IF(AI23="","-",IF(VLOOKUP(AI23,'D3 TI'!$D$7:$U$47,8,0)=0,"-",IF(AND(AI23=AI23,OR(AJ23="T",AJ23="P",AJ23="PM")),VLOOKUP(AI23,'D3 TI'!$D$7:$U$47,8,0),"-")))</f>
        <v>-</v>
      </c>
      <c r="AM23" s="72" t="str">
        <f>IF(AI23="","-",IF(VLOOKUP(AI23,'D3 TI'!$D$7:$U$47,9,0)=0,"-",IF(AND(AI23=AI23,OR(AJ23="T",AJ23="P")),VLOOKUP(AI23,'D3 TI'!$D$7:$U$47,9,0),"-")))</f>
        <v>-</v>
      </c>
      <c r="AN23" s="72" t="str">
        <f>IF(AI23="","-",IF(VLOOKUP(AI23,'D3 TI'!$D$7:$U$47,17,0)=0,"-",IF(AND(AI23=AI23,AJ23="P"),VLOOKUP(AI23,'D3 TI'!$D$7:$U$47,17,0),"-")))</f>
        <v>-</v>
      </c>
      <c r="AO23" s="72" t="str">
        <f>IF(AI23="","-",IF(VLOOKUP(AI23,'D3 TI'!$D$7:$U$47,18,0)=0,"-",IF(AND(AI23=AI23,AJ23="P"),VLOOKUP(AI23,'D3 TI'!$D$7:$U$47,18,0),"-")))</f>
        <v>-</v>
      </c>
      <c r="AP23" s="73" t="s">
        <v>72</v>
      </c>
      <c r="AQ23" s="74" t="s">
        <v>26</v>
      </c>
      <c r="AR23" s="75">
        <v>1132104.0</v>
      </c>
      <c r="AS23" s="70" t="s">
        <v>76</v>
      </c>
      <c r="AT23" s="71" t="s">
        <v>28</v>
      </c>
      <c r="AU23" s="72" t="str">
        <f>IF(AS23="","-",IF(VLOOKUP(AS23,'D3 TI'!$D$7:$U$47,7,0)=0,"-",IF(AND(AS23=AS23,OR(AT23="T",AT23="P",AT23="PM")),VLOOKUP(AS23,'D3 TI'!$D$7:$U$47,7,0),"-")))</f>
        <v>RIS</v>
      </c>
      <c r="AV23" s="72" t="str">
        <f>IF(AS23="","-",IF(VLOOKUP(AS23,'D3 TI'!$D$7:$U$47,8,0)=0,"-",IF(AND(AS23=AS23,OR(AT23="T",AT23="P",AT23="PM")),VLOOKUP(AS23,'D3 TI'!$D$7:$U$47,8,0),"-")))</f>
        <v>RJS</v>
      </c>
      <c r="AW23" s="72" t="str">
        <f>IF(AS23="","-",IF(VLOOKUP(AS23,'D3 TI'!$D$7:$U$47,9,0)=0,"-",IF(AND(AS23=AS23,OR(AT23="T",AT23="P")),VLOOKUP(AS23,'D3 TI'!$D$7:$U$47,9,0),"-")))</f>
        <v>-</v>
      </c>
      <c r="AX23" s="72" t="str">
        <f>IF(AS23="","-",IF(VLOOKUP(AS23,'D3 TI'!$D$7:$U$47,17,0)=0,"-",IF(AND(AS23=AS23,AT23="P"),VLOOKUP(AS23,'D3 TI'!$D$7:$U$47,17,0),"-")))</f>
        <v>-</v>
      </c>
      <c r="AY23" s="72" t="str">
        <f>IF(AS23="","-",IF(VLOOKUP(AS23,'D3 TI'!$D$7:$U$47,18,0)=0,"-",IF(AND(AS23=AS23,AT23="P"),VLOOKUP(AS23,'D3 TI'!$D$7:$U$47,18,0),"-")))</f>
        <v>-</v>
      </c>
      <c r="AZ23" s="73" t="s">
        <v>72</v>
      </c>
      <c r="BA23" s="74" t="s">
        <v>26</v>
      </c>
      <c r="BB23" s="6"/>
      <c r="BC23" s="6"/>
      <c r="BD23" s="6"/>
      <c r="BE23" s="6"/>
      <c r="BF23" s="6"/>
      <c r="BG23" s="6"/>
      <c r="BH23" s="6"/>
      <c r="BI23" s="6"/>
      <c r="BJ23" s="7"/>
      <c r="BK23" s="7"/>
    </row>
    <row r="24" ht="14.25" customHeight="1">
      <c r="A24" s="40">
        <v>1.0</v>
      </c>
      <c r="B24" s="41" t="s">
        <v>21</v>
      </c>
      <c r="C24" s="69" t="s">
        <v>70</v>
      </c>
      <c r="D24" s="70" t="s">
        <v>71</v>
      </c>
      <c r="E24" s="71" t="s">
        <v>24</v>
      </c>
      <c r="F24" s="72" t="str">
        <f>IF(D24="","-",IF(VLOOKUP(D24,'D3 TI'!$D$7:$U$47,7,0)=0,"-",IF(AND(D24=D24,OR(E24="T",E24="P",E24="PM")),VLOOKUP(D24,'D3 TI'!$D$7:$U$47,7,0),"-")))</f>
        <v>IFY</v>
      </c>
      <c r="G24" s="72" t="str">
        <f>IF(D24="","-",IF(VLOOKUP(D24,'D3 TI'!$D$7:$U$47,8,0)=0,"-",IF(AND(D24=D24,OR(E24="T",E24="P",,E24="PM")),VLOOKUP(D24,'D3 TI'!$D$7:$U$47,8,0),"-")))</f>
        <v>JUNx</v>
      </c>
      <c r="H24" s="72" t="str">
        <f>IF(D24="","-",IF(VLOOKUP(D24,'D3 TI'!$D$7:$U$47,9,0)=0,"-",IF(AND(D24=D24,OR(E24="T",E24="P")),VLOOKUP(D24,'D3 TI'!$D$7:$U$47,9,0),"-")))</f>
        <v>-</v>
      </c>
      <c r="I24" s="72"/>
      <c r="J24" s="72" t="str">
        <f>IF(D24="","-",IF(VLOOKUP(D24,'D3 TI'!$D$7:$U$47,17,0)=0,"-",IF(AND(D24=D24,E24="P"),VLOOKUP(D24,'D3 TI'!$D$7:$U$47,17,0),"-")))</f>
        <v>-</v>
      </c>
      <c r="K24" s="72" t="str">
        <f>IF(D24="","-",IF(VLOOKUP(D24,'D3 TI'!$D$7:$U$47,18,0)=0,"-",IF(AND(D24=D24,E24="P"),VLOOKUP(D24,'D3 TI'!$D$7:$U$47,18,0),"-")))</f>
        <v>-</v>
      </c>
      <c r="L24" s="73" t="s">
        <v>77</v>
      </c>
      <c r="M24" s="74" t="s">
        <v>26</v>
      </c>
      <c r="N24" s="75" t="s">
        <v>73</v>
      </c>
      <c r="O24" s="70" t="s">
        <v>74</v>
      </c>
      <c r="P24" s="71" t="s">
        <v>28</v>
      </c>
      <c r="Q24" s="72" t="str">
        <f>IF(O24="","-",IF(VLOOKUP(O24,'D3 TI'!$D$7:$U$47,7,0)=0,"-",IF(AND(O24=O24,OR(P24="T",P24="P",P24="PM")),VLOOKUP(O24,'D3 TI'!$D$7:$U$47,7,0),"-")))</f>
        <v>MPR</v>
      </c>
      <c r="R24" s="72" t="str">
        <f>IF(O24="","-",IF(VLOOKUP(O24,'D3 TI'!$D$7:$U$47,8,0)=0,"-",IF(AND(O24=O24,OR(P24="T",P24="P",P24="PM")),VLOOKUP(O24,'D3 TI'!$D$7:$U$47,8,0),"-")))</f>
        <v>-</v>
      </c>
      <c r="S24" s="72" t="str">
        <f>IF(O24="","-",IF(VLOOKUP(O24,'D3 TI'!$D$7:$U$47,9,0)=0,"-",IF(AND(O24=O24,OR(P24="T",P24="P")),VLOOKUP(O24,'D3 TI'!$D$7:$U$47,9,0),"-")))</f>
        <v>-</v>
      </c>
      <c r="T24" s="72" t="str">
        <f>IF(O24="","-",IF(VLOOKUP(O24,'D3 TI'!$D$7:$U$47,17,0)=0,"-",IF(AND(O24=O24,P24="P"),VLOOKUP(O24,'D3 TI'!$D$7:$U$47,17,0),"-")))</f>
        <v>-</v>
      </c>
      <c r="U24" s="72" t="str">
        <f>IF(O24="","-",IF(VLOOKUP(O24,'D3 TI'!$D$7:$U$47,18,0)=0,"-",IF(AND(O24=O24,P24="P"),VLOOKUP(O24,'D3 TI'!$D$7:$U$47,18,0),"-")))</f>
        <v>-</v>
      </c>
      <c r="V24" s="73" t="s">
        <v>77</v>
      </c>
      <c r="W24" s="74" t="s">
        <v>26</v>
      </c>
      <c r="X24" s="69">
        <v>1132102.0</v>
      </c>
      <c r="Y24" s="70" t="s">
        <v>75</v>
      </c>
      <c r="Z24" s="71" t="s">
        <v>28</v>
      </c>
      <c r="AA24" s="72" t="str">
        <f>IF(Y24="","-",IF(VLOOKUP(Y24,'D3 TI'!$D$7:$U$47,7,0)=0,"-",IF(AND(Y24=Y24,OR(Z24="T",Z24="P",Z24="PM")),VLOOKUP(Y24,'D3 TI'!$D$7:$U$47,7,0),"-")))</f>
        <v>TMP</v>
      </c>
      <c r="AB24" s="72" t="str">
        <f>IF(Y24="","-",IF(VLOOKUP(Y24,'D3 TI'!$D$7:$U$47,8,0)=0,"-",IF(AND(Y24=Y24,OR(Z24="T",Z24="P",Z24="PM")),VLOOKUP(Y24,'D3 TI'!$D$7:$U$47,8,0),"-")))</f>
        <v>-</v>
      </c>
      <c r="AC24" s="72" t="str">
        <f>IF(Y24="","-",IF(VLOOKUP(Y24,'D3 TI'!$D$7:$U$47,9,0)=0,"-",IF(AND(Y24=Y24,OR(Z24="T",Z24="P")),VLOOKUP(Y24,'D3 TI'!$D$7:$U$47,9,0),"-")))</f>
        <v>-</v>
      </c>
      <c r="AD24" s="72" t="str">
        <f>IF(Y24="","-",IF(VLOOKUP(Y24,'D3 TI'!$D$7:$U$47,17,0)=0,"-",IF(AND(Y24=Y24,Z24="P"),VLOOKUP(Y24,'D3 TI'!$D$7:$U$47,17,0),"-")))</f>
        <v>-</v>
      </c>
      <c r="AE24" s="72" t="str">
        <f>IF(Y24="","-",IF(VLOOKUP(Y24,'D3 TI'!$D$7:$U$47,18,0)=0,"-",IF(AND(Y24=Y24,Z24="P"),VLOOKUP(Y24,'D3 TI'!$D$7:$U$47,18,0),"-")))</f>
        <v>-</v>
      </c>
      <c r="AF24" s="76" t="s">
        <v>77</v>
      </c>
      <c r="AG24" s="74" t="s">
        <v>26</v>
      </c>
      <c r="AH24" s="69">
        <v>1132102.0</v>
      </c>
      <c r="AI24" s="70" t="s">
        <v>75</v>
      </c>
      <c r="AJ24" s="71" t="s">
        <v>28</v>
      </c>
      <c r="AK24" s="72" t="str">
        <f>IF(AI24="","-",IF(VLOOKUP(AI24,'D3 TI'!$D$7:$U$47,7,0)=0,"-",IF(AND(AI24=AI24,OR(AJ24="T",AJ24="P",AJ24="PM")),VLOOKUP(AI24,'D3 TI'!$D$7:$U$47,7,0),"-")))</f>
        <v>TMP</v>
      </c>
      <c r="AL24" s="72" t="str">
        <f>IF(AI24="","-",IF(VLOOKUP(AI24,'D3 TI'!$D$7:$U$47,8,0)=0,"-",IF(AND(AI24=AI24,OR(AJ24="T",AJ24="P",AJ24="PM")),VLOOKUP(AI24,'D3 TI'!$D$7:$U$47,8,0),"-")))</f>
        <v>-</v>
      </c>
      <c r="AM24" s="72" t="str">
        <f>IF(AI24="","-",IF(VLOOKUP(AI24,'D3 TI'!$D$7:$U$47,9,0)=0,"-",IF(AND(AI24=AI24,OR(AJ24="T",AJ24="P")),VLOOKUP(AI24,'D3 TI'!$D$7:$U$47,9,0),"-")))</f>
        <v>-</v>
      </c>
      <c r="AN24" s="72" t="str">
        <f>IF(AI24="","-",IF(VLOOKUP(AI24,'D3 TI'!$D$7:$U$47,17,0)=0,"-",IF(AND(AI24=AI24,AJ24="P"),VLOOKUP(AI24,'D3 TI'!$D$7:$U$47,17,0),"-")))</f>
        <v>-</v>
      </c>
      <c r="AO24" s="72" t="str">
        <f>IF(AI24="","-",IF(VLOOKUP(AI24,'D3 TI'!$D$7:$U$47,18,0)=0,"-",IF(AND(AI24=AI24,AJ24="P"),VLOOKUP(AI24,'D3 TI'!$D$7:$U$47,18,0),"-")))</f>
        <v>-</v>
      </c>
      <c r="AP24" s="73" t="s">
        <v>77</v>
      </c>
      <c r="AQ24" s="74" t="s">
        <v>26</v>
      </c>
      <c r="AR24" s="75">
        <v>1132104.0</v>
      </c>
      <c r="AS24" s="70" t="s">
        <v>76</v>
      </c>
      <c r="AT24" s="71" t="s">
        <v>28</v>
      </c>
      <c r="AU24" s="72" t="str">
        <f>IF(AS24="","-",IF(VLOOKUP(AS24,'D3 TI'!$D$7:$U$47,7,0)=0,"-",IF(AND(AS24=AS24,OR(AT24="T",AT24="P",AT24="PM")),VLOOKUP(AS24,'D3 TI'!$D$7:$U$47,7,0),"-")))</f>
        <v>RIS</v>
      </c>
      <c r="AV24" s="72" t="str">
        <f>IF(AS24="","-",IF(VLOOKUP(AS24,'D3 TI'!$D$7:$U$47,8,0)=0,"-",IF(AND(AS24=AS24,OR(AT24="T",AT24="P",AT24="PM")),VLOOKUP(AS24,'D3 TI'!$D$7:$U$47,8,0),"-")))</f>
        <v>RJS</v>
      </c>
      <c r="AW24" s="72" t="str">
        <f>IF(AS24="","-",IF(VLOOKUP(AS24,'D3 TI'!$D$7:$U$47,9,0)=0,"-",IF(AND(AS24=AS24,OR(AT24="T",AT24="P")),VLOOKUP(AS24,'D3 TI'!$D$7:$U$47,9,0),"-")))</f>
        <v>-</v>
      </c>
      <c r="AX24" s="72" t="str">
        <f>IF(AS24="","-",IF(VLOOKUP(AS24,'D3 TI'!$D$7:$U$47,17,0)=0,"-",IF(AND(AS24=AS24,AT24="P"),VLOOKUP(AS24,'D3 TI'!$D$7:$U$47,17,0),"-")))</f>
        <v>-</v>
      </c>
      <c r="AY24" s="72" t="str">
        <f>IF(AS24="","-",IF(VLOOKUP(AS24,'D3 TI'!$D$7:$U$47,18,0)=0,"-",IF(AND(AS24=AS24,AT24="P"),VLOOKUP(AS24,'D3 TI'!$D$7:$U$47,18,0),"-")))</f>
        <v>-</v>
      </c>
      <c r="AZ24" s="73" t="s">
        <v>77</v>
      </c>
      <c r="BA24" s="74" t="s">
        <v>26</v>
      </c>
      <c r="BB24" s="6"/>
      <c r="BC24" s="6"/>
      <c r="BD24" s="6"/>
      <c r="BE24" s="6"/>
      <c r="BF24" s="6"/>
      <c r="BG24" s="6"/>
      <c r="BH24" s="6"/>
      <c r="BI24" s="6"/>
      <c r="BJ24" s="7"/>
      <c r="BK24" s="7"/>
    </row>
    <row r="25" ht="18.75" customHeight="1">
      <c r="A25" s="40">
        <v>1.0</v>
      </c>
      <c r="B25" s="41" t="s">
        <v>21</v>
      </c>
      <c r="C25" s="69"/>
      <c r="D25" s="70"/>
      <c r="E25" s="71"/>
      <c r="F25" s="72" t="str">
        <f>IF(D25="","-",IF(VLOOKUP(D25,D3TK!$D$7:$V$44,7,0)=0,"-",IF(AND(D25=D25,OR(E25="T",E25="P",E25="PM")),VLOOKUP(D25,D3TK!$D$7:$V$44,7,0),"-")))</f>
        <v>-</v>
      </c>
      <c r="G25" s="72" t="str">
        <f>IF(D25="","-",IF(VLOOKUP(D25,D3TK!$D$7:$V$44,8,0)=0,"-",IF(AND(D25=D25,OR(E25="T",E25="P",E25="PM")),VLOOKUP(D25,D3TK!$D$7:$V$44,8,0),"-")))</f>
        <v>-</v>
      </c>
      <c r="H25" s="72" t="str">
        <f>IF(D25="","-",IF(VLOOKUP(D25,D3TK!$D$7:$V$44,9,0)=0,"-",IF(AND(D25=D25,OR(E25="T",E25="P",E25="PM")),VLOOKUP(D25,D3TK!$D$7:$V$44,9,0),"-")))</f>
        <v>-</v>
      </c>
      <c r="I25" s="72"/>
      <c r="J25" s="72" t="str">
        <f>IF(D25="","-",IF(VLOOKUP(D25,D3TK!$D$7:$V$44,17,0)=0,"-",IF(AND(D25=D25,E25="P"),VLOOKUP(D25,D3TK!$D$7:$V$44,17,0),"-")))</f>
        <v>-</v>
      </c>
      <c r="K25" s="72" t="str">
        <f>IF(D25="","-",IF(VLOOKUP(D25,D3TK!$D$7:$V$44,18,0)=0,"-",IF(AND(D25=D25,E25="P"),VLOOKUP(D25,D3TK!$D$7:$V$44,18,0),"-")))</f>
        <v>-</v>
      </c>
      <c r="L25" s="71" t="s">
        <v>78</v>
      </c>
      <c r="M25" s="74"/>
      <c r="N25" s="69" t="s">
        <v>70</v>
      </c>
      <c r="O25" s="70" t="s">
        <v>71</v>
      </c>
      <c r="P25" s="71" t="s">
        <v>28</v>
      </c>
      <c r="Q25" s="72" t="str">
        <f>IF(O25="","-",IF(VLOOKUP(O25,D3TK!$D$7:$V$44,7,0)=0,"-",IF(AND(O25=O25,OR(P25="T",P25="P",P25="PM")),VLOOKUP(O25,D3TK!$D$7:$V$44,7,0),"-")))</f>
        <v>IFY</v>
      </c>
      <c r="R25" s="72" t="str">
        <f>IF(O25="","-",IF(VLOOKUP(O25,D3TK!$D$7:$V$44,8,0)=0,"-",IF(AND(O25=O25,OR(P25="T",P25="P",P25="PM")),VLOOKUP(O25,D3TK!$D$7:$V$44,8,0),"-")))</f>
        <v>JUN</v>
      </c>
      <c r="S25" s="72" t="str">
        <f>IF(O25="","-",IF(VLOOKUP(O25,D3TK!$D$7:$V$44,9,0)=0,"-",IF(AND(O25=O25,OR(P25="T",P25="P")),VLOOKUP(O25,D3TK!$D$7:$V$44,9,0),"-")))</f>
        <v>-</v>
      </c>
      <c r="T25" s="72" t="str">
        <f>IF(O25="","-",IF(VLOOKUP(O25,D3TK!$D$7:$V$44,17,0)=0,"-",IF(AND(O25=O25,P25="P"),VLOOKUP(O25,D3TK!$D$7:$V$44,17,0),"-")))</f>
        <v>-</v>
      </c>
      <c r="U25" s="72" t="str">
        <f>IF(O25="","-",IF(VLOOKUP(O25,D3TK!$D$7:$V$44,18,0)=0,"-",IF(AND(O25=O25,P25="P"),VLOOKUP(O25,D3TK!$D$7:$V$44,18,0),"-")))</f>
        <v>-</v>
      </c>
      <c r="V25" s="71" t="s">
        <v>78</v>
      </c>
      <c r="W25" s="74" t="s">
        <v>26</v>
      </c>
      <c r="X25" s="69">
        <v>1332102.0</v>
      </c>
      <c r="Y25" s="77" t="s">
        <v>79</v>
      </c>
      <c r="Z25" s="78" t="s">
        <v>28</v>
      </c>
      <c r="AA25" s="72" t="str">
        <f>IF(Y25="","-",IF(VLOOKUP(Y25,D3TK!$D$7:$V$44,7,0)=0,"-",IF(AND(Y25=Y25,OR(Z25="T",Z25="P",Z25="PM")),VLOOKUP(Y25,D3TK!$D$7:$V$44,7,0),"-")))</f>
        <v>MMS</v>
      </c>
      <c r="AB25" s="72" t="str">
        <f>IF(Y25="","-",IF(VLOOKUP(Y25,D3TK!$D$7:$V$44,8,0)=0,"-",IF(AND(Y25=Y25,OR(Z25="T",Z25="P",Z25="PM")),VLOOKUP(Y25,D3TK!$D$7:$V$44,8,0),"-")))</f>
        <v>-</v>
      </c>
      <c r="AC25" s="72" t="str">
        <f>IF(Y25="","-",IF(VLOOKUP(Y25,D3TK!$D$7:$V$44,9,0)=0,"-",IF(AND(Y25=Y25,OR(Z25="T",Z25="P")),VLOOKUP(Y25,D3TK!$D$7:$V$44,9,0),"-")))</f>
        <v>-</v>
      </c>
      <c r="AD25" s="72" t="str">
        <f>IF(Y25="","-",IF(VLOOKUP(Y25,D3TK!$D$7:$V$44,17,0)=0,"-",IF(AND(Y25=Y25,Z25="P"),VLOOKUP(Y25,D3TK!$D$7:$V$44,17,0),"-")))</f>
        <v>-</v>
      </c>
      <c r="AE25" s="72" t="str">
        <f>IF(Y25="","-",IF(VLOOKUP(Y25,D3TK!$D$7:$V$44,18,0)=0,"-",IF(AND(Y25=Y25,Z25="P"),VLOOKUP(Y25,D3TK!$D$7:$V$44,18,0),"-")))</f>
        <v>-</v>
      </c>
      <c r="AF25" s="71" t="s">
        <v>78</v>
      </c>
      <c r="AG25" s="74" t="s">
        <v>26</v>
      </c>
      <c r="AH25" s="69">
        <v>1332104.0</v>
      </c>
      <c r="AI25" s="70" t="s">
        <v>80</v>
      </c>
      <c r="AJ25" s="71" t="s">
        <v>28</v>
      </c>
      <c r="AK25" s="72" t="str">
        <f>IF(AI25="","-",IF(VLOOKUP(AI25,D3TK!$D$7:$V$44,7,0)=0,"-",IF(AND(AI25=AI25,OR(AJ25="T",AJ25="P",AJ25="PM")),VLOOKUP(AI25,D3TK!$D$7:$V$44,7,0),"-")))</f>
        <v>JHS</v>
      </c>
      <c r="AL25" s="72" t="str">
        <f>IF(AI25="","-",IF(VLOOKUP(AI25,D3TK!$D$7:$V$44,8,0)=0,"-",IF(AND(AI25=AI25,OR(AJ25="T",AJ25="P",AJ25="PM")),VLOOKUP(AI25,D3TK!$D$7:$V$44,8,0),"-")))</f>
        <v>GIW</v>
      </c>
      <c r="AM25" s="72" t="str">
        <f>IF(AI25="","-",IF(VLOOKUP(AI25,D3TK!$D$7:$V$44,9,0)=0,"-",IF(AND(AI25=AI25,OR(AJ25="T",AJ25="P")),VLOOKUP(AI25,D3TK!$D$7:$V$44,9,0),"-")))</f>
        <v>-</v>
      </c>
      <c r="AN25" s="72" t="str">
        <f>IF(AI25="","-",IF(VLOOKUP(AI25,D3TK!$D$7:$V$44,17,0)=0,"-",IF(AND(AI25=AI25,AJ25="P"),VLOOKUP(AI25,D3TK!$D$7:$V$44,17,0),"-")))</f>
        <v>-</v>
      </c>
      <c r="AO25" s="72" t="str">
        <f>IF(AI25="","-",IF(VLOOKUP(AI25,D3TK!$D$7:$V$44,18,0)=0,"-",IF(AND(AI25=AI25,AJ25="P"),VLOOKUP(AI25,D3TK!$D$7:$V$44,18,0),"-")))</f>
        <v>-</v>
      </c>
      <c r="AP25" s="71" t="s">
        <v>78</v>
      </c>
      <c r="AQ25" s="74" t="s">
        <v>26</v>
      </c>
      <c r="AR25" s="69">
        <v>1032101.0</v>
      </c>
      <c r="AS25" s="70" t="s">
        <v>81</v>
      </c>
      <c r="AT25" s="71" t="s">
        <v>28</v>
      </c>
      <c r="AU25" s="72" t="str">
        <f>IF(AS25="","-",IF(VLOOKUP(AS25,D3TK!$D$7:$V$44,7,0)=0,"-",IF(AND(AS25=AS25,OR(AT25="T",AT25="P",AT25="PM")),VLOOKUP(AS25,D3TK!$D$7:$V$44,7,0),"-")))</f>
        <v>ESS</v>
      </c>
      <c r="AV25" s="72" t="str">
        <f>IF(AS25="","-",IF(VLOOKUP(AS25,D3TK!$D$7:$V$44,8,0)=0,"-",IF(AND(AS25=AS25,OR(AT25="T",AT25="P",AT25="PM")),VLOOKUP(AS25,D3TK!$D$7:$V$44,8,0),"-")))</f>
        <v>-</v>
      </c>
      <c r="AW25" s="72" t="str">
        <f>IF(AS25="","-",IF(VLOOKUP(AS25,D3TK!$D$7:$V$44,9,0)=0,"-",IF(AND(AS25=AS25,OR(AT25="T",AT25="P")),VLOOKUP(AS25,D3TK!$D$7:$V$44,9,0),"-")))</f>
        <v>-</v>
      </c>
      <c r="AX25" s="72" t="str">
        <f>IF(AS25="","-",IF(VLOOKUP(AS25,D3TK!$D$7:$V$44,17,0)=0,"-",IF(AND(AS25=AS25,AT25="P"),VLOOKUP(AS25,D3TK!$D$7:$V$44,17,0),"-")))</f>
        <v>-</v>
      </c>
      <c r="AY25" s="72" t="str">
        <f>IF(AS25="","-",IF(VLOOKUP(AS25,D3TK!$D$7:$V$44,18,0)=0,"-",IF(AND(AS25=AS25,AT25="P"),VLOOKUP(AS25,D3TK!$D$7:$V$44,18,0),"-")))</f>
        <v>-</v>
      </c>
      <c r="AZ25" s="71" t="s">
        <v>78</v>
      </c>
      <c r="BA25" s="74" t="s">
        <v>26</v>
      </c>
      <c r="BB25" s="6"/>
      <c r="BC25" s="6"/>
      <c r="BD25" s="6"/>
      <c r="BE25" s="6"/>
      <c r="BF25" s="6"/>
      <c r="BG25" s="6"/>
      <c r="BH25" s="6"/>
      <c r="BI25" s="6"/>
      <c r="BJ25" s="7"/>
      <c r="BK25" s="7"/>
    </row>
    <row r="26" ht="14.25" customHeight="1">
      <c r="A26" s="40">
        <v>1.0</v>
      </c>
      <c r="B26" s="41" t="s">
        <v>21</v>
      </c>
      <c r="C26" s="75">
        <v>1142106.0</v>
      </c>
      <c r="D26" s="70" t="s">
        <v>82</v>
      </c>
      <c r="E26" s="71" t="s">
        <v>24</v>
      </c>
      <c r="F26" s="72" t="str">
        <f>IF(D26="","-",IF(VLOOKUP(D26,D4TRPL!$D$7:$U$58,7,0)=0,"-",IF(AND(D26=D26,OR(E26="T",E26="P",E26="PM")),VLOOKUP(D26,D4TRPL!$D$7:$U$58,7,0),"-")))</f>
        <v>REG</v>
      </c>
      <c r="G26" s="72" t="str">
        <f>IF(D26="","-",IF(VLOOKUP(D26,D4TRPL!$D$7:$U$58,8,0)=0,"-",IF(AND(D26=D26,OR(E26="T",E26="P",E26="PM")),VLOOKUP(D26,D4TRPL!$D$7:$U$58,8,0),"-")))</f>
        <v>-</v>
      </c>
      <c r="H26" s="72" t="str">
        <f>IF(D26="","-",IF(VLOOKUP(D26,D4TRPL!$D$7:$U$58,9,0)=0,"-",IF(AND(D26=D26,OR(E26="T",E26="P")),VLOOKUP(D26,D4TRPL!$D$7:$U$58,9,0),"-")))</f>
        <v>-</v>
      </c>
      <c r="I26" s="72"/>
      <c r="J26" s="72" t="str">
        <f>IF(D26="","-",IF(VLOOKUP(D26,D4TRPL!$D$7:$U$58,17,0)=0,"-",IF(AND(D26=D26,E26="P"),VLOOKUP(D26,D4TRPL!$D$7:$U$58,17,0),"-")))</f>
        <v>-</v>
      </c>
      <c r="K26" s="72" t="str">
        <f>IF(D26="","-",IF(VLOOKUP(D26,D4TRPL!$D$7:$U$58,18,0)=0,"-",IF(AND(D26=D26,E26="P"),VLOOKUP(D26,D4TRPL!$D$7:$U$58,18,0),"-")))</f>
        <v>-</v>
      </c>
      <c r="L26" s="73" t="s">
        <v>83</v>
      </c>
      <c r="M26" s="74" t="s">
        <v>26</v>
      </c>
      <c r="N26" s="69"/>
      <c r="O26" s="70"/>
      <c r="P26" s="71"/>
      <c r="Q26" s="72" t="str">
        <f>IF(O26="","-",IF(VLOOKUP(O26,D4TRPL!$D$7:$U$58,7,0)=0,"-",IF(AND(O26=O26,OR(P26="T",P26="P",P26="PM")),VLOOKUP(O26,D4TRPL!$D$7:$U$58,7,0),"-")))</f>
        <v>-</v>
      </c>
      <c r="R26" s="72" t="str">
        <f>IF(O26="","-",IF(VLOOKUP(O26,D4TRPL!$D$7:$U$58,8,0)=0,"-",IF(AND(O26=O26,OR(P26="T",P26="P",P26="PM")),VLOOKUP(O26,D4TRPL!$D$7:$U$58,8,0),"-")))</f>
        <v>-</v>
      </c>
      <c r="S26" s="72" t="str">
        <f>IF(O26="","-",IF(VLOOKUP(O26,D4TRPL!$D$7:$U$58,9,0)=0,"-",IF(AND(O26=O26,OR(P26="T",P26="P")),VLOOKUP(O26,D4TRPL!$D$7:$U$58,9,0),"-")))</f>
        <v>-</v>
      </c>
      <c r="T26" s="72" t="str">
        <f>IF(O26="","-",IF(VLOOKUP(O26,D4TRPL!$D$7:$U$58,17,0)=0,"-",IF(AND(O26=O26,P26="P"),VLOOKUP(O26,D4TRPL!$D$7:$U$58,17,0),"-")))</f>
        <v>-</v>
      </c>
      <c r="U26" s="72" t="str">
        <f>IF(O26="","-",IF(VLOOKUP(O26,D4TRPL!$D$7:$U$58,18,0)=0,"-",IF(AND(O26=O26,P26="P"),VLOOKUP(O26,D4TRPL!$D$7:$U$58,18,0),"-")))</f>
        <v>-</v>
      </c>
      <c r="V26" s="71" t="s">
        <v>83</v>
      </c>
      <c r="W26" s="74"/>
      <c r="X26" s="69">
        <v>1142104.0</v>
      </c>
      <c r="Y26" s="70" t="s">
        <v>76</v>
      </c>
      <c r="Z26" s="71" t="s">
        <v>24</v>
      </c>
      <c r="AA26" s="72" t="str">
        <f>IF(Y26="","-",IF(VLOOKUP(Y26,D4TRPL!$D$7:$U$58,7,0)=0,"-",IF(AND(Y26=Y26,OR(Z26="T",Z26="P",Z26="PM")),VLOOKUP(Y26,D4TRPL!$D$7:$U$58,7,0),"-")))</f>
        <v>RIS</v>
      </c>
      <c r="AB26" s="72" t="str">
        <f>IF(Y26="","-",IF(VLOOKUP(Y26,D4TRPL!$D$7:$U$58,8,0)=0,"-",IF(AND(Y26=Y26,OR(Z26="T",Z26="P",Z26="PM")),VLOOKUP(Y26,D4TRPL!$D$7:$U$58,8,0),"-")))</f>
        <v>RJS</v>
      </c>
      <c r="AC26" s="72" t="str">
        <f>IF(Y26="","-",IF(VLOOKUP(Y26,D4TRPL!$D$7:$U$58,9,0)=0,"-",IF(AND(Y26=Y26,OR(Z26="T",Z26="P")),VLOOKUP(Y26,D4TRPL!$D$7:$U$58,9,0),"-")))</f>
        <v>-</v>
      </c>
      <c r="AD26" s="72" t="str">
        <f>IF(Y26="","-",IF(VLOOKUP(Y26,D4TRPL!$D$7:$U$58,17,0)=0,"-",IF(AND(Y26=Y26,Z26="P"),VLOOKUP(Y26,D4TRPL!$D$7:$U$58,17,0),"-")))</f>
        <v>-</v>
      </c>
      <c r="AE26" s="72" t="str">
        <f>IF(Y26="","-",IF(VLOOKUP(Y26,D4TRPL!$D$7:$U$58,18,0)=0,"-",IF(AND(Y26=Y26,Z26="P"),VLOOKUP(Y26,D4TRPL!$D$7:$U$58,18,0),"-")))</f>
        <v>-</v>
      </c>
      <c r="AF26" s="73" t="s">
        <v>83</v>
      </c>
      <c r="AG26" s="74" t="s">
        <v>26</v>
      </c>
      <c r="AH26" s="69">
        <v>1142105.0</v>
      </c>
      <c r="AI26" s="70" t="s">
        <v>84</v>
      </c>
      <c r="AJ26" s="71" t="s">
        <v>28</v>
      </c>
      <c r="AK26" s="72" t="str">
        <f>IF(AI26="","-",IF(VLOOKUP(AI26,D4TRPL!$D$7:$U$58,7,0)=0,"-",IF(AND(AI26=AI26,OR(AJ26="T",AJ26="P",AJ26="PM")),VLOOKUP(AI26,D4TRPL!$D$7:$U$58,7,0),"-")))</f>
        <v>VES</v>
      </c>
      <c r="AL26" s="72" t="str">
        <f>IF(AI26="","-",IF(VLOOKUP(AI26,D4TRPL!$D$7:$U$58,8,0)=0,"-",IF(AND(AI26=AI26,OR(AJ26="T",AJ26="P",AJ26="PM")),VLOOKUP(AI26,D4TRPL!$D$7:$U$58,8,0),"-")))</f>
        <v>-</v>
      </c>
      <c r="AM26" s="72" t="str">
        <f>IF(AI26="","-",IF(VLOOKUP(AI26,D4TRPL!$D$7:$U$58,9,0)=0,"-",IF(AND(AI26=AI26,OR(AJ26="T",AJ26="P")),VLOOKUP(AI26,D4TRPL!$D$7:$U$58,9,0),"-")))</f>
        <v>-</v>
      </c>
      <c r="AN26" s="72" t="str">
        <f>IF(AI26="","-",IF(VLOOKUP(AI26,D4TRPL!$D$7:$U$58,17,0)=0,"-",IF(AND(AI26=AI26,AJ26="P"),VLOOKUP(AI26,D4TRPL!$D$7:$U$58,17,0),"-")))</f>
        <v>-</v>
      </c>
      <c r="AO26" s="72" t="str">
        <f>IF(AI26="","-",IF(VLOOKUP(AI26,D4TRPL!$D$7:$U$58,18,0)=0,"-",IF(AND(AI26=AI26,AJ26="P"),VLOOKUP(AI26,D4TRPL!$D$7:$U$58,18,0),"-")))</f>
        <v>-</v>
      </c>
      <c r="AP26" s="73" t="s">
        <v>83</v>
      </c>
      <c r="AQ26" s="74" t="s">
        <v>26</v>
      </c>
      <c r="AR26" s="69">
        <v>1142105.0</v>
      </c>
      <c r="AS26" s="70" t="s">
        <v>84</v>
      </c>
      <c r="AT26" s="71" t="s">
        <v>28</v>
      </c>
      <c r="AU26" s="72" t="str">
        <f>IF(AS26="","-",IF(VLOOKUP(AS26,D4TRPL!$D$7:$U$58,7,0)=0,"-",IF(AND(AS26=AS26,OR(AT26="T",AT26="P",AT26="PM")),VLOOKUP(AS26,D4TRPL!$D$7:$U$58,7,0),"-")))</f>
        <v>VES</v>
      </c>
      <c r="AV26" s="72" t="str">
        <f>IF(AS26="","-",IF(VLOOKUP(AS26,D4TRPL!$D$7:$U$58,8,0)=0,"-",IF(AND(AS26=AS26,OR(AT26="T",AT26="P",AT26="PM")),VLOOKUP(AS26,D4TRPL!$D$7:$U$58,8,0),"-")))</f>
        <v>-</v>
      </c>
      <c r="AW26" s="72" t="str">
        <f>IF(AS26="","-",IF(VLOOKUP(AS26,D4TRPL!$D$7:$U$58,9,0)=0,"-",IF(AND(AS26=AS26,OR(AT26="T",AT26="P")),VLOOKUP(AS26,D4TRPL!$D$7:$U$58,9,0),"-")))</f>
        <v>-</v>
      </c>
      <c r="AX26" s="72" t="str">
        <f>IF(AS26="","-",IF(VLOOKUP(AS26,D4TRPL!$D$7:$U$58,17,0)=0,"-",IF(AND(AS26=AS26,AT26="P"),VLOOKUP(AS26,D4TRPL!$D$7:$U$58,17,0),"-")))</f>
        <v>-</v>
      </c>
      <c r="AY26" s="72" t="str">
        <f>IF(AS26="","-",IF(VLOOKUP(AS26,D4TRPL!$D$7:$U$58,18,0)=0,"-",IF(AND(AS26=AS26,AT26="P"),VLOOKUP(AS26,D4TRPL!$D$7:$U$58,18,0),"-")))</f>
        <v>-</v>
      </c>
      <c r="AZ26" s="73" t="s">
        <v>83</v>
      </c>
      <c r="BA26" s="74" t="s">
        <v>26</v>
      </c>
      <c r="BB26" s="6"/>
      <c r="BC26" s="6"/>
      <c r="BD26" s="6"/>
      <c r="BE26" s="6"/>
      <c r="BF26" s="6"/>
      <c r="BG26" s="6"/>
      <c r="BH26" s="6"/>
      <c r="BI26" s="6"/>
      <c r="BJ26" s="7"/>
      <c r="BK26" s="7"/>
    </row>
    <row r="27" ht="14.25" customHeight="1">
      <c r="A27" s="40">
        <v>1.0</v>
      </c>
      <c r="B27" s="41" t="s">
        <v>21</v>
      </c>
      <c r="C27" s="75">
        <v>1142106.0</v>
      </c>
      <c r="D27" s="70" t="s">
        <v>82</v>
      </c>
      <c r="E27" s="71" t="s">
        <v>24</v>
      </c>
      <c r="F27" s="72" t="str">
        <f>IF(D27="","-",IF(VLOOKUP(D27,D4TRPL!$D$7:$U$58,7,0)=0,"-",IF(AND(D27=D27,OR(E27="T",E27="P",E27="PM")),VLOOKUP(D27,D4TRPL!$D$7:$U$58,7,0),"-")))</f>
        <v>REG</v>
      </c>
      <c r="G27" s="72" t="str">
        <f>IF(D27="","-",IF(VLOOKUP(D27,D4TRPL!$D$7:$U$58,8,0)=0,"-",IF(AND(D27=D27,OR(E27="T",E27="P",E27="PM")),VLOOKUP(D27,D4TRPL!$D$7:$U$58,8,0),"-")))</f>
        <v>-</v>
      </c>
      <c r="H27" s="72" t="str">
        <f>IF(D27="","-",IF(VLOOKUP(D27,D4TRPL!$D$7:$U$58,9,0)=0,"-",IF(AND(D27=D27,OR(E27="T",E27="P")),VLOOKUP(D27,D4TRPL!$D$7:$U$58,9,0),"-")))</f>
        <v>-</v>
      </c>
      <c r="I27" s="72"/>
      <c r="J27" s="72" t="str">
        <f>IF(D27="","-",IF(VLOOKUP(D27,D4TRPL!$D$7:$U$58,17,0)=0,"-",IF(AND(D27=D27,E27="P"),VLOOKUP(D27,D4TRPL!$D$7:$U$58,17,0),"-")))</f>
        <v>-</v>
      </c>
      <c r="K27" s="72" t="str">
        <f>IF(D27="","-",IF(VLOOKUP(D27,D4TRPL!$D$7:$U$58,18,0)=0,"-",IF(AND(D27=D27,E27="P"),VLOOKUP(D27,D4TRPL!$D$7:$U$58,18,0),"-")))</f>
        <v>-</v>
      </c>
      <c r="L27" s="73" t="s">
        <v>85</v>
      </c>
      <c r="M27" s="74" t="s">
        <v>26</v>
      </c>
      <c r="N27" s="69"/>
      <c r="O27" s="70"/>
      <c r="P27" s="71"/>
      <c r="Q27" s="72" t="str">
        <f>IF(O27="","-",IF(VLOOKUP(O27,D4TRPL!$D$7:$U$58,7,0)=0,"-",IF(AND(O27=O27,OR(P27="T",P27="P",P27="PM")),VLOOKUP(O27,D4TRPL!$D$7:$U$58,7,0),"-")))</f>
        <v>-</v>
      </c>
      <c r="R27" s="72" t="str">
        <f>IF(O27="","-",IF(VLOOKUP(O27,D4TRPL!$D$7:$U$58,8,0)=0,"-",IF(AND(O27=O27,OR(P27="T",P27="P",P27="PM")),VLOOKUP(O27,D4TRPL!$D$7:$U$58,8,0),"-")))</f>
        <v>-</v>
      </c>
      <c r="S27" s="72" t="str">
        <f>IF(O27="","-",IF(VLOOKUP(O27,D4TRPL!$D$7:$U$58,9,0)=0,"-",IF(AND(O27=O27,OR(P27="T",P27="P")),VLOOKUP(O27,D4TRPL!$D$7:$U$58,9,0),"-")))</f>
        <v>-</v>
      </c>
      <c r="T27" s="72" t="str">
        <f>IF(O27="","-",IF(VLOOKUP(O27,D4TRPL!$D$7:$U$58,17,0)=0,"-",IF(AND(O27=O27,P27="P"),VLOOKUP(O27,D4TRPL!$D$7:$U$58,17,0),"-")))</f>
        <v>-</v>
      </c>
      <c r="U27" s="72" t="str">
        <f>IF(O27="","-",IF(VLOOKUP(O27,D4TRPL!$D$7:$U$58,18,0)=0,"-",IF(AND(O27=O27,P27="P"),VLOOKUP(O27,D4TRPL!$D$7:$U$58,18,0),"-")))</f>
        <v>-</v>
      </c>
      <c r="V27" s="71" t="s">
        <v>85</v>
      </c>
      <c r="W27" s="74"/>
      <c r="X27" s="69">
        <v>1142104.0</v>
      </c>
      <c r="Y27" s="70" t="s">
        <v>76</v>
      </c>
      <c r="Z27" s="71" t="s">
        <v>24</v>
      </c>
      <c r="AA27" s="72" t="str">
        <f>IF(Y27="","-",IF(VLOOKUP(Y27,D4TRPL!$D$7:$U$58,7,0)=0,"-",IF(AND(Y27=Y27,OR(Z27="T",Z27="P",Z27="PM")),VLOOKUP(Y27,D4TRPL!$D$7:$U$58,7,0),"-")))</f>
        <v>RIS</v>
      </c>
      <c r="AB27" s="72" t="str">
        <f>IF(Y27="","-",IF(VLOOKUP(Y27,D4TRPL!$D$7:$U$58,8,0)=0,"-",IF(AND(Y27=Y27,OR(Z27="T",Z27="P",Z27="PM")),VLOOKUP(Y27,D4TRPL!$D$7:$U$58,8,0),"-")))</f>
        <v>RJS</v>
      </c>
      <c r="AC27" s="72" t="str">
        <f>IF(Y27="","-",IF(VLOOKUP(Y27,D4TRPL!$D$7:$U$58,9,0)=0,"-",IF(AND(Y27=Y27,OR(Z27="T",Z27="P")),VLOOKUP(Y27,D4TRPL!$D$7:$U$58,9,0),"-")))</f>
        <v>-</v>
      </c>
      <c r="AD27" s="72" t="str">
        <f>IF(Y27="","-",IF(VLOOKUP(Y27,D4TRPL!$D$7:$U$58,17,0)=0,"-",IF(AND(Y27=Y27,Z27="P"),VLOOKUP(Y27,D4TRPL!$D$7:$U$58,17,0),"-")))</f>
        <v>-</v>
      </c>
      <c r="AE27" s="72" t="str">
        <f>IF(Y27="","-",IF(VLOOKUP(Y27,D4TRPL!$D$7:$U$58,18,0)=0,"-",IF(AND(Y27=Y27,Z27="P"),VLOOKUP(Y27,D4TRPL!$D$7:$U$58,18,0),"-")))</f>
        <v>-</v>
      </c>
      <c r="AF27" s="73" t="s">
        <v>85</v>
      </c>
      <c r="AG27" s="74" t="s">
        <v>26</v>
      </c>
      <c r="AH27" s="69">
        <v>1142105.0</v>
      </c>
      <c r="AI27" s="70" t="s">
        <v>84</v>
      </c>
      <c r="AJ27" s="71" t="s">
        <v>28</v>
      </c>
      <c r="AK27" s="72" t="str">
        <f>IF(AI27="","-",IF(VLOOKUP(AI27,D4TRPL!$D$7:$U$58,7,0)=0,"-",IF(AND(AI27=AI27,OR(AJ27="T",AJ27="P",AJ27="PM")),VLOOKUP(AI27,D4TRPL!$D$7:$U$58,7,0),"-")))</f>
        <v>VES</v>
      </c>
      <c r="AL27" s="72" t="str">
        <f>IF(AI27="","-",IF(VLOOKUP(AI27,D4TRPL!$D$7:$U$58,8,0)=0,"-",IF(AND(AI27=AI27,OR(AJ27="T",AJ27="P",AJ27="PM")),VLOOKUP(AI27,D4TRPL!$D$7:$U$58,8,0),"-")))</f>
        <v>-</v>
      </c>
      <c r="AM27" s="72" t="str">
        <f>IF(AI27="","-",IF(VLOOKUP(AI27,D4TRPL!$D$7:$U$58,9,0)=0,"-",IF(AND(AI27=AI27,OR(AJ27="T",AJ27="P")),VLOOKUP(AI27,D4TRPL!$D$7:$U$58,9,0),"-")))</f>
        <v>-</v>
      </c>
      <c r="AN27" s="72" t="str">
        <f>IF(AI27="","-",IF(VLOOKUP(AI27,D4TRPL!$D$7:$U$58,17,0)=0,"-",IF(AND(AI27=AI27,AJ27="P"),VLOOKUP(AI27,D4TRPL!$D$7:$U$58,17,0),"-")))</f>
        <v>-</v>
      </c>
      <c r="AO27" s="72" t="str">
        <f>IF(AI27="","-",IF(VLOOKUP(AI27,D4TRPL!$D$7:$U$58,18,0)=0,"-",IF(AND(AI27=AI27,AJ27="P"),VLOOKUP(AI27,D4TRPL!$D$7:$U$58,18,0),"-")))</f>
        <v>-</v>
      </c>
      <c r="AP27" s="73" t="s">
        <v>85</v>
      </c>
      <c r="AQ27" s="74" t="s">
        <v>26</v>
      </c>
      <c r="AR27" s="69">
        <v>1142105.0</v>
      </c>
      <c r="AS27" s="70" t="s">
        <v>84</v>
      </c>
      <c r="AT27" s="71" t="s">
        <v>28</v>
      </c>
      <c r="AU27" s="72" t="str">
        <f>IF(AS27="","-",IF(VLOOKUP(AS27,D4TRPL!$D$7:$U$58,7,0)=0,"-",IF(AND(AS27=AS27,OR(AT27="T",AT27="P",AT27="PM")),VLOOKUP(AS27,D4TRPL!$D$7:$U$58,7,0),"-")))</f>
        <v>VES</v>
      </c>
      <c r="AV27" s="72" t="str">
        <f>IF(AS27="","-",IF(VLOOKUP(AS27,D4TRPL!$D$7:$U$58,8,0)=0,"-",IF(AND(AS27=AS27,OR(AT27="T",AT27="P",AT27="PM")),VLOOKUP(AS27,D4TRPL!$D$7:$U$58,8,0),"-")))</f>
        <v>-</v>
      </c>
      <c r="AW27" s="72" t="str">
        <f>IF(AS27="","-",IF(VLOOKUP(AS27,D4TRPL!$D$7:$U$58,9,0)=0,"-",IF(AND(AS27=AS27,OR(AT27="T",AT27="P")),VLOOKUP(AS27,D4TRPL!$D$7:$U$58,9,0),"-")))</f>
        <v>-</v>
      </c>
      <c r="AX27" s="72" t="str">
        <f>IF(AS27="","-",IF(VLOOKUP(AS27,D4TRPL!$D$7:$U$58,17,0)=0,"-",IF(AND(AS27=AS27,AT27="P"),VLOOKUP(AS27,D4TRPL!$D$7:$U$58,17,0),"-")))</f>
        <v>-</v>
      </c>
      <c r="AY27" s="72" t="str">
        <f>IF(AS27="","-",IF(VLOOKUP(AS27,D4TRPL!$D$7:$U$58,18,0)=0,"-",IF(AND(AS27=AS27,AT27="P"),VLOOKUP(AS27,D4TRPL!$D$7:$U$58,18,0),"-")))</f>
        <v>-</v>
      </c>
      <c r="AZ27" s="73" t="s">
        <v>85</v>
      </c>
      <c r="BA27" s="74" t="s">
        <v>26</v>
      </c>
      <c r="BB27" s="6"/>
      <c r="BC27" s="6"/>
      <c r="BD27" s="6"/>
      <c r="BE27" s="6"/>
      <c r="BF27" s="6"/>
      <c r="BG27" s="6"/>
      <c r="BH27" s="6"/>
      <c r="BI27" s="6"/>
      <c r="BJ27" s="7"/>
      <c r="BK27" s="7"/>
    </row>
    <row r="28" ht="14.25" customHeight="1">
      <c r="A28" s="40">
        <v>1.0</v>
      </c>
      <c r="B28" s="41" t="s">
        <v>21</v>
      </c>
      <c r="C28" s="79"/>
      <c r="D28" s="70"/>
      <c r="E28" s="71"/>
      <c r="F28" s="72" t="str">
        <f>IF(D28="","-",IF(VLOOKUP(D28,D4TRPLTLKR!$D$7:$U$58,7,0)=0,"-",IF(AND(D28=D28,OR(E28="T",E28="P",E28="PM")),VLOOKUP(D28,D4TRPL!$D$7:$U$58,7,0),"-")))</f>
        <v>-</v>
      </c>
      <c r="G28" s="72" t="str">
        <f>IF(D28="","-",IF(VLOOKUP(D28,D4TRPL!$D$7:$U$58,8,0)=0,"-",IF(AND(D28=D28,OR(E28="T",E28="P",E28="PM")),VLOOKUP(D28,D4TRPL!$D$7:$U$58,8,0),"-")))</f>
        <v>-</v>
      </c>
      <c r="H28" s="72" t="str">
        <f>IF(D28="","-",IF(VLOOKUP(D28,D4TRPL!$D$7:$U$58,9,0)=0,"-",IF(AND(D28=D28,OR(E28="T",E28="P")),VLOOKUP(D28,D4TRPL!$D$7:$U$58,9,0),"-")))</f>
        <v>-</v>
      </c>
      <c r="I28" s="72"/>
      <c r="J28" s="72" t="str">
        <f>IF(D28="","-",IF(VLOOKUP(D28,D4TRPL!$D$7:$U$58,17,0)=0,"-",IF(AND(D28=D28,E28="P"),VLOOKUP(D28,D4TRPL!$D$7:$U$58,17,0),"-")))</f>
        <v>-</v>
      </c>
      <c r="K28" s="72" t="str">
        <f>IF(D28="","-",IF(VLOOKUP(D28,D4TRPL!$D$7:$U$58,18,0)=0,"-",IF(AND(D28=D28,E28="P"),VLOOKUP(D28,D4TRPL!$D$7:$U$58,18,0),"-")))</f>
        <v>-</v>
      </c>
      <c r="L28" s="80" t="s">
        <v>86</v>
      </c>
      <c r="M28" s="81"/>
      <c r="N28" s="75">
        <v>1042102.0</v>
      </c>
      <c r="O28" s="70" t="s">
        <v>87</v>
      </c>
      <c r="P28" s="71" t="s">
        <v>24</v>
      </c>
      <c r="Q28" s="72" t="str">
        <f>IF(O28="","-",IF(VLOOKUP(O28,D4TRPLTLKR!$D$7:$U$58,7,0)=0,"-",IF(AND(O28=O28,OR(P28="T",P28="P",P28="PM")),VLOOKUP(O28,D4TRPL!$D$7:$U$58,7,0),"-")))</f>
        <v>GHP</v>
      </c>
      <c r="R28" s="72"/>
      <c r="S28" s="72"/>
      <c r="T28" s="72"/>
      <c r="U28" s="72"/>
      <c r="V28" s="80" t="s">
        <v>86</v>
      </c>
      <c r="W28" s="74" t="s">
        <v>88</v>
      </c>
      <c r="X28" s="75">
        <v>1142104.0</v>
      </c>
      <c r="Y28" s="70" t="s">
        <v>76</v>
      </c>
      <c r="Z28" s="71" t="s">
        <v>28</v>
      </c>
      <c r="AA28" s="72" t="str">
        <f>IF(Y28="","-",IF(VLOOKUP(Y28,D4TRPLTLKR!$D$7:$U$58,7,0)=0,"-",IF(AND(Y28=Y28,OR(Z28="T",Z28="P",Z28="PM")),VLOOKUP(Y28,D4TRPLTLKR!$D$7:$U$12,7,0),"-")))</f>
        <v>RIS</v>
      </c>
      <c r="AB28" s="72"/>
      <c r="AC28" s="72"/>
      <c r="AD28" s="72"/>
      <c r="AE28" s="72"/>
      <c r="AF28" s="80" t="s">
        <v>86</v>
      </c>
      <c r="AG28" s="74" t="s">
        <v>89</v>
      </c>
      <c r="AH28" s="75">
        <v>1042102.0</v>
      </c>
      <c r="AI28" s="70" t="s">
        <v>87</v>
      </c>
      <c r="AJ28" s="71" t="s">
        <v>28</v>
      </c>
      <c r="AK28" s="72" t="str">
        <f>IF(AI28="","-",IF(VLOOKUP(AI28,D4TRPLTLKR!$D$7:$U$58,7,0)=0,"-",IF(AND(AI28=AI28,OR(AJ28="T",AJ28="P",AJ28="PM")),VLOOKUP(AI28,D4TRPLTLKR!$D$7:$U$12,7,0),"-")))</f>
        <v>GHP</v>
      </c>
      <c r="AL28" s="72"/>
      <c r="AM28" s="72"/>
      <c r="AN28" s="72"/>
      <c r="AO28" s="72"/>
      <c r="AP28" s="80" t="s">
        <v>86</v>
      </c>
      <c r="AQ28" s="74" t="s">
        <v>89</v>
      </c>
      <c r="AR28" s="75">
        <v>1142103.0</v>
      </c>
      <c r="AS28" s="70" t="s">
        <v>90</v>
      </c>
      <c r="AT28" s="71" t="s">
        <v>28</v>
      </c>
      <c r="AU28" s="72" t="str">
        <f>IF(AS28="","-",IF(VLOOKUP(AS28,D4TRPLTLKR!$D$7:$U$58,7,0)=0,"-",IF(AND(AS28=AS28,OR(AT28="T",AT28="P",AT28="PM")),VLOOKUP(AS28,D4TRPLTLKR!$D$7:$U$12,7,0),"-")))</f>
        <v>-</v>
      </c>
      <c r="AV28" s="72"/>
      <c r="AW28" s="72"/>
      <c r="AX28" s="72"/>
      <c r="AY28" s="72"/>
      <c r="AZ28" s="80" t="s">
        <v>86</v>
      </c>
      <c r="BA28" s="74" t="s">
        <v>89</v>
      </c>
      <c r="BB28" s="6"/>
      <c r="BC28" s="6"/>
      <c r="BD28" s="6"/>
      <c r="BE28" s="6"/>
      <c r="BF28" s="6"/>
      <c r="BG28" s="6"/>
      <c r="BH28" s="6"/>
      <c r="BI28" s="6"/>
      <c r="BJ28" s="7"/>
      <c r="BK28" s="7"/>
    </row>
    <row r="29" ht="14.25" customHeight="1">
      <c r="A29" s="40">
        <v>1.0</v>
      </c>
      <c r="B29" s="41" t="s">
        <v>21</v>
      </c>
      <c r="C29" s="79"/>
      <c r="D29" s="70"/>
      <c r="E29" s="71"/>
      <c r="F29" s="72" t="str">
        <f>IF(D29="","-",IF(VLOOKUP(D29,'S1-IF'!$D$7:$U$58,7,0)=0,"-",IF(AND(D29=D29,OR(E29="T",E29="P")),VLOOKUP(D29,'S1-IF'!$D$7:$U$58,7,0),"-")))</f>
        <v>-</v>
      </c>
      <c r="G29" s="72" t="str">
        <f>IF(D29="","-",IF(VLOOKUP(D29,'S1-IF'!$D$7:$U$58,8,0)=0,"-",IF(AND(D29=D29,OR(E29="T",E29="P")),VLOOKUP(D29,'S1-IF'!$D$7:$U$58,8,0),"-")))</f>
        <v>-</v>
      </c>
      <c r="H29" s="72" t="str">
        <f>IF(D29="","-",IF(VLOOKUP(D29,'S1-IF'!$D$7:$U$58,9,0)=0,"-",IF(AND(D29=D29,OR(E29="T",E29="P")),VLOOKUP(D29,'S1-IF'!$D$7:$U$58,9,0),"-")))</f>
        <v>-</v>
      </c>
      <c r="I29" s="72"/>
      <c r="J29" s="72" t="str">
        <f>IF(D29="","-",IF(VLOOKUP(D29,'S1-IF'!$D$7:$U$58,17,0)=0,"-",IF(AND(D29=D29,E29="P"),VLOOKUP(D29,'S1-IF'!$D$7:$U$58,17,0),"-")))</f>
        <v>-</v>
      </c>
      <c r="K29" s="72" t="str">
        <f>IF(D29="","-",IF(VLOOKUP(D29,'S1-IF'!$D$7:$U$58,18,0)=0,"-",IF(AND(D29=D29,E29="P"),VLOOKUP(D29,'S1-IF'!$D$7:$U$58,18,0),"-")))</f>
        <v>-</v>
      </c>
      <c r="L29" s="73" t="s">
        <v>91</v>
      </c>
      <c r="M29" s="81"/>
      <c r="N29" s="79"/>
      <c r="O29" s="70"/>
      <c r="P29" s="71"/>
      <c r="Q29" s="72" t="str">
        <f>IF(O29="","-",IF(VLOOKUP(O29,'S1-IF'!$D$7:$U$58,7,0)=0,"-",IF(AND(O29=O29,OR(P29="T",P29="P")),VLOOKUP(O29,'S1-IF'!$D$7:$U$58,7,0),"-")))</f>
        <v>-</v>
      </c>
      <c r="R29" s="72" t="str">
        <f>IF(O29="","-",IF(VLOOKUP(O29,'S1-IF'!$D$7:$U$58,8,0)=0,"-",IF(AND(O29=O29,OR(P29="T",P29="P")),VLOOKUP(O29,'S1-IF'!$D$7:$U$58,8,0),"-")))</f>
        <v>-</v>
      </c>
      <c r="S29" s="72" t="str">
        <f>IF(O29="","-",IF(VLOOKUP(O29,'S1-IF'!$D$7:$U$58,9,0)=0,"-",IF(AND(O29=O29,OR(P29="T",P29="P")),VLOOKUP(O29,'S1-IF'!$D$7:$U$58,9,0),"-")))</f>
        <v>-</v>
      </c>
      <c r="T29" s="72" t="str">
        <f>IF(O29="","-",IF(VLOOKUP(O29,'S1-IF'!$D$7:$U$58,17,0)=0,"-",IF(AND(O29=O29,P29="P"),VLOOKUP(O29,'S1-IF'!$D$7:$U$58,17,0),"-")))</f>
        <v>-</v>
      </c>
      <c r="U29" s="72" t="str">
        <f>IF(O29="","-",IF(VLOOKUP(O29,'S1-IF'!$D$7:$U$58,18,0)=0,"-",IF(AND(O29=O29,P29="P"),VLOOKUP(O29,'S1-IF'!$D$7:$U$58,18,0),"-")))</f>
        <v>-</v>
      </c>
      <c r="V29" s="71" t="s">
        <v>91</v>
      </c>
      <c r="W29" s="74"/>
      <c r="X29" s="79"/>
      <c r="Y29" s="70"/>
      <c r="Z29" s="71"/>
      <c r="AA29" s="72" t="str">
        <f>IF(Y29="","-",IF(VLOOKUP(Y29,'S1-IF'!$D$7:$U$58,7,0)=0,"-",IF(AND(Y29=Y29,OR(Z29="T",Z29="P")),VLOOKUP(Y29,'S1-IF'!$D$7:$U$58,7,0),"-")))</f>
        <v>-</v>
      </c>
      <c r="AB29" s="72" t="str">
        <f>IF(Y29="","-",IF(VLOOKUP(Y29,'S1-IF'!$D$7:$U$58,8,0)=0,"-",IF(AND(Y29=Y29,OR(Z29="T",Z29="P")),VLOOKUP(Y29,'S1-IF'!$D$7:$U$58,8,0),"-")))</f>
        <v>-</v>
      </c>
      <c r="AC29" s="72" t="str">
        <f>IF(Y29="","-",IF(VLOOKUP(Y29,'S1-IF'!$D$7:$U$58,9,0)=0,"-",IF(AND(Y29=Y29,OR(Z29="T",Z29="P")),VLOOKUP(Y29,'S1-IF'!$D$7:$U$58,9,0),"-")))</f>
        <v>-</v>
      </c>
      <c r="AD29" s="72" t="str">
        <f>IF(Y29="","-",IF(VLOOKUP(Y29,'S1-IF'!$D$7:$U$58,17,0)=0,"-",IF(AND(Y29=Y29,Z29="P"),VLOOKUP(Y29,'S1-IF'!$D$7:$U$58,17,0),"-")))</f>
        <v>-</v>
      </c>
      <c r="AE29" s="72" t="str">
        <f>IF(Y29="","-",IF(VLOOKUP(Y29,'S1-IF'!$D$7:$U$58,18,0)=0,"-",IF(AND(Y29=Y29,Z29="P"),VLOOKUP(Y29,'S1-IF'!$D$7:$U$58,18,0),"-")))</f>
        <v>-</v>
      </c>
      <c r="AF29" s="73" t="s">
        <v>91</v>
      </c>
      <c r="AG29" s="74"/>
      <c r="AH29" s="79"/>
      <c r="AI29" s="70"/>
      <c r="AJ29" s="71"/>
      <c r="AK29" s="72" t="str">
        <f>IF(AI29="","-",IF(VLOOKUP(AI29,'S1-IF'!$D$7:$U$58,7,0)=0,"-",IF(AND(AI29=AI29,OR(AJ29="T",AJ29="P")),VLOOKUP(AI29,'S1-IF'!$D$7:$U$58,7,0),"-")))</f>
        <v>-</v>
      </c>
      <c r="AL29" s="72" t="str">
        <f>IF(AI29="","-",IF(VLOOKUP(AI29,'S1-IF'!$D$7:$U$58,8,0)=0,"-",IF(AND(AI29=AI29,OR(AJ29="T",AJ29="P")),VLOOKUP(AI29,'S1-IF'!$D$7:$U$58,8,0),"-")))</f>
        <v>-</v>
      </c>
      <c r="AM29" s="72" t="str">
        <f>IF(AI29="","-",IF(VLOOKUP(AI29,'S1-IF'!$D$7:$U$58,9,0)=0,"-",IF(AND(AI29=AI29,OR(AJ29="T",AJ29="P")),VLOOKUP(AI29,'S1-IF'!$D$7:$U$58,9,0),"-")))</f>
        <v>-</v>
      </c>
      <c r="AN29" s="72" t="str">
        <f>IF(AI29="","-",IF(VLOOKUP(AI29,'S1-IF'!$D$7:$U$58,17,0)=0,"-",IF(AND(AI29=AI29,AJ29="P"),VLOOKUP(AI29,'S1-IF'!$D$7:$U$58,17,0),"-")))</f>
        <v>-</v>
      </c>
      <c r="AO29" s="72" t="str">
        <f>IF(AI29="","-",IF(VLOOKUP(AI29,'S1-IF'!$D$7:$U$58,18,0)=0,"-",IF(AND(AI29=AI29,AJ29="P"),VLOOKUP(AI29,'S1-IF'!$D$7:$U$58,18,0),"-")))</f>
        <v>-</v>
      </c>
      <c r="AP29" s="73" t="s">
        <v>91</v>
      </c>
      <c r="AQ29" s="74"/>
      <c r="AR29" s="75" t="s">
        <v>92</v>
      </c>
      <c r="AS29" s="70" t="s">
        <v>71</v>
      </c>
      <c r="AT29" s="71" t="s">
        <v>24</v>
      </c>
      <c r="AU29" s="72" t="str">
        <f>IF(AS29="","-",IF(VLOOKUP(AS29,'S1-IF'!$D$7:$U$58,7,0)=0,"-",IF(AND(AS29=AS29,OR(AT29="T",AT29="P")),VLOOKUP(AS29,'S1-IF'!$D$7:$U$58,7,0),"-")))</f>
        <v>FIS</v>
      </c>
      <c r="AV29" s="72" t="str">
        <f>IF(AS29="","-",IF(VLOOKUP(AS29,'S1-IF'!$D$7:$U$58,8,0)=0,"-",IF(AND(AS29=AS29,OR(AT29="T",AT29="P")),VLOOKUP(AS29,'S1-IF'!$D$7:$U$58,8,0),"-")))</f>
        <v>YAG</v>
      </c>
      <c r="AW29" s="72" t="str">
        <f>IF(AS29="","-",IF(VLOOKUP(AS29,'S1-IF'!$D$7:$U$58,9,0)=0,"-",IF(AND(AS29=AS29,OR(AT29="T",AT29="P")),VLOOKUP(AS29,'S1-IF'!$D$7:$U$58,9,0),"-")))</f>
        <v>-</v>
      </c>
      <c r="AX29" s="72" t="str">
        <f>IF(AS29="","-",IF(VLOOKUP(AS29,'S1-IF'!$D$7:$U$58,17,0)=0,"-",IF(AND(AS29=AS29,AT29="P"),VLOOKUP(AS29,'S1-IF'!$D$7:$U$58,17,0),"-")))</f>
        <v>-</v>
      </c>
      <c r="AY29" s="72" t="str">
        <f>IF(AS29="","-",IF(VLOOKUP(AS29,'S1-IF'!$D$7:$U$58,18,0)=0,"-",IF(AND(AS29=AS29,AT29="P"),VLOOKUP(AS29,'S1-IF'!$D$7:$U$58,18,0),"-")))</f>
        <v>-</v>
      </c>
      <c r="AZ29" s="73" t="s">
        <v>91</v>
      </c>
      <c r="BA29" s="74" t="s">
        <v>26</v>
      </c>
      <c r="BB29" s="6"/>
      <c r="BC29" s="6"/>
      <c r="BD29" s="6"/>
      <c r="BE29" s="6"/>
      <c r="BF29" s="6"/>
      <c r="BG29" s="6"/>
      <c r="BH29" s="6"/>
      <c r="BI29" s="6"/>
      <c r="BJ29" s="7"/>
      <c r="BK29" s="7"/>
    </row>
    <row r="30" ht="14.25" customHeight="1">
      <c r="A30" s="40">
        <v>1.0</v>
      </c>
      <c r="B30" s="41" t="s">
        <v>21</v>
      </c>
      <c r="C30" s="79"/>
      <c r="D30" s="72"/>
      <c r="E30" s="82"/>
      <c r="F30" s="72" t="str">
        <f>IF(D30="","-",IF(VLOOKUP(D30,'S1-IF'!$D$7:$U$58,7,0)=0,"-",IF(AND(D30=D30,OR(E30="T",E30="P")),VLOOKUP(D30,'S1-IF'!$D$7:$U$58,7,0),"-")))</f>
        <v>-</v>
      </c>
      <c r="G30" s="72" t="str">
        <f>IF(D30="","-",IF(VLOOKUP(D30,'S1-IF'!$D$7:$U$58,8,0)=0,"-",IF(AND(D30=D30,OR(E30="T",E30="P")),VLOOKUP(D30,'S1-IF'!$D$7:$U$58,8,0),"-")))</f>
        <v>-</v>
      </c>
      <c r="H30" s="72" t="str">
        <f>IF(D30="","-",IF(VLOOKUP(D30,'S1-IF'!$D$7:$U$58,9,0)=0,"-",IF(AND(D30=D30,OR(E30="T",E30="P")),VLOOKUP(D30,'S1-IF'!$D$7:$U$58,9,0),"-")))</f>
        <v>-</v>
      </c>
      <c r="I30" s="72"/>
      <c r="J30" s="72" t="str">
        <f>IF(D30="","-",IF(VLOOKUP(D30,'S1-IF'!$D$7:$U$58,17,0)=0,"-",IF(AND(D30=D30,E30="P"),VLOOKUP(D30,'S1-IF'!$D$7:$U$58,17,0),"-")))</f>
        <v>-</v>
      </c>
      <c r="K30" s="72" t="str">
        <f>IF(D30="","-",IF(VLOOKUP(D30,'S1-IF'!$D$7:$U$58,18,0)=0,"-",IF(AND(D30=D30,E30="P"),VLOOKUP(D30,'S1-IF'!$D$7:$U$58,18,0),"-")))</f>
        <v>-</v>
      </c>
      <c r="L30" s="73" t="s">
        <v>93</v>
      </c>
      <c r="M30" s="81"/>
      <c r="N30" s="79"/>
      <c r="O30" s="70"/>
      <c r="P30" s="71"/>
      <c r="Q30" s="72" t="str">
        <f>IF(O30="","-",IF(VLOOKUP(O30,'S1-IF'!$D$7:$U$58,7,0)=0,"-",IF(AND(O30=O30,OR(P30="T",P30="P")),VLOOKUP(O30,'S1-IF'!$D$7:$U$58,7,0),"-")))</f>
        <v>-</v>
      </c>
      <c r="R30" s="72" t="str">
        <f>IF(O30="","-",IF(VLOOKUP(O30,'S1-IF'!$D$7:$U$58,8,0)=0,"-",IF(AND(O30=O30,OR(P30="T",P30="P")),VLOOKUP(O30,'S1-IF'!$D$7:$U$58,8,0),"-")))</f>
        <v>-</v>
      </c>
      <c r="S30" s="72" t="str">
        <f>IF(O30="","-",IF(VLOOKUP(O30,'S1-IF'!$D$7:$U$58,9,0)=0,"-",IF(AND(O30=O30,OR(P30="T",P30="P")),VLOOKUP(O30,'S1-IF'!$D$7:$U$58,9,0),"-")))</f>
        <v>-</v>
      </c>
      <c r="T30" s="72" t="str">
        <f>IF(O30="","-",IF(VLOOKUP(O30,'S1-IF'!$D$7:$U$58,17,0)=0,"-",IF(AND(O30=O30,P30="P"),VLOOKUP(O30,'S1-IF'!$D$7:$U$58,17,0),"-")))</f>
        <v>-</v>
      </c>
      <c r="U30" s="72" t="str">
        <f>IF(O30="","-",IF(VLOOKUP(O30,'S1-IF'!$D$7:$U$58,18,0)=0,"-",IF(AND(O30=O30,P30="P"),VLOOKUP(O30,'S1-IF'!$D$7:$U$58,18,0),"-")))</f>
        <v>-</v>
      </c>
      <c r="V30" s="71" t="s">
        <v>93</v>
      </c>
      <c r="W30" s="74"/>
      <c r="X30" s="79"/>
      <c r="Y30" s="70"/>
      <c r="Z30" s="71"/>
      <c r="AA30" s="72" t="str">
        <f>IF(Y30="","-",IF(VLOOKUP(Y30,'S1-IF'!$D$7:$U$58,7,0)=0,"-",IF(AND(Y30=Y30,OR(Z30="T",Z30="P")),VLOOKUP(Y30,'S1-IF'!$D$7:$U$58,7,0),"-")))</f>
        <v>-</v>
      </c>
      <c r="AB30" s="72" t="str">
        <f>IF(Y30="","-",IF(VLOOKUP(Y30,'S1-IF'!$D$7:$U$58,8,0)=0,"-",IF(AND(Y30=Y30,OR(Z30="T",Z30="P")),VLOOKUP(Y30,'S1-IF'!$D$7:$U$58,8,0),"-")))</f>
        <v>-</v>
      </c>
      <c r="AC30" s="72" t="str">
        <f>IF(Y30="","-",IF(VLOOKUP(Y30,'S1-IF'!$D$7:$U$58,9,0)=0,"-",IF(AND(Y30=Y30,OR(Z30="T",Z30="P")),VLOOKUP(Y30,'S1-IF'!$D$7:$U$58,9,0),"-")))</f>
        <v>-</v>
      </c>
      <c r="AD30" s="72" t="str">
        <f>IF(Y30="","-",IF(VLOOKUP(Y30,'S1-IF'!$D$7:$U$58,17,0)=0,"-",IF(AND(Y30=Y30,Z30="P"),VLOOKUP(Y30,'S1-IF'!$D$7:$U$58,17,0),"-")))</f>
        <v>-</v>
      </c>
      <c r="AE30" s="72" t="str">
        <f>IF(Y30="","-",IF(VLOOKUP(Y30,'S1-IF'!$D$7:$U$58,18,0)=0,"-",IF(AND(Y30=Y30,Z30="P"),VLOOKUP(Y30,'S1-IF'!$D$7:$U$58,18,0),"-")))</f>
        <v>-</v>
      </c>
      <c r="AF30" s="73" t="s">
        <v>93</v>
      </c>
      <c r="AG30" s="74"/>
      <c r="AH30" s="79"/>
      <c r="AI30" s="70"/>
      <c r="AJ30" s="71"/>
      <c r="AK30" s="72" t="str">
        <f>IF(AI30="","-",IF(VLOOKUP(AI30,'S1-IF'!$D$7:$U$58,7,0)=0,"-",IF(AND(AI30=AI30,OR(AJ30="T",AJ30="P")),VLOOKUP(AI30,'S1-IF'!$D$7:$U$58,7,0),"-")))</f>
        <v>-</v>
      </c>
      <c r="AL30" s="72" t="str">
        <f>IF(AI30="","-",IF(VLOOKUP(AI30,'S1-IF'!$D$7:$U$58,8,0)=0,"-",IF(AND(AI30=AI30,OR(AJ30="T",AJ30="P")),VLOOKUP(AI30,'S1-IF'!$D$7:$U$58,8,0),"-")))</f>
        <v>-</v>
      </c>
      <c r="AM30" s="72" t="str">
        <f>IF(AI30="","-",IF(VLOOKUP(AI30,'S1-IF'!$D$7:$U$58,9,0)=0,"-",IF(AND(AI30=AI30,OR(AJ30="T",AJ30="P")),VLOOKUP(AI30,'S1-IF'!$D$7:$U$58,9,0),"-")))</f>
        <v>-</v>
      </c>
      <c r="AN30" s="72" t="str">
        <f>IF(AI30="","-",IF(VLOOKUP(AI30,'S1-IF'!$D$7:$U$58,17,0)=0,"-",IF(AND(AI30=AI30,AJ30="P"),VLOOKUP(AI30,'S1-IF'!$D$7:$U$58,17,0),"-")))</f>
        <v>-</v>
      </c>
      <c r="AO30" s="72" t="str">
        <f>IF(AI30="","-",IF(VLOOKUP(AI30,'S1-IF'!$D$7:$U$58,18,0)=0,"-",IF(AND(AI30=AI30,AJ30="P"),VLOOKUP(AI30,'S1-IF'!$D$7:$U$58,18,0),"-")))</f>
        <v>-</v>
      </c>
      <c r="AP30" s="73" t="s">
        <v>93</v>
      </c>
      <c r="AQ30" s="74"/>
      <c r="AR30" s="75" t="s">
        <v>92</v>
      </c>
      <c r="AS30" s="70" t="s">
        <v>71</v>
      </c>
      <c r="AT30" s="71" t="s">
        <v>24</v>
      </c>
      <c r="AU30" s="72" t="str">
        <f>IF(AS30="","-",IF(VLOOKUP(AS30,'S1-IF'!$D$7:$U$58,7,0)=0,"-",IF(AND(AS30=AS30,OR(AT30="T",AT30="P")),VLOOKUP(AS30,'S1-IF'!$D$7:$U$58,7,0),"-")))</f>
        <v>FIS</v>
      </c>
      <c r="AV30" s="72" t="str">
        <f>IF(AS30="","-",IF(VLOOKUP(AS30,'S1-IF'!$D$7:$U$58,8,0)=0,"-",IF(AND(AS30=AS30,OR(AT30="T",AT30="P")),VLOOKUP(AS30,'S1-IF'!$D$7:$U$58,8,0),"-")))</f>
        <v>YAG</v>
      </c>
      <c r="AW30" s="72" t="str">
        <f>IF(AS30="","-",IF(VLOOKUP(AS30,'S1-IF'!$D$7:$U$58,9,0)=0,"-",IF(AND(AS30=AS30,OR(AT30="T",AT30="P")),VLOOKUP(AS30,'S1-IF'!$D$7:$U$58,9,0),"-")))</f>
        <v>-</v>
      </c>
      <c r="AX30" s="72" t="str">
        <f>IF(AS30="","-",IF(VLOOKUP(AS30,'S1-IF'!$D$7:$U$58,17,0)=0,"-",IF(AND(AS30=AS30,AT30="P"),VLOOKUP(AS30,'S1-IF'!$D$7:$U$58,17,0),"-")))</f>
        <v>-</v>
      </c>
      <c r="AY30" s="72" t="str">
        <f>IF(AS30="","-",IF(VLOOKUP(AS30,'S1-IF'!$D$7:$U$58,18,0)=0,"-",IF(AND(AS30=AS30,AT30="P"),VLOOKUP(AS30,'S1-IF'!$D$7:$U$58,18,0),"-")))</f>
        <v>-</v>
      </c>
      <c r="AZ30" s="73" t="s">
        <v>93</v>
      </c>
      <c r="BA30" s="74" t="s">
        <v>26</v>
      </c>
      <c r="BB30" s="6"/>
      <c r="BC30" s="6"/>
      <c r="BD30" s="6"/>
      <c r="BE30" s="6"/>
      <c r="BF30" s="6"/>
      <c r="BG30" s="6"/>
      <c r="BH30" s="6"/>
      <c r="BI30" s="6"/>
      <c r="BJ30" s="7"/>
      <c r="BK30" s="7"/>
    </row>
    <row r="31" ht="14.25" customHeight="1">
      <c r="A31" s="40">
        <v>1.0</v>
      </c>
      <c r="B31" s="41" t="s">
        <v>21</v>
      </c>
      <c r="C31" s="75" t="s">
        <v>94</v>
      </c>
      <c r="D31" s="70" t="s">
        <v>95</v>
      </c>
      <c r="E31" s="71" t="s">
        <v>24</v>
      </c>
      <c r="F31" s="72" t="str">
        <f>IF(D31="","-",IF(VLOOKUP(D31,'S1-SI'!$D$7:$U$58,7,0)=0,"-",IF(AND(D31=D31,OR(E31="T",E31="P")),VLOOKUP(D31,'S1-SI'!$D$7:$U$58,7,0),"-")))</f>
        <v>THS</v>
      </c>
      <c r="G31" s="72" t="str">
        <f>IF(D31="","-",IF(VLOOKUP(D31,'S1-SI'!$D$7:$U$58,8,0)=0,"-",IF(AND(D31=D31,OR(E31="T",E31="P")),VLOOKUP(D31,'S1-SI'!$D$7:$U$58,8,0),"-")))</f>
        <v>GPS</v>
      </c>
      <c r="H31" s="72" t="str">
        <f>IF(D31="","-",IF(VLOOKUP(D31,'S1-SI'!$D$7:$U$58,9,0)=0,"-",IF(AND(D31=D31,OR(E31="T",E31="P")),VLOOKUP(D31,'S1-SI'!$D$7:$U$58,9,0),"-")))</f>
        <v>-</v>
      </c>
      <c r="I31" s="72"/>
      <c r="J31" s="72" t="str">
        <f>IF(D31="","-",IF(VLOOKUP(D31,'S1-SI'!$D$7:$U$58,17,0)=0,"-",IF(AND(D31=D31,E31="P"),VLOOKUP(D31,'S1-SI'!$D$7:$U$58,17,0),"-")))</f>
        <v>-</v>
      </c>
      <c r="K31" s="72" t="str">
        <f>IF(D31="","-",IF(VLOOKUP(D31,'S1-SI'!$D$7:$U$58,18,0)=0,"-",IF(AND(D31=D31,E31="P"),VLOOKUP(D31,'S1-SI'!$D$7:$U$58,18,0),"-")))</f>
        <v>-</v>
      </c>
      <c r="L31" s="73" t="s">
        <v>96</v>
      </c>
      <c r="M31" s="74" t="s">
        <v>26</v>
      </c>
      <c r="N31" s="75" t="s">
        <v>97</v>
      </c>
      <c r="O31" s="70" t="s">
        <v>30</v>
      </c>
      <c r="P31" s="71" t="s">
        <v>24</v>
      </c>
      <c r="Q31" s="72" t="str">
        <f>IF(O31="","-",IF(VLOOKUP(O31,'S1-SI'!$D$7:$U$58,7,0)=0,"-",IF(AND(O31=O31,OR(P31="T",P31="P")),VLOOKUP(O31,'S1-SI'!$D$7:$U$58,7,0),"-")))</f>
        <v>ACB</v>
      </c>
      <c r="R31" s="72" t="str">
        <f>IF(O31="","-",IF(VLOOKUP(O31,'S1-SI'!$D$7:$U$58,8,0)=0,"-",IF(AND(O31=O31,OR(P31="T",P31="P")),VLOOKUP(O31,'S1-SI'!$D$7:$U$58,8,0),"-")))</f>
        <v>CEN</v>
      </c>
      <c r="S31" s="72" t="str">
        <f>IF(O31="","-",IF(VLOOKUP(O31,'S1-SI'!$D$7:$U$58,9,0)=0,"-",IF(AND(O31=O31,OR(P31="T",P31="P")),VLOOKUP(O31,'S1-SI'!$D$7:$U$58,9,0),"-")))</f>
        <v>-</v>
      </c>
      <c r="T31" s="72" t="str">
        <f>IF(O31="","-",IF(VLOOKUP(O31,'S1-SI'!$D$7:$U$58,17,0)=0,"-",IF(AND(O31=O31,P31="P"),VLOOKUP(O31,'S1-SI'!$D$7:$U$58,17,0),"-")))</f>
        <v>-</v>
      </c>
      <c r="U31" s="72" t="str">
        <f>IF(O31="","-",IF(VLOOKUP(O31,'S1-SI'!$D$7:$U$58,18,0)=0,"-",IF(AND(O31=O31,P31="P"),VLOOKUP(O31,'S1-SI'!$D$7:$U$58,18,0),"-")))</f>
        <v>-</v>
      </c>
      <c r="V31" s="73" t="s">
        <v>96</v>
      </c>
      <c r="W31" s="74" t="s">
        <v>26</v>
      </c>
      <c r="X31" s="75"/>
      <c r="Y31" s="70"/>
      <c r="Z31" s="71"/>
      <c r="AA31" s="72" t="str">
        <f>IF(Y31="","-",IF(VLOOKUP(Y31,'S1-SI'!$D$7:$U$58,7,0)=0,"-",IF(AND(Y31=Y31,OR(Z31="T",Z31="P")),VLOOKUP(Y31,'S1-SI'!$D$7:$U$58,7,0),"-")))</f>
        <v>-</v>
      </c>
      <c r="AB31" s="72" t="str">
        <f>IF(Y31="","-",IF(VLOOKUP(Y31,'S1-SI'!$D$7:$U$58,8,0)=0,"-",IF(AND(Y31=Y31,OR(Z31="T",Z31="P")),VLOOKUP(Y31,'S1-SI'!$D$7:$U$58,8,0),"-")))</f>
        <v>-</v>
      </c>
      <c r="AC31" s="72" t="str">
        <f>IF(Y31="","-",IF(VLOOKUP(Y31,'S1-SI'!$D$7:$U$58,9,0)=0,"-",IF(AND(Y31=Y31,OR(Z31="T",Z31="P")),VLOOKUP(Y31,'S1-SI'!$D$7:$U$58,9,0),"-")))</f>
        <v>-</v>
      </c>
      <c r="AD31" s="72" t="str">
        <f>IF(Y31="","-",IF(VLOOKUP(Y31,'S1-SI'!$D$7:$U$58,17,0)=0,"-",IF(AND(Y31=Y31,Z31="P"),VLOOKUP(Y31,'S1-SI'!$D$7:$U$58,17,0),"-")))</f>
        <v>-</v>
      </c>
      <c r="AE31" s="72" t="str">
        <f>IF(Y31="","-",IF(VLOOKUP(Y31,'S1-SI'!$D$7:$U$58,18,0)=0,"-",IF(AND(Y31=Y31,Z31="P"),VLOOKUP(Y31,'S1-SI'!$D$7:$U$58,18,0),"-")))</f>
        <v>-</v>
      </c>
      <c r="AF31" s="73" t="s">
        <v>96</v>
      </c>
      <c r="AG31" s="74"/>
      <c r="AH31" s="75" t="s">
        <v>98</v>
      </c>
      <c r="AI31" s="70" t="s">
        <v>99</v>
      </c>
      <c r="AJ31" s="71" t="s">
        <v>28</v>
      </c>
      <c r="AK31" s="72" t="str">
        <f>IF(AI31="","-",IF(VLOOKUP(AI31,'S1-SI'!$D$7:$U$58,7,0)=0,"-",IF(AND(AI31=AI31,OR(AJ31="T",AJ31="P")),VLOOKUP(AI31,'S1-SI'!$D$7:$U$58,7,0),"-")))</f>
        <v>PAT</v>
      </c>
      <c r="AL31" s="72" t="str">
        <f>IF(AI31="","-",IF(VLOOKUP(AI31,'S1-SI'!$D$7:$U$58,8,0)=0,"-",IF(AND(AI31=AI31,OR(AJ31="T",AJ31="P")),VLOOKUP(AI31,'S1-SI'!$D$7:$U$58,8,0),"-")))</f>
        <v>IUS</v>
      </c>
      <c r="AM31" s="72" t="str">
        <f>IF(AI31="","-",IF(VLOOKUP(AI31,'S1-SI'!$D$7:$U$58,9,0)=0,"-",IF(AND(AI31=AI31,OR(AJ31="T",AJ31="P")),VLOOKUP(AI31,'S1-SI'!$D$7:$U$58,9,0),"-")))</f>
        <v>RSL</v>
      </c>
      <c r="AN31" s="72" t="str">
        <f>IF(AI31="","-",IF(VLOOKUP(AI31,'S1-SI'!$D$7:$U$58,17,0)=0,"-",IF(AND(AI31=AI31,AJ31="P"),VLOOKUP(AI31,'S1-SI'!$D$7:$U$58,17,0),"-")))</f>
        <v>-</v>
      </c>
      <c r="AO31" s="72" t="str">
        <f>IF(AI31="","-",IF(VLOOKUP(AI31,'S1-SI'!$D$7:$U$58,18,0)=0,"-",IF(AND(AI31=AI31,AJ31="P"),VLOOKUP(AI31,'S1-SI'!$D$7:$U$58,18,0),"-")))</f>
        <v>-</v>
      </c>
      <c r="AP31" s="73" t="s">
        <v>96</v>
      </c>
      <c r="AQ31" s="74" t="s">
        <v>26</v>
      </c>
      <c r="AR31" s="75" t="s">
        <v>100</v>
      </c>
      <c r="AS31" s="70" t="s">
        <v>101</v>
      </c>
      <c r="AT31" s="71" t="s">
        <v>24</v>
      </c>
      <c r="AU31" s="72" t="str">
        <f>IF(AS31="","-",IF(VLOOKUP(AS31,'S1-SI'!$D$7:$U$58,7,0)=0,"-",IF(AND(AS31=AS31,OR(AT31="T",AT31="P")),VLOOKUP(AS31,'S1-SI'!$D$7:$U$58,7,0),"-")))</f>
        <v>TLG</v>
      </c>
      <c r="AV31" s="72" t="str">
        <f>IF(AS31="","-",IF(VLOOKUP(AS31,'S1-SI'!$D$7:$U$58,8,0)=0,"-",IF(AND(AS31=AS31,OR(AT31="T",AT31="P")),VLOOKUP(AS31,'S1-SI'!$D$7:$U$58,8,0),"-")))</f>
        <v>-</v>
      </c>
      <c r="AW31" s="72" t="str">
        <f>IF(AS31="","-",IF(VLOOKUP(AS31,'S1-SI'!$D$7:$U$58,9,0)=0,"-",IF(AND(AS31=AS31,OR(AT31="T",AT31="P")),VLOOKUP(AS31,'S1-SI'!$D$7:$U$58,9,0),"-")))</f>
        <v>-</v>
      </c>
      <c r="AX31" s="72" t="str">
        <f>IF(AS31="","-",IF(VLOOKUP(AS31,'S1-SI'!$D$7:$U$58,17,0)=0,"-",IF(AND(AS31=AS31,AT31="P"),VLOOKUP(AS31,'S1-SI'!$D$7:$U$58,17,0),"-")))</f>
        <v>-</v>
      </c>
      <c r="AY31" s="72" t="str">
        <f>IF(AS31="","-",IF(VLOOKUP(AS31,'S1-SI'!$D$7:$U$58,18,0)=0,"-",IF(AND(AS31=AS31,AT31="P"),VLOOKUP(AS31,'S1-SI'!$D$7:$U$58,18,0),"-")))</f>
        <v>-</v>
      </c>
      <c r="AZ31" s="73" t="s">
        <v>96</v>
      </c>
      <c r="BA31" s="74" t="s">
        <v>26</v>
      </c>
      <c r="BB31" s="6"/>
      <c r="BC31" s="6"/>
      <c r="BD31" s="6"/>
      <c r="BE31" s="6"/>
      <c r="BF31" s="6"/>
      <c r="BG31" s="6"/>
      <c r="BH31" s="6"/>
      <c r="BI31" s="6"/>
      <c r="BJ31" s="7"/>
      <c r="BK31" s="7"/>
    </row>
    <row r="32" ht="14.25" customHeight="1">
      <c r="A32" s="40">
        <v>1.0</v>
      </c>
      <c r="B32" s="41" t="s">
        <v>21</v>
      </c>
      <c r="C32" s="75" t="s">
        <v>94</v>
      </c>
      <c r="D32" s="70" t="s">
        <v>95</v>
      </c>
      <c r="E32" s="71" t="s">
        <v>24</v>
      </c>
      <c r="F32" s="72" t="str">
        <f>IF(D32="","-",IF(VLOOKUP(D32,'S1-SI'!$D$7:$U$58,7,0)=0,"-",IF(AND(D32=D32,OR(E32="T",E32="P")),VLOOKUP(D32,'S1-SI'!$D$7:$U$58,7,0),"-")))</f>
        <v>THS</v>
      </c>
      <c r="G32" s="72" t="str">
        <f>IF(D32="","-",IF(VLOOKUP(D32,'S1-SI'!$D$7:$U$58,8,0)=0,"-",IF(AND(D32=D32,OR(E32="T",E32="P")),VLOOKUP(D32,'S1-SI'!$D$7:$U$58,8,0),"-")))</f>
        <v>GPS</v>
      </c>
      <c r="H32" s="72" t="str">
        <f>IF(D32="","-",IF(VLOOKUP(D32,'S1-SI'!$D$7:$U$58,9,0)=0,"-",IF(AND(D32=D32,OR(E32="T",E32="P")),VLOOKUP(D32,'S1-SI'!$D$7:$U$58,9,0),"-")))</f>
        <v>-</v>
      </c>
      <c r="I32" s="72"/>
      <c r="J32" s="72" t="str">
        <f>IF(D32="","-",IF(VLOOKUP(D32,'S1-SI'!$D$7:$U$58,17,0)=0,"-",IF(AND(D32=D32,E32="P"),VLOOKUP(D32,'S1-SI'!$D$7:$U$58,17,0),"-")))</f>
        <v>-</v>
      </c>
      <c r="K32" s="72" t="str">
        <f>IF(D32="","-",IF(VLOOKUP(D32,'S1-SI'!$D$7:$U$58,18,0)=0,"-",IF(AND(D32=D32,E32="P"),VLOOKUP(D32,'S1-SI'!$D$7:$U$58,18,0),"-")))</f>
        <v>-</v>
      </c>
      <c r="L32" s="73" t="s">
        <v>102</v>
      </c>
      <c r="M32" s="74" t="s">
        <v>26</v>
      </c>
      <c r="N32" s="75" t="s">
        <v>97</v>
      </c>
      <c r="O32" s="70" t="s">
        <v>30</v>
      </c>
      <c r="P32" s="71" t="s">
        <v>24</v>
      </c>
      <c r="Q32" s="72" t="str">
        <f>IF(O32="","-",IF(VLOOKUP(O32,'S1-SI'!$D$7:$U$58,7,0)=0,"-",IF(AND(O32=O32,OR(P32="T",P32="P")),VLOOKUP(O32,'S1-SI'!$D$7:$U$58,7,0),"-")))</f>
        <v>ACB</v>
      </c>
      <c r="R32" s="72" t="str">
        <f>IF(O32="","-",IF(VLOOKUP(O32,'S1-SI'!$D$7:$U$58,8,0)=0,"-",IF(AND(O32=O32,OR(P32="T",P32="P")),VLOOKUP(O32,'S1-SI'!$D$7:$U$58,8,0),"-")))</f>
        <v>CEN</v>
      </c>
      <c r="S32" s="72" t="str">
        <f>IF(O32="","-",IF(VLOOKUP(O32,'S1-SI'!$D$7:$U$58,9,0)=0,"-",IF(AND(O32=O32,OR(P32="T",P32="P")),VLOOKUP(O32,'S1-SI'!$D$7:$U$58,9,0),"-")))</f>
        <v>-</v>
      </c>
      <c r="T32" s="72" t="str">
        <f>IF(O32="","-",IF(VLOOKUP(O32,'S1-SI'!$D$7:$U$58,17,0)=0,"-",IF(AND(O32=O32,P32="P"),VLOOKUP(O32,'S1-SI'!$D$7:$U$58,17,0),"-")))</f>
        <v>-</v>
      </c>
      <c r="U32" s="72" t="str">
        <f>IF(O32="","-",IF(VLOOKUP(O32,'S1-SI'!$D$7:$U$58,18,0)=0,"-",IF(AND(O32=O32,P32="P"),VLOOKUP(O32,'S1-SI'!$D$7:$U$58,18,0),"-")))</f>
        <v>-</v>
      </c>
      <c r="V32" s="73" t="s">
        <v>102</v>
      </c>
      <c r="W32" s="74" t="s">
        <v>26</v>
      </c>
      <c r="X32" s="75"/>
      <c r="Y32" s="70"/>
      <c r="Z32" s="71"/>
      <c r="AA32" s="72" t="str">
        <f>IF(Y32="","-",IF(VLOOKUP(Y32,'S1-SI'!$D$7:$U$58,7,0)=0,"-",IF(AND(Y32=Y32,OR(Z32="T",Z32="P")),VLOOKUP(Y32,'S1-SI'!$D$7:$U$58,7,0),"-")))</f>
        <v>-</v>
      </c>
      <c r="AB32" s="72" t="str">
        <f>IF(Y32="","-",IF(VLOOKUP(Y32,'S1-SI'!$D$7:$U$58,8,0)=0,"-",IF(AND(Y32=Y32,OR(Z32="T",Z32="P")),VLOOKUP(Y32,'S1-SI'!$D$7:$U$58,8,0),"-")))</f>
        <v>-</v>
      </c>
      <c r="AC32" s="72" t="str">
        <f>IF(Y32="","-",IF(VLOOKUP(Y32,'S1-SI'!$D$7:$U$58,9,0)=0,"-",IF(AND(Y32=Y32,OR(Z32="T",Z32="P")),VLOOKUP(Y32,'S1-SI'!$D$7:$U$58,9,0),"-")))</f>
        <v>-</v>
      </c>
      <c r="AD32" s="72" t="str">
        <f>IF(Y32="","-",IF(VLOOKUP(Y32,'S1-SI'!$D$7:$U$58,17,0)=0,"-",IF(AND(Y32=Y32,Z32="P"),VLOOKUP(Y32,'S1-SI'!$D$7:$U$58,17,0),"-")))</f>
        <v>-</v>
      </c>
      <c r="AE32" s="72" t="str">
        <f>IF(Y32="","-",IF(VLOOKUP(Y32,'S1-SI'!$D$7:$U$58,18,0)=0,"-",IF(AND(Y32=Y32,Z32="P"),VLOOKUP(Y32,'S1-SI'!$D$7:$U$58,18,0),"-")))</f>
        <v>-</v>
      </c>
      <c r="AF32" s="73" t="s">
        <v>102</v>
      </c>
      <c r="AG32" s="74"/>
      <c r="AH32" s="75" t="s">
        <v>98</v>
      </c>
      <c r="AI32" s="70" t="s">
        <v>99</v>
      </c>
      <c r="AJ32" s="71" t="s">
        <v>28</v>
      </c>
      <c r="AK32" s="72" t="str">
        <f>IF(AI32="","-",IF(VLOOKUP(AI32,'S1-SI'!$D$7:$U$58,7,0)=0,"-",IF(AND(AI32=AI32,OR(AJ32="T",AJ32="P")),VLOOKUP(AI32,'S1-SI'!$D$7:$U$58,7,0),"-")))</f>
        <v>PAT</v>
      </c>
      <c r="AL32" s="72" t="str">
        <f>IF(AI32="","-",IF(VLOOKUP(AI32,'S1-SI'!$D$7:$U$58,8,0)=0,"-",IF(AND(AI32=AI32,OR(AJ32="T",AJ32="P")),VLOOKUP(AI32,'S1-SI'!$D$7:$U$58,8,0),"-")))</f>
        <v>IUS</v>
      </c>
      <c r="AM32" s="72" t="str">
        <f>IF(AI32="","-",IF(VLOOKUP(AI32,'S1-SI'!$D$7:$U$58,9,0)=0,"-",IF(AND(AI32=AI32,OR(AJ32="T",AJ32="P")),VLOOKUP(AI32,'S1-SI'!$D$7:$U$58,9,0),"-")))</f>
        <v>RSL</v>
      </c>
      <c r="AN32" s="72" t="str">
        <f>IF(AI32="","-",IF(VLOOKUP(AI32,'S1-SI'!$D$7:$U$58,17,0)=0,"-",IF(AND(AI32=AI32,AJ32="P"),VLOOKUP(AI32,'S1-SI'!$D$7:$U$58,17,0),"-")))</f>
        <v>-</v>
      </c>
      <c r="AO32" s="72" t="str">
        <f>IF(AI32="","-",IF(VLOOKUP(AI32,'S1-SI'!$D$7:$U$58,18,0)=0,"-",IF(AND(AI32=AI32,AJ32="P"),VLOOKUP(AI32,'S1-SI'!$D$7:$U$58,18,0),"-")))</f>
        <v>-</v>
      </c>
      <c r="AP32" s="73" t="s">
        <v>102</v>
      </c>
      <c r="AQ32" s="74" t="s">
        <v>26</v>
      </c>
      <c r="AR32" s="75" t="s">
        <v>100</v>
      </c>
      <c r="AS32" s="70" t="s">
        <v>101</v>
      </c>
      <c r="AT32" s="71" t="s">
        <v>24</v>
      </c>
      <c r="AU32" s="72" t="str">
        <f>IF(AS32="","-",IF(VLOOKUP(AS32,'S1-SI'!$D$7:$U$58,7,0)=0,"-",IF(AND(AS32=AS32,OR(AT32="T",AT32="P")),VLOOKUP(AS32,'S1-SI'!$D$7:$U$58,7,0),"-")))</f>
        <v>TLG</v>
      </c>
      <c r="AV32" s="72" t="str">
        <f>IF(AS32="","-",IF(VLOOKUP(AS32,'S1-SI'!$D$7:$U$58,8,0)=0,"-",IF(AND(AS32=AS32,OR(AT32="T",AT32="P")),VLOOKUP(AS32,'S1-SI'!$D$7:$U$58,8,0),"-")))</f>
        <v>-</v>
      </c>
      <c r="AW32" s="72" t="str">
        <f>IF(AS32="","-",IF(VLOOKUP(AS32,'S1-SI'!$D$7:$U$58,9,0)=0,"-",IF(AND(AS32=AS32,OR(AT32="T",AT32="P")),VLOOKUP(AS32,'S1-SI'!$D$7:$U$58,9,0),"-")))</f>
        <v>-</v>
      </c>
      <c r="AX32" s="72" t="str">
        <f>IF(AS32="","-",IF(VLOOKUP(AS32,'S1-SI'!$D$7:$U$58,17,0)=0,"-",IF(AND(AS32=AS32,AT32="P"),VLOOKUP(AS32,'S1-SI'!$D$7:$U$58,17,0),"-")))</f>
        <v>-</v>
      </c>
      <c r="AY32" s="72" t="str">
        <f>IF(AS32="","-",IF(VLOOKUP(AS32,'S1-SI'!$D$7:$U$58,18,0)=0,"-",IF(AND(AS32=AS32,AT32="P"),VLOOKUP(AS32,'S1-SI'!$D$7:$U$58,18,0),"-")))</f>
        <v>-</v>
      </c>
      <c r="AZ32" s="73" t="s">
        <v>102</v>
      </c>
      <c r="BA32" s="74" t="s">
        <v>26</v>
      </c>
      <c r="BB32" s="6"/>
      <c r="BC32" s="6"/>
      <c r="BD32" s="6"/>
      <c r="BE32" s="6"/>
      <c r="BF32" s="6"/>
      <c r="BG32" s="6"/>
      <c r="BH32" s="6"/>
      <c r="BI32" s="6"/>
      <c r="BJ32" s="7"/>
      <c r="BK32" s="7"/>
    </row>
    <row r="33" ht="14.25" customHeight="1">
      <c r="A33" s="40">
        <v>1.0</v>
      </c>
      <c r="B33" s="41" t="s">
        <v>21</v>
      </c>
      <c r="C33" s="69" t="s">
        <v>94</v>
      </c>
      <c r="D33" s="70" t="s">
        <v>95</v>
      </c>
      <c r="E33" s="71" t="s">
        <v>24</v>
      </c>
      <c r="F33" s="72" t="str">
        <f>IF(D33="","-",IF(VLOOKUP(D33,'S1-TE'!$D$7:$V$59,7,0)=0,"-",IF(AND(D33=D33,OR(E33="T",E33="P")),VLOOKUP(D33,'S1-TE'!$D$7:$V$59,7,0),"-")))</f>
        <v>THS</v>
      </c>
      <c r="G33" s="72" t="str">
        <f>IF(D33="","-",IF(VLOOKUP(D33,'S1-TE'!$D$7:$V$59,8,0)=0,"-",IF(AND(D33=D33,OR(E33="T",E33="P")),VLOOKUP(D33,'S1-TE'!$D$7:$V$59,8,0),"-")))</f>
        <v>GPS</v>
      </c>
      <c r="H33" s="72" t="str">
        <f>IF(D33="","-",IF(VLOOKUP(D33,'S1-TE'!$D$7:$V$59,9,0)=0,"-",IF(AND(D33=D33,OR(E33="T",E33="P")),VLOOKUP(D33,'S1-TE'!$D$7:$V$59,9,0),"-")))</f>
        <v>DT</v>
      </c>
      <c r="I33" s="72"/>
      <c r="J33" s="72" t="str">
        <f>IF(D33="","-",IF(VLOOKUP(D33,'S1-TE'!$D$7:$V$59,17,0)=0,"-",IF(AND(D33=D33,E33="P"),VLOOKUP(D33,'S1-TE'!$D$7:$V$59,17,0),"-")))</f>
        <v>-</v>
      </c>
      <c r="K33" s="72" t="str">
        <f>IF(D33="","-",IF(VLOOKUP(D33,'S1-TE'!$D$7:$V$59,18,0)=0,"-",IF(AND(D33=D33,E33="P"),VLOOKUP(D33,'S1-TE'!$D$7:$V$59,18,0),"-")))</f>
        <v>-</v>
      </c>
      <c r="L33" s="71" t="s">
        <v>103</v>
      </c>
      <c r="M33" s="74" t="s">
        <v>26</v>
      </c>
      <c r="N33" s="69"/>
      <c r="O33" s="70"/>
      <c r="P33" s="71"/>
      <c r="Q33" s="72" t="str">
        <f>IF(O33="","-",IF(VLOOKUP(O33,'S1-TE'!$D$7:$V$59,7,0)=0,"-",IF(AND(O33=O33,OR(P33="T",P33="P")),VLOOKUP(O33,'S1-TE'!$D$7:$V$59,7,0),"-")))</f>
        <v>-</v>
      </c>
      <c r="R33" s="72" t="str">
        <f>IF(O33="","-",IF(VLOOKUP(O33,'S1-TE'!$D$7:$V$59,8,0)=0,"-",IF(AND(O33=O33,OR(P33="T",P33="P")),VLOOKUP(O33,'S1-TE'!$D$7:$V$59,8,0),"-")))</f>
        <v>-</v>
      </c>
      <c r="S33" s="72" t="str">
        <f>IF(O33="","-",IF(VLOOKUP(O33,'S1-TE'!$D$7:$V$59,9,0)=0,"-",IF(AND(O33=O33,OR(P33="T",P33="P")),VLOOKUP(O33,'S1-TE'!$D$7:$V$59,9,0),"-")))</f>
        <v>-</v>
      </c>
      <c r="T33" s="72" t="str">
        <f>IF(O33="","-",IF(VLOOKUP(O33,'S1-TE'!$D$7:$V$59,17,0)=0,"-",IF(AND(O33=O33,P33="P"),VLOOKUP(O33,'S1-TE'!$D$7:$V$59,17,0),"-")))</f>
        <v>-</v>
      </c>
      <c r="U33" s="72" t="str">
        <f>IF(O33="","-",IF(VLOOKUP(O33,'S1-TE'!$D$7:$V$59,18,0)=0,"-",IF(AND(O33=O33,P33="P"),VLOOKUP(O33,'S1-TE'!$D$7:$V$59,18,0),"-")))</f>
        <v>-</v>
      </c>
      <c r="V33" s="71" t="s">
        <v>103</v>
      </c>
      <c r="W33" s="74"/>
      <c r="X33" s="69" t="s">
        <v>104</v>
      </c>
      <c r="Y33" s="70" t="s">
        <v>105</v>
      </c>
      <c r="Z33" s="71" t="s">
        <v>24</v>
      </c>
      <c r="AA33" s="72" t="str">
        <f>IF(Y33="","-",IF(VLOOKUP(Y33,'S1-TE'!$D$7:$V$59,7,0)=0,"-",IF(AND(Y33=Y33,OR(Z33="T",Z33="P")),VLOOKUP(Y33,'S1-TE'!$D$7:$V$59,7,0),"-")))</f>
        <v>GDE</v>
      </c>
      <c r="AB33" s="72" t="str">
        <f>IF(Y33="","-",IF(VLOOKUP(Y33,'S1-TE'!$D$7:$V$59,8,0)=0,"-",IF(AND(Y33=Y33,OR(Z33="T",Z33="P")),VLOOKUP(Y33,'S1-TE'!$D$7:$V$59,8,0),"-")))</f>
        <v>-</v>
      </c>
      <c r="AC33" s="72" t="str">
        <f>IF(Y33="","-",IF(VLOOKUP(Y33,'S1-TE'!$D$7:$V$59,9,0)=0,"-",IF(AND(Y33=Y33,OR(Z33="T",Z33="P")),VLOOKUP(Y33,'S1-TE'!$D$7:$V$59,9,0),"-")))</f>
        <v>-</v>
      </c>
      <c r="AD33" s="72" t="str">
        <f>IF(Y33="","-",IF(VLOOKUP(Y33,'S1-TE'!$D$7:$V$59,17,0)=0,"-",IF(AND(Y33=Y33,Z33="P"),VLOOKUP(Y33,'S1-TE'!$D$7:$V$59,17,0),"-")))</f>
        <v>-</v>
      </c>
      <c r="AE33" s="72" t="str">
        <f>IF(Y33="","-",IF(VLOOKUP(Y33,'S1-TE'!$D$7:$V$59,18,0)=0,"-",IF(AND(Y33=Y33,Z33="P"),VLOOKUP(Y33,'S1-TE'!$D$7:$V$59,18,0),"-")))</f>
        <v>-</v>
      </c>
      <c r="AF33" s="71" t="s">
        <v>103</v>
      </c>
      <c r="AG33" s="74" t="s">
        <v>26</v>
      </c>
      <c r="AH33" s="69"/>
      <c r="AI33" s="70"/>
      <c r="AJ33" s="71"/>
      <c r="AK33" s="72" t="str">
        <f>IF(AI33="","-",IF(VLOOKUP(AI33,'S1-TE'!$D$7:$V$59,7,0)=0,"-",IF(AND(AI33=AI33,OR(AJ33="T",AJ33="P")),VLOOKUP(AI33,'S1-TE'!$D$7:$V$59,7,0),"-")))</f>
        <v>-</v>
      </c>
      <c r="AL33" s="72" t="str">
        <f>IF(AI33="","-",IF(VLOOKUP(AI33,'S1-TE'!$D$7:$V$59,8,0)=0,"-",IF(AND(AI33=AI33,OR(AJ33="T",AJ33="P")),VLOOKUP(AI33,'S1-TE'!$D$7:$V$59,8,0),"-")))</f>
        <v>-</v>
      </c>
      <c r="AM33" s="72" t="str">
        <f>IF(AI33="","-",IF(VLOOKUP(AI33,'S1-TE'!$D$7:$V$59,9,0)=0,"-",IF(AND(AI33=AI33,OR(AJ33="T",AJ33="P")),VLOOKUP(AI33,'S1-TE'!$D$7:$V$59,9,0),"-")))</f>
        <v>-</v>
      </c>
      <c r="AN33" s="72" t="str">
        <f>IF(AI33="","-",IF(VLOOKUP(AI33,'S1-TE'!$D$7:$V$59,17,0)=0,"-",IF(AND(AI33=AI33,AJ33="P"),VLOOKUP(AI33,'S1-TE'!$D$7:$V$59,17,0),"-")))</f>
        <v>-</v>
      </c>
      <c r="AO33" s="72" t="str">
        <f>IF(AI33="","-",IF(VLOOKUP(AI33,'S1-TE'!$D$7:$V$59,18,0)=0,"-",IF(AND(AI33=AI33,AJ33="P"),VLOOKUP(AI33,'S1-TE'!$D$7:$V$59,18,0),"-")))</f>
        <v>-</v>
      </c>
      <c r="AP33" s="71" t="s">
        <v>103</v>
      </c>
      <c r="AQ33" s="83"/>
      <c r="AR33" s="79"/>
      <c r="AS33" s="70"/>
      <c r="AT33" s="71"/>
      <c r="AU33" s="72" t="str">
        <f>IF(AS33="","-",IF(VLOOKUP(AS33,'S1-TE'!$D$7:$V$59,7,0)=0,"-",IF(AND(AS33=AS33,OR(AT33="T",AT33="P")),VLOOKUP(AS33,'S1-TE'!$D$7:$V$59,7,0),"-")))</f>
        <v>-</v>
      </c>
      <c r="AV33" s="72" t="str">
        <f>IF(AS33="","-",IF(VLOOKUP(AS33,'S1-TE'!$D$7:$V$59,8,0)=0,"-",IF(AND(AS33=AS33,OR(AT33="T",AT33="P")),VLOOKUP(AS33,'S1-TE'!$D$7:$V$59,8,0),"-")))</f>
        <v>-</v>
      </c>
      <c r="AW33" s="72" t="str">
        <f>IF(AS33="","-",IF(VLOOKUP(AS33,'S1-TE'!$D$7:$V$59,9,0)=0,"-",IF(AND(AS33=AS33,OR(AT33="T",AT33="P")),VLOOKUP(AS33,'S1-TE'!$D$7:$V$59,9,0),"-")))</f>
        <v>-</v>
      </c>
      <c r="AX33" s="72" t="str">
        <f>IF(AS33="","-",IF(VLOOKUP(AS33,'S1-TE'!$D$7:$V$59,17,0)=0,"-",IF(AND(AS33=AS33,AT33="P"),VLOOKUP(AS33,'S1-TE'!$D$7:$V$59,17,0),"-")))</f>
        <v>-</v>
      </c>
      <c r="AY33" s="72" t="str">
        <f>IF(AS33="","-",IF(VLOOKUP(AS33,'S1-TE'!$D$7:$V$59,18,0)=0,"-",IF(AND(AS33=AS33,AT33="P"),VLOOKUP(AS33,'S1-TE'!$D$7:$V$59,18,0),"-")))</f>
        <v>-</v>
      </c>
      <c r="AZ33" s="71" t="s">
        <v>103</v>
      </c>
      <c r="BA33" s="83"/>
      <c r="BB33" s="6"/>
      <c r="BC33" s="6"/>
      <c r="BD33" s="6"/>
      <c r="BE33" s="6"/>
      <c r="BF33" s="6"/>
      <c r="BG33" s="6"/>
      <c r="BH33" s="6"/>
      <c r="BI33" s="6"/>
      <c r="BJ33" s="7"/>
      <c r="BK33" s="7"/>
    </row>
    <row r="34" ht="14.25" customHeight="1">
      <c r="A34" s="40">
        <v>1.0</v>
      </c>
      <c r="B34" s="41" t="s">
        <v>21</v>
      </c>
      <c r="C34" s="69" t="s">
        <v>106</v>
      </c>
      <c r="D34" s="70" t="s">
        <v>107</v>
      </c>
      <c r="E34" s="71" t="s">
        <v>24</v>
      </c>
      <c r="F34" s="72" t="str">
        <f>IF(D34="","-",IF(VLOOKUP(D34,'S1-MR'!$D$7:$U$60,7,0)=0,"-",IF(AND(D34=D34,OR(E34="T",E34="P")),VLOOKUP(D34,'S1-MR'!$D$7:$U$60,7,0),"-")))</f>
        <v>BAS</v>
      </c>
      <c r="G34" s="72" t="str">
        <f>IF(D34="","-",IF(VLOOKUP(D34,'S1-MR'!$D$7:$U$60,8,0)=0,"-",IF(AND(D34=D34,OR(E34="T",E34="P")),VLOOKUP(D34,'S1-MR'!$D$7:$U$60,8,0),"-")))</f>
        <v>-</v>
      </c>
      <c r="H34" s="72" t="str">
        <f>IF(D34="","-",IF(VLOOKUP(D34,'S1-MR'!$D$7:$U$60,9,0)=0,"-",IF(AND(D34=D34,OR(E34="T",E34="P")),VLOOKUP(D34,'S1-MR'!$D$7:$U$60,9,0),"-")))</f>
        <v>-</v>
      </c>
      <c r="I34" s="72"/>
      <c r="J34" s="72" t="str">
        <f>IF(D34="","-",IF(VLOOKUP(D34,'S1-MR'!$D$7:$U$60,17,0)=0,"-",IF(AND(D34=D34,E34="P"),VLOOKUP(D34,'S1-MR'!$D$7:$U$60,17,0),"-")))</f>
        <v>-</v>
      </c>
      <c r="K34" s="72" t="str">
        <f>IF(D34="","-",IF(VLOOKUP(D34,'S1-MR'!$D$7:$U$60,18,0)=0,"-",IF(AND(D34=D34,E34="P"),VLOOKUP(D34,'S1-MR'!$D$7:$U$60,18,0),"-")))</f>
        <v>-</v>
      </c>
      <c r="L34" s="73" t="s">
        <v>108</v>
      </c>
      <c r="M34" s="74" t="s">
        <v>26</v>
      </c>
      <c r="N34" s="70" t="s">
        <v>109</v>
      </c>
      <c r="O34" s="70" t="s">
        <v>110</v>
      </c>
      <c r="P34" s="71" t="s">
        <v>24</v>
      </c>
      <c r="Q34" s="72" t="str">
        <f>IF(O34="","-",IF(VLOOKUP(O34,'S1-MR'!$D$7:$U$60,7,0)=0,"-",IF(AND(O34=O34,OR(P34="T",P34="P")),VLOOKUP(O34,'S1-MR'!$D$7:$U$60,7,0),"-")))</f>
        <v>ISW</v>
      </c>
      <c r="R34" s="72" t="str">
        <f>IF(O34="","-",IF(VLOOKUP(O34,'S1-MR'!$D$7:$U$60,8,0)=0,"-",IF(AND(O34=O34,OR(P34="T",P34="P")),VLOOKUP(O34,'S1-MR'!$D$7:$U$60,8,0),"-")))</f>
        <v>-</v>
      </c>
      <c r="S34" s="72" t="str">
        <f>IF(O34="","-",IF(VLOOKUP(O34,'S1-MR'!$D$7:$U$60,9,0)=0,"-",IF(AND(O34=O34,OR(P34="T",P34="P")),VLOOKUP(O34,'S1-MR'!$D$7:$U$60,9,0),"-")))</f>
        <v>-</v>
      </c>
      <c r="T34" s="72" t="str">
        <f>IF(O34="","-",IF(VLOOKUP(O34,'S1-MR'!$D$7:$U$60,17,0)=0,"-",IF(AND(O34=O34,P34="P"),VLOOKUP(O34,'S1-MR'!$D$7:$U$60,17,0),"-")))</f>
        <v>-</v>
      </c>
      <c r="U34" s="72" t="str">
        <f>IF(O34="","-",IF(VLOOKUP(O34,'S1-MR'!$D$7:$U$60,18,0)=0,"-",IF(AND(O34=O34,P34="P"),VLOOKUP(O34,'S1-MR'!$D$7:$U$60,18,0),"-")))</f>
        <v>-</v>
      </c>
      <c r="V34" s="73" t="s">
        <v>108</v>
      </c>
      <c r="W34" s="74" t="s">
        <v>26</v>
      </c>
      <c r="X34" s="69" t="s">
        <v>111</v>
      </c>
      <c r="Y34" s="70" t="s">
        <v>112</v>
      </c>
      <c r="Z34" s="71" t="s">
        <v>24</v>
      </c>
      <c r="AA34" s="72" t="str">
        <f>IF(Y34="","-",IF(VLOOKUP(Y34,'S1-MR'!$D$7:$U$60,7,0)=0,"-",IF(AND(Y34=Y34,OR(Z34="T",Z34="P")),VLOOKUP(Y34,'S1-MR'!$D$7:$U$60,7,0),"-")))</f>
        <v>YMA</v>
      </c>
      <c r="AB34" s="72" t="str">
        <f>IF(Y34="","-",IF(VLOOKUP(Y34,'S1-MR'!$D$7:$U$60,8,0)=0,"-",IF(AND(Y34=Y34,OR(Z34="T",Z34="P")),VLOOKUP(Y34,'S1-MR'!$D$7:$U$60,8,0),"-")))</f>
        <v>-</v>
      </c>
      <c r="AC34" s="72" t="str">
        <f>IF(Y34="","-",IF(VLOOKUP(Y34,'S1-MR'!$D$7:$U$60,9,0)=0,"-",IF(AND(Y34=Y34,OR(Z34="T",Z34="P")),VLOOKUP(Y34,'S1-MR'!$D$7:$U$60,9,0),"-")))</f>
        <v>-</v>
      </c>
      <c r="AD34" s="72" t="str">
        <f>IF(Y34="","-",IF(VLOOKUP(Y34,'S1-MR'!$D$7:$U$60,17,0)=0,"-",IF(AND(Y34=Y34,Z34="P"),VLOOKUP(Y34,'S1-MR'!$D$7:$U$60,17,0),"-")))</f>
        <v>-</v>
      </c>
      <c r="AE34" s="72" t="str">
        <f>IF(Y34="","-",IF(VLOOKUP(Y34,'S1-MR'!$D$7:$U$60,18,0)=0,"-",IF(AND(Y34=Y34,Z34="P"),VLOOKUP(Y34,'S1-MR'!$D$7:$U$60,18,0),"-")))</f>
        <v>-</v>
      </c>
      <c r="AF34" s="73" t="s">
        <v>108</v>
      </c>
      <c r="AG34" s="74" t="s">
        <v>26</v>
      </c>
      <c r="AH34" s="69" t="s">
        <v>106</v>
      </c>
      <c r="AI34" s="70" t="s">
        <v>107</v>
      </c>
      <c r="AJ34" s="71" t="s">
        <v>24</v>
      </c>
      <c r="AK34" s="72" t="str">
        <f>IF(AI34="","-",IF(VLOOKUP(AI34,'S1-MR'!$D$7:$U$60,7,0)=0,"-",IF(AND(AI34=AI34,OR(AJ34="T",AJ34="P")),VLOOKUP(AI34,'S1-MR'!$D$7:$U$60,7,0),"-")))</f>
        <v>BAS</v>
      </c>
      <c r="AL34" s="72" t="str">
        <f>IF(AI34="","-",IF(VLOOKUP(AI34,'S1-MR'!$D$7:$U$60,8,0)=0,"-",IF(AND(AI34=AI34,OR(AJ34="T",AJ34="P")),VLOOKUP(AI34,'S1-MR'!$D$7:$U$60,8,0),"-")))</f>
        <v>-</v>
      </c>
      <c r="AM34" s="72" t="str">
        <f>IF(AI34="","-",IF(VLOOKUP(AI34,'S1-MR'!$D$7:$U$60,9,0)=0,"-",IF(AND(AI34=AI34,OR(AJ34="T",AJ34="P")),VLOOKUP(AI34,'S1-MR'!$D$7:$U$60,9,0),"-")))</f>
        <v>-</v>
      </c>
      <c r="AN34" s="72" t="str">
        <f>IF(AI34="","-",IF(VLOOKUP(AI34,'S1-MR'!$D$7:$U$60,17,0)=0,"-",IF(AND(AI34=AI34,AJ34="P"),VLOOKUP(AI34,'S1-MR'!$D$7:$U$60,17,0),"-")))</f>
        <v>-</v>
      </c>
      <c r="AO34" s="72" t="str">
        <f>IF(AI34="","-",IF(VLOOKUP(AI34,'S1-MR'!$D$7:$U$60,18,0)=0,"-",IF(AND(AI34=AI34,AJ34="P"),VLOOKUP(AI34,'S1-MR'!$D$7:$U$60,18,0),"-")))</f>
        <v>-</v>
      </c>
      <c r="AP34" s="73" t="s">
        <v>108</v>
      </c>
      <c r="AQ34" s="74" t="s">
        <v>26</v>
      </c>
      <c r="AR34" s="69"/>
      <c r="AS34" s="70"/>
      <c r="AT34" s="71"/>
      <c r="AU34" s="72" t="str">
        <f>IF(AS34="","-",IF(VLOOKUP(AS34,'S1-MR'!$D$7:$U$60,7,0)=0,"-",IF(AND(AS34=AS34,OR(AT34="T",AT34="P")),VLOOKUP(AS34,'S1-MR'!$D$7:$U$60,7,0),"-")))</f>
        <v>-</v>
      </c>
      <c r="AV34" s="72" t="str">
        <f>IF(AS34="","-",IF(VLOOKUP(AS34,'S1-MR'!$D$7:$U$60,8,0)=0,"-",IF(AND(AS34=AS34,OR(AT34="T",AT34="P")),VLOOKUP(AS34,'S1-MR'!$D$7:$U$60,8,0),"-")))</f>
        <v>-</v>
      </c>
      <c r="AW34" s="72" t="str">
        <f>IF(AS34="","-",IF(VLOOKUP(AS34,'S1-MR'!$D$7:$U$60,9,0)=0,"-",IF(AND(AS34=AS34,OR(AT34="T",AT34="P")),VLOOKUP(AS34,'S1-MR'!$D$7:$U$60,9,0),"-")))</f>
        <v>-</v>
      </c>
      <c r="AX34" s="72" t="str">
        <f>IF(AS34="","-",IF(VLOOKUP(AS34,'S1-MR'!$D$7:$U$60,17,0)=0,"-",IF(AND(AS34=AS34,AT34="P"),VLOOKUP(AS34,'S1-MR'!$D$7:$U$60,17,0),"-")))</f>
        <v>-</v>
      </c>
      <c r="AY34" s="72" t="str">
        <f>IF(AS34="","-",IF(VLOOKUP(AS34,'S1-MR'!$D$7:$U$60,18,0)=0,"-",IF(AND(AS34=AS34,AT34="P"),VLOOKUP(AS34,'S1-MR'!$D$7:$U$60,18,0),"-")))</f>
        <v>-</v>
      </c>
      <c r="AZ34" s="73" t="s">
        <v>108</v>
      </c>
      <c r="BA34" s="74"/>
      <c r="BB34" s="6"/>
      <c r="BC34" s="6"/>
      <c r="BD34" s="6"/>
      <c r="BE34" s="6"/>
      <c r="BF34" s="6"/>
      <c r="BG34" s="6"/>
      <c r="BH34" s="6"/>
      <c r="BI34" s="6"/>
      <c r="BJ34" s="7"/>
      <c r="BK34" s="7"/>
    </row>
    <row r="35" ht="14.25" customHeight="1">
      <c r="A35" s="40">
        <v>1.0</v>
      </c>
      <c r="B35" s="41" t="s">
        <v>21</v>
      </c>
      <c r="C35" s="69" t="s">
        <v>106</v>
      </c>
      <c r="D35" s="70" t="s">
        <v>107</v>
      </c>
      <c r="E35" s="71" t="s">
        <v>24</v>
      </c>
      <c r="F35" s="72" t="str">
        <f>IF(D35="","-",IF(VLOOKUP(D35,'S1-MR'!$D$7:$U$60,7,0)=0,"-",IF(AND(D35=D35,OR(E35="T",E35="P")),VLOOKUP(D35,'S1-MR'!$D$7:$U$60,7,0),"-")))</f>
        <v>BAS</v>
      </c>
      <c r="G35" s="72" t="str">
        <f>IF(D35="","-",IF(VLOOKUP(D35,'S1-MR'!$D$7:$U$60,8,0)=0,"-",IF(AND(D35=D35,OR(E35="T",E35="P")),VLOOKUP(D35,'S1-MR'!$D$7:$U$60,8,0),"-")))</f>
        <v>-</v>
      </c>
      <c r="H35" s="72" t="str">
        <f>IF(D35="","-",IF(VLOOKUP(D35,'S1-MR'!$D$7:$U$60,9,0)=0,"-",IF(AND(D35=D35,OR(E35="T",E35="P")),VLOOKUP(D35,'S1-MR'!$D$7:$U$60,9,0),"-")))</f>
        <v>-</v>
      </c>
      <c r="I35" s="72"/>
      <c r="J35" s="72" t="str">
        <f>IF(D35="","-",IF(VLOOKUP(D35,'S1-MR'!$D$7:$U$60,17,0)=0,"-",IF(AND(D35=D35,E35="P"),VLOOKUP(D35,'S1-MR'!$D$7:$U$60,17,0),"-")))</f>
        <v>-</v>
      </c>
      <c r="K35" s="72" t="str">
        <f>IF(D35="","-",IF(VLOOKUP(D35,'S1-MR'!$D$7:$U$60,18,0)=0,"-",IF(AND(D35=D35,E35="P"),VLOOKUP(D35,'S1-MR'!$D$7:$U$60,18,0),"-")))</f>
        <v>-</v>
      </c>
      <c r="L35" s="73" t="s">
        <v>113</v>
      </c>
      <c r="M35" s="74" t="s">
        <v>26</v>
      </c>
      <c r="N35" s="70" t="s">
        <v>109</v>
      </c>
      <c r="O35" s="70" t="s">
        <v>110</v>
      </c>
      <c r="P35" s="71" t="s">
        <v>24</v>
      </c>
      <c r="Q35" s="72" t="str">
        <f>IF(O35="","-",IF(VLOOKUP(O35,'S1-MR'!$D$7:$U$60,7,0)=0,"-",IF(AND(O35=O35,OR(P35="T",P35="P")),VLOOKUP(O35,'S1-MR'!$D$7:$U$60,7,0),"-")))</f>
        <v>ISW</v>
      </c>
      <c r="R35" s="72" t="str">
        <f>IF(O35="","-",IF(VLOOKUP(O35,'S1-MR'!$D$7:$U$60,8,0)=0,"-",IF(AND(O35=O35,OR(P35="T",P35="P")),VLOOKUP(O35,'S1-MR'!$D$7:$U$60,8,0),"-")))</f>
        <v>-</v>
      </c>
      <c r="S35" s="72" t="str">
        <f>IF(O35="","-",IF(VLOOKUP(O35,'S1-MR'!$D$7:$U$60,9,0)=0,"-",IF(AND(O35=O35,OR(P35="T",P35="P")),VLOOKUP(O35,'S1-MR'!$D$7:$U$60,9,0),"-")))</f>
        <v>-</v>
      </c>
      <c r="T35" s="72" t="str">
        <f>IF(O35="","-",IF(VLOOKUP(O35,'S1-MR'!$D$7:$U$60,17,0)=0,"-",IF(AND(O35=O35,P35="P"),VLOOKUP(O35,'S1-MR'!$D$7:$U$60,17,0),"-")))</f>
        <v>-</v>
      </c>
      <c r="U35" s="72" t="str">
        <f>IF(O35="","-",IF(VLOOKUP(O35,'S1-MR'!$D$7:$U$60,18,0)=0,"-",IF(AND(O35=O35,P35="P"),VLOOKUP(O35,'S1-MR'!$D$7:$U$60,18,0),"-")))</f>
        <v>-</v>
      </c>
      <c r="V35" s="73" t="s">
        <v>113</v>
      </c>
      <c r="W35" s="74" t="s">
        <v>26</v>
      </c>
      <c r="X35" s="79"/>
      <c r="Y35" s="72"/>
      <c r="Z35" s="71"/>
      <c r="AA35" s="72" t="str">
        <f>IF(Y35="","-",IF(VLOOKUP(Y35,'S1-MR'!$D$7:$U$60,7,0)=0,"-",IF(AND(Y35=Y35,OR(Z35="T",Z35="P")),VLOOKUP(Y35,'S1-MR'!$D$7:$U$60,7,0),"-")))</f>
        <v>-</v>
      </c>
      <c r="AB35" s="72" t="str">
        <f>IF(Y35="","-",IF(VLOOKUP(Y35,'S1-MR'!$D$7:$U$60,8,0)=0,"-",IF(AND(Y35=Y35,OR(Z35="T",Z35="P")),VLOOKUP(Y35,'S1-MR'!$D$7:$U$60,8,0),"-")))</f>
        <v>-</v>
      </c>
      <c r="AC35" s="72" t="str">
        <f>IF(Y35="","-",IF(VLOOKUP(Y35,'S1-MR'!$D$7:$U$60,9,0)=0,"-",IF(AND(Y35=Y35,OR(Z35="T",Z35="P")),VLOOKUP(Y35,'S1-MR'!$D$7:$U$60,9,0),"-")))</f>
        <v>-</v>
      </c>
      <c r="AD35" s="72" t="str">
        <f>IF(Y35="","-",IF(VLOOKUP(Y35,'S1-MR'!$D$7:$U$60,17,0)=0,"-",IF(AND(Y35=Y35,Z35="P"),VLOOKUP(Y35,'S1-MR'!$D$7:$U$60,17,0),"-")))</f>
        <v>-</v>
      </c>
      <c r="AE35" s="72" t="str">
        <f>IF(Y35="","-",IF(VLOOKUP(Y35,'S1-MR'!$D$7:$U$60,18,0)=0,"-",IF(AND(Y35=Y35,Z35="P"),VLOOKUP(Y35,'S1-MR'!$D$7:$U$60,18,0),"-")))</f>
        <v>-</v>
      </c>
      <c r="AF35" s="73" t="s">
        <v>113</v>
      </c>
      <c r="AG35" s="81"/>
      <c r="AH35" s="69" t="s">
        <v>106</v>
      </c>
      <c r="AI35" s="70" t="s">
        <v>107</v>
      </c>
      <c r="AJ35" s="71" t="s">
        <v>24</v>
      </c>
      <c r="AK35" s="72" t="str">
        <f>IF(AI35="","-",IF(VLOOKUP(AI35,'S1-MR'!$D$7:$U$60,7,0)=0,"-",IF(AND(AI35=AI35,OR(AJ35="T",AJ35="P")),VLOOKUP(AI35,'S1-MR'!$D$7:$U$60,7,0),"-")))</f>
        <v>BAS</v>
      </c>
      <c r="AL35" s="72" t="str">
        <f>IF(AI35="","-",IF(VLOOKUP(AI35,'S1-MR'!$D$7:$U$60,8,0)=0,"-",IF(AND(AI35=AI35,OR(AJ35="T",AJ35="P")),VLOOKUP(AI35,'S1-MR'!$D$7:$U$60,8,0),"-")))</f>
        <v>-</v>
      </c>
      <c r="AM35" s="72" t="str">
        <f>IF(AI35="","-",IF(VLOOKUP(AI35,'S1-MR'!$D$7:$U$60,9,0)=0,"-",IF(AND(AI35=AI35,OR(AJ35="T",AJ35="P")),VLOOKUP(AI35,'S1-MR'!$D$7:$U$60,9,0),"-")))</f>
        <v>-</v>
      </c>
      <c r="AN35" s="72" t="str">
        <f>IF(AI35="","-",IF(VLOOKUP(AI35,'S1-MR'!$D$7:$U$60,17,0)=0,"-",IF(AND(AI35=AI35,AJ35="P"),VLOOKUP(AI35,'S1-MR'!$D$7:$U$60,17,0),"-")))</f>
        <v>-</v>
      </c>
      <c r="AO35" s="72" t="str">
        <f>IF(AI35="","-",IF(VLOOKUP(AI35,'S1-MR'!$D$7:$U$60,18,0)=0,"-",IF(AND(AI35=AI35,AJ35="P"),VLOOKUP(AI35,'S1-MR'!$D$7:$U$60,18,0),"-")))</f>
        <v>-</v>
      </c>
      <c r="AP35" s="73" t="s">
        <v>113</v>
      </c>
      <c r="AQ35" s="74" t="s">
        <v>26</v>
      </c>
      <c r="AR35" s="69"/>
      <c r="AS35" s="70"/>
      <c r="AT35" s="71"/>
      <c r="AU35" s="72" t="str">
        <f>IF(AS35="","-",IF(VLOOKUP(AS35,'S1-MR'!$D$7:$U$60,7,0)=0,"-",IF(AND(AS35=AS35,OR(AT35="T",AT35="P")),VLOOKUP(AS35,'S1-MR'!$D$7:$U$60,7,0),"-")))</f>
        <v>-</v>
      </c>
      <c r="AV35" s="72" t="str">
        <f>IF(AS35="","-",IF(VLOOKUP(AS35,'S1-MR'!$D$7:$U$60,8,0)=0,"-",IF(AND(AS35=AS35,OR(AT35="T",AT35="P")),VLOOKUP(AS35,'S1-MR'!$D$7:$U$60,8,0),"-")))</f>
        <v>-</v>
      </c>
      <c r="AW35" s="72" t="str">
        <f>IF(AS35="","-",IF(VLOOKUP(AS35,'S1-MR'!$D$7:$U$60,9,0)=0,"-",IF(AND(AS35=AS35,OR(AT35="T",AT35="P")),VLOOKUP(AS35,'S1-MR'!$D$7:$U$60,9,0),"-")))</f>
        <v>-</v>
      </c>
      <c r="AX35" s="72" t="str">
        <f>IF(AS35="","-",IF(VLOOKUP(AS35,'S1-MR'!$D$7:$U$60,17,0)=0,"-",IF(AND(AS35=AS35,AT35="P"),VLOOKUP(AS35,'S1-MR'!$D$7:$U$60,17,0),"-")))</f>
        <v>-</v>
      </c>
      <c r="AY35" s="72" t="str">
        <f>IF(AS35="","-",IF(VLOOKUP(AS35,'S1-MR'!$D$7:$U$60,18,0)=0,"-",IF(AND(AS35=AS35,AT35="P"),VLOOKUP(AS35,'S1-MR'!$D$7:$U$60,18,0),"-")))</f>
        <v>-</v>
      </c>
      <c r="AZ35" s="73" t="s">
        <v>113</v>
      </c>
      <c r="BA35" s="74"/>
      <c r="BB35" s="6"/>
      <c r="BC35" s="6"/>
      <c r="BD35" s="6"/>
      <c r="BE35" s="6"/>
      <c r="BF35" s="6"/>
      <c r="BG35" s="6"/>
      <c r="BH35" s="6"/>
      <c r="BI35" s="6"/>
      <c r="BJ35" s="7"/>
      <c r="BK35" s="7"/>
    </row>
    <row r="36" ht="14.25" customHeight="1">
      <c r="A36" s="40">
        <v>1.0</v>
      </c>
      <c r="B36" s="41" t="s">
        <v>21</v>
      </c>
      <c r="C36" s="75"/>
      <c r="D36" s="70"/>
      <c r="E36" s="71"/>
      <c r="F36" s="72" t="str">
        <f>IF(D36="","-",IF(VLOOKUP(D36,'S1-TB'!$D$7:$U$58,7,0)=0,"-",IF(AND(D36=D36,OR(E36="T",E36="P")),VLOOKUP(D36,'S1-TB'!$D$7:$U$58,7,0),"-")))</f>
        <v>-</v>
      </c>
      <c r="G36" s="72" t="str">
        <f>IF(D36="","-",IF(VLOOKUP(D36,'S1-TB'!$D$7:$U$58,8,0)=0,"-",IF(AND(D36=D36,OR(E36="T",E36="P")),VLOOKUP(D36,'S1-TB'!$D$7:$U$58,8,0),"-")))</f>
        <v>-</v>
      </c>
      <c r="H36" s="72" t="str">
        <f>IF(D36="","-",IF(VLOOKUP(D36,'S1-TB'!$D$7:$U$58,9,0)=0,"-",IF(AND(D36=D36,OR(E36="T",E36="P")),VLOOKUP(D36,'S1-TB'!$D$7:$U$58,9,0),"-")))</f>
        <v>-</v>
      </c>
      <c r="I36" s="72"/>
      <c r="J36" s="72" t="str">
        <f>IF(D36="","-",IF(VLOOKUP(D36,'S1-TB'!$D$7:$U$58,17,0)=0,"-",IF(AND(D36=D36,E36="P"),VLOOKUP(D36,'S1-TB'!$D$7:$U$58,17,0),"-")))</f>
        <v>-</v>
      </c>
      <c r="K36" s="72" t="str">
        <f>IF(D36="","-",IF(VLOOKUP(D36,'S1-TB'!$D$7:$U$58,18,0)=0,"-",IF(AND(D36=D36,E36="P"),VLOOKUP(D36,'S1-TB'!$D$7:$U$58,18,0),"-")))</f>
        <v>-</v>
      </c>
      <c r="L36" s="73" t="s">
        <v>114</v>
      </c>
      <c r="M36" s="74"/>
      <c r="N36" s="69"/>
      <c r="O36" s="70"/>
      <c r="P36" s="71"/>
      <c r="Q36" s="72" t="str">
        <f>IF(O36="","-",IF(VLOOKUP(O36,'S1-TB'!$D$7:$U$58,7,0)=0,"-",IF(AND(O36=O36,OR(P36="T",P36="P")),VLOOKUP(O36,'S1-TB'!$D$7:$U$58,7,0),"-")))</f>
        <v>-</v>
      </c>
      <c r="R36" s="72" t="str">
        <f>IF(O36="","-",IF(VLOOKUP(O36,'S1-TB'!$D$7:$U$58,8,0)=0,"-",IF(AND(O36=O36,OR(P36="T",P36="P")),VLOOKUP(O36,'S1-TB'!$D$7:$U$58,8,0),"-")))</f>
        <v>-</v>
      </c>
      <c r="S36" s="72" t="str">
        <f>IF(O36="","-",IF(VLOOKUP(O36,'S1-TB'!$D$7:$U$58,9,0)=0,"-",IF(AND(O36=O36,OR(P36="T",P36="P")),VLOOKUP(O36,'S1-TB'!$D$7:$U$58,9,0),"-")))</f>
        <v>-</v>
      </c>
      <c r="T36" s="72" t="str">
        <f>IF(O36="","-",IF(VLOOKUP(O36,'S1-TB'!$D$7:$U$58,17,0)=0,"-",IF(AND(O36=O36,P36="P"),VLOOKUP(O36,'S1-TB'!$D$7:$U$58,17,0),"-")))</f>
        <v>-</v>
      </c>
      <c r="U36" s="72" t="str">
        <f>IF(O36="","-",IF(VLOOKUP(O36,'S1-TB'!$D$7:$U$58,18,0)=0,"-",IF(AND(O36=O36,P36="P"),VLOOKUP(O36,'S1-TB'!$D$7:$U$58,18,0),"-")))</f>
        <v>-</v>
      </c>
      <c r="V36" s="73" t="s">
        <v>114</v>
      </c>
      <c r="W36" s="74"/>
      <c r="X36" s="69" t="s">
        <v>115</v>
      </c>
      <c r="Y36" s="70" t="s">
        <v>116</v>
      </c>
      <c r="Z36" s="71" t="s">
        <v>24</v>
      </c>
      <c r="AA36" s="72" t="str">
        <f>IF(Y36="","-",IF(VLOOKUP(Y36,'S1-TB'!$D$7:$U$58,7,0)=0,"-",IF(AND(Y36=Y36,OR(Z36="T",Z36="P")),VLOOKUP(Y36,'S1-TB'!$D$7:$U$58,7,0),"-")))</f>
        <v>DDA</v>
      </c>
      <c r="AB36" s="72" t="str">
        <f>IF(Y36="","-",IF(VLOOKUP(Y36,'S1-TB'!$D$7:$U$58,8,0)=0,"-",IF(AND(Y36=Y36,OR(Z36="T",Z36="P")),VLOOKUP(Y36,'S1-TB'!$D$7:$U$58,8,0),"-")))</f>
        <v>-</v>
      </c>
      <c r="AC36" s="72" t="str">
        <f>IF(Y36="","-",IF(VLOOKUP(Y36,'S1-TB'!$D$7:$U$58,9,0)=0,"-",IF(AND(Y36=Y36,OR(Z36="T",Z36="P")),VLOOKUP(Y36,'S1-TB'!$D$7:$U$58,9,0),"-")))</f>
        <v>-</v>
      </c>
      <c r="AD36" s="72" t="str">
        <f>IF(Y36="","-",IF(VLOOKUP(Y36,'S1-TB'!$D$7:$U$58,17,0)=0,"-",IF(AND(Y36=Y36,Z36="P"),VLOOKUP(Y36,'S1-TB'!$D$7:$U$58,17,0),"-")))</f>
        <v>-</v>
      </c>
      <c r="AE36" s="72" t="str">
        <f>IF(Y36="","-",IF(VLOOKUP(Y36,'S1-TB'!$D$7:$U$58,18,0)=0,"-",IF(AND(Y36=Y36,Z36="P"),VLOOKUP(Y36,'S1-TB'!$D$7:$U$58,18,0),"-")))</f>
        <v>-</v>
      </c>
      <c r="AF36" s="73" t="s">
        <v>114</v>
      </c>
      <c r="AG36" s="74" t="s">
        <v>26</v>
      </c>
      <c r="AH36" s="79"/>
      <c r="AI36" s="70"/>
      <c r="AJ36" s="71"/>
      <c r="AK36" s="72" t="str">
        <f>IF(AI36="","-",IF(VLOOKUP(AI36,'S1-TB'!$D$7:$U$58,7,0)=0,"-",IF(AND(AI36=AI36,OR(AJ36="T",AJ36="P")),VLOOKUP(AI36,'S1-TB'!$D$7:$U$58,7,0),"-")))</f>
        <v>-</v>
      </c>
      <c r="AL36" s="72" t="str">
        <f>IF(AI36="","-",IF(VLOOKUP(AI36,'S1-TB'!$D$7:$U$58,8,0)=0,"-",IF(AND(AI36=AI36,OR(AJ36="T",AJ36="P")),VLOOKUP(AI36,'S1-TB'!$D$7:$U$58,8,0),"-")))</f>
        <v>-</v>
      </c>
      <c r="AM36" s="72" t="str">
        <f>IF(AI36="","-",IF(VLOOKUP(AI36,'S1-TB'!$D$7:$U$58,9,0)=0,"-",IF(AND(AI36=AI36,OR(AJ36="T",AJ36="P")),VLOOKUP(AI36,'S1-TB'!$D$7:$U$58,9,0),"-")))</f>
        <v>-</v>
      </c>
      <c r="AN36" s="72" t="str">
        <f>IF(AI36="","-",IF(VLOOKUP(AI36,'S1-TB'!$D$7:$U$58,17,0)=0,"-",IF(AND(AI36=AI36,AJ36="P"),VLOOKUP(AI36,'S1-TB'!$D$7:$U$58,17,0),"-")))</f>
        <v>-</v>
      </c>
      <c r="AO36" s="72" t="str">
        <f>IF(AI36="","-",IF(VLOOKUP(AI36,'S1-TB'!$D$7:$U$58,18,0)=0,"-",IF(AND(AI36=AI36,AJ36="P"),VLOOKUP(AI36,'S1-TB'!$D$7:$U$58,18,0),"-")))</f>
        <v>-</v>
      </c>
      <c r="AP36" s="73" t="s">
        <v>114</v>
      </c>
      <c r="AQ36" s="74"/>
      <c r="AR36" s="75" t="s">
        <v>117</v>
      </c>
      <c r="AS36" s="70" t="s">
        <v>118</v>
      </c>
      <c r="AT36" s="71" t="s">
        <v>24</v>
      </c>
      <c r="AU36" s="72" t="str">
        <f>IF(AS36="","-",IF(VLOOKUP(AS36,'S1-TB'!$D$7:$U$58,7,0)=0,"-",IF(AND(AS36=AS36,OR(AT36="T",AT36="P")),VLOOKUP(AS36,'S1-TB'!$D$7:$U$58,7,0),"-")))</f>
        <v>AAD</v>
      </c>
      <c r="AV36" s="72" t="str">
        <f>IF(AS36="","-",IF(VLOOKUP(AS36,'S1-TB'!$D$7:$U$58,8,0)=0,"-",IF(AND(AS36=AS36,OR(AT36="T",AT36="P")),VLOOKUP(AS36,'S1-TB'!$D$7:$U$58,8,0),"-")))</f>
        <v>-</v>
      </c>
      <c r="AW36" s="72" t="str">
        <f>IF(AS36="","-",IF(VLOOKUP(AS36,'S1-TB'!$D$7:$U$58,9,0)=0,"-",IF(AND(AS36=AS36,OR(AT36="T",AT36="P")),VLOOKUP(AS36,'S1-TB'!$D$7:$U$58,9,0),"-")))</f>
        <v>-</v>
      </c>
      <c r="AX36" s="72" t="str">
        <f>IF(AS36="","-",IF(VLOOKUP(AS36,'S1-TB'!$D$7:$U$58,17,0)=0,"-",IF(AND(AS36=AS36,AT36="P"),VLOOKUP(AS36,'S1-TB'!$D$7:$U$58,17,0),"-")))</f>
        <v>-</v>
      </c>
      <c r="AY36" s="72" t="str">
        <f>IF(AS36="","-",IF(VLOOKUP(AS36,'S1-TB'!$D$7:$U$58,18,0)=0,"-",IF(AND(AS36=AS36,AT36="P"),VLOOKUP(AS36,'S1-TB'!$D$7:$U$58,18,0),"-")))</f>
        <v>-</v>
      </c>
      <c r="AZ36" s="73" t="s">
        <v>114</v>
      </c>
      <c r="BA36" s="74"/>
      <c r="BB36" s="6"/>
      <c r="BC36" s="6"/>
      <c r="BD36" s="6"/>
      <c r="BE36" s="6"/>
      <c r="BF36" s="6"/>
      <c r="BG36" s="6"/>
      <c r="BH36" s="6"/>
      <c r="BI36" s="6"/>
      <c r="BJ36" s="7"/>
      <c r="BK36" s="7"/>
    </row>
    <row r="37" ht="14.25" customHeight="1">
      <c r="A37" s="40">
        <v>1.0</v>
      </c>
      <c r="B37" s="41" t="s">
        <v>21</v>
      </c>
      <c r="C37" s="64"/>
      <c r="D37" s="65"/>
      <c r="E37" s="66"/>
      <c r="F37" s="65"/>
      <c r="G37" s="65"/>
      <c r="H37" s="65"/>
      <c r="I37" s="65"/>
      <c r="J37" s="65"/>
      <c r="K37" s="65"/>
      <c r="L37" s="84"/>
      <c r="M37" s="68"/>
      <c r="N37" s="64"/>
      <c r="O37" s="65"/>
      <c r="P37" s="66"/>
      <c r="Q37" s="65"/>
      <c r="R37" s="65"/>
      <c r="S37" s="65"/>
      <c r="T37" s="65"/>
      <c r="U37" s="65"/>
      <c r="V37" s="84"/>
      <c r="W37" s="68"/>
      <c r="X37" s="64"/>
      <c r="Y37" s="65"/>
      <c r="Z37" s="66"/>
      <c r="AA37" s="65"/>
      <c r="AB37" s="65"/>
      <c r="AC37" s="65"/>
      <c r="AD37" s="65"/>
      <c r="AE37" s="65"/>
      <c r="AF37" s="84"/>
      <c r="AG37" s="68"/>
      <c r="AH37" s="64"/>
      <c r="AI37" s="65"/>
      <c r="AJ37" s="66"/>
      <c r="AK37" s="65"/>
      <c r="AL37" s="65"/>
      <c r="AM37" s="65"/>
      <c r="AN37" s="65"/>
      <c r="AO37" s="65"/>
      <c r="AP37" s="84"/>
      <c r="AQ37" s="68"/>
      <c r="AR37" s="64"/>
      <c r="AS37" s="65"/>
      <c r="AT37" s="66"/>
      <c r="AU37" s="65"/>
      <c r="AV37" s="65"/>
      <c r="AW37" s="65"/>
      <c r="AX37" s="65"/>
      <c r="AY37" s="65"/>
      <c r="AZ37" s="84"/>
      <c r="BA37" s="68"/>
      <c r="BB37" s="6"/>
      <c r="BC37" s="6"/>
      <c r="BD37" s="6"/>
      <c r="BE37" s="6"/>
      <c r="BF37" s="6"/>
      <c r="BG37" s="6"/>
      <c r="BH37" s="6"/>
      <c r="BI37" s="6"/>
      <c r="BJ37" s="7"/>
      <c r="BK37" s="7"/>
    </row>
    <row r="38" ht="14.25" customHeight="1">
      <c r="A38" s="40">
        <v>1.0</v>
      </c>
      <c r="B38" s="41" t="s">
        <v>21</v>
      </c>
      <c r="C38" s="85" t="s">
        <v>119</v>
      </c>
      <c r="D38" s="86" t="s">
        <v>120</v>
      </c>
      <c r="E38" s="87" t="s">
        <v>24</v>
      </c>
      <c r="F38" s="88" t="str">
        <f>IF(D38="","-",IF(VLOOKUP(D38,'D3 TI'!$D$7:$U$47,7,0)=0,"-",IF(AND(D38=D38,OR(E38="T",E38="P",E38="PM")),VLOOKUP(D38,'D3 TI'!$D$7:$U$47,7,0),"-")))</f>
        <v>JYD</v>
      </c>
      <c r="G38" s="88" t="str">
        <f>IF(D38="","-",IF(VLOOKUP(D38,'D3 TI'!$D$7:$U$47,8,0)=0,"-",IF(AND(D38=D38,OR(E38="T",E38="P",E38="PM")),VLOOKUP(D38,'D3 TI'!$D$7:$U$47,8,0),"-")))</f>
        <v>-</v>
      </c>
      <c r="H38" s="88" t="str">
        <f>IF(D38="","-",IF(VLOOKUP(D38,'D3 TI'!$D$7:$U$47,9,0)=0,"-",IF(AND(D38=D38,OR(E38="T",E38="P")),VLOOKUP(D38,'D3 TI'!$D$7:$U$47,9,0),"-")))</f>
        <v>-</v>
      </c>
      <c r="I38" s="88"/>
      <c r="J38" s="88" t="str">
        <f>IF(D38="","-",IF(VLOOKUP(D38,'D3 TI'!$D$7:$U$47,17,0)=0,"-",IF(AND(D38=D38,E38="P"),VLOOKUP(D38,'D3 TI'!$D$7:$U$47,17,0),"-")))</f>
        <v>-</v>
      </c>
      <c r="K38" s="88" t="str">
        <f>IF(D38="","-",IF(VLOOKUP(D38,'D3 TI'!$D$7:$U$47,18,0)=0,"-",IF(AND(D38=D38,E38="P"),VLOOKUP(D38,'D3 TI'!$D$7:$U$47,18,0),"-")))</f>
        <v>-</v>
      </c>
      <c r="L38" s="89" t="s">
        <v>121</v>
      </c>
      <c r="M38" s="90" t="s">
        <v>26</v>
      </c>
      <c r="N38" s="85" t="s">
        <v>122</v>
      </c>
      <c r="O38" s="86" t="s">
        <v>123</v>
      </c>
      <c r="P38" s="87" t="s">
        <v>28</v>
      </c>
      <c r="Q38" s="88" t="str">
        <f>IF(O38="","-",IF(VLOOKUP(O38,'D3 TI'!$D$7:$U$47,7,0)=0,"-",IF(AND(O38=O38,OR(P38="T",P38="P",,P38="PM")),VLOOKUP(O38,'D3 TI'!$D$7:$U$47,7,0),"-")))</f>
        <v>WMS</v>
      </c>
      <c r="R38" s="88" t="str">
        <f>IF(O38="","-",IF(VLOOKUP(O38,'D3 TI'!$D$7:$U$47,8,0)=0,"-",IF(AND(O38=O38,OR(P38="T",P38="P",P38="PM")),VLOOKUP(O38,'D3 TI'!$D$7:$U$47,8,0),"-")))</f>
        <v>-</v>
      </c>
      <c r="S38" s="88" t="str">
        <f>IF(O38="","-",IF(VLOOKUP(O38,'D3 TI'!$D$7:$U$47,9,0)=0,"-",IF(AND(O38=O38,OR(P38="T",P38="P")),VLOOKUP(O38,'D3 TI'!$D$7:$U$47,9,0),"-")))</f>
        <v>-</v>
      </c>
      <c r="T38" s="88" t="str">
        <f>IF(O38="","-",IF(VLOOKUP(O38,'D3 TI'!$D$7:$U$47,17,0)=0,"-",IF(AND(O38=O38,P38="P"),VLOOKUP(O38,'D3 TI'!$D$7:$U$47,17,0),"-")))</f>
        <v>CDN</v>
      </c>
      <c r="U38" s="88" t="str">
        <f>IF(O38="","-",IF(VLOOKUP(O38,'D3 TI'!$D$7:$U$47,18,0)=0,"-",IF(AND(O38=O38,P38="P"),VLOOKUP(O38,'D3 TI'!$D$7:$U$47,18,0),"-")))</f>
        <v>-</v>
      </c>
      <c r="V38" s="89" t="s">
        <v>121</v>
      </c>
      <c r="W38" s="90" t="s">
        <v>26</v>
      </c>
      <c r="X38" s="85">
        <v>1033101.0</v>
      </c>
      <c r="Y38" s="86" t="s">
        <v>124</v>
      </c>
      <c r="Z38" s="87" t="s">
        <v>24</v>
      </c>
      <c r="AA38" s="88" t="str">
        <f>IF(Y38="","-",IF(VLOOKUP(Y38,'D3 TI'!$D$7:$U$47,7,0)=0,"-",IF(AND(Y38=Y38,OR(Z38="T",Z38="P",,Z38="PM")),VLOOKUP(Y38,'D3 TI'!$D$7:$U$47,7,0),"-")))</f>
        <v>GHP</v>
      </c>
      <c r="AB38" s="88" t="str">
        <f>IF(Y38="","-",IF(VLOOKUP(Y38,'D3 TI'!$D$7:$U$47,8,0)=0,"-",IF(AND(Y38=Y38,OR(Z38="T",Z38="P",,Z38="PM")),VLOOKUP(Y38,'D3 TI'!$D$7:$U$47,8,0),"-")))</f>
        <v>TAP</v>
      </c>
      <c r="AC38" s="88" t="str">
        <f>IF(Y38="","-",IF(VLOOKUP(Y38,'D3 TI'!$D$7:$U$47,9,0)=0,"-",IF(AND(Y38=Y38,OR(Z38="T",Z38="P")),VLOOKUP(Y38,'D3 TI'!$D$7:$U$47,9,0),"-")))</f>
        <v>YHP</v>
      </c>
      <c r="AD38" s="88" t="str">
        <f>IF(Y38="","-",IF(VLOOKUP(Y38,'D3 TI'!$D$7:$U$47,17,0)=0,"-",IF(AND(Y38=Y38,Z38="P"),VLOOKUP(Y38,'D3 TI'!$D$7:$U$47,17,0),"-")))</f>
        <v>-</v>
      </c>
      <c r="AE38" s="88" t="str">
        <f>IF(Y38="","-",IF(VLOOKUP(Y38,'D3 TI'!$D$7:$U$47,18,0)=0,"-",IF(AND(Y38=Y38,Z38="P"),VLOOKUP(Y38,'D3 TI'!$D$7:$U$47,18,0),"-")))</f>
        <v>-</v>
      </c>
      <c r="AF38" s="89" t="s">
        <v>121</v>
      </c>
      <c r="AG38" s="90" t="s">
        <v>26</v>
      </c>
      <c r="AH38" s="85">
        <v>1133102.0</v>
      </c>
      <c r="AI38" s="86" t="s">
        <v>125</v>
      </c>
      <c r="AJ38" s="87" t="s">
        <v>28</v>
      </c>
      <c r="AK38" s="88" t="str">
        <f>IF(AI38="","-",IF(VLOOKUP(AI38,'D3 TI'!$D$7:$U$47,7,0)=0,"-",IF(AND(AI38=AI38,OR(AJ38="T",AJ38="P",,AJ38="PM")),VLOOKUP(AI38,'D3 TI'!$D$7:$U$47,7,0),"-")))</f>
        <v>TAP</v>
      </c>
      <c r="AL38" s="88" t="str">
        <f>IF(AI38="","-",IF(VLOOKUP(AI38,'D3 TI'!$D$7:$U$47,8,0)=0,"-",IF(AND(AI38=AI38,OR(AJ38="T",AJ38="P",AJ38="PM")),VLOOKUP(AI38,'D3 TI'!$D$7:$U$47,8,0),"-")))</f>
        <v>YHP</v>
      </c>
      <c r="AM38" s="91" t="str">
        <f>IF(AI38="","-",IF(VLOOKUP(AI38,'D3 TI'!$D$7:$U$47,9,0)=0,"-",IF(AND(AI38=AI38,OR(AJ38="T",AJ38="P")),VLOOKUP(AI38,'D3 TI'!$D$7:$U$47,9,0),"-")))</f>
        <v>IDS</v>
      </c>
      <c r="AN38" s="88" t="str">
        <f>IF(AI38="","-",IF(VLOOKUP(AI38,'D3 TI'!$D$7:$U$47,17,0)=0,"-",IF(AND(AI38=AI38,AJ38="P"),VLOOKUP(AI38,'D3 TI'!$D$7:$U$47,17,0),"-")))</f>
        <v>-</v>
      </c>
      <c r="AO38" s="88" t="str">
        <f>IF(AI38="","-",IF(VLOOKUP(AI38,'D3 TI'!$D$7:$U$47,18,0)=0,"-",IF(AND(AI38=AI38,AJ38="P"),VLOOKUP(AI38,'D3 TI'!$D$7:$U$47,18,0),"-")))</f>
        <v>-</v>
      </c>
      <c r="AP38" s="89" t="s">
        <v>121</v>
      </c>
      <c r="AQ38" s="90" t="s">
        <v>26</v>
      </c>
      <c r="AR38" s="85">
        <v>1033101.0</v>
      </c>
      <c r="AS38" s="86" t="s">
        <v>124</v>
      </c>
      <c r="AT38" s="87" t="s">
        <v>28</v>
      </c>
      <c r="AU38" s="88" t="str">
        <f>IF(AS38="","-",IF(VLOOKUP(AS38,'D3 TI'!$D$7:$U$47,7,0)=0,"-",IF(AND(AS38=AS38,OR(AT38="T",AT38="P",AT38="PM")),VLOOKUP(AS38,'D3 TI'!$D$7:$U$47,7,0),"-")))</f>
        <v>GHP</v>
      </c>
      <c r="AV38" s="88" t="str">
        <f>IF(AS38="","-",IF(VLOOKUP(AS38,'D3 TI'!$D$7:$U$47,8,0)=0,"-",IF(AND(AS38=AS38,OR(AT38="T",AT38="P",AT38="PM")),VLOOKUP(AS38,'D3 TI'!$D$7:$U$47,8,0),"-")))</f>
        <v>TAP</v>
      </c>
      <c r="AW38" s="88" t="str">
        <f>IF(AS38="","-",IF(VLOOKUP(AS38,'D3 TI'!$D$7:$U$47,9,0)=0,"-",IF(AND(AS38=AS38,OR(AT38="T",AT38="P")),VLOOKUP(AS38,'D3 TI'!$D$7:$U$47,9,0),"-")))</f>
        <v>YHP</v>
      </c>
      <c r="AX38" s="88" t="str">
        <f>IF(AS38="","-",IF(VLOOKUP(AS38,'D3 TI'!$D$7:$U$47,17,0)=0,"-",IF(AND(AS38=AS38,AT38="P"),VLOOKUP(AS38,'D3 TI'!$D$7:$U$47,17,0),"-")))</f>
        <v>ATN</v>
      </c>
      <c r="AY38" s="88" t="str">
        <f>IF(AS38="","-",IF(VLOOKUP(AS38,'D3 TI'!$D$7:$U$47,18,0)=0,"-",IF(AND(AS38=AS38,AT38="P"),VLOOKUP(AS38,'D3 TI'!$D$7:$U$47,18,0),"-")))</f>
        <v>-</v>
      </c>
      <c r="AZ38" s="89" t="s">
        <v>121</v>
      </c>
      <c r="BA38" s="90" t="s">
        <v>26</v>
      </c>
      <c r="BB38" s="6"/>
      <c r="BC38" s="6"/>
      <c r="BD38" s="6"/>
      <c r="BE38" s="6"/>
      <c r="BF38" s="6"/>
      <c r="BG38" s="6"/>
      <c r="BH38" s="6"/>
      <c r="BI38" s="6"/>
      <c r="BJ38" s="7"/>
      <c r="BK38" s="7"/>
    </row>
    <row r="39" ht="14.25" customHeight="1">
      <c r="A39" s="40">
        <v>1.0</v>
      </c>
      <c r="B39" s="41" t="s">
        <v>21</v>
      </c>
      <c r="C39" s="85" t="s">
        <v>119</v>
      </c>
      <c r="D39" s="86" t="s">
        <v>120</v>
      </c>
      <c r="E39" s="87" t="s">
        <v>24</v>
      </c>
      <c r="F39" s="88" t="str">
        <f>IF(D39="","-",IF(VLOOKUP(D39,'D3 TI'!$D$7:$U$47,7,0)=0,"-",IF(AND(D39=D39,OR(E39="T",E39="P",E39="PM")),VLOOKUP(D39,'D3 TI'!$D$7:$U$47,7,0),"-")))</f>
        <v>JYD</v>
      </c>
      <c r="G39" s="88" t="str">
        <f>IF(D39="","-",IF(VLOOKUP(D39,'D3 TI'!$D$7:$U$47,8,0)=0,"-",IF(AND(D39=D39,OR(E39="T",E39="P",E39="PM")),VLOOKUP(D39,'D3 TI'!$D$7:$U$47,8,0),"-")))</f>
        <v>-</v>
      </c>
      <c r="H39" s="88" t="str">
        <f>IF(D39="","-",IF(VLOOKUP(D39,'D3 TI'!$D$7:$U$47,9,0)=0,"-",IF(AND(D39=D39,OR(E39="T",E39="P")),VLOOKUP(D39,'D3 TI'!$D$7:$U$47,9,0),"-")))</f>
        <v>-</v>
      </c>
      <c r="I39" s="88"/>
      <c r="J39" s="88" t="str">
        <f>IF(D39="","-",IF(VLOOKUP(D39,'D3 TI'!$D$7:$U$47,17,0)=0,"-",IF(AND(D39=D39,E39="P"),VLOOKUP(D39,'D3 TI'!$D$7:$U$47,17,0),"-")))</f>
        <v>-</v>
      </c>
      <c r="K39" s="88" t="str">
        <f>IF(D39="","-",IF(VLOOKUP(D39,'D3 TI'!$D$7:$U$47,18,0)=0,"-",IF(AND(D39=D39,E39="P"),VLOOKUP(D39,'D3 TI'!$D$7:$U$47,18,0),"-")))</f>
        <v>-</v>
      </c>
      <c r="L39" s="89" t="s">
        <v>126</v>
      </c>
      <c r="M39" s="90" t="s">
        <v>26</v>
      </c>
      <c r="N39" s="85" t="s">
        <v>122</v>
      </c>
      <c r="O39" s="86" t="s">
        <v>123</v>
      </c>
      <c r="P39" s="87" t="s">
        <v>28</v>
      </c>
      <c r="Q39" s="88" t="str">
        <f>IF(O39="","-",IF(VLOOKUP(O39,'D3 TI'!$D$7:$U$47,7,0)=0,"-",IF(AND(O39=O39,OR(P39="T",P39="P",,P39="PM")),VLOOKUP(O39,'D3 TI'!$D$7:$U$47,7,0),"-")))</f>
        <v>WMS</v>
      </c>
      <c r="R39" s="88" t="str">
        <f>IF(O39="","-",IF(VLOOKUP(O39,'D3 TI'!$D$7:$U$47,8,0)=0,"-",IF(AND(O39=O39,OR(P39="T",P39="P",P39="PM")),VLOOKUP(O39,'D3 TI'!$D$7:$U$47,8,0),"-")))</f>
        <v>-</v>
      </c>
      <c r="S39" s="88" t="str">
        <f>IF(O39="","-",IF(VLOOKUP(O39,'D3 TI'!$D$7:$U$47,9,0)=0,"-",IF(AND(O39=O39,OR(P39="T",P39="P")),VLOOKUP(O39,'D3 TI'!$D$7:$U$47,9,0),"-")))</f>
        <v>-</v>
      </c>
      <c r="T39" s="88" t="str">
        <f>IF(O39="","-",IF(VLOOKUP(O39,'D3 TI'!$D$7:$U$47,17,0)=0,"-",IF(AND(O39=O39,P39="P"),VLOOKUP(O39,'D3 TI'!$D$7:$U$47,17,0),"-")))</f>
        <v>CDN</v>
      </c>
      <c r="U39" s="88" t="str">
        <f>IF(O39="","-",IF(VLOOKUP(O39,'D3 TI'!$D$7:$U$47,18,0)=0,"-",IF(AND(O39=O39,P39="P"),VLOOKUP(O39,'D3 TI'!$D$7:$U$47,18,0),"-")))</f>
        <v>-</v>
      </c>
      <c r="V39" s="89" t="s">
        <v>126</v>
      </c>
      <c r="W39" s="90" t="s">
        <v>26</v>
      </c>
      <c r="X39" s="85">
        <v>1033101.0</v>
      </c>
      <c r="Y39" s="86" t="s">
        <v>124</v>
      </c>
      <c r="Z39" s="87" t="s">
        <v>24</v>
      </c>
      <c r="AA39" s="88" t="str">
        <f>IF(Y39="","-",IF(VLOOKUP(Y39,'D3 TI'!$D$7:$U$47,7,0)=0,"-",IF(AND(Y39=Y39,OR(Z39="T",Z39="P",,Z39="PM")),VLOOKUP(Y39,'D3 TI'!$D$7:$U$47,7,0),"-")))</f>
        <v>GHP</v>
      </c>
      <c r="AB39" s="88" t="str">
        <f>IF(Y39="","-",IF(VLOOKUP(Y39,'D3 TI'!$D$7:$U$47,8,0)=0,"-",IF(AND(Y39=Y39,OR(Z39="T",Z39="P",,Z39="PM")),VLOOKUP(Y39,'D3 TI'!$D$7:$U$47,8,0),"-")))</f>
        <v>TAP</v>
      </c>
      <c r="AC39" s="88" t="str">
        <f>IF(Y39="","-",IF(VLOOKUP(Y39,'D3 TI'!$D$7:$U$47,9,0)=0,"-",IF(AND(Y39=Y39,OR(Z39="T",Z39="P")),VLOOKUP(Y39,'D3 TI'!$D$7:$U$47,9,0),"-")))</f>
        <v>YHP</v>
      </c>
      <c r="AD39" s="88" t="str">
        <f>IF(Y39="","-",IF(VLOOKUP(Y39,'D3 TI'!$D$7:$U$47,17,0)=0,"-",IF(AND(Y39=Y39,Z39="P"),VLOOKUP(Y39,'D3 TI'!$D$7:$U$47,17,0),"-")))</f>
        <v>-</v>
      </c>
      <c r="AE39" s="88" t="str">
        <f>IF(Y39="","-",IF(VLOOKUP(Y39,'D3 TI'!$D$7:$U$47,18,0)=0,"-",IF(AND(Y39=Y39,Z39="P"),VLOOKUP(Y39,'D3 TI'!$D$7:$U$47,18,0),"-")))</f>
        <v>-</v>
      </c>
      <c r="AF39" s="89" t="s">
        <v>126</v>
      </c>
      <c r="AG39" s="90" t="s">
        <v>26</v>
      </c>
      <c r="AH39" s="85">
        <v>1133102.0</v>
      </c>
      <c r="AI39" s="86" t="s">
        <v>125</v>
      </c>
      <c r="AJ39" s="87" t="s">
        <v>28</v>
      </c>
      <c r="AK39" s="88" t="str">
        <f>IF(AI39="","-",IF(VLOOKUP(AI39,'D3 TI'!$D$7:$U$47,7,0)=0,"-",IF(AND(AI39=AI39,OR(AJ39="T",AJ39="P",,AJ39="PM")),VLOOKUP(AI39,'D3 TI'!$D$7:$U$47,7,0),"-")))</f>
        <v>TAP</v>
      </c>
      <c r="AL39" s="88" t="str">
        <f>IF(AI39="","-",IF(VLOOKUP(AI39,'D3 TI'!$D$7:$U$47,8,0)=0,"-",IF(AND(AI39=AI39,OR(AJ39="T",AJ39="P",AJ39="PM")),VLOOKUP(AI39,'D3 TI'!$D$7:$U$47,8,0),"-")))</f>
        <v>YHP</v>
      </c>
      <c r="AM39" s="91" t="str">
        <f>IF(AI39="","-",IF(VLOOKUP(AI39,'D3 TI'!$D$7:$U$47,9,0)=0,"-",IF(AND(AI39=AI39,OR(AJ39="T",AJ39="P")),VLOOKUP(AI39,'D3 TI'!$D$7:$U$47,9,0),"-")))</f>
        <v>IDS</v>
      </c>
      <c r="AN39" s="88" t="str">
        <f>IF(AI39="","-",IF(VLOOKUP(AI39,'D3 TI'!$D$7:$U$47,17,0)=0,"-",IF(AND(AI39=AI39,AJ39="P"),VLOOKUP(AI39,'D3 TI'!$D$7:$U$47,17,0),"-")))</f>
        <v>-</v>
      </c>
      <c r="AO39" s="88" t="str">
        <f>IF(AI39="","-",IF(VLOOKUP(AI39,'D3 TI'!$D$7:$U$47,18,0)=0,"-",IF(AND(AI39=AI39,AJ39="P"),VLOOKUP(AI39,'D3 TI'!$D$7:$U$47,18,0),"-")))</f>
        <v>-</v>
      </c>
      <c r="AP39" s="89" t="s">
        <v>126</v>
      </c>
      <c r="AQ39" s="90" t="s">
        <v>26</v>
      </c>
      <c r="AR39" s="85">
        <v>1033101.0</v>
      </c>
      <c r="AS39" s="86" t="s">
        <v>124</v>
      </c>
      <c r="AT39" s="87" t="s">
        <v>28</v>
      </c>
      <c r="AU39" s="88" t="str">
        <f>IF(AS39="","-",IF(VLOOKUP(AS39,'D3 TI'!$D$7:$U$47,7,0)=0,"-",IF(AND(AS39=AS39,OR(AT39="T",AT39="P",AT39="PM")),VLOOKUP(AS39,'D3 TI'!$D$7:$U$47,7,0),"-")))</f>
        <v>GHP</v>
      </c>
      <c r="AV39" s="88" t="str">
        <f>IF(AS39="","-",IF(VLOOKUP(AS39,'D3 TI'!$D$7:$U$47,8,0)=0,"-",IF(AND(AS39=AS39,OR(AT39="T",AT39="P",AT39="PM")),VLOOKUP(AS39,'D3 TI'!$D$7:$U$47,8,0),"-")))</f>
        <v>TAP</v>
      </c>
      <c r="AW39" s="88" t="str">
        <f>IF(AS39="","-",IF(VLOOKUP(AS39,'D3 TI'!$D$7:$U$47,9,0)=0,"-",IF(AND(AS39=AS39,OR(AT39="T",AT39="P")),VLOOKUP(AS39,'D3 TI'!$D$7:$U$47,9,0),"-")))</f>
        <v>YHP</v>
      </c>
      <c r="AX39" s="88" t="str">
        <f>IF(AS39="","-",IF(VLOOKUP(AS39,'D3 TI'!$D$7:$U$47,17,0)=0,"-",IF(AND(AS39=AS39,AT39="P"),VLOOKUP(AS39,'D3 TI'!$D$7:$U$47,17,0),"-")))</f>
        <v>ATN</v>
      </c>
      <c r="AY39" s="88" t="str">
        <f>IF(AS39="","-",IF(VLOOKUP(AS39,'D3 TI'!$D$7:$U$47,18,0)=0,"-",IF(AND(AS39=AS39,AT39="P"),VLOOKUP(AS39,'D3 TI'!$D$7:$U$47,18,0),"-")))</f>
        <v>-</v>
      </c>
      <c r="AZ39" s="89" t="s">
        <v>126</v>
      </c>
      <c r="BA39" s="90" t="s">
        <v>26</v>
      </c>
      <c r="BB39" s="92"/>
      <c r="BC39" s="92"/>
      <c r="BD39" s="92"/>
      <c r="BE39" s="92"/>
      <c r="BF39" s="92"/>
      <c r="BG39" s="92"/>
      <c r="BH39" s="92"/>
      <c r="BI39" s="92"/>
      <c r="BJ39" s="92"/>
      <c r="BK39" s="92"/>
    </row>
    <row r="40" ht="14.25" customHeight="1">
      <c r="A40" s="40">
        <v>1.0</v>
      </c>
      <c r="B40" s="41" t="s">
        <v>21</v>
      </c>
      <c r="C40" s="85">
        <v>1333105.0</v>
      </c>
      <c r="D40" s="86" t="s">
        <v>127</v>
      </c>
      <c r="E40" s="87" t="s">
        <v>24</v>
      </c>
      <c r="F40" s="88" t="str">
        <f>IF(D40="","-",IF(VLOOKUP(D40,D3TK!$D$7:$V$44,7,0)=0,"-",IF(AND(D40=D40,OR(E40="T",E40="P",E40="PM")),VLOOKUP(D40,D3TK!$D$7:$V$44,7,0),"-")))</f>
        <v>IPM</v>
      </c>
      <c r="G40" s="88" t="str">
        <f>IF(D40="","-",IF(VLOOKUP(D40,D3TK!$D$7:$V$44,8,0)=0,"-",IF(AND(D40=D40,OR(E40="T",E40="P",E40="PM")),VLOOKUP(D40,D3TK!$D$7:$V$44,8,0),"-")))</f>
        <v>-</v>
      </c>
      <c r="H40" s="88" t="str">
        <f>IF(D40="","-",IF(VLOOKUP(D40,D3TK!$D$7:$V$44,9,0)=0,"-",IF(AND(D40=D40,OR(E40="T",E40="P")),VLOOKUP(D40,D3TK!$D$7:$V$44,9,0),"-")))</f>
        <v>-</v>
      </c>
      <c r="I40" s="88"/>
      <c r="J40" s="88" t="str">
        <f>IF(D40="","-",IF(VLOOKUP(D40,D3TK!$D$7:$V$44,17,0)=0,"-",IF(AND(D40=D40,E40="P"),VLOOKUP(D40,D3TK!$D$7:$V$44,17,0),"-")))</f>
        <v>-</v>
      </c>
      <c r="K40" s="88" t="str">
        <f>IF(D40="","-",IF(VLOOKUP(D40,D3TK!$D$7:$V$44,18,0)=0,"-",IF(AND(D40=D40,E40="P"),VLOOKUP(D40,D3TK!$D$7:$V$44,18,0),"-")))</f>
        <v>-</v>
      </c>
      <c r="L40" s="87" t="s">
        <v>128</v>
      </c>
      <c r="M40" s="90" t="s">
        <v>26</v>
      </c>
      <c r="N40" s="85" t="s">
        <v>119</v>
      </c>
      <c r="O40" s="86" t="s">
        <v>120</v>
      </c>
      <c r="P40" s="87" t="s">
        <v>28</v>
      </c>
      <c r="Q40" s="88" t="str">
        <f>IF(O40="","-",IF(VLOOKUP(O40,D3TK!$D$7:$V$44,7,0)=0,"-",IF(AND(O40=O40,OR(P40="T",P40="P",P40="PM")),VLOOKUP(O40,D3TK!$D$7:$V$44,7,0),"-")))</f>
        <v>JYD</v>
      </c>
      <c r="R40" s="88" t="str">
        <f>IF(O40="","-",IF(VLOOKUP(O40,D3TK!$D$7:$V$44,8,0)=0,"-",IF(AND(O40=O40,OR(P40="T",P40="P",P40="PM")),VLOOKUP(O40,D3TK!$D$7:$V$44,8,0),"-")))</f>
        <v>-</v>
      </c>
      <c r="S40" s="88" t="str">
        <f>IF(O40="","-",IF(VLOOKUP(O40,D3TK!$D$7:$V$44,9,0)=0,"-",IF(AND(O40=O40,OR(P40="T",P40="P")),VLOOKUP(O40,D3TK!$D$7:$V$44,9,0),"-")))</f>
        <v>-</v>
      </c>
      <c r="T40" s="88" t="str">
        <f>IF(O40="","-",IF(VLOOKUP(O40,D3TK!$D$7:$V$44,17,0)=0,"-",IF(AND(O40=O40,P40="P"),VLOOKUP(O40,D3TK!$D$7:$V$44,17,0),"-")))</f>
        <v>-</v>
      </c>
      <c r="U40" s="88" t="str">
        <f>IF(O40="","-",IF(VLOOKUP(O40,D3TK!$D$7:$V$44,18,0)=0,"-",IF(AND(O40=O40,P40="P"),VLOOKUP(O40,D3TK!$D$7:$V$44,18,0),"-")))</f>
        <v>-</v>
      </c>
      <c r="V40" s="87" t="s">
        <v>128</v>
      </c>
      <c r="W40" s="90" t="s">
        <v>26</v>
      </c>
      <c r="X40" s="85">
        <v>1333103.0</v>
      </c>
      <c r="Y40" s="86" t="s">
        <v>129</v>
      </c>
      <c r="Z40" s="87" t="s">
        <v>24</v>
      </c>
      <c r="AA40" s="88" t="str">
        <f>IF(Y40="","-",IF(VLOOKUP(Y40,D3TK!$D$7:$V$44,7,0)=0,"-",IF(AND(Y40=Y40,OR(Z40="T",Z40="P",Z40="PM")),VLOOKUP(Y40,D3TK!$D$7:$V$44,7,0),"-")))</f>
        <v>MMS</v>
      </c>
      <c r="AB40" s="88" t="str">
        <f>IF(Y40="","-",IF(VLOOKUP(Y40,D3TK!$D$7:$V$44,8,0)=0,"-",IF(AND(Y40=Y40,OR(Z40="T",Z40="P")),VLOOKUP(Y40,D3TK!$D$7:$V$44,8,0),"-")))</f>
        <v>PDS</v>
      </c>
      <c r="AC40" s="88" t="str">
        <f>IF(Y40="","-",IF(VLOOKUP(Y40,D3TK!$D$7:$V$44,9,0)=0,"-",IF(AND(Y40=Y40,OR(Z40="T",Z40="P")),VLOOKUP(Y40,D3TK!$D$7:$V$44,9,0),"-")))</f>
        <v>-</v>
      </c>
      <c r="AD40" s="88" t="str">
        <f>IF(Y40="","-",IF(VLOOKUP(Y40,D3TK!$D$7:$V$44,17,0)=0,"-",IF(AND(Y40=Y40,Z40="P"),VLOOKUP(Y40,D3TK!$D$7:$V$44,17,0),"-")))</f>
        <v>-</v>
      </c>
      <c r="AE40" s="88" t="str">
        <f>IF(Y40="","-",IF(VLOOKUP(Y40,D3TK!$D$7:$V$44,18,0)=0,"-",IF(AND(Y40=Y40,Z40="P"),VLOOKUP(Y40,D3TK!$D$7:$V$44,18,0),"-")))</f>
        <v>-</v>
      </c>
      <c r="AF40" s="87" t="s">
        <v>128</v>
      </c>
      <c r="AG40" s="90" t="s">
        <v>26</v>
      </c>
      <c r="AH40" s="93">
        <v>1333102.0</v>
      </c>
      <c r="AI40" s="94" t="s">
        <v>130</v>
      </c>
      <c r="AJ40" s="95" t="s">
        <v>28</v>
      </c>
      <c r="AK40" s="88" t="str">
        <f>IF(AI40="","-",IF(VLOOKUP(AI40,D3TK!$D$7:$V$44,7,0)=0,"-",IF(AND(AI40=AI40,OR(AJ40="T",AJ40="P",AJ40="PM")),VLOOKUP(AI40,D3TK!$D$7:$V$44,7,0),"-")))</f>
        <v>GIW</v>
      </c>
      <c r="AL40" s="88" t="str">
        <f>IF(AI40="","-",IF(VLOOKUP(AI40,D3TK!$D$7:$V$44,8,0)=0,"-",IF(AND(AI40=AI40,OR(AJ40="T",AJ40="P",AJ40="PM")),VLOOKUP(AI40,D3TK!$D$7:$V$44,8,0),"-")))</f>
        <v>-</v>
      </c>
      <c r="AM40" s="88" t="str">
        <f>IF(AI40="","-",IF(VLOOKUP(AI40,D3TK!$D$7:$V$44,9,0)=0,"-",IF(AND(AI40=AI40,OR(AJ40="T",AJ40="P")),VLOOKUP(AI40,D3TK!$D$7:$V$44,9,0),"-")))</f>
        <v>-</v>
      </c>
      <c r="AN40" s="88" t="str">
        <f>IF(AI40="","-",IF(VLOOKUP(AI40,D3TK!$D$7:$V$44,17,0)=0,"-",IF(AND(AI40=AI40,AJ40="P"),VLOOKUP(AI40,D3TK!$D$7:$V$44,17,0),"-")))</f>
        <v>-</v>
      </c>
      <c r="AO40" s="88" t="str">
        <f>IF(AI40="","-",IF(VLOOKUP(AI40,D3TK!$D$7:$V$44,18,0)=0,"-",IF(AND(AI40=AI40,AJ40="P"),VLOOKUP(AI40,D3TK!$D$7:$V$44,18,0),"-")))</f>
        <v>-</v>
      </c>
      <c r="AP40" s="87" t="s">
        <v>128</v>
      </c>
      <c r="AQ40" s="90" t="s">
        <v>26</v>
      </c>
      <c r="AR40" s="85">
        <v>1333105.0</v>
      </c>
      <c r="AS40" s="86" t="s">
        <v>127</v>
      </c>
      <c r="AT40" s="87" t="s">
        <v>28</v>
      </c>
      <c r="AU40" s="88" t="str">
        <f>IF(AS40="","-",IF(VLOOKUP(AS40,D3TK!$D$7:$V$44,7,0)=0,"-",IF(AND(AS40=AS40,OR(AT40="T",AT40="P",AT40="PM")),VLOOKUP(AS40,D3TK!$D$7:$V$44,7,0),"-")))</f>
        <v>IPM</v>
      </c>
      <c r="AV40" s="88" t="str">
        <f>IF(AS40="","-",IF(VLOOKUP(AS40,D3TK!$D$7:$V$44,8,0)=0,"-",IF(AND(AS40=AS40,OR(AT40="T",AT40="P",AT40="PM")),VLOOKUP(AS40,D3TK!$D$7:$V$44,8,0),"-")))</f>
        <v>-</v>
      </c>
      <c r="AW40" s="88" t="str">
        <f>IF(AS40="","-",IF(VLOOKUP(AS40,D3TK!$D$7:$V$44,9,0)=0,"-",IF(AND(AS40=AS40,OR(AT40="T",AT40="P")),VLOOKUP(AS40,D3TK!$D$7:$V$44,9,0),"-")))</f>
        <v>-</v>
      </c>
      <c r="AX40" s="88" t="str">
        <f>IF(AS40="","-",IF(VLOOKUP(AS40,D3TK!$D$7:$V$44,17,0)=0,"-",IF(AND(AS40=AS40,AT40="P"),VLOOKUP(AS40,D3TK!$D$7:$V$44,17,0),"-")))</f>
        <v>-</v>
      </c>
      <c r="AY40" s="88" t="str">
        <f>IF(AS40="","-",IF(VLOOKUP(AS40,D3TK!$D$7:$V$44,18,0)=0,"-",IF(AND(AS40=AS40,AT40="P"),VLOOKUP(AS40,D3TK!$D$7:$V$44,18,0),"-")))</f>
        <v>-</v>
      </c>
      <c r="AZ40" s="87" t="s">
        <v>128</v>
      </c>
      <c r="BA40" s="90" t="s">
        <v>26</v>
      </c>
      <c r="BB40" s="6"/>
      <c r="BC40" s="6"/>
      <c r="BD40" s="6"/>
      <c r="BE40" s="6"/>
      <c r="BF40" s="7"/>
      <c r="BG40" s="7"/>
      <c r="BH40" s="7"/>
      <c r="BI40" s="7"/>
      <c r="BJ40" s="7"/>
      <c r="BK40" s="7"/>
    </row>
    <row r="41" ht="14.25" customHeight="1">
      <c r="A41" s="40">
        <v>1.0</v>
      </c>
      <c r="B41" s="41" t="s">
        <v>21</v>
      </c>
      <c r="C41" s="85">
        <v>1333105.0</v>
      </c>
      <c r="D41" s="86" t="s">
        <v>127</v>
      </c>
      <c r="E41" s="87" t="s">
        <v>24</v>
      </c>
      <c r="F41" s="88" t="str">
        <f>IF(D41="","-",IF(VLOOKUP(D41,D3TK!$D$7:$V$44,7,0)=0,"-",IF(AND(D41=D41,OR(E41="T",E41="P",E41="PM")),VLOOKUP(D41,D3TK!$D$7:$V$44,7,0),"-")))</f>
        <v>IPM</v>
      </c>
      <c r="G41" s="88" t="str">
        <f>IF(D41="","-",IF(VLOOKUP(D41,D3TK!$D$7:$V$44,8,0)=0,"-",IF(AND(D41=D41,OR(E41="T",E41="P",E41="PM")),VLOOKUP(D41,D3TK!$D$7:$V$44,8,0),"-")))</f>
        <v>-</v>
      </c>
      <c r="H41" s="88" t="str">
        <f>IF(D41="","-",IF(VLOOKUP(D41,D3TK!$D$7:$V$44,9,0)=0,"-",IF(AND(D41=D41,OR(E41="T",E41="P")),VLOOKUP(D41,D3TK!$D$7:$V$44,9,0),"-")))</f>
        <v>-</v>
      </c>
      <c r="I41" s="88"/>
      <c r="J41" s="88" t="str">
        <f>IF(D41="","-",IF(VLOOKUP(D41,D3TK!$D$7:$V$44,17,0)=0,"-",IF(AND(D41=D41,E41="P"),VLOOKUP(D41,D3TK!$D$7:$V$44,17,0),"-")))</f>
        <v>-</v>
      </c>
      <c r="K41" s="88" t="str">
        <f>IF(D41="","-",IF(VLOOKUP(D41,D3TK!$D$7:$V$44,18,0)=0,"-",IF(AND(D41=D41,E41="P"),VLOOKUP(D41,D3TK!$D$7:$V$44,18,0),"-")))</f>
        <v>-</v>
      </c>
      <c r="L41" s="87" t="s">
        <v>131</v>
      </c>
      <c r="M41" s="90" t="s">
        <v>26</v>
      </c>
      <c r="N41" s="85" t="s">
        <v>119</v>
      </c>
      <c r="O41" s="86" t="s">
        <v>120</v>
      </c>
      <c r="P41" s="87" t="s">
        <v>28</v>
      </c>
      <c r="Q41" s="88" t="str">
        <f>IF(O41="","-",IF(VLOOKUP(O41,D3TK!$D$7:$V$44,7,0)=0,"-",IF(AND(O41=O41,OR(P41="T",P41="P",P41="PM")),VLOOKUP(O41,D3TK!$D$7:$V$44,7,0),"-")))</f>
        <v>JYD</v>
      </c>
      <c r="R41" s="88" t="str">
        <f>IF(O41="","-",IF(VLOOKUP(O41,D3TK!$D$7:$V$44,8,0)=0,"-",IF(AND(O41=O41,OR(P41="T",P41="P",P41="PM")),VLOOKUP(O41,D3TK!$D$7:$V$44,8,0),"-")))</f>
        <v>-</v>
      </c>
      <c r="S41" s="88" t="str">
        <f>IF(O41="","-",IF(VLOOKUP(O41,D3TK!$D$7:$V$44,9,0)=0,"-",IF(AND(O41=O41,OR(P41="T",P41="P")),VLOOKUP(O41,D3TK!$D$7:$V$44,9,0),"-")))</f>
        <v>-</v>
      </c>
      <c r="T41" s="88" t="str">
        <f>IF(O41="","-",IF(VLOOKUP(O41,D3TK!$D$7:$V$44,17,0)=0,"-",IF(AND(O41=O41,P41="P"),VLOOKUP(O41,D3TK!$D$7:$V$44,17,0),"-")))</f>
        <v>-</v>
      </c>
      <c r="U41" s="88" t="str">
        <f>IF(O41="","-",IF(VLOOKUP(O41,D3TK!$D$7:$V$44,18,0)=0,"-",IF(AND(O41=O41,P41="P"),VLOOKUP(O41,D3TK!$D$7:$V$44,18,0),"-")))</f>
        <v>-</v>
      </c>
      <c r="V41" s="87" t="s">
        <v>131</v>
      </c>
      <c r="W41" s="90" t="s">
        <v>26</v>
      </c>
      <c r="X41" s="85">
        <v>1333103.0</v>
      </c>
      <c r="Y41" s="86" t="s">
        <v>129</v>
      </c>
      <c r="Z41" s="87" t="s">
        <v>24</v>
      </c>
      <c r="AA41" s="88" t="str">
        <f>IF(Y41="","-",IF(VLOOKUP(Y41,D3TK!$D$7:$V$44,7,0)=0,"-",IF(AND(Y41=Y41,OR(Z41="T",Z41="P",Z41="PM")),VLOOKUP(Y41,D3TK!$D$7:$V$44,7,0),"-")))</f>
        <v>MMS</v>
      </c>
      <c r="AB41" s="88" t="str">
        <f>IF(Y41="","-",IF(VLOOKUP(Y41,D3TK!$D$7:$V$44,8,0)=0,"-",IF(AND(Y41=Y41,OR(Z41="T",Z41="P")),VLOOKUP(Y41,D3TK!$D$7:$V$44,8,0),"-")))</f>
        <v>PDS</v>
      </c>
      <c r="AC41" s="88" t="str">
        <f>IF(Y41="","-",IF(VLOOKUP(Y41,D3TK!$D$7:$V$44,9,0)=0,"-",IF(AND(Y41=Y41,OR(Z41="T",Z41="P")),VLOOKUP(Y41,D3TK!$D$7:$V$44,9,0),"-")))</f>
        <v>-</v>
      </c>
      <c r="AD41" s="88" t="str">
        <f>IF(Y41="","-",IF(VLOOKUP(Y41,D3TK!$D$7:$V$44,17,0)=0,"-",IF(AND(Y41=Y41,Z41="P"),VLOOKUP(Y41,D3TK!$D$7:$V$44,17,0),"-")))</f>
        <v>-</v>
      </c>
      <c r="AE41" s="88" t="str">
        <f>IF(Y41="","-",IF(VLOOKUP(Y41,D3TK!$D$7:$V$44,18,0)=0,"-",IF(AND(Y41=Y41,Z41="P"),VLOOKUP(Y41,D3TK!$D$7:$V$44,18,0),"-")))</f>
        <v>-</v>
      </c>
      <c r="AF41" s="87" t="s">
        <v>131</v>
      </c>
      <c r="AG41" s="90" t="s">
        <v>26</v>
      </c>
      <c r="AH41" s="93">
        <v>1333102.0</v>
      </c>
      <c r="AI41" s="94" t="s">
        <v>130</v>
      </c>
      <c r="AJ41" s="95" t="s">
        <v>28</v>
      </c>
      <c r="AK41" s="88" t="str">
        <f>IF(AI41="","-",IF(VLOOKUP(AI41,D3TK!$D$7:$V$44,7,0)=0,"-",IF(AND(AI41=AI41,OR(AJ41="T",AJ41="P",AJ41="PM")),VLOOKUP(AI41,D3TK!$D$7:$V$44,7,0),"-")))</f>
        <v>GIW</v>
      </c>
      <c r="AL41" s="88" t="str">
        <f>IF(AI41="","-",IF(VLOOKUP(AI41,D3TK!$D$7:$V$44,8,0)=0,"-",IF(AND(AI41=AI41,OR(AJ41="T",AJ41="P",AJ41="PM")),VLOOKUP(AI41,D3TK!$D$7:$V$44,8,0),"-")))</f>
        <v>-</v>
      </c>
      <c r="AM41" s="88" t="str">
        <f>IF(AI41="","-",IF(VLOOKUP(AI41,D3TK!$D$7:$V$44,9,0)=0,"-",IF(AND(AI41=AI41,OR(AJ41="T",AJ41="P")),VLOOKUP(AI41,D3TK!$D$7:$V$44,9,0),"-")))</f>
        <v>-</v>
      </c>
      <c r="AN41" s="88" t="str">
        <f>IF(AI41="","-",IF(VLOOKUP(AI41,D3TK!$D$7:$V$44,17,0)=0,"-",IF(AND(AI41=AI41,AJ41="P"),VLOOKUP(AI41,D3TK!$D$7:$V$44,17,0),"-")))</f>
        <v>-</v>
      </c>
      <c r="AO41" s="88" t="str">
        <f>IF(AI41="","-",IF(VLOOKUP(AI41,D3TK!$D$7:$V$44,18,0)=0,"-",IF(AND(AI41=AI41,AJ41="P"),VLOOKUP(AI41,D3TK!$D$7:$V$44,18,0),"-")))</f>
        <v>-</v>
      </c>
      <c r="AP41" s="87" t="s">
        <v>131</v>
      </c>
      <c r="AQ41" s="90" t="s">
        <v>26</v>
      </c>
      <c r="AR41" s="85">
        <v>1333105.0</v>
      </c>
      <c r="AS41" s="86" t="s">
        <v>127</v>
      </c>
      <c r="AT41" s="87" t="s">
        <v>28</v>
      </c>
      <c r="AU41" s="88" t="str">
        <f>IF(AS41="","-",IF(VLOOKUP(AS41,D3TK!$D$7:$V$44,7,0)=0,"-",IF(AND(AS41=AS41,OR(AT41="T",AT41="P",AT41="PM")),VLOOKUP(AS41,D3TK!$D$7:$V$44,7,0),"-")))</f>
        <v>IPM</v>
      </c>
      <c r="AV41" s="88" t="str">
        <f>IF(AS41="","-",IF(VLOOKUP(AS41,D3TK!$D$7:$V$44,8,0)=0,"-",IF(AND(AS41=AS41,OR(AT41="T",AT41="P",AT41="PM")),VLOOKUP(AS41,D3TK!$D$7:$V$44,8,0),"-")))</f>
        <v>-</v>
      </c>
      <c r="AW41" s="88" t="str">
        <f>IF(AS41="","-",IF(VLOOKUP(AS41,D3TK!$D$7:$V$44,9,0)=0,"-",IF(AND(AS41=AS41,OR(AT41="T",AT41="P")),VLOOKUP(AS41,D3TK!$D$7:$V$44,9,0),"-")))</f>
        <v>-</v>
      </c>
      <c r="AX41" s="88" t="str">
        <f>IF(AS41="","-",IF(VLOOKUP(AS41,D3TK!$D$7:$V$44,17,0)=0,"-",IF(AND(AS41=AS41,AT41="P"),VLOOKUP(AS41,D3TK!$D$7:$V$44,17,0),"-")))</f>
        <v>-</v>
      </c>
      <c r="AY41" s="88" t="str">
        <f>IF(AS41="","-",IF(VLOOKUP(AS41,D3TK!$D$7:$V$44,18,0)=0,"-",IF(AND(AS41=AS41,AT41="P"),VLOOKUP(AS41,D3TK!$D$7:$V$44,18,0),"-")))</f>
        <v>-</v>
      </c>
      <c r="AZ41" s="87" t="s">
        <v>131</v>
      </c>
      <c r="BA41" s="90" t="s">
        <v>26</v>
      </c>
      <c r="BB41" s="6"/>
      <c r="BC41" s="6"/>
      <c r="BD41" s="6"/>
      <c r="BE41" s="6"/>
      <c r="BF41" s="7"/>
      <c r="BG41" s="7"/>
      <c r="BH41" s="7"/>
      <c r="BI41" s="7"/>
      <c r="BJ41" s="7"/>
      <c r="BK41" s="7"/>
    </row>
    <row r="42" ht="14.25" customHeight="1">
      <c r="A42" s="40">
        <v>1.0</v>
      </c>
      <c r="B42" s="41" t="s">
        <v>21</v>
      </c>
      <c r="C42" s="96">
        <v>1143101.0</v>
      </c>
      <c r="D42" s="86" t="s">
        <v>132</v>
      </c>
      <c r="E42" s="87" t="s">
        <v>24</v>
      </c>
      <c r="F42" s="88" t="str">
        <f>IF(D42="","-",IF(VLOOKUP(D42,D4TRPL!$D$7:$U$58,7,0)=0,"-",IF(AND(D42=D42,OR(E42="T",E42="P",E42="PM")),VLOOKUP(D42,D4TRPL!$D$7:$U$58,7,0),"-")))</f>
        <v>AMS</v>
      </c>
      <c r="G42" s="91" t="str">
        <f>IF(D42="","-",IF(VLOOKUP(D42,D4TRPL!$D$7:$U$58,8,0)=0,"-",IF(AND(D42=D42,OR(E42="T",E42="P",E42="PM")),VLOOKUP(D42,D4TRPL!$D$7:$U$58,8,0),"-")))</f>
        <v>DPH</v>
      </c>
      <c r="H42" s="88" t="str">
        <f>IF(D42="","-",IF(VLOOKUP(D42,D4TRPL!$D$7:$U$58,9,0)=0,"-",IF(AND(D42=D42,OR(E42="T",E42="P")),VLOOKUP(D42,D4TRPL!$D$7:$U$58,9,0),"-")))</f>
        <v>-</v>
      </c>
      <c r="I42" s="88"/>
      <c r="J42" s="88" t="str">
        <f>IF(D42="","-",IF(VLOOKUP(D42,D4TRPL!$D$7:$U$58,17,0)=0,"-",IF(AND(D42=D42,E42="P"),VLOOKUP(D42,D4TRPL!$D$7:$U$58,17,0),"-")))</f>
        <v>-</v>
      </c>
      <c r="K42" s="88" t="str">
        <f>IF(D42="","-",IF(VLOOKUP(D42,D4TRPL!$D$7:$U$58,18,0)=0,"-",IF(AND(D42=D42,E42="P"),VLOOKUP(D42,D4TRPL!$D$7:$U$58,18,0),"-")))</f>
        <v>-</v>
      </c>
      <c r="L42" s="87" t="s">
        <v>133</v>
      </c>
      <c r="M42" s="90" t="s">
        <v>26</v>
      </c>
      <c r="N42" s="85">
        <v>1143102.0</v>
      </c>
      <c r="O42" s="86" t="s">
        <v>125</v>
      </c>
      <c r="P42" s="87" t="s">
        <v>24</v>
      </c>
      <c r="Q42" s="88" t="str">
        <f>IF(O42="","-",IF(VLOOKUP(O42,D4TRPL!$D$7:$U$58,7,0)=0,"-",IF(AND(O42=O42,OR(P42="T",P42="P",P42="PM")),VLOOKUP(O42,D4TRPL!$D$7:$U$58,7,0),"-")))</f>
        <v>TAP</v>
      </c>
      <c r="R42" s="88" t="str">
        <f>IF(O42="","-",IF(VLOOKUP(O42,D4TRPL!$D$7:$U$58,8,0)=0,"-",IF(AND(O42=O42,OR(P42="T",P42="P",P42="PM")),VLOOKUP(O42,D4TRPL!$D$7:$U$58,8,0),"-")))</f>
        <v>YHP</v>
      </c>
      <c r="S42" s="91" t="str">
        <f>IF(O42="","-",IF(VLOOKUP(O42,D4TRPL!$D$7:$U$58,9,0)=0,"-",IF(AND(O42=O42,OR(P42="T",P42="P")),VLOOKUP(O42,D4TRPL!$D$7:$U$58,9,0),"-")))</f>
        <v>IDS</v>
      </c>
      <c r="T42" s="88" t="str">
        <f>IF(O42="","-",IF(VLOOKUP(O42,D4TRPL!$D$7:$U$58,17,0)=0,"-",IF(AND(O42=O42,P42="P"),VLOOKUP(O42,D4TRPL!$D$7:$U$58,17,0),"-")))</f>
        <v>-</v>
      </c>
      <c r="U42" s="88" t="str">
        <f>IF(O42="","-",IF(VLOOKUP(O42,D4TRPL!$D$7:$U$58,18,0)=0,"-",IF(AND(O42=O42,P42="P"),VLOOKUP(O42,D4TRPL!$D$7:$U$58,18,0),"-")))</f>
        <v>-</v>
      </c>
      <c r="V42" s="87" t="s">
        <v>133</v>
      </c>
      <c r="W42" s="90" t="s">
        <v>26</v>
      </c>
      <c r="X42" s="85"/>
      <c r="Y42" s="86"/>
      <c r="Z42" s="87"/>
      <c r="AA42" s="88" t="str">
        <f>IF(Y42="","-",IF(VLOOKUP(Y42,D4TRPL!$D$7:$U$58,7,0)=0,"-",IF(AND(Y42=Y42,OR(Z42="T",Z42="P",Z42="PM")),VLOOKUP(Y42,D4TRPL!$D$7:$U$58,7,0),"-")))</f>
        <v>-</v>
      </c>
      <c r="AB42" s="88" t="str">
        <f>IF(Y42="","-",IF(VLOOKUP(Y42,D4TRPL!$D$7:$U$58,8,0)=0,"-",IF(AND(Y42=Y42,OR(Z42="T",Z42="P",Z42="PM")),VLOOKUP(Y42,D4TRPL!$D$7:$U$58,8,0),"-")))</f>
        <v>-</v>
      </c>
      <c r="AC42" s="88" t="str">
        <f>IF(Y42="","-",IF(VLOOKUP(Y42,D4TRPL!$D$7:$U$58,9,0)=0,"-",IF(AND(Y42=Y42,OR(Z42="T",Z42="P")),VLOOKUP(Y42,D4TRPL!$D$7:$U$58,9,0),"-")))</f>
        <v>-</v>
      </c>
      <c r="AD42" s="88" t="str">
        <f>IF(Y42="","-",IF(VLOOKUP(Y42,D4TRPL!$D$7:$U$58,17,0)=0,"-",IF(AND(Y42=Y42,Z42="P"),VLOOKUP(Y42,D4TRPL!$D$7:$U$58,17,0),"-")))</f>
        <v>-</v>
      </c>
      <c r="AE42" s="88" t="str">
        <f>IF(Y42="","-",IF(VLOOKUP(Y42,D4TRPL!$D$7:$U$58,18,0)=0,"-",IF(AND(Y42=Y42,Z42="P"),VLOOKUP(Y42,D4TRPL!$D$7:$U$58,18,0),"-")))</f>
        <v>-</v>
      </c>
      <c r="AF42" s="87" t="s">
        <v>133</v>
      </c>
      <c r="AG42" s="90" t="s">
        <v>26</v>
      </c>
      <c r="AH42" s="96">
        <v>1143101.0</v>
      </c>
      <c r="AI42" s="86" t="s">
        <v>132</v>
      </c>
      <c r="AJ42" s="87" t="s">
        <v>28</v>
      </c>
      <c r="AK42" s="88" t="str">
        <f>IF(AI42="","-",IF(VLOOKUP(AI42,D4TRPL!$D$7:$U$58,7,0)=0,"-",IF(AND(AI42=AI42,OR(AJ42="T",AJ42="P",AJ42="PM")),VLOOKUP(AI42,D4TRPL!$D$7:$U$58,7,0),"-")))</f>
        <v>AMS</v>
      </c>
      <c r="AL42" s="91" t="str">
        <f>IF(AI42="","-",IF(VLOOKUP(AI42,D4TRPL!$D$7:$U$58,8,0)=0,"-",IF(AND(AI42=AI42,OR(AJ42="T",AJ42="P",AJ42="PM")),VLOOKUP(AI42,D4TRPL!$D$7:$U$58,8,0),"-")))</f>
        <v>DPH</v>
      </c>
      <c r="AM42" s="88" t="str">
        <f>IF(AI42="","-",IF(VLOOKUP(AI42,D4TRPL!$D$7:$U$58,9,0)=0,"-",IF(AND(AI42=AI42,OR(AJ42="T",AJ42="P")),VLOOKUP(AI42,D4TRPL!$D$7:$U$58,9,0),"-")))</f>
        <v>-</v>
      </c>
      <c r="AN42" s="88" t="str">
        <f>IF(AI42="","-",IF(VLOOKUP(AI42,D4TRPL!$D$7:$U$58,17,0)=0,"-",IF(AND(AI42=AI42,AJ42="P"),VLOOKUP(AI42,D4TRPL!$D$7:$U$58,17,0),"-")))</f>
        <v>ATN</v>
      </c>
      <c r="AO42" s="88" t="str">
        <f>IF(AI42="","-",IF(VLOOKUP(AI42,D4TRPL!$D$7:$U$58,18,0)=0,"-",IF(AND(AI42=AI42,AJ42="P"),VLOOKUP(AI42,D4TRPL!$D$7:$U$58,18,0),"-")))</f>
        <v>-</v>
      </c>
      <c r="AP42" s="87" t="s">
        <v>133</v>
      </c>
      <c r="AQ42" s="90" t="s">
        <v>26</v>
      </c>
      <c r="AR42" s="96">
        <v>1143101.0</v>
      </c>
      <c r="AS42" s="86" t="s">
        <v>132</v>
      </c>
      <c r="AT42" s="87" t="s">
        <v>28</v>
      </c>
      <c r="AU42" s="88" t="str">
        <f>IF(AS42="","-",IF(VLOOKUP(AS42,D4TRPL!$D$7:$U$58,7,0)=0,"-",IF(AND(AS42=AS42,OR(AT42="T",AT42="P",AT42="PM")),VLOOKUP(AS42,D4TRPL!$D$7:$U$58,7,0),"-")))</f>
        <v>AMS</v>
      </c>
      <c r="AV42" s="91" t="str">
        <f>IF(AS42="","-",IF(VLOOKUP(AS42,D4TRPL!$D$7:$U$58,8,0)=0,"-",IF(AND(AS42=AS42,OR(AT42="T",AT42="P",AT42="PM")),VLOOKUP(AS42,D4TRPL!$D$7:$U$58,8,0),"-")))</f>
        <v>DPH</v>
      </c>
      <c r="AW42" s="88" t="str">
        <f>IF(AS42="","-",IF(VLOOKUP(AS42,D4TRPL!$D$7:$U$58,9,0)=0,"-",IF(AND(AS42=AS42,OR(AT42="T",AT42="P")),VLOOKUP(AS42,D4TRPL!$D$7:$U$58,9,0),"-")))</f>
        <v>-</v>
      </c>
      <c r="AX42" s="88" t="str">
        <f>IF(AS42="","-",IF(VLOOKUP(AS42,D4TRPL!$D$7:$U$58,17,0)=0,"-",IF(AND(AS42=AS42,AT42="P"),VLOOKUP(AS42,D4TRPL!$D$7:$U$58,17,0),"-")))</f>
        <v>ATN</v>
      </c>
      <c r="AY42" s="88" t="str">
        <f>IF(AS42="","-",IF(VLOOKUP(AS42,D4TRPL!$D$7:$U$58,18,0)=0,"-",IF(AND(AS42=AS42,AT42="P"),VLOOKUP(AS42,D4TRPL!$D$7:$U$58,18,0),"-")))</f>
        <v>-</v>
      </c>
      <c r="AZ42" s="87" t="s">
        <v>133</v>
      </c>
      <c r="BA42" s="90" t="s">
        <v>26</v>
      </c>
      <c r="BB42" s="6"/>
      <c r="BC42" s="6"/>
      <c r="BD42" s="6"/>
      <c r="BE42" s="6"/>
      <c r="BF42" s="7"/>
      <c r="BG42" s="7"/>
      <c r="BH42" s="7"/>
      <c r="BI42" s="7"/>
      <c r="BJ42" s="7"/>
      <c r="BK42" s="7"/>
    </row>
    <row r="43" ht="14.25" customHeight="1">
      <c r="A43" s="40">
        <v>1.0</v>
      </c>
      <c r="B43" s="41" t="s">
        <v>21</v>
      </c>
      <c r="C43" s="96">
        <v>1143101.0</v>
      </c>
      <c r="D43" s="86" t="s">
        <v>132</v>
      </c>
      <c r="E43" s="87" t="s">
        <v>24</v>
      </c>
      <c r="F43" s="88" t="str">
        <f>IF(D43="","-",IF(VLOOKUP(D43,D4TRPL!$D$7:$U$58,7,0)=0,"-",IF(AND(D43=D43,OR(E43="T",E43="P",E43="PM")),VLOOKUP(D43,D4TRPL!$D$7:$U$58,7,0),"-")))</f>
        <v>AMS</v>
      </c>
      <c r="G43" s="91" t="str">
        <f>IF(D43="","-",IF(VLOOKUP(D43,D4TRPL!$D$7:$U$58,8,0)=0,"-",IF(AND(D43=D43,OR(E43="T",E43="P",E43="PM")),VLOOKUP(D43,D4TRPL!$D$7:$U$58,8,0),"-")))</f>
        <v>DPH</v>
      </c>
      <c r="H43" s="88" t="str">
        <f>IF(D43="","-",IF(VLOOKUP(D43,D4TRPL!$D$7:$U$58,9,0)=0,"-",IF(AND(D43=D43,OR(E43="T",E43="P")),VLOOKUP(D43,D4TRPL!$D$7:$U$58,9,0),"-")))</f>
        <v>-</v>
      </c>
      <c r="I43" s="88"/>
      <c r="J43" s="88" t="str">
        <f>IF(D43="","-",IF(VLOOKUP(D43,D4TRPL!$D$7:$U$58,17,0)=0,"-",IF(AND(D43=D43,E43="P"),VLOOKUP(D43,D4TRPL!$D$7:$U$58,17,0),"-")))</f>
        <v>-</v>
      </c>
      <c r="K43" s="88" t="str">
        <f>IF(D43="","-",IF(VLOOKUP(D43,D4TRPL!$D$7:$U$58,18,0)=0,"-",IF(AND(D43=D43,E43="P"),VLOOKUP(D43,D4TRPL!$D$7:$U$58,18,0),"-")))</f>
        <v>-</v>
      </c>
      <c r="L43" s="87" t="s">
        <v>134</v>
      </c>
      <c r="M43" s="90" t="s">
        <v>26</v>
      </c>
      <c r="N43" s="85">
        <v>1143102.0</v>
      </c>
      <c r="O43" s="86" t="s">
        <v>125</v>
      </c>
      <c r="P43" s="87" t="s">
        <v>24</v>
      </c>
      <c r="Q43" s="88" t="str">
        <f>IF(O43="","-",IF(VLOOKUP(O43,D4TRPL!$D$7:$U$58,7,0)=0,"-",IF(AND(O43=O43,OR(P43="T",P43="P",P43="PM")),VLOOKUP(O43,D4TRPL!$D$7:$U$58,7,0),"-")))</f>
        <v>TAP</v>
      </c>
      <c r="R43" s="88" t="str">
        <f>IF(O43="","-",IF(VLOOKUP(O43,D4TRPL!$D$7:$U$58,8,0)=0,"-",IF(AND(O43=O43,OR(P43="T",P43="P",P43="PM")),VLOOKUP(O43,D4TRPL!$D$7:$U$58,8,0),"-")))</f>
        <v>YHP</v>
      </c>
      <c r="S43" s="91" t="str">
        <f>IF(O43="","-",IF(VLOOKUP(O43,D4TRPL!$D$7:$U$58,9,0)=0,"-",IF(AND(O43=O43,OR(P43="T",P43="P")),VLOOKUP(O43,D4TRPL!$D$7:$U$58,9,0),"-")))</f>
        <v>IDS</v>
      </c>
      <c r="T43" s="88" t="str">
        <f>IF(O43="","-",IF(VLOOKUP(O43,D4TRPL!$D$7:$U$58,17,0)=0,"-",IF(AND(O43=O43,P43="P"),VLOOKUP(O43,D4TRPL!$D$7:$U$58,17,0),"-")))</f>
        <v>-</v>
      </c>
      <c r="U43" s="88" t="str">
        <f>IF(O43="","-",IF(VLOOKUP(O43,D4TRPL!$D$7:$U$58,18,0)=0,"-",IF(AND(O43=O43,P43="P"),VLOOKUP(O43,D4TRPL!$D$7:$U$58,18,0),"-")))</f>
        <v>-</v>
      </c>
      <c r="V43" s="87" t="s">
        <v>134</v>
      </c>
      <c r="W43" s="90" t="s">
        <v>26</v>
      </c>
      <c r="X43" s="85"/>
      <c r="Y43" s="86"/>
      <c r="Z43" s="87"/>
      <c r="AA43" s="88" t="str">
        <f>IF(Y43="","-",IF(VLOOKUP(Y43,D4TRPL!$D$7:$U$58,7,0)=0,"-",IF(AND(Y43=Y43,OR(Z43="T",Z43="P",Z43="PM")),VLOOKUP(Y43,D4TRPL!$D$7:$U$58,7,0),"-")))</f>
        <v>-</v>
      </c>
      <c r="AB43" s="88" t="str">
        <f>IF(Y43="","-",IF(VLOOKUP(Y43,D4TRPL!$D$7:$U$58,8,0)=0,"-",IF(AND(Y43=Y43,OR(Z43="T",Z43="P",Z43="PM")),VLOOKUP(Y43,D4TRPL!$D$7:$U$58,8,0),"-")))</f>
        <v>-</v>
      </c>
      <c r="AC43" s="88" t="str">
        <f>IF(Y43="","-",IF(VLOOKUP(Y43,D4TRPL!$D$7:$U$58,9,0)=0,"-",IF(AND(Y43=Y43,OR(Z43="T",Z43="P")),VLOOKUP(Y43,D4TRPL!$D$7:$U$58,9,0),"-")))</f>
        <v>-</v>
      </c>
      <c r="AD43" s="88" t="str">
        <f>IF(Y43="","-",IF(VLOOKUP(Y43,D4TRPL!$D$7:$U$58,17,0)=0,"-",IF(AND(Y43=Y43,Z43="P"),VLOOKUP(Y43,D4TRPL!$D$7:$U$58,17,0),"-")))</f>
        <v>-</v>
      </c>
      <c r="AE43" s="88" t="str">
        <f>IF(Y43="","-",IF(VLOOKUP(Y43,D4TRPL!$D$7:$U$58,18,0)=0,"-",IF(AND(Y43=Y43,Z43="P"),VLOOKUP(Y43,D4TRPL!$D$7:$U$58,18,0),"-")))</f>
        <v>-</v>
      </c>
      <c r="AF43" s="87" t="s">
        <v>134</v>
      </c>
      <c r="AG43" s="90" t="s">
        <v>26</v>
      </c>
      <c r="AH43" s="96">
        <v>1143101.0</v>
      </c>
      <c r="AI43" s="86" t="s">
        <v>132</v>
      </c>
      <c r="AJ43" s="87" t="s">
        <v>28</v>
      </c>
      <c r="AK43" s="88" t="str">
        <f>IF(AI43="","-",IF(VLOOKUP(AI43,D4TRPL!$D$7:$U$58,7,0)=0,"-",IF(AND(AI43=AI43,OR(AJ43="T",AJ43="P",AJ43="PM")),VLOOKUP(AI43,D4TRPL!$D$7:$U$58,7,0),"-")))</f>
        <v>AMS</v>
      </c>
      <c r="AL43" s="91" t="str">
        <f>IF(AI43="","-",IF(VLOOKUP(AI43,D4TRPL!$D$7:$U$58,8,0)=0,"-",IF(AND(AI43=AI43,OR(AJ43="T",AJ43="P",AJ43="PM")),VLOOKUP(AI43,D4TRPL!$D$7:$U$58,8,0),"-")))</f>
        <v>DPH</v>
      </c>
      <c r="AM43" s="88" t="str">
        <f>IF(AI43="","-",IF(VLOOKUP(AI43,D4TRPL!$D$7:$U$58,9,0)=0,"-",IF(AND(AI43=AI43,OR(AJ43="T",AJ43="P")),VLOOKUP(AI43,D4TRPL!$D$7:$U$58,9,0),"-")))</f>
        <v>-</v>
      </c>
      <c r="AN43" s="88" t="str">
        <f>IF(AI43="","-",IF(VLOOKUP(AI43,D4TRPL!$D$7:$U$58,17,0)=0,"-",IF(AND(AI43=AI43,AJ43="P"),VLOOKUP(AI43,D4TRPL!$D$7:$U$58,17,0),"-")))</f>
        <v>ATN</v>
      </c>
      <c r="AO43" s="88" t="str">
        <f>IF(AI43="","-",IF(VLOOKUP(AI43,D4TRPL!$D$7:$U$58,18,0)=0,"-",IF(AND(AI43=AI43,AJ43="P"),VLOOKUP(AI43,D4TRPL!$D$7:$U$58,18,0),"-")))</f>
        <v>-</v>
      </c>
      <c r="AP43" s="87" t="s">
        <v>134</v>
      </c>
      <c r="AQ43" s="90" t="s">
        <v>26</v>
      </c>
      <c r="AR43" s="96">
        <v>1143101.0</v>
      </c>
      <c r="AS43" s="86" t="s">
        <v>132</v>
      </c>
      <c r="AT43" s="87" t="s">
        <v>28</v>
      </c>
      <c r="AU43" s="88" t="str">
        <f>IF(AS43="","-",IF(VLOOKUP(AS43,D4TRPL!$D$7:$U$58,7,0)=0,"-",IF(AND(AS43=AS43,OR(AT43="T",AT43="P",AT43="PM")),VLOOKUP(AS43,D4TRPL!$D$7:$U$58,7,0),"-")))</f>
        <v>AMS</v>
      </c>
      <c r="AV43" s="91" t="str">
        <f>IF(AS43="","-",IF(VLOOKUP(AS43,D4TRPL!$D$7:$U$58,8,0)=0,"-",IF(AND(AS43=AS43,OR(AT43="T",AT43="P",AT43="PM")),VLOOKUP(AS43,D4TRPL!$D$7:$U$58,8,0),"-")))</f>
        <v>DPH</v>
      </c>
      <c r="AW43" s="88" t="str">
        <f>IF(AS43="","-",IF(VLOOKUP(AS43,D4TRPL!$D$7:$U$58,9,0)=0,"-",IF(AND(AS43=AS43,OR(AT43="T",AT43="P")),VLOOKUP(AS43,D4TRPL!$D$7:$U$58,9,0),"-")))</f>
        <v>-</v>
      </c>
      <c r="AX43" s="88" t="str">
        <f>IF(AS43="","-",IF(VLOOKUP(AS43,D4TRPL!$D$7:$U$58,17,0)=0,"-",IF(AND(AS43=AS43,AT43="P"),VLOOKUP(AS43,D4TRPL!$D$7:$U$58,17,0),"-")))</f>
        <v>ATN</v>
      </c>
      <c r="AY43" s="88" t="str">
        <f>IF(AS43="","-",IF(VLOOKUP(AS43,D4TRPL!$D$7:$U$58,18,0)=0,"-",IF(AND(AS43=AS43,AT43="P"),VLOOKUP(AS43,D4TRPL!$D$7:$U$58,18,0),"-")))</f>
        <v>-</v>
      </c>
      <c r="AZ43" s="87" t="s">
        <v>134</v>
      </c>
      <c r="BA43" s="90" t="s">
        <v>26</v>
      </c>
      <c r="BB43" s="6"/>
      <c r="BC43" s="6"/>
      <c r="BD43" s="6"/>
      <c r="BE43" s="6"/>
      <c r="BF43" s="7"/>
      <c r="BG43" s="7"/>
      <c r="BH43" s="7"/>
      <c r="BI43" s="7"/>
      <c r="BJ43" s="7"/>
      <c r="BK43" s="7"/>
    </row>
    <row r="44" ht="14.25" customHeight="1">
      <c r="A44" s="40">
        <v>1.0</v>
      </c>
      <c r="B44" s="41" t="s">
        <v>21</v>
      </c>
      <c r="C44" s="85" t="s">
        <v>135</v>
      </c>
      <c r="D44" s="86" t="s">
        <v>136</v>
      </c>
      <c r="E44" s="87" t="s">
        <v>24</v>
      </c>
      <c r="F44" s="88" t="str">
        <f>IF(D44="","-",IF(VLOOKUP(D44,'S1-IF'!$D$7:$U$58,7,0)=0,"-",IF(AND(D44=D44,OR(E44="T",E44="P")),VLOOKUP(D44,'S1-IF'!$D$7:$U$58,7,0),"-")))</f>
        <v>LMG</v>
      </c>
      <c r="G44" s="88" t="str">
        <f>IF(D44="","-",IF(VLOOKUP(D44,'S1-IF'!$D$7:$U$58,8,0)=0,"-",IF(AND(D44=D44,OR(E44="T",E44="P")),VLOOKUP(D44,'S1-IF'!$D$7:$U$58,8,0),"-")))</f>
        <v>-</v>
      </c>
      <c r="H44" s="88" t="str">
        <f>IF(D44="","-",IF(VLOOKUP(D44,'S1-IF'!$D$7:$U$58,9,0)=0,"-",IF(AND(D44=D44,OR(E44="T",E44="P")),VLOOKUP(D44,'S1-IF'!$D$7:$U$58,9,0),"-")))</f>
        <v>-</v>
      </c>
      <c r="I44" s="88"/>
      <c r="J44" s="88" t="str">
        <f>IF(D44="","-",IF(VLOOKUP(D44,'S1-IF'!$D$7:$U$58,17,0)=0,"-",IF(AND(D44=D44,E44="P"),VLOOKUP(D44,'S1-IF'!$D$7:$U$58,17,0),"-")))</f>
        <v>-</v>
      </c>
      <c r="K44" s="88" t="str">
        <f>IF(D44="","-",IF(VLOOKUP(D44,'S1-IF'!$D$7:$U$58,18,0)=0,"-",IF(AND(D44=D44,E44="P"),VLOOKUP(D44,'S1-IF'!$D$7:$U$58,18,0),"-")))</f>
        <v>-</v>
      </c>
      <c r="L44" s="89" t="s">
        <v>137</v>
      </c>
      <c r="M44" s="90" t="s">
        <v>26</v>
      </c>
      <c r="N44" s="85"/>
      <c r="O44" s="86"/>
      <c r="P44" s="97"/>
      <c r="Q44" s="88" t="str">
        <f>IF(O44="","-",IF(VLOOKUP(O44,'S1-IF'!$D$7:$U$58,7,0)=0,"-",IF(AND(O44=O44,OR(P44="T",P44="P")),VLOOKUP(O44,'S1-IF'!$D$7:$U$58,7,0),"-")))</f>
        <v>-</v>
      </c>
      <c r="R44" s="88" t="str">
        <f>IF(O44="","-",IF(VLOOKUP(O44,'S1-IF'!$D$7:$U$58,8,0)=0,"-",IF(AND(O44=O44,OR(P44="T",P44="P")),VLOOKUP(O44,'S1-IF'!$D$7:$U$58,8,0),"-")))</f>
        <v>-</v>
      </c>
      <c r="S44" s="88" t="str">
        <f>IF(O44="","-",IF(VLOOKUP(O44,'S1-IF'!$D$7:$U$58,9,0)=0,"-",IF(AND(O44=O44,OR(P44="T",P44="P")),VLOOKUP(O44,'S1-IF'!$D$7:$U$58,9,0),"-")))</f>
        <v>-</v>
      </c>
      <c r="T44" s="88" t="str">
        <f>IF(O44="","-",IF(VLOOKUP(O44,'S1-IF'!$D$7:$U$58,17,0)=0,"-",IF(AND(O44=O44,P44="P"),VLOOKUP(O44,'S1-IF'!$D$7:$U$58,17,0),"-")))</f>
        <v>-</v>
      </c>
      <c r="U44" s="88" t="str">
        <f>IF(O44="","-",IF(VLOOKUP(O44,'S1-IF'!$D$7:$U$58,18,0)=0,"-",IF(AND(O44=O44,P44="P"),VLOOKUP(O44,'S1-IF'!$D$7:$U$58,18,0),"-")))</f>
        <v>-</v>
      </c>
      <c r="V44" s="89" t="s">
        <v>137</v>
      </c>
      <c r="W44" s="90"/>
      <c r="X44" s="96" t="s">
        <v>138</v>
      </c>
      <c r="Y44" s="86" t="s">
        <v>139</v>
      </c>
      <c r="Z44" s="87" t="s">
        <v>24</v>
      </c>
      <c r="AA44" s="88" t="str">
        <f>IF(Y44="","-",IF(VLOOKUP(Y44,'S1-IF'!$D$7:$U$58,7,0)=0,"-",IF(AND(Y44=Y44,OR(Z44="T",Z44="P")),VLOOKUP(Y44,'S1-IF'!$D$7:$U$58,7,0),"-")))</f>
        <v>ICB</v>
      </c>
      <c r="AB44" s="88" t="str">
        <f>IF(Y44="","-",IF(VLOOKUP(Y44,'S1-IF'!$D$7:$U$58,8,0)=0,"-",IF(AND(Y44=Y44,OR(Z44="T",Z44="P")),VLOOKUP(Y44,'S1-IF'!$D$7:$U$58,8,0),"-")))</f>
        <v>-</v>
      </c>
      <c r="AC44" s="88" t="str">
        <f>IF(Y44="","-",IF(VLOOKUP(Y44,'S1-IF'!$D$7:$U$58,9,0)=0,"-",IF(AND(Y44=Y44,OR(Z44="T",Z44="P")),VLOOKUP(Y44,'S1-IF'!$D$7:$U$58,9,0),"-")))</f>
        <v>-</v>
      </c>
      <c r="AD44" s="88" t="str">
        <f>IF(Y44="","-",IF(VLOOKUP(Y44,'S1-IF'!$D$7:$U$58,17,0)=0,"-",IF(AND(Y44=Y44,Z44="P"),VLOOKUP(Y44,'S1-IF'!$D$7:$U$58,17,0),"-")))</f>
        <v>-</v>
      </c>
      <c r="AE44" s="88" t="str">
        <f>IF(Y44="","-",IF(VLOOKUP(Y44,'S1-IF'!$D$7:$U$58,18,0)=0,"-",IF(AND(Y44=Y44,Z44="P"),VLOOKUP(Y44,'S1-IF'!$D$7:$U$58,18,0),"-")))</f>
        <v>-</v>
      </c>
      <c r="AF44" s="89" t="s">
        <v>137</v>
      </c>
      <c r="AG44" s="90" t="s">
        <v>26</v>
      </c>
      <c r="AH44" s="85" t="s">
        <v>135</v>
      </c>
      <c r="AI44" s="86" t="s">
        <v>136</v>
      </c>
      <c r="AJ44" s="87" t="s">
        <v>24</v>
      </c>
      <c r="AK44" s="88" t="str">
        <f>IF(AI44="","-",IF(VLOOKUP(AI44,'S1-IF'!$D$7:$U$58,7,0)=0,"-",IF(AND(AI44=AI44,OR(AJ44="T",AJ44="P")),VLOOKUP(AI44,'S1-IF'!$D$7:$U$58,7,0),"-")))</f>
        <v>LMG</v>
      </c>
      <c r="AL44" s="88" t="str">
        <f>IF(AI44="","-",IF(VLOOKUP(AI44,'S1-IF'!$D$7:$U$58,8,0)=0,"-",IF(AND(AI44=AI44,OR(AJ44="T",AJ44="P")),VLOOKUP(AI44,'S1-IF'!$D$7:$U$58,8,0),"-")))</f>
        <v>-</v>
      </c>
      <c r="AM44" s="88" t="str">
        <f>IF(AI44="","-",IF(VLOOKUP(AI44,'S1-IF'!$D$7:$U$58,9,0)=0,"-",IF(AND(AI44=AI44,OR(AJ44="T",AJ44="P")),VLOOKUP(AI44,'S1-IF'!$D$7:$U$58,9,0),"-")))</f>
        <v>-</v>
      </c>
      <c r="AN44" s="88" t="str">
        <f>IF(AI44="","-",IF(VLOOKUP(AI44,'S1-IF'!$D$7:$U$58,17,0)=0,"-",IF(AND(AI44=AI44,AJ44="P"),VLOOKUP(AI44,'S1-IF'!$D$7:$U$58,17,0),"-")))</f>
        <v>-</v>
      </c>
      <c r="AO44" s="88" t="str">
        <f>IF(AI44="","-",IF(VLOOKUP(AI44,'S1-IF'!$D$7:$U$58,18,0)=0,"-",IF(AND(AI44=AI44,AJ44="P"),VLOOKUP(AI44,'S1-IF'!$D$7:$U$58,18,0),"-")))</f>
        <v>-</v>
      </c>
      <c r="AP44" s="89" t="s">
        <v>137</v>
      </c>
      <c r="AQ44" s="90" t="s">
        <v>26</v>
      </c>
      <c r="AR44" s="96" t="s">
        <v>138</v>
      </c>
      <c r="AS44" s="86" t="s">
        <v>139</v>
      </c>
      <c r="AT44" s="87" t="s">
        <v>24</v>
      </c>
      <c r="AU44" s="88" t="str">
        <f>IF(AS44="","-",IF(VLOOKUP(AS44,'S1-IF'!$D$7:$U$58,7,0)=0,"-",IF(AND(AS44=AS44,OR(AT44="T",AT44="P")),VLOOKUP(AS44,'S1-IF'!$D$7:$U$58,7,0),"-")))</f>
        <v>ICB</v>
      </c>
      <c r="AV44" s="88" t="str">
        <f>IF(AS44="","-",IF(VLOOKUP(AS44,'S1-IF'!$D$7:$U$58,8,0)=0,"-",IF(AND(AS44=AS44,OR(AT44="T",AT44="P")),VLOOKUP(AS44,'S1-IF'!$D$7:$U$58,8,0),"-")))</f>
        <v>-</v>
      </c>
      <c r="AW44" s="88" t="str">
        <f>IF(AS44="","-",IF(VLOOKUP(AS44,'S1-IF'!$D$7:$U$58,9,0)=0,"-",IF(AND(AS44=AS44,OR(AT44="T",AT44="P")),VLOOKUP(AS44,'S1-IF'!$D$7:$U$58,9,0),"-")))</f>
        <v>-</v>
      </c>
      <c r="AX44" s="88" t="str">
        <f>IF(AS44="","-",IF(VLOOKUP(AS44,'S1-IF'!$D$7:$U$58,17,0)=0,"-",IF(AND(AS44=AS44,AT44="P"),VLOOKUP(AS44,'S1-IF'!$D$7:$U$58,17,0),"-")))</f>
        <v>-</v>
      </c>
      <c r="AY44" s="88" t="str">
        <f>IF(AS44="","-",IF(VLOOKUP(AS44,'S1-IF'!$D$7:$U$58,18,0)=0,"-",IF(AND(AS44=AS44,AT44="P"),VLOOKUP(AS44,'S1-IF'!$D$7:$U$58,18,0),"-")))</f>
        <v>-</v>
      </c>
      <c r="AZ44" s="89" t="s">
        <v>137</v>
      </c>
      <c r="BA44" s="90" t="s">
        <v>26</v>
      </c>
      <c r="BB44" s="6"/>
      <c r="BC44" s="6"/>
      <c r="BD44" s="6"/>
      <c r="BE44" s="6"/>
      <c r="BF44" s="7"/>
      <c r="BG44" s="7"/>
      <c r="BH44" s="7"/>
      <c r="BI44" s="7"/>
      <c r="BJ44" s="7"/>
      <c r="BK44" s="7"/>
    </row>
    <row r="45" ht="14.25" customHeight="1">
      <c r="A45" s="40">
        <v>1.0</v>
      </c>
      <c r="B45" s="41" t="s">
        <v>21</v>
      </c>
      <c r="C45" s="85" t="s">
        <v>135</v>
      </c>
      <c r="D45" s="86" t="s">
        <v>136</v>
      </c>
      <c r="E45" s="87" t="s">
        <v>24</v>
      </c>
      <c r="F45" s="88" t="str">
        <f>IF(D45="","-",IF(VLOOKUP(D45,'S1-IF'!$D$7:$U$58,7,0)=0,"-",IF(AND(D45=D45,OR(E45="T",E45="P")),VLOOKUP(D45,'S1-IF'!$D$7:$U$58,7,0),"-")))</f>
        <v>LMG</v>
      </c>
      <c r="G45" s="88" t="str">
        <f>IF(D45="","-",IF(VLOOKUP(D45,'S1-IF'!$D$7:$U$58,8,0)=0,"-",IF(AND(D45=D45,OR(E45="T",E45="P")),VLOOKUP(D45,'S1-IF'!$D$7:$U$58,8,0),"-")))</f>
        <v>-</v>
      </c>
      <c r="H45" s="88" t="str">
        <f>IF(D45="","-",IF(VLOOKUP(D45,'S1-IF'!$D$7:$U$58,9,0)=0,"-",IF(AND(D45=D45,OR(E45="T",E45="P")),VLOOKUP(D45,'S1-IF'!$D$7:$U$58,9,0),"-")))</f>
        <v>-</v>
      </c>
      <c r="I45" s="88"/>
      <c r="J45" s="88" t="str">
        <f>IF(D45="","-",IF(VLOOKUP(D45,'S1-IF'!$D$7:$U$58,17,0)=0,"-",IF(AND(D45=D45,E45="P"),VLOOKUP(D45,'S1-IF'!$D$7:$U$58,17,0),"-")))</f>
        <v>-</v>
      </c>
      <c r="K45" s="88" t="str">
        <f>IF(D45="","-",IF(VLOOKUP(D45,'S1-IF'!$D$7:$U$58,18,0)=0,"-",IF(AND(D45=D45,E45="P"),VLOOKUP(D45,'S1-IF'!$D$7:$U$58,18,0),"-")))</f>
        <v>-</v>
      </c>
      <c r="L45" s="89" t="s">
        <v>140</v>
      </c>
      <c r="M45" s="90" t="s">
        <v>26</v>
      </c>
      <c r="N45" s="85"/>
      <c r="O45" s="86"/>
      <c r="P45" s="97"/>
      <c r="Q45" s="88" t="str">
        <f>IF(O45="","-",IF(VLOOKUP(O45,'S1-IF'!$D$7:$U$58,7,0)=0,"-",IF(AND(O45=O45,OR(P45="T",P45="P")),VLOOKUP(O45,'S1-IF'!$D$7:$U$58,7,0),"-")))</f>
        <v>-</v>
      </c>
      <c r="R45" s="88" t="str">
        <f>IF(O45="","-",IF(VLOOKUP(O45,'S1-IF'!$D$7:$U$58,8,0)=0,"-",IF(AND(O45=O45,OR(P45="T",P45="P")),VLOOKUP(O45,'S1-IF'!$D$7:$U$58,8,0),"-")))</f>
        <v>-</v>
      </c>
      <c r="S45" s="88" t="str">
        <f>IF(O45="","-",IF(VLOOKUP(O45,'S1-IF'!$D$7:$U$58,9,0)=0,"-",IF(AND(O45=O45,OR(P45="T",P45="P")),VLOOKUP(O45,'S1-IF'!$D$7:$U$58,9,0),"-")))</f>
        <v>-</v>
      </c>
      <c r="T45" s="88" t="str">
        <f>IF(O45="","-",IF(VLOOKUP(O45,'S1-IF'!$D$7:$U$58,17,0)=0,"-",IF(AND(O45=O45,P45="P"),VLOOKUP(O45,'S1-IF'!$D$7:$U$58,17,0),"-")))</f>
        <v>-</v>
      </c>
      <c r="U45" s="88" t="str">
        <f>IF(O45="","-",IF(VLOOKUP(O45,'S1-IF'!$D$7:$U$58,18,0)=0,"-",IF(AND(O45=O45,P45="P"),VLOOKUP(O45,'S1-IF'!$D$7:$U$58,18,0),"-")))</f>
        <v>-</v>
      </c>
      <c r="V45" s="89" t="s">
        <v>140</v>
      </c>
      <c r="W45" s="90"/>
      <c r="X45" s="96" t="s">
        <v>138</v>
      </c>
      <c r="Y45" s="86" t="s">
        <v>139</v>
      </c>
      <c r="Z45" s="87" t="s">
        <v>24</v>
      </c>
      <c r="AA45" s="88" t="str">
        <f>IF(Y45="","-",IF(VLOOKUP(Y45,'S1-IF'!$D$7:$U$58,7,0)=0,"-",IF(AND(Y45=Y45,OR(Z45="T",Z45="P")),VLOOKUP(Y45,'S1-IF'!$D$7:$U$58,7,0),"-")))</f>
        <v>ICB</v>
      </c>
      <c r="AB45" s="88" t="str">
        <f>IF(Y45="","-",IF(VLOOKUP(Y45,'S1-IF'!$D$7:$U$58,8,0)=0,"-",IF(AND(Y45=Y45,OR(Z45="T",Z45="P")),VLOOKUP(Y45,'S1-IF'!$D$7:$U$58,8,0),"-")))</f>
        <v>-</v>
      </c>
      <c r="AC45" s="88" t="str">
        <f>IF(Y45="","-",IF(VLOOKUP(Y45,'S1-IF'!$D$7:$U$58,9,0)=0,"-",IF(AND(Y45=Y45,OR(Z45="T",Z45="P")),VLOOKUP(Y45,'S1-IF'!$D$7:$U$58,9,0),"-")))</f>
        <v>-</v>
      </c>
      <c r="AD45" s="88" t="str">
        <f>IF(Y45="","-",IF(VLOOKUP(Y45,'S1-IF'!$D$7:$U$58,17,0)=0,"-",IF(AND(Y45=Y45,Z45="P"),VLOOKUP(Y45,'S1-IF'!$D$7:$U$58,17,0),"-")))</f>
        <v>-</v>
      </c>
      <c r="AE45" s="88" t="str">
        <f>IF(Y45="","-",IF(VLOOKUP(Y45,'S1-IF'!$D$7:$U$58,18,0)=0,"-",IF(AND(Y45=Y45,Z45="P"),VLOOKUP(Y45,'S1-IF'!$D$7:$U$58,18,0),"-")))</f>
        <v>-</v>
      </c>
      <c r="AF45" s="89" t="s">
        <v>140</v>
      </c>
      <c r="AG45" s="90" t="s">
        <v>26</v>
      </c>
      <c r="AH45" s="85" t="s">
        <v>135</v>
      </c>
      <c r="AI45" s="86" t="s">
        <v>136</v>
      </c>
      <c r="AJ45" s="87" t="s">
        <v>24</v>
      </c>
      <c r="AK45" s="88" t="str">
        <f>IF(AI45="","-",IF(VLOOKUP(AI45,'S1-IF'!$D$7:$U$58,7,0)=0,"-",IF(AND(AI45=AI45,OR(AJ45="T",AJ45="P")),VLOOKUP(AI45,'S1-IF'!$D$7:$U$58,7,0),"-")))</f>
        <v>LMG</v>
      </c>
      <c r="AL45" s="88" t="str">
        <f>IF(AI45="","-",IF(VLOOKUP(AI45,'S1-IF'!$D$7:$U$58,8,0)=0,"-",IF(AND(AI45=AI45,OR(AJ45="T",AJ45="P")),VLOOKUP(AI45,'S1-IF'!$D$7:$U$58,8,0),"-")))</f>
        <v>-</v>
      </c>
      <c r="AM45" s="88" t="str">
        <f>IF(AI45="","-",IF(VLOOKUP(AI45,'S1-IF'!$D$7:$U$58,9,0)=0,"-",IF(AND(AI45=AI45,OR(AJ45="T",AJ45="P")),VLOOKUP(AI45,'S1-IF'!$D$7:$U$58,9,0),"-")))</f>
        <v>-</v>
      </c>
      <c r="AN45" s="88" t="str">
        <f>IF(AI45="","-",IF(VLOOKUP(AI45,'S1-IF'!$D$7:$U$58,17,0)=0,"-",IF(AND(AI45=AI45,AJ45="P"),VLOOKUP(AI45,'S1-IF'!$D$7:$U$58,17,0),"-")))</f>
        <v>-</v>
      </c>
      <c r="AO45" s="88" t="str">
        <f>IF(AI45="","-",IF(VLOOKUP(AI45,'S1-IF'!$D$7:$U$58,18,0)=0,"-",IF(AND(AI45=AI45,AJ45="P"),VLOOKUP(AI45,'S1-IF'!$D$7:$U$58,18,0),"-")))</f>
        <v>-</v>
      </c>
      <c r="AP45" s="89" t="s">
        <v>140</v>
      </c>
      <c r="AQ45" s="90" t="s">
        <v>26</v>
      </c>
      <c r="AR45" s="96" t="s">
        <v>138</v>
      </c>
      <c r="AS45" s="86" t="s">
        <v>139</v>
      </c>
      <c r="AT45" s="87" t="s">
        <v>24</v>
      </c>
      <c r="AU45" s="88" t="str">
        <f>IF(AS45="","-",IF(VLOOKUP(AS45,'S1-IF'!$D$7:$U$58,7,0)=0,"-",IF(AND(AS45=AS45,OR(AT45="T",AT45="P")),VLOOKUP(AS45,'S1-IF'!$D$7:$U$58,7,0),"-")))</f>
        <v>ICB</v>
      </c>
      <c r="AV45" s="88" t="str">
        <f>IF(AS45="","-",IF(VLOOKUP(AS45,'S1-IF'!$D$7:$U$58,8,0)=0,"-",IF(AND(AS45=AS45,OR(AT45="T",AT45="P")),VLOOKUP(AS45,'S1-IF'!$D$7:$U$58,8,0),"-")))</f>
        <v>-</v>
      </c>
      <c r="AW45" s="88" t="str">
        <f>IF(AS45="","-",IF(VLOOKUP(AS45,'S1-IF'!$D$7:$U$58,9,0)=0,"-",IF(AND(AS45=AS45,OR(AT45="T",AT45="P")),VLOOKUP(AS45,'S1-IF'!$D$7:$U$58,9,0),"-")))</f>
        <v>-</v>
      </c>
      <c r="AX45" s="88" t="str">
        <f>IF(AS45="","-",IF(VLOOKUP(AS45,'S1-IF'!$D$7:$U$58,17,0)=0,"-",IF(AND(AS45=AS45,AT45="P"),VLOOKUP(AS45,'S1-IF'!$D$7:$U$58,17,0),"-")))</f>
        <v>-</v>
      </c>
      <c r="AY45" s="88" t="str">
        <f>IF(AS45="","-",IF(VLOOKUP(AS45,'S1-IF'!$D$7:$U$58,18,0)=0,"-",IF(AND(AS45=AS45,AT45="P"),VLOOKUP(AS45,'S1-IF'!$D$7:$U$58,18,0),"-")))</f>
        <v>-</v>
      </c>
      <c r="AZ45" s="89" t="s">
        <v>140</v>
      </c>
      <c r="BA45" s="90" t="s">
        <v>26</v>
      </c>
      <c r="BB45" s="6"/>
      <c r="BC45" s="6"/>
      <c r="BD45" s="6"/>
      <c r="BE45" s="6"/>
      <c r="BF45" s="7"/>
      <c r="BG45" s="7"/>
      <c r="BH45" s="7"/>
      <c r="BI45" s="7"/>
      <c r="BJ45" s="7"/>
      <c r="BK45" s="7"/>
    </row>
    <row r="46" ht="14.25" customHeight="1">
      <c r="A46" s="40">
        <v>1.0</v>
      </c>
      <c r="B46" s="41" t="s">
        <v>21</v>
      </c>
      <c r="C46" s="96" t="s">
        <v>141</v>
      </c>
      <c r="D46" s="86" t="s">
        <v>142</v>
      </c>
      <c r="E46" s="87" t="s">
        <v>24</v>
      </c>
      <c r="F46" s="88" t="str">
        <f>IF(D46="","-",IF(VLOOKUP(D46,'S1-SI'!$D$7:$U$58,7,0)=0,"-",IF(AND(D46=D46,OR(E46="T",E46="P")),VLOOKUP(D46,'S1-SI'!$D$7:$U$58,7,0),"-")))</f>
        <v>HTS</v>
      </c>
      <c r="G46" s="88" t="str">
        <f>IF(D46="","-",IF(VLOOKUP(D46,'S1-SI'!$D$7:$U$58,8,0)=0,"-",IF(AND(D46=D46,OR(E46="T",E46="P")),VLOOKUP(D46,'S1-SI'!$D$7:$U$58,8,0),"-")))</f>
        <v>-</v>
      </c>
      <c r="H46" s="88" t="str">
        <f>IF(D46="","-",IF(VLOOKUP(D46,'S1-SI'!$D$7:$U$58,9,0)=0,"-",IF(AND(D46=D46,OR(E46="T",E46="P")),VLOOKUP(D46,'S1-SI'!$D$7:$U$58,9,0),"-")))</f>
        <v>-</v>
      </c>
      <c r="I46" s="88"/>
      <c r="J46" s="88" t="str">
        <f>IF(D46="","-",IF(VLOOKUP(D46,'S1-SI'!$D$7:$U$58,17,0)=0,"-",IF(AND(D46=D46,E46="P"),VLOOKUP(D46,'S1-SI'!$D$7:$U$58,17,0),"-")))</f>
        <v>-</v>
      </c>
      <c r="K46" s="88" t="str">
        <f>IF(D46="","-",IF(VLOOKUP(D46,'S1-SI'!$D$7:$U$58,18,0)=0,"-",IF(AND(D46=D46,E46="P"),VLOOKUP(D46,'S1-SI'!$D$7:$U$58,18,0),"-")))</f>
        <v>-</v>
      </c>
      <c r="L46" s="89" t="s">
        <v>143</v>
      </c>
      <c r="M46" s="90" t="s">
        <v>26</v>
      </c>
      <c r="N46" s="96" t="s">
        <v>144</v>
      </c>
      <c r="O46" s="86" t="s">
        <v>145</v>
      </c>
      <c r="P46" s="87" t="s">
        <v>24</v>
      </c>
      <c r="Q46" s="88" t="str">
        <f>IF(O46="","-",IF(VLOOKUP(O46,'S1-SI'!$D$7:$U$58,7,0)=0,"-",IF(AND(O46=O46,OR(P46="T",P46="P")),VLOOKUP(O46,'S1-SI'!$D$7:$U$58,7,0),"-")))</f>
        <v>MSS</v>
      </c>
      <c r="R46" s="88" t="str">
        <f>IF(O46="","-",IF(VLOOKUP(O46,'S1-SI'!$D$7:$U$58,8,0)=0,"-",IF(AND(O46=O46,OR(P46="T",P46="P")),VLOOKUP(O46,'S1-SI'!$D$7:$U$58,8,0),"-")))</f>
        <v>-</v>
      </c>
      <c r="S46" s="88" t="str">
        <f>IF(O46="","-",IF(VLOOKUP(O46,'S1-SI'!$D$7:$U$58,9,0)=0,"-",IF(AND(O46=O46,OR(P46="T",P46="P")),VLOOKUP(O46,'S1-SI'!$D$7:$U$58,9,0),"-")))</f>
        <v>-</v>
      </c>
      <c r="T46" s="88" t="str">
        <f>IF(O46="","-",IF(VLOOKUP(O46,'S1-SI'!$D$7:$U$58,17,0)=0,"-",IF(AND(O46=O46,P46="P"),VLOOKUP(O46,'S1-SI'!$D$7:$U$58,17,0),"-")))</f>
        <v>-</v>
      </c>
      <c r="U46" s="88" t="str">
        <f>IF(O46="","-",IF(VLOOKUP(O46,'S1-SI'!$D$7:$U$58,18,0)=0,"-",IF(AND(O46=O46,P46="P"),VLOOKUP(O46,'S1-SI'!$D$7:$U$58,18,0),"-")))</f>
        <v>-</v>
      </c>
      <c r="V46" s="89" t="s">
        <v>143</v>
      </c>
      <c r="W46" s="90" t="s">
        <v>26</v>
      </c>
      <c r="X46" s="96" t="s">
        <v>146</v>
      </c>
      <c r="Y46" s="86" t="s">
        <v>123</v>
      </c>
      <c r="Z46" s="87" t="s">
        <v>24</v>
      </c>
      <c r="AA46" s="88" t="str">
        <f>IF(Y46="","-",IF(VLOOKUP(Y46,'S1-SI'!$D$7:$U$58,7,0)=0,"-",IF(AND(Y46=Y46,OR(Z46="T",Z46="P")),VLOOKUP(Y46,'S1-SI'!$D$7:$U$58,7,0),"-")))</f>
        <v>DWS</v>
      </c>
      <c r="AB46" s="88" t="str">
        <f>IF(Y46="","-",IF(VLOOKUP(Y46,'S1-SI'!$D$7:$U$58,8,0)=0,"-",IF(AND(Y46=Y46,OR(Z46="T",Z46="P")),VLOOKUP(Y46,'S1-SI'!$D$7:$U$58,8,0),"-")))</f>
        <v>-</v>
      </c>
      <c r="AC46" s="88" t="str">
        <f>IF(Y46="","-",IF(VLOOKUP(Y46,'S1-SI'!$D$7:$U$58,9,0)=0,"-",IF(AND(Y46=Y46,OR(Z46="T",Z46="P")),VLOOKUP(Y46,'S1-SI'!$D$7:$U$58,9,0),"-")))</f>
        <v>-</v>
      </c>
      <c r="AD46" s="88" t="str">
        <f>IF(Y46="","-",IF(VLOOKUP(Y46,'S1-SI'!$D$7:$U$58,17,0)=0,"-",IF(AND(Y46=Y46,Z46="P"),VLOOKUP(Y46,'S1-SI'!$D$7:$U$58,17,0),"-")))</f>
        <v>-</v>
      </c>
      <c r="AE46" s="88" t="str">
        <f>IF(Y46="","-",IF(VLOOKUP(Y46,'S1-SI'!$D$7:$U$58,18,0)=0,"-",IF(AND(Y46=Y46,Z46="P"),VLOOKUP(Y46,'S1-SI'!$D$7:$U$58,18,0),"-")))</f>
        <v>-</v>
      </c>
      <c r="AF46" s="89" t="s">
        <v>143</v>
      </c>
      <c r="AG46" s="90" t="s">
        <v>26</v>
      </c>
      <c r="AH46" s="96" t="s">
        <v>147</v>
      </c>
      <c r="AI46" s="86" t="s">
        <v>148</v>
      </c>
      <c r="AJ46" s="87" t="s">
        <v>24</v>
      </c>
      <c r="AK46" s="88" t="str">
        <f>IF(AI46="","-",IF(VLOOKUP(AI46,'S1-SI'!$D$7:$U$58,7,0)=0,"-",IF(AND(AI46=AI46,OR(AJ46="T",AJ46="P")),VLOOKUP(AI46,'S1-SI'!$D$7:$U$58,7,0),"-")))</f>
        <v>SGS</v>
      </c>
      <c r="AL46" s="88" t="str">
        <f>IF(AI46="","-",IF(VLOOKUP(AI46,'S1-SI'!$D$7:$U$58,8,0)=0,"-",IF(AND(AI46=AI46,OR(AJ46="T",AJ46="P")),VLOOKUP(AI46,'S1-SI'!$D$7:$U$58,8,0),"-")))</f>
        <v>-</v>
      </c>
      <c r="AM46" s="88" t="str">
        <f>IF(AI46="","-",IF(VLOOKUP(AI46,'S1-SI'!$D$7:$U$58,9,0)=0,"-",IF(AND(AI46=AI46,OR(AJ46="T",AJ46="P")),VLOOKUP(AI46,'S1-SI'!$D$7:$U$58,9,0),"-")))</f>
        <v>-</v>
      </c>
      <c r="AN46" s="88" t="str">
        <f>IF(AI46="","-",IF(VLOOKUP(AI46,'S1-SI'!$D$7:$U$58,17,0)=0,"-",IF(AND(AI46=AI46,AJ46="P"),VLOOKUP(AI46,'S1-SI'!$D$7:$U$58,17,0),"-")))</f>
        <v>-</v>
      </c>
      <c r="AO46" s="88" t="str">
        <f>IF(AI46="","-",IF(VLOOKUP(AI46,'S1-SI'!$D$7:$U$58,18,0)=0,"-",IF(AND(AI46=AI46,AJ46="P"),VLOOKUP(AI46,'S1-SI'!$D$7:$U$58,18,0),"-")))</f>
        <v>-</v>
      </c>
      <c r="AP46" s="89" t="s">
        <v>143</v>
      </c>
      <c r="AQ46" s="90" t="s">
        <v>26</v>
      </c>
      <c r="AR46" s="96" t="s">
        <v>147</v>
      </c>
      <c r="AS46" s="86" t="s">
        <v>148</v>
      </c>
      <c r="AT46" s="87" t="s">
        <v>28</v>
      </c>
      <c r="AU46" s="88" t="str">
        <f>IF(AS46="","-",IF(VLOOKUP(AS46,'S1-SI'!$D$7:$U$58,7,0)=0,"-",IF(AND(AS46=AS46,OR(AT46="T",AT46="P")),VLOOKUP(AS46,'S1-SI'!$D$7:$U$58,7,0),"-")))</f>
        <v>SGS</v>
      </c>
      <c r="AV46" s="88" t="str">
        <f>IF(AS46="","-",IF(VLOOKUP(AS46,'S1-SI'!$D$7:$U$58,8,0)=0,"-",IF(AND(AS46=AS46,OR(AT46="T",AT46="P")),VLOOKUP(AS46,'S1-SI'!$D$7:$U$58,8,0),"-")))</f>
        <v>-</v>
      </c>
      <c r="AW46" s="88" t="str">
        <f>IF(AS46="","-",IF(VLOOKUP(AS46,'S1-SI'!$D$7:$U$58,9,0)=0,"-",IF(AND(AS46=AS46,OR(AT46="T",AT46="P")),VLOOKUP(AS46,'S1-SI'!$D$7:$U$58,9,0),"-")))</f>
        <v>-</v>
      </c>
      <c r="AX46" s="88" t="str">
        <f>IF(AS46="","-",IF(VLOOKUP(AS46,'S1-SI'!$D$7:$U$58,17,0)=0,"-",IF(AND(AS46=AS46,AT46="P"),VLOOKUP(AS46,'S1-SI'!$D$7:$U$58,17,0),"-")))</f>
        <v>-</v>
      </c>
      <c r="AY46" s="88" t="str">
        <f>IF(AS46="","-",IF(VLOOKUP(AS46,'S1-SI'!$D$7:$U$58,18,0)=0,"-",IF(AND(AS46=AS46,AT46="P"),VLOOKUP(AS46,'S1-SI'!$D$7:$U$58,18,0),"-")))</f>
        <v>-</v>
      </c>
      <c r="AZ46" s="89" t="s">
        <v>143</v>
      </c>
      <c r="BA46" s="90" t="s">
        <v>26</v>
      </c>
      <c r="BB46" s="6"/>
      <c r="BC46" s="6"/>
      <c r="BD46" s="6"/>
      <c r="BE46" s="6"/>
      <c r="BF46" s="7"/>
      <c r="BG46" s="7"/>
      <c r="BH46" s="7"/>
      <c r="BI46" s="7"/>
      <c r="BJ46" s="7"/>
      <c r="BK46" s="7"/>
    </row>
    <row r="47" ht="14.25" customHeight="1">
      <c r="A47" s="40">
        <v>1.0</v>
      </c>
      <c r="B47" s="41" t="s">
        <v>21</v>
      </c>
      <c r="C47" s="96" t="s">
        <v>141</v>
      </c>
      <c r="D47" s="86" t="s">
        <v>142</v>
      </c>
      <c r="E47" s="87" t="s">
        <v>24</v>
      </c>
      <c r="F47" s="88" t="str">
        <f>IF(D47="","-",IF(VLOOKUP(D47,'S1-SI'!$D$7:$U$58,7,0)=0,"-",IF(AND(D47=D47,OR(E47="T",E47="P")),VLOOKUP(D47,'S1-SI'!$D$7:$U$58,7,0),"-")))</f>
        <v>HTS</v>
      </c>
      <c r="G47" s="88" t="str">
        <f>IF(D47="","-",IF(VLOOKUP(D47,'S1-SI'!$D$7:$U$58,8,0)=0,"-",IF(AND(D47=D47,OR(E47="T",E47="P")),VLOOKUP(D47,'S1-SI'!$D$7:$U$58,8,0),"-")))</f>
        <v>-</v>
      </c>
      <c r="H47" s="88" t="str">
        <f>IF(D47="","-",IF(VLOOKUP(D47,'S1-SI'!$D$7:$U$58,9,0)=0,"-",IF(AND(D47=D47,OR(E47="T",E47="P")),VLOOKUP(D47,'S1-SI'!$D$7:$U$58,9,0),"-")))</f>
        <v>-</v>
      </c>
      <c r="I47" s="88"/>
      <c r="J47" s="88" t="str">
        <f>IF(D47="","-",IF(VLOOKUP(D47,'S1-SI'!$D$7:$U$58,17,0)=0,"-",IF(AND(D47=D47,E47="P"),VLOOKUP(D47,'S1-SI'!$D$7:$U$58,17,0),"-")))</f>
        <v>-</v>
      </c>
      <c r="K47" s="88" t="str">
        <f>IF(D47="","-",IF(VLOOKUP(D47,'S1-SI'!$D$7:$U$58,18,0)=0,"-",IF(AND(D47=D47,E47="P"),VLOOKUP(D47,'S1-SI'!$D$7:$U$58,18,0),"-")))</f>
        <v>-</v>
      </c>
      <c r="L47" s="89" t="s">
        <v>149</v>
      </c>
      <c r="M47" s="90" t="s">
        <v>26</v>
      </c>
      <c r="N47" s="96" t="s">
        <v>144</v>
      </c>
      <c r="O47" s="86" t="s">
        <v>145</v>
      </c>
      <c r="P47" s="87" t="s">
        <v>24</v>
      </c>
      <c r="Q47" s="88" t="str">
        <f>IF(O47="","-",IF(VLOOKUP(O47,'S1-SI'!$D$7:$U$58,7,0)=0,"-",IF(AND(O47=O47,OR(P47="T",P47="P")),VLOOKUP(O47,'S1-SI'!$D$7:$U$58,7,0),"-")))</f>
        <v>MSS</v>
      </c>
      <c r="R47" s="88" t="str">
        <f>IF(O47="","-",IF(VLOOKUP(O47,'S1-SI'!$D$7:$U$58,8,0)=0,"-",IF(AND(O47=O47,OR(P47="T",P47="P")),VLOOKUP(O47,'S1-SI'!$D$7:$U$58,8,0),"-")))</f>
        <v>-</v>
      </c>
      <c r="S47" s="88" t="str">
        <f>IF(O47="","-",IF(VLOOKUP(O47,'S1-SI'!$D$7:$U$58,9,0)=0,"-",IF(AND(O47=O47,OR(P47="T",P47="P")),VLOOKUP(O47,'S1-SI'!$D$7:$U$58,9,0),"-")))</f>
        <v>-</v>
      </c>
      <c r="T47" s="88" t="str">
        <f>IF(O47="","-",IF(VLOOKUP(O47,'S1-SI'!$D$7:$U$58,17,0)=0,"-",IF(AND(O47=O47,P47="P"),VLOOKUP(O47,'S1-SI'!$D$7:$U$58,17,0),"-")))</f>
        <v>-</v>
      </c>
      <c r="U47" s="88" t="str">
        <f>IF(O47="","-",IF(VLOOKUP(O47,'S1-SI'!$D$7:$U$58,18,0)=0,"-",IF(AND(O47=O47,P47="P"),VLOOKUP(O47,'S1-SI'!$D$7:$U$58,18,0),"-")))</f>
        <v>-</v>
      </c>
      <c r="V47" s="89" t="s">
        <v>149</v>
      </c>
      <c r="W47" s="90" t="s">
        <v>26</v>
      </c>
      <c r="X47" s="96" t="s">
        <v>146</v>
      </c>
      <c r="Y47" s="86" t="s">
        <v>123</v>
      </c>
      <c r="Z47" s="87" t="s">
        <v>24</v>
      </c>
      <c r="AA47" s="88" t="str">
        <f>IF(Y47="","-",IF(VLOOKUP(Y47,'S1-SI'!$D$7:$U$58,7,0)=0,"-",IF(AND(Y47=Y47,OR(Z47="T",Z47="P")),VLOOKUP(Y47,'S1-SI'!$D$7:$U$58,7,0),"-")))</f>
        <v>DWS</v>
      </c>
      <c r="AB47" s="88" t="str">
        <f>IF(Y47="","-",IF(VLOOKUP(Y47,'S1-SI'!$D$7:$U$58,8,0)=0,"-",IF(AND(Y47=Y47,OR(Z47="T",Z47="P")),VLOOKUP(Y47,'S1-SI'!$D$7:$U$58,8,0),"-")))</f>
        <v>-</v>
      </c>
      <c r="AC47" s="88" t="str">
        <f>IF(Y47="","-",IF(VLOOKUP(Y47,'S1-SI'!$D$7:$U$58,9,0)=0,"-",IF(AND(Y47=Y47,OR(Z47="T",Z47="P")),VLOOKUP(Y47,'S1-SI'!$D$7:$U$58,9,0),"-")))</f>
        <v>-</v>
      </c>
      <c r="AD47" s="88" t="str">
        <f>IF(Y47="","-",IF(VLOOKUP(Y47,'S1-SI'!$D$7:$U$58,17,0)=0,"-",IF(AND(Y47=Y47,Z47="P"),VLOOKUP(Y47,'S1-SI'!$D$7:$U$58,17,0),"-")))</f>
        <v>-</v>
      </c>
      <c r="AE47" s="88" t="str">
        <f>IF(Y47="","-",IF(VLOOKUP(Y47,'S1-SI'!$D$7:$U$58,18,0)=0,"-",IF(AND(Y47=Y47,Z47="P"),VLOOKUP(Y47,'S1-SI'!$D$7:$U$58,18,0),"-")))</f>
        <v>-</v>
      </c>
      <c r="AF47" s="89" t="s">
        <v>149</v>
      </c>
      <c r="AG47" s="90" t="s">
        <v>26</v>
      </c>
      <c r="AH47" s="96" t="s">
        <v>147</v>
      </c>
      <c r="AI47" s="86" t="s">
        <v>148</v>
      </c>
      <c r="AJ47" s="87" t="s">
        <v>24</v>
      </c>
      <c r="AK47" s="88" t="str">
        <f>IF(AI47="","-",IF(VLOOKUP(AI47,'S1-SI'!$D$7:$U$58,7,0)=0,"-",IF(AND(AI47=AI47,OR(AJ47="T",AJ47="P")),VLOOKUP(AI47,'S1-SI'!$D$7:$U$58,7,0),"-")))</f>
        <v>SGS</v>
      </c>
      <c r="AL47" s="88" t="str">
        <f>IF(AI47="","-",IF(VLOOKUP(AI47,'S1-SI'!$D$7:$U$58,8,0)=0,"-",IF(AND(AI47=AI47,OR(AJ47="T",AJ47="P")),VLOOKUP(AI47,'S1-SI'!$D$7:$U$58,8,0),"-")))</f>
        <v>-</v>
      </c>
      <c r="AM47" s="88" t="str">
        <f>IF(AI47="","-",IF(VLOOKUP(AI47,'S1-SI'!$D$7:$U$58,9,0)=0,"-",IF(AND(AI47=AI47,OR(AJ47="T",AJ47="P")),VLOOKUP(AI47,'S1-SI'!$D$7:$U$58,9,0),"-")))</f>
        <v>-</v>
      </c>
      <c r="AN47" s="88" t="str">
        <f>IF(AI47="","-",IF(VLOOKUP(AI47,'S1-SI'!$D$7:$U$58,17,0)=0,"-",IF(AND(AI47=AI47,AJ47="P"),VLOOKUP(AI47,'S1-SI'!$D$7:$U$58,17,0),"-")))</f>
        <v>-</v>
      </c>
      <c r="AO47" s="88" t="str">
        <f>IF(AI47="","-",IF(VLOOKUP(AI47,'S1-SI'!$D$7:$U$58,18,0)=0,"-",IF(AND(AI47=AI47,AJ47="P"),VLOOKUP(AI47,'S1-SI'!$D$7:$U$58,18,0),"-")))</f>
        <v>-</v>
      </c>
      <c r="AP47" s="89" t="s">
        <v>149</v>
      </c>
      <c r="AQ47" s="90" t="s">
        <v>26</v>
      </c>
      <c r="AR47" s="96" t="s">
        <v>147</v>
      </c>
      <c r="AS47" s="86" t="s">
        <v>148</v>
      </c>
      <c r="AT47" s="87" t="s">
        <v>28</v>
      </c>
      <c r="AU47" s="88" t="str">
        <f>IF(AS47="","-",IF(VLOOKUP(AS47,'S1-SI'!$D$7:$U$58,7,0)=0,"-",IF(AND(AS47=AS47,OR(AT47="T",AT47="P")),VLOOKUP(AS47,'S1-SI'!$D$7:$U$58,7,0),"-")))</f>
        <v>SGS</v>
      </c>
      <c r="AV47" s="88" t="str">
        <f>IF(AS47="","-",IF(VLOOKUP(AS47,'S1-SI'!$D$7:$U$58,8,0)=0,"-",IF(AND(AS47=AS47,OR(AT47="T",AT47="P")),VLOOKUP(AS47,'S1-SI'!$D$7:$U$58,8,0),"-")))</f>
        <v>-</v>
      </c>
      <c r="AW47" s="88" t="str">
        <f>IF(AS47="","-",IF(VLOOKUP(AS47,'S1-SI'!$D$7:$U$58,9,0)=0,"-",IF(AND(AS47=AS47,OR(AT47="T",AT47="P")),VLOOKUP(AS47,'S1-SI'!$D$7:$U$58,9,0),"-")))</f>
        <v>-</v>
      </c>
      <c r="AX47" s="88" t="str">
        <f>IF(AS47="","-",IF(VLOOKUP(AS47,'S1-SI'!$D$7:$U$58,17,0)=0,"-",IF(AND(AS47=AS47,AT47="P"),VLOOKUP(AS47,'S1-SI'!$D$7:$U$58,17,0),"-")))</f>
        <v>-</v>
      </c>
      <c r="AY47" s="88" t="str">
        <f>IF(AS47="","-",IF(VLOOKUP(AS47,'S1-SI'!$D$7:$U$58,18,0)=0,"-",IF(AND(AS47=AS47,AT47="P"),VLOOKUP(AS47,'S1-SI'!$D$7:$U$58,18,0),"-")))</f>
        <v>-</v>
      </c>
      <c r="AZ47" s="89" t="s">
        <v>149</v>
      </c>
      <c r="BA47" s="90" t="s">
        <v>26</v>
      </c>
      <c r="BB47" s="6"/>
      <c r="BC47" s="6"/>
      <c r="BD47" s="6"/>
      <c r="BE47" s="6"/>
      <c r="BF47" s="7"/>
      <c r="BG47" s="7"/>
      <c r="BH47" s="7"/>
      <c r="BI47" s="7"/>
      <c r="BJ47" s="7"/>
      <c r="BK47" s="7"/>
    </row>
    <row r="48" ht="14.25" customHeight="1">
      <c r="A48" s="40">
        <v>1.0</v>
      </c>
      <c r="B48" s="41" t="s">
        <v>21</v>
      </c>
      <c r="C48" s="85"/>
      <c r="D48" s="86"/>
      <c r="E48" s="87"/>
      <c r="F48" s="88" t="str">
        <f>IF(D48="","-",IF(VLOOKUP(D48,'S1-TE'!$D$7:$V$59,7,0)=0,"-",IF(AND(D48=D48,OR(E48="T",E48="P")),VLOOKUP(D48,'S1-TE'!$D$7:$V$59,7,0),"-")))</f>
        <v>-</v>
      </c>
      <c r="G48" s="88" t="str">
        <f>IF(D48="","-",IF(VLOOKUP(D48,'S1-TE'!$D$7:$V$59,8,0)=0,"-",IF(AND(D48=D48,OR(E48="T",E48="P")),VLOOKUP(D48,'S1-TE'!$D$7:$V$59,8,0),"-")))</f>
        <v>-</v>
      </c>
      <c r="H48" s="88" t="str">
        <f>IF(D48="","-",IF(VLOOKUP(D48,'S1-TE'!$D$7:$V$59,9,0)=0,"-",IF(AND(D48=D48,OR(E48="T",E48="P")),VLOOKUP(D48,'S1-TE'!$D$7:$V$59,9,0),"-")))</f>
        <v>-</v>
      </c>
      <c r="I48" s="88"/>
      <c r="J48" s="88" t="str">
        <f>IF(D48="","-",IF(VLOOKUP(D48,'S1-TE'!$D$7:$V$59,17,0)=0,"-",IF(AND(D48=D48,E48="P"),VLOOKUP(D48,'S1-TE'!$D$7:$V$59,17,0),"-")))</f>
        <v>-</v>
      </c>
      <c r="K48" s="88" t="str">
        <f>IF(D48="","-",IF(VLOOKUP(D48,'S1-TE'!$D$7:$V$59,18,0)=0,"-",IF(AND(D48=D48,E48="P"),VLOOKUP(D48,'S1-TE'!$D$7:$V$59,18,0),"-")))</f>
        <v>-</v>
      </c>
      <c r="L48" s="89" t="s">
        <v>150</v>
      </c>
      <c r="M48" s="90"/>
      <c r="N48" s="98" t="s">
        <v>151</v>
      </c>
      <c r="O48" s="99" t="s">
        <v>152</v>
      </c>
      <c r="P48" s="99" t="s">
        <v>24</v>
      </c>
      <c r="Q48" s="88" t="str">
        <f>IF(O48="","-",IF(VLOOKUP(O48,'S1-TE'!$D$7:$V$59,7,0)=0,"-",IF(AND(O48=O48,OR(P48="T",P48="P")),VLOOKUP(O48,'S1-TE'!$D$7:$V$59,7,0),"-")))</f>
        <v>IHT</v>
      </c>
      <c r="R48" s="88" t="str">
        <f>IF(O48="","-",IF(VLOOKUP(O48,'S1-TE'!$D$7:$V$59,8,0)=0,"-",IF(AND(O48=O48,OR(P48="T",P48="P")),VLOOKUP(O48,'S1-TE'!$D$7:$V$59,8,0),"-")))</f>
        <v>-</v>
      </c>
      <c r="S48" s="88" t="str">
        <f>IF(O48="","-",IF(VLOOKUP(O48,'S1-TE'!$D$7:$V$59,9,0)=0,"-",IF(AND(O48=O48,OR(P48="T",P48="P")),VLOOKUP(O48,'S1-TE'!$D$7:$V$59,9,0),"-")))</f>
        <v>-</v>
      </c>
      <c r="T48" s="88" t="str">
        <f>IF(O48="","-",IF(VLOOKUP(O48,'S1-TE'!$D$7:$V$59,17,0)=0,"-",IF(AND(O48=O48,P48="P"),VLOOKUP(O48,'S1-TE'!$D$7:$V$59,17,0),"-")))</f>
        <v>-</v>
      </c>
      <c r="U48" s="88" t="str">
        <f>IF(O48="","-",IF(VLOOKUP(O48,'S1-TE'!$D$7:$V$59,18,0)=0,"-",IF(AND(O48=O48,P48="P"),VLOOKUP(O48,'S1-TE'!$D$7:$V$59,18,0),"-")))</f>
        <v>-</v>
      </c>
      <c r="V48" s="89" t="s">
        <v>150</v>
      </c>
      <c r="W48" s="90" t="s">
        <v>26</v>
      </c>
      <c r="X48" s="85" t="s">
        <v>153</v>
      </c>
      <c r="Y48" s="86" t="s">
        <v>154</v>
      </c>
      <c r="Z48" s="87" t="s">
        <v>24</v>
      </c>
      <c r="AA48" s="88" t="str">
        <f>IF(Y48="","-",IF(VLOOKUP(Y48,'S1-TE'!$D$7:$V$59,7,0)=0,"-",IF(AND(Y48=Y48,OR(Z48="T",Z48="P")),VLOOKUP(Y48,'S1-TE'!$D$7:$V$59,7,0),"-")))</f>
        <v>SFA</v>
      </c>
      <c r="AB48" s="88" t="str">
        <f>IF(Y48="","-",IF(VLOOKUP(Y48,'S1-TE'!$D$7:$V$59,8,0)=0,"-",IF(AND(Y48=Y48,OR(Z48="T",Z48="P")),VLOOKUP(Y48,'S1-TE'!$D$7:$V$59,8,0),"-")))</f>
        <v>-</v>
      </c>
      <c r="AC48" s="88" t="str">
        <f>IF(Y48="","-",IF(VLOOKUP(Y48,'S1-TE'!$D$7:$V$59,9,0)=0,"-",IF(AND(Y48=Y48,OR(Z48="T",Z48="P")),VLOOKUP(Y48,'S1-TE'!$D$7:$V$59,9,0),"-")))</f>
        <v>-</v>
      </c>
      <c r="AD48" s="88" t="str">
        <f>IF(Y48="","-",IF(VLOOKUP(Y48,'S1-TE'!$D$7:$V$59,17,0)=0,"-",IF(AND(Y48=Y48,Z48="P"),VLOOKUP(Y48,'S1-TE'!$D$7:$V$59,17,0),"-")))</f>
        <v>-</v>
      </c>
      <c r="AE48" s="88" t="str">
        <f>IF(Y48="","-",IF(VLOOKUP(Y48,'S1-TE'!$D$7:$V$59,18,0)=0,"-",IF(AND(Y48=Y48,Z48="P"),VLOOKUP(Y48,'S1-TE'!$D$7:$V$59,18,0),"-")))</f>
        <v>-</v>
      </c>
      <c r="AF48" s="89" t="s">
        <v>150</v>
      </c>
      <c r="AG48" s="90" t="s">
        <v>26</v>
      </c>
      <c r="AH48" s="85" t="s">
        <v>153</v>
      </c>
      <c r="AI48" s="86" t="s">
        <v>154</v>
      </c>
      <c r="AJ48" s="87" t="s">
        <v>24</v>
      </c>
      <c r="AK48" s="88" t="str">
        <f>IF(AI48="","-",IF(VLOOKUP(AI48,'S1-TE'!$D$7:$V$59,7,0)=0,"-",IF(AND(AI48=AI48,OR(AJ48="T",AJ48="P")),VLOOKUP(AI48,'S1-TE'!$D$7:$V$59,7,0),"-")))</f>
        <v>SFA</v>
      </c>
      <c r="AL48" s="88" t="str">
        <f>IF(AI48="","-",IF(VLOOKUP(AI48,'S1-TE'!$D$7:$V$59,8,0)=0,"-",IF(AND(AI48=AI48,OR(AJ48="T",AJ48="P")),VLOOKUP(AI48,'S1-TE'!$D$7:$V$59,8,0),"-")))</f>
        <v>-</v>
      </c>
      <c r="AM48" s="88" t="str">
        <f>IF(AI48="","-",IF(VLOOKUP(AI48,'S1-TE'!$D$7:$V$59,9,0)=0,"-",IF(AND(AI48=AI48,OR(AJ48="T",AJ48="P")),VLOOKUP(AI48,'S1-TE'!$D$7:$V$59,9,0),"-")))</f>
        <v>-</v>
      </c>
      <c r="AN48" s="88" t="str">
        <f>IF(AI48="","-",IF(VLOOKUP(AI48,'S1-TE'!$D$7:$V$59,17,0)=0,"-",IF(AND(AI48=AI48,AJ48="P"),VLOOKUP(AI48,'S1-TE'!$D$7:$V$59,17,0),"-")))</f>
        <v>-</v>
      </c>
      <c r="AO48" s="88" t="str">
        <f>IF(AI48="","-",IF(VLOOKUP(AI48,'S1-TE'!$D$7:$V$59,18,0)=0,"-",IF(AND(AI48=AI48,AJ48="P"),VLOOKUP(AI48,'S1-TE'!$D$7:$V$59,18,0),"-")))</f>
        <v>-</v>
      </c>
      <c r="AP48" s="89" t="s">
        <v>150</v>
      </c>
      <c r="AQ48" s="90" t="s">
        <v>26</v>
      </c>
      <c r="AR48" s="98"/>
      <c r="AS48" s="86"/>
      <c r="AT48" s="87"/>
      <c r="AU48" s="88" t="str">
        <f>IF(AS48="","-",IF(VLOOKUP(AS48,'S1-TE'!$D$7:$V$59,7,0)=0,"-",IF(AND(AS48=AS48,OR(AT48="T",AT48="P")),VLOOKUP(AS48,'S1-TE'!$D$7:$V$59,7,0),"-")))</f>
        <v>-</v>
      </c>
      <c r="AV48" s="88" t="str">
        <f>IF(AS48="","-",IF(VLOOKUP(AS48,'S1-TE'!$D$7:$V$59,8,0)=0,"-",IF(AND(AS48=AS48,OR(AT48="T",AT48="P")),VLOOKUP(AS48,'S1-TE'!$D$7:$V$59,8,0),"-")))</f>
        <v>-</v>
      </c>
      <c r="AW48" s="88" t="str">
        <f>IF(AS48="","-",IF(VLOOKUP(AS48,'S1-TE'!$D$7:$V$59,9,0)=0,"-",IF(AND(AS48=AS48,OR(AT48="T",AT48="P")),VLOOKUP(AS48,'S1-TE'!$D$7:$V$59,9,0),"-")))</f>
        <v>-</v>
      </c>
      <c r="AX48" s="88" t="str">
        <f>IF(AS48="","-",IF(VLOOKUP(AS48,'S1-TE'!$D$7:$V$59,17,0)=0,"-",IF(AND(AS48=AS48,AT48="P"),VLOOKUP(AS48,'S1-TE'!$D$7:$V$59,17,0),"-")))</f>
        <v>-</v>
      </c>
      <c r="AY48" s="88" t="str">
        <f>IF(AS48="","-",IF(VLOOKUP(AS48,'S1-TE'!$D$7:$V$59,18,0)=0,"-",IF(AND(AS48=AS48,AT48="P"),VLOOKUP(AS48,'S1-TE'!$D$7:$V$59,18,0),"-")))</f>
        <v>-</v>
      </c>
      <c r="AZ48" s="89" t="s">
        <v>150</v>
      </c>
      <c r="BA48" s="90"/>
      <c r="BB48" s="6"/>
      <c r="BC48" s="6"/>
      <c r="BD48" s="6"/>
      <c r="BE48" s="6"/>
      <c r="BF48" s="7"/>
      <c r="BG48" s="7"/>
      <c r="BH48" s="7"/>
      <c r="BI48" s="7"/>
      <c r="BJ48" s="7"/>
      <c r="BK48" s="7"/>
    </row>
    <row r="49" ht="14.25" customHeight="1">
      <c r="A49" s="40">
        <v>1.0</v>
      </c>
      <c r="B49" s="41" t="s">
        <v>21</v>
      </c>
      <c r="C49" s="85"/>
      <c r="D49" s="86"/>
      <c r="E49" s="87"/>
      <c r="F49" s="88" t="str">
        <f>IF(D49="","-",IF(VLOOKUP(D49,'S1-TE'!$D$7:$V$59,7,0)=0,"-",IF(AND(D49=D49,OR(E49="T",E49="P")),VLOOKUP(D49,'S1-TE'!$D$7:$V$59,7,0),"-")))</f>
        <v>-</v>
      </c>
      <c r="G49" s="88" t="str">
        <f>IF(D49="","-",IF(VLOOKUP(D49,'S1-TE'!$D$7:$V$59,8,0)=0,"-",IF(AND(D49=D49,OR(E49="T",E49="P")),VLOOKUP(D49,'S1-TE'!$D$7:$V$59,8,0),"-")))</f>
        <v>-</v>
      </c>
      <c r="H49" s="88" t="str">
        <f>IF(D49="","-",IF(VLOOKUP(D49,'S1-TE'!$D$7:$V$59,9,0)=0,"-",IF(AND(D49=D49,OR(E49="T",E49="P")),VLOOKUP(D49,'S1-TE'!$D$7:$V$59,9,0),"-")))</f>
        <v>-</v>
      </c>
      <c r="I49" s="88"/>
      <c r="J49" s="88" t="str">
        <f>IF(D49="","-",IF(VLOOKUP(D49,'S1-TE'!$D$7:$V$59,17,0)=0,"-",IF(AND(D49=D49,E49="P"),VLOOKUP(D49,'S1-TE'!$D$7:$V$59,17,0),"-")))</f>
        <v>-</v>
      </c>
      <c r="K49" s="88" t="str">
        <f>IF(D49="","-",IF(VLOOKUP(D49,'S1-TE'!$D$7:$V$59,18,0)=0,"-",IF(AND(D49=D49,E49="P"),VLOOKUP(D49,'S1-TE'!$D$7:$V$59,18,0),"-")))</f>
        <v>-</v>
      </c>
      <c r="L49" s="89" t="s">
        <v>155</v>
      </c>
      <c r="M49" s="90"/>
      <c r="N49" s="98" t="s">
        <v>151</v>
      </c>
      <c r="O49" s="99" t="s">
        <v>152</v>
      </c>
      <c r="P49" s="99" t="s">
        <v>24</v>
      </c>
      <c r="Q49" s="88" t="str">
        <f>IF(O49="","-",IF(VLOOKUP(O49,'S1-TE'!$D$7:$V$59,7,0)=0,"-",IF(AND(O49=O49,OR(P49="T",P49="P")),VLOOKUP(O49,'S1-TE'!$D$7:$V$59,7,0),"-")))</f>
        <v>IHT</v>
      </c>
      <c r="R49" s="88" t="str">
        <f>IF(O49="","-",IF(VLOOKUP(O49,'S1-TE'!$D$7:$V$59,8,0)=0,"-",IF(AND(O49=O49,OR(P49="T",P49="P")),VLOOKUP(O49,'S1-TE'!$D$7:$V$59,8,0),"-")))</f>
        <v>-</v>
      </c>
      <c r="S49" s="88" t="str">
        <f>IF(O49="","-",IF(VLOOKUP(O49,'S1-TE'!$D$7:$V$59,9,0)=0,"-",IF(AND(O49=O49,OR(P49="T",P49="P")),VLOOKUP(O49,'S1-TE'!$D$7:$V$59,9,0),"-")))</f>
        <v>-</v>
      </c>
      <c r="T49" s="88" t="str">
        <f>IF(O49="","-",IF(VLOOKUP(O49,'S1-TE'!$D$7:$V$59,17,0)=0,"-",IF(AND(O49=O49,P49="P"),VLOOKUP(O49,'S1-TE'!$D$7:$V$59,17,0),"-")))</f>
        <v>-</v>
      </c>
      <c r="U49" s="88" t="str">
        <f>IF(O49="","-",IF(VLOOKUP(O49,'S1-TE'!$D$7:$V$59,18,0)=0,"-",IF(AND(O49=O49,P49="P"),VLOOKUP(O49,'S1-TE'!$D$7:$V$59,18,0),"-")))</f>
        <v>-</v>
      </c>
      <c r="V49" s="89" t="s">
        <v>155</v>
      </c>
      <c r="W49" s="90" t="s">
        <v>26</v>
      </c>
      <c r="X49" s="85" t="s">
        <v>153</v>
      </c>
      <c r="Y49" s="86" t="s">
        <v>154</v>
      </c>
      <c r="Z49" s="87" t="s">
        <v>24</v>
      </c>
      <c r="AA49" s="88" t="str">
        <f>IF(Y49="","-",IF(VLOOKUP(Y49,'S1-TE'!$D$7:$V$59,7,0)=0,"-",IF(AND(Y49=Y49,OR(Z49="T",Z49="P")),VLOOKUP(Y49,'S1-TE'!$D$7:$V$59,7,0),"-")))</f>
        <v>SFA</v>
      </c>
      <c r="AB49" s="88" t="str">
        <f>IF(Y49="","-",IF(VLOOKUP(Y49,'S1-TE'!$D$7:$V$59,8,0)=0,"-",IF(AND(Y49=Y49,OR(Z49="T",Z49="P")),VLOOKUP(Y49,'S1-TE'!$D$7:$V$59,8,0),"-")))</f>
        <v>-</v>
      </c>
      <c r="AC49" s="88" t="str">
        <f>IF(Y49="","-",IF(VLOOKUP(Y49,'S1-TE'!$D$7:$V$59,9,0)=0,"-",IF(AND(Y49=Y49,OR(Z49="T",Z49="P")),VLOOKUP(Y49,'S1-TE'!$D$7:$V$59,9,0),"-")))</f>
        <v>-</v>
      </c>
      <c r="AD49" s="88" t="str">
        <f>IF(Y49="","-",IF(VLOOKUP(Y49,'S1-TE'!$D$7:$V$59,17,0)=0,"-",IF(AND(Y49=Y49,Z49="P"),VLOOKUP(Y49,'S1-TE'!$D$7:$V$59,17,0),"-")))</f>
        <v>-</v>
      </c>
      <c r="AE49" s="88" t="str">
        <f>IF(Y49="","-",IF(VLOOKUP(Y49,'S1-TE'!$D$7:$V$59,18,0)=0,"-",IF(AND(Y49=Y49,Z49="P"),VLOOKUP(Y49,'S1-TE'!$D$7:$V$59,18,0),"-")))</f>
        <v>-</v>
      </c>
      <c r="AF49" s="89" t="s">
        <v>155</v>
      </c>
      <c r="AG49" s="90" t="s">
        <v>26</v>
      </c>
      <c r="AH49" s="85" t="s">
        <v>153</v>
      </c>
      <c r="AI49" s="86" t="s">
        <v>154</v>
      </c>
      <c r="AJ49" s="87" t="s">
        <v>24</v>
      </c>
      <c r="AK49" s="88" t="str">
        <f>IF(AI49="","-",IF(VLOOKUP(AI49,'S1-TE'!$D$7:$V$59,7,0)=0,"-",IF(AND(AI49=AI49,OR(AJ49="T",AJ49="P")),VLOOKUP(AI49,'S1-TE'!$D$7:$V$59,7,0),"-")))</f>
        <v>SFA</v>
      </c>
      <c r="AL49" s="88" t="str">
        <f>IF(AI49="","-",IF(VLOOKUP(AI49,'S1-TE'!$D$7:$V$59,8,0)=0,"-",IF(AND(AI49=AI49,OR(AJ49="T",AJ49="P")),VLOOKUP(AI49,'S1-TE'!$D$7:$V$59,8,0),"-")))</f>
        <v>-</v>
      </c>
      <c r="AM49" s="88" t="str">
        <f>IF(AI49="","-",IF(VLOOKUP(AI49,'S1-TE'!$D$7:$V$59,9,0)=0,"-",IF(AND(AI49=AI49,OR(AJ49="T",AJ49="P")),VLOOKUP(AI49,'S1-TE'!$D$7:$V$59,9,0),"-")))</f>
        <v>-</v>
      </c>
      <c r="AN49" s="88" t="str">
        <f>IF(AI49="","-",IF(VLOOKUP(AI49,'S1-TE'!$D$7:$V$59,17,0)=0,"-",IF(AND(AI49=AI49,AJ49="P"),VLOOKUP(AI49,'S1-TE'!$D$7:$V$59,17,0),"-")))</f>
        <v>-</v>
      </c>
      <c r="AO49" s="88" t="str">
        <f>IF(AI49="","-",IF(VLOOKUP(AI49,'S1-TE'!$D$7:$V$59,18,0)=0,"-",IF(AND(AI49=AI49,AJ49="P"),VLOOKUP(AI49,'S1-TE'!$D$7:$V$59,18,0),"-")))</f>
        <v>-</v>
      </c>
      <c r="AP49" s="89" t="s">
        <v>155</v>
      </c>
      <c r="AQ49" s="90" t="s">
        <v>26</v>
      </c>
      <c r="AR49" s="98"/>
      <c r="AS49" s="86"/>
      <c r="AT49" s="87"/>
      <c r="AU49" s="88" t="str">
        <f>IF(AS49="","-",IF(VLOOKUP(AS49,'S1-TE'!$D$7:$V$59,7,0)=0,"-",IF(AND(AS49=AS49,OR(AT49="T",AT49="P")),VLOOKUP(AS49,'S1-TE'!$D$7:$V$59,7,0),"-")))</f>
        <v>-</v>
      </c>
      <c r="AV49" s="88" t="str">
        <f>IF(AS49="","-",IF(VLOOKUP(AS49,'S1-TE'!$D$7:$V$59,8,0)=0,"-",IF(AND(AS49=AS49,OR(AT49="T",AT49="P")),VLOOKUP(AS49,'S1-TE'!$D$7:$V$59,8,0),"-")))</f>
        <v>-</v>
      </c>
      <c r="AW49" s="88" t="str">
        <f>IF(AS49="","-",IF(VLOOKUP(AS49,'S1-TE'!$D$7:$V$59,9,0)=0,"-",IF(AND(AS49=AS49,OR(AT49="T",AT49="P")),VLOOKUP(AS49,'S1-TE'!$D$7:$V$59,9,0),"-")))</f>
        <v>-</v>
      </c>
      <c r="AX49" s="88" t="str">
        <f>IF(AS49="","-",IF(VLOOKUP(AS49,'S1-TE'!$D$7:$V$59,17,0)=0,"-",IF(AND(AS49=AS49,AT49="P"),VLOOKUP(AS49,'S1-TE'!$D$7:$V$59,17,0),"-")))</f>
        <v>-</v>
      </c>
      <c r="AY49" s="88" t="str">
        <f>IF(AS49="","-",IF(VLOOKUP(AS49,'S1-TE'!$D$7:$V$59,18,0)=0,"-",IF(AND(AS49=AS49,AT49="P"),VLOOKUP(AS49,'S1-TE'!$D$7:$V$59,18,0),"-")))</f>
        <v>-</v>
      </c>
      <c r="AZ49" s="89" t="s">
        <v>155</v>
      </c>
      <c r="BA49" s="90"/>
      <c r="BB49" s="6"/>
      <c r="BC49" s="6"/>
      <c r="BD49" s="6"/>
      <c r="BE49" s="6"/>
      <c r="BF49" s="7"/>
      <c r="BG49" s="7"/>
      <c r="BH49" s="7"/>
      <c r="BI49" s="7"/>
      <c r="BJ49" s="7"/>
      <c r="BK49" s="7"/>
    </row>
    <row r="50" ht="14.25" customHeight="1">
      <c r="A50" s="40">
        <v>1.0</v>
      </c>
      <c r="B50" s="41" t="s">
        <v>21</v>
      </c>
      <c r="C50" s="85" t="s">
        <v>156</v>
      </c>
      <c r="D50" s="86" t="s">
        <v>157</v>
      </c>
      <c r="E50" s="87" t="s">
        <v>24</v>
      </c>
      <c r="F50" s="88" t="str">
        <f>IF(D50="","-",IF(VLOOKUP(D50,'S1-MR'!$D$7:$U$60,7,0)=0,"-",IF(AND(D50=D50,OR(E50="T",E50="P")),VLOOKUP(D50,'S1-MR'!$D$7:$U$60,7,0),"-")))</f>
        <v>WMS</v>
      </c>
      <c r="G50" s="88" t="str">
        <f>IF(D50="","-",IF(VLOOKUP(D50,'S1-MR'!$D$7:$U$60,8,0)=0,"-",IF(AND(D50=D50,OR(E50="T",E50="P")),VLOOKUP(D50,'S1-MR'!$D$7:$U$60,8,0),"-")))</f>
        <v>YMA</v>
      </c>
      <c r="H50" s="88" t="str">
        <f>IF(D50="","-",IF(VLOOKUP(D50,'S1-MR'!$D$7:$U$60,9,0)=0,"-",IF(AND(D50=D50,OR(E50="T",E50="P")),VLOOKUP(D50,'S1-MR'!$D$7:$U$60,9,0),"-")))</f>
        <v>-</v>
      </c>
      <c r="I50" s="88"/>
      <c r="J50" s="88" t="str">
        <f>IF(D50="","-",IF(VLOOKUP(D50,'S1-MR'!$D$7:$U$60,17,0)=0,"-",IF(AND(D50=D50,E50="P"),VLOOKUP(D50,'S1-MR'!$D$7:$U$60,17,0),"-")))</f>
        <v>-</v>
      </c>
      <c r="K50" s="88" t="str">
        <f>IF(D50="","-",IF(VLOOKUP(D50,'S1-MR'!$D$7:$U$60,18,0)=0,"-",IF(AND(D50=D50,E50="P"),VLOOKUP(D50,'S1-MR'!$D$7:$U$60,18,0),"-")))</f>
        <v>-</v>
      </c>
      <c r="L50" s="89" t="s">
        <v>158</v>
      </c>
      <c r="M50" s="90" t="s">
        <v>26</v>
      </c>
      <c r="N50" s="85"/>
      <c r="O50" s="86"/>
      <c r="P50" s="87"/>
      <c r="Q50" s="88" t="str">
        <f>IF(O50="","-",IF(VLOOKUP(O50,'S1-MR'!$D$7:$U$60,7,0)=0,"-",IF(AND(O50=O50,OR(P50="T",P50="P")),VLOOKUP(O50,'S1-MR'!$D$7:$U$60,7,0),"-")))</f>
        <v>-</v>
      </c>
      <c r="R50" s="88" t="str">
        <f>IF(O50="","-",IF(VLOOKUP(O50,'S1-MR'!$D$7:$U$60,8,0)=0,"-",IF(AND(O50=O50,OR(P50="T",P50="P")),VLOOKUP(O50,'S1-MR'!$D$7:$U$60,8,0),"-")))</f>
        <v>-</v>
      </c>
      <c r="S50" s="88" t="str">
        <f>IF(O50="","-",IF(VLOOKUP(O50,'S1-MR'!$D$7:$U$60,9,0)=0,"-",IF(AND(O50=O50,OR(P50="T",P50="P")),VLOOKUP(O50,'S1-MR'!$D$7:$U$60,9,0),"-")))</f>
        <v>-</v>
      </c>
      <c r="T50" s="88" t="str">
        <f>IF(O50="","-",IF(VLOOKUP(O50,'S1-MR'!$D$7:$U$60,17,0)=0,"-",IF(AND(O50=O50,P50="P"),VLOOKUP(O50,'S1-MR'!$D$7:$U$60,17,0),"-")))</f>
        <v>-</v>
      </c>
      <c r="U50" s="88" t="str">
        <f>IF(O50="","-",IF(VLOOKUP(O50,'S1-MR'!$D$7:$U$60,18,0)=0,"-",IF(AND(O50=O50,P50="P"),VLOOKUP(O50,'S1-MR'!$D$7:$U$60,18,0),"-")))</f>
        <v>-</v>
      </c>
      <c r="V50" s="89" t="s">
        <v>158</v>
      </c>
      <c r="W50" s="90"/>
      <c r="X50" s="96" t="s">
        <v>159</v>
      </c>
      <c r="Y50" s="86" t="s">
        <v>160</v>
      </c>
      <c r="Z50" s="87" t="s">
        <v>24</v>
      </c>
      <c r="AA50" s="88" t="str">
        <f>IF(Y50="","-",IF(VLOOKUP(Y50,'S1-MR'!$D$7:$U$60,7,0)=0,"-",IF(AND(Y50=Y50,OR(Z50="T",Z50="P")),VLOOKUP(Y50,'S1-MR'!$D$7:$U$60,7,0),"-")))</f>
        <v>NSS</v>
      </c>
      <c r="AB50" s="88" t="str">
        <f>IF(Y50="","-",IF(VLOOKUP(Y50,'S1-MR'!$D$7:$U$60,8,0)=0,"-",IF(AND(Y50=Y50,OR(Z50="T",Z50="P")),VLOOKUP(Y50,'S1-MR'!$D$7:$U$60,8,0),"-")))</f>
        <v>-</v>
      </c>
      <c r="AC50" s="88" t="str">
        <f>IF(Y50="","-",IF(VLOOKUP(Y50,'S1-MR'!$D$7:$U$60,9,0)=0,"-",IF(AND(Y50=Y50,OR(Z50="T",Z50="P")),VLOOKUP(Y50,'S1-MR'!$D$7:$U$60,9,0),"-")))</f>
        <v>-</v>
      </c>
      <c r="AD50" s="88" t="str">
        <f>IF(Y50="","-",IF(VLOOKUP(Y50,'S1-MR'!$D$7:$U$60,17,0)=0,"-",IF(AND(Y50=Y50,Z50="P"),VLOOKUP(Y50,'S1-MR'!$D$7:$U$60,17,0),"-")))</f>
        <v>-</v>
      </c>
      <c r="AE50" s="88" t="str">
        <f>IF(Y50="","-",IF(VLOOKUP(Y50,'S1-MR'!$D$7:$U$60,18,0)=0,"-",IF(AND(Y50=Y50,Z50="P"),VLOOKUP(Y50,'S1-MR'!$D$7:$U$60,18,0),"-")))</f>
        <v>-</v>
      </c>
      <c r="AF50" s="89" t="s">
        <v>158</v>
      </c>
      <c r="AG50" s="90" t="s">
        <v>26</v>
      </c>
      <c r="AH50" s="96" t="s">
        <v>156</v>
      </c>
      <c r="AI50" s="86" t="s">
        <v>157</v>
      </c>
      <c r="AJ50" s="87" t="s">
        <v>24</v>
      </c>
      <c r="AK50" s="88" t="str">
        <f>IF(AI50="","-",IF(VLOOKUP(AI50,'S1-MR'!$D$7:$U$60,7,0)=0,"-",IF(AND(AI50=AI50,OR(AJ50="T",AJ50="P")),VLOOKUP(AI50,'S1-MR'!$D$7:$U$60,7,0),"-")))</f>
        <v>WMS</v>
      </c>
      <c r="AL50" s="88" t="str">
        <f>IF(AI50="","-",IF(VLOOKUP(AI50,'S1-MR'!$D$7:$U$60,8,0)=0,"-",IF(AND(AI50=AI50,OR(AJ50="T",AJ50="P")),VLOOKUP(AI50,'S1-MR'!$D$7:$U$60,8,0),"-")))</f>
        <v>YMA</v>
      </c>
      <c r="AM50" s="88" t="str">
        <f>IF(AI50="","-",IF(VLOOKUP(AI50,'S1-MR'!$D$7:$U$60,9,0)=0,"-",IF(AND(AI50=AI50,OR(AJ50="T",AJ50="P")),VLOOKUP(AI50,'S1-MR'!$D$7:$U$60,9,0),"-")))</f>
        <v>-</v>
      </c>
      <c r="AN50" s="88" t="str">
        <f>IF(AI50="","-",IF(VLOOKUP(AI50,'S1-MR'!$D$7:$U$60,17,0)=0,"-",IF(AND(AI50=AI50,AJ50="P"),VLOOKUP(AI50,'S1-MR'!$D$7:$U$60,17,0),"-")))</f>
        <v>-</v>
      </c>
      <c r="AO50" s="88" t="str">
        <f>IF(AI50="","-",IF(VLOOKUP(AI50,'S1-MR'!$D$7:$U$60,18,0)=0,"-",IF(AND(AI50=AI50,AJ50="P"),VLOOKUP(AI50,'S1-MR'!$D$7:$U$60,18,0),"-")))</f>
        <v>-</v>
      </c>
      <c r="AP50" s="89" t="s">
        <v>158</v>
      </c>
      <c r="AQ50" s="90" t="s">
        <v>26</v>
      </c>
      <c r="AR50" s="85" t="s">
        <v>161</v>
      </c>
      <c r="AS50" s="86" t="s">
        <v>162</v>
      </c>
      <c r="AT50" s="87" t="s">
        <v>24</v>
      </c>
      <c r="AU50" s="88" t="str">
        <f>IF(AS50="","-",IF(VLOOKUP(AS50,'S1-MR'!$D$7:$U$60,7,0)=0,"-",IF(AND(AS50=AS50,OR(AT50="T",AT50="P")),VLOOKUP(AS50,'S1-MR'!$D$7:$U$60,7,0),"-")))</f>
        <v>DDA</v>
      </c>
      <c r="AV50" s="88" t="str">
        <f>IF(AS50="","-",IF(VLOOKUP(AS50,'S1-MR'!$D$7:$U$60,8,0)=0,"-",IF(AND(AS50=AS50,OR(AT50="T",AT50="P")),VLOOKUP(AS50,'S1-MR'!$D$7:$U$60,8,0),"-")))</f>
        <v>-</v>
      </c>
      <c r="AW50" s="88" t="str">
        <f>IF(AS50="","-",IF(VLOOKUP(AS50,'S1-MR'!$D$7:$U$60,9,0)=0,"-",IF(AND(AS50=AS50,OR(AT50="T",AT50="P")),VLOOKUP(AS50,'S1-MR'!$D$7:$U$60,9,0),"-")))</f>
        <v>-</v>
      </c>
      <c r="AX50" s="88" t="str">
        <f>IF(AS50="","-",IF(VLOOKUP(AS50,'S1-MR'!$D$7:$U$60,17,0)=0,"-",IF(AND(AS50=AS50,AT50="P"),VLOOKUP(AS50,'S1-MR'!$D$7:$U$60,17,0),"-")))</f>
        <v>-</v>
      </c>
      <c r="AY50" s="88" t="str">
        <f>IF(AS50="","-",IF(VLOOKUP(AS50,'S1-MR'!$D$7:$U$60,18,0)=0,"-",IF(AND(AS50=AS50,AT50="P"),VLOOKUP(AS50,'S1-MR'!$D$7:$U$60,18,0),"-")))</f>
        <v>-</v>
      </c>
      <c r="AZ50" s="89" t="s">
        <v>158</v>
      </c>
      <c r="BA50" s="90" t="s">
        <v>26</v>
      </c>
      <c r="BB50" s="6"/>
      <c r="BC50" s="6"/>
      <c r="BD50" s="6"/>
      <c r="BE50" s="6"/>
      <c r="BF50" s="7"/>
      <c r="BG50" s="7"/>
      <c r="BH50" s="7"/>
      <c r="BI50" s="7"/>
      <c r="BJ50" s="7"/>
      <c r="BK50" s="7"/>
    </row>
    <row r="51" ht="14.25" customHeight="1">
      <c r="A51" s="40">
        <v>1.0</v>
      </c>
      <c r="B51" s="41" t="s">
        <v>21</v>
      </c>
      <c r="C51" s="85" t="s">
        <v>156</v>
      </c>
      <c r="D51" s="86" t="s">
        <v>157</v>
      </c>
      <c r="E51" s="87" t="s">
        <v>24</v>
      </c>
      <c r="F51" s="88" t="str">
        <f>IF(D51="","-",IF(VLOOKUP(D51,'S1-MR'!$D$7:$U$60,7,0)=0,"-",IF(AND(D51=D51,OR(E51="T",E51="P")),VLOOKUP(D51,'S1-MR'!$D$7:$U$60,7,0),"-")))</f>
        <v>WMS</v>
      </c>
      <c r="G51" s="88" t="str">
        <f>IF(D51="","-",IF(VLOOKUP(D51,'S1-MR'!$D$7:$U$60,8,0)=0,"-",IF(AND(D51=D51,OR(E51="T",E51="P")),VLOOKUP(D51,'S1-MR'!$D$7:$U$60,8,0),"-")))</f>
        <v>YMA</v>
      </c>
      <c r="H51" s="88" t="str">
        <f>IF(D51="","-",IF(VLOOKUP(D51,'S1-MR'!$D$7:$U$60,9,0)=0,"-",IF(AND(D51=D51,OR(E51="T",E51="P")),VLOOKUP(D51,'S1-MR'!$D$7:$U$60,9,0),"-")))</f>
        <v>-</v>
      </c>
      <c r="I51" s="88"/>
      <c r="J51" s="88" t="str">
        <f>IF(D51="","-",IF(VLOOKUP(D51,'S1-MR'!$D$7:$U$60,17,0)=0,"-",IF(AND(D51=D51,E51="P"),VLOOKUP(D51,'S1-MR'!$D$7:$U$60,17,0),"-")))</f>
        <v>-</v>
      </c>
      <c r="K51" s="88" t="str">
        <f>IF(D51="","-",IF(VLOOKUP(D51,'S1-MR'!$D$7:$U$60,18,0)=0,"-",IF(AND(D51=D51,E51="P"),VLOOKUP(D51,'S1-MR'!$D$7:$U$60,18,0),"-")))</f>
        <v>-</v>
      </c>
      <c r="L51" s="89" t="s">
        <v>163</v>
      </c>
      <c r="M51" s="90" t="s">
        <v>26</v>
      </c>
      <c r="N51" s="85"/>
      <c r="O51" s="86"/>
      <c r="P51" s="87"/>
      <c r="Q51" s="88" t="str">
        <f>IF(O51="","-",IF(VLOOKUP(O51,'S1-MR'!$D$7:$U$60,7,0)=0,"-",IF(AND(O51=O51,OR(P51="T",P51="P")),VLOOKUP(O51,'S1-MR'!$D$7:$U$60,7,0),"-")))</f>
        <v>-</v>
      </c>
      <c r="R51" s="88" t="str">
        <f>IF(O51="","-",IF(VLOOKUP(O51,'S1-MR'!$D$7:$U$60,8,0)=0,"-",IF(AND(O51=O51,OR(P51="T",P51="P")),VLOOKUP(O51,'S1-MR'!$D$7:$U$60,8,0),"-")))</f>
        <v>-</v>
      </c>
      <c r="S51" s="88" t="str">
        <f>IF(O51="","-",IF(VLOOKUP(O51,'S1-MR'!$D$7:$U$60,9,0)=0,"-",IF(AND(O51=O51,OR(P51="T",P51="P")),VLOOKUP(O51,'S1-MR'!$D$7:$U$60,9,0),"-")))</f>
        <v>-</v>
      </c>
      <c r="T51" s="88" t="str">
        <f>IF(O51="","-",IF(VLOOKUP(O51,'S1-MR'!$D$7:$U$60,17,0)=0,"-",IF(AND(O51=O51,P51="P"),VLOOKUP(O51,'S1-MR'!$D$7:$U$60,17,0),"-")))</f>
        <v>-</v>
      </c>
      <c r="U51" s="88" t="str">
        <f>IF(O51="","-",IF(VLOOKUP(O51,'S1-MR'!$D$7:$U$60,18,0)=0,"-",IF(AND(O51=O51,P51="P"),VLOOKUP(O51,'S1-MR'!$D$7:$U$60,18,0),"-")))</f>
        <v>-</v>
      </c>
      <c r="V51" s="89" t="s">
        <v>163</v>
      </c>
      <c r="W51" s="90"/>
      <c r="X51" s="96" t="s">
        <v>159</v>
      </c>
      <c r="Y51" s="86" t="s">
        <v>160</v>
      </c>
      <c r="Z51" s="87" t="s">
        <v>24</v>
      </c>
      <c r="AA51" s="88" t="str">
        <f>IF(Y51="","-",IF(VLOOKUP(Y51,'S1-MR'!$D$7:$U$60,7,0)=0,"-",IF(AND(Y51=Y51,OR(Z51="T",Z51="P")),VLOOKUP(Y51,'S1-MR'!$D$7:$U$60,7,0),"-")))</f>
        <v>NSS</v>
      </c>
      <c r="AB51" s="88" t="str">
        <f>IF(Y51="","-",IF(VLOOKUP(Y51,'S1-MR'!$D$7:$U$60,8,0)=0,"-",IF(AND(Y51=Y51,OR(Z51="T",Z51="P")),VLOOKUP(Y51,'S1-MR'!$D$7:$U$60,8,0),"-")))</f>
        <v>-</v>
      </c>
      <c r="AC51" s="88" t="str">
        <f>IF(Y51="","-",IF(VLOOKUP(Y51,'S1-MR'!$D$7:$U$60,9,0)=0,"-",IF(AND(Y51=Y51,OR(Z51="T",Z51="P")),VLOOKUP(Y51,'S1-MR'!$D$7:$U$60,9,0),"-")))</f>
        <v>-</v>
      </c>
      <c r="AD51" s="88" t="str">
        <f>IF(Y51="","-",IF(VLOOKUP(Y51,'S1-MR'!$D$7:$U$60,17,0)=0,"-",IF(AND(Y51=Y51,Z51="P"),VLOOKUP(Y51,'S1-MR'!$D$7:$U$60,17,0),"-")))</f>
        <v>-</v>
      </c>
      <c r="AE51" s="88" t="str">
        <f>IF(Y51="","-",IF(VLOOKUP(Y51,'S1-MR'!$D$7:$U$60,18,0)=0,"-",IF(AND(Y51=Y51,Z51="P"),VLOOKUP(Y51,'S1-MR'!$D$7:$U$60,18,0),"-")))</f>
        <v>-</v>
      </c>
      <c r="AF51" s="89" t="s">
        <v>163</v>
      </c>
      <c r="AG51" s="90" t="s">
        <v>26</v>
      </c>
      <c r="AH51" s="96" t="s">
        <v>156</v>
      </c>
      <c r="AI51" s="86" t="s">
        <v>157</v>
      </c>
      <c r="AJ51" s="87" t="s">
        <v>24</v>
      </c>
      <c r="AK51" s="88" t="str">
        <f>IF(AI51="","-",IF(VLOOKUP(AI51,'S1-MR'!$D$7:$U$60,7,0)=0,"-",IF(AND(AI51=AI51,OR(AJ51="T",AJ51="P")),VLOOKUP(AI51,'S1-MR'!$D$7:$U$60,7,0),"-")))</f>
        <v>WMS</v>
      </c>
      <c r="AL51" s="88" t="str">
        <f>IF(AI51="","-",IF(VLOOKUP(AI51,'S1-MR'!$D$7:$U$60,8,0)=0,"-",IF(AND(AI51=AI51,OR(AJ51="T",AJ51="P")),VLOOKUP(AI51,'S1-MR'!$D$7:$U$60,8,0),"-")))</f>
        <v>YMA</v>
      </c>
      <c r="AM51" s="88" t="str">
        <f>IF(AI51="","-",IF(VLOOKUP(AI51,'S1-MR'!$D$7:$U$60,9,0)=0,"-",IF(AND(AI51=AI51,OR(AJ51="T",AJ51="P")),VLOOKUP(AI51,'S1-MR'!$D$7:$U$60,9,0),"-")))</f>
        <v>-</v>
      </c>
      <c r="AN51" s="88" t="str">
        <f>IF(AI51="","-",IF(VLOOKUP(AI51,'S1-MR'!$D$7:$U$60,17,0)=0,"-",IF(AND(AI51=AI51,AJ51="P"),VLOOKUP(AI51,'S1-MR'!$D$7:$U$60,17,0),"-")))</f>
        <v>-</v>
      </c>
      <c r="AO51" s="88" t="str">
        <f>IF(AI51="","-",IF(VLOOKUP(AI51,'S1-MR'!$D$7:$U$60,18,0)=0,"-",IF(AND(AI51=AI51,AJ51="P"),VLOOKUP(AI51,'S1-MR'!$D$7:$U$60,18,0),"-")))</f>
        <v>-</v>
      </c>
      <c r="AP51" s="89" t="s">
        <v>163</v>
      </c>
      <c r="AQ51" s="90" t="s">
        <v>26</v>
      </c>
      <c r="AR51" s="85" t="s">
        <v>161</v>
      </c>
      <c r="AS51" s="86" t="s">
        <v>162</v>
      </c>
      <c r="AT51" s="87" t="s">
        <v>24</v>
      </c>
      <c r="AU51" s="88" t="str">
        <f>IF(AS51="","-",IF(VLOOKUP(AS51,'S1-MR'!$D$7:$U$60,7,0)=0,"-",IF(AND(AS51=AS51,OR(AT51="T",AT51="P")),VLOOKUP(AS51,'S1-MR'!$D$7:$U$60,7,0),"-")))</f>
        <v>DDA</v>
      </c>
      <c r="AV51" s="88" t="str">
        <f>IF(AS51="","-",IF(VLOOKUP(AS51,'S1-MR'!$D$7:$U$60,8,0)=0,"-",IF(AND(AS51=AS51,OR(AT51="T",AT51="P")),VLOOKUP(AS51,'S1-MR'!$D$7:$U$60,8,0),"-")))</f>
        <v>-</v>
      </c>
      <c r="AW51" s="88" t="str">
        <f>IF(AS51="","-",IF(VLOOKUP(AS51,'S1-MR'!$D$7:$U$60,9,0)=0,"-",IF(AND(AS51=AS51,OR(AT51="T",AT51="P")),VLOOKUP(AS51,'S1-MR'!$D$7:$U$60,9,0),"-")))</f>
        <v>-</v>
      </c>
      <c r="AX51" s="88" t="str">
        <f>IF(AS51="","-",IF(VLOOKUP(AS51,'S1-MR'!$D$7:$U$60,17,0)=0,"-",IF(AND(AS51=AS51,AT51="P"),VLOOKUP(AS51,'S1-MR'!$D$7:$U$60,17,0),"-")))</f>
        <v>-</v>
      </c>
      <c r="AY51" s="88" t="str">
        <f>IF(AS51="","-",IF(VLOOKUP(AS51,'S1-MR'!$D$7:$U$60,18,0)=0,"-",IF(AND(AS51=AS51,AT51="P"),VLOOKUP(AS51,'S1-MR'!$D$7:$U$60,18,0),"-")))</f>
        <v>-</v>
      </c>
      <c r="AZ51" s="89" t="s">
        <v>163</v>
      </c>
      <c r="BA51" s="90" t="s">
        <v>26</v>
      </c>
      <c r="BB51" s="6"/>
      <c r="BC51" s="6"/>
      <c r="BD51" s="6"/>
      <c r="BE51" s="6"/>
      <c r="BF51" s="7"/>
      <c r="BG51" s="7"/>
      <c r="BH51" s="7"/>
      <c r="BI51" s="7"/>
      <c r="BJ51" s="7"/>
      <c r="BK51" s="7"/>
    </row>
    <row r="52" ht="14.25" customHeight="1">
      <c r="A52" s="40">
        <v>1.0</v>
      </c>
      <c r="B52" s="41" t="s">
        <v>21</v>
      </c>
      <c r="C52" s="85"/>
      <c r="D52" s="86"/>
      <c r="E52" s="87"/>
      <c r="F52" s="88" t="str">
        <f>IF(D52="","-",IF(VLOOKUP(D52,'S1-TB'!$D$7:$U$58,7,0)=0,"-",IF(AND(D52=D52,OR(E52="T",E52="P")),VLOOKUP(D52,'S1-TB'!$D$7:$U$58,7,0),"-")))</f>
        <v>-</v>
      </c>
      <c r="G52" s="88" t="str">
        <f>IF(D52="","-",IF(VLOOKUP(D52,'S1-TB'!$D$7:$U$58,8,0)=0,"-",IF(AND(D52=D52,OR(E52="T",E52="P")),VLOOKUP(D52,'S1-TB'!$D$7:$U$58,8,0),"-")))</f>
        <v>-</v>
      </c>
      <c r="H52" s="88" t="str">
        <f>IF(D52="","-",IF(VLOOKUP(D52,'S1-TB'!$D$7:$U$58,9,0)=0,"-",IF(AND(D52=D52,OR(E52="T",E52="P")),VLOOKUP(D52,'S1-TB'!$D$7:$U$58,9,0),"-")))</f>
        <v>-</v>
      </c>
      <c r="I52" s="88"/>
      <c r="J52" s="88" t="str">
        <f>IF(D52="","-",IF(VLOOKUP(D52,'S1-TB'!$D$7:$U$58,17,0)=0,"-",IF(AND(D52=D52,E52="P"),VLOOKUP(D52,'S1-TB'!$D$7:$U$58,17,0),"-")))</f>
        <v>-</v>
      </c>
      <c r="K52" s="88" t="str">
        <f>IF(D52="","-",IF(VLOOKUP(D52,'S1-TB'!$D$7:$U$58,18,0)=0,"-",IF(AND(D52=D52,E52="P"),VLOOKUP(D52,'S1-TB'!$D$7:$U$58,18,0),"-")))</f>
        <v>-</v>
      </c>
      <c r="L52" s="89" t="s">
        <v>164</v>
      </c>
      <c r="M52" s="90"/>
      <c r="N52" s="85" t="s">
        <v>92</v>
      </c>
      <c r="O52" s="86" t="s">
        <v>71</v>
      </c>
      <c r="P52" s="87" t="s">
        <v>24</v>
      </c>
      <c r="Q52" s="88" t="str">
        <f>IF(O52="","-",IF(VLOOKUP(O52,'S1-TB'!$D$7:$U$58,7,0)=0,"-",IF(AND(O52=O52,OR(P52="T",P52="P")),VLOOKUP(O52,'S1-TB'!$D$7:$U$58,7,0),"-")))</f>
        <v>JUN</v>
      </c>
      <c r="R52" s="88" t="str">
        <f>IF(O52="","-",IF(VLOOKUP(O52,'S1-TB'!$D$7:$U$58,8,0)=0,"-",IF(AND(O52=O52,OR(P52="T",P52="P")),VLOOKUP(O52,'S1-TB'!$D$7:$U$58,8,0),"-")))</f>
        <v>-</v>
      </c>
      <c r="S52" s="88" t="str">
        <f>IF(O52="","-",IF(VLOOKUP(O52,'S1-TB'!$D$7:$U$58,9,0)=0,"-",IF(AND(O52=O52,OR(P52="T",P52="P")),VLOOKUP(O52,'S1-TB'!$D$7:$U$58,9,0),"-")))</f>
        <v>-</v>
      </c>
      <c r="T52" s="88" t="str">
        <f>IF(O52="","-",IF(VLOOKUP(O52,'S1-TB'!$D$7:$U$58,17,0)=0,"-",IF(AND(O52=O52,P52="P"),VLOOKUP(O52,'S1-TB'!$D$7:$U$58,17,0),"-")))</f>
        <v>-</v>
      </c>
      <c r="U52" s="88" t="str">
        <f>IF(O52="","-",IF(VLOOKUP(O52,'S1-TB'!$D$7:$U$58,18,0)=0,"-",IF(AND(O52=O52,P52="P"),VLOOKUP(O52,'S1-TB'!$D$7:$U$58,18,0),"-")))</f>
        <v>-</v>
      </c>
      <c r="V52" s="89" t="s">
        <v>164</v>
      </c>
      <c r="W52" s="90" t="s">
        <v>26</v>
      </c>
      <c r="X52" s="96" t="s">
        <v>165</v>
      </c>
      <c r="Y52" s="86" t="s">
        <v>166</v>
      </c>
      <c r="Z52" s="87" t="s">
        <v>24</v>
      </c>
      <c r="AA52" s="88" t="str">
        <f>IF(Y52="","-",IF(VLOOKUP(Y52,'S1-TB'!$D$7:$U$58,7,0)=0,"-",IF(AND(Y52=Y52,OR(Z52="T",Z52="P")),VLOOKUP(Y52,'S1-TB'!$D$7:$U$58,7,0),"-")))</f>
        <v>MMM</v>
      </c>
      <c r="AB52" s="88" t="str">
        <f>IF(Y52="","-",IF(VLOOKUP(Y52,'S1-TB'!$D$7:$U$58,8,0)=0,"-",IF(AND(Y52=Y52,OR(Z52="T",Z52="P")),VLOOKUP(Y52,'S1-TB'!$D$7:$U$58,8,0),"-")))</f>
        <v>-</v>
      </c>
      <c r="AC52" s="88" t="str">
        <f>IF(Y52="","-",IF(VLOOKUP(Y52,'S1-TB'!$D$7:$U$58,9,0)=0,"-",IF(AND(Y52=Y52,OR(Z52="T",Z52="P")),VLOOKUP(Y52,'S1-TB'!$D$7:$U$58,9,0),"-")))</f>
        <v>-</v>
      </c>
      <c r="AD52" s="88" t="str">
        <f>IF(Y52="","-",IF(VLOOKUP(Y52,'S1-TB'!$D$7:$U$58,17,0)=0,"-",IF(AND(Y52=Y52,Z52="P"),VLOOKUP(Y52,'S1-TB'!$D$7:$U$58,17,0),"-")))</f>
        <v>-</v>
      </c>
      <c r="AE52" s="88" t="str">
        <f>IF(Y52="","-",IF(VLOOKUP(Y52,'S1-TB'!$D$7:$U$58,18,0)=0,"-",IF(AND(Y52=Y52,Z52="P"),VLOOKUP(Y52,'S1-TB'!$D$7:$U$58,18,0),"-")))</f>
        <v>-</v>
      </c>
      <c r="AF52" s="89" t="s">
        <v>164</v>
      </c>
      <c r="AG52" s="90" t="s">
        <v>26</v>
      </c>
      <c r="AH52" s="85" t="s">
        <v>167</v>
      </c>
      <c r="AI52" s="86" t="s">
        <v>168</v>
      </c>
      <c r="AJ52" s="87" t="s">
        <v>24</v>
      </c>
      <c r="AK52" s="88" t="str">
        <f>IF(AI52="","-",IF(VLOOKUP(AI52,'S1-TB'!$D$7:$U$58,7,0)=0,"-",IF(AND(AI52=AI52,OR(AJ52="T",AJ52="P")),VLOOKUP(AI52,'S1-TB'!$D$7:$U$58,7,0),"-")))</f>
        <v>NJT</v>
      </c>
      <c r="AL52" s="88" t="str">
        <f>IF(AI52="","-",IF(VLOOKUP(AI52,'S1-TB'!$D$7:$U$58,8,0)=0,"-",IF(AND(AI52=AI52,OR(AJ52="T",AJ52="P")),VLOOKUP(AI52,'S1-TB'!$D$7:$U$58,8,0),"-")))</f>
        <v>-</v>
      </c>
      <c r="AM52" s="88" t="str">
        <f>IF(AI52="","-",IF(VLOOKUP(AI52,'S1-TB'!$D$7:$U$58,9,0)=0,"-",IF(AND(AI52=AI52,OR(AJ52="T",AJ52="P")),VLOOKUP(AI52,'S1-TB'!$D$7:$U$58,9,0),"-")))</f>
        <v>-</v>
      </c>
      <c r="AN52" s="88" t="str">
        <f>IF(AI52="","-",IF(VLOOKUP(AI52,'S1-TB'!$D$7:$U$58,17,0)=0,"-",IF(AND(AI52=AI52,AJ52="P"),VLOOKUP(AI52,'S1-TB'!$D$7:$U$58,17,0),"-")))</f>
        <v>-</v>
      </c>
      <c r="AO52" s="88" t="str">
        <f>IF(AI52="","-",IF(VLOOKUP(AI52,'S1-TB'!$D$7:$U$58,18,0)=0,"-",IF(AND(AI52=AI52,AJ52="P"),VLOOKUP(AI52,'S1-TB'!$D$7:$U$58,18,0),"-")))</f>
        <v>-</v>
      </c>
      <c r="AP52" s="89" t="s">
        <v>164</v>
      </c>
      <c r="AQ52" s="90" t="s">
        <v>26</v>
      </c>
      <c r="AR52" s="85" t="s">
        <v>165</v>
      </c>
      <c r="AS52" s="86" t="s">
        <v>169</v>
      </c>
      <c r="AT52" s="87" t="s">
        <v>24</v>
      </c>
      <c r="AU52" s="88" t="str">
        <f>IF(AS52="","-",IF(VLOOKUP(AS52,'S1-TB'!$D$7:$U$58,7,0)=0,"-",IF(AND(AS52=AS52,OR(AT52="T",AT52="P")),VLOOKUP(AS52,'S1-TB'!$D$7:$U$58,7,0),"-")))</f>
        <v>MMK</v>
      </c>
      <c r="AV52" s="88" t="str">
        <f>IF(AS52="","-",IF(VLOOKUP(AS52,'S1-TB'!$D$7:$U$58,8,0)=0,"-",IF(AND(AS52=AS52,OR(AT52="T",AT52="P")),VLOOKUP(AS52,'S1-TB'!$D$7:$U$58,8,0),"-")))</f>
        <v>-</v>
      </c>
      <c r="AW52" s="88" t="str">
        <f>IF(AS52="","-",IF(VLOOKUP(AS52,'S1-TB'!$D$7:$U$58,9,0)=0,"-",IF(AND(AS52=AS52,OR(AT52="T",AT52="P")),VLOOKUP(AS52,'S1-TB'!$D$7:$U$58,9,0),"-")))</f>
        <v>-</v>
      </c>
      <c r="AX52" s="88" t="str">
        <f>IF(AS52="","-",IF(VLOOKUP(AS52,'S1-TB'!$D$7:$U$58,17,0)=0,"-",IF(AND(AS52=AS52,AT52="P"),VLOOKUP(AS52,'S1-TB'!$D$7:$U$58,17,0),"-")))</f>
        <v>-</v>
      </c>
      <c r="AY52" s="88" t="str">
        <f>IF(AS52="","-",IF(VLOOKUP(AS52,'S1-TB'!$D$7:$U$58,18,0)=0,"-",IF(AND(AS52=AS52,AT52="P"),VLOOKUP(AS52,'S1-TB'!$D$7:$U$58,18,0),"-")))</f>
        <v>-</v>
      </c>
      <c r="AZ52" s="89" t="s">
        <v>164</v>
      </c>
      <c r="BA52" s="90"/>
      <c r="BB52" s="6"/>
      <c r="BC52" s="6"/>
      <c r="BD52" s="6"/>
      <c r="BE52" s="6"/>
      <c r="BF52" s="7"/>
      <c r="BG52" s="7"/>
      <c r="BH52" s="7"/>
      <c r="BI52" s="7"/>
      <c r="BJ52" s="7"/>
      <c r="BK52" s="7"/>
    </row>
    <row r="53" ht="15.75" customHeight="1">
      <c r="A53" s="40">
        <v>1.0</v>
      </c>
      <c r="B53" s="41" t="s">
        <v>21</v>
      </c>
      <c r="C53" s="64"/>
      <c r="D53" s="65"/>
      <c r="E53" s="66"/>
      <c r="F53" s="65"/>
      <c r="G53" s="65"/>
      <c r="H53" s="65"/>
      <c r="I53" s="65"/>
      <c r="J53" s="65"/>
      <c r="K53" s="65"/>
      <c r="L53" s="84"/>
      <c r="M53" s="68"/>
      <c r="N53" s="64"/>
      <c r="O53" s="65"/>
      <c r="P53" s="66"/>
      <c r="Q53" s="65"/>
      <c r="R53" s="65"/>
      <c r="S53" s="65"/>
      <c r="T53" s="65"/>
      <c r="U53" s="65"/>
      <c r="V53" s="84"/>
      <c r="W53" s="68"/>
      <c r="X53" s="64"/>
      <c r="Y53" s="65"/>
      <c r="Z53" s="66"/>
      <c r="AA53" s="65"/>
      <c r="AB53" s="65"/>
      <c r="AC53" s="65"/>
      <c r="AD53" s="65"/>
      <c r="AE53" s="65"/>
      <c r="AF53" s="84"/>
      <c r="AG53" s="68"/>
      <c r="AH53" s="64"/>
      <c r="AI53" s="65"/>
      <c r="AJ53" s="66"/>
      <c r="AK53" s="65"/>
      <c r="AL53" s="65"/>
      <c r="AM53" s="65"/>
      <c r="AN53" s="65"/>
      <c r="AO53" s="65"/>
      <c r="AP53" s="84"/>
      <c r="AQ53" s="68"/>
      <c r="AR53" s="64"/>
      <c r="AS53" s="65"/>
      <c r="AT53" s="66"/>
      <c r="AU53" s="65"/>
      <c r="AV53" s="65"/>
      <c r="AW53" s="65"/>
      <c r="AX53" s="65"/>
      <c r="AY53" s="65"/>
      <c r="AZ53" s="84"/>
      <c r="BA53" s="68"/>
      <c r="BB53" s="6"/>
      <c r="BC53" s="6"/>
      <c r="BD53" s="6"/>
      <c r="BE53" s="6"/>
      <c r="BF53" s="7"/>
      <c r="BG53" s="7"/>
      <c r="BH53" s="7"/>
      <c r="BI53" s="7"/>
      <c r="BJ53" s="7"/>
      <c r="BK53" s="7"/>
    </row>
    <row r="54" ht="14.25" customHeight="1">
      <c r="A54" s="40">
        <v>1.0</v>
      </c>
      <c r="B54" s="41" t="s">
        <v>21</v>
      </c>
      <c r="C54" s="100" t="s">
        <v>170</v>
      </c>
      <c r="D54" s="101" t="s">
        <v>123</v>
      </c>
      <c r="E54" s="102" t="s">
        <v>24</v>
      </c>
      <c r="F54" s="103" t="str">
        <f>IF(D54="","-",IF(VLOOKUP(D54,D4TRPL!$D$7:$U$58,7,0)=0,"-",IF(AND(D54=D54,OR(E54="T",E54="P",E54="PM")),VLOOKUP(D54,D4TRPL!$D$7:$U$58,7,0),"-")))</f>
        <v>RIS</v>
      </c>
      <c r="G54" s="103" t="str">
        <f>IF(D54="","-",IF(VLOOKUP(D54,D4TRPL!$D$7:$U$58,8,0)=0,"-",IF(AND(D54=D54,OR(E54="T",E54="P",E54="PM")),VLOOKUP(D54,D4TRPL!$D$7:$U$58,8,0),"-")))</f>
        <v>-</v>
      </c>
      <c r="H54" s="103" t="str">
        <f>IF(D54="","-",IF(VLOOKUP(D54,D4TRPL!$D$7:$U$58,9,0)=0,"-",IF(AND(D54=D54,OR(E54="T",E54="P")),VLOOKUP(D54,D4TRPL!$D$7:$U$58,9,0),"-")))</f>
        <v>-</v>
      </c>
      <c r="I54" s="103"/>
      <c r="J54" s="103" t="str">
        <f>IF(D54="","-",IF(VLOOKUP(D54,D4TRPL!$D$7:$U$58,17,0)=0,"-",IF(AND(D54=D54,E54="P"),VLOOKUP(D54,D4TRPL!$D$7:$U$58,17,0),"-")))</f>
        <v>-</v>
      </c>
      <c r="K54" s="103" t="str">
        <f>IF(D54="","-",IF(VLOOKUP(D54,D4TRPL!$D$7:$U$58,18,0)=0,"-",IF(AND(D54=D54,E54="P"),VLOOKUP(D54,D4TRPL!$D$7:$U$58,18,0),"-")))</f>
        <v>-</v>
      </c>
      <c r="L54" s="104" t="s">
        <v>171</v>
      </c>
      <c r="M54" s="105" t="s">
        <v>26</v>
      </c>
      <c r="N54" s="106">
        <v>1144102.0</v>
      </c>
      <c r="O54" s="101" t="s">
        <v>172</v>
      </c>
      <c r="P54" s="102" t="s">
        <v>24</v>
      </c>
      <c r="Q54" s="103" t="str">
        <f>IF(O54="","-",IF(VLOOKUP(O54,D4TRPL!$D$7:$U$58,7,0)=0,"-",IF(AND(O54=O54,OR(P54="T",P54="P",P54="PM")),VLOOKUP(O54,D4TRPL!$D$7:$U$58,7,0),"-")))</f>
        <v>AMS</v>
      </c>
      <c r="R54" s="103" t="str">
        <f>IF(O54="","-",IF(VLOOKUP(O54,D4TRPL!$D$7:$U$58,8,0)=0,"-",IF(AND(O54=O54,OR(P54="T",P54="P",P54="PM")),VLOOKUP(O54,D4TRPL!$D$7:$U$58,8,0),"-")))</f>
        <v>-</v>
      </c>
      <c r="S54" s="103" t="str">
        <f>IF(O54="","-",IF(VLOOKUP(O54,D4TRPL!$D$7:$U$58,9,0)=0,"-",IF(AND(O54=O54,OR(P54="T",P54="P")),VLOOKUP(O54,D4TRPL!$D$7:$U$58,9,0),"-")))</f>
        <v>-</v>
      </c>
      <c r="T54" s="103" t="str">
        <f>IF(O54="","-",IF(VLOOKUP(O54,D4TRPL!$D$7:$U$58,17,0)=0,"-",IF(AND(O54=O54,P54="P"),VLOOKUP(O54,D4TRPL!$D$7:$U$58,17,0),"-")))</f>
        <v>-</v>
      </c>
      <c r="U54" s="103" t="str">
        <f>IF(O54="","-",IF(VLOOKUP(O54,D4TRPL!$D$7:$U$58,18,0)=0,"-",IF(AND(O54=O54,P54="P"),VLOOKUP(O54,D4TRPL!$D$7:$U$58,18,0),"-")))</f>
        <v>-</v>
      </c>
      <c r="V54" s="104" t="s">
        <v>171</v>
      </c>
      <c r="W54" s="105" t="s">
        <v>26</v>
      </c>
      <c r="X54" s="100">
        <v>1144105.0</v>
      </c>
      <c r="Y54" s="101" t="s">
        <v>173</v>
      </c>
      <c r="Z54" s="102" t="s">
        <v>28</v>
      </c>
      <c r="AA54" s="103" t="str">
        <f>IF(Y54="","-",IF(VLOOKUP(Y54,D4TRPL!$D$7:$U$58,7,0)=0,"-",IF(AND(Y54=Y54,OR(Z54="T",Z54="P",Z54="PM")),VLOOKUP(Y54,D4TRPL!$D$7:$U$58,7,0),"-")))</f>
        <v>RIS</v>
      </c>
      <c r="AB54" s="103" t="str">
        <f>IF(Y54="","-",IF(VLOOKUP(Y54,D4TRPL!$D$7:$U$58,8,0)=0,"-",IF(AND(Y54=Y54,OR(Z54="T",Z54="P",Z54="PM")),VLOOKUP(Y54,D4TRPL!$D$7:$U$58,8,0),"-")))</f>
        <v>-</v>
      </c>
      <c r="AC54" s="103" t="str">
        <f>IF(Y54="","-",IF(VLOOKUP(Y54,D4TRPL!$D$7:$U$58,9,0)=0,"-",IF(AND(Y54=Y54,OR(Z54="T",Z54="P")),VLOOKUP(Y54,D4TRPL!$D$7:$U$58,9,0),"-")))</f>
        <v>-</v>
      </c>
      <c r="AD54" s="103" t="str">
        <f>IF(Y54="","-",IF(VLOOKUP(Y54,D4TRPL!$D$7:$U$58,17,0)=0,"-",IF(AND(Y54=Y54,Z54="P"),VLOOKUP(Y54,D4TRPL!$D$7:$U$58,17,0),"-")))</f>
        <v>-</v>
      </c>
      <c r="AE54" s="103" t="str">
        <f>IF(Y54="","-",IF(VLOOKUP(Y54,D4TRPL!$D$7:$U$58,18,0)=0,"-",IF(AND(Y54=Y54,Z54="P"),VLOOKUP(Y54,D4TRPL!$D$7:$U$58,18,0),"-")))</f>
        <v>-</v>
      </c>
      <c r="AF54" s="104" t="s">
        <v>171</v>
      </c>
      <c r="AG54" s="105" t="s">
        <v>26</v>
      </c>
      <c r="AH54" s="100" t="s">
        <v>170</v>
      </c>
      <c r="AI54" s="101" t="s">
        <v>123</v>
      </c>
      <c r="AJ54" s="102" t="s">
        <v>28</v>
      </c>
      <c r="AK54" s="103" t="str">
        <f>IF(AI54="","-",IF(VLOOKUP(AI54,D4TRPL!$D$7:$U$58,7,0)=0,"-",IF(AND(AI54=AI54,OR(AJ54="T",AJ54="P",AJ54="PM")),VLOOKUP(AI54,D4TRPL!$D$7:$U$58,7,0),"-")))</f>
        <v>RIS</v>
      </c>
      <c r="AL54" s="103" t="str">
        <f>IF(AI54="","-",IF(VLOOKUP(AI54,D4TRPL!$D$7:$U$58,8,0)=0,"-",IF(AND(AI54=AI54,OR(AJ54="T",AJ54="P",AJ54="PM")),VLOOKUP(AI54,D4TRPL!$D$7:$U$58,8,0),"-")))</f>
        <v>-</v>
      </c>
      <c r="AM54" s="103" t="str">
        <f>IF(AI54="","-",IF(VLOOKUP(AI54,D4TRPL!$D$7:$U$58,9,0)=0,"-",IF(AND(AI54=AI54,OR(AJ54="T",AJ54="P")),VLOOKUP(AI54,D4TRPL!$D$7:$U$58,9,0),"-")))</f>
        <v>-</v>
      </c>
      <c r="AN54" s="103" t="str">
        <f>IF(AI54="","-",IF(VLOOKUP(AI54,D4TRPL!$D$7:$U$58,17,0)=0,"-",IF(AND(AI54=AI54,AJ54="P"),VLOOKUP(AI54,D4TRPL!$D$7:$U$58,17,0),"-")))</f>
        <v>-</v>
      </c>
      <c r="AO54" s="103" t="str">
        <f>IF(AI54="","-",IF(VLOOKUP(AI54,D4TRPL!$D$7:$U$58,18,0)=0,"-",IF(AND(AI54=AI54,AJ54="P"),VLOOKUP(AI54,D4TRPL!$D$7:$U$58,18,0),"-")))</f>
        <v>-</v>
      </c>
      <c r="AP54" s="104" t="s">
        <v>171</v>
      </c>
      <c r="AQ54" s="105" t="s">
        <v>26</v>
      </c>
      <c r="AR54" s="106">
        <v>1144190.0</v>
      </c>
      <c r="AS54" s="101" t="s">
        <v>127</v>
      </c>
      <c r="AT54" s="102" t="s">
        <v>28</v>
      </c>
      <c r="AU54" s="103" t="str">
        <f>IF(AS54="","-",IF(VLOOKUP(AS54,D4TRPL!$D$7:$U$58,7,0)=0,"-",IF(AND(AS54=AS54,OR(AT54="T",AT54="P",AT54="PM")),VLOOKUP(AS54,D4TRPL!$D$7:$U$58,7,0),"-")))</f>
        <v>VES</v>
      </c>
      <c r="AV54" s="103" t="str">
        <f>IF(AS54="","-",IF(VLOOKUP(AS54,D4TRPL!$D$7:$U$58,8,0)=0,"-",IF(AND(AS54=AS54,OR(AT54="T",AT54="P",AT54="PM")),VLOOKUP(AS54,D4TRPL!$D$7:$U$58,8,0),"-")))</f>
        <v>-</v>
      </c>
      <c r="AW54" s="103" t="str">
        <f>IF(AS54="","-",IF(VLOOKUP(AS54,D4TRPL!$D$7:$U$58,9,0)=0,"-",IF(AND(AS54=AS54,OR(AT54="T",AT54="P")),VLOOKUP(AS54,D4TRPL!$D$7:$U$58,9,0),"-")))</f>
        <v>-</v>
      </c>
      <c r="AX54" s="103" t="str">
        <f>IF(AS54="","-",IF(VLOOKUP(AS54,D4TRPL!$D$7:$U$58,17,0)=0,"-",IF(AND(AS54=AS54,AT54="P"),VLOOKUP(AS54,D4TRPL!$D$7:$U$58,17,0),"-")))</f>
        <v>-</v>
      </c>
      <c r="AY54" s="103" t="str">
        <f>IF(AS54="","-",IF(VLOOKUP(AS54,D4TRPL!$D$7:$U$58,18,0)=0,"-",IF(AND(AS54=AS54,AT54="P"),VLOOKUP(AS54,D4TRPL!$D$7:$U$58,18,0),"-")))</f>
        <v>-</v>
      </c>
      <c r="AZ54" s="104" t="s">
        <v>171</v>
      </c>
      <c r="BA54" s="105" t="s">
        <v>26</v>
      </c>
      <c r="BB54" s="6"/>
      <c r="BC54" s="6"/>
      <c r="BD54" s="6"/>
      <c r="BE54" s="6"/>
      <c r="BF54" s="7"/>
      <c r="BG54" s="7"/>
      <c r="BH54" s="7"/>
      <c r="BI54" s="7"/>
      <c r="BJ54" s="7"/>
      <c r="BK54" s="7"/>
    </row>
    <row r="55" ht="14.25" customHeight="1">
      <c r="A55" s="40">
        <v>1.0</v>
      </c>
      <c r="B55" s="41" t="s">
        <v>21</v>
      </c>
      <c r="C55" s="100" t="s">
        <v>170</v>
      </c>
      <c r="D55" s="101" t="s">
        <v>123</v>
      </c>
      <c r="E55" s="102" t="s">
        <v>24</v>
      </c>
      <c r="F55" s="103" t="str">
        <f>IF(D55="","-",IF(VLOOKUP(D55,D4TRPL!$D$7:$U$58,7,0)=0,"-",IF(AND(D55=D55,OR(E55="T",E55="P",E55="PM")),VLOOKUP(D55,D4TRPL!$D$7:$U$58,7,0),"-")))</f>
        <v>RIS</v>
      </c>
      <c r="G55" s="103"/>
      <c r="H55" s="103"/>
      <c r="I55" s="103"/>
      <c r="J55" s="103"/>
      <c r="K55" s="103"/>
      <c r="L55" s="104" t="s">
        <v>174</v>
      </c>
      <c r="M55" s="105" t="s">
        <v>26</v>
      </c>
      <c r="N55" s="106">
        <v>1144102.0</v>
      </c>
      <c r="O55" s="101" t="s">
        <v>172</v>
      </c>
      <c r="P55" s="102" t="s">
        <v>24</v>
      </c>
      <c r="Q55" s="103" t="str">
        <f>IF(O55="","-",IF(VLOOKUP(O55,D4TRPL!$D$7:$U$58,7,0)=0,"-",IF(AND(O55=O55,OR(P55="T",P55="P",P55="PM")),VLOOKUP(O55,D4TRPL!$D$7:$U$58,7,0),"-")))</f>
        <v>AMS</v>
      </c>
      <c r="R55" s="103"/>
      <c r="S55" s="103"/>
      <c r="T55" s="103"/>
      <c r="U55" s="103"/>
      <c r="V55" s="104" t="s">
        <v>174</v>
      </c>
      <c r="W55" s="105" t="s">
        <v>26</v>
      </c>
      <c r="X55" s="100">
        <v>1144105.0</v>
      </c>
      <c r="Y55" s="101" t="s">
        <v>173</v>
      </c>
      <c r="Z55" s="102" t="s">
        <v>28</v>
      </c>
      <c r="AA55" s="103" t="str">
        <f>IF(Y55="","-",IF(VLOOKUP(Y55,D4TRPL!$D$7:$U$58,7,0)=0,"-",IF(AND(Y55=Y55,OR(Z55="T",Z55="P",Z55="PM")),VLOOKUP(Y55,D4TRPL!$D$7:$U$58,7,0),"-")))</f>
        <v>RIS</v>
      </c>
      <c r="AB55" s="101"/>
      <c r="AC55" s="101"/>
      <c r="AD55" s="101"/>
      <c r="AE55" s="101"/>
      <c r="AF55" s="104" t="s">
        <v>174</v>
      </c>
      <c r="AG55" s="105" t="s">
        <v>26</v>
      </c>
      <c r="AH55" s="100" t="s">
        <v>170</v>
      </c>
      <c r="AI55" s="101" t="s">
        <v>123</v>
      </c>
      <c r="AJ55" s="102" t="s">
        <v>28</v>
      </c>
      <c r="AK55" s="103" t="str">
        <f>IF(AI55="","-",IF(VLOOKUP(AI55,D4TRPL!$D$7:$U$58,7,0)=0,"-",IF(AND(AI55=AI55,OR(AJ55="T",AJ55="P",AJ55="PM")),VLOOKUP(AI55,D4TRPL!$D$7:$U$58,7,0),"-")))</f>
        <v>RIS</v>
      </c>
      <c r="AL55" s="103"/>
      <c r="AM55" s="103"/>
      <c r="AN55" s="103"/>
      <c r="AO55" s="103"/>
      <c r="AP55" s="104" t="s">
        <v>174</v>
      </c>
      <c r="AQ55" s="105" t="s">
        <v>26</v>
      </c>
      <c r="AR55" s="106">
        <v>1144190.0</v>
      </c>
      <c r="AS55" s="101" t="s">
        <v>127</v>
      </c>
      <c r="AT55" s="102" t="s">
        <v>28</v>
      </c>
      <c r="AU55" s="103" t="str">
        <f>IF(AS55="","-",IF(VLOOKUP(AS55,D4TRPL!$D$7:$U$58,7,0)=0,"-",IF(AND(AS55=AS55,OR(AT55="T",AT55="P",AT55="PM")),VLOOKUP(AS55,D4TRPL!$D$7:$U$58,7,0),"-")))</f>
        <v>VES</v>
      </c>
      <c r="AV55" s="103" t="str">
        <f>IF(AS55="","-",IF(VLOOKUP(AS55,D4TRPL!$D$7:$U$58,8,0)=0,"-",IF(AND(AS55=AS55,OR(AT55="T",AT55="P",AT55="PM")),VLOOKUP(AS55,D4TRPL!$D$7:$U$58,8,0),"-")))</f>
        <v>-</v>
      </c>
      <c r="AW55" s="103" t="str">
        <f>IF(AS55="","-",IF(VLOOKUP(AS55,D4TRPL!$D$7:$U$58,9,0)=0,"-",IF(AND(AS55=AS55,OR(AT55="T",AT55="P")),VLOOKUP(AS55,D4TRPL!$D$7:$U$58,9,0),"-")))</f>
        <v>-</v>
      </c>
      <c r="AX55" s="103" t="str">
        <f>IF(AS55="","-",IF(VLOOKUP(AS55,D4TRPL!$D$7:$U$58,17,0)=0,"-",IF(AND(AS55=AS55,AT55="P"),VLOOKUP(AS55,D4TRPL!$D$7:$U$58,17,0),"-")))</f>
        <v>-</v>
      </c>
      <c r="AY55" s="103" t="str">
        <f>IF(AS55="","-",IF(VLOOKUP(AS55,D4TRPL!$D$7:$U$58,18,0)=0,"-",IF(AND(AS55=AS55,AT55="P"),VLOOKUP(AS55,D4TRPL!$D$7:$U$58,18,0),"-")))</f>
        <v>-</v>
      </c>
      <c r="AZ55" s="104" t="s">
        <v>174</v>
      </c>
      <c r="BA55" s="105" t="s">
        <v>26</v>
      </c>
      <c r="BB55" s="6"/>
      <c r="BC55" s="6"/>
      <c r="BD55" s="6"/>
      <c r="BE55" s="6"/>
      <c r="BF55" s="7"/>
      <c r="BG55" s="7"/>
      <c r="BH55" s="7"/>
      <c r="BI55" s="7"/>
      <c r="BJ55" s="7"/>
      <c r="BK55" s="7"/>
    </row>
    <row r="56" ht="14.25" customHeight="1">
      <c r="A56" s="40">
        <v>1.0</v>
      </c>
      <c r="B56" s="41" t="s">
        <v>21</v>
      </c>
      <c r="C56" s="106" t="s">
        <v>175</v>
      </c>
      <c r="D56" s="101" t="s">
        <v>176</v>
      </c>
      <c r="E56" s="102" t="s">
        <v>24</v>
      </c>
      <c r="F56" s="103" t="str">
        <f>IF(D56="","-",IF(VLOOKUP(D56,'S1-IF'!$D$7:$U$58,7,0)=0,"-",IF(AND(D56=D56,OR(E56="T",E56="P")),VLOOKUP(D56,'S1-IF'!$D$7:$U$58,7,0),"-")))</f>
        <v>NMA</v>
      </c>
      <c r="G56" s="103" t="str">
        <f>IF(D56="","-",IF(VLOOKUP(D56,'S1-IF'!$D$7:$U$58,8,0)=0,"-",IF(AND(D56=D56,OR(E56="T",E56="P")),VLOOKUP(D56,'S1-IF'!$D$7:$U$58,8,0),"-")))</f>
        <v>-</v>
      </c>
      <c r="H56" s="103" t="str">
        <f>IF(D56="","-",IF(VLOOKUP(D56,'S1-IF'!$D$7:$U$58,9,0)=0,"-",IF(AND(D56=D56,OR(E56="T",E56="P")),VLOOKUP(D56,'S1-IF'!$D$7:$U$58,9,0),"-")))</f>
        <v>-</v>
      </c>
      <c r="I56" s="103"/>
      <c r="J56" s="103" t="str">
        <f>IF(D56="","-",IF(VLOOKUP(D56,'S1-IF'!$D$7:$U$58,17,0)=0,"-",IF(AND(D56=D56,E56="P"),VLOOKUP(D56,'S1-IF'!$D$7:$U$58,17,0),"-")))</f>
        <v>-</v>
      </c>
      <c r="K56" s="103" t="str">
        <f>IF(D56="","-",IF(VLOOKUP(D56,'S1-IF'!$D$7:$U$58,18,0)=0,"-",IF(AND(D56=D56,E56="P"),VLOOKUP(D56,'S1-IF'!$D$7:$U$58,18,0),"-")))</f>
        <v>-</v>
      </c>
      <c r="L56" s="107" t="s">
        <v>177</v>
      </c>
      <c r="M56" s="105" t="s">
        <v>26</v>
      </c>
      <c r="N56" s="106" t="s">
        <v>178</v>
      </c>
      <c r="O56" s="101" t="s">
        <v>179</v>
      </c>
      <c r="P56" s="102" t="s">
        <v>24</v>
      </c>
      <c r="Q56" s="103" t="str">
        <f>IF(O56="","-",IF(VLOOKUP(O56,'S1-IF'!$D$7:$U$58,7,0)=0,"-",IF(AND(O56=O56,OR(P56="T",P56="P")),VLOOKUP(O56,'S1-IF'!$D$7:$U$58,7,0),"-")))</f>
        <v>SGS</v>
      </c>
      <c r="R56" s="103" t="str">
        <f>IF(O56="","-",IF(VLOOKUP(O56,'S1-IF'!$D$7:$U$58,8,0)=0,"-",IF(AND(O56=O56,OR(P56="T",P56="P")),VLOOKUP(O56,'S1-IF'!$D$7:$U$58,8,0),"-")))</f>
        <v>RSL</v>
      </c>
      <c r="S56" s="103" t="str">
        <f>IF(O56="","-",IF(VLOOKUP(O56,'S1-IF'!$D$7:$U$58,9,0)=0,"-",IF(AND(O56=O56,OR(P56="T",P56="P")),VLOOKUP(O56,'S1-IF'!$D$7:$U$58,9,0),"-")))</f>
        <v>-</v>
      </c>
      <c r="T56" s="103" t="str">
        <f>IF(O56="","-",IF(VLOOKUP(O56,'S1-IF'!$D$7:$U$58,17,0)=0,"-",IF(AND(O56=O56,P56="P"),VLOOKUP(O56,'S1-IF'!$D$7:$U$58,17,0),"-")))</f>
        <v>-</v>
      </c>
      <c r="U56" s="103" t="str">
        <f>IF(O56="","-",IF(VLOOKUP(O56,'S1-IF'!$D$7:$U$58,18,0)=0,"-",IF(AND(O56=O56,P56="P"),VLOOKUP(O56,'S1-IF'!$D$7:$U$58,18,0),"-")))</f>
        <v>-</v>
      </c>
      <c r="V56" s="107" t="s">
        <v>177</v>
      </c>
      <c r="W56" s="105" t="s">
        <v>26</v>
      </c>
      <c r="X56" s="106" t="s">
        <v>180</v>
      </c>
      <c r="Y56" s="101" t="s">
        <v>181</v>
      </c>
      <c r="Z56" s="102" t="s">
        <v>24</v>
      </c>
      <c r="AA56" s="103" t="str">
        <f>IF(Y56="","-",IF(VLOOKUP(Y56,'S1-IF'!$D$7:$U$58,7,0)=0,"-",IF(AND(Y56=Y56,OR(Z56="T",Z56="P")),VLOOKUP(Y56,'S1-IF'!$D$7:$U$58,7,0),"-")))</f>
        <v>JHS</v>
      </c>
      <c r="AB56" s="101" t="s">
        <v>68</v>
      </c>
      <c r="AC56" s="101" t="s">
        <v>68</v>
      </c>
      <c r="AD56" s="101" t="s">
        <v>68</v>
      </c>
      <c r="AE56" s="101" t="s">
        <v>68</v>
      </c>
      <c r="AF56" s="107" t="s">
        <v>177</v>
      </c>
      <c r="AG56" s="105" t="s">
        <v>26</v>
      </c>
      <c r="AH56" s="100"/>
      <c r="AI56" s="101"/>
      <c r="AJ56" s="102"/>
      <c r="AK56" s="103" t="str">
        <f>IF(AI56="","-",IF(VLOOKUP(AI56,'S1-IF'!$D$7:$U$58,7,0)=0,"-",IF(AND(AI56=AI56,OR(AJ56="T",AJ56="P")),VLOOKUP(AI56,'S1-IF'!$D$7:$U$58,7,0),"-")))</f>
        <v>-</v>
      </c>
      <c r="AL56" s="103" t="str">
        <f>IF(AI56="","-",IF(VLOOKUP(AI56,'S1-IF'!$D$7:$U$58,8,0)=0,"-",IF(AND(AI56=AI56,OR(AJ56="T",AJ56="P")),VLOOKUP(AI56,'S1-IF'!$D$7:$U$58,8,0),"-")))</f>
        <v>-</v>
      </c>
      <c r="AM56" s="101" t="s">
        <v>68</v>
      </c>
      <c r="AN56" s="101" t="s">
        <v>68</v>
      </c>
      <c r="AO56" s="101" t="s">
        <v>68</v>
      </c>
      <c r="AP56" s="107" t="s">
        <v>177</v>
      </c>
      <c r="AQ56" s="105"/>
      <c r="AR56" s="100"/>
      <c r="AS56" s="101"/>
      <c r="AT56" s="102"/>
      <c r="AU56" s="103" t="str">
        <f>IF(AS56="","-",IF(VLOOKUP(AS56,'S1-IF'!$D$7:$U$58,7,0)=0,"-",IF(AND(AS56=AS56,OR(AT56="T",AT56="P")),VLOOKUP(AS56,'S1-IF'!$D$7:$U$58,7,0),"-")))</f>
        <v>-</v>
      </c>
      <c r="AV56" s="103" t="str">
        <f>IF(AS56="","-",IF(VLOOKUP(AS56,'S1-IF'!$D$7:$U$58,8,0)=0,"-",IF(AND(AS56=AS56,OR(AT56="T",AT56="P")),VLOOKUP(AS56,'S1-IF'!$D$7:$U$58,8,0),"-")))</f>
        <v>-</v>
      </c>
      <c r="AW56" s="103" t="str">
        <f>IF(AS56="","-",IF(VLOOKUP(AS56,'S1-IF'!$D$7:$U$58,9,0)=0,"-",IF(AND(AS56=AS56,OR(AT56="T",AT56="P")),VLOOKUP(AS56,'S1-IF'!$D$7:$U$58,9,0),"-")))</f>
        <v>-</v>
      </c>
      <c r="AX56" s="103" t="str">
        <f>IF(AS56="","-",IF(VLOOKUP(AS56,'S1-IF'!$D$7:$U$58,17,0)=0,"-",IF(AND(AS56=AS56,AT56="P"),VLOOKUP(AS56,'S1-IF'!$D$7:$U$58,17,0),"-")))</f>
        <v>-</v>
      </c>
      <c r="AY56" s="103" t="str">
        <f>IF(AS56="","-",IF(VLOOKUP(AS56,'S1-IF'!$D$7:$U$58,18,0)=0,"-",IF(AND(AS56=AS56,AT56="P"),VLOOKUP(AS56,'S1-IF'!$D$7:$U$58,18,0),"-")))</f>
        <v>-</v>
      </c>
      <c r="AZ56" s="107" t="s">
        <v>177</v>
      </c>
      <c r="BA56" s="105"/>
      <c r="BB56" s="6"/>
      <c r="BC56" s="6"/>
      <c r="BD56" s="6"/>
      <c r="BE56" s="6"/>
      <c r="BF56" s="7"/>
      <c r="BG56" s="7"/>
      <c r="BH56" s="7"/>
      <c r="BI56" s="7"/>
      <c r="BJ56" s="7"/>
      <c r="BK56" s="7"/>
    </row>
    <row r="57" ht="14.25" customHeight="1">
      <c r="A57" s="40">
        <v>1.0</v>
      </c>
      <c r="B57" s="41" t="s">
        <v>21</v>
      </c>
      <c r="C57" s="106" t="s">
        <v>175</v>
      </c>
      <c r="D57" s="101" t="s">
        <v>176</v>
      </c>
      <c r="E57" s="102" t="s">
        <v>24</v>
      </c>
      <c r="F57" s="103" t="str">
        <f>IF(D57="","-",IF(VLOOKUP(D57,'S1-IF'!$D$7:$U$58,7,0)=0,"-",IF(AND(D57=D57,OR(E57="T",E57="P")),VLOOKUP(D57,'S1-IF'!$D$7:$U$58,7,0),"-")))</f>
        <v>NMA</v>
      </c>
      <c r="G57" s="103" t="str">
        <f>IF(D57="","-",IF(VLOOKUP(D57,'S1-IF'!$D$7:$U$58,8,0)=0,"-",IF(AND(D57=D57,OR(E57="T",E57="P")),VLOOKUP(D57,'S1-IF'!$D$7:$U$58,8,0),"-")))</f>
        <v>-</v>
      </c>
      <c r="H57" s="103" t="str">
        <f>IF(D57="","-",IF(VLOOKUP(D57,'S1-IF'!$D$7:$U$58,9,0)=0,"-",IF(AND(D57=D57,OR(E57="T",E57="P")),VLOOKUP(D57,'S1-IF'!$D$7:$U$58,9,0),"-")))</f>
        <v>-</v>
      </c>
      <c r="I57" s="103"/>
      <c r="J57" s="103" t="str">
        <f>IF(D57="","-",IF(VLOOKUP(D57,'S1-IF'!$D$7:$U$58,17,0)=0,"-",IF(AND(D57=D57,E57="P"),VLOOKUP(D57,'S1-IF'!$D$7:$U$58,17,0),"-")))</f>
        <v>-</v>
      </c>
      <c r="K57" s="103" t="str">
        <f>IF(D57="","-",IF(VLOOKUP(D57,'S1-IF'!$D$7:$U$58,18,0)=0,"-",IF(AND(D57=D57,E57="P"),VLOOKUP(D57,'S1-IF'!$D$7:$U$58,18,0),"-")))</f>
        <v>-</v>
      </c>
      <c r="L57" s="107" t="s">
        <v>182</v>
      </c>
      <c r="M57" s="105" t="s">
        <v>26</v>
      </c>
      <c r="N57" s="106" t="s">
        <v>178</v>
      </c>
      <c r="O57" s="101" t="s">
        <v>179</v>
      </c>
      <c r="P57" s="102" t="s">
        <v>24</v>
      </c>
      <c r="Q57" s="103" t="str">
        <f>IF(O57="","-",IF(VLOOKUP(O57,'S1-IF'!$D$7:$U$58,7,0)=0,"-",IF(AND(O57=O57,OR(P57="T",P57="P")),VLOOKUP(O57,'S1-IF'!$D$7:$U$58,7,0),"-")))</f>
        <v>SGS</v>
      </c>
      <c r="R57" s="103" t="str">
        <f>IF(O57="","-",IF(VLOOKUP(O57,'S1-IF'!$D$7:$U$58,8,0)=0,"-",IF(AND(O57=O57,OR(P57="T",P57="P")),VLOOKUP(O57,'S1-IF'!$D$7:$U$58,8,0),"-")))</f>
        <v>RSL</v>
      </c>
      <c r="S57" s="103" t="str">
        <f>IF(O57="","-",IF(VLOOKUP(O57,'S1-IF'!$D$7:$U$58,9,0)=0,"-",IF(AND(O57=O57,OR(P57="T",P57="P")),VLOOKUP(O57,'S1-IF'!$D$7:$U$58,9,0),"-")))</f>
        <v>-</v>
      </c>
      <c r="T57" s="103" t="str">
        <f>IF(O57="","-",IF(VLOOKUP(O57,'S1-IF'!$D$7:$U$58,17,0)=0,"-",IF(AND(O57=O57,P57="P"),VLOOKUP(O57,'S1-IF'!$D$7:$U$58,17,0),"-")))</f>
        <v>-</v>
      </c>
      <c r="U57" s="103" t="str">
        <f>IF(O57="","-",IF(VLOOKUP(O57,'S1-IF'!$D$7:$U$58,18,0)=0,"-",IF(AND(O57=O57,P57="P"),VLOOKUP(O57,'S1-IF'!$D$7:$U$58,18,0),"-")))</f>
        <v>-</v>
      </c>
      <c r="V57" s="107" t="s">
        <v>182</v>
      </c>
      <c r="W57" s="105" t="s">
        <v>26</v>
      </c>
      <c r="X57" s="106" t="s">
        <v>180</v>
      </c>
      <c r="Y57" s="101" t="s">
        <v>181</v>
      </c>
      <c r="Z57" s="102" t="s">
        <v>24</v>
      </c>
      <c r="AA57" s="103" t="str">
        <f>IF(Y57="","-",IF(VLOOKUP(Y57,'S1-IF'!$D$7:$U$58,7,0)=0,"-",IF(AND(Y57=Y57,OR(Z57="T",Z57="P")),VLOOKUP(Y57,'S1-IF'!$D$7:$U$58,7,0),"-")))</f>
        <v>JHS</v>
      </c>
      <c r="AB57" s="101" t="s">
        <v>68</v>
      </c>
      <c r="AC57" s="101" t="s">
        <v>68</v>
      </c>
      <c r="AD57" s="101" t="s">
        <v>68</v>
      </c>
      <c r="AE57" s="101" t="s">
        <v>68</v>
      </c>
      <c r="AF57" s="107" t="s">
        <v>182</v>
      </c>
      <c r="AG57" s="105" t="s">
        <v>26</v>
      </c>
      <c r="AH57" s="100"/>
      <c r="AI57" s="101"/>
      <c r="AJ57" s="102"/>
      <c r="AK57" s="103" t="str">
        <f>IF(AI57="","-",IF(VLOOKUP(AI57,'S1-IF'!$D$7:$U$58,7,0)=0,"-",IF(AND(AI57=AI57,OR(AJ57="T",AJ57="P")),VLOOKUP(AI57,'S1-IF'!$D$7:$U$58,7,0),"-")))</f>
        <v>-</v>
      </c>
      <c r="AL57" s="103" t="str">
        <f>IF(AI57="","-",IF(VLOOKUP(AI57,'S1-IF'!$D$7:$U$58,8,0)=0,"-",IF(AND(AI57=AI57,OR(AJ57="T",AJ57="P")),VLOOKUP(AI57,'S1-IF'!$D$7:$U$58,8,0),"-")))</f>
        <v>-</v>
      </c>
      <c r="AM57" s="101" t="s">
        <v>68</v>
      </c>
      <c r="AN57" s="101" t="s">
        <v>68</v>
      </c>
      <c r="AO57" s="101" t="s">
        <v>68</v>
      </c>
      <c r="AP57" s="107" t="s">
        <v>182</v>
      </c>
      <c r="AQ57" s="105"/>
      <c r="AR57" s="100"/>
      <c r="AS57" s="101"/>
      <c r="AT57" s="102"/>
      <c r="AU57" s="103" t="str">
        <f>IF(AS57="","-",IF(VLOOKUP(AS57,'S1-IF'!$D$7:$U$58,7,0)=0,"-",IF(AND(AS57=AS57,OR(AT57="T",AT57="P")),VLOOKUP(AS57,'S1-IF'!$D$7:$U$58,7,0),"-")))</f>
        <v>-</v>
      </c>
      <c r="AV57" s="103" t="str">
        <f>IF(AS57="","-",IF(VLOOKUP(AS57,'S1-IF'!$D$7:$U$58,8,0)=0,"-",IF(AND(AS57=AS57,OR(AT57="T",AT57="P")),VLOOKUP(AS57,'S1-IF'!$D$7:$U$58,8,0),"-")))</f>
        <v>-</v>
      </c>
      <c r="AW57" s="103" t="str">
        <f>IF(AS57="","-",IF(VLOOKUP(AS57,'S1-IF'!$D$7:$U$58,9,0)=0,"-",IF(AND(AS57=AS57,OR(AT57="T",AT57="P")),VLOOKUP(AS57,'S1-IF'!$D$7:$U$58,9,0),"-")))</f>
        <v>-</v>
      </c>
      <c r="AX57" s="103" t="str">
        <f>IF(AS57="","-",IF(VLOOKUP(AS57,'S1-IF'!$D$7:$U$58,17,0)=0,"-",IF(AND(AS57=AS57,AT57="P"),VLOOKUP(AS57,'S1-IF'!$D$7:$U$58,17,0),"-")))</f>
        <v>-</v>
      </c>
      <c r="AY57" s="103" t="str">
        <f>IF(AS57="","-",IF(VLOOKUP(AS57,'S1-IF'!$D$7:$U$58,18,0)=0,"-",IF(AND(AS57=AS57,AT57="P"),VLOOKUP(AS57,'S1-IF'!$D$7:$U$58,18,0),"-")))</f>
        <v>-</v>
      </c>
      <c r="AZ57" s="107" t="s">
        <v>182</v>
      </c>
      <c r="BA57" s="105"/>
      <c r="BB57" s="6"/>
      <c r="BC57" s="6"/>
      <c r="BD57" s="6"/>
      <c r="BE57" s="6"/>
      <c r="BF57" s="7"/>
      <c r="BG57" s="7"/>
      <c r="BH57" s="7"/>
      <c r="BI57" s="7"/>
      <c r="BJ57" s="7"/>
      <c r="BK57" s="7"/>
    </row>
    <row r="58" ht="14.25" customHeight="1">
      <c r="A58" s="40">
        <v>1.0</v>
      </c>
      <c r="B58" s="41" t="s">
        <v>21</v>
      </c>
      <c r="C58" s="106"/>
      <c r="D58" s="101"/>
      <c r="E58" s="102"/>
      <c r="F58" s="103" t="str">
        <f>IF(D58="","-",IF(VLOOKUP(D58,'S1-SI'!$D$7:$U$58,7,0)=0,"-",IF(AND(D58=D58,OR(E58="T",E58="P")),VLOOKUP(D58,'S1-SI'!$D$7:$U$58,7,0),"-")))</f>
        <v>-</v>
      </c>
      <c r="G58" s="103" t="str">
        <f>IF(D58="","-",IF(VLOOKUP(D58,'S1-SI'!$D$7:$U$58,8,0)=0,"-",IF(AND(D58=D58,OR(E58="T",E58="P")),VLOOKUP(D58,'S1-SI'!$D$7:$U$58,8,0),"-")))</f>
        <v>-</v>
      </c>
      <c r="H58" s="103" t="str">
        <f>IF(D58="","-",IF(VLOOKUP(D58,'S1-SI'!$D$7:$U$58,9,0)=0,"-",IF(AND(D58=D58,OR(E58="T",E58="P")),VLOOKUP(D58,'S1-SI'!$D$7:$U$58,9,0),"-")))</f>
        <v>-</v>
      </c>
      <c r="I58" s="103"/>
      <c r="J58" s="103" t="str">
        <f>IF(D58="","-",IF(VLOOKUP(D58,'S1-SI'!$D$7:$U$58,17,0)=0,"-",IF(AND(D58=D58,E58="P"),VLOOKUP(D58,'S1-SI'!$D$7:$U$58,17,0),"-")))</f>
        <v>-</v>
      </c>
      <c r="K58" s="103" t="str">
        <f>IF(D58="","-",IF(VLOOKUP(D58,'S1-SI'!$D$7:$U$58,18,0)=0,"-",IF(AND(D58=D58,E58="P"),VLOOKUP(D58,'S1-SI'!$D$7:$U$58,18,0),"-")))</f>
        <v>-</v>
      </c>
      <c r="L58" s="107" t="s">
        <v>183</v>
      </c>
      <c r="M58" s="105"/>
      <c r="N58" s="106" t="s">
        <v>178</v>
      </c>
      <c r="O58" s="101" t="s">
        <v>179</v>
      </c>
      <c r="P58" s="102" t="s">
        <v>24</v>
      </c>
      <c r="Q58" s="103" t="str">
        <f>IF(O58="","-",IF(VLOOKUP(O58,'S1-SI'!$D$7:$U$58,7,0)=0,"-",IF(AND(O58=O58,OR(P58="T",P58="P")),VLOOKUP(O58,'S1-SI'!$D$7:$U$58,7,0),"-")))</f>
        <v>SGS</v>
      </c>
      <c r="R58" s="103" t="str">
        <f>IF(O58="","-",IF(VLOOKUP(O58,'S1-SI'!$D$7:$U$58,8,0)=0,"-",IF(AND(O58=O58,OR(P58="T",P58="P")),VLOOKUP(O58,'S1-SI'!$D$7:$U$58,8,0),"-")))</f>
        <v>RSL</v>
      </c>
      <c r="S58" s="103" t="str">
        <f>IF(O58="","-",IF(VLOOKUP(O58,'S1-SI'!$D$7:$U$58,9,0)=0,"-",IF(AND(O58=O58,OR(P58="T",P58="P")),VLOOKUP(O58,'S1-SI'!$D$7:$U$58,9,0),"-")))</f>
        <v>-</v>
      </c>
      <c r="T58" s="103" t="str">
        <f>IF(O58="","-",IF(VLOOKUP(O58,'S1-SI'!$D$7:$U$58,17,0)=0,"-",IF(AND(O58=O58,P58="P"),VLOOKUP(O58,'S1-SI'!$D$7:$U$58,17,0),"-")))</f>
        <v>-</v>
      </c>
      <c r="U58" s="103" t="str">
        <f>IF(O58="","-",IF(VLOOKUP(O58,'S1-SI'!$D$7:$U$58,18,0)=0,"-",IF(AND(O58=O58,P58="P"),VLOOKUP(O58,'S1-SI'!$D$7:$U$58,18,0),"-")))</f>
        <v>-</v>
      </c>
      <c r="V58" s="107" t="s">
        <v>183</v>
      </c>
      <c r="W58" s="105" t="s">
        <v>26</v>
      </c>
      <c r="X58" s="106" t="s">
        <v>184</v>
      </c>
      <c r="Y58" s="101" t="s">
        <v>185</v>
      </c>
      <c r="Z58" s="102" t="s">
        <v>24</v>
      </c>
      <c r="AA58" s="103" t="str">
        <f>IF(Y58="","-",IF(VLOOKUP(Y58,'S1-SI'!$D$7:$U$58,7,0)=0,"-",IF(AND(Y58=Y58,OR(Z58="T",Z58="P")),VLOOKUP(Y58,'S1-SI'!$D$7:$U$58,7,0),"-")))</f>
        <v>HTS</v>
      </c>
      <c r="AB58" s="103" t="str">
        <f>IF(Y58="","-",IF(VLOOKUP(Y58,'S1-SI'!$D$7:$U$58,8,0)=0,"-",IF(AND(Y58=Y58,OR(Z58="T",Z58="P")),VLOOKUP(Y58,'S1-SI'!$D$7:$U$58,8,0),"-")))</f>
        <v>-</v>
      </c>
      <c r="AC58" s="103" t="str">
        <f>IF(Y58="","-",IF(VLOOKUP(Y58,'S1-SI'!$D$7:$U$58,9,0)=0,"-",IF(AND(Y58=Y58,OR(Z58="T",Z58="P")),VLOOKUP(Y58,'S1-SI'!$D$7:$U$58,9,0),"-")))</f>
        <v>-</v>
      </c>
      <c r="AD58" s="103" t="str">
        <f>IF(Y58="","-",IF(VLOOKUP(Y58,'S1-SI'!$D$7:$U$58,17,0)=0,"-",IF(AND(Y58=Y58,Z58="P"),VLOOKUP(Y58,'S1-SI'!$D$7:$U$58,17,0),"-")))</f>
        <v>-</v>
      </c>
      <c r="AE58" s="103" t="str">
        <f>IF(Y58="","-",IF(VLOOKUP(Y58,'S1-SI'!$D$7:$U$58,18,0)=0,"-",IF(AND(Y58=Y58,Z58="P"),VLOOKUP(Y58,'S1-SI'!$D$7:$U$58,18,0),"-")))</f>
        <v>-</v>
      </c>
      <c r="AF58" s="107" t="s">
        <v>183</v>
      </c>
      <c r="AG58" s="105" t="s">
        <v>26</v>
      </c>
      <c r="AH58" s="106" t="s">
        <v>186</v>
      </c>
      <c r="AI58" s="101" t="s">
        <v>187</v>
      </c>
      <c r="AJ58" s="102" t="s">
        <v>28</v>
      </c>
      <c r="AK58" s="103" t="str">
        <f>IF(AI58="","-",IF(VLOOKUP(AI58,'S1-SI'!$D$7:$U$58,7,0)=0,"-",IF(AND(AI58=AI58,OR(AJ58="T",AJ58="P")),VLOOKUP(AI58,'S1-SI'!$D$7:$U$58,7,0),"-")))</f>
        <v>PAT</v>
      </c>
      <c r="AL58" s="103" t="str">
        <f>IF(AI58="","-",IF(VLOOKUP(AI58,'S1-SI'!$D$7:$U$58,8,0)=0,"-",IF(AND(AI58=AI58,OR(AJ58="T",AJ58="P")),VLOOKUP(AI58,'S1-SI'!$D$7:$U$58,8,0),"-")))</f>
        <v>-</v>
      </c>
      <c r="AM58" s="103" t="str">
        <f>IF(AI58="","-",IF(VLOOKUP(AI58,'S1-SI'!$D$7:$U$58,9,0)=0,"-",IF(AND(AI58=AI58,OR(AJ58="T",AJ58="P")),VLOOKUP(AI58,'S1-SI'!$D$7:$U$58,9,0),"-")))</f>
        <v>-</v>
      </c>
      <c r="AN58" s="103" t="str">
        <f>IF(AI58="","-",IF(VLOOKUP(AI58,'S1-SI'!$D$7:$U$58,17,0)=0,"-",IF(AND(AI58=AI58,AJ58="P"),VLOOKUP(AI58,'S1-SI'!$D$7:$U$58,17,0),"-")))</f>
        <v>-</v>
      </c>
      <c r="AO58" s="103" t="str">
        <f>IF(AI58="","-",IF(VLOOKUP(AI58,'S1-SI'!$D$7:$U$58,18,0)=0,"-",IF(AND(AI58=AI58,AJ58="P"),VLOOKUP(AI58,'S1-SI'!$D$7:$U$58,18,0),"-")))</f>
        <v>-</v>
      </c>
      <c r="AP58" s="107" t="s">
        <v>183</v>
      </c>
      <c r="AQ58" s="105" t="s">
        <v>26</v>
      </c>
      <c r="AR58" s="106" t="s">
        <v>186</v>
      </c>
      <c r="AS58" s="101" t="s">
        <v>187</v>
      </c>
      <c r="AT58" s="102" t="s">
        <v>28</v>
      </c>
      <c r="AU58" s="103" t="str">
        <f>IF(AS58="","-",IF(VLOOKUP(AS58,'S1-SI'!$D$7:$U$58,7,0)=0,"-",IF(AND(AS58=AS58,OR(AT58="T",AT58="P")),VLOOKUP(AS58,'S1-SI'!$D$7:$U$58,7,0),"-")))</f>
        <v>PAT</v>
      </c>
      <c r="AV58" s="103" t="str">
        <f>IF(AS58="","-",IF(VLOOKUP(AS58,'S1-SI'!$D$7:$U$58,8,0)=0,"-",IF(AND(AS58=AS58,OR(AT58="T",AT58="P")),VLOOKUP(AS58,'S1-SI'!$D$7:$U$58,8,0),"-")))</f>
        <v>-</v>
      </c>
      <c r="AW58" s="103" t="str">
        <f>IF(AS58="","-",IF(VLOOKUP(AS58,'S1-SI'!$D$7:$U$58,9,0)=0,"-",IF(AND(AS58=AS58,OR(AT58="T",AT58="P")),VLOOKUP(AS58,'S1-SI'!$D$7:$U$58,9,0),"-")))</f>
        <v>-</v>
      </c>
      <c r="AX58" s="103" t="str">
        <f>IF(AS58="","-",IF(VLOOKUP(AS58,'S1-SI'!$D$7:$U$58,17,0)=0,"-",IF(AND(AS58=AS58,AT58="P"),VLOOKUP(AS58,'S1-SI'!$D$7:$U$58,17,0),"-")))</f>
        <v>-</v>
      </c>
      <c r="AY58" s="103" t="str">
        <f>IF(AS58="","-",IF(VLOOKUP(AS58,'S1-SI'!$D$7:$U$58,18,0)=0,"-",IF(AND(AS58=AS58,AT58="P"),VLOOKUP(AS58,'S1-SI'!$D$7:$U$58,18,0),"-")))</f>
        <v>-</v>
      </c>
      <c r="AZ58" s="107" t="s">
        <v>183</v>
      </c>
      <c r="BA58" s="105" t="s">
        <v>26</v>
      </c>
      <c r="BB58" s="6"/>
      <c r="BC58" s="6"/>
      <c r="BD58" s="6"/>
      <c r="BE58" s="6"/>
      <c r="BF58" s="7"/>
      <c r="BG58" s="7"/>
      <c r="BH58" s="7"/>
      <c r="BI58" s="7"/>
      <c r="BJ58" s="7"/>
      <c r="BK58" s="7"/>
    </row>
    <row r="59" ht="14.25" customHeight="1">
      <c r="A59" s="40">
        <v>1.0</v>
      </c>
      <c r="B59" s="41" t="s">
        <v>21</v>
      </c>
      <c r="C59" s="106"/>
      <c r="D59" s="101"/>
      <c r="E59" s="102"/>
      <c r="F59" s="103" t="str">
        <f>IF(D59="","-",IF(VLOOKUP(D59,'S1-SI'!$D$7:$U$58,7,0)=0,"-",IF(AND(D59=D59,OR(E59="T",E59="P")),VLOOKUP(D59,'S1-SI'!$D$7:$U$58,7,0),"-")))</f>
        <v>-</v>
      </c>
      <c r="G59" s="103" t="str">
        <f>IF(D59="","-",IF(VLOOKUP(D59,'S1-SI'!$D$7:$U$58,8,0)=0,"-",IF(AND(D59=D59,OR(E59="T",E59="P")),VLOOKUP(D59,'S1-SI'!$D$7:$U$58,8,0),"-")))</f>
        <v>-</v>
      </c>
      <c r="H59" s="103" t="str">
        <f>IF(D59="","-",IF(VLOOKUP(D59,'S1-SI'!$D$7:$U$58,9,0)=0,"-",IF(AND(D59=D59,OR(E59="T",E59="P")),VLOOKUP(D59,'S1-SI'!$D$7:$U$58,9,0),"-")))</f>
        <v>-</v>
      </c>
      <c r="I59" s="103"/>
      <c r="J59" s="103" t="str">
        <f>IF(D59="","-",IF(VLOOKUP(D59,'S1-SI'!$D$7:$U$58,17,0)=0,"-",IF(AND(D59=D59,E59="P"),VLOOKUP(D59,'S1-SI'!$D$7:$U$58,17,0),"-")))</f>
        <v>-</v>
      </c>
      <c r="K59" s="103" t="str">
        <f>IF(D59="","-",IF(VLOOKUP(D59,'S1-SI'!$D$7:$U$58,18,0)=0,"-",IF(AND(D59=D59,E59="P"),VLOOKUP(D59,'S1-SI'!$D$7:$U$58,18,0),"-")))</f>
        <v>-</v>
      </c>
      <c r="L59" s="107" t="s">
        <v>188</v>
      </c>
      <c r="M59" s="105"/>
      <c r="N59" s="106" t="s">
        <v>178</v>
      </c>
      <c r="O59" s="101" t="s">
        <v>179</v>
      </c>
      <c r="P59" s="102" t="s">
        <v>24</v>
      </c>
      <c r="Q59" s="103" t="str">
        <f>IF(O59="","-",IF(VLOOKUP(O59,'S1-SI'!$D$7:$U$58,7,0)=0,"-",IF(AND(O59=O59,OR(P59="T",P59="P")),VLOOKUP(O59,'S1-SI'!$D$7:$U$58,7,0),"-")))</f>
        <v>SGS</v>
      </c>
      <c r="R59" s="103" t="str">
        <f>IF(O59="","-",IF(VLOOKUP(O59,'S1-SI'!$D$7:$U$58,8,0)=0,"-",IF(AND(O59=O59,OR(P59="T",P59="P")),VLOOKUP(O59,'S1-SI'!$D$7:$U$58,8,0),"-")))</f>
        <v>RSL</v>
      </c>
      <c r="S59" s="103" t="str">
        <f>IF(O59="","-",IF(VLOOKUP(O59,'S1-SI'!$D$7:$U$58,9,0)=0,"-",IF(AND(O59=O59,OR(P59="T",P59="P")),VLOOKUP(O59,'S1-SI'!$D$7:$U$58,9,0),"-")))</f>
        <v>-</v>
      </c>
      <c r="T59" s="103" t="str">
        <f>IF(O59="","-",IF(VLOOKUP(O59,'S1-SI'!$D$7:$U$58,17,0)=0,"-",IF(AND(O59=O59,P59="P"),VLOOKUP(O59,'S1-SI'!$D$7:$U$58,17,0),"-")))</f>
        <v>-</v>
      </c>
      <c r="U59" s="103" t="str">
        <f>IF(O59="","-",IF(VLOOKUP(O59,'S1-SI'!$D$7:$U$58,18,0)=0,"-",IF(AND(O59=O59,P59="P"),VLOOKUP(O59,'S1-SI'!$D$7:$U$58,18,0),"-")))</f>
        <v>-</v>
      </c>
      <c r="V59" s="107" t="s">
        <v>188</v>
      </c>
      <c r="W59" s="105" t="s">
        <v>26</v>
      </c>
      <c r="X59" s="106" t="s">
        <v>184</v>
      </c>
      <c r="Y59" s="101" t="s">
        <v>185</v>
      </c>
      <c r="Z59" s="102" t="s">
        <v>24</v>
      </c>
      <c r="AA59" s="103" t="str">
        <f>IF(Y59="","-",IF(VLOOKUP(Y59,'S1-SI'!$D$7:$U$58,7,0)=0,"-",IF(AND(Y59=Y59,OR(Z59="T",Z59="P")),VLOOKUP(Y59,'S1-SI'!$D$7:$U$58,7,0),"-")))</f>
        <v>HTS</v>
      </c>
      <c r="AB59" s="103" t="str">
        <f>IF(Y59="","-",IF(VLOOKUP(Y59,'S1-SI'!$D$7:$U$58,8,0)=0,"-",IF(AND(Y59=Y59,OR(Z59="T",Z59="P")),VLOOKUP(Y59,'S1-SI'!$D$7:$U$58,8,0),"-")))</f>
        <v>-</v>
      </c>
      <c r="AC59" s="103" t="str">
        <f>IF(Y59="","-",IF(VLOOKUP(Y59,'S1-SI'!$D$7:$U$58,9,0)=0,"-",IF(AND(Y59=Y59,OR(Z59="T",Z59="P")),VLOOKUP(Y59,'S1-SI'!$D$7:$U$58,9,0),"-")))</f>
        <v>-</v>
      </c>
      <c r="AD59" s="103" t="str">
        <f>IF(Y59="","-",IF(VLOOKUP(Y59,'S1-SI'!$D$7:$U$58,17,0)=0,"-",IF(AND(Y59=Y59,Z59="P"),VLOOKUP(Y59,'S1-SI'!$D$7:$U$58,17,0),"-")))</f>
        <v>-</v>
      </c>
      <c r="AE59" s="103" t="str">
        <f>IF(Y59="","-",IF(VLOOKUP(Y59,'S1-SI'!$D$7:$U$58,18,0)=0,"-",IF(AND(Y59=Y59,Z59="P"),VLOOKUP(Y59,'S1-SI'!$D$7:$U$58,18,0),"-")))</f>
        <v>-</v>
      </c>
      <c r="AF59" s="107" t="s">
        <v>188</v>
      </c>
      <c r="AG59" s="105" t="s">
        <v>26</v>
      </c>
      <c r="AH59" s="106" t="s">
        <v>186</v>
      </c>
      <c r="AI59" s="101" t="s">
        <v>187</v>
      </c>
      <c r="AJ59" s="102" t="s">
        <v>28</v>
      </c>
      <c r="AK59" s="103" t="str">
        <f>IF(AI59="","-",IF(VLOOKUP(AI59,'S1-SI'!$D$7:$U$58,7,0)=0,"-",IF(AND(AI59=AI59,OR(AJ59="T",AJ59="P")),VLOOKUP(AI59,'S1-SI'!$D$7:$U$58,7,0),"-")))</f>
        <v>PAT</v>
      </c>
      <c r="AL59" s="103" t="str">
        <f>IF(AI59="","-",IF(VLOOKUP(AI59,'S1-SI'!$D$7:$U$58,8,0)=0,"-",IF(AND(AI59=AI59,OR(AJ59="T",AJ59="P")),VLOOKUP(AI59,'S1-SI'!$D$7:$U$58,8,0),"-")))</f>
        <v>-</v>
      </c>
      <c r="AM59" s="103" t="str">
        <f>IF(AI59="","-",IF(VLOOKUP(AI59,'S1-SI'!$D$7:$U$58,9,0)=0,"-",IF(AND(AI59=AI59,OR(AJ59="T",AJ59="P")),VLOOKUP(AI59,'S1-SI'!$D$7:$U$58,9,0),"-")))</f>
        <v>-</v>
      </c>
      <c r="AN59" s="103" t="str">
        <f>IF(AI59="","-",IF(VLOOKUP(AI59,'S1-SI'!$D$7:$U$58,17,0)=0,"-",IF(AND(AI59=AI59,AJ59="P"),VLOOKUP(AI59,'S1-SI'!$D$7:$U$58,17,0),"-")))</f>
        <v>-</v>
      </c>
      <c r="AO59" s="103" t="str">
        <f>IF(AI59="","-",IF(VLOOKUP(AI59,'S1-SI'!$D$7:$U$58,18,0)=0,"-",IF(AND(AI59=AI59,AJ59="P"),VLOOKUP(AI59,'S1-SI'!$D$7:$U$58,18,0),"-")))</f>
        <v>-</v>
      </c>
      <c r="AP59" s="107" t="s">
        <v>188</v>
      </c>
      <c r="AQ59" s="105" t="s">
        <v>26</v>
      </c>
      <c r="AR59" s="106" t="s">
        <v>186</v>
      </c>
      <c r="AS59" s="101" t="s">
        <v>187</v>
      </c>
      <c r="AT59" s="102" t="s">
        <v>28</v>
      </c>
      <c r="AU59" s="103" t="str">
        <f>IF(AS59="","-",IF(VLOOKUP(AS59,'S1-SI'!$D$7:$U$58,7,0)=0,"-",IF(AND(AS59=AS59,OR(AT59="T",AT59="P")),VLOOKUP(AS59,'S1-SI'!$D$7:$U$58,7,0),"-")))</f>
        <v>PAT</v>
      </c>
      <c r="AV59" s="103" t="str">
        <f>IF(AS59="","-",IF(VLOOKUP(AS59,'S1-SI'!$D$7:$U$58,8,0)=0,"-",IF(AND(AS59=AS59,OR(AT59="T",AT59="P")),VLOOKUP(AS59,'S1-SI'!$D$7:$U$58,8,0),"-")))</f>
        <v>-</v>
      </c>
      <c r="AW59" s="103" t="str">
        <f>IF(AS59="","-",IF(VLOOKUP(AS59,'S1-SI'!$D$7:$U$58,9,0)=0,"-",IF(AND(AS59=AS59,OR(AT59="T",AT59="P")),VLOOKUP(AS59,'S1-SI'!$D$7:$U$58,9,0),"-")))</f>
        <v>-</v>
      </c>
      <c r="AX59" s="103" t="str">
        <f>IF(AS59="","-",IF(VLOOKUP(AS59,'S1-SI'!$D$7:$U$58,17,0)=0,"-",IF(AND(AS59=AS59,AT59="P"),VLOOKUP(AS59,'S1-SI'!$D$7:$U$58,17,0),"-")))</f>
        <v>-</v>
      </c>
      <c r="AY59" s="103" t="str">
        <f>IF(AS59="","-",IF(VLOOKUP(AS59,'S1-SI'!$D$7:$U$58,18,0)=0,"-",IF(AND(AS59=AS59,AT59="P"),VLOOKUP(AS59,'S1-SI'!$D$7:$U$58,18,0),"-")))</f>
        <v>-</v>
      </c>
      <c r="AZ59" s="107" t="s">
        <v>188</v>
      </c>
      <c r="BA59" s="105" t="s">
        <v>26</v>
      </c>
      <c r="BB59" s="6"/>
      <c r="BC59" s="6"/>
      <c r="BD59" s="6"/>
      <c r="BE59" s="6"/>
      <c r="BF59" s="7"/>
      <c r="BG59" s="7"/>
      <c r="BH59" s="7"/>
      <c r="BI59" s="7"/>
      <c r="BJ59" s="7"/>
      <c r="BK59" s="7"/>
    </row>
    <row r="60" ht="14.25" customHeight="1">
      <c r="A60" s="40">
        <v>1.0</v>
      </c>
      <c r="B60" s="41" t="s">
        <v>21</v>
      </c>
      <c r="C60" s="100" t="s">
        <v>189</v>
      </c>
      <c r="D60" s="101" t="s">
        <v>127</v>
      </c>
      <c r="E60" s="102" t="s">
        <v>24</v>
      </c>
      <c r="F60" s="103" t="str">
        <f>IF(D60="","-",IF(VLOOKUP(D60,'S1-TE'!$D$7:$V$59,7,0)=0,"-",IF(AND(D60=D60,OR(E60="T",E60="P")),VLOOKUP(D60,'S1-TE'!$D$7:$V$59,7,0),"-")))</f>
        <v>AFS</v>
      </c>
      <c r="G60" s="103" t="str">
        <f>IF(D60="","-",IF(VLOOKUP(D60,'S1-TE'!$D$7:$V$59,8,0)=0,"-",IF(AND(D60=D60,OR(E60="T",E60="P")),VLOOKUP(D60,'S1-TE'!$D$7:$V$59,8,0),"-")))</f>
        <v>ABS</v>
      </c>
      <c r="H60" s="103" t="str">
        <f>IF(D60="","-",IF(VLOOKUP(D60,'S1-TE'!$D$7:$V$59,9,0)=0,"-",IF(AND(D60=D60,OR(E60="T",E60="P")),VLOOKUP(D60,'S1-TE'!$D$7:$V$59,9,0),"-")))</f>
        <v>-</v>
      </c>
      <c r="I60" s="103"/>
      <c r="J60" s="103" t="str">
        <f>IF(D60="","-",IF(VLOOKUP(D60,'S1-TE'!$D$7:$V$59,17,0)=0,"-",IF(AND(D60=D60,E60="P"),VLOOKUP(D60,'S1-TE'!$D$7:$V$59,17,0),"-")))</f>
        <v>-</v>
      </c>
      <c r="K60" s="103" t="str">
        <f>IF(D60="","-",IF(VLOOKUP(D60,'S1-TE'!$D$7:$V$59,18,0)=0,"-",IF(AND(D60=D60,E60="P"),VLOOKUP(D60,'S1-TE'!$D$7:$V$59,18,0),"-")))</f>
        <v>-</v>
      </c>
      <c r="L60" s="107" t="s">
        <v>190</v>
      </c>
      <c r="M60" s="105" t="s">
        <v>26</v>
      </c>
      <c r="N60" s="100" t="s">
        <v>191</v>
      </c>
      <c r="O60" s="101" t="s">
        <v>176</v>
      </c>
      <c r="P60" s="102" t="s">
        <v>24</v>
      </c>
      <c r="Q60" s="103" t="str">
        <f>IF(O60="","-",IF(VLOOKUP(O60,'S1-TE'!$D$7:$V$59,7,0)=0,"-",IF(AND(O60=O60,OR(P60="T",P60="P")),VLOOKUP(O60,'S1-TE'!$D$7:$V$59,7,0),"-")))</f>
        <v>SFA</v>
      </c>
      <c r="R60" s="103" t="str">
        <f>IF(O60="","-",IF(VLOOKUP(O60,'S1-TE'!$D$7:$V$59,8,0)=0,"-",IF(AND(O60=O60,OR(P60="T",P60="P")),VLOOKUP(O60,'S1-TE'!$D$7:$V$59,8,0),"-")))</f>
        <v>-</v>
      </c>
      <c r="S60" s="103" t="str">
        <f>IF(O60="","-",IF(VLOOKUP(O60,'S1-TE'!$D$7:$V$59,9,0)=0,"-",IF(AND(O60=O60,OR(P60="T",P60="P")),VLOOKUP(O60,'S1-TE'!$D$7:$V$59,9,0),"-")))</f>
        <v>-</v>
      </c>
      <c r="T60" s="103" t="str">
        <f>IF(O60="","-",IF(VLOOKUP(O60,'S1-TE'!$D$7:$V$59,17,0)=0,"-",IF(AND(O60=O60,P60="P"),VLOOKUP(O60,'S1-TE'!$D$7:$V$59,17,0),"-")))</f>
        <v>-</v>
      </c>
      <c r="U60" s="103" t="str">
        <f>IF(O60="","-",IF(VLOOKUP(O60,'S1-TE'!$D$7:$V$59,18,0)=0,"-",IF(AND(O60=O60,P60="P"),VLOOKUP(O60,'S1-TE'!$D$7:$V$59,18,0),"-")))</f>
        <v>-</v>
      </c>
      <c r="V60" s="107" t="s">
        <v>190</v>
      </c>
      <c r="W60" s="105" t="s">
        <v>26</v>
      </c>
      <c r="X60" s="100" t="s">
        <v>192</v>
      </c>
      <c r="Y60" s="101" t="s">
        <v>193</v>
      </c>
      <c r="Z60" s="102" t="s">
        <v>24</v>
      </c>
      <c r="AA60" s="103" t="str">
        <f>IF(Y60="","-",IF(VLOOKUP(Y60,'S1-TE'!$D$7:$V$59,7,0)=0,"-",IF(AND(Y60=Y60,OR(Z60="T",Z60="P")),VLOOKUP(Y60,'S1-TE'!$D$7:$V$59,7,0),"-")))</f>
        <v>ABS</v>
      </c>
      <c r="AB60" s="103" t="str">
        <f>IF(Y60="","-",IF(VLOOKUP(Y60,'S1-TE'!$D$7:$V$59,8,0)=0,"-",IF(AND(Y60=Y60,OR(Z60="T",Z60="P")),VLOOKUP(Y60,'S1-TE'!$D$7:$V$59,8,0),"-")))</f>
        <v>-</v>
      </c>
      <c r="AC60" s="103" t="str">
        <f>IF(Y60="","-",IF(VLOOKUP(Y60,'S1-TE'!$D$7:$V$59,9,0)=0,"-",IF(AND(Y60=Y60,OR(Z60="T",Z60="P")),VLOOKUP(Y60,'S1-TE'!$D$7:$V$59,9,0),"-")))</f>
        <v>-</v>
      </c>
      <c r="AD60" s="103" t="str">
        <f>IF(Y60="","-",IF(VLOOKUP(Y60,'S1-TE'!$D$7:$V$59,17,0)=0,"-",IF(AND(Y60=Y60,Z60="P"),VLOOKUP(Y60,'S1-TE'!$D$7:$V$59,17,0),"-")))</f>
        <v>-</v>
      </c>
      <c r="AE60" s="103" t="str">
        <f>IF(Y60="","-",IF(VLOOKUP(Y60,'S1-TE'!$D$7:$V$59,18,0)=0,"-",IF(AND(Y60=Y60,Z60="P"),VLOOKUP(Y60,'S1-TE'!$D$7:$V$59,18,0),"-")))</f>
        <v>-</v>
      </c>
      <c r="AF60" s="104" t="s">
        <v>194</v>
      </c>
      <c r="AG60" s="105" t="s">
        <v>26</v>
      </c>
      <c r="AH60" s="100" t="s">
        <v>195</v>
      </c>
      <c r="AI60" s="101" t="s">
        <v>196</v>
      </c>
      <c r="AJ60" s="102" t="s">
        <v>24</v>
      </c>
      <c r="AK60" s="103" t="str">
        <f>IF(AI60="","-",IF(VLOOKUP(AI60,'S1-TE'!$D$7:$V$59,7,0)=0,"-",IF(AND(AI60=AI60,OR(AJ60="T",AJ60="P")),VLOOKUP(AI60,'S1-TE'!$D$7:$V$59,7,0),"-")))</f>
        <v>AFS</v>
      </c>
      <c r="AL60" s="103" t="str">
        <f>IF(AI60="","-",IF(VLOOKUP(AI60,'S1-TE'!$D$7:$V$59,8,0)=0,"-",IF(AND(AI60=AI60,OR(AJ60="T",AJ60="P")),VLOOKUP(AI60,'S1-TE'!$D$7:$V$59,8,0),"-")))</f>
        <v>ABS</v>
      </c>
      <c r="AM60" s="103" t="str">
        <f>IF(AI60="","-",IF(VLOOKUP(AI60,'S1-TE'!$D$7:$V$59,9,0)=0,"-",IF(AND(AI60=AI60,OR(AJ60="T",AJ60="P")),VLOOKUP(AI60,'S1-TE'!$D$7:$V$59,9,0),"-")))</f>
        <v>-</v>
      </c>
      <c r="AN60" s="103" t="str">
        <f>IF(AI60="","-",IF(VLOOKUP(AI60,'S1-TE'!$D$7:$V$59,17,0)=0,"-",IF(AND(AI60=AI60,AJ60="P"),VLOOKUP(AI60,'S1-TE'!$D$7:$V$59,17,0),"-")))</f>
        <v>-</v>
      </c>
      <c r="AO60" s="103" t="str">
        <f>IF(AI60="","-",IF(VLOOKUP(AI60,'S1-TE'!$D$7:$V$59,18,0)=0,"-",IF(AND(AI60=AI60,AJ60="P"),VLOOKUP(AI60,'S1-TE'!$D$7:$V$59,18,0),"-")))</f>
        <v>-</v>
      </c>
      <c r="AP60" s="107" t="s">
        <v>190</v>
      </c>
      <c r="AQ60" s="105" t="s">
        <v>26</v>
      </c>
      <c r="AR60" s="108"/>
      <c r="AS60" s="101"/>
      <c r="AT60" s="102"/>
      <c r="AU60" s="103" t="str">
        <f>IF(AS60="","-",IF(VLOOKUP(AS60,'S1-TE'!$D$7:$V$59,7,0)=0,"-",IF(AND(AS60=AS60,OR(AT60="T",AT60="P")),VLOOKUP(AS60,'S1-TE'!$D$7:$V$59,7,0),"-")))</f>
        <v>-</v>
      </c>
      <c r="AV60" s="103" t="str">
        <f>IF(AS60="","-",IF(VLOOKUP(AS60,'S1-TE'!$D$7:$V$59,8,0)=0,"-",IF(AND(AS60=AS60,OR(AT60="T",AT60="P")),VLOOKUP(AS60,'S1-TE'!$D$7:$V$59,8,0),"-")))</f>
        <v>-</v>
      </c>
      <c r="AW60" s="103" t="str">
        <f>IF(AS60="","-",IF(VLOOKUP(AS60,'S1-TE'!$D$7:$V$59,9,0)=0,"-",IF(AND(AS60=AS60,OR(AT60="T",AT60="P")),VLOOKUP(AS60,'S1-TE'!$D$7:$V$59,9,0),"-")))</f>
        <v>-</v>
      </c>
      <c r="AX60" s="103" t="str">
        <f>IF(AS60="","-",IF(VLOOKUP(AS60,'S1-TE'!$D$7:$V$59,17,0)=0,"-",IF(AND(AS60=AS60,AT60="P"),VLOOKUP(AS60,'S1-TE'!$D$7:$V$59,17,0),"-")))</f>
        <v>-</v>
      </c>
      <c r="AY60" s="103" t="str">
        <f>IF(AS60="","-",IF(VLOOKUP(AS60,'S1-TE'!$D$7:$V$59,18,0)=0,"-",IF(AND(AS60=AS60,AT60="P"),VLOOKUP(AS60,'S1-TE'!$D$7:$V$59,18,0),"-")))</f>
        <v>-</v>
      </c>
      <c r="AZ60" s="107" t="s">
        <v>190</v>
      </c>
      <c r="BA60" s="105"/>
      <c r="BB60" s="6"/>
      <c r="BC60" s="6"/>
      <c r="BD60" s="6"/>
      <c r="BE60" s="6"/>
      <c r="BF60" s="7"/>
      <c r="BG60" s="7"/>
      <c r="BH60" s="7"/>
      <c r="BI60" s="7"/>
      <c r="BJ60" s="7"/>
      <c r="BK60" s="7"/>
    </row>
    <row r="61" ht="14.25" customHeight="1">
      <c r="A61" s="40">
        <v>1.0</v>
      </c>
      <c r="B61" s="41" t="s">
        <v>21</v>
      </c>
      <c r="C61" s="100" t="s">
        <v>189</v>
      </c>
      <c r="D61" s="101" t="s">
        <v>127</v>
      </c>
      <c r="E61" s="102" t="s">
        <v>24</v>
      </c>
      <c r="F61" s="103" t="str">
        <f>IF(D61="","-",IF(VLOOKUP(D61,'S1-TE'!$D$7:$V$59,7,0)=0,"-",IF(AND(D61=D61,OR(E61="T",E61="P")),VLOOKUP(D61,'S1-TE'!$D$7:$V$59,7,0),"-")))</f>
        <v>AFS</v>
      </c>
      <c r="G61" s="103" t="str">
        <f>IF(D61="","-",IF(VLOOKUP(D61,'S1-TE'!$D$7:$V$59,8,0)=0,"-",IF(AND(D61=D61,OR(E61="T",E61="P")),VLOOKUP(D61,'S1-TE'!$D$7:$V$59,8,0),"-")))</f>
        <v>ABS</v>
      </c>
      <c r="H61" s="103" t="str">
        <f>IF(D61="","-",IF(VLOOKUP(D61,'S1-TE'!$D$7:$V$59,9,0)=0,"-",IF(AND(D61=D61,OR(E61="T",E61="P")),VLOOKUP(D61,'S1-TE'!$D$7:$V$59,9,0),"-")))</f>
        <v>-</v>
      </c>
      <c r="I61" s="103"/>
      <c r="J61" s="103" t="str">
        <f>IF(D61="","-",IF(VLOOKUP(D61,'S1-TE'!$D$7:$V$59,17,0)=0,"-",IF(AND(D61=D61,E61="P"),VLOOKUP(D61,'S1-TE'!$D$7:$V$59,17,0),"-")))</f>
        <v>-</v>
      </c>
      <c r="K61" s="103" t="str">
        <f>IF(D61="","-",IF(VLOOKUP(D61,'S1-TE'!$D$7:$V$59,18,0)=0,"-",IF(AND(D61=D61,E61="P"),VLOOKUP(D61,'S1-TE'!$D$7:$V$59,18,0),"-")))</f>
        <v>-</v>
      </c>
      <c r="L61" s="107" t="s">
        <v>197</v>
      </c>
      <c r="M61" s="105" t="s">
        <v>26</v>
      </c>
      <c r="N61" s="100" t="s">
        <v>191</v>
      </c>
      <c r="O61" s="101" t="s">
        <v>176</v>
      </c>
      <c r="P61" s="102" t="s">
        <v>24</v>
      </c>
      <c r="Q61" s="103" t="str">
        <f>IF(O61="","-",IF(VLOOKUP(O61,'S1-TE'!$D$7:$V$59,7,0)=0,"-",IF(AND(O61=O61,OR(P61="T",P61="P")),VLOOKUP(O61,'S1-TE'!$D$7:$V$59,7,0),"-")))</f>
        <v>SFA</v>
      </c>
      <c r="R61" s="103" t="str">
        <f>IF(O61="","-",IF(VLOOKUP(O61,'S1-TE'!$D$7:$V$59,8,0)=0,"-",IF(AND(O61=O61,OR(P61="T",P61="P")),VLOOKUP(O61,'S1-TE'!$D$7:$V$59,8,0),"-")))</f>
        <v>-</v>
      </c>
      <c r="S61" s="103" t="str">
        <f>IF(O61="","-",IF(VLOOKUP(O61,'S1-TE'!$D$7:$V$59,9,0)=0,"-",IF(AND(O61=O61,OR(P61="T",P61="P")),VLOOKUP(O61,'S1-TE'!$D$7:$V$59,9,0),"-")))</f>
        <v>-</v>
      </c>
      <c r="T61" s="103" t="str">
        <f>IF(O61="","-",IF(VLOOKUP(O61,'S1-TE'!$D$7:$V$59,17,0)=0,"-",IF(AND(O61=O61,P61="P"),VLOOKUP(O61,'S1-TE'!$D$7:$V$59,17,0),"-")))</f>
        <v>-</v>
      </c>
      <c r="U61" s="103" t="str">
        <f>IF(O61="","-",IF(VLOOKUP(O61,'S1-TE'!$D$7:$V$59,18,0)=0,"-",IF(AND(O61=O61,P61="P"),VLOOKUP(O61,'S1-TE'!$D$7:$V$59,18,0),"-")))</f>
        <v>-</v>
      </c>
      <c r="V61" s="107" t="s">
        <v>197</v>
      </c>
      <c r="W61" s="105" t="s">
        <v>26</v>
      </c>
      <c r="X61" s="100" t="s">
        <v>198</v>
      </c>
      <c r="Y61" s="101" t="s">
        <v>199</v>
      </c>
      <c r="Z61" s="102" t="s">
        <v>24</v>
      </c>
      <c r="AA61" s="103" t="str">
        <f>IF(Y61="","-",IF(VLOOKUP(Y61,'S1-TE'!$D$7:$V$59,7,0)=0,"-",IF(AND(Y61=Y61,OR(Z61="T",Z61="P")),VLOOKUP(Y61,'S1-TE'!$D$7:$V$59,7,0),"-")))</f>
        <v>IHT</v>
      </c>
      <c r="AB61" s="103" t="str">
        <f>IF(Y61="","-",IF(VLOOKUP(Y61,'S1-TE'!$D$7:$V$59,8,0)=0,"-",IF(AND(Y61=Y61,OR(Z61="T",Z61="P")),VLOOKUP(Y61,'S1-TE'!$D$7:$V$59,8,0),"-")))</f>
        <v>-</v>
      </c>
      <c r="AC61" s="103" t="str">
        <f>IF(Y61="","-",IF(VLOOKUP(Y61,'S1-TE'!$D$7:$V$59,9,0)=0,"-",IF(AND(Y61=Y61,OR(Z61="T",Z61="P")),VLOOKUP(Y61,'S1-TE'!$D$7:$V$59,9,0),"-")))</f>
        <v>-</v>
      </c>
      <c r="AD61" s="103" t="str">
        <f>IF(Y61="","-",IF(VLOOKUP(Y61,'S1-TE'!$D$7:$V$59,17,0)=0,"-",IF(AND(Y61=Y61,Z61="P"),VLOOKUP(Y61,'S1-TE'!$D$7:$V$59,17,0),"-")))</f>
        <v>-</v>
      </c>
      <c r="AE61" s="103" t="str">
        <f>IF(Y61="","-",IF(VLOOKUP(Y61,'S1-TE'!$D$7:$V$59,18,0)=0,"-",IF(AND(Y61=Y61,Z61="P"),VLOOKUP(Y61,'S1-TE'!$D$7:$V$59,18,0),"-")))</f>
        <v>-</v>
      </c>
      <c r="AF61" s="104" t="s">
        <v>194</v>
      </c>
      <c r="AG61" s="105" t="s">
        <v>26</v>
      </c>
      <c r="AH61" s="100" t="s">
        <v>195</v>
      </c>
      <c r="AI61" s="101" t="s">
        <v>196</v>
      </c>
      <c r="AJ61" s="102" t="s">
        <v>24</v>
      </c>
      <c r="AK61" s="103" t="str">
        <f>IF(AI61="","-",IF(VLOOKUP(AI61,'S1-TE'!$D$7:$V$59,7,0)=0,"-",IF(AND(AI61=AI61,OR(AJ61="T",AJ61="P")),VLOOKUP(AI61,'S1-TE'!$D$7:$V$59,7,0),"-")))</f>
        <v>AFS</v>
      </c>
      <c r="AL61" s="103" t="str">
        <f>IF(AI61="","-",IF(VLOOKUP(AI61,'S1-TE'!$D$7:$V$59,8,0)=0,"-",IF(AND(AI61=AI61,OR(AJ61="T",AJ61="P")),VLOOKUP(AI61,'S1-TE'!$D$7:$V$59,8,0),"-")))</f>
        <v>ABS</v>
      </c>
      <c r="AM61" s="103" t="str">
        <f>IF(AI61="","-",IF(VLOOKUP(AI61,'S1-TE'!$D$7:$V$59,9,0)=0,"-",IF(AND(AI61=AI61,OR(AJ61="T",AJ61="P")),VLOOKUP(AI61,'S1-TE'!$D$7:$V$59,9,0),"-")))</f>
        <v>-</v>
      </c>
      <c r="AN61" s="103" t="str">
        <f>IF(AI61="","-",IF(VLOOKUP(AI61,'S1-TE'!$D$7:$V$59,17,0)=0,"-",IF(AND(AI61=AI61,AJ61="P"),VLOOKUP(AI61,'S1-TE'!$D$7:$V$59,17,0),"-")))</f>
        <v>-</v>
      </c>
      <c r="AO61" s="103" t="str">
        <f>IF(AI61="","-",IF(VLOOKUP(AI61,'S1-TE'!$D$7:$V$59,18,0)=0,"-",IF(AND(AI61=AI61,AJ61="P"),VLOOKUP(AI61,'S1-TE'!$D$7:$V$59,18,0),"-")))</f>
        <v>-</v>
      </c>
      <c r="AP61" s="107" t="s">
        <v>197</v>
      </c>
      <c r="AQ61" s="105" t="s">
        <v>26</v>
      </c>
      <c r="AR61" s="108"/>
      <c r="AS61" s="101"/>
      <c r="AT61" s="102"/>
      <c r="AU61" s="103" t="str">
        <f>IF(AS61="","-",IF(VLOOKUP(AS61,'S1-TE'!$D$7:$V$59,7,0)=0,"-",IF(AND(AS61=AS61,OR(AT61="T",AT61="P")),VLOOKUP(AS61,'S1-TE'!$D$7:$V$59,7,0),"-")))</f>
        <v>-</v>
      </c>
      <c r="AV61" s="103" t="str">
        <f>IF(AS61="","-",IF(VLOOKUP(AS61,'S1-TE'!$D$7:$V$59,8,0)=0,"-",IF(AND(AS61=AS61,OR(AT61="T",AT61="P")),VLOOKUP(AS61,'S1-TE'!$D$7:$V$59,8,0),"-")))</f>
        <v>-</v>
      </c>
      <c r="AW61" s="103" t="str">
        <f>IF(AS61="","-",IF(VLOOKUP(AS61,'S1-TE'!$D$7:$V$59,9,0)=0,"-",IF(AND(AS61=AS61,OR(AT61="T",AT61="P")),VLOOKUP(AS61,'S1-TE'!$D$7:$V$59,9,0),"-")))</f>
        <v>-</v>
      </c>
      <c r="AX61" s="103" t="str">
        <f>IF(AS61="","-",IF(VLOOKUP(AS61,'S1-TE'!$D$7:$V$59,17,0)=0,"-",IF(AND(AS61=AS61,AT61="P"),VLOOKUP(AS61,'S1-TE'!$D$7:$V$59,17,0),"-")))</f>
        <v>-</v>
      </c>
      <c r="AY61" s="103" t="str">
        <f>IF(AS61="","-",IF(VLOOKUP(AS61,'S1-TE'!$D$7:$V$59,18,0)=0,"-",IF(AND(AS61=AS61,AT61="P"),VLOOKUP(AS61,'S1-TE'!$D$7:$V$59,18,0),"-")))</f>
        <v>-</v>
      </c>
      <c r="AZ61" s="107" t="s">
        <v>197</v>
      </c>
      <c r="BA61" s="105"/>
      <c r="BB61" s="6"/>
      <c r="BC61" s="6"/>
      <c r="BD61" s="6"/>
      <c r="BE61" s="6"/>
      <c r="BF61" s="7"/>
      <c r="BG61" s="7"/>
      <c r="BH61" s="7"/>
      <c r="BI61" s="7"/>
      <c r="BJ61" s="7"/>
      <c r="BK61" s="7"/>
    </row>
    <row r="62" ht="14.25" customHeight="1">
      <c r="A62" s="40">
        <v>1.0</v>
      </c>
      <c r="B62" s="41" t="s">
        <v>21</v>
      </c>
      <c r="C62" s="100" t="s">
        <v>200</v>
      </c>
      <c r="D62" s="101" t="s">
        <v>201</v>
      </c>
      <c r="E62" s="101" t="s">
        <v>24</v>
      </c>
      <c r="F62" s="103" t="str">
        <f>IF(D62="","-",IF(VLOOKUP(D62,'S1-MR'!$D$7:$U$60,7,0)=0,"-",IF(AND(D62=D62,OR(E62="T",E62="P")),VLOOKUP(D62,'S1-MR'!$D$7:$U$60,7,0),"-")))</f>
        <v>FIS</v>
      </c>
      <c r="G62" s="103" t="str">
        <f>IF(D62="","-",IF(VLOOKUP(D62,'S1-MR'!$D$7:$U$60,8,0)=0,"-",IF(AND(D62=D62,OR(E62="T",E62="P")),VLOOKUP(D62,'S1-MR'!$D$7:$U$60,8,0),"-")))</f>
        <v>HSS</v>
      </c>
      <c r="H62" s="103" t="str">
        <f>IF(D62="","-",IF(VLOOKUP(D62,'S1-MR'!$D$7:$U$60,9,0)=0,"-",IF(AND(D62=D62,OR(E62="T",E62="P")),VLOOKUP(D62,'S1-MR'!$D$7:$U$60,9,0),"-")))</f>
        <v>-</v>
      </c>
      <c r="I62" s="103"/>
      <c r="J62" s="103" t="str">
        <f>IF(D62="","-",IF(VLOOKUP(D62,'S1-MR'!$D$7:$U$60,17,0)=0,"-",IF(AND(D62=D62,E62="P"),VLOOKUP(D62,'S1-MR'!$D$7:$U$60,17,0),"-")))</f>
        <v>-</v>
      </c>
      <c r="K62" s="103" t="str">
        <f>IF(D62="","-",IF(VLOOKUP(D62,'S1-MR'!$D$7:$U$60,18,0)=0,"-",IF(AND(D62=D62,E62="P"),VLOOKUP(D62,'S1-MR'!$D$7:$U$60,18,0),"-")))</f>
        <v>-</v>
      </c>
      <c r="L62" s="107" t="s">
        <v>202</v>
      </c>
      <c r="M62" s="105" t="s">
        <v>26</v>
      </c>
      <c r="N62" s="101" t="s">
        <v>203</v>
      </c>
      <c r="O62" s="101" t="s">
        <v>204</v>
      </c>
      <c r="P62" s="101" t="s">
        <v>24</v>
      </c>
      <c r="Q62" s="103" t="str">
        <f>IF(O62="","-",IF(VLOOKUP(O62,'S1-MR'!$D$7:$U$60,7,0)=0,"-",IF(AND(O62=O62,OR(P62="T",P62="P")),VLOOKUP(O62,'S1-MR'!$D$7:$U$60,7,0),"-")))</f>
        <v>YMA</v>
      </c>
      <c r="R62" s="103" t="str">
        <f>IF(O62="","-",IF(VLOOKUP(O62,'S1-MR'!$D$7:$U$60,8,0)=0,"-",IF(AND(O62=O62,OR(P62="T",P62="P")),VLOOKUP(O62,'S1-MR'!$D$7:$U$60,8,0),"-")))</f>
        <v>-</v>
      </c>
      <c r="S62" s="103" t="str">
        <f>IF(O62="","-",IF(VLOOKUP(O62,'S1-MR'!$D$7:$U$60,9,0)=0,"-",IF(AND(O62=O62,OR(P62="T",P62="P")),VLOOKUP(O62,'S1-MR'!$D$7:$U$60,9,0),"-")))</f>
        <v>-</v>
      </c>
      <c r="T62" s="103" t="str">
        <f>IF(O62="","-",IF(VLOOKUP(O62,'S1-MR'!$D$7:$U$60,17,0)=0,"-",IF(AND(O62=O62,P62="P"),VLOOKUP(O62,'S1-MR'!$D$7:$U$60,17,0),"-")))</f>
        <v>-</v>
      </c>
      <c r="U62" s="103" t="str">
        <f>IF(O62="","-",IF(VLOOKUP(O62,'S1-MR'!$D$7:$U$60,18,0)=0,"-",IF(AND(O62=O62,P62="P"),VLOOKUP(O62,'S1-MR'!$D$7:$U$60,18,0),"-")))</f>
        <v>-</v>
      </c>
      <c r="V62" s="107" t="s">
        <v>202</v>
      </c>
      <c r="W62" s="105" t="s">
        <v>26</v>
      </c>
      <c r="X62" s="100" t="s">
        <v>205</v>
      </c>
      <c r="Y62" s="101" t="s">
        <v>206</v>
      </c>
      <c r="Z62" s="101" t="s">
        <v>24</v>
      </c>
      <c r="AA62" s="103" t="str">
        <f>IF(Y62="","-",IF(VLOOKUP(Y62,'S1-MR'!$D$7:$U$60,7,0)=0,"-",IF(AND(Y62=Y62,OR(Z62="T",Z62="P")),VLOOKUP(Y62,'S1-MR'!$D$7:$U$60,7,0),"-")))</f>
        <v>HSS</v>
      </c>
      <c r="AB62" s="103" t="str">
        <f>IF(Y62="","-",IF(VLOOKUP(Y62,'S1-MR'!$D$7:$U$60,8,0)=0,"-",IF(AND(Y62=Y62,OR(Z62="T",Z62="P")),VLOOKUP(Y62,'S1-MR'!$D$7:$U$60,8,0),"-")))</f>
        <v>-</v>
      </c>
      <c r="AC62" s="103" t="str">
        <f>IF(Y62="","-",IF(VLOOKUP(Y62,'S1-MR'!$D$7:$U$60,9,0)=0,"-",IF(AND(Y62=Y62,OR(Z62="T",Z62="P")),VLOOKUP(Y62,'S1-MR'!$D$7:$U$60,9,0),"-")))</f>
        <v>-</v>
      </c>
      <c r="AD62" s="103" t="str">
        <f>IF(Y62="","-",IF(VLOOKUP(Y62,'S1-MR'!$D$7:$U$60,17,0)=0,"-",IF(AND(Y62=Y62,Z62="P"),VLOOKUP(Y62,'S1-MR'!$D$7:$U$60,17,0),"-")))</f>
        <v>-</v>
      </c>
      <c r="AE62" s="103" t="str">
        <f>IF(Y62="","-",IF(VLOOKUP(Y62,'S1-MR'!$D$7:$U$60,18,0)=0,"-",IF(AND(Y62=Y62,Z62="P"),VLOOKUP(Y62,'S1-MR'!$D$7:$U$60,18,0),"-")))</f>
        <v>-</v>
      </c>
      <c r="AF62" s="107" t="s">
        <v>202</v>
      </c>
      <c r="AG62" s="105" t="s">
        <v>26</v>
      </c>
      <c r="AH62" s="100" t="s">
        <v>203</v>
      </c>
      <c r="AI62" s="101" t="s">
        <v>204</v>
      </c>
      <c r="AJ62" s="101" t="s">
        <v>24</v>
      </c>
      <c r="AK62" s="103" t="str">
        <f>IF(AI62="","-",IF(VLOOKUP(AI62,'S1-MR'!$D$7:$U$60,7,0)=0,"-",IF(AND(AI62=AI62,OR(AJ62="T",AJ62="P")),VLOOKUP(AI62,'S1-MR'!$D$7:$U$60,7,0),"-")))</f>
        <v>YMA</v>
      </c>
      <c r="AL62" s="103" t="str">
        <f>IF(AI62="","-",IF(VLOOKUP(AI62,'S1-MR'!$D$7:$U$60,8,0)=0,"-",IF(AND(AI62=AI62,OR(AJ62="T",AJ62="P")),VLOOKUP(AI62,'S1-MR'!$D$7:$U$60,8,0),"-")))</f>
        <v>-</v>
      </c>
      <c r="AM62" s="103" t="str">
        <f>IF(AI62="","-",IF(VLOOKUP(AI62,'S1-MR'!$D$7:$U$60,9,0)=0,"-",IF(AND(AI62=AI62,OR(AJ62="T",AJ62="P")),VLOOKUP(AI62,'S1-MR'!$D$7:$U$60,9,0),"-")))</f>
        <v>-</v>
      </c>
      <c r="AN62" s="103" t="str">
        <f>IF(AI62="","-",IF(VLOOKUP(AI62,'S1-MR'!$D$7:$U$60,17,0)=0,"-",IF(AND(AI62=AI62,AJ62="P"),VLOOKUP(AI62,'S1-MR'!$D$7:$U$60,17,0),"-")))</f>
        <v>-</v>
      </c>
      <c r="AO62" s="103" t="str">
        <f>IF(AI62="","-",IF(VLOOKUP(AI62,'S1-MR'!$D$7:$U$60,18,0)=0,"-",IF(AND(AI62=AI62,AJ62="P"),VLOOKUP(AI62,'S1-MR'!$D$7:$U$60,18,0),"-")))</f>
        <v>-</v>
      </c>
      <c r="AP62" s="107" t="s">
        <v>202</v>
      </c>
      <c r="AQ62" s="105" t="s">
        <v>26</v>
      </c>
      <c r="AR62" s="100" t="s">
        <v>207</v>
      </c>
      <c r="AS62" s="101" t="s">
        <v>208</v>
      </c>
      <c r="AT62" s="101" t="s">
        <v>24</v>
      </c>
      <c r="AU62" s="103" t="str">
        <f>IF(AS62="","-",IF(VLOOKUP(AS62,'S1-MR'!$D$7:$U$60,7,0)=0,"-",IF(AND(AS62=AS62,OR(AT62="T",AT62="P")),VLOOKUP(AS62,'S1-MR'!$D$7:$U$60,7,0),"-")))</f>
        <v>BAS</v>
      </c>
      <c r="AV62" s="103" t="str">
        <f>IF(AS62="","-",IF(VLOOKUP(AS62,'S1-MR'!$D$7:$U$60,8,0)=0,"-",IF(AND(AS62=AS62,OR(AT62="T",AT62="P")),VLOOKUP(AS62,'S1-MR'!$D$7:$U$60,8,0),"-")))</f>
        <v>ISW</v>
      </c>
      <c r="AW62" s="103" t="str">
        <f>IF(AS62="","-",IF(VLOOKUP(AS62,'S1-MR'!$D$7:$U$60,9,0)=0,"-",IF(AND(AS62=AS62,OR(AT62="T",AT62="P")),VLOOKUP(AS62,'S1-MR'!$D$7:$U$60,9,0),"-")))</f>
        <v>CJS</v>
      </c>
      <c r="AX62" s="103" t="str">
        <f>IF(AS62="","-",IF(VLOOKUP(AS62,'S1-MR'!$D$7:$U$60,17,0)=0,"-",IF(AND(AS62=AS62,AT62="P"),VLOOKUP(AS62,'S1-MR'!$D$7:$U$60,17,0),"-")))</f>
        <v>-</v>
      </c>
      <c r="AY62" s="103" t="str">
        <f>IF(AS62="","-",IF(VLOOKUP(AS62,'S1-MR'!$D$7:$U$60,18,0)=0,"-",IF(AND(AS62=AS62,AT62="P"),VLOOKUP(AS62,'S1-MR'!$D$7:$U$60,18,0),"-")))</f>
        <v>-</v>
      </c>
      <c r="AZ62" s="107" t="s">
        <v>202</v>
      </c>
      <c r="BA62" s="105" t="s">
        <v>26</v>
      </c>
      <c r="BB62" s="6"/>
      <c r="BC62" s="6"/>
      <c r="BD62" s="6"/>
      <c r="BE62" s="6"/>
      <c r="BF62" s="7"/>
      <c r="BG62" s="7"/>
      <c r="BH62" s="7"/>
      <c r="BI62" s="7"/>
      <c r="BJ62" s="7"/>
      <c r="BK62" s="7"/>
    </row>
    <row r="63" ht="14.25" customHeight="1">
      <c r="A63" s="40">
        <v>1.0</v>
      </c>
      <c r="B63" s="41" t="s">
        <v>21</v>
      </c>
      <c r="C63" s="100" t="s">
        <v>200</v>
      </c>
      <c r="D63" s="101" t="s">
        <v>201</v>
      </c>
      <c r="E63" s="101" t="s">
        <v>24</v>
      </c>
      <c r="F63" s="103" t="str">
        <f>IF(D63="","-",IF(VLOOKUP(D63,'S1-MR'!$D$7:$U$60,7,0)=0,"-",IF(AND(D63=D63,OR(E63="T",E63="P")),VLOOKUP(D63,'S1-MR'!$D$7:$U$60,7,0),"-")))</f>
        <v>FIS</v>
      </c>
      <c r="G63" s="103" t="str">
        <f>IF(D63="","-",IF(VLOOKUP(D63,'S1-MR'!$D$7:$U$60,8,0)=0,"-",IF(AND(D63=D63,OR(E63="T",E63="P")),VLOOKUP(D63,'S1-MR'!$D$7:$U$60,8,0),"-")))</f>
        <v>HSS</v>
      </c>
      <c r="H63" s="103" t="str">
        <f>IF(D63="","-",IF(VLOOKUP(D63,'S1-MR'!$D$7:$U$60,9,0)=0,"-",IF(AND(D63=D63,OR(E63="T",E63="P")),VLOOKUP(D63,'S1-MR'!$D$7:$U$60,9,0),"-")))</f>
        <v>-</v>
      </c>
      <c r="I63" s="103"/>
      <c r="J63" s="103" t="str">
        <f>IF(D63="","-",IF(VLOOKUP(D63,'S1-MR'!$D$7:$U$60,17,0)=0,"-",IF(AND(D63=D63,E63="P"),VLOOKUP(D63,'S1-MR'!$D$7:$U$60,17,0),"-")))</f>
        <v>-</v>
      </c>
      <c r="K63" s="103" t="str">
        <f>IF(D63="","-",IF(VLOOKUP(D63,'S1-MR'!$D$7:$U$60,18,0)=0,"-",IF(AND(D63=D63,E63="P"),VLOOKUP(D63,'S1-MR'!$D$7:$U$60,18,0),"-")))</f>
        <v>-</v>
      </c>
      <c r="L63" s="107" t="s">
        <v>209</v>
      </c>
      <c r="M63" s="105" t="s">
        <v>26</v>
      </c>
      <c r="N63" s="101" t="s">
        <v>203</v>
      </c>
      <c r="O63" s="101" t="s">
        <v>204</v>
      </c>
      <c r="P63" s="101" t="s">
        <v>24</v>
      </c>
      <c r="Q63" s="103" t="str">
        <f>IF(O63="","-",IF(VLOOKUP(O63,'S1-MR'!$D$7:$U$60,7,0)=0,"-",IF(AND(O63=O63,OR(P63="T",P63="P")),VLOOKUP(O63,'S1-MR'!$D$7:$U$60,7,0),"-")))</f>
        <v>YMA</v>
      </c>
      <c r="R63" s="103" t="str">
        <f>IF(O63="","-",IF(VLOOKUP(O63,'S1-MR'!$D$7:$U$60,8,0)=0,"-",IF(AND(O63=O63,OR(P63="T",P63="P")),VLOOKUP(O63,'S1-MR'!$D$7:$U$60,8,0),"-")))</f>
        <v>-</v>
      </c>
      <c r="S63" s="103" t="str">
        <f>IF(O63="","-",IF(VLOOKUP(O63,'S1-MR'!$D$7:$U$60,9,0)=0,"-",IF(AND(O63=O63,OR(P63="T",P63="P")),VLOOKUP(O63,'S1-MR'!$D$7:$U$60,9,0),"-")))</f>
        <v>-</v>
      </c>
      <c r="T63" s="103" t="str">
        <f>IF(O63="","-",IF(VLOOKUP(O63,'S1-MR'!$D$7:$U$60,17,0)=0,"-",IF(AND(O63=O63,P63="P"),VLOOKUP(O63,'S1-MR'!$D$7:$U$60,17,0),"-")))</f>
        <v>-</v>
      </c>
      <c r="U63" s="103" t="str">
        <f>IF(O63="","-",IF(VLOOKUP(O63,'S1-MR'!$D$7:$U$60,18,0)=0,"-",IF(AND(O63=O63,P63="P"),VLOOKUP(O63,'S1-MR'!$D$7:$U$60,18,0),"-")))</f>
        <v>-</v>
      </c>
      <c r="V63" s="107" t="s">
        <v>209</v>
      </c>
      <c r="W63" s="105" t="s">
        <v>26</v>
      </c>
      <c r="X63" s="100" t="s">
        <v>205</v>
      </c>
      <c r="Y63" s="101" t="s">
        <v>206</v>
      </c>
      <c r="Z63" s="101" t="s">
        <v>24</v>
      </c>
      <c r="AA63" s="103" t="str">
        <f>IF(Y63="","-",IF(VLOOKUP(Y63,'S1-MR'!$D$7:$U$60,7,0)=0,"-",IF(AND(Y63=Y63,OR(Z63="T",Z63="P")),VLOOKUP(Y63,'S1-MR'!$D$7:$U$60,7,0),"-")))</f>
        <v>HSS</v>
      </c>
      <c r="AB63" s="103" t="str">
        <f>IF(Y63="","-",IF(VLOOKUP(Y63,'S1-MR'!$D$7:$U$60,8,0)=0,"-",IF(AND(Y63=Y63,OR(Z63="T",Z63="P")),VLOOKUP(Y63,'S1-MR'!$D$7:$U$60,8,0),"-")))</f>
        <v>-</v>
      </c>
      <c r="AC63" s="103" t="str">
        <f>IF(Y63="","-",IF(VLOOKUP(Y63,'S1-MR'!$D$7:$U$60,9,0)=0,"-",IF(AND(Y63=Y63,OR(Z63="T",Z63="P")),VLOOKUP(Y63,'S1-MR'!$D$7:$U$60,9,0),"-")))</f>
        <v>-</v>
      </c>
      <c r="AD63" s="103" t="str">
        <f>IF(Y63="","-",IF(VLOOKUP(Y63,'S1-MR'!$D$7:$U$60,17,0)=0,"-",IF(AND(Y63=Y63,Z63="P"),VLOOKUP(Y63,'S1-MR'!$D$7:$U$60,17,0),"-")))</f>
        <v>-</v>
      </c>
      <c r="AE63" s="103" t="str">
        <f>IF(Y63="","-",IF(VLOOKUP(Y63,'S1-MR'!$D$7:$U$60,18,0)=0,"-",IF(AND(Y63=Y63,Z63="P"),VLOOKUP(Y63,'S1-MR'!$D$7:$U$60,18,0),"-")))</f>
        <v>-</v>
      </c>
      <c r="AF63" s="107" t="s">
        <v>209</v>
      </c>
      <c r="AG63" s="105" t="s">
        <v>26</v>
      </c>
      <c r="AH63" s="100" t="s">
        <v>203</v>
      </c>
      <c r="AI63" s="101" t="s">
        <v>204</v>
      </c>
      <c r="AJ63" s="101" t="s">
        <v>24</v>
      </c>
      <c r="AK63" s="103" t="str">
        <f>IF(AI63="","-",IF(VLOOKUP(AI63,'S1-MR'!$D$7:$U$60,7,0)=0,"-",IF(AND(AI63=AI63,OR(AJ63="T",AJ63="P")),VLOOKUP(AI63,'S1-MR'!$D$7:$U$60,7,0),"-")))</f>
        <v>YMA</v>
      </c>
      <c r="AL63" s="103" t="str">
        <f>IF(AI63="","-",IF(VLOOKUP(AI63,'S1-MR'!$D$7:$U$60,8,0)=0,"-",IF(AND(AI63=AI63,OR(AJ63="T",AJ63="P")),VLOOKUP(AI63,'S1-MR'!$D$7:$U$60,8,0),"-")))</f>
        <v>-</v>
      </c>
      <c r="AM63" s="103" t="str">
        <f>IF(AI63="","-",IF(VLOOKUP(AI63,'S1-MR'!$D$7:$U$60,9,0)=0,"-",IF(AND(AI63=AI63,OR(AJ63="T",AJ63="P")),VLOOKUP(AI63,'S1-MR'!$D$7:$U$60,9,0),"-")))</f>
        <v>-</v>
      </c>
      <c r="AN63" s="103" t="str">
        <f>IF(AI63="","-",IF(VLOOKUP(AI63,'S1-MR'!$D$7:$U$60,17,0)=0,"-",IF(AND(AI63=AI63,AJ63="P"),VLOOKUP(AI63,'S1-MR'!$D$7:$U$60,17,0),"-")))</f>
        <v>-</v>
      </c>
      <c r="AO63" s="103" t="str">
        <f>IF(AI63="","-",IF(VLOOKUP(AI63,'S1-MR'!$D$7:$U$60,18,0)=0,"-",IF(AND(AI63=AI63,AJ63="P"),VLOOKUP(AI63,'S1-MR'!$D$7:$U$60,18,0),"-")))</f>
        <v>-</v>
      </c>
      <c r="AP63" s="107" t="s">
        <v>209</v>
      </c>
      <c r="AQ63" s="105" t="s">
        <v>26</v>
      </c>
      <c r="AR63" s="100" t="s">
        <v>207</v>
      </c>
      <c r="AS63" s="101" t="s">
        <v>208</v>
      </c>
      <c r="AT63" s="101" t="s">
        <v>24</v>
      </c>
      <c r="AU63" s="103" t="str">
        <f>IF(AS63="","-",IF(VLOOKUP(AS63,'S1-MR'!$D$7:$U$60,7,0)=0,"-",IF(AND(AS63=AS63,OR(AT63="T",AT63="P")),VLOOKUP(AS63,'S1-MR'!$D$7:$U$60,7,0),"-")))</f>
        <v>BAS</v>
      </c>
      <c r="AV63" s="103" t="str">
        <f>IF(AS63="","-",IF(VLOOKUP(AS63,'S1-MR'!$D$7:$U$60,8,0)=0,"-",IF(AND(AS63=AS63,OR(AT63="T",AT63="P")),VLOOKUP(AS63,'S1-MR'!$D$7:$U$60,8,0),"-")))</f>
        <v>ISW</v>
      </c>
      <c r="AW63" s="103" t="str">
        <f>IF(AS63="","-",IF(VLOOKUP(AS63,'S1-MR'!$D$7:$U$60,9,0)=0,"-",IF(AND(AS63=AS63,OR(AT63="T",AT63="P")),VLOOKUP(AS63,'S1-MR'!$D$7:$U$60,9,0),"-")))</f>
        <v>CJS</v>
      </c>
      <c r="AX63" s="103" t="str">
        <f>IF(AS63="","-",IF(VLOOKUP(AS63,'S1-MR'!$D$7:$U$60,17,0)=0,"-",IF(AND(AS63=AS63,AT63="P"),VLOOKUP(AS63,'S1-MR'!$D$7:$U$60,17,0),"-")))</f>
        <v>-</v>
      </c>
      <c r="AY63" s="103" t="str">
        <f>IF(AS63="","-",IF(VLOOKUP(AS63,'S1-MR'!$D$7:$U$60,18,0)=0,"-",IF(AND(AS63=AS63,AT63="P"),VLOOKUP(AS63,'S1-MR'!$D$7:$U$60,18,0),"-")))</f>
        <v>-</v>
      </c>
      <c r="AZ63" s="107" t="s">
        <v>209</v>
      </c>
      <c r="BA63" s="105" t="s">
        <v>26</v>
      </c>
      <c r="BB63" s="6"/>
      <c r="BC63" s="6"/>
      <c r="BD63" s="6"/>
      <c r="BE63" s="6"/>
      <c r="BF63" s="7"/>
      <c r="BG63" s="7"/>
      <c r="BH63" s="7"/>
      <c r="BI63" s="7"/>
      <c r="BJ63" s="7"/>
      <c r="BK63" s="7"/>
    </row>
    <row r="64" ht="14.25" customHeight="1">
      <c r="A64" s="40">
        <v>1.0</v>
      </c>
      <c r="B64" s="41" t="s">
        <v>21</v>
      </c>
      <c r="C64" s="100"/>
      <c r="D64" s="101"/>
      <c r="E64" s="102"/>
      <c r="F64" s="103" t="str">
        <f>IF(D64="","-",IF(VLOOKUP(D64,'S1-TB'!$D$7:$U$58,7,0)=0,"-",IF(AND(D64=D64,OR(E64="T",E64="P")),VLOOKUP(D64,'S1-TB'!$D$7:$U$58,7,0),"-")))</f>
        <v>-</v>
      </c>
      <c r="G64" s="103" t="str">
        <f>IF(D64="","-",IF(VLOOKUP(D64,'S1-TB'!$D$7:$U$58,8,0)=0,"-",IF(AND(D64=D64,OR(E64="T",E64="P")),VLOOKUP(D64,'S1-TB'!$D$7:$U$58,8,0),"-")))</f>
        <v>-</v>
      </c>
      <c r="H64" s="103" t="str">
        <f>IF(D64="","-",IF(VLOOKUP(D64,'S1-TB'!$D$7:$U$58,9,0)=0,"-",IF(AND(D64=D64,OR(E64="T",E64="P")),VLOOKUP(D64,'S1-TB'!$D$7:$U$58,9,0),"-")))</f>
        <v>-</v>
      </c>
      <c r="I64" s="103"/>
      <c r="J64" s="103" t="str">
        <f>IF(D64="","-",IF(VLOOKUP(D64,'S1-TB'!$D$7:$U$58,17,0)=0,"-",IF(AND(D64=D64,E64="P"),VLOOKUP(D64,'S1-TB'!$D$7:$U$58,17,0),"-")))</f>
        <v>-</v>
      </c>
      <c r="K64" s="103" t="str">
        <f>IF(D64="","-",IF(VLOOKUP(D64,'S1-TB'!$D$7:$U$58,18,0)=0,"-",IF(AND(D64=D64,E64="P"),VLOOKUP(D64,'S1-TB'!$D$7:$U$58,18,0),"-")))</f>
        <v>-</v>
      </c>
      <c r="L64" s="107" t="s">
        <v>210</v>
      </c>
      <c r="M64" s="105" t="s">
        <v>26</v>
      </c>
      <c r="N64" s="106" t="s">
        <v>211</v>
      </c>
      <c r="O64" s="101" t="s">
        <v>212</v>
      </c>
      <c r="P64" s="101" t="s">
        <v>24</v>
      </c>
      <c r="Q64" s="103" t="str">
        <f>IF(O64="","-",IF(VLOOKUP(O64,'S1-TB'!$D$7:$U$58,7,0)=0,"-",IF(AND(O64=O64,OR(P64="T",P64="P")),VLOOKUP(O64,'S1-TB'!$D$7:$U$58,7,0),"-")))</f>
        <v>EAN</v>
      </c>
      <c r="R64" s="103" t="str">
        <f>IF(O64="","-",IF(VLOOKUP(O64,'S1-TB'!$D$7:$U$58,8,0)=0,"-",IF(AND(O64=O64,OR(P64="T",P64="P")),VLOOKUP(O64,'S1-TB'!$D$7:$U$58,8,0),"-")))</f>
        <v>-</v>
      </c>
      <c r="S64" s="103" t="str">
        <f>IF(O64="","-",IF(VLOOKUP(O64,'S1-TB'!$D$7:$U$58,9,0)=0,"-",IF(AND(O64=O64,OR(P64="T",P64="P")),VLOOKUP(O64,'S1-TB'!$D$7:$U$58,9,0),"-")))</f>
        <v>-</v>
      </c>
      <c r="T64" s="103" t="str">
        <f>IF(O64="","-",IF(VLOOKUP(O64,'S1-TB'!$D$7:$U$58,17,0)=0,"-",IF(AND(O64=O64,P64="P"),VLOOKUP(O64,'S1-TB'!$D$7:$U$58,17,0),"-")))</f>
        <v>-</v>
      </c>
      <c r="U64" s="103" t="str">
        <f>IF(O64="","-",IF(VLOOKUP(O64,'S1-TB'!$D$7:$U$58,18,0)=0,"-",IF(AND(O64=O64,P64="P"),VLOOKUP(O64,'S1-TB'!$D$7:$U$58,18,0),"-")))</f>
        <v>-</v>
      </c>
      <c r="V64" s="107" t="s">
        <v>210</v>
      </c>
      <c r="W64" s="105" t="s">
        <v>26</v>
      </c>
      <c r="X64" s="100"/>
      <c r="Y64" s="109"/>
      <c r="Z64" s="109"/>
      <c r="AA64" s="103" t="str">
        <f>IF(Y64="","-",IF(VLOOKUP(Y64,'S1-TB'!$D$7:$U$58,7,0)=0,"-",IF(AND(Y64=Y64,OR(Z64="T",Z64="P")),VLOOKUP(Y64,'S1-TB'!$D$7:$U$58,7,0),"-")))</f>
        <v>-</v>
      </c>
      <c r="AB64" s="103" t="str">
        <f>IF(Y64="","-",IF(VLOOKUP(Y64,'S1-TB'!$D$7:$U$58,8,0)=0,"-",IF(AND(Y64=Y64,OR(Z64="T",Z64="P")),VLOOKUP(Y64,'S1-TB'!$D$7:$U$58,8,0),"-")))</f>
        <v>-</v>
      </c>
      <c r="AC64" s="103" t="str">
        <f>IF(Y64="","-",IF(VLOOKUP(Y64,'S1-TB'!$D$7:$U$58,9,0)=0,"-",IF(AND(Y64=Y64,OR(Z64="T",Z64="P")),VLOOKUP(Y64,'S1-TB'!$D$7:$U$58,9,0),"-")))</f>
        <v>-</v>
      </c>
      <c r="AD64" s="103" t="str">
        <f>IF(Y64="","-",IF(VLOOKUP(Y64,'S1-TB'!$D$7:$U$58,17,0)=0,"-",IF(AND(Y64=Y64,Z64="P"),VLOOKUP(Y64,'S1-TB'!$D$7:$U$58,17,0),"-")))</f>
        <v>-</v>
      </c>
      <c r="AE64" s="103" t="str">
        <f>IF(Y64="","-",IF(VLOOKUP(Y64,'S1-TB'!$D$7:$U$58,18,0)=0,"-",IF(AND(Y64=Y64,Z64="P"),VLOOKUP(Y64,'S1-TB'!$D$7:$U$58,18,0),"-")))</f>
        <v>-</v>
      </c>
      <c r="AF64" s="107" t="s">
        <v>210</v>
      </c>
      <c r="AG64" s="105"/>
      <c r="AH64" s="106" t="s">
        <v>213</v>
      </c>
      <c r="AI64" s="101" t="s">
        <v>214</v>
      </c>
      <c r="AJ64" s="101" t="s">
        <v>24</v>
      </c>
      <c r="AK64" s="103" t="str">
        <f>IF(AI64="","-",IF(VLOOKUP(AI64,'S1-TB'!$D$7:$U$58,7,0)=0,"-",IF(AND(AI64=AI64,OR(AJ64="T",AJ64="P")),VLOOKUP(AI64,'S1-TB'!$D$7:$U$58,7,0),"-")))</f>
        <v>YUL</v>
      </c>
      <c r="AL64" s="103" t="str">
        <f>IF(AI64="","-",IF(VLOOKUP(AI64,'S1-TB'!$D$7:$U$58,8,0)=0,"-",IF(AND(AI64=AI64,OR(AJ64="T",AJ64="P")),VLOOKUP(AI64,'S1-TB'!$D$7:$U$58,8,0),"-")))</f>
        <v>-</v>
      </c>
      <c r="AM64" s="103" t="str">
        <f>IF(AI64="","-",IF(VLOOKUP(AI64,'S1-TB'!$D$7:$U$58,9,0)=0,"-",IF(AND(AI64=AI64,OR(AJ64="T",AJ64="P")),VLOOKUP(AI64,'S1-TB'!$D$7:$U$58,9,0),"-")))</f>
        <v>-</v>
      </c>
      <c r="AN64" s="103" t="str">
        <f>IF(AI64="","-",IF(VLOOKUP(AI64,'S1-TB'!$D$7:$U$58,17,0)=0,"-",IF(AND(AI64=AI64,AJ64="P"),VLOOKUP(AI64,'S1-TB'!$D$7:$U$58,17,0),"-")))</f>
        <v>-</v>
      </c>
      <c r="AO64" s="103" t="str">
        <f>IF(AI64="","-",IF(VLOOKUP(AI64,'S1-TB'!$D$7:$U$58,18,0)=0,"-",IF(AND(AI64=AI64,AJ64="P"),VLOOKUP(AI64,'S1-TB'!$D$7:$U$58,18,0),"-")))</f>
        <v>-</v>
      </c>
      <c r="AP64" s="107" t="s">
        <v>210</v>
      </c>
      <c r="AQ64" s="105" t="s">
        <v>26</v>
      </c>
      <c r="AR64" s="100" t="s">
        <v>215</v>
      </c>
      <c r="AS64" s="101" t="s">
        <v>216</v>
      </c>
      <c r="AT64" s="101" t="s">
        <v>24</v>
      </c>
      <c r="AU64" s="103" t="str">
        <f>IF(AS64="","-",IF(VLOOKUP(AS64,'S1-TB'!$D$7:$U$58,7,0)=0,"-",IF(AND(AS64=AS64,OR(AT64="T",AT64="P")),VLOOKUP(AS64,'S1-TB'!$D$7:$U$58,7,0),"-")))</f>
        <v>MMM</v>
      </c>
      <c r="AV64" s="103" t="str">
        <f>IF(AS64="","-",IF(VLOOKUP(AS64,'S1-TB'!$D$7:$U$58,8,0)=0,"-",IF(AND(AS64=AS64,OR(AT64="T",AT64="P")),VLOOKUP(AS64,'S1-TB'!$D$7:$U$58,8,0),"-")))</f>
        <v>-</v>
      </c>
      <c r="AW64" s="103" t="str">
        <f>IF(AS64="","-",IF(VLOOKUP(AS64,'S1-TB'!$D$7:$U$58,9,0)=0,"-",IF(AND(AS64=AS64,OR(AT64="T",AT64="P")),VLOOKUP(AS64,'S1-TB'!$D$7:$U$58,9,0),"-")))</f>
        <v>-</v>
      </c>
      <c r="AX64" s="103" t="str">
        <f>IF(AS64="","-",IF(VLOOKUP(AS64,'S1-TB'!$D$7:$U$58,17,0)=0,"-",IF(AND(AS64=AS64,AT64="P"),VLOOKUP(AS64,'S1-TB'!$D$7:$U$58,17,0),"-")))</f>
        <v>-</v>
      </c>
      <c r="AY64" s="103" t="str">
        <f>IF(AS64="","-",IF(VLOOKUP(AS64,'S1-TB'!$D$7:$U$58,18,0)=0,"-",IF(AND(AS64=AS64,AT64="P"),VLOOKUP(AS64,'S1-TB'!$D$7:$U$58,18,0),"-")))</f>
        <v>-</v>
      </c>
      <c r="AZ64" s="107" t="s">
        <v>210</v>
      </c>
      <c r="BA64" s="105" t="s">
        <v>26</v>
      </c>
      <c r="BB64" s="6"/>
      <c r="BC64" s="6"/>
      <c r="BD64" s="6"/>
      <c r="BE64" s="6"/>
      <c r="BF64" s="7"/>
      <c r="BG64" s="7"/>
      <c r="BH64" s="7"/>
      <c r="BI64" s="7"/>
      <c r="BJ64" s="7"/>
      <c r="BK64" s="7"/>
    </row>
    <row r="65" ht="15.75" customHeight="1">
      <c r="A65" s="40"/>
      <c r="B65" s="110"/>
      <c r="C65" s="64"/>
      <c r="D65" s="65"/>
      <c r="E65" s="66"/>
      <c r="F65" s="65"/>
      <c r="G65" s="65"/>
      <c r="H65" s="65"/>
      <c r="I65" s="65"/>
      <c r="J65" s="65"/>
      <c r="K65" s="65"/>
      <c r="L65" s="66"/>
      <c r="M65" s="68"/>
      <c r="N65" s="64"/>
      <c r="O65" s="65"/>
      <c r="P65" s="66"/>
      <c r="Q65" s="65"/>
      <c r="R65" s="65"/>
      <c r="S65" s="65"/>
      <c r="T65" s="65"/>
      <c r="U65" s="65"/>
      <c r="V65" s="66"/>
      <c r="W65" s="68"/>
      <c r="X65" s="64"/>
      <c r="Y65" s="65"/>
      <c r="Z65" s="66"/>
      <c r="AA65" s="65"/>
      <c r="AB65" s="65"/>
      <c r="AC65" s="65"/>
      <c r="AD65" s="65"/>
      <c r="AE65" s="65"/>
      <c r="AF65" s="66"/>
      <c r="AG65" s="68"/>
      <c r="AH65" s="64"/>
      <c r="AI65" s="65"/>
      <c r="AJ65" s="66"/>
      <c r="AK65" s="65"/>
      <c r="AL65" s="65"/>
      <c r="AM65" s="65"/>
      <c r="AN65" s="65"/>
      <c r="AO65" s="65"/>
      <c r="AP65" s="66"/>
      <c r="AQ65" s="68"/>
      <c r="AR65" s="64"/>
      <c r="AS65" s="65"/>
      <c r="AT65" s="66"/>
      <c r="AU65" s="65"/>
      <c r="AV65" s="65"/>
      <c r="AW65" s="65"/>
      <c r="AX65" s="65"/>
      <c r="AY65" s="65"/>
      <c r="AZ65" s="66"/>
      <c r="BA65" s="68"/>
      <c r="BB65" s="6"/>
      <c r="BC65" s="6"/>
      <c r="BD65" s="6"/>
      <c r="BE65" s="6"/>
      <c r="BF65" s="7"/>
      <c r="BG65" s="7"/>
      <c r="BH65" s="7"/>
      <c r="BI65" s="7"/>
      <c r="BJ65" s="7"/>
      <c r="BK65" s="7"/>
    </row>
    <row r="66" ht="14.25" customHeight="1">
      <c r="A66" s="40">
        <v>2.0</v>
      </c>
      <c r="B66" s="41" t="s">
        <v>217</v>
      </c>
      <c r="C66" s="58"/>
      <c r="D66" s="43"/>
      <c r="E66" s="44"/>
      <c r="F66" s="45" t="str">
        <f>IF(D66="","-",IF(VLOOKUP(D66,'D3 TI'!$D$7:$U$47,7,0)=0,"-",IF(AND(D66=D66,OR(E66="T",E66="P",E66="PM")),VLOOKUP(D66,'D3 TI'!$D$7:$U$47,7,0),"-")))</f>
        <v>-</v>
      </c>
      <c r="G66" s="45" t="str">
        <f>IF(D66="","-",IF(VLOOKUP(D66,'D3 TI'!$D$7:$U$47,8,0)=0,"-",IF(AND(D66=D66,OR(E66="T",E66="P",E66="PM")),VLOOKUP(D66,'D3 TI'!$D$7:$U$47,8,0),"-")))</f>
        <v>-</v>
      </c>
      <c r="H66" s="45" t="str">
        <f>IF(D66="","-",IF(VLOOKUP(D66,'D3 TI'!$D$7:$U$47,9,0)=0,"-",IF(AND(D66=D66,OR(E66="T",E66="P")),VLOOKUP(D66,'D3 TI'!$D$7:$U$47,9,0),"-")))</f>
        <v>-</v>
      </c>
      <c r="I66" s="45"/>
      <c r="J66" s="45" t="str">
        <f>IF(D66="","-",IF(VLOOKUP(D66,'D3 TI'!$D$7:$U$47,17,0)=0,"-",IF(AND(D66=D66,E66="P"),VLOOKUP(D66,'D3 TI'!$D$7:$U$47,17,0),"-")))</f>
        <v>-</v>
      </c>
      <c r="K66" s="45" t="str">
        <f>IF(D66="","-",IF(VLOOKUP(D66,'D3 TI'!$D$7:$U$47,18,0)=0,"-",IF(AND(D66=D66,E66="P"),VLOOKUP(D66,'D3 TI'!$D$7:$U$47,18,0),"-")))</f>
        <v>-</v>
      </c>
      <c r="L66" s="46" t="s">
        <v>25</v>
      </c>
      <c r="M66" s="111"/>
      <c r="N66" s="42"/>
      <c r="O66" s="43"/>
      <c r="P66" s="44"/>
      <c r="Q66" s="45" t="str">
        <f>IF(O66="","-",IF(VLOOKUP(O66,'D3 TI'!$D$7:$U$47,7,0)=0,"-",IF(AND(O66=O66,OR(P66="T",P66="P",P66="PM")),VLOOKUP(O66,'D3 TI'!$D$7:$U$47,7,0),"-")))</f>
        <v>-</v>
      </c>
      <c r="R66" s="45" t="str">
        <f>IF(O66="","-",IF(VLOOKUP(O66,'D3 TI'!$D$7:$U$47,8,0)=0,"-",IF(AND(O66=O66,OR(P66="T",P66="P",P66="PM")),VLOOKUP(O66,'D3 TI'!$D$7:$U$47,8,0),"-")))</f>
        <v>-</v>
      </c>
      <c r="S66" s="45" t="str">
        <f>IF(O66="","-",IF(VLOOKUP(O66,'D3 TI'!$D$7:$U$47,9,0)=0,"-",IF(AND(O66=O66,OR(P66="T",P66="P")),VLOOKUP(O66,'D3 TI'!$D$7:$U$47,9,0),"-")))</f>
        <v>-</v>
      </c>
      <c r="T66" s="45" t="str">
        <f>IF(O66="","-",IF(VLOOKUP(O66,'D3 TI'!$D$7:$U$47,17,0)=0,"-",IF(AND(O66=O66,P66="P"),VLOOKUP(O66,'D3 TI'!$D$7:$U$47,17,0),"-")))</f>
        <v>-</v>
      </c>
      <c r="U66" s="45" t="str">
        <f>IF(O66="","-",IF(VLOOKUP(O66,'D3 TI'!$D$7:$U$47,18,0)=0,"-",IF(AND(O66=O66,P66="P"),VLOOKUP(O66,'D3 TI'!$D$7:$U$47,18,0),"-")))</f>
        <v>-</v>
      </c>
      <c r="V66" s="46" t="s">
        <v>25</v>
      </c>
      <c r="W66" s="47"/>
      <c r="X66" s="48">
        <v>1031103.0</v>
      </c>
      <c r="Y66" s="43" t="s">
        <v>27</v>
      </c>
      <c r="Z66" s="44" t="s">
        <v>28</v>
      </c>
      <c r="AA66" s="45" t="str">
        <f>IF(Y66="","-",IF(VLOOKUP(Y66,'D3 TI'!$D$7:$U$47,7,0)=0,"-",IF(AND(Y66=Y66,OR(Z66="T",Z66="P",Z66="PM")),VLOOKUP(Y66,'D3 TI'!$D$7:$U$47,7,0),"-")))</f>
        <v>IPM</v>
      </c>
      <c r="AB66" s="45" t="str">
        <f>IF(Y66="","-",IF(VLOOKUP(Y66,'D3 TI'!$D$7:$U$47,8,0)=0,"-",IF(AND(Y66=Y66,OR(Z66="T",Z66="P",Z66="PM")),VLOOKUP(Y66,'D3 TI'!$D$7:$U$47,8,0),"-")))</f>
        <v>PDS</v>
      </c>
      <c r="AC66" s="45" t="str">
        <f>IF(Y66="","-",IF(VLOOKUP(Y66,'D3 TI'!$D$7:$U$47,9,0)=0,"-",IF(AND(Y66=Y66,OR(Z66="T",Z66="P")),VLOOKUP(Y66,'D3 TI'!$D$7:$U$47,9,0),"-")))</f>
        <v>-</v>
      </c>
      <c r="AD66" s="45" t="str">
        <f>IF(Y66="","-",IF(VLOOKUP(Y66,'D3 TI'!$D$7:$U$47,17,0)=0,"-",IF(AND(Y66=Y66,Z66="P"),VLOOKUP(Y66,'D3 TI'!$D$7:$U$47,17,0),"-")))</f>
        <v>FWH</v>
      </c>
      <c r="AE66" s="45" t="str">
        <f>IF(Y66="","-",IF(VLOOKUP(Y66,'D3 TI'!$D$7:$U$47,18,0)=0,"-",IF(AND(Y66=Y66,Z66="P"),VLOOKUP(Y66,'D3 TI'!$D$7:$U$47,18,0),"-")))</f>
        <v>TLS</v>
      </c>
      <c r="AF66" s="46" t="s">
        <v>25</v>
      </c>
      <c r="AG66" s="47" t="s">
        <v>26</v>
      </c>
      <c r="AH66" s="42">
        <v>1031102.0</v>
      </c>
      <c r="AI66" s="43" t="s">
        <v>29</v>
      </c>
      <c r="AJ66" s="44" t="s">
        <v>24</v>
      </c>
      <c r="AK66" s="45" t="str">
        <f>IF(AI66="","-",IF(VLOOKUP(AI66,'D3 TI'!$D$7:$U$47,7,0)=0,"-",IF(AND(AI66=AI66,OR(AJ66="T",AJ66="P",AJ66="PM")),VLOOKUP(AI66,'D3 TI'!$D$7:$U$47,7,0),"-")))</f>
        <v>YAG</v>
      </c>
      <c r="AL66" s="45" t="str">
        <f>IF(AI66="","-",IF(VLOOKUP(AI66,'D3 TI'!$D$7:$U$47,8,0)=0,"-",IF(AND(AI66=AI66,OR(AJ66="T",AJ66="P",AJ66="PM")),VLOOKUP(AI66,'D3 TI'!$D$7:$U$47,8,0),"-")))</f>
        <v>-</v>
      </c>
      <c r="AM66" s="45" t="str">
        <f>IF(AI66="","-",IF(VLOOKUP(AI66,'D3 TI'!$D$7:$U$47,9,0)=0,"-",IF(AND(AI66=AI66,OR(AJ66="T",AJ66="P")),VLOOKUP(AI66,'D3 TI'!$D$7:$U$47,9,0),"-")))</f>
        <v>-</v>
      </c>
      <c r="AN66" s="45" t="str">
        <f>IF(AI66="","-",IF(VLOOKUP(AI66,'D3 TI'!$D$7:$U$47,17,0)=0,"-",IF(AND(AI66=AI66,AJ66="P"),VLOOKUP(AI66,'D3 TI'!$D$7:$U$47,17,0),"-")))</f>
        <v>-</v>
      </c>
      <c r="AO66" s="45" t="str">
        <f>IF(AI66="","-",IF(VLOOKUP(AI66,'D3 TI'!$D$7:$U$47,18,0)=0,"-",IF(AND(AI66=AI66,AJ66="P"),VLOOKUP(AI66,'D3 TI'!$D$7:$U$47,18,0),"-")))</f>
        <v>-</v>
      </c>
      <c r="AP66" s="46" t="s">
        <v>25</v>
      </c>
      <c r="AQ66" s="47" t="s">
        <v>26</v>
      </c>
      <c r="AR66" s="42">
        <v>1131104.0</v>
      </c>
      <c r="AS66" s="43" t="s">
        <v>30</v>
      </c>
      <c r="AT66" s="44" t="s">
        <v>28</v>
      </c>
      <c r="AU66" s="45" t="str">
        <f>IF(AS66="","-",IF(VLOOKUP(AS66,'D3 TI'!$D$7:$U$47,7,0)=0,"-",IF(AND(AS66=AS66,OR(AT66="T",AT66="P",AT66="PM")),VLOOKUP(AS66,'D3 TI'!$D$7:$U$47,7,0),"-")))</f>
        <v>HER</v>
      </c>
      <c r="AV66" s="45" t="str">
        <f>IF(AS66="","-",IF(VLOOKUP(AS66,'D3 TI'!$D$7:$U$47,8,0)=0,"-",IF(AND(AS66=AS66,OR(AT66="T",AT66="P",AT66="PM")),VLOOKUP(AS66,'D3 TI'!$D$7:$U$47,8,0),"-")))</f>
        <v>BJH</v>
      </c>
      <c r="AW66" s="45" t="str">
        <f>IF(AS66="","-",IF(VLOOKUP(AS66,'D3 TI'!$D$7:$U$47,9,0)=0,"-",IF(AND(AS66=AS66,OR(AT66="T",AT66="P")),VLOOKUP(AS66,'D3 TI'!$D$7:$U$47,9,0),"-")))</f>
        <v>-</v>
      </c>
      <c r="AX66" s="45" t="str">
        <f>IF(AS66="","-",IF(VLOOKUP(AS66,'D3 TI'!$D$7:$U$47,17,0)=0,"-",IF(AND(AS66=AS66,AT66="P"),VLOOKUP(AS66,'D3 TI'!$D$7:$U$47,17,0),"-")))</f>
        <v>-</v>
      </c>
      <c r="AY66" s="45" t="str">
        <f>IF(AS66="","-",IF(VLOOKUP(AS66,'D3 TI'!$D$7:$U$47,18,0)=0,"-",IF(AND(AS66=AS66,AT66="P"),VLOOKUP(AS66,'D3 TI'!$D$7:$U$47,18,0),"-")))</f>
        <v>-</v>
      </c>
      <c r="AZ66" s="46" t="s">
        <v>25</v>
      </c>
      <c r="BA66" s="47" t="s">
        <v>26</v>
      </c>
      <c r="BB66" s="6"/>
      <c r="BC66" s="6"/>
      <c r="BD66" s="6"/>
      <c r="BE66" s="6"/>
      <c r="BF66" s="7"/>
      <c r="BG66" s="7"/>
      <c r="BH66" s="7"/>
      <c r="BI66" s="7"/>
      <c r="BJ66" s="7"/>
      <c r="BK66" s="7"/>
    </row>
    <row r="67" ht="14.25" customHeight="1">
      <c r="A67" s="40">
        <v>2.0</v>
      </c>
      <c r="B67" s="41" t="s">
        <v>217</v>
      </c>
      <c r="C67" s="58"/>
      <c r="D67" s="45"/>
      <c r="E67" s="46"/>
      <c r="F67" s="45" t="str">
        <f>IF(D67="","-",IF(VLOOKUP(D67,'D3 TI'!$D$7:$U$47,7,0)=0,"-",IF(AND(D67=D67,OR(E67="T",E67="P",E67="PM")),VLOOKUP(D67,'D3 TI'!$D$7:$U$47,7,0),"-")))</f>
        <v>-</v>
      </c>
      <c r="G67" s="45" t="str">
        <f>IF(D67="","-",IF(VLOOKUP(D67,'D3 TI'!$D$7:$U$47,8,0)=0,"-",IF(AND(D67=D67,OR(E67="T",E67="P",E67="PM")),VLOOKUP(D67,'D3 TI'!$D$7:$U$47,8,0),"-")))</f>
        <v>-</v>
      </c>
      <c r="H67" s="45" t="str">
        <f>IF(D67="","-",IF(VLOOKUP(D67,'D3 TI'!$D$7:$U$47,9,0)=0,"-",IF(AND(D67=D67,OR(E67="T",E67="P")),VLOOKUP(D67,'D3 TI'!$D$7:$U$47,9,0),"-")))</f>
        <v>-</v>
      </c>
      <c r="I67" s="45"/>
      <c r="J67" s="45" t="str">
        <f>IF(D67="","-",IF(VLOOKUP(D67,'D3 TI'!$D$7:$U$47,17,0)=0,"-",IF(AND(D67=D67,E67="P"),VLOOKUP(D67,'D3 TI'!$D$7:$U$47,17,0),"-")))</f>
        <v>-</v>
      </c>
      <c r="K67" s="45" t="str">
        <f>IF(D67="","-",IF(VLOOKUP(D67,'D3 TI'!$D$7:$U$47,18,0)=0,"-",IF(AND(D67=D67,E67="P"),VLOOKUP(D67,'D3 TI'!$D$7:$U$47,18,0),"-")))</f>
        <v>-</v>
      </c>
      <c r="L67" s="46" t="s">
        <v>31</v>
      </c>
      <c r="M67" s="111"/>
      <c r="N67" s="42"/>
      <c r="O67" s="43"/>
      <c r="P67" s="44"/>
      <c r="Q67" s="45" t="str">
        <f>IF(O67="","-",IF(VLOOKUP(O67,'D3 TI'!$D$7:$U$47,7,0)=0,"-",IF(AND(O67=O67,OR(P67="T",P67="P",P67="PM")),VLOOKUP(O67,'D3 TI'!$D$7:$U$47,7,0),"-")))</f>
        <v>-</v>
      </c>
      <c r="R67" s="45" t="str">
        <f>IF(O67="","-",IF(VLOOKUP(O67,'D3 TI'!$D$7:$U$47,8,0)=0,"-",IF(AND(O67=O67,OR(P67="T",P67="P",P67="PM")),VLOOKUP(O67,'D3 TI'!$D$7:$U$47,8,0),"-")))</f>
        <v>-</v>
      </c>
      <c r="S67" s="45" t="str">
        <f>IF(O67="","-",IF(VLOOKUP(O67,'D3 TI'!$D$7:$U$47,9,0)=0,"-",IF(AND(O67=O67,OR(P67="T",P67="P")),VLOOKUP(O67,'D3 TI'!$D$7:$U$47,9,0),"-")))</f>
        <v>-</v>
      </c>
      <c r="T67" s="45" t="str">
        <f>IF(O67="","-",IF(VLOOKUP(O67,'D3 TI'!$D$7:$U$47,17,0)=0,"-",IF(AND(O67=O67,P67="P"),VLOOKUP(O67,'D3 TI'!$D$7:$U$47,17,0),"-")))</f>
        <v>-</v>
      </c>
      <c r="U67" s="45" t="str">
        <f>IF(O67="","-",IF(VLOOKUP(O67,'D3 TI'!$D$7:$U$47,18,0)=0,"-",IF(AND(O67=O67,P67="P"),VLOOKUP(O67,'D3 TI'!$D$7:$U$47,18,0),"-")))</f>
        <v>-</v>
      </c>
      <c r="V67" s="46" t="s">
        <v>31</v>
      </c>
      <c r="W67" s="47"/>
      <c r="X67" s="48">
        <v>1031103.0</v>
      </c>
      <c r="Y67" s="43" t="s">
        <v>27</v>
      </c>
      <c r="Z67" s="44" t="s">
        <v>28</v>
      </c>
      <c r="AA67" s="45" t="str">
        <f>IF(Y67="","-",IF(VLOOKUP(Y67,'D3 TI'!$D$7:$U$47,7,0)=0,"-",IF(AND(Y67=Y67,OR(Z67="T",Z67="P",Z67="PM")),VLOOKUP(Y67,'D3 TI'!$D$7:$U$47,7,0),"-")))</f>
        <v>IPM</v>
      </c>
      <c r="AB67" s="45" t="str">
        <f>IF(Y67="","-",IF(VLOOKUP(Y67,'D3 TI'!$D$7:$U$47,8,0)=0,"-",IF(AND(Y67=Y67,OR(Z67="T",Z67="P",Z67="PM")),VLOOKUP(Y67,'D3 TI'!$D$7:$U$47,8,0),"-")))</f>
        <v>PDS</v>
      </c>
      <c r="AC67" s="45" t="str">
        <f>IF(Y67="","-",IF(VLOOKUP(Y67,'D3 TI'!$D$7:$U$47,9,0)=0,"-",IF(AND(Y67=Y67,OR(Z67="T",Z67="P")),VLOOKUP(Y67,'D3 TI'!$D$7:$U$47,9,0),"-")))</f>
        <v>-</v>
      </c>
      <c r="AD67" s="45" t="str">
        <f>IF(Y67="","-",IF(VLOOKUP(Y67,'D3 TI'!$D$7:$U$47,17,0)=0,"-",IF(AND(Y67=Y67,Z67="P"),VLOOKUP(Y67,'D3 TI'!$D$7:$U$47,17,0),"-")))</f>
        <v>FWH</v>
      </c>
      <c r="AE67" s="45" t="str">
        <f>IF(Y67="","-",IF(VLOOKUP(Y67,'D3 TI'!$D$7:$U$47,18,0)=0,"-",IF(AND(Y67=Y67,Z67="P"),VLOOKUP(Y67,'D3 TI'!$D$7:$U$47,18,0),"-")))</f>
        <v>TLS</v>
      </c>
      <c r="AF67" s="46" t="s">
        <v>31</v>
      </c>
      <c r="AG67" s="47" t="s">
        <v>26</v>
      </c>
      <c r="AH67" s="42">
        <v>1031102.0</v>
      </c>
      <c r="AI67" s="43" t="s">
        <v>29</v>
      </c>
      <c r="AJ67" s="44" t="s">
        <v>24</v>
      </c>
      <c r="AK67" s="45" t="str">
        <f>IF(AI67="","-",IF(VLOOKUP(AI67,'D3 TI'!$D$7:$U$47,7,0)=0,"-",IF(AND(AI67=AI67,OR(AJ67="T",AJ67="P",AJ67="PM")),VLOOKUP(AI67,'D3 TI'!$D$7:$U$47,7,0),"-")))</f>
        <v>YAG</v>
      </c>
      <c r="AL67" s="45" t="str">
        <f>IF(AI67="","-",IF(VLOOKUP(AI67,'D3 TI'!$D$7:$U$47,8,0)=0,"-",IF(AND(AI67=AI67,OR(AJ67="T",AJ67="P",AJ67="PM")),VLOOKUP(AI67,'D3 TI'!$D$7:$U$47,8,0),"-")))</f>
        <v>-</v>
      </c>
      <c r="AM67" s="45" t="str">
        <f>IF(AI67="","-",IF(VLOOKUP(AI67,'D3 TI'!$D$7:$U$47,9,0)=0,"-",IF(AND(AI67=AI67,OR(AJ67="T",AJ67="P")),VLOOKUP(AI67,'D3 TI'!$D$7:$U$47,9,0),"-")))</f>
        <v>-</v>
      </c>
      <c r="AN67" s="45" t="str">
        <f>IF(AI67="","-",IF(VLOOKUP(AI67,'D3 TI'!$D$7:$U$47,17,0)=0,"-",IF(AND(AI67=AI67,AJ67="P"),VLOOKUP(AI67,'D3 TI'!$D$7:$U$47,17,0),"-")))</f>
        <v>-</v>
      </c>
      <c r="AO67" s="45" t="str">
        <f>IF(AI67="","-",IF(VLOOKUP(AI67,'D3 TI'!$D$7:$U$47,18,0)=0,"-",IF(AND(AI67=AI67,AJ67="P"),VLOOKUP(AI67,'D3 TI'!$D$7:$U$47,18,0),"-")))</f>
        <v>-</v>
      </c>
      <c r="AP67" s="46" t="s">
        <v>31</v>
      </c>
      <c r="AQ67" s="47" t="s">
        <v>26</v>
      </c>
      <c r="AR67" s="42">
        <v>1131104.0</v>
      </c>
      <c r="AS67" s="43" t="s">
        <v>30</v>
      </c>
      <c r="AT67" s="44" t="s">
        <v>28</v>
      </c>
      <c r="AU67" s="45" t="str">
        <f>IF(AS67="","-",IF(VLOOKUP(AS67,'D3 TI'!$D$7:$U$47,7,0)=0,"-",IF(AND(AS67=AS67,OR(AT67="T",AT67="P",AT67="PM")),VLOOKUP(AS67,'D3 TI'!$D$7:$U$47,7,0),"-")))</f>
        <v>HER</v>
      </c>
      <c r="AV67" s="45" t="str">
        <f>IF(AS67="","-",IF(VLOOKUP(AS67,'D3 TI'!$D$7:$U$47,8,0)=0,"-",IF(AND(AS67=AS67,OR(AT67="T",AT67="P",AT67="PM")),VLOOKUP(AS67,'D3 TI'!$D$7:$U$47,8,0),"-")))</f>
        <v>BJH</v>
      </c>
      <c r="AW67" s="45" t="str">
        <f>IF(AS67="","-",IF(VLOOKUP(AS67,'D3 TI'!$D$7:$U$47,9,0)=0,"-",IF(AND(AS67=AS67,OR(AT67="T",AT67="P")),VLOOKUP(AS67,'D3 TI'!$D$7:$U$47,9,0),"-")))</f>
        <v>-</v>
      </c>
      <c r="AX67" s="45" t="str">
        <f>IF(AS67="","-",IF(VLOOKUP(AS67,'D3 TI'!$D$7:$U$47,17,0)=0,"-",IF(AND(AS67=AS67,AT67="P"),VLOOKUP(AS67,'D3 TI'!$D$7:$U$47,17,0),"-")))</f>
        <v>-</v>
      </c>
      <c r="AY67" s="45" t="str">
        <f>IF(AS67="","-",IF(VLOOKUP(AS67,'D3 TI'!$D$7:$U$47,18,0)=0,"-",IF(AND(AS67=AS67,AT67="P"),VLOOKUP(AS67,'D3 TI'!$D$7:$U$47,18,0),"-")))</f>
        <v>-</v>
      </c>
      <c r="AZ67" s="46" t="s">
        <v>31</v>
      </c>
      <c r="BA67" s="47" t="s">
        <v>26</v>
      </c>
      <c r="BB67" s="6"/>
      <c r="BC67" s="6"/>
      <c r="BD67" s="6"/>
      <c r="BE67" s="6"/>
      <c r="BF67" s="7"/>
      <c r="BG67" s="7"/>
      <c r="BH67" s="7"/>
      <c r="BI67" s="7"/>
      <c r="BJ67" s="7"/>
      <c r="BK67" s="7"/>
    </row>
    <row r="68" ht="14.25" customHeight="1">
      <c r="A68" s="40">
        <v>2.0</v>
      </c>
      <c r="B68" s="41" t="s">
        <v>217</v>
      </c>
      <c r="C68" s="42"/>
      <c r="D68" s="43"/>
      <c r="E68" s="44"/>
      <c r="F68" s="45"/>
      <c r="G68" s="45" t="str">
        <f>IF(D68="","-",IF(VLOOKUP(D68,D3TK!$D$7:$V$44,8,0)=0,"-",IF(AND(D68=D68,OR(E68="T",E68="P",E68="PM")),VLOOKUP(D68,D3TK!$D$7:$V$44,8,0),"-")))</f>
        <v>-</v>
      </c>
      <c r="H68" s="45" t="str">
        <f>IF(D68="","-",IF(VLOOKUP(D68,D3TK!$D$7:$V$44,9,0)=0,"-",IF(AND(D68=D68,OR(E68="T",E68="P")),VLOOKUP(D68,D3TK!$D$7:$V$44,9,0),"-")))</f>
        <v>-</v>
      </c>
      <c r="I68" s="45"/>
      <c r="J68" s="45" t="str">
        <f>IF(D68="","-",IF(VLOOKUP(D68,D3TK!$D$7:$V$44,17,0)=0,"-",IF(AND(D68=D68,E68="P"),VLOOKUP(D68,D3TK!$D$7:$V$44,17,0),"-")))</f>
        <v>-</v>
      </c>
      <c r="K68" s="45" t="str">
        <f>IF(D68="","-",IF(VLOOKUP(D68,D3TK!$D$7:$V$44,18,0)=0,"-",IF(AND(D68=D68,E68="P"),VLOOKUP(D68,D3TK!$D$7:$V$44,18,0),"-")))</f>
        <v>-</v>
      </c>
      <c r="L68" s="44" t="s">
        <v>32</v>
      </c>
      <c r="M68" s="47"/>
      <c r="N68" s="55">
        <v>1331105.0</v>
      </c>
      <c r="O68" s="56" t="s">
        <v>33</v>
      </c>
      <c r="P68" s="57" t="s">
        <v>28</v>
      </c>
      <c r="Q68" s="45" t="str">
        <f>IF(O68="","-",IF(VLOOKUP(O68,D3TK!$D$7:$V$44,7,0)=0,"-",IF(AND(O68=O68,OR(P68="T",P68="P",P68="PM")),VLOOKUP(O68,D3TK!$D$7:$V$44,7,0),"-")))</f>
        <v>HER</v>
      </c>
      <c r="R68" s="45" t="str">
        <f>IF(O68="","-",IF(VLOOKUP(O68,D3TK!$D$7:$V$44,8,0)=0,"-",IF(AND(O68=O68,OR(P68="T",P68="P",P68="PM")),VLOOKUP(O68,D3TK!$D$7:$V$44,8,0),"-")))</f>
        <v>BJH</v>
      </c>
      <c r="S68" s="45" t="str">
        <f>IF(O68="","-",IF(VLOOKUP(O68,D3TK!$D$7:$V$44,9,0)=0,"-",IF(AND(O68=O68,OR(P68="T",P68="P")),VLOOKUP(O68,D3TK!$D$7:$V$44,9,0),"-")))</f>
        <v>-</v>
      </c>
      <c r="T68" s="45" t="str">
        <f>IF(O68="","-",IF(VLOOKUP(O68,D3TK!$D$7:$V$44,17,0)=0,"-",IF(AND(O68=O68,P68="P"),VLOOKUP(O68,D3TK!$D$7:$V$44,17,0),"-")))</f>
        <v>-</v>
      </c>
      <c r="U68" s="45" t="str">
        <f>IF(O68="","-",IF(VLOOKUP(O68,D3TK!$D$7:$V$44,18,0)=0,"-",IF(AND(O68=O68,P68="P"),VLOOKUP(O68,D3TK!$D$7:$V$44,18,0),"-")))</f>
        <v>-</v>
      </c>
      <c r="V68" s="44" t="s">
        <v>32</v>
      </c>
      <c r="W68" s="47" t="s">
        <v>26</v>
      </c>
      <c r="X68" s="42"/>
      <c r="Y68" s="43"/>
      <c r="Z68" s="44"/>
      <c r="AA68" s="45" t="str">
        <f>IF(Y68="","-",IF(VLOOKUP(Y68,D3TK!$D$7:$V$44,7,0)=0,"-",IF(AND(Y68=Y68,OR(Z68="T",Z68="P",Z68="PM")),VLOOKUP(Y68,D3TK!$D$7:$V$44,7,0),"-")))</f>
        <v>-</v>
      </c>
      <c r="AB68" s="45" t="str">
        <f>IF(Y68="","-",IF(VLOOKUP(Y68,D3TK!$D$7:$V$44,8,0)=0,"-",IF(AND(Y68=Y68,OR(Z68="T",Z68="P",Z68="PM")),VLOOKUP(Y68,D3TK!$D$7:$V$44,8,0),"-")))</f>
        <v>-</v>
      </c>
      <c r="AC68" s="45" t="str">
        <f>IF(Y68="","-",IF(VLOOKUP(Y68,D3TK!$D$7:$V$44,9,0)=0,"-",IF(AND(Y68=Y68,OR(Z68="T",Z68="P")),VLOOKUP(Y68,D3TK!$D$7:$V$44,9,0),"-")))</f>
        <v>-</v>
      </c>
      <c r="AD68" s="45" t="str">
        <f>IF(Y68="","-",IF(VLOOKUP(Y68,D3TK!$D$7:$V$44,17,0)=0,"-",IF(AND(Y68=Y68,Z68="P"),VLOOKUP(Y68,D3TK!$D$7:$V$44,17,0),"-")))</f>
        <v>-</v>
      </c>
      <c r="AE68" s="45" t="str">
        <f>IF(Y68="","-",IF(VLOOKUP(Y68,D3TK!$D$7:$V$44,18,0)=0,"-",IF(AND(Y68=Y68,Z68="P"),VLOOKUP(Y68,D3TK!$D$7:$V$44,18,0),"-")))</f>
        <v>-</v>
      </c>
      <c r="AF68" s="44" t="s">
        <v>32</v>
      </c>
      <c r="AG68" s="47"/>
      <c r="AH68" s="42">
        <v>1031102.0</v>
      </c>
      <c r="AI68" s="43" t="s">
        <v>29</v>
      </c>
      <c r="AJ68" s="44" t="s">
        <v>24</v>
      </c>
      <c r="AK68" s="45" t="str">
        <f>IF(AI68="","-",IF(VLOOKUP(AI68,D3TK!$D$7:$V$44,7,0)=0,"-",IF(AND(AI68=AI68,OR(AJ68="T",AJ68="P",AJ68="PM")),VLOOKUP(AI68,D3TK!$D$7:$V$44,7,0),"-")))</f>
        <v>SML</v>
      </c>
      <c r="AL68" s="45" t="str">
        <f>IF(AI68="","-",IF(VLOOKUP(AI68,D3TK!$D$7:$V$44,8,0)=0,"-",IF(AND(AI68=AI68,OR(AJ68="T",AJ68="P",AJ68="PM")),VLOOKUP(AI68,D3TK!$D$7:$V$44,8,0),"-")))</f>
        <v>-</v>
      </c>
      <c r="AM68" s="45" t="str">
        <f>IF(AI68="","-",IF(VLOOKUP(AI68,D3TK!$D$7:$V$44,9,0)=0,"-",IF(AND(AI68=AI68,OR(AJ68="T",AJ68="P")),VLOOKUP(AI68,D3TK!$D$7:$V$44,9,0),"-")))</f>
        <v>-</v>
      </c>
      <c r="AN68" s="45" t="str">
        <f>IF(AI68="","-",IF(VLOOKUP(AI68,D3TK!$D$7:$V$44,17,0)=0,"-",IF(AND(AI68=AI68,AJ68="P"),VLOOKUP(AI68,D3TK!$D$7:$V$44,17,0),"-")))</f>
        <v>-</v>
      </c>
      <c r="AO68" s="45" t="str">
        <f>IF(AI68="","-",IF(VLOOKUP(AI68,D3TK!$D$7:$V$44,18,0)=0,"-",IF(AND(AI68=AI68,AJ68="P"),VLOOKUP(AI68,D3TK!$D$7:$V$44,18,0),"-")))</f>
        <v>-</v>
      </c>
      <c r="AP68" s="44" t="s">
        <v>32</v>
      </c>
      <c r="AQ68" s="47" t="s">
        <v>26</v>
      </c>
      <c r="AR68" s="55">
        <v>1331105.0</v>
      </c>
      <c r="AS68" s="56" t="s">
        <v>33</v>
      </c>
      <c r="AT68" s="57" t="s">
        <v>28</v>
      </c>
      <c r="AU68" s="45" t="str">
        <f>IF(AS68="","-",IF(VLOOKUP(AS68,D3TK!$D$7:$V$44,7,0)=0,"-",IF(AND(AS68=AS68,OR(AT68="T",AT68="P",AT68="PM")),VLOOKUP(AS68,D3TK!$D$7:$V$44,7,0),"-")))</f>
        <v>HER</v>
      </c>
      <c r="AV68" s="45" t="str">
        <f>IF(AS68="","-",IF(VLOOKUP(AS68,D3TK!$D$7:$V$44,8,0)=0,"-",IF(AND(AS68=AS68,OR(AT68="T",AT68="P",AT68="PM")),VLOOKUP(AS68,D3TK!$D$7:$V$44,8,0),"-")))</f>
        <v>BJH</v>
      </c>
      <c r="AW68" s="45" t="str">
        <f>IF(AS68="","-",IF(VLOOKUP(AS68,D3TK!$D$7:$V$44,9,0)=0,"-",IF(AND(AS68=AS68,OR(AT68="T",AT68="P")),VLOOKUP(AS68,D3TK!$D$7:$V$44,9,0),"-")))</f>
        <v>-</v>
      </c>
      <c r="AX68" s="45" t="str">
        <f>IF(AS68="","-",IF(VLOOKUP(AS68,D3TK!$D$7:$V$44,17,0)=0,"-",IF(AND(AS68=AS68,AT68="P"),VLOOKUP(AS68,D3TK!$D$7:$V$44,17,0),"-")))</f>
        <v>-</v>
      </c>
      <c r="AY68" s="45" t="str">
        <f>IF(AS68="","-",IF(VLOOKUP(AS68,D3TK!$D$7:$V$44,18,0)=0,"-",IF(AND(AS68=AS68,AT68="P"),VLOOKUP(AS68,D3TK!$D$7:$V$44,18,0),"-")))</f>
        <v>-</v>
      </c>
      <c r="AZ68" s="44" t="s">
        <v>32</v>
      </c>
      <c r="BA68" s="47" t="s">
        <v>26</v>
      </c>
      <c r="BB68" s="6"/>
      <c r="BC68" s="6"/>
      <c r="BD68" s="6"/>
      <c r="BE68" s="6"/>
      <c r="BF68" s="7"/>
      <c r="BG68" s="7"/>
      <c r="BH68" s="7"/>
      <c r="BI68" s="7"/>
      <c r="BJ68" s="7"/>
      <c r="BK68" s="7"/>
    </row>
    <row r="69" ht="14.25" customHeight="1">
      <c r="A69" s="40">
        <v>2.0</v>
      </c>
      <c r="B69" s="41" t="s">
        <v>217</v>
      </c>
      <c r="C69" s="42"/>
      <c r="D69" s="43"/>
      <c r="E69" s="44"/>
      <c r="F69" s="45"/>
      <c r="G69" s="45" t="str">
        <f>IF(D69="","-",IF(VLOOKUP(D69,D3TK!$D$7:$V$44,8,0)=0,"-",IF(AND(D69=D69,OR(E69="T",E69="P",E69="PM")),VLOOKUP(D69,D3TK!$D$7:$V$44,8,0),"-")))</f>
        <v>-</v>
      </c>
      <c r="H69" s="45" t="str">
        <f>IF(D69="","-",IF(VLOOKUP(D69,D3TK!$D$7:$V$44,9,0)=0,"-",IF(AND(D69=D69,OR(E69="T",E69="P")),VLOOKUP(D69,D3TK!$D$7:$V$44,9,0),"-")))</f>
        <v>-</v>
      </c>
      <c r="I69" s="45"/>
      <c r="J69" s="45" t="str">
        <f>IF(D69="","-",IF(VLOOKUP(D69,D3TK!$D$7:$V$44,17,0)=0,"-",IF(AND(D69=D69,E69="P"),VLOOKUP(D69,D3TK!$D$7:$V$44,17,0),"-")))</f>
        <v>-</v>
      </c>
      <c r="K69" s="45" t="str">
        <f>IF(D69="","-",IF(VLOOKUP(D69,D3TK!$D$7:$V$44,18,0)=0,"-",IF(AND(D69=D69,E69="P"),VLOOKUP(D69,D3TK!$D$7:$V$44,18,0),"-")))</f>
        <v>-</v>
      </c>
      <c r="L69" s="44" t="s">
        <v>34</v>
      </c>
      <c r="M69" s="47"/>
      <c r="N69" s="55">
        <v>1331105.0</v>
      </c>
      <c r="O69" s="56" t="s">
        <v>33</v>
      </c>
      <c r="P69" s="57" t="s">
        <v>28</v>
      </c>
      <c r="Q69" s="45" t="str">
        <f>IF(O69="","-",IF(VLOOKUP(O69,D3TK!$D$7:$V$44,7,0)=0,"-",IF(AND(O69=O69,OR(P69="T",P69="P",P69="PM")),VLOOKUP(O69,D3TK!$D$7:$V$44,7,0),"-")))</f>
        <v>HER</v>
      </c>
      <c r="R69" s="45" t="str">
        <f>IF(O69="","-",IF(VLOOKUP(O69,D3TK!$D$7:$V$44,8,0)=0,"-",IF(AND(O69=O69,OR(P69="T",P69="P",P69="PM")),VLOOKUP(O69,D3TK!$D$7:$V$44,8,0),"-")))</f>
        <v>BJH</v>
      </c>
      <c r="S69" s="45" t="str">
        <f>IF(O69="","-",IF(VLOOKUP(O69,D3TK!$D$7:$V$44,9,0)=0,"-",IF(AND(O69=O69,OR(P69="T",P69="P")),VLOOKUP(O69,D3TK!$D$7:$V$44,9,0),"-")))</f>
        <v>-</v>
      </c>
      <c r="T69" s="45" t="str">
        <f>IF(O69="","-",IF(VLOOKUP(O69,D3TK!$D$7:$V$44,17,0)=0,"-",IF(AND(O69=O69,P69="P"),VLOOKUP(O69,D3TK!$D$7:$V$44,17,0),"-")))</f>
        <v>-</v>
      </c>
      <c r="U69" s="45" t="str">
        <f>IF(O69="","-",IF(VLOOKUP(O69,D3TK!$D$7:$V$44,18,0)=0,"-",IF(AND(O69=O69,P69="P"),VLOOKUP(O69,D3TK!$D$7:$V$44,18,0),"-")))</f>
        <v>-</v>
      </c>
      <c r="V69" s="44" t="s">
        <v>34</v>
      </c>
      <c r="W69" s="47" t="s">
        <v>26</v>
      </c>
      <c r="X69" s="42"/>
      <c r="Y69" s="43"/>
      <c r="Z69" s="44"/>
      <c r="AA69" s="45" t="str">
        <f>IF(Y69="","-",IF(VLOOKUP(Y69,D3TK!$D$7:$V$44,7,0)=0,"-",IF(AND(Y69=Y69,OR(Z69="T",Z69="P",Z69="PM")),VLOOKUP(Y69,D3TK!$D$7:$V$44,7,0),"-")))</f>
        <v>-</v>
      </c>
      <c r="AB69" s="45" t="str">
        <f>IF(Y69="","-",IF(VLOOKUP(Y69,D3TK!$D$7:$V$44,8,0)=0,"-",IF(AND(Y69=Y69,OR(Z69="T",Z69="P",Z69="PM")),VLOOKUP(Y69,D3TK!$D$7:$V$44,8,0),"-")))</f>
        <v>-</v>
      </c>
      <c r="AC69" s="45" t="str">
        <f>IF(Y69="","-",IF(VLOOKUP(Y69,D3TK!$D$7:$V$44,9,0)=0,"-",IF(AND(Y69=Y69,OR(Z69="T",Z69="P")),VLOOKUP(Y69,D3TK!$D$7:$V$44,9,0),"-")))</f>
        <v>-</v>
      </c>
      <c r="AD69" s="45" t="str">
        <f>IF(Y69="","-",IF(VLOOKUP(Y69,D3TK!$D$7:$V$44,17,0)=0,"-",IF(AND(Y69=Y69,Z69="P"),VLOOKUP(Y69,D3TK!$D$7:$V$44,17,0),"-")))</f>
        <v>-</v>
      </c>
      <c r="AE69" s="45" t="str">
        <f>IF(Y69="","-",IF(VLOOKUP(Y69,D3TK!$D$7:$V$44,18,0)=0,"-",IF(AND(Y69=Y69,Z69="P"),VLOOKUP(Y69,D3TK!$D$7:$V$44,18,0),"-")))</f>
        <v>-</v>
      </c>
      <c r="AF69" s="44" t="s">
        <v>34</v>
      </c>
      <c r="AG69" s="47"/>
      <c r="AH69" s="42">
        <v>1031102.0</v>
      </c>
      <c r="AI69" s="43" t="s">
        <v>29</v>
      </c>
      <c r="AJ69" s="44" t="s">
        <v>24</v>
      </c>
      <c r="AK69" s="45" t="str">
        <f>IF(AI69="","-",IF(VLOOKUP(AI69,D3TK!$D$7:$V$44,7,0)=0,"-",IF(AND(AI69=AI69,OR(AJ69="T",AJ69="P",AJ69="PM")),VLOOKUP(AI69,D3TK!$D$7:$V$44,7,0),"-")))</f>
        <v>SML</v>
      </c>
      <c r="AL69" s="45" t="str">
        <f>IF(AI69="","-",IF(VLOOKUP(AI69,D3TK!$D$7:$V$44,8,0)=0,"-",IF(AND(AI69=AI69,OR(AJ69="T",AJ69="P",AJ69="PM")),VLOOKUP(AI69,D3TK!$D$7:$V$44,8,0),"-")))</f>
        <v>-</v>
      </c>
      <c r="AM69" s="45" t="str">
        <f>IF(AI69="","-",IF(VLOOKUP(AI69,D3TK!$D$7:$V$44,9,0)=0,"-",IF(AND(AI69=AI69,OR(AJ69="T",AJ69="P")),VLOOKUP(AI69,D3TK!$D$7:$V$44,9,0),"-")))</f>
        <v>-</v>
      </c>
      <c r="AN69" s="45" t="str">
        <f>IF(AI69="","-",IF(VLOOKUP(AI69,D3TK!$D$7:$V$44,17,0)=0,"-",IF(AND(AI69=AI69,AJ69="P"),VLOOKUP(AI69,D3TK!$D$7:$V$44,17,0),"-")))</f>
        <v>-</v>
      </c>
      <c r="AO69" s="45" t="str">
        <f>IF(AI69="","-",IF(VLOOKUP(AI69,D3TK!$D$7:$V$44,18,0)=0,"-",IF(AND(AI69=AI69,AJ69="P"),VLOOKUP(AI69,D3TK!$D$7:$V$44,18,0),"-")))</f>
        <v>-</v>
      </c>
      <c r="AP69" s="44" t="s">
        <v>34</v>
      </c>
      <c r="AQ69" s="47" t="s">
        <v>26</v>
      </c>
      <c r="AR69" s="55">
        <v>1331105.0</v>
      </c>
      <c r="AS69" s="56" t="s">
        <v>33</v>
      </c>
      <c r="AT69" s="57" t="s">
        <v>28</v>
      </c>
      <c r="AU69" s="45" t="str">
        <f>IF(AS69="","-",IF(VLOOKUP(AS69,D3TK!$D$7:$V$44,7,0)=0,"-",IF(AND(AS69=AS69,OR(AT69="T",AT69="P",AT69="PM")),VLOOKUP(AS69,D3TK!$D$7:$V$44,7,0),"-")))</f>
        <v>HER</v>
      </c>
      <c r="AV69" s="45" t="str">
        <f>IF(AS69="","-",IF(VLOOKUP(AS69,D3TK!$D$7:$V$44,8,0)=0,"-",IF(AND(AS69=AS69,OR(AT69="T",AT69="P",AT69="PM")),VLOOKUP(AS69,D3TK!$D$7:$V$44,8,0),"-")))</f>
        <v>BJH</v>
      </c>
      <c r="AW69" s="45" t="str">
        <f>IF(AS69="","-",IF(VLOOKUP(AS69,D3TK!$D$7:$V$44,9,0)=0,"-",IF(AND(AS69=AS69,OR(AT69="T",AT69="P")),VLOOKUP(AS69,D3TK!$D$7:$V$44,9,0),"-")))</f>
        <v>-</v>
      </c>
      <c r="AX69" s="45" t="str">
        <f>IF(AS69="","-",IF(VLOOKUP(AS69,D3TK!$D$7:$V$44,17,0)=0,"-",IF(AND(AS69=AS69,AT69="P"),VLOOKUP(AS69,D3TK!$D$7:$V$44,17,0),"-")))</f>
        <v>-</v>
      </c>
      <c r="AY69" s="45" t="str">
        <f>IF(AS69="","-",IF(VLOOKUP(AS69,D3TK!$D$7:$V$44,18,0)=0,"-",IF(AND(AS69=AS69,AT69="P"),VLOOKUP(AS69,D3TK!$D$7:$V$44,18,0),"-")))</f>
        <v>-</v>
      </c>
      <c r="AZ69" s="44" t="s">
        <v>34</v>
      </c>
      <c r="BA69" s="47" t="s">
        <v>26</v>
      </c>
      <c r="BB69" s="6"/>
      <c r="BC69" s="6"/>
      <c r="BD69" s="6"/>
      <c r="BE69" s="6"/>
      <c r="BF69" s="7"/>
      <c r="BG69" s="7"/>
      <c r="BH69" s="7"/>
      <c r="BI69" s="7"/>
      <c r="BJ69" s="7"/>
      <c r="BK69" s="7"/>
    </row>
    <row r="70" ht="14.25" customHeight="1">
      <c r="A70" s="40">
        <v>2.0</v>
      </c>
      <c r="B70" s="41" t="s">
        <v>217</v>
      </c>
      <c r="C70" s="42">
        <v>1041103.0</v>
      </c>
      <c r="D70" s="43" t="s">
        <v>27</v>
      </c>
      <c r="E70" s="44" t="s">
        <v>24</v>
      </c>
      <c r="F70" s="45" t="str">
        <f>IF(D70="","-",IF(VLOOKUP(D70,D4TRPL!$D$7:$U$58,7,0)=0,"-",IF(AND(D70=D70,OR(E70="T",E70="P",,E70="PM")),VLOOKUP(D70,D4TRPL!$D$7:$U$58,7,0),"-")))</f>
        <v>IPM</v>
      </c>
      <c r="G70" s="45" t="str">
        <f>IF(D70="","-",IF(VLOOKUP(D70,D4TRPL!$D$7:$U$58,8,0)=0,"-",IF(AND(D70=D70,OR(E70="T",E70="P",,E70="PM")),VLOOKUP(D70,D4TRPL!$D$7:$U$58,8,0),"-")))</f>
        <v>PDS</v>
      </c>
      <c r="H70" s="45" t="str">
        <f>IF(D70="","-",IF(VLOOKUP(D70,D4TRPL!$D$7:$U$58,9,0)=0,"-",IF(AND(D70=D70,OR(E70="T",E70="P")),VLOOKUP(D70,D4TRPL!$D$7:$U$58,9,0),"-")))</f>
        <v>-</v>
      </c>
      <c r="I70" s="45"/>
      <c r="J70" s="45" t="str">
        <f>IF(D70="","-",IF(VLOOKUP(D70,D4TRPL!$D$7:$U$58,17,0)=0,"-",IF(AND(D70=D70,E70="P"),VLOOKUP(D70,D4TRPL!$D$7:$U$58,17,0),"-")))</f>
        <v>-</v>
      </c>
      <c r="K70" s="45" t="str">
        <f>IF(D70="","-",IF(VLOOKUP(D70,D4TRPL!$D$7:$U$58,18,0)=0,"-",IF(AND(D70=D70,E70="P"),VLOOKUP(D70,D4TRPL!$D$7:$U$58,18,0),"-")))</f>
        <v>-</v>
      </c>
      <c r="L70" s="46" t="s">
        <v>35</v>
      </c>
      <c r="M70" s="47" t="s">
        <v>26</v>
      </c>
      <c r="N70" s="42"/>
      <c r="O70" s="43"/>
      <c r="P70" s="44"/>
      <c r="Q70" s="45" t="str">
        <f>IF(O70="","-",IF(VLOOKUP(O70,D4TRPL!$D$7:$U$58,7,0)=0,"-",IF(AND(O70=O70,OR(P70="T",P70="P",P70="PM")),VLOOKUP(O70,D4TRPL!$D$7:$U$58,7,0),"-")))</f>
        <v>-</v>
      </c>
      <c r="R70" s="45" t="str">
        <f>IF(O70="","-",IF(VLOOKUP(O70,D4TRPL!$D$7:$U$58,8,0)=0,"-",IF(AND(O70=O70,OR(P70="T",P70="P",P70="PM")),VLOOKUP(O70,D4TRPL!$D$7:$U$58,8,0),"-")))</f>
        <v>-</v>
      </c>
      <c r="S70" s="45" t="str">
        <f>IF(O70="","-",IF(VLOOKUP(O70,D4TRPL!$D$7:$U$58,9,0)=0,"-",IF(AND(O70=O70,OR(P70="T",P70="P")),VLOOKUP(O70,D4TRPL!$D$7:$U$58,9,0),"-")))</f>
        <v>-</v>
      </c>
      <c r="T70" s="45" t="str">
        <f>IF(O70="","-",IF(VLOOKUP(O70,D4TRPL!$D$7:$U$58,17,0)=0,"-",IF(AND(O70=O70,P70="P"),VLOOKUP(O70,D4TRPL!$D$7:$U$58,17,0),"-")))</f>
        <v>-</v>
      </c>
      <c r="U70" s="45" t="str">
        <f>IF(O70="","-",IF(VLOOKUP(O70,D4TRPL!$D$7:$U$58,18,0)=0,"-",IF(AND(O70=O70,P70="P"),VLOOKUP(O70,D4TRPL!$D$7:$U$58,18,0),"-")))</f>
        <v>-</v>
      </c>
      <c r="V70" s="46" t="s">
        <v>35</v>
      </c>
      <c r="W70" s="47"/>
      <c r="X70" s="42">
        <v>1141105.0</v>
      </c>
      <c r="Y70" s="43" t="s">
        <v>33</v>
      </c>
      <c r="Z70" s="44" t="s">
        <v>24</v>
      </c>
      <c r="AA70" s="45" t="str">
        <f>IF(Y70="","-",IF(VLOOKUP(Y70,D4TRPL!$D$7:$U$58,7,0)=0,"-",IF(AND(Y70=Y70,OR(Z70="T",Z70="P",Z70="PM")),VLOOKUP(Y70,D4TRPL!$D$7:$U$58,7,0),"-")))</f>
        <v>AMS</v>
      </c>
      <c r="AB70" s="45" t="str">
        <f>IF(Y70="","-",IF(VLOOKUP(Y70,D4TRPL!$D$7:$U$58,8,0)=0,"-",IF(AND(Y70=Y70,OR(Z70="T",Z70="P",Z70="PM")),VLOOKUP(Y70,D4TRPL!$D$7:$U$58,8,0),"-")))</f>
        <v>VES</v>
      </c>
      <c r="AC70" s="45" t="str">
        <f>IF(Y70="","-",IF(VLOOKUP(Y70,D4TRPL!$D$7:$U$58,9,0)=0,"-",IF(AND(Y70=Y70,OR(Z70="T",Z70="P")),VLOOKUP(Y70,D4TRPL!$D$7:$U$58,9,0),"-")))</f>
        <v>DPH</v>
      </c>
      <c r="AD70" s="45" t="str">
        <f>IF(Y70="","-",IF(VLOOKUP(Y70,D4TRPL!$D$7:$U$58,17,0)=0,"-",IF(AND(Y70=Y70,Z70="P"),VLOOKUP(Y70,D4TRPL!$D$7:$U$58,17,0),"-")))</f>
        <v>-</v>
      </c>
      <c r="AE70" s="45" t="str">
        <f>IF(Y70="","-",IF(VLOOKUP(Y70,D4TRPL!$D$7:$U$58,18,0)=0,"-",IF(AND(Y70=Y70,Z70="P"),VLOOKUP(Y70,D4TRPL!$D$7:$U$58,18,0),"-")))</f>
        <v>-</v>
      </c>
      <c r="AF70" s="46" t="s">
        <v>35</v>
      </c>
      <c r="AG70" s="47" t="s">
        <v>26</v>
      </c>
      <c r="AH70" s="48"/>
      <c r="AI70" s="43"/>
      <c r="AJ70" s="44"/>
      <c r="AK70" s="45" t="str">
        <f>IF(AI70="","-",IF(VLOOKUP(AI70,D4TRPL!$D$7:$U$58,7,0)=0,"-",IF(AND(AI70=AI70,OR(AJ70="T",AJ70="P",AJ70="PM")),VLOOKUP(AI70,D4TRPL!$D$7:$U$58,7,0),"-")))</f>
        <v>-</v>
      </c>
      <c r="AL70" s="45" t="str">
        <f>IF(AI70="","-",IF(VLOOKUP(AI70,D4TRPL!$D$7:$U$58,8,0)=0,"-",IF(AND(AI70=AI70,OR(AJ70="T",AJ70="P",AJ70="PM")),VLOOKUP(AI70,D4TRPL!$D$7:$U$58,8,0),"-")))</f>
        <v>-</v>
      </c>
      <c r="AM70" s="45" t="str">
        <f>IF(AI70="","-",IF(VLOOKUP(AI70,D4TRPL!$D$7:$U$58,9,0)=0,"-",IF(AND(AI70=AI70,OR(AJ70="T",AJ70="P")),VLOOKUP(AI70,D4TRPL!$D$7:$U$58,9,0),"-")))</f>
        <v>-</v>
      </c>
      <c r="AN70" s="45" t="str">
        <f>IF(AI70="","-",IF(VLOOKUP(AI70,D4TRPL!$D$7:$U$58,17,0)=0,"-",IF(AND(AI70=AI70,AJ70="P"),VLOOKUP(AI70,D4TRPL!$D$7:$U$58,17,0),"-")))</f>
        <v>-</v>
      </c>
      <c r="AO70" s="45" t="str">
        <f>IF(AI70="","-",IF(VLOOKUP(AI70,D4TRPL!$D$7:$U$58,18,0)=0,"-",IF(AND(AI70=AI70,AJ70="P"),VLOOKUP(AI70,D4TRPL!$D$7:$U$58,18,0),"-")))</f>
        <v>-</v>
      </c>
      <c r="AP70" s="46" t="s">
        <v>35</v>
      </c>
      <c r="AQ70" s="47"/>
      <c r="AR70" s="48">
        <v>1141104.0</v>
      </c>
      <c r="AS70" s="43" t="s">
        <v>36</v>
      </c>
      <c r="AT70" s="44" t="s">
        <v>28</v>
      </c>
      <c r="AU70" s="45" t="str">
        <f>IF(AS70="","-",IF(VLOOKUP(AS70,D4TRPL!$D$7:$U$58,7,0)=0,"-",IF(AND(AS70=AS70,OR(AT70="T",AT70="P",AT70="PM")),VLOOKUP(AS70,D4TRPL!$D$7:$U$58,7,0),"-")))</f>
        <v>RJS</v>
      </c>
      <c r="AV70" s="45" t="str">
        <f>IF(AS70="","-",IF(VLOOKUP(AS70,D4TRPL!$D$7:$U$58,8,0)=0,"-",IF(AND(AS70=AS70,OR(AT70="T",AT70="P",AT70="PM")),VLOOKUP(AS70,D4TRPL!$D$7:$U$58,8,0),"-")))</f>
        <v>-</v>
      </c>
      <c r="AW70" s="45" t="str">
        <f>IF(AS70="","-",IF(VLOOKUP(AS70,D4TRPL!$D$7:$U$58,9,0)=0,"-",IF(AND(AS70=AS70,OR(AT70="T",AT70="P")),VLOOKUP(AS70,D4TRPL!$D$7:$U$58,9,0),"-")))</f>
        <v>-</v>
      </c>
      <c r="AX70" s="45" t="str">
        <f>IF(AS70="","-",IF(VLOOKUP(AS70,D4TRPL!$D$7:$U$58,17,0)=0,"-",IF(AND(AS70=AS70,AT70="P"),VLOOKUP(AS70,D4TRPL!$D$7:$U$58,17,0),"-")))</f>
        <v>-</v>
      </c>
      <c r="AY70" s="45" t="str">
        <f>IF(AS70="","-",IF(VLOOKUP(AS70,D4TRPL!$D$7:$U$58,18,0)=0,"-",IF(AND(AS70=AS70,AT70="P"),VLOOKUP(AS70,D4TRPL!$D$7:$U$58,18,0),"-")))</f>
        <v>-</v>
      </c>
      <c r="AZ70" s="46" t="s">
        <v>35</v>
      </c>
      <c r="BA70" s="47" t="s">
        <v>26</v>
      </c>
      <c r="BB70" s="6"/>
      <c r="BC70" s="6"/>
      <c r="BD70" s="6"/>
      <c r="BE70" s="6"/>
      <c r="BF70" s="7"/>
      <c r="BG70" s="7"/>
      <c r="BH70" s="7"/>
      <c r="BI70" s="7"/>
      <c r="BJ70" s="7"/>
      <c r="BK70" s="7"/>
    </row>
    <row r="71" ht="14.25" customHeight="1">
      <c r="A71" s="40">
        <v>2.0</v>
      </c>
      <c r="B71" s="41" t="s">
        <v>217</v>
      </c>
      <c r="C71" s="42">
        <v>1041103.0</v>
      </c>
      <c r="D71" s="43" t="s">
        <v>27</v>
      </c>
      <c r="E71" s="44" t="s">
        <v>24</v>
      </c>
      <c r="F71" s="45" t="str">
        <f>IF(D71="","-",IF(VLOOKUP(D71,D4TRPL!$D$7:$U$58,7,0)=0,"-",IF(AND(D71=D71,OR(E71="T",E71="P",,E71="PM")),VLOOKUP(D71,D4TRPL!$D$7:$U$58,7,0),"-")))</f>
        <v>IPM</v>
      </c>
      <c r="G71" s="45" t="str">
        <f>IF(D71="","-",IF(VLOOKUP(D71,D4TRPL!$D$7:$U$58,8,0)=0,"-",IF(AND(D71=D71,OR(E71="T",E71="P",,E71="PM")),VLOOKUP(D71,D4TRPL!$D$7:$U$58,8,0),"-")))</f>
        <v>PDS</v>
      </c>
      <c r="H71" s="45" t="str">
        <f>IF(D71="","-",IF(VLOOKUP(D71,D4TRPL!$D$7:$U$58,9,0)=0,"-",IF(AND(D71=D71,OR(E71="T",E71="P")),VLOOKUP(D71,D4TRPL!$D$7:$U$58,9,0),"-")))</f>
        <v>-</v>
      </c>
      <c r="I71" s="45"/>
      <c r="J71" s="45" t="str">
        <f>IF(D71="","-",IF(VLOOKUP(D71,D4TRPL!$D$7:$U$58,17,0)=0,"-",IF(AND(D71=D71,E71="P"),VLOOKUP(D71,D4TRPL!$D$7:$U$58,17,0),"-")))</f>
        <v>-</v>
      </c>
      <c r="K71" s="45" t="str">
        <f>IF(D71="","-",IF(VLOOKUP(D71,D4TRPL!$D$7:$U$58,18,0)=0,"-",IF(AND(D71=D71,E71="P"),VLOOKUP(D71,D4TRPL!$D$7:$U$58,18,0),"-")))</f>
        <v>-</v>
      </c>
      <c r="L71" s="46" t="s">
        <v>37</v>
      </c>
      <c r="M71" s="47" t="s">
        <v>26</v>
      </c>
      <c r="N71" s="42" t="s">
        <v>38</v>
      </c>
      <c r="O71" s="43" t="s">
        <v>23</v>
      </c>
      <c r="P71" s="44" t="s">
        <v>28</v>
      </c>
      <c r="Q71" s="45" t="str">
        <f>IF(O71="","-",IF(VLOOKUP(O71,D4TRPL!$D$7:$U$58,7,0)=0,"-",IF(AND(O71=O71,OR(P71="T",P71="P",P71="PM")),VLOOKUP(O71,D4TRPL!$D$7:$U$58,7,0),"-")))</f>
        <v>RMM</v>
      </c>
      <c r="R71" s="45" t="str">
        <f>IF(O71="","-",IF(VLOOKUP(O71,D4TRPL!$D$7:$U$58,8,0)=0,"-",IF(AND(O71=O71,OR(P71="T",P71="P",P71="PM")),VLOOKUP(O71,D4TRPL!$D$7:$U$58,8,0),"-")))</f>
        <v>-</v>
      </c>
      <c r="S71" s="45" t="str">
        <f>IF(O71="","-",IF(VLOOKUP(O71,D4TRPL!$D$7:$U$58,9,0)=0,"-",IF(AND(O71=O71,OR(P71="T",P71="P")),VLOOKUP(O71,D4TRPL!$D$7:$U$58,9,0),"-")))</f>
        <v>-</v>
      </c>
      <c r="T71" s="45" t="str">
        <f>IF(O71="","-",IF(VLOOKUP(O71,D4TRPL!$D$7:$U$58,17,0)=0,"-",IF(AND(O71=O71,P71="P"),VLOOKUP(O71,D4TRPL!$D$7:$U$58,17,0),"-")))</f>
        <v>-</v>
      </c>
      <c r="U71" s="45" t="str">
        <f>IF(O71="","-",IF(VLOOKUP(O71,D4TRPL!$D$7:$U$58,18,0)=0,"-",IF(AND(O71=O71,P71="P"),VLOOKUP(O71,D4TRPL!$D$7:$U$58,18,0),"-")))</f>
        <v>-</v>
      </c>
      <c r="V71" s="46" t="s">
        <v>37</v>
      </c>
      <c r="W71" s="47" t="s">
        <v>26</v>
      </c>
      <c r="X71" s="42">
        <v>1141105.0</v>
      </c>
      <c r="Y71" s="43" t="s">
        <v>33</v>
      </c>
      <c r="Z71" s="44" t="s">
        <v>24</v>
      </c>
      <c r="AA71" s="45" t="str">
        <f>IF(Y71="","-",IF(VLOOKUP(Y71,D4TRPL!$D$7:$U$58,7,0)=0,"-",IF(AND(Y71=Y71,OR(Z71="T",Z71="P",Z71="PM")),VLOOKUP(Y71,D4TRPL!$D$7:$U$58,7,0),"-")))</f>
        <v>AMS</v>
      </c>
      <c r="AB71" s="45" t="str">
        <f>IF(Y71="","-",IF(VLOOKUP(Y71,D4TRPL!$D$7:$U$58,8,0)=0,"-",IF(AND(Y71=Y71,OR(Z71="T",Z71="P",Z71="PM")),VLOOKUP(Y71,D4TRPL!$D$7:$U$58,8,0),"-")))</f>
        <v>VES</v>
      </c>
      <c r="AC71" s="45" t="str">
        <f>IF(Y71="","-",IF(VLOOKUP(Y71,D4TRPL!$D$7:$U$58,9,0)=0,"-",IF(AND(Y71=Y71,OR(Z71="T",Z71="P")),VLOOKUP(Y71,D4TRPL!$D$7:$U$58,9,0),"-")))</f>
        <v>DPH</v>
      </c>
      <c r="AD71" s="45" t="str">
        <f>IF(Y71="","-",IF(VLOOKUP(Y71,D4TRPL!$D$7:$U$58,17,0)=0,"-",IF(AND(Y71=Y71,Z71="P"),VLOOKUP(Y71,D4TRPL!$D$7:$U$58,17,0),"-")))</f>
        <v>-</v>
      </c>
      <c r="AE71" s="45" t="str">
        <f>IF(Y71="","-",IF(VLOOKUP(Y71,D4TRPL!$D$7:$U$58,18,0)=0,"-",IF(AND(Y71=Y71,Z71="P"),VLOOKUP(Y71,D4TRPL!$D$7:$U$58,18,0),"-")))</f>
        <v>-</v>
      </c>
      <c r="AF71" s="46" t="s">
        <v>37</v>
      </c>
      <c r="AG71" s="47" t="s">
        <v>26</v>
      </c>
      <c r="AH71" s="48"/>
      <c r="AI71" s="43"/>
      <c r="AJ71" s="44"/>
      <c r="AK71" s="45" t="str">
        <f>IF(AI71="","-",IF(VLOOKUP(AI71,D4TRPL!$D$7:$U$58,7,0)=0,"-",IF(AND(AI71=AI71,OR(AJ71="T",AJ71="P",AJ71="PM")),VLOOKUP(AI71,D4TRPL!$D$7:$U$58,7,0),"-")))</f>
        <v>-</v>
      </c>
      <c r="AL71" s="45" t="str">
        <f>IF(AI71="","-",IF(VLOOKUP(AI71,D4TRPL!$D$7:$U$58,8,0)=0,"-",IF(AND(AI71=AI71,OR(AJ71="T",AJ71="P",AJ71="PM")),VLOOKUP(AI71,D4TRPL!$D$7:$U$58,8,0),"-")))</f>
        <v>-</v>
      </c>
      <c r="AM71" s="45" t="str">
        <f>IF(AI71="","-",IF(VLOOKUP(AI71,D4TRPL!$D$7:$U$58,9,0)=0,"-",IF(AND(AI71=AI71,OR(AJ71="T",AJ71="P")),VLOOKUP(AI71,D4TRPL!$D$7:$U$58,9,0),"-")))</f>
        <v>-</v>
      </c>
      <c r="AN71" s="45" t="str">
        <f>IF(AI71="","-",IF(VLOOKUP(AI71,D4TRPL!$D$7:$U$58,17,0)=0,"-",IF(AND(AI71=AI71,AJ71="P"),VLOOKUP(AI71,D4TRPL!$D$7:$U$58,17,0),"-")))</f>
        <v>-</v>
      </c>
      <c r="AO71" s="45" t="str">
        <f>IF(AI71="","-",IF(VLOOKUP(AI71,D4TRPL!$D$7:$U$58,18,0)=0,"-",IF(AND(AI71=AI71,AJ71="P"),VLOOKUP(AI71,D4TRPL!$D$7:$U$58,18,0),"-")))</f>
        <v>-</v>
      </c>
      <c r="AP71" s="46" t="s">
        <v>37</v>
      </c>
      <c r="AQ71" s="47"/>
      <c r="AR71" s="48">
        <v>1141104.0</v>
      </c>
      <c r="AS71" s="43" t="s">
        <v>36</v>
      </c>
      <c r="AT71" s="44" t="s">
        <v>28</v>
      </c>
      <c r="AU71" s="45" t="str">
        <f>IF(AS71="","-",IF(VLOOKUP(AS71,D4TRPL!$D$7:$U$58,7,0)=0,"-",IF(AND(AS71=AS71,OR(AT71="T",AT71="P",AT71="PM")),VLOOKUP(AS71,D4TRPL!$D$7:$U$58,7,0),"-")))</f>
        <v>RJS</v>
      </c>
      <c r="AV71" s="45" t="str">
        <f>IF(AS71="","-",IF(VLOOKUP(AS71,D4TRPL!$D$7:$U$58,8,0)=0,"-",IF(AND(AS71=AS71,OR(AT71="T",AT71="P",AT71="PM")),VLOOKUP(AS71,D4TRPL!$D$7:$U$58,8,0),"-")))</f>
        <v>-</v>
      </c>
      <c r="AW71" s="45" t="str">
        <f>IF(AS71="","-",IF(VLOOKUP(AS71,D4TRPL!$D$7:$U$58,9,0)=0,"-",IF(AND(AS71=AS71,OR(AT71="T",AT71="P")),VLOOKUP(AS71,D4TRPL!$D$7:$U$58,9,0),"-")))</f>
        <v>-</v>
      </c>
      <c r="AX71" s="45" t="str">
        <f>IF(AS71="","-",IF(VLOOKUP(AS71,D4TRPL!$D$7:$U$58,17,0)=0,"-",IF(AND(AS71=AS71,AT71="P"),VLOOKUP(AS71,D4TRPL!$D$7:$U$58,17,0),"-")))</f>
        <v>-</v>
      </c>
      <c r="AY71" s="45" t="str">
        <f>IF(AS71="","-",IF(VLOOKUP(AS71,D4TRPL!$D$7:$U$58,18,0)=0,"-",IF(AND(AS71=AS71,AT71="P"),VLOOKUP(AS71,D4TRPL!$D$7:$U$58,18,0),"-")))</f>
        <v>-</v>
      </c>
      <c r="AZ71" s="46" t="s">
        <v>37</v>
      </c>
      <c r="BA71" s="47" t="s">
        <v>26</v>
      </c>
      <c r="BB71" s="6"/>
      <c r="BC71" s="6"/>
      <c r="BD71" s="6"/>
      <c r="BE71" s="6"/>
      <c r="BF71" s="7"/>
      <c r="BG71" s="7"/>
      <c r="BH71" s="7"/>
      <c r="BI71" s="7"/>
      <c r="BJ71" s="7"/>
      <c r="BK71" s="7"/>
    </row>
    <row r="72" ht="14.25" customHeight="1">
      <c r="A72" s="40">
        <v>2.0</v>
      </c>
      <c r="B72" s="41" t="s">
        <v>217</v>
      </c>
      <c r="C72" s="48" t="s">
        <v>39</v>
      </c>
      <c r="D72" s="43" t="s">
        <v>40</v>
      </c>
      <c r="E72" s="44" t="s">
        <v>24</v>
      </c>
      <c r="F72" s="45" t="str">
        <f>IF(D72="","-",IF(VLOOKUP(D72,'S1-IF'!$D$7:$U$58,7,0)=0,"-",IF(AND(D72=D72,OR(E72="T",E72="P")),VLOOKUP(D72,'S1-IF'!$D$7:$U$58,7,0),"-")))</f>
        <v>ACB</v>
      </c>
      <c r="G72" s="45" t="str">
        <f>IF(D72="","-",IF(VLOOKUP(D72,'S1-IF'!$D$7:$U$58,8,0)=0,"-",IF(AND(D72=D72,OR(E72="T",E72="P")),VLOOKUP(D72,'S1-IF'!$D$7:$U$58,8,0),"-")))</f>
        <v>THJ</v>
      </c>
      <c r="H72" s="45" t="str">
        <f>IF(D72="","-",IF(VLOOKUP(D72,'S1-IF'!$D$7:$U$58,9,0)=0,"-",IF(AND(D72=D72,OR(E72="T",E72="P")),VLOOKUP(D72,'S1-IF'!$D$7:$U$58,9,0),"-")))</f>
        <v>SML</v>
      </c>
      <c r="I72" s="43" t="s">
        <v>41</v>
      </c>
      <c r="J72" s="45" t="str">
        <f>IF(D72="","-",IF(VLOOKUP(D72,'S1-IF'!$D$7:$U$58,17,0)=0,"-",IF(AND(D72=D72,E72="P"),VLOOKUP(D72,'S1-IF'!$D$7:$U$58,17,0),"-")))</f>
        <v>-</v>
      </c>
      <c r="K72" s="45" t="str">
        <f>IF(D72="","-",IF(VLOOKUP(D72,'S1-IF'!$D$7:$U$58,18,0)=0,"-",IF(AND(D72=D72,E72="P"),VLOOKUP(D72,'S1-IF'!$D$7:$U$58,18,0),"-")))</f>
        <v>-</v>
      </c>
      <c r="L72" s="46" t="s">
        <v>42</v>
      </c>
      <c r="M72" s="47" t="s">
        <v>26</v>
      </c>
      <c r="N72" s="58"/>
      <c r="O72" s="43"/>
      <c r="P72" s="44"/>
      <c r="Q72" s="45"/>
      <c r="R72" s="45" t="str">
        <f>IF(O72="","-",IF(VLOOKUP(O72,'S1-IF'!$D$7:$U$58,8,0)=0,"-",IF(AND(O72=O72,OR(P72="T",P72="P")),VLOOKUP(O72,'S1-IF'!$D$7:$U$58,8,0),"-")))</f>
        <v>-</v>
      </c>
      <c r="S72" s="45" t="str">
        <f>IF(O72="","-",IF(VLOOKUP(O72,'S1-IF'!$D$7:$U$58,9,0)=0,"-",IF(AND(O72=O72,OR(P72="T",P72="P")),VLOOKUP(O72,'S1-IF'!$D$7:$U$58,9,0),"-")))</f>
        <v>-</v>
      </c>
      <c r="T72" s="45" t="str">
        <f>IF(O72="","-",IF(VLOOKUP(O72,'S1-IF'!$D$7:$U$58,17,0)=0,"-",IF(AND(O72=O72,P72="P"),VLOOKUP(O72,'S1-IF'!$D$7:$U$58,17,0),"-")))</f>
        <v>-</v>
      </c>
      <c r="U72" s="45" t="str">
        <f>IF(O72="","-",IF(VLOOKUP(O72,'S1-IF'!$D$7:$U$58,18,0)=0,"-",IF(AND(O72=O72,P72="P"),VLOOKUP(O72,'S1-IF'!$D$7:$U$58,18,0),"-")))</f>
        <v>-</v>
      </c>
      <c r="V72" s="46" t="s">
        <v>42</v>
      </c>
      <c r="W72" s="47"/>
      <c r="X72" s="48" t="s">
        <v>43</v>
      </c>
      <c r="Y72" s="43" t="s">
        <v>44</v>
      </c>
      <c r="Z72" s="44" t="s">
        <v>24</v>
      </c>
      <c r="AA72" s="45" t="str">
        <f>IF(Y72="","-",IF(VLOOKUP(Y72,'S1-IF'!$D$7:$U$58,7,0)=0,"-",IF(AND(Y72=Y72,OR(Z72="T",Z72="P")),VLOOKUP(Y72,'S1-IF'!$D$7:$U$58,7,0),"-")))</f>
        <v>THJ</v>
      </c>
      <c r="AB72" s="45" t="str">
        <f>IF(Y72="","-",IF(VLOOKUP(Y72,'S1-IF'!$D$7:$U$58,8,0)=0,"-",IF(AND(Y72=Y72,OR(Z72="T",Z72="P")),VLOOKUP(Y72,'S1-IF'!$D$7:$U$58,8,0),"-")))</f>
        <v>-</v>
      </c>
      <c r="AC72" s="45" t="str">
        <f>IF(Y72="","-",IF(VLOOKUP(Y72,'S1-IF'!$D$7:$U$58,9,0)=0,"-",IF(AND(Y72=Y72,OR(Z72="T",Z72="P")),VLOOKUP(Y72,'S1-IF'!$D$7:$U$58,9,0),"-")))</f>
        <v>-</v>
      </c>
      <c r="AD72" s="45" t="str">
        <f>IF(Y72="","-",IF(VLOOKUP(Y72,'S1-IF'!$D$7:$U$58,17,0)=0,"-",IF(AND(Y72=Y72,Z72="P"),VLOOKUP(Y72,'S1-IF'!$D$7:$U$58,17,0),"-")))</f>
        <v>-</v>
      </c>
      <c r="AE72" s="45" t="str">
        <f>IF(Y72="","-",IF(VLOOKUP(Y72,'S1-IF'!$D$7:$U$58,18,0)=0,"-",IF(AND(Y72=Y72,Z72="P"),VLOOKUP(Y72,'S1-IF'!$D$7:$U$58,18,0),"-")))</f>
        <v>-</v>
      </c>
      <c r="AF72" s="46" t="s">
        <v>42</v>
      </c>
      <c r="AG72" s="47" t="s">
        <v>26</v>
      </c>
      <c r="AH72" s="48" t="s">
        <v>45</v>
      </c>
      <c r="AI72" s="43" t="s">
        <v>46</v>
      </c>
      <c r="AJ72" s="44" t="s">
        <v>28</v>
      </c>
      <c r="AK72" s="45" t="str">
        <f>IF(AI72="","-",IF(VLOOKUP(AI72,'S1-IF'!$D$7:$U$58,7,0)=0,"-",IF(AND(AI72=AI72,OR(AJ72="T",AJ72="P")),VLOOKUP(AI72,'S1-IF'!$D$7:$U$58,7,0),"-")))</f>
        <v>HEP</v>
      </c>
      <c r="AL72" s="45" t="str">
        <f>IF(AI72="","-",IF(VLOOKUP(AI72,'S1-IF'!$D$7:$U$58,8,0)=0,"-",IF(AND(AI72=AI72,OR(AJ72="T",AJ72="P")),VLOOKUP(AI72,'S1-IF'!$D$7:$U$58,8,0),"-")))</f>
        <v>-</v>
      </c>
      <c r="AM72" s="45" t="str">
        <f>IF(AI72="","-",IF(VLOOKUP(AI72,'S1-IF'!$D$7:$U$58,9,0)=0,"-",IF(AND(AI72=AI72,OR(AJ72="T",AJ72="P")),VLOOKUP(AI72,'S1-IF'!$D$7:$U$58,9,0),"-")))</f>
        <v>-</v>
      </c>
      <c r="AN72" s="45" t="str">
        <f>IF(AI72="","-",IF(VLOOKUP(AI72,'S1-IF'!$D$7:$U$58,17,0)=0,"-",IF(AND(AI72=AI72,AJ72="P"),VLOOKUP(AI72,'S1-IF'!$D$7:$U$58,17,0),"-")))</f>
        <v>-</v>
      </c>
      <c r="AO72" s="45" t="str">
        <f>IF(AI72="","-",IF(VLOOKUP(AI72,'S1-IF'!$D$7:$U$58,18,0)=0,"-",IF(AND(AI72=AI72,AJ72="P"),VLOOKUP(AI72,'S1-IF'!$D$7:$U$58,18,0),"-")))</f>
        <v>-</v>
      </c>
      <c r="AP72" s="46" t="s">
        <v>42</v>
      </c>
      <c r="AQ72" s="47" t="s">
        <v>26</v>
      </c>
      <c r="AR72" s="58"/>
      <c r="AS72" s="43"/>
      <c r="AT72" s="44"/>
      <c r="AU72" s="45" t="str">
        <f>IF(AS72="","-",IF(VLOOKUP(AS72,'S1-IF'!$D$7:$U$58,7,0)=0,"-",IF(AND(AS72=AS72,OR(AT72="T",AT72="P")),VLOOKUP(AS72,'S1-IF'!$D$7:$U$58,7,0),"-")))</f>
        <v>-</v>
      </c>
      <c r="AV72" s="45" t="str">
        <f>IF(AS72="","-",IF(VLOOKUP(AS72,'S1-IF'!$D$7:$U$58,8,0)=0,"-",IF(AND(AS72=AS72,OR(AT72="T",AT72="P")),VLOOKUP(AS72,'S1-IF'!$D$7:$U$58,8,0),"-")))</f>
        <v>-</v>
      </c>
      <c r="AW72" s="45" t="str">
        <f>IF(AS72="","-",IF(VLOOKUP(AS72,'S1-IF'!$D$7:$U$58,9,0)=0,"-",IF(AND(AS72=AS72,OR(AT72="T",AT72="P")),VLOOKUP(AS72,'S1-IF'!$D$7:$U$58,9,0),"-")))</f>
        <v>-</v>
      </c>
      <c r="AX72" s="45" t="str">
        <f>IF(AS72="","-",IF(VLOOKUP(AS72,'S1-IF'!$D$7:$U$58,17,0)=0,"-",IF(AND(AS72=AS72,AT72="P"),VLOOKUP(AS72,'S1-IF'!$D$7:$U$58,17,0),"-")))</f>
        <v>-</v>
      </c>
      <c r="AY72" s="45" t="str">
        <f>IF(AS72="","-",IF(VLOOKUP(AS72,'S1-IF'!$D$7:$U$58,18,0)=0,"-",IF(AND(AS72=AS72,AT72="P"),VLOOKUP(AS72,'S1-IF'!$D$7:$U$58,18,0),"-")))</f>
        <v>-</v>
      </c>
      <c r="AZ72" s="46" t="s">
        <v>42</v>
      </c>
      <c r="BA72" s="47"/>
      <c r="BB72" s="6"/>
      <c r="BC72" s="6"/>
      <c r="BD72" s="6"/>
      <c r="BE72" s="6"/>
      <c r="BF72" s="7"/>
      <c r="BG72" s="7"/>
      <c r="BH72" s="7"/>
      <c r="BI72" s="7"/>
      <c r="BJ72" s="7"/>
      <c r="BK72" s="7"/>
    </row>
    <row r="73" ht="14.25" customHeight="1">
      <c r="A73" s="40">
        <v>2.0</v>
      </c>
      <c r="B73" s="41" t="s">
        <v>217</v>
      </c>
      <c r="C73" s="48" t="s">
        <v>39</v>
      </c>
      <c r="D73" s="43" t="s">
        <v>40</v>
      </c>
      <c r="E73" s="44" t="s">
        <v>24</v>
      </c>
      <c r="F73" s="45" t="str">
        <f>IF(D73="","-",IF(VLOOKUP(D73,'S1-IF'!$D$7:$U$58,7,0)=0,"-",IF(AND(D73=D73,OR(E73="T",E73="P")),VLOOKUP(D73,'S1-IF'!$D$7:$U$58,7,0),"-")))</f>
        <v>ACB</v>
      </c>
      <c r="G73" s="45" t="str">
        <f>IF(D73="","-",IF(VLOOKUP(D73,'S1-IF'!$D$7:$U$58,8,0)=0,"-",IF(AND(D73=D73,OR(E73="T",E73="P")),VLOOKUP(D73,'S1-IF'!$D$7:$U$58,8,0),"-")))</f>
        <v>THJ</v>
      </c>
      <c r="H73" s="45" t="str">
        <f>IF(D73="","-",IF(VLOOKUP(D73,'S1-IF'!$D$7:$U$58,9,0)=0,"-",IF(AND(D73=D73,OR(E73="T",E73="P")),VLOOKUP(D73,'S1-IF'!$D$7:$U$58,9,0),"-")))</f>
        <v>SML</v>
      </c>
      <c r="I73" s="43" t="s">
        <v>41</v>
      </c>
      <c r="J73" s="45" t="str">
        <f>IF(D73="","-",IF(VLOOKUP(D73,'S1-IF'!$D$7:$U$58,17,0)=0,"-",IF(AND(D73=D73,E73="P"),VLOOKUP(D73,'S1-IF'!$D$7:$U$58,17,0),"-")))</f>
        <v>-</v>
      </c>
      <c r="K73" s="45" t="str">
        <f>IF(D73="","-",IF(VLOOKUP(D73,'S1-IF'!$D$7:$U$58,18,0)=0,"-",IF(AND(D73=D73,E73="P"),VLOOKUP(D73,'S1-IF'!$D$7:$U$58,18,0),"-")))</f>
        <v>-</v>
      </c>
      <c r="L73" s="46" t="s">
        <v>47</v>
      </c>
      <c r="M73" s="47" t="s">
        <v>26</v>
      </c>
      <c r="N73" s="58"/>
      <c r="O73" s="43"/>
      <c r="P73" s="44"/>
      <c r="Q73" s="45"/>
      <c r="R73" s="45" t="str">
        <f>IF(O73="","-",IF(VLOOKUP(O73,'S1-IF'!$D$7:$U$58,8,0)=0,"-",IF(AND(O73=O73,OR(P73="T",P73="P")),VLOOKUP(O73,'S1-IF'!$D$7:$U$58,8,0),"-")))</f>
        <v>-</v>
      </c>
      <c r="S73" s="45" t="str">
        <f>IF(O73="","-",IF(VLOOKUP(O73,'S1-IF'!$D$7:$U$58,9,0)=0,"-",IF(AND(O73=O73,OR(P73="T",P73="P")),VLOOKUP(O73,'S1-IF'!$D$7:$U$58,9,0),"-")))</f>
        <v>-</v>
      </c>
      <c r="T73" s="45" t="str">
        <f>IF(O73="","-",IF(VLOOKUP(O73,'S1-IF'!$D$7:$U$58,17,0)=0,"-",IF(AND(O73=O73,P73="P"),VLOOKUP(O73,'S1-IF'!$D$7:$U$58,17,0),"-")))</f>
        <v>-</v>
      </c>
      <c r="U73" s="45" t="str">
        <f>IF(O73="","-",IF(VLOOKUP(O73,'S1-IF'!$D$7:$U$58,18,0)=0,"-",IF(AND(O73=O73,P73="P"),VLOOKUP(O73,'S1-IF'!$D$7:$U$58,18,0),"-")))</f>
        <v>-</v>
      </c>
      <c r="V73" s="46" t="s">
        <v>47</v>
      </c>
      <c r="W73" s="47"/>
      <c r="X73" s="48" t="s">
        <v>43</v>
      </c>
      <c r="Y73" s="43" t="s">
        <v>44</v>
      </c>
      <c r="Z73" s="44" t="s">
        <v>24</v>
      </c>
      <c r="AA73" s="45" t="str">
        <f>IF(Y73="","-",IF(VLOOKUP(Y73,'S1-IF'!$D$7:$U$58,7,0)=0,"-",IF(AND(Y73=Y73,OR(Z73="T",Z73="P")),VLOOKUP(Y73,'S1-IF'!$D$7:$U$58,7,0),"-")))</f>
        <v>THJ</v>
      </c>
      <c r="AB73" s="45" t="str">
        <f>IF(Y73="","-",IF(VLOOKUP(Y73,'S1-IF'!$D$7:$U$58,8,0)=0,"-",IF(AND(Y73=Y73,OR(Z73="T",Z73="P")),VLOOKUP(Y73,'S1-IF'!$D$7:$U$58,8,0),"-")))</f>
        <v>-</v>
      </c>
      <c r="AC73" s="45" t="str">
        <f>IF(Y73="","-",IF(VLOOKUP(Y73,'S1-IF'!$D$7:$U$58,9,0)=0,"-",IF(AND(Y73=Y73,OR(Z73="T",Z73="P")),VLOOKUP(Y73,'S1-IF'!$D$7:$U$58,9,0),"-")))</f>
        <v>-</v>
      </c>
      <c r="AD73" s="45" t="str">
        <f>IF(Y73="","-",IF(VLOOKUP(Y73,'S1-IF'!$D$7:$U$58,17,0)=0,"-",IF(AND(Y73=Y73,Z73="P"),VLOOKUP(Y73,'S1-IF'!$D$7:$U$58,17,0),"-")))</f>
        <v>-</v>
      </c>
      <c r="AE73" s="45" t="str">
        <f>IF(Y73="","-",IF(VLOOKUP(Y73,'S1-IF'!$D$7:$U$58,18,0)=0,"-",IF(AND(Y73=Y73,Z73="P"),VLOOKUP(Y73,'S1-IF'!$D$7:$U$58,18,0),"-")))</f>
        <v>-</v>
      </c>
      <c r="AF73" s="46" t="s">
        <v>47</v>
      </c>
      <c r="AG73" s="47" t="s">
        <v>26</v>
      </c>
      <c r="AH73" s="48" t="s">
        <v>45</v>
      </c>
      <c r="AI73" s="43" t="s">
        <v>46</v>
      </c>
      <c r="AJ73" s="44" t="s">
        <v>28</v>
      </c>
      <c r="AK73" s="45" t="str">
        <f>IF(AI73="","-",IF(VLOOKUP(AI73,'S1-IF'!$D$7:$U$58,7,0)=0,"-",IF(AND(AI73=AI73,OR(AJ73="T",AJ73="P")),VLOOKUP(AI73,'S1-IF'!$D$7:$U$58,7,0),"-")))</f>
        <v>HEP</v>
      </c>
      <c r="AL73" s="45" t="str">
        <f>IF(AI73="","-",IF(VLOOKUP(AI73,'S1-IF'!$D$7:$U$58,8,0)=0,"-",IF(AND(AI73=AI73,OR(AJ73="T",AJ73="P")),VLOOKUP(AI73,'S1-IF'!$D$7:$U$58,8,0),"-")))</f>
        <v>-</v>
      </c>
      <c r="AM73" s="45" t="str">
        <f>IF(AI73="","-",IF(VLOOKUP(AI73,'S1-IF'!$D$7:$U$58,9,0)=0,"-",IF(AND(AI73=AI73,OR(AJ73="T",AJ73="P")),VLOOKUP(AI73,'S1-IF'!$D$7:$U$58,9,0),"-")))</f>
        <v>-</v>
      </c>
      <c r="AN73" s="45" t="str">
        <f>IF(AI73="","-",IF(VLOOKUP(AI73,'S1-IF'!$D$7:$U$58,17,0)=0,"-",IF(AND(AI73=AI73,AJ73="P"),VLOOKUP(AI73,'S1-IF'!$D$7:$U$58,17,0),"-")))</f>
        <v>-</v>
      </c>
      <c r="AO73" s="45" t="str">
        <f>IF(AI73="","-",IF(VLOOKUP(AI73,'S1-IF'!$D$7:$U$58,18,0)=0,"-",IF(AND(AI73=AI73,AJ73="P"),VLOOKUP(AI73,'S1-IF'!$D$7:$U$58,18,0),"-")))</f>
        <v>-</v>
      </c>
      <c r="AP73" s="46" t="s">
        <v>47</v>
      </c>
      <c r="AQ73" s="47" t="s">
        <v>26</v>
      </c>
      <c r="AR73" s="58"/>
      <c r="AS73" s="43"/>
      <c r="AT73" s="44"/>
      <c r="AU73" s="45" t="str">
        <f>IF(AS73="","-",IF(VLOOKUP(AS73,'S1-IF'!$D$7:$U$58,7,0)=0,"-",IF(AND(AS73=AS73,OR(AT73="T",AT73="P")),VLOOKUP(AS73,'S1-IF'!$D$7:$U$58,7,0),"-")))</f>
        <v>-</v>
      </c>
      <c r="AV73" s="45" t="str">
        <f>IF(AS73="","-",IF(VLOOKUP(AS73,'S1-IF'!$D$7:$U$58,8,0)=0,"-",IF(AND(AS73=AS73,OR(AT73="T",AT73="P")),VLOOKUP(AS73,'S1-IF'!$D$7:$U$58,8,0),"-")))</f>
        <v>-</v>
      </c>
      <c r="AW73" s="45" t="str">
        <f>IF(AS73="","-",IF(VLOOKUP(AS73,'S1-IF'!$D$7:$U$58,9,0)=0,"-",IF(AND(AS73=AS73,OR(AT73="T",AT73="P")),VLOOKUP(AS73,'S1-IF'!$D$7:$U$58,9,0),"-")))</f>
        <v>-</v>
      </c>
      <c r="AX73" s="45" t="str">
        <f>IF(AS73="","-",IF(VLOOKUP(AS73,'S1-IF'!$D$7:$U$58,17,0)=0,"-",IF(AND(AS73=AS73,AT73="P"),VLOOKUP(AS73,'S1-IF'!$D$7:$U$58,17,0),"-")))</f>
        <v>-</v>
      </c>
      <c r="AY73" s="45" t="str">
        <f>IF(AS73="","-",IF(VLOOKUP(AS73,'S1-IF'!$D$7:$U$58,18,0)=0,"-",IF(AND(AS73=AS73,AT73="P"),VLOOKUP(AS73,'S1-IF'!$D$7:$U$58,18,0),"-")))</f>
        <v>-</v>
      </c>
      <c r="AZ73" s="46" t="s">
        <v>47</v>
      </c>
      <c r="BA73" s="47"/>
      <c r="BB73" s="6"/>
      <c r="BC73" s="6"/>
      <c r="BD73" s="6"/>
      <c r="BE73" s="6"/>
      <c r="BF73" s="7"/>
      <c r="BG73" s="7"/>
      <c r="BH73" s="7"/>
      <c r="BI73" s="7"/>
      <c r="BJ73" s="7"/>
      <c r="BK73" s="7"/>
    </row>
    <row r="74" ht="14.25" customHeight="1">
      <c r="A74" s="40">
        <v>2.0</v>
      </c>
      <c r="B74" s="41" t="s">
        <v>217</v>
      </c>
      <c r="C74" s="48" t="s">
        <v>39</v>
      </c>
      <c r="D74" s="43" t="s">
        <v>40</v>
      </c>
      <c r="E74" s="44" t="s">
        <v>24</v>
      </c>
      <c r="F74" s="45" t="str">
        <f>IF(D74="","-",IF(VLOOKUP(D74,'S1-SI'!$D$7:$U$58,7,0)=0,"-",IF(AND(D74=D74,OR(E74="T",E74="P")),VLOOKUP(D74,'S1-SI'!$D$7:$U$58,7,0),"-")))</f>
        <v>ACB</v>
      </c>
      <c r="G74" s="45" t="str">
        <f>IF(D74="","-",IF(VLOOKUP(D74,'S1-SI'!$D$7:$U$58,8,0)=0,"-",IF(AND(D74=D74,OR(E74="T",E74="P")),VLOOKUP(D74,'S1-SI'!$D$7:$U$58,8,0),"-")))</f>
        <v>THJ</v>
      </c>
      <c r="H74" s="45" t="str">
        <f>IF(D74="","-",IF(VLOOKUP(D74,'S1-SI'!$D$7:$U$58,9,0)=0,"-",IF(AND(D74=D74,OR(E74="T",E74="P")),VLOOKUP(D74,'S1-SI'!$D$7:$U$58,9,0),"-")))</f>
        <v>SML</v>
      </c>
      <c r="I74" s="43" t="s">
        <v>41</v>
      </c>
      <c r="J74" s="45" t="str">
        <f>IF(D74="","-",IF(VLOOKUP(D74,'S1-SI'!$D$7:$U$58,17,0)=0,"-",IF(AND(D74=D74,E74="P"),VLOOKUP(D74,'S1-SI'!$D$7:$U$58,17,0),"-")))</f>
        <v>-</v>
      </c>
      <c r="K74" s="45" t="str">
        <f>IF(D74="","-",IF(VLOOKUP(D74,'S1-SI'!$D$7:$U$58,18,0)=0,"-",IF(AND(D74=D74,E74="P"),VLOOKUP(D74,'S1-SI'!$D$7:$U$58,18,0),"-")))</f>
        <v>-</v>
      </c>
      <c r="L74" s="46" t="s">
        <v>48</v>
      </c>
      <c r="M74" s="47" t="s">
        <v>26</v>
      </c>
      <c r="N74" s="48" t="s">
        <v>49</v>
      </c>
      <c r="O74" s="43" t="s">
        <v>50</v>
      </c>
      <c r="P74" s="44" t="s">
        <v>24</v>
      </c>
      <c r="Q74" s="45" t="str">
        <f>IF(O74="","-",IF(VLOOKUP(O74,'S1-SI'!$D$7:$U$58,7,0)=0,"-",IF(AND(O74=O74,OR(P74="T",P74="P")),VLOOKUP(O74,'S1-SI'!$D$7:$U$58,7,0),"-")))</f>
        <v>YUN</v>
      </c>
      <c r="R74" s="45" t="str">
        <f>IF(O74="","-",IF(VLOOKUP(O74,'S1-SI'!$D$7:$U$58,8,0)=0,"-",IF(AND(O74=O74,OR(P74="T",P74="P")),VLOOKUP(O74,'S1-SI'!$D$7:$U$58,8,0),"-")))</f>
        <v>-</v>
      </c>
      <c r="S74" s="45" t="str">
        <f>IF(O74="","-",IF(VLOOKUP(O74,'S1-SI'!$D$7:$U$58,9,0)=0,"-",IF(AND(O74=O74,OR(P74="T",P74="P")),VLOOKUP(O74,'S1-SI'!$D$7:$U$58,9,0),"-")))</f>
        <v>-</v>
      </c>
      <c r="T74" s="45" t="str">
        <f>IF(O74="","-",IF(VLOOKUP(O74,'S1-SI'!$D$7:$U$58,17,0)=0,"-",IF(AND(O74=O74,P74="P"),VLOOKUP(O74,'S1-SI'!$D$7:$U$58,17,0),"-")))</f>
        <v>-</v>
      </c>
      <c r="U74" s="45" t="str">
        <f>IF(O74="","-",IF(VLOOKUP(O74,'S1-SI'!$D$7:$U$58,18,0)=0,"-",IF(AND(O74=O74,P74="P"),VLOOKUP(O74,'S1-SI'!$D$7:$U$58,18,0),"-")))</f>
        <v>-</v>
      </c>
      <c r="V74" s="46" t="s">
        <v>48</v>
      </c>
      <c r="W74" s="47" t="s">
        <v>26</v>
      </c>
      <c r="X74" s="48" t="s">
        <v>51</v>
      </c>
      <c r="Y74" s="43" t="s">
        <v>52</v>
      </c>
      <c r="Z74" s="44" t="s">
        <v>24</v>
      </c>
      <c r="AA74" s="45" t="str">
        <f>IF(Y74="","-",IF(VLOOKUP(Y74,'S1-SI'!$D$7:$U$58,7,0)=0,"-",IF(AND(Y74=Y74,OR(Z74="T",Z74="P")),VLOOKUP(Y74,'S1-SI'!$D$7:$U$58,7,0),"-")))</f>
        <v>MSS</v>
      </c>
      <c r="AB74" s="45" t="str">
        <f>IF(Y74="","-",IF(VLOOKUP(Y74,'S1-SI'!$D$7:$U$58,8,0)=0,"-",IF(AND(Y74=Y74,OR(Z74="T",Z74="P")),VLOOKUP(Y74,'S1-SI'!$D$7:$U$58,8,0),"-")))</f>
        <v>-</v>
      </c>
      <c r="AC74" s="45" t="str">
        <f>IF(Y74="","-",IF(VLOOKUP(Y74,'S1-SI'!$D$7:$U$58,9,0)=0,"-",IF(AND(Y74=Y74,OR(Z74="T",Z74="P")),VLOOKUP(Y74,'S1-SI'!$D$7:$U$58,9,0),"-")))</f>
        <v>-</v>
      </c>
      <c r="AD74" s="45" t="str">
        <f>IF(Y74="","-",IF(VLOOKUP(Y74,'S1-SI'!$D$7:$U$58,17,0)=0,"-",IF(AND(Y74=Y74,Z74="P"),VLOOKUP(Y74,'S1-SI'!$D$7:$U$58,17,0),"-")))</f>
        <v>-</v>
      </c>
      <c r="AE74" s="45" t="str">
        <f>IF(Y74="","-",IF(VLOOKUP(Y74,'S1-SI'!$D$7:$U$58,18,0)=0,"-",IF(AND(Y74=Y74,Z74="P"),VLOOKUP(Y74,'S1-SI'!$D$7:$U$58,18,0),"-")))</f>
        <v>-</v>
      </c>
      <c r="AF74" s="46" t="s">
        <v>48</v>
      </c>
      <c r="AG74" s="47" t="s">
        <v>26</v>
      </c>
      <c r="AH74" s="42"/>
      <c r="AI74" s="43"/>
      <c r="AJ74" s="44"/>
      <c r="AK74" s="45" t="str">
        <f>IF(AI74="","-",IF(VLOOKUP(AI74,'S1-SI'!$D$7:$U$58,7,0)=0,"-",IF(AND(AI74=AI74,OR(AJ74="T",AJ74="P")),VLOOKUP(AI74,'S1-SI'!$D$7:$U$58,7,0),"-")))</f>
        <v>-</v>
      </c>
      <c r="AL74" s="45" t="str">
        <f>IF(AI74="","-",IF(VLOOKUP(AI74,'S1-SI'!$D$7:$U$58,8,0)=0,"-",IF(AND(AI74=AI74,OR(AJ74="T",AJ74="P")),VLOOKUP(AI74,'S1-SI'!$D$7:$U$58,8,0),"-")))</f>
        <v>-</v>
      </c>
      <c r="AM74" s="45" t="str">
        <f>IF(AI74="","-",IF(VLOOKUP(AI74,'S1-SI'!$D$7:$U$58,9,0)=0,"-",IF(AND(AI74=AI74,OR(AJ74="T",AJ74="P")),VLOOKUP(AI74,'S1-SI'!$D$7:$U$58,9,0),"-")))</f>
        <v>-</v>
      </c>
      <c r="AN74" s="45" t="str">
        <f>IF(AI74="","-",IF(VLOOKUP(AI74,'S1-SI'!$D$7:$U$58,17,0)=0,"-",IF(AND(AI74=AI74,AJ74="P"),VLOOKUP(AI74,'S1-SI'!$D$7:$U$58,17,0),"-")))</f>
        <v>-</v>
      </c>
      <c r="AO74" s="45" t="str">
        <f>IF(AI74="","-",IF(VLOOKUP(AI74,'S1-SI'!$D$7:$U$58,18,0)=0,"-",IF(AND(AI74=AI74,AJ74="P"),VLOOKUP(AI74,'S1-SI'!$D$7:$U$58,18,0),"-")))</f>
        <v>-</v>
      </c>
      <c r="AP74" s="46" t="s">
        <v>48</v>
      </c>
      <c r="AQ74" s="47"/>
      <c r="AR74" s="48" t="s">
        <v>53</v>
      </c>
      <c r="AS74" s="43" t="s">
        <v>54</v>
      </c>
      <c r="AT74" s="44" t="s">
        <v>24</v>
      </c>
      <c r="AU74" s="45" t="str">
        <f>IF(AS74="","-",IF(VLOOKUP(AS74,'S1-SI'!$D$7:$U$58,7,0)=0,"-",IF(AND(AS74=AS74,OR(AT74="T",AT74="P")),VLOOKUP(AS74,'S1-SI'!$D$7:$U$58,7,0),"-")))</f>
        <v>GDE</v>
      </c>
      <c r="AV74" s="45" t="str">
        <f>IF(AS74="","-",IF(VLOOKUP(AS74,'S1-SI'!$D$7:$U$58,8,0)=0,"-",IF(AND(AS74=AS74,OR(AT74="T",AT74="P")),VLOOKUP(AS74,'S1-SI'!$D$7:$U$58,8,0),"-")))</f>
        <v>HEP</v>
      </c>
      <c r="AW74" s="45" t="str">
        <f>IF(AS74="","-",IF(VLOOKUP(AS74,'S1-SI'!$D$7:$U$58,9,0)=0,"-",IF(AND(AS74=AS74,OR(AT74="T",AT74="P")),VLOOKUP(AS74,'S1-SI'!$D$7:$U$58,9,0),"-")))</f>
        <v>-</v>
      </c>
      <c r="AX74" s="45" t="str">
        <f>IF(AS74="","-",IF(VLOOKUP(AS74,'S1-SI'!$D$7:$U$58,17,0)=0,"-",IF(AND(AS74=AS74,AT74="P"),VLOOKUP(AS74,'S1-SI'!$D$7:$U$58,17,0),"-")))</f>
        <v>-</v>
      </c>
      <c r="AY74" s="45" t="str">
        <f>IF(AS74="","-",IF(VLOOKUP(AS74,'S1-SI'!$D$7:$U$58,18,0)=0,"-",IF(AND(AS74=AS74,AT74="P"),VLOOKUP(AS74,'S1-SI'!$D$7:$U$58,18,0),"-")))</f>
        <v>-</v>
      </c>
      <c r="AZ74" s="46" t="s">
        <v>48</v>
      </c>
      <c r="BA74" s="47" t="s">
        <v>26</v>
      </c>
      <c r="BB74" s="6"/>
      <c r="BC74" s="6"/>
      <c r="BD74" s="6"/>
      <c r="BE74" s="6"/>
      <c r="BF74" s="7"/>
      <c r="BG74" s="7"/>
      <c r="BH74" s="7"/>
      <c r="BI74" s="7"/>
      <c r="BJ74" s="7"/>
      <c r="BK74" s="7"/>
    </row>
    <row r="75" ht="14.25" customHeight="1">
      <c r="A75" s="40">
        <v>2.0</v>
      </c>
      <c r="B75" s="41" t="s">
        <v>217</v>
      </c>
      <c r="C75" s="48" t="s">
        <v>39</v>
      </c>
      <c r="D75" s="43" t="s">
        <v>40</v>
      </c>
      <c r="E75" s="44" t="s">
        <v>24</v>
      </c>
      <c r="F75" s="45" t="str">
        <f>IF(D75="","-",IF(VLOOKUP(D75,'S1-SI'!$D$7:$U$58,7,0)=0,"-",IF(AND(D75=D75,OR(E75="T",E75="P")),VLOOKUP(D75,'S1-SI'!$D$7:$U$58,7,0),"-")))</f>
        <v>ACB</v>
      </c>
      <c r="G75" s="45" t="str">
        <f>IF(D75="","-",IF(VLOOKUP(D75,'S1-SI'!$D$7:$U$58,8,0)=0,"-",IF(AND(D75=D75,OR(E75="T",E75="P")),VLOOKUP(D75,'S1-SI'!$D$7:$U$58,8,0),"-")))</f>
        <v>THJ</v>
      </c>
      <c r="H75" s="45" t="str">
        <f>IF(D75="","-",IF(VLOOKUP(D75,'S1-SI'!$D$7:$U$58,9,0)=0,"-",IF(AND(D75=D75,OR(E75="T",E75="P")),VLOOKUP(D75,'S1-SI'!$D$7:$U$58,9,0),"-")))</f>
        <v>SML</v>
      </c>
      <c r="I75" s="43" t="s">
        <v>41</v>
      </c>
      <c r="J75" s="45" t="str">
        <f>IF(D75="","-",IF(VLOOKUP(D75,'S1-SI'!$D$7:$U$58,17,0)=0,"-",IF(AND(D75=D75,E75="P"),VLOOKUP(D75,'S1-SI'!$D$7:$U$58,17,0),"-")))</f>
        <v>-</v>
      </c>
      <c r="K75" s="45" t="str">
        <f>IF(D75="","-",IF(VLOOKUP(D75,'S1-SI'!$D$7:$U$58,18,0)=0,"-",IF(AND(D75=D75,E75="P"),VLOOKUP(D75,'S1-SI'!$D$7:$U$58,18,0),"-")))</f>
        <v>-</v>
      </c>
      <c r="L75" s="46" t="s">
        <v>55</v>
      </c>
      <c r="M75" s="47" t="s">
        <v>26</v>
      </c>
      <c r="N75" s="48" t="s">
        <v>49</v>
      </c>
      <c r="O75" s="43" t="s">
        <v>50</v>
      </c>
      <c r="P75" s="44" t="s">
        <v>24</v>
      </c>
      <c r="Q75" s="45" t="str">
        <f>IF(O75="","-",IF(VLOOKUP(O75,'S1-SI'!$D$7:$U$58,7,0)=0,"-",IF(AND(O75=O75,OR(P75="T",P75="P")),VLOOKUP(O75,'S1-SI'!$D$7:$U$58,7,0),"-")))</f>
        <v>YUN</v>
      </c>
      <c r="R75" s="45" t="str">
        <f>IF(O75="","-",IF(VLOOKUP(O75,'S1-SI'!$D$7:$U$58,8,0)=0,"-",IF(AND(O75=O75,OR(P75="T",P75="P")),VLOOKUP(O75,'S1-SI'!$D$7:$U$58,8,0),"-")))</f>
        <v>-</v>
      </c>
      <c r="S75" s="45" t="str">
        <f>IF(O75="","-",IF(VLOOKUP(O75,'S1-SI'!$D$7:$U$58,9,0)=0,"-",IF(AND(O75=O75,OR(P75="T",P75="P")),VLOOKUP(O75,'S1-SI'!$D$7:$U$58,9,0),"-")))</f>
        <v>-</v>
      </c>
      <c r="T75" s="45" t="str">
        <f>IF(O75="","-",IF(VLOOKUP(O75,'S1-SI'!$D$7:$U$58,17,0)=0,"-",IF(AND(O75=O75,P75="P"),VLOOKUP(O75,'S1-SI'!$D$7:$U$58,17,0),"-")))</f>
        <v>-</v>
      </c>
      <c r="U75" s="45" t="str">
        <f>IF(O75="","-",IF(VLOOKUP(O75,'S1-SI'!$D$7:$U$58,18,0)=0,"-",IF(AND(O75=O75,P75="P"),VLOOKUP(O75,'S1-SI'!$D$7:$U$58,18,0),"-")))</f>
        <v>-</v>
      </c>
      <c r="V75" s="46" t="s">
        <v>55</v>
      </c>
      <c r="W75" s="47" t="s">
        <v>26</v>
      </c>
      <c r="X75" s="48" t="s">
        <v>51</v>
      </c>
      <c r="Y75" s="43" t="s">
        <v>52</v>
      </c>
      <c r="Z75" s="44" t="s">
        <v>24</v>
      </c>
      <c r="AA75" s="45" t="str">
        <f>IF(Y75="","-",IF(VLOOKUP(Y75,'S1-SI'!$D$7:$U$58,7,0)=0,"-",IF(AND(Y75=Y75,OR(Z75="T",Z75="P")),VLOOKUP(Y75,'S1-SI'!$D$7:$U$58,7,0),"-")))</f>
        <v>MSS</v>
      </c>
      <c r="AB75" s="45" t="str">
        <f>IF(Y75="","-",IF(VLOOKUP(Y75,'S1-SI'!$D$7:$U$58,8,0)=0,"-",IF(AND(Y75=Y75,OR(Z75="T",Z75="P")),VLOOKUP(Y75,'S1-SI'!$D$7:$U$58,8,0),"-")))</f>
        <v>-</v>
      </c>
      <c r="AC75" s="45" t="str">
        <f>IF(Y75="","-",IF(VLOOKUP(Y75,'S1-SI'!$D$7:$U$58,9,0)=0,"-",IF(AND(Y75=Y75,OR(Z75="T",Z75="P")),VLOOKUP(Y75,'S1-SI'!$D$7:$U$58,9,0),"-")))</f>
        <v>-</v>
      </c>
      <c r="AD75" s="45" t="str">
        <f>IF(Y75="","-",IF(VLOOKUP(Y75,'S1-SI'!$D$7:$U$58,17,0)=0,"-",IF(AND(Y75=Y75,Z75="P"),VLOOKUP(Y75,'S1-SI'!$D$7:$U$58,17,0),"-")))</f>
        <v>-</v>
      </c>
      <c r="AE75" s="45" t="str">
        <f>IF(Y75="","-",IF(VLOOKUP(Y75,'S1-SI'!$D$7:$U$58,18,0)=0,"-",IF(AND(Y75=Y75,Z75="P"),VLOOKUP(Y75,'S1-SI'!$D$7:$U$58,18,0),"-")))</f>
        <v>-</v>
      </c>
      <c r="AF75" s="46" t="s">
        <v>55</v>
      </c>
      <c r="AG75" s="47" t="s">
        <v>26</v>
      </c>
      <c r="AH75" s="48"/>
      <c r="AI75" s="43"/>
      <c r="AJ75" s="44"/>
      <c r="AK75" s="45" t="str">
        <f>IF(AI75="","-",IF(VLOOKUP(AI75,'S1-SI'!$D$7:$U$58,7,0)=0,"-",IF(AND(AI75=AI75,OR(AJ75="T",AJ75="P")),VLOOKUP(AI75,'S1-SI'!$D$7:$U$58,7,0),"-")))</f>
        <v>-</v>
      </c>
      <c r="AL75" s="45" t="str">
        <f>IF(AI75="","-",IF(VLOOKUP(AI75,'S1-SI'!$D$7:$U$58,8,0)=0,"-",IF(AND(AI75=AI75,OR(AJ75="T",AJ75="P")),VLOOKUP(AI75,'S1-SI'!$D$7:$U$58,8,0),"-")))</f>
        <v>-</v>
      </c>
      <c r="AM75" s="45" t="str">
        <f>IF(AI75="","-",IF(VLOOKUP(AI75,'S1-SI'!$D$7:$U$58,9,0)=0,"-",IF(AND(AI75=AI75,OR(AJ75="T",AJ75="P")),VLOOKUP(AI75,'S1-SI'!$D$7:$U$58,9,0),"-")))</f>
        <v>-</v>
      </c>
      <c r="AN75" s="45" t="str">
        <f>IF(AI75="","-",IF(VLOOKUP(AI75,'S1-SI'!$D$7:$U$58,17,0)=0,"-",IF(AND(AI75=AI75,AJ75="P"),VLOOKUP(AI75,'S1-SI'!$D$7:$U$58,17,0),"-")))</f>
        <v>-</v>
      </c>
      <c r="AO75" s="45" t="str">
        <f>IF(AI75="","-",IF(VLOOKUP(AI75,'S1-SI'!$D$7:$U$58,18,0)=0,"-",IF(AND(AI75=AI75,AJ75="P"),VLOOKUP(AI75,'S1-SI'!$D$7:$U$58,18,0),"-")))</f>
        <v>-</v>
      </c>
      <c r="AP75" s="46" t="s">
        <v>55</v>
      </c>
      <c r="AQ75" s="47"/>
      <c r="AR75" s="48" t="s">
        <v>53</v>
      </c>
      <c r="AS75" s="43" t="s">
        <v>54</v>
      </c>
      <c r="AT75" s="44" t="s">
        <v>24</v>
      </c>
      <c r="AU75" s="45" t="str">
        <f>IF(AS75="","-",IF(VLOOKUP(AS75,'S1-SI'!$D$7:$U$58,7,0)=0,"-",IF(AND(AS75=AS75,OR(AT75="T",AT75="P")),VLOOKUP(AS75,'S1-SI'!$D$7:$U$58,7,0),"-")))</f>
        <v>GDE</v>
      </c>
      <c r="AV75" s="45" t="str">
        <f>IF(AS75="","-",IF(VLOOKUP(AS75,'S1-SI'!$D$7:$U$58,8,0)=0,"-",IF(AND(AS75=AS75,OR(AT75="T",AT75="P")),VLOOKUP(AS75,'S1-SI'!$D$7:$U$58,8,0),"-")))</f>
        <v>HEP</v>
      </c>
      <c r="AW75" s="45" t="str">
        <f>IF(AS75="","-",IF(VLOOKUP(AS75,'S1-SI'!$D$7:$U$58,9,0)=0,"-",IF(AND(AS75=AS75,OR(AT75="T",AT75="P")),VLOOKUP(AS75,'S1-SI'!$D$7:$U$58,9,0),"-")))</f>
        <v>-</v>
      </c>
      <c r="AX75" s="45" t="str">
        <f>IF(AS75="","-",IF(VLOOKUP(AS75,'S1-SI'!$D$7:$U$58,17,0)=0,"-",IF(AND(AS75=AS75,AT75="P"),VLOOKUP(AS75,'S1-SI'!$D$7:$U$58,17,0),"-")))</f>
        <v>-</v>
      </c>
      <c r="AY75" s="45" t="str">
        <f>IF(AS75="","-",IF(VLOOKUP(AS75,'S1-SI'!$D$7:$U$58,18,0)=0,"-",IF(AND(AS75=AS75,AT75="P"),VLOOKUP(AS75,'S1-SI'!$D$7:$U$58,18,0),"-")))</f>
        <v>-</v>
      </c>
      <c r="AZ75" s="46" t="s">
        <v>55</v>
      </c>
      <c r="BA75" s="47" t="s">
        <v>26</v>
      </c>
      <c r="BB75" s="6"/>
      <c r="BC75" s="6"/>
      <c r="BD75" s="6"/>
      <c r="BE75" s="6"/>
      <c r="BF75" s="7"/>
      <c r="BG75" s="7"/>
      <c r="BH75" s="7"/>
      <c r="BI75" s="7"/>
      <c r="BJ75" s="7"/>
      <c r="BK75" s="7"/>
    </row>
    <row r="76" ht="14.25" customHeight="1">
      <c r="A76" s="40">
        <v>2.0</v>
      </c>
      <c r="B76" s="41" t="s">
        <v>217</v>
      </c>
      <c r="C76" s="42" t="s">
        <v>39</v>
      </c>
      <c r="D76" s="43" t="s">
        <v>40</v>
      </c>
      <c r="E76" s="44" t="s">
        <v>24</v>
      </c>
      <c r="F76" s="45" t="str">
        <f>IF(D76="","-",IF(VLOOKUP(D76,'S1-TE'!$D$7:$V$59,7,0)=0,"-",IF(AND(D76=D76,OR(E76="T",E76="P")),VLOOKUP(D76,'S1-TE'!$D$7:$V$59,7,0),"-")))</f>
        <v>ACB</v>
      </c>
      <c r="G76" s="45" t="str">
        <f>IF(D76="","-",IF(VLOOKUP(D76,'S1-TE'!$D$7:$V$59,8,0)=0,"-",IF(AND(D76=D76,OR(E76="T",E76="P")),VLOOKUP(D76,'S1-TE'!$D$7:$V$59,8,0),"-")))</f>
        <v>THJ</v>
      </c>
      <c r="H76" s="45" t="str">
        <f>IF(D76="","-",IF(VLOOKUP(D76,'S1-TE'!$D$7:$V$59,9,0)=0,"-",IF(AND(D76=D76,OR(E76="T",E76="P")),VLOOKUP(D76,'S1-TE'!$D$7:$V$59,9,0),"-")))</f>
        <v>SML</v>
      </c>
      <c r="I76" s="43" t="s">
        <v>41</v>
      </c>
      <c r="J76" s="45" t="str">
        <f>IF(D76="","-",IF(VLOOKUP(D76,'S1-TE'!$D$7:$V$59,17,0)=0,"-",IF(AND(D76=D76,E76="P"),VLOOKUP(D76,'S1-TE'!$D$7:$V$59,17,0),"-")))</f>
        <v>-</v>
      </c>
      <c r="K76" s="45" t="str">
        <f>IF(D76="","-",IF(VLOOKUP(D76,'S1-TE'!$D$7:$V$59,18,0)=0,"-",IF(AND(D76=D76,E76="P"),VLOOKUP(D76,'S1-TE'!$D$7:$V$59,18,0),"-")))</f>
        <v>-</v>
      </c>
      <c r="L76" s="44" t="s">
        <v>56</v>
      </c>
      <c r="M76" s="47" t="s">
        <v>26</v>
      </c>
      <c r="N76" s="42" t="s">
        <v>49</v>
      </c>
      <c r="O76" s="43" t="s">
        <v>50</v>
      </c>
      <c r="P76" s="44" t="s">
        <v>24</v>
      </c>
      <c r="Q76" s="45" t="str">
        <f>IF(O76="","-",IF(VLOOKUP(O76,'S1-TE'!$D$7:$V$59,7,0)=0,"-",IF(AND(O76=O76,OR(P76="T",P76="P")),VLOOKUP(O76,'S1-TE'!$D$7:$V$59,7,0),"-")))</f>
        <v>MSL</v>
      </c>
      <c r="R76" s="45" t="str">
        <f>IF(O76="","-",IF(VLOOKUP(O76,'S1-TE'!$D$7:$V$59,8,0)=0,"-",IF(AND(O76=O76,OR(P76="T",P76="P")),VLOOKUP(O76,'S1-TE'!$D$7:$V$59,8,0),"-")))</f>
        <v>-</v>
      </c>
      <c r="S76" s="45" t="str">
        <f>IF(O76="","-",IF(VLOOKUP(O76,'S1-TE'!$D$7:$V$59,9,0)=0,"-",IF(AND(O76=O76,OR(P76="T",P76="P")),VLOOKUP(O76,'S1-TE'!$D$7:$V$59,9,0),"-")))</f>
        <v>-</v>
      </c>
      <c r="T76" s="45" t="str">
        <f>IF(O76="","-",IF(VLOOKUP(O76,'S1-TE'!$D$7:$V$59,17,0)=0,"-",IF(AND(O76=O76,P76="P"),VLOOKUP(O76,'S1-TE'!$D$7:$V$59,17,0),"-")))</f>
        <v>-</v>
      </c>
      <c r="U76" s="45" t="str">
        <f>IF(O76="","-",IF(VLOOKUP(O76,'S1-TE'!$D$7:$V$59,18,0)=0,"-",IF(AND(O76=O76,P76="P"),VLOOKUP(O76,'S1-TE'!$D$7:$V$59,18,0),"-")))</f>
        <v>-</v>
      </c>
      <c r="V76" s="44" t="s">
        <v>56</v>
      </c>
      <c r="W76" s="47" t="s">
        <v>26</v>
      </c>
      <c r="X76" s="42" t="s">
        <v>57</v>
      </c>
      <c r="Y76" s="44" t="s">
        <v>58</v>
      </c>
      <c r="Z76" s="44" t="s">
        <v>24</v>
      </c>
      <c r="AA76" s="45" t="str">
        <f>IF(Y76="","-",IF(VLOOKUP(Y76,'S1-TE'!$D$7:$V$59,7,0)=0,"-",IF(AND(Y76=Y76,OR(Z76="T",Z76="P")),VLOOKUP(Y76,'S1-TE'!$D$7:$V$59,7,0),"-")))</f>
        <v>AFS</v>
      </c>
      <c r="AB76" s="45" t="str">
        <f>IF(Y76="","-",IF(VLOOKUP(Y76,'S1-TE'!$D$7:$V$59,8,0)=0,"-",IF(AND(Y76=Y76,OR(Z76="T",Z76="P")),VLOOKUP(Y76,'S1-TE'!$D$7:$V$59,8,0),"-")))</f>
        <v>ISW</v>
      </c>
      <c r="AC76" s="45" t="str">
        <f>IF(Y76="","-",IF(VLOOKUP(Y76,'S1-TE'!$D$7:$V$59,9,0)=0,"-",IF(AND(Y76=Y76,OR(Z76="T",Z76="P")),VLOOKUP(Y76,'S1-TE'!$D$7:$V$59,9,0),"-")))</f>
        <v>-</v>
      </c>
      <c r="AD76" s="45" t="str">
        <f>IF(Y76="","-",IF(VLOOKUP(Y76,'S1-TE'!$D$7:$V$59,17,0)=0,"-",IF(AND(Y76=Y76,Z76="P"),VLOOKUP(Y76,'S1-TE'!$D$7:$V$59,17,0),"-")))</f>
        <v>-</v>
      </c>
      <c r="AE76" s="45" t="str">
        <f>IF(Y76="","-",IF(VLOOKUP(Y76,'S1-TE'!$D$7:$V$59,18,0)=0,"-",IF(AND(Y76=Y76,Z76="P"),VLOOKUP(Y76,'S1-TE'!$D$7:$V$59,18,0),"-")))</f>
        <v>-</v>
      </c>
      <c r="AF76" s="44" t="s">
        <v>56</v>
      </c>
      <c r="AG76" s="47" t="s">
        <v>26</v>
      </c>
      <c r="AH76" s="42" t="s">
        <v>43</v>
      </c>
      <c r="AI76" s="44" t="s">
        <v>44</v>
      </c>
      <c r="AJ76" s="44" t="s">
        <v>24</v>
      </c>
      <c r="AK76" s="45" t="str">
        <f>IF(AI76="","-",IF(VLOOKUP(AI76,'S1-TE'!$D$7:$V$59,7,0)=0,"-",IF(AND(AI76=AI76,OR(AJ76="T",AJ76="P")),VLOOKUP(AI76,'S1-TE'!$D$7:$V$59,7,0),"-")))</f>
        <v>RMM</v>
      </c>
      <c r="AL76" s="45" t="str">
        <f>IF(AI76="","-",IF(VLOOKUP(AI76,'S1-TE'!$D$7:$V$59,8,0)=0,"-",IF(AND(AI76=AI76,OR(AJ76="T",AJ76="P")),VLOOKUP(AI76,'S1-TE'!$D$7:$V$59,8,0),"-")))</f>
        <v>-</v>
      </c>
      <c r="AM76" s="45" t="str">
        <f>IF(AI76="","-",IF(VLOOKUP(AI76,'S1-TE'!$D$7:$V$59,9,0)=0,"-",IF(AND(AI76=AI76,OR(AJ76="T",AJ76="P")),VLOOKUP(AI76,'S1-TE'!$D$7:$V$59,9,0),"-")))</f>
        <v>-</v>
      </c>
      <c r="AN76" s="45" t="str">
        <f>IF(AI76="","-",IF(VLOOKUP(AI76,'S1-TE'!$D$7:$V$59,17,0)=0,"-",IF(AND(AI76=AI76,AJ76="P"),VLOOKUP(AI76,'S1-TE'!$D$7:$V$59,17,0),"-")))</f>
        <v>-</v>
      </c>
      <c r="AO76" s="45" t="str">
        <f>IF(AI76="","-",IF(VLOOKUP(AI76,'S1-TE'!$D$7:$V$59,18,0)=0,"-",IF(AND(AI76=AI76,AJ76="P"),VLOOKUP(AI76,'S1-TE'!$D$7:$V$59,18,0),"-")))</f>
        <v>-</v>
      </c>
      <c r="AP76" s="44" t="s">
        <v>56</v>
      </c>
      <c r="AQ76" s="47" t="s">
        <v>26</v>
      </c>
      <c r="AR76" s="55" t="s">
        <v>57</v>
      </c>
      <c r="AS76" s="57" t="s">
        <v>58</v>
      </c>
      <c r="AT76" s="60" t="s">
        <v>28</v>
      </c>
      <c r="AU76" s="45" t="str">
        <f>IF(AS76="","-",IF(VLOOKUP(AS76,'S1-TE'!$D$7:$V$59,7,0)=0,"-",IF(AND(AS76=AS76,OR(AT76="T",AT76="P")),VLOOKUP(AS76,'S1-TE'!$D$7:$V$59,7,0),"-")))</f>
        <v>AFS</v>
      </c>
      <c r="AV76" s="45" t="str">
        <f>IF(AS76="","-",IF(VLOOKUP(AS76,'S1-TE'!$D$7:$V$59,8,0)=0,"-",IF(AND(AS76=AS76,OR(AT76="T",AT76="P")),VLOOKUP(AS76,'S1-TE'!$D$7:$V$59,8,0),"-")))</f>
        <v>ISW</v>
      </c>
      <c r="AW76" s="45" t="str">
        <f>IF(AS76="","-",IF(VLOOKUP(AS76,'S1-TE'!$D$7:$V$59,9,0)=0,"-",IF(AND(AS76=AS76,OR(AT76="T",AT76="P")),VLOOKUP(AS76,'S1-TE'!$D$7:$V$59,9,0),"-")))</f>
        <v>-</v>
      </c>
      <c r="AX76" s="45" t="str">
        <f>IF(AS76="","-",IF(VLOOKUP(AS76,'S1-TE'!$D$7:$V$59,17,0)=0,"-",IF(AND(AS76=AS76,AT76="P"),VLOOKUP(AS76,'S1-TE'!$D$7:$V$59,17,0),"-")))</f>
        <v>-</v>
      </c>
      <c r="AY76" s="45" t="str">
        <f>IF(AS76="","-",IF(VLOOKUP(AS76,'S1-TE'!$D$7:$V$59,18,0)=0,"-",IF(AND(AS76=AS76,AT76="P"),VLOOKUP(AS76,'S1-TE'!$D$7:$V$59,18,0),"-")))</f>
        <v>-</v>
      </c>
      <c r="AZ76" s="44" t="s">
        <v>56</v>
      </c>
      <c r="BA76" s="47" t="s">
        <v>26</v>
      </c>
      <c r="BB76" s="6"/>
      <c r="BC76" s="6"/>
      <c r="BD76" s="6"/>
      <c r="BE76" s="6"/>
      <c r="BF76" s="7"/>
      <c r="BG76" s="7"/>
      <c r="BH76" s="7"/>
      <c r="BI76" s="7"/>
      <c r="BJ76" s="7"/>
      <c r="BK76" s="7"/>
    </row>
    <row r="77" ht="14.25" customHeight="1">
      <c r="A77" s="40">
        <v>2.0</v>
      </c>
      <c r="B77" s="41" t="s">
        <v>217</v>
      </c>
      <c r="C77" s="42" t="s">
        <v>39</v>
      </c>
      <c r="D77" s="43" t="s">
        <v>40</v>
      </c>
      <c r="E77" s="44" t="s">
        <v>24</v>
      </c>
      <c r="F77" s="45" t="str">
        <f>IF(D77="","-",IF(VLOOKUP(D77,'S1-TE'!$D$7:$V$59,7,0)=0,"-",IF(AND(D77=D77,OR(E77="T",E77="P")),VLOOKUP(D77,'S1-TE'!$D$7:$V$59,7,0),"-")))</f>
        <v>ACB</v>
      </c>
      <c r="G77" s="45" t="str">
        <f>IF(D77="","-",IF(VLOOKUP(D77,'S1-TE'!$D$7:$V$59,8,0)=0,"-",IF(AND(D77=D77,OR(E77="T",E77="P")),VLOOKUP(D77,'S1-TE'!$D$7:$V$59,8,0),"-")))</f>
        <v>THJ</v>
      </c>
      <c r="H77" s="45" t="str">
        <f>IF(D77="","-",IF(VLOOKUP(D77,'S1-TE'!$D$7:$V$59,9,0)=0,"-",IF(AND(D77=D77,OR(E77="T",E77="P")),VLOOKUP(D77,'S1-TE'!$D$7:$V$59,9,0),"-")))</f>
        <v>SML</v>
      </c>
      <c r="I77" s="43" t="s">
        <v>41</v>
      </c>
      <c r="J77" s="45" t="str">
        <f>IF(D77="","-",IF(VLOOKUP(D77,'S1-TE'!$D$7:$V$59,17,0)=0,"-",IF(AND(D77=D77,E77="P"),VLOOKUP(D77,'S1-TE'!$D$7:$V$59,17,0),"-")))</f>
        <v>-</v>
      </c>
      <c r="K77" s="45" t="str">
        <f>IF(D77="","-",IF(VLOOKUP(D77,'S1-TE'!$D$7:$V$59,18,0)=0,"-",IF(AND(D77=D77,E77="P"),VLOOKUP(D77,'S1-TE'!$D$7:$V$59,18,0),"-")))</f>
        <v>-</v>
      </c>
      <c r="L77" s="44" t="s">
        <v>61</v>
      </c>
      <c r="M77" s="47" t="s">
        <v>26</v>
      </c>
      <c r="N77" s="42" t="s">
        <v>49</v>
      </c>
      <c r="O77" s="43" t="s">
        <v>50</v>
      </c>
      <c r="P77" s="44" t="s">
        <v>24</v>
      </c>
      <c r="Q77" s="45" t="str">
        <f>IF(O77="","-",IF(VLOOKUP(O77,'S1-TE'!$D$7:$V$59,7,0)=0,"-",IF(AND(O77=O77,OR(P77="T",P77="P")),VLOOKUP(O77,'S1-TE'!$D$7:$V$59,7,0),"-")))</f>
        <v>MSL</v>
      </c>
      <c r="R77" s="45" t="str">
        <f>IF(O77="","-",IF(VLOOKUP(O77,'S1-TE'!$D$7:$V$59,8,0)=0,"-",IF(AND(O77=O77,OR(P77="T",P77="P")),VLOOKUP(O77,'S1-TE'!$D$7:$V$59,8,0),"-")))</f>
        <v>-</v>
      </c>
      <c r="S77" s="45" t="str">
        <f>IF(O77="","-",IF(VLOOKUP(O77,'S1-TE'!$D$7:$V$59,9,0)=0,"-",IF(AND(O77=O77,OR(P77="T",P77="P")),VLOOKUP(O77,'S1-TE'!$D$7:$V$59,9,0),"-")))</f>
        <v>-</v>
      </c>
      <c r="T77" s="45" t="str">
        <f>IF(O77="","-",IF(VLOOKUP(O77,'S1-TE'!$D$7:$V$59,17,0)=0,"-",IF(AND(O77=O77,P77="P"),VLOOKUP(O77,'S1-TE'!$D$7:$V$59,17,0),"-")))</f>
        <v>-</v>
      </c>
      <c r="U77" s="45" t="str">
        <f>IF(O77="","-",IF(VLOOKUP(O77,'S1-TE'!$D$7:$V$59,18,0)=0,"-",IF(AND(O77=O77,P77="P"),VLOOKUP(O77,'S1-TE'!$D$7:$V$59,18,0),"-")))</f>
        <v>-</v>
      </c>
      <c r="V77" s="44" t="s">
        <v>61</v>
      </c>
      <c r="W77" s="47" t="s">
        <v>26</v>
      </c>
      <c r="X77" s="42" t="s">
        <v>57</v>
      </c>
      <c r="Y77" s="44" t="s">
        <v>58</v>
      </c>
      <c r="Z77" s="44" t="s">
        <v>24</v>
      </c>
      <c r="AA77" s="45" t="str">
        <f>IF(Y77="","-",IF(VLOOKUP(Y77,'S1-TE'!$D$7:$V$59,7,0)=0,"-",IF(AND(Y77=Y77,OR(Z77="T",Z77="P")),VLOOKUP(Y77,'S1-TE'!$D$7:$V$59,7,0),"-")))</f>
        <v>AFS</v>
      </c>
      <c r="AB77" s="45" t="str">
        <f>IF(Y77="","-",IF(VLOOKUP(Y77,'S1-TE'!$D$7:$V$59,8,0)=0,"-",IF(AND(Y77=Y77,OR(Z77="T",Z77="P")),VLOOKUP(Y77,'S1-TE'!$D$7:$V$59,8,0),"-")))</f>
        <v>ISW</v>
      </c>
      <c r="AC77" s="45" t="str">
        <f>IF(Y77="","-",IF(VLOOKUP(Y77,'S1-TE'!$D$7:$V$59,9,0)=0,"-",IF(AND(Y77=Y77,OR(Z77="T",Z77="P")),VLOOKUP(Y77,'S1-TE'!$D$7:$V$59,9,0),"-")))</f>
        <v>-</v>
      </c>
      <c r="AD77" s="45" t="str">
        <f>IF(Y77="","-",IF(VLOOKUP(Y77,'S1-TE'!$D$7:$V$59,17,0)=0,"-",IF(AND(Y77=Y77,Z77="P"),VLOOKUP(Y77,'S1-TE'!$D$7:$V$59,17,0),"-")))</f>
        <v>-</v>
      </c>
      <c r="AE77" s="45" t="str">
        <f>IF(Y77="","-",IF(VLOOKUP(Y77,'S1-TE'!$D$7:$V$59,18,0)=0,"-",IF(AND(Y77=Y77,Z77="P"),VLOOKUP(Y77,'S1-TE'!$D$7:$V$59,18,0),"-")))</f>
        <v>-</v>
      </c>
      <c r="AF77" s="44" t="s">
        <v>61</v>
      </c>
      <c r="AG77" s="47" t="s">
        <v>26</v>
      </c>
      <c r="AH77" s="42" t="s">
        <v>43</v>
      </c>
      <c r="AI77" s="44" t="s">
        <v>44</v>
      </c>
      <c r="AJ77" s="44" t="s">
        <v>24</v>
      </c>
      <c r="AK77" s="45" t="str">
        <f>IF(AI77="","-",IF(VLOOKUP(AI77,'S1-TE'!$D$7:$V$59,7,0)=0,"-",IF(AND(AI77=AI77,OR(AJ77="T",AJ77="P")),VLOOKUP(AI77,'S1-TE'!$D$7:$V$59,7,0),"-")))</f>
        <v>RMM</v>
      </c>
      <c r="AL77" s="45" t="str">
        <f>IF(AI77="","-",IF(VLOOKUP(AI77,'S1-TE'!$D$7:$V$59,8,0)=0,"-",IF(AND(AI77=AI77,OR(AJ77="T",AJ77="P")),VLOOKUP(AI77,'S1-TE'!$D$7:$V$59,8,0),"-")))</f>
        <v>-</v>
      </c>
      <c r="AM77" s="45" t="str">
        <f>IF(AI77="","-",IF(VLOOKUP(AI77,'S1-TE'!$D$7:$V$59,9,0)=0,"-",IF(AND(AI77=AI77,OR(AJ77="T",AJ77="P")),VLOOKUP(AI77,'S1-TE'!$D$7:$V$59,9,0),"-")))</f>
        <v>-</v>
      </c>
      <c r="AN77" s="45" t="str">
        <f>IF(AI77="","-",IF(VLOOKUP(AI77,'S1-TE'!$D$7:$V$59,17,0)=0,"-",IF(AND(AI77=AI77,AJ77="P"),VLOOKUP(AI77,'S1-TE'!$D$7:$V$59,17,0),"-")))</f>
        <v>-</v>
      </c>
      <c r="AO77" s="45" t="str">
        <f>IF(AI77="","-",IF(VLOOKUP(AI77,'S1-TE'!$D$7:$V$59,18,0)=0,"-",IF(AND(AI77=AI77,AJ77="P"),VLOOKUP(AI77,'S1-TE'!$D$7:$V$59,18,0),"-")))</f>
        <v>-</v>
      </c>
      <c r="AP77" s="44" t="s">
        <v>61</v>
      </c>
      <c r="AQ77" s="47" t="s">
        <v>26</v>
      </c>
      <c r="AR77" s="55" t="s">
        <v>57</v>
      </c>
      <c r="AS77" s="57" t="s">
        <v>58</v>
      </c>
      <c r="AT77" s="60" t="s">
        <v>28</v>
      </c>
      <c r="AU77" s="45" t="str">
        <f>IF(AS77="","-",IF(VLOOKUP(AS77,'S1-TE'!$D$7:$V$59,7,0)=0,"-",IF(AND(AS77=AS77,OR(AT77="T",AT77="P")),VLOOKUP(AS77,'S1-TE'!$D$7:$V$59,7,0),"-")))</f>
        <v>AFS</v>
      </c>
      <c r="AV77" s="45" t="str">
        <f>IF(AS77="","-",IF(VLOOKUP(AS77,'S1-TE'!$D$7:$V$59,8,0)=0,"-",IF(AND(AS77=AS77,OR(AT77="T",AT77="P")),VLOOKUP(AS77,'S1-TE'!$D$7:$V$59,8,0),"-")))</f>
        <v>ISW</v>
      </c>
      <c r="AW77" s="45" t="str">
        <f>IF(AS77="","-",IF(VLOOKUP(AS77,'S1-TE'!$D$7:$V$59,9,0)=0,"-",IF(AND(AS77=AS77,OR(AT77="T",AT77="P")),VLOOKUP(AS77,'S1-TE'!$D$7:$V$59,9,0),"-")))</f>
        <v>-</v>
      </c>
      <c r="AX77" s="45" t="str">
        <f>IF(AS77="","-",IF(VLOOKUP(AS77,'S1-TE'!$D$7:$V$59,17,0)=0,"-",IF(AND(AS77=AS77,AT77="P"),VLOOKUP(AS77,'S1-TE'!$D$7:$V$59,17,0),"-")))</f>
        <v>-</v>
      </c>
      <c r="AY77" s="45" t="str">
        <f>IF(AS77="","-",IF(VLOOKUP(AS77,'S1-TE'!$D$7:$V$59,18,0)=0,"-",IF(AND(AS77=AS77,AT77="P"),VLOOKUP(AS77,'S1-TE'!$D$7:$V$59,18,0),"-")))</f>
        <v>-</v>
      </c>
      <c r="AZ77" s="44" t="s">
        <v>61</v>
      </c>
      <c r="BA77" s="47" t="s">
        <v>26</v>
      </c>
      <c r="BB77" s="6"/>
      <c r="BC77" s="6"/>
      <c r="BD77" s="6"/>
      <c r="BE77" s="6"/>
      <c r="BF77" s="7"/>
      <c r="BG77" s="7"/>
      <c r="BH77" s="7"/>
      <c r="BI77" s="7"/>
      <c r="BJ77" s="7"/>
      <c r="BK77" s="7"/>
    </row>
    <row r="78" ht="14.25" customHeight="1">
      <c r="A78" s="40">
        <v>2.0</v>
      </c>
      <c r="B78" s="41" t="s">
        <v>217</v>
      </c>
      <c r="C78" s="48" t="s">
        <v>39</v>
      </c>
      <c r="D78" s="43" t="s">
        <v>40</v>
      </c>
      <c r="E78" s="44" t="s">
        <v>24</v>
      </c>
      <c r="F78" s="45" t="str">
        <f>IF(D78="","-",IF(VLOOKUP(D78,'S1-MR'!$D$7:$V$59,7,0)=0,"-",IF(AND(D78=D78,OR(E78="T",E78="P")),VLOOKUP(D78,'S1-MR'!$D$7:$V$59,7,0),"-")))</f>
        <v>ACB</v>
      </c>
      <c r="G78" s="45" t="str">
        <f>IF(D78="","-",IF(VLOOKUP(D78,'S1-MR'!$D$7:$V$59,8,0)=0,"-",IF(AND(D78=D78,OR(E78="T",E78="P")),VLOOKUP(D78,'S1-MR'!$D$7:$V$59,8,0),"-")))</f>
        <v>THJ</v>
      </c>
      <c r="H78" s="45" t="str">
        <f>IF(D78="","-",IF(VLOOKUP(D78,'S1-MR'!$D$7:$V$59,9,0)=0,"-",IF(AND(D78=D78,OR(E78="T",E78="P")),VLOOKUP(D78,'S1-MR'!$D$7:$V$59,9,0),"-")))</f>
        <v>SML</v>
      </c>
      <c r="I78" s="45" t="str">
        <f>IF(D78="","-",IF(VLOOKUP(D78,'S1-MR'!$D$7:$V$59,10,0)=0,"-",IF(AND(D78=D78,OR(E78="T",E78="P")),VLOOKUP(D78,'S1-MR'!$D$7:$V$59,10,0),"-")))</f>
        <v>ISW</v>
      </c>
      <c r="J78" s="45" t="str">
        <f>IF(D78="","-",IF(VLOOKUP(D78,'S1-MR'!$D$7:$U$60,17,0)=0,"-",IF(AND(D78=D78,E78="P"),VLOOKUP(D78,'S1-MR'!$D$7:$U$60,17,0),"-")))</f>
        <v>-</v>
      </c>
      <c r="K78" s="45" t="str">
        <f>IF(D78="","-",IF(VLOOKUP(D78,'S1-MR'!$D$7:$U$60,18,0)=0,"-",IF(AND(D78=D78,E78="P"),VLOOKUP(D78,'S1-MR'!$D$7:$U$60,18,0),"-")))</f>
        <v>-</v>
      </c>
      <c r="L78" s="46" t="s">
        <v>62</v>
      </c>
      <c r="M78" s="47" t="s">
        <v>26</v>
      </c>
      <c r="N78" s="42"/>
      <c r="O78" s="43"/>
      <c r="P78" s="44"/>
      <c r="Q78" s="45" t="str">
        <f>IF(O78="","-",IF(VLOOKUP(O78,'S1-MR'!$D$7:$U$60,7,0)=0,"-",IF(AND(O78=O78,OR(P78="T",P78="P")),VLOOKUP(O78,'S1-MR'!$D$7:$U$60,7,0),"-")))</f>
        <v>-</v>
      </c>
      <c r="R78" s="45" t="str">
        <f>IF(O78="","-",IF(VLOOKUP(O78,'S1-MR'!$D$7:$U$60,8,0)=0,"-",IF(AND(O78=O78,OR(P78="T",P78="P")),VLOOKUP(O78,'S1-MR'!$D$7:$U$60,8,0),"-")))</f>
        <v>-</v>
      </c>
      <c r="S78" s="45" t="str">
        <f>IF(O78="","-",IF(VLOOKUP(O78,'S1-MR'!$D$7:$U$60,9,0)=0,"-",IF(AND(O78=O78,OR(P78="T",P78="P")),VLOOKUP(O78,'S1-MR'!$D$7:$U$60,9,0),"-")))</f>
        <v>-</v>
      </c>
      <c r="T78" s="45" t="str">
        <f>IF(O78="","-",IF(VLOOKUP(O78,'S1-MR'!$D$7:$U$60,17,0)=0,"-",IF(AND(O78=O78,P78="P"),VLOOKUP(O78,'S1-MR'!$D$7:$U$60,17,0),"-")))</f>
        <v>-</v>
      </c>
      <c r="U78" s="45" t="str">
        <f>IF(O78="","-",IF(VLOOKUP(O78,'S1-MR'!$D$7:$U$60,18,0)=0,"-",IF(AND(O78=O78,P78="P"),VLOOKUP(O78,'S1-MR'!$D$7:$U$60,18,0),"-")))</f>
        <v>-</v>
      </c>
      <c r="V78" s="46" t="s">
        <v>62</v>
      </c>
      <c r="W78" s="47"/>
      <c r="X78" s="42" t="s">
        <v>63</v>
      </c>
      <c r="Y78" s="43" t="s">
        <v>64</v>
      </c>
      <c r="Z78" s="44" t="s">
        <v>24</v>
      </c>
      <c r="AA78" s="45" t="str">
        <f>IF(Y78="","-",IF(VLOOKUP(Y78,'S1-MR'!$D$7:$U$60,7,0)=0,"-",IF(AND(Y78=Y78,OR(Z78="T",Z78="P")),VLOOKUP(Y78,'S1-MR'!$D$7:$U$60,7,0),"-")))</f>
        <v>DWS</v>
      </c>
      <c r="AB78" s="45" t="str">
        <f>IF(Y78="","-",IF(VLOOKUP(Y78,'S1-MR'!$D$7:$U$60,8,0)=0,"-",IF(AND(Y78=Y78,OR(Z78="T",Z78="P")),VLOOKUP(Y78,'S1-MR'!$D$7:$U$60,8,0),"-")))</f>
        <v>FIS</v>
      </c>
      <c r="AC78" s="45" t="str">
        <f>IF(Y78="","-",IF(VLOOKUP(Y78,'S1-MR'!$D$7:$U$60,9,0)=0,"-",IF(AND(Y78=Y78,OR(Z78="T",Z78="P")),VLOOKUP(Y78,'S1-MR'!$D$7:$U$60,9,0),"-")))</f>
        <v>-</v>
      </c>
      <c r="AD78" s="45" t="str">
        <f>IF(Y78="","-",IF(VLOOKUP(Y78,'S1-MR'!$D$7:$U$60,17,0)=0,"-",IF(AND(Y78=Y78,Z78="P"),VLOOKUP(Y78,'S1-MR'!$D$7:$U$60,17,0),"-")))</f>
        <v>-</v>
      </c>
      <c r="AE78" s="45" t="str">
        <f>IF(Y78="","-",IF(VLOOKUP(Y78,'S1-MR'!$D$7:$U$60,18,0)=0,"-",IF(AND(Y78=Y78,Z78="P"),VLOOKUP(Y78,'S1-MR'!$D$7:$U$60,18,0),"-")))</f>
        <v>-</v>
      </c>
      <c r="AF78" s="46" t="s">
        <v>62</v>
      </c>
      <c r="AG78" s="47" t="s">
        <v>26</v>
      </c>
      <c r="AH78" s="48" t="s">
        <v>49</v>
      </c>
      <c r="AI78" s="43" t="s">
        <v>50</v>
      </c>
      <c r="AJ78" s="44" t="s">
        <v>24</v>
      </c>
      <c r="AK78" s="45" t="str">
        <f>IF(AI78="","-",IF(VLOOKUP(AI78,'S1-MR'!$D$7:$U$60,7,0)=0,"-",IF(AND(AI78=AI78,OR(AJ78="T",AJ78="P")),VLOOKUP(AI78,'S1-MR'!$D$7:$U$60,7,0),"-")))</f>
        <v>MSL</v>
      </c>
      <c r="AL78" s="45" t="str">
        <f>IF(AI78="","-",IF(VLOOKUP(AI78,'S1-MR'!$D$7:$U$60,8,0)=0,"-",IF(AND(AI78=AI78,OR(AJ78="T",AJ78="P")),VLOOKUP(AI78,'S1-MR'!$D$7:$U$60,8,0),"-")))</f>
        <v>-</v>
      </c>
      <c r="AM78" s="45" t="str">
        <f>IF(AI78="","-",IF(VLOOKUP(AI78,'S1-MR'!$D$7:$U$60,9,0)=0,"-",IF(AND(AI78=AI78,OR(AJ78="T",AJ78="P")),VLOOKUP(AI78,'S1-MR'!$D$7:$U$60,9,0),"-")))</f>
        <v>-</v>
      </c>
      <c r="AN78" s="45" t="str">
        <f>IF(AI78="","-",IF(VLOOKUP(AI78,'S1-MR'!$D$7:$U$60,17,0)=0,"-",IF(AND(AI78=AI78,AJ78="P"),VLOOKUP(AI78,'S1-MR'!$D$7:$U$60,17,0),"-")))</f>
        <v>-</v>
      </c>
      <c r="AO78" s="45" t="str">
        <f>IF(AI78="","-",IF(VLOOKUP(AI78,'S1-MR'!$D$7:$U$60,18,0)=0,"-",IF(AND(AI78=AI78,AJ78="P"),VLOOKUP(AI78,'S1-MR'!$D$7:$U$60,18,0),"-")))</f>
        <v>-</v>
      </c>
      <c r="AP78" s="46" t="s">
        <v>62</v>
      </c>
      <c r="AQ78" s="47" t="s">
        <v>26</v>
      </c>
      <c r="AR78" s="42" t="s">
        <v>63</v>
      </c>
      <c r="AS78" s="43" t="s">
        <v>64</v>
      </c>
      <c r="AT78" s="44" t="s">
        <v>24</v>
      </c>
      <c r="AU78" s="45" t="str">
        <f>IF(AS78="","-",IF(VLOOKUP(AS78,'S1-MR'!$D$7:$U$60,7,0)=0,"-",IF(AND(AS78=AS78,OR(AT78="T",AT78="P")),VLOOKUP(AS78,'S1-MR'!$D$7:$U$60,7,0),"-")))</f>
        <v>DWS</v>
      </c>
      <c r="AV78" s="45" t="str">
        <f>IF(AS78="","-",IF(VLOOKUP(AS78,'S1-MR'!$D$7:$U$60,8,0)=0,"-",IF(AND(AS78=AS78,OR(AT78="T",AT78="P")),VLOOKUP(AS78,'S1-MR'!$D$7:$U$60,8,0),"-")))</f>
        <v>FIS</v>
      </c>
      <c r="AW78" s="45" t="str">
        <f>IF(AS78="","-",IF(VLOOKUP(AS78,'S1-MR'!$D$7:$U$60,9,0)=0,"-",IF(AND(AS78=AS78,OR(AT78="T",AT78="P")),VLOOKUP(AS78,'S1-MR'!$D$7:$U$60,9,0),"-")))</f>
        <v>-</v>
      </c>
      <c r="AX78" s="45" t="str">
        <f>IF(AS78="","-",IF(VLOOKUP(AS78,'S1-MR'!$D$7:$U$60,17,0)=0,"-",IF(AND(AS78=AS78,AT78="P"),VLOOKUP(AS78,'S1-MR'!$D$7:$U$60,17,0),"-")))</f>
        <v>-</v>
      </c>
      <c r="AY78" s="45" t="str">
        <f>IF(AS78="","-",IF(VLOOKUP(AS78,'S1-MR'!$D$7:$U$60,18,0)=0,"-",IF(AND(AS78=AS78,AT78="P"),VLOOKUP(AS78,'S1-MR'!$D$7:$U$60,18,0),"-")))</f>
        <v>-</v>
      </c>
      <c r="AZ78" s="46" t="s">
        <v>62</v>
      </c>
      <c r="BA78" s="47" t="s">
        <v>26</v>
      </c>
      <c r="BB78" s="6"/>
      <c r="BC78" s="6"/>
      <c r="BD78" s="6"/>
      <c r="BE78" s="6"/>
      <c r="BF78" s="7"/>
      <c r="BG78" s="7"/>
      <c r="BH78" s="7"/>
      <c r="BI78" s="7"/>
      <c r="BJ78" s="7"/>
      <c r="BK78" s="7"/>
    </row>
    <row r="79" ht="14.25" customHeight="1">
      <c r="A79" s="40">
        <v>2.0</v>
      </c>
      <c r="B79" s="41" t="s">
        <v>217</v>
      </c>
      <c r="C79" s="48" t="s">
        <v>39</v>
      </c>
      <c r="D79" s="43" t="s">
        <v>40</v>
      </c>
      <c r="E79" s="44" t="s">
        <v>24</v>
      </c>
      <c r="F79" s="45" t="str">
        <f>IF(D79="","-",IF(VLOOKUP(D79,'S1-MR'!$D$7:$V$59,7,0)=0,"-",IF(AND(D79=D79,OR(E79="T",E79="P")),VLOOKUP(D79,'S1-MR'!$D$7:$V$59,7,0),"-")))</f>
        <v>ACB</v>
      </c>
      <c r="G79" s="45" t="str">
        <f>IF(D79="","-",IF(VLOOKUP(D79,'S1-MR'!$D$7:$V$59,8,0)=0,"-",IF(AND(D79=D79,OR(E79="T",E79="P")),VLOOKUP(D79,'S1-MR'!$D$7:$V$59,8,0),"-")))</f>
        <v>THJ</v>
      </c>
      <c r="H79" s="45" t="str">
        <f>IF(D79="","-",IF(VLOOKUP(D79,'S1-MR'!$D$7:$V$59,9,0)=0,"-",IF(AND(D79=D79,OR(E79="T",E79="P")),VLOOKUP(D79,'S1-MR'!$D$7:$V$59,9,0),"-")))</f>
        <v>SML</v>
      </c>
      <c r="I79" s="45" t="str">
        <f>IF(D79="","-",IF(VLOOKUP(D79,'S1-MR'!$D$7:$V$59,10,0)=0,"-",IF(AND(D79=D79,OR(E79="T",E79="P")),VLOOKUP(D79,'S1-MR'!$D$7:$V$59,10,0),"-")))</f>
        <v>ISW</v>
      </c>
      <c r="J79" s="45" t="str">
        <f>IF(D79="","-",IF(VLOOKUP(D79,'S1-MR'!$D$7:$U$60,17,0)=0,"-",IF(AND(D79=D79,E79="P"),VLOOKUP(D79,'S1-MR'!$D$7:$U$60,17,0),"-")))</f>
        <v>-</v>
      </c>
      <c r="K79" s="45" t="str">
        <f>IF(D79="","-",IF(VLOOKUP(D79,'S1-MR'!$D$7:$U$60,18,0)=0,"-",IF(AND(D79=D79,E79="P"),VLOOKUP(D79,'S1-MR'!$D$7:$U$60,18,0),"-")))</f>
        <v>-</v>
      </c>
      <c r="L79" s="46" t="s">
        <v>65</v>
      </c>
      <c r="M79" s="47" t="s">
        <v>26</v>
      </c>
      <c r="N79" s="42"/>
      <c r="O79" s="43"/>
      <c r="P79" s="44"/>
      <c r="Q79" s="45" t="str">
        <f>IF(O79="","-",IF(VLOOKUP(O79,'S1-MR'!$D$7:$U$60,7,0)=0,"-",IF(AND(O79=O79,OR(P79="T",P79="P")),VLOOKUP(O79,'S1-MR'!$D$7:$U$60,7,0),"-")))</f>
        <v>-</v>
      </c>
      <c r="R79" s="45" t="str">
        <f>IF(O79="","-",IF(VLOOKUP(O79,'S1-MR'!$D$7:$U$60,8,0)=0,"-",IF(AND(O79=O79,OR(P79="T",P79="P")),VLOOKUP(O79,'S1-MR'!$D$7:$U$60,8,0),"-")))</f>
        <v>-</v>
      </c>
      <c r="S79" s="45" t="str">
        <f>IF(O79="","-",IF(VLOOKUP(O79,'S1-MR'!$D$7:$U$60,9,0)=0,"-",IF(AND(O79=O79,OR(P79="T",P79="P")),VLOOKUP(O79,'S1-MR'!$D$7:$U$60,9,0),"-")))</f>
        <v>-</v>
      </c>
      <c r="T79" s="45" t="str">
        <f>IF(O79="","-",IF(VLOOKUP(O79,'S1-MR'!$D$7:$U$60,17,0)=0,"-",IF(AND(O79=O79,P79="P"),VLOOKUP(O79,'S1-MR'!$D$7:$U$60,17,0),"-")))</f>
        <v>-</v>
      </c>
      <c r="U79" s="45" t="str">
        <f>IF(O79="","-",IF(VLOOKUP(O79,'S1-MR'!$D$7:$U$60,18,0)=0,"-",IF(AND(O79=O79,P79="P"),VLOOKUP(O79,'S1-MR'!$D$7:$U$60,18,0),"-")))</f>
        <v>-</v>
      </c>
      <c r="V79" s="46" t="s">
        <v>65</v>
      </c>
      <c r="W79" s="47"/>
      <c r="X79" s="42" t="s">
        <v>63</v>
      </c>
      <c r="Y79" s="43" t="s">
        <v>64</v>
      </c>
      <c r="Z79" s="44" t="s">
        <v>24</v>
      </c>
      <c r="AA79" s="45" t="str">
        <f>IF(Y79="","-",IF(VLOOKUP(Y79,'S1-MR'!$D$7:$U$60,7,0)=0,"-",IF(AND(Y79=Y79,OR(Z79="T",Z79="P")),VLOOKUP(Y79,'S1-MR'!$D$7:$U$60,7,0),"-")))</f>
        <v>DWS</v>
      </c>
      <c r="AB79" s="45" t="str">
        <f>IF(Y79="","-",IF(VLOOKUP(Y79,'S1-MR'!$D$7:$U$60,8,0)=0,"-",IF(AND(Y79=Y79,OR(Z79="T",Z79="P")),VLOOKUP(Y79,'S1-MR'!$D$7:$U$60,8,0),"-")))</f>
        <v>FIS</v>
      </c>
      <c r="AC79" s="45" t="str">
        <f>IF(Y79="","-",IF(VLOOKUP(Y79,'S1-MR'!$D$7:$U$60,9,0)=0,"-",IF(AND(Y79=Y79,OR(Z79="T",Z79="P")),VLOOKUP(Y79,'S1-MR'!$D$7:$U$60,9,0),"-")))</f>
        <v>-</v>
      </c>
      <c r="AD79" s="45" t="str">
        <f>IF(Y79="","-",IF(VLOOKUP(Y79,'S1-MR'!$D$7:$U$60,17,0)=0,"-",IF(AND(Y79=Y79,Z79="P"),VLOOKUP(Y79,'S1-MR'!$D$7:$U$60,17,0),"-")))</f>
        <v>-</v>
      </c>
      <c r="AE79" s="45" t="str">
        <f>IF(Y79="","-",IF(VLOOKUP(Y79,'S1-MR'!$D$7:$U$60,18,0)=0,"-",IF(AND(Y79=Y79,Z79="P"),VLOOKUP(Y79,'S1-MR'!$D$7:$U$60,18,0),"-")))</f>
        <v>-</v>
      </c>
      <c r="AF79" s="46" t="s">
        <v>65</v>
      </c>
      <c r="AG79" s="47" t="s">
        <v>26</v>
      </c>
      <c r="AH79" s="48" t="s">
        <v>49</v>
      </c>
      <c r="AI79" s="43" t="s">
        <v>50</v>
      </c>
      <c r="AJ79" s="44" t="s">
        <v>24</v>
      </c>
      <c r="AK79" s="45" t="str">
        <f>IF(AI79="","-",IF(VLOOKUP(AI79,'S1-MR'!$D$7:$U$60,7,0)=0,"-",IF(AND(AI79=AI79,OR(AJ79="T",AJ79="P")),VLOOKUP(AI79,'S1-MR'!$D$7:$U$60,7,0),"-")))</f>
        <v>MSL</v>
      </c>
      <c r="AL79" s="45" t="str">
        <f>IF(AI79="","-",IF(VLOOKUP(AI79,'S1-MR'!$D$7:$U$60,8,0)=0,"-",IF(AND(AI79=AI79,OR(AJ79="T",AJ79="P")),VLOOKUP(AI79,'S1-MR'!$D$7:$U$60,8,0),"-")))</f>
        <v>-</v>
      </c>
      <c r="AM79" s="45" t="str">
        <f>IF(AI79="","-",IF(VLOOKUP(AI79,'S1-MR'!$D$7:$U$60,9,0)=0,"-",IF(AND(AI79=AI79,OR(AJ79="T",AJ79="P")),VLOOKUP(AI79,'S1-MR'!$D$7:$U$60,9,0),"-")))</f>
        <v>-</v>
      </c>
      <c r="AN79" s="45" t="str">
        <f>IF(AI79="","-",IF(VLOOKUP(AI79,'S1-MR'!$D$7:$U$60,17,0)=0,"-",IF(AND(AI79=AI79,AJ79="P"),VLOOKUP(AI79,'S1-MR'!$D$7:$U$60,17,0),"-")))</f>
        <v>-</v>
      </c>
      <c r="AO79" s="45" t="str">
        <f>IF(AI79="","-",IF(VLOOKUP(AI79,'S1-MR'!$D$7:$U$60,18,0)=0,"-",IF(AND(AI79=AI79,AJ79="P"),VLOOKUP(AI79,'S1-MR'!$D$7:$U$60,18,0),"-")))</f>
        <v>-</v>
      </c>
      <c r="AP79" s="46" t="s">
        <v>65</v>
      </c>
      <c r="AQ79" s="47" t="s">
        <v>26</v>
      </c>
      <c r="AR79" s="42" t="s">
        <v>63</v>
      </c>
      <c r="AS79" s="43" t="s">
        <v>64</v>
      </c>
      <c r="AT79" s="44" t="s">
        <v>24</v>
      </c>
      <c r="AU79" s="45" t="str">
        <f>IF(AS79="","-",IF(VLOOKUP(AS79,'S1-MR'!$D$7:$U$60,7,0)=0,"-",IF(AND(AS79=AS79,OR(AT79="T",AT79="P")),VLOOKUP(AS79,'S1-MR'!$D$7:$U$60,7,0),"-")))</f>
        <v>DWS</v>
      </c>
      <c r="AV79" s="45" t="str">
        <f>IF(AS79="","-",IF(VLOOKUP(AS79,'S1-MR'!$D$7:$U$60,8,0)=0,"-",IF(AND(AS79=AS79,OR(AT79="T",AT79="P")),VLOOKUP(AS79,'S1-MR'!$D$7:$U$60,8,0),"-")))</f>
        <v>FIS</v>
      </c>
      <c r="AW79" s="45" t="str">
        <f>IF(AS79="","-",IF(VLOOKUP(AS79,'S1-MR'!$D$7:$U$60,9,0)=0,"-",IF(AND(AS79=AS79,OR(AT79="T",AT79="P")),VLOOKUP(AS79,'S1-MR'!$D$7:$U$60,9,0),"-")))</f>
        <v>-</v>
      </c>
      <c r="AX79" s="45" t="str">
        <f>IF(AS79="","-",IF(VLOOKUP(AS79,'S1-MR'!$D$7:$U$60,17,0)=0,"-",IF(AND(AS79=AS79,AT79="P"),VLOOKUP(AS79,'S1-MR'!$D$7:$U$60,17,0),"-")))</f>
        <v>-</v>
      </c>
      <c r="AY79" s="45" t="str">
        <f>IF(AS79="","-",IF(VLOOKUP(AS79,'S1-MR'!$D$7:$U$60,18,0)=0,"-",IF(AND(AS79=AS79,AT79="P"),VLOOKUP(AS79,'S1-MR'!$D$7:$U$60,18,0),"-")))</f>
        <v>-</v>
      </c>
      <c r="AZ79" s="46" t="s">
        <v>65</v>
      </c>
      <c r="BA79" s="47" t="s">
        <v>26</v>
      </c>
      <c r="BB79" s="6"/>
      <c r="BC79" s="6"/>
      <c r="BD79" s="6"/>
      <c r="BE79" s="6"/>
      <c r="BF79" s="7"/>
      <c r="BG79" s="7"/>
      <c r="BH79" s="7"/>
      <c r="BI79" s="7"/>
      <c r="BJ79" s="7"/>
      <c r="BK79" s="7"/>
    </row>
    <row r="80" ht="14.25" customHeight="1">
      <c r="A80" s="40">
        <v>2.0</v>
      </c>
      <c r="B80" s="41" t="s">
        <v>217</v>
      </c>
      <c r="C80" s="42" t="s">
        <v>39</v>
      </c>
      <c r="D80" s="43" t="s">
        <v>40</v>
      </c>
      <c r="E80" s="44" t="s">
        <v>24</v>
      </c>
      <c r="F80" s="45" t="str">
        <f>IF(D80="","-",IF(VLOOKUP(D80,'S1-MR'!$D$7:$U$60,7,0)=0,"-",IF(AND(D80=D80,OR(E80="T",E80="P")),VLOOKUP(D80,'S1-MR'!$D$7:$U$60,7,0),"-")))</f>
        <v>ACB</v>
      </c>
      <c r="G80" s="43" t="s">
        <v>66</v>
      </c>
      <c r="H80" s="43" t="s">
        <v>67</v>
      </c>
      <c r="I80" s="43" t="s">
        <v>41</v>
      </c>
      <c r="J80" s="45" t="str">
        <f>IF(D80="","-",IF(VLOOKUP(D80,'S1-MR'!$D$7:$U$60,17,0)=0,"-",IF(AND(D80=D80,E80="P"),VLOOKUP(D80,'S1-MR'!$D$7:$U$60,17,0),"-")))</f>
        <v>-</v>
      </c>
      <c r="K80" s="45" t="str">
        <f>IF(D80="","-",IF(VLOOKUP(D80,'S1-MR'!$D$7:$U$60,18,0)=0,"-",IF(AND(D80=D80,E80="P"),VLOOKUP(D80,'S1-MR'!$D$7:$U$60,18,0),"-")))</f>
        <v>-</v>
      </c>
      <c r="L80" s="46" t="s">
        <v>69</v>
      </c>
      <c r="M80" s="47" t="s">
        <v>26</v>
      </c>
      <c r="N80" s="42" t="s">
        <v>49</v>
      </c>
      <c r="O80" s="43" t="s">
        <v>50</v>
      </c>
      <c r="P80" s="44" t="s">
        <v>24</v>
      </c>
      <c r="Q80" s="45" t="str">
        <f>IF(O80="","-",IF(VLOOKUP(O80,'S1-TB'!$D$7:$U$58,7,0)=0,"-",IF(AND(O80=O80,OR(P80="T",P80="P")),VLOOKUP(O80,'S1-TB'!$D$7:$U$58,7,0),"-")))</f>
        <v>SML</v>
      </c>
      <c r="R80" s="45" t="str">
        <f>IF(O80="","-",IF(VLOOKUP(O80,'S1-TB'!$D$7:$U$58,8,0)=0,"-",IF(AND(O80=O80,OR(P80="T",P80="P")),VLOOKUP(O80,'S1-TB'!$D$7:$U$58,8,0),"-")))</f>
        <v>-</v>
      </c>
      <c r="S80" s="45" t="str">
        <f>IF(O80="","-",IF(VLOOKUP(O80,'S1-TB'!$D$7:$U$58,9,0)=0,"-",IF(AND(O80=O80,OR(P80="T",P80="P")),VLOOKUP(O80,'S1-TB'!$D$7:$U$58,9,0),"-")))</f>
        <v>-</v>
      </c>
      <c r="T80" s="45" t="str">
        <f>IF(O80="","-",IF(VLOOKUP(O80,'S1-TB'!$D$7:$U$58,17,0)=0,"-",IF(AND(O80=O80,P80="P"),VLOOKUP(O80,'S1-TB'!$D$7:$U$58,17,0),"-")))</f>
        <v>-</v>
      </c>
      <c r="U80" s="45" t="str">
        <f>IF(O80="","-",IF(VLOOKUP(O80,'S1-TB'!$D$7:$U$58,18,0)=0,"-",IF(AND(O80=O80,P80="P"),VLOOKUP(O80,'S1-TB'!$D$7:$U$58,18,0),"-")))</f>
        <v>-</v>
      </c>
      <c r="V80" s="46" t="s">
        <v>69</v>
      </c>
      <c r="W80" s="47"/>
      <c r="X80" s="48" t="s">
        <v>57</v>
      </c>
      <c r="Y80" s="43" t="s">
        <v>58</v>
      </c>
      <c r="Z80" s="44" t="s">
        <v>24</v>
      </c>
      <c r="AA80" s="45" t="str">
        <f>IF(Y80="","-",IF(VLOOKUP(Y80,'S1-TB'!$D$7:$U$58,7,0)=0,"-",IF(AND(Y80=Y80,OR(Z80="T",Z80="P")),VLOOKUP(Y80,'S1-TB'!$D$7:$U$58,7,0),"-")))</f>
        <v>AFS</v>
      </c>
      <c r="AB80" s="43" t="s">
        <v>41</v>
      </c>
      <c r="AC80" s="45" t="str">
        <f>IF(Y80="","-",IF(VLOOKUP(Y80,'S1-TB'!$D$7:$U$58,9,0)=0,"-",IF(AND(Y80=Y80,OR(Z80="T",Z80="P")),VLOOKUP(Y80,'S1-TB'!$D$7:$U$58,9,0),"-")))</f>
        <v>-</v>
      </c>
      <c r="AD80" s="45" t="str">
        <f>IF(Y80="","-",IF(VLOOKUP(Y80,'S1-TB'!$D$7:$U$58,17,0)=0,"-",IF(AND(Y80=Y80,Z80="P"),VLOOKUP(Y80,'S1-TB'!$D$7:$U$58,17,0),"-")))</f>
        <v>-</v>
      </c>
      <c r="AE80" s="45" t="str">
        <f>IF(Y80="","-",IF(VLOOKUP(Y80,'S1-TB'!$D$7:$U$58,18,0)=0,"-",IF(AND(Y80=Y80,Z80="P"),VLOOKUP(Y80,'S1-TB'!$D$7:$U$58,18,0),"-")))</f>
        <v>-</v>
      </c>
      <c r="AF80" s="46" t="s">
        <v>69</v>
      </c>
      <c r="AG80" s="47" t="s">
        <v>26</v>
      </c>
      <c r="AH80" s="42"/>
      <c r="AI80" s="43" t="s">
        <v>50</v>
      </c>
      <c r="AJ80" s="44" t="s">
        <v>24</v>
      </c>
      <c r="AK80" s="45" t="str">
        <f>IF(AI80="","-",IF(VLOOKUP(AI80,'S1-TB'!$D$7:$U$58,7,0)=0,"-",IF(AND(AI80=AI80,OR(AJ80="T",AJ80="P")),VLOOKUP(AI80,'S1-TB'!$D$7:$U$58,7,0),"-")))</f>
        <v>SML</v>
      </c>
      <c r="AL80" s="45" t="str">
        <f>IF(AI80="","-",IF(VLOOKUP(AI80,'S1-TB'!$D$7:$U$58,8,0)=0,"-",IF(AND(AI80=AI80,OR(AJ80="T",AJ80="P")),VLOOKUP(AI80,'S1-TB'!$D$7:$U$58,8,0),"-")))</f>
        <v>-</v>
      </c>
      <c r="AM80" s="45" t="str">
        <f>IF(AI80="","-",IF(VLOOKUP(AI80,'S1-TB'!$D$7:$U$58,9,0)=0,"-",IF(AND(AI80=AI80,OR(AJ80="T",AJ80="P")),VLOOKUP(AI80,'S1-TB'!$D$7:$U$58,9,0),"-")))</f>
        <v>-</v>
      </c>
      <c r="AN80" s="45" t="str">
        <f>IF(AI80="","-",IF(VLOOKUP(AI80,'S1-TB'!$D$7:$U$58,17,0)=0,"-",IF(AND(AI80=AI80,AJ80="P"),VLOOKUP(AI80,'S1-TB'!$D$7:$U$58,17,0),"-")))</f>
        <v>-</v>
      </c>
      <c r="AO80" s="45" t="str">
        <f>IF(AI80="","-",IF(VLOOKUP(AI80,'S1-TB'!$D$7:$U$58,18,0)=0,"-",IF(AND(AI80=AI80,AJ80="P"),VLOOKUP(AI80,'S1-TB'!$D$7:$U$58,18,0),"-")))</f>
        <v>-</v>
      </c>
      <c r="AP80" s="46" t="s">
        <v>69</v>
      </c>
      <c r="AQ80" s="47" t="s">
        <v>26</v>
      </c>
      <c r="AR80" s="48" t="s">
        <v>57</v>
      </c>
      <c r="AS80" s="43" t="s">
        <v>58</v>
      </c>
      <c r="AT80" s="44" t="s">
        <v>28</v>
      </c>
      <c r="AU80" s="45" t="str">
        <f>IF(AS80="","-",IF(VLOOKUP(AS80,'S1-TB'!$D$7:$U$58,7,0)=0,"-",IF(AND(AS80=AS80,OR(AT80="T",AT80="P")),VLOOKUP(AS80,'S1-TB'!$D$7:$U$58,7,0),"-")))</f>
        <v>AFS</v>
      </c>
      <c r="AV80" s="43" t="s">
        <v>41</v>
      </c>
      <c r="AW80" s="45" t="str">
        <f>IF(AS80="","-",IF(VLOOKUP(AS80,'S1-TB'!$D$7:$U$58,9,0)=0,"-",IF(AND(AS80=AS80,OR(AT80="T",AT80="P")),VLOOKUP(AS80,'S1-TB'!$D$7:$U$58,9,0),"-")))</f>
        <v>-</v>
      </c>
      <c r="AX80" s="45" t="str">
        <f>IF(AS80="","-",IF(VLOOKUP(AS80,'S1-TB'!$D$7:$U$58,17,0)=0,"-",IF(AND(AS80=AS80,AT80="P"),VLOOKUP(AS80,'S1-TB'!$D$7:$U$58,17,0),"-")))</f>
        <v>-</v>
      </c>
      <c r="AY80" s="45" t="str">
        <f>IF(AS80="","-",IF(VLOOKUP(AS80,'S1-TB'!$D$7:$U$58,18,0)=0,"-",IF(AND(AS80=AS80,AT80="P"),VLOOKUP(AS80,'S1-TB'!$D$7:$U$58,18,0),"-")))</f>
        <v>-</v>
      </c>
      <c r="AZ80" s="46" t="s">
        <v>69</v>
      </c>
      <c r="BA80" s="47" t="s">
        <v>26</v>
      </c>
      <c r="BB80" s="6"/>
      <c r="BC80" s="6"/>
      <c r="BD80" s="6"/>
      <c r="BE80" s="6"/>
      <c r="BF80" s="7"/>
      <c r="BG80" s="7"/>
      <c r="BH80" s="7"/>
      <c r="BI80" s="7"/>
      <c r="BJ80" s="7"/>
      <c r="BK80" s="7"/>
    </row>
    <row r="81" ht="14.25" customHeight="1">
      <c r="A81" s="40">
        <v>2.0</v>
      </c>
      <c r="B81" s="41" t="s">
        <v>217</v>
      </c>
      <c r="C81" s="64"/>
      <c r="D81" s="65"/>
      <c r="E81" s="66"/>
      <c r="F81" s="65"/>
      <c r="G81" s="65"/>
      <c r="H81" s="65"/>
      <c r="I81" s="65"/>
      <c r="J81" s="65"/>
      <c r="K81" s="65"/>
      <c r="L81" s="66"/>
      <c r="M81" s="68"/>
      <c r="N81" s="64"/>
      <c r="O81" s="65"/>
      <c r="P81" s="66"/>
      <c r="Q81" s="65"/>
      <c r="R81" s="65"/>
      <c r="S81" s="65"/>
      <c r="T81" s="65"/>
      <c r="U81" s="65"/>
      <c r="V81" s="66"/>
      <c r="W81" s="68"/>
      <c r="X81" s="64"/>
      <c r="Y81" s="65"/>
      <c r="Z81" s="66"/>
      <c r="AA81" s="65"/>
      <c r="AB81" s="65"/>
      <c r="AC81" s="65"/>
      <c r="AD81" s="65"/>
      <c r="AE81" s="65"/>
      <c r="AF81" s="66"/>
      <c r="AG81" s="68"/>
      <c r="AH81" s="64"/>
      <c r="AI81" s="65"/>
      <c r="AJ81" s="66"/>
      <c r="AK81" s="65"/>
      <c r="AL81" s="65"/>
      <c r="AM81" s="65"/>
      <c r="AN81" s="65"/>
      <c r="AO81" s="65"/>
      <c r="AP81" s="66"/>
      <c r="AQ81" s="68"/>
      <c r="AR81" s="64"/>
      <c r="AS81" s="65"/>
      <c r="AT81" s="66"/>
      <c r="AU81" s="65"/>
      <c r="AV81" s="65"/>
      <c r="AW81" s="65"/>
      <c r="AX81" s="65"/>
      <c r="AY81" s="65"/>
      <c r="AZ81" s="66"/>
      <c r="BA81" s="68"/>
      <c r="BB81" s="6"/>
      <c r="BC81" s="6"/>
      <c r="BD81" s="6"/>
      <c r="BE81" s="6"/>
      <c r="BF81" s="7"/>
      <c r="BG81" s="7"/>
      <c r="BH81" s="7"/>
      <c r="BI81" s="7"/>
      <c r="BJ81" s="7"/>
      <c r="BK81" s="7"/>
    </row>
    <row r="82" ht="14.25" customHeight="1">
      <c r="A82" s="40">
        <v>2.0</v>
      </c>
      <c r="B82" s="41" t="s">
        <v>217</v>
      </c>
      <c r="C82" s="69" t="s">
        <v>70</v>
      </c>
      <c r="D82" s="70" t="s">
        <v>71</v>
      </c>
      <c r="E82" s="71" t="s">
        <v>24</v>
      </c>
      <c r="F82" s="72" t="str">
        <f>IF(D82="","-",IF(VLOOKUP(D82,'D3 TI'!$D$7:$U$47,7,0)=0,"-",IF(AND(D82=D82,OR(E82="T",E82="P",E82="PM")),VLOOKUP(D82,'D3 TI'!$D$7:$U$47,7,0),"-")))</f>
        <v>IFY</v>
      </c>
      <c r="G82" s="72" t="str">
        <f>IF(D82="","-",IF(VLOOKUP(D82,'D3 TI'!$D$7:$U$47,8,0)=0,"-",IF(AND(D82=D82,OR(E82="T",E82="P",,E82="PM")),VLOOKUP(D82,'D3 TI'!$D$7:$U$47,8,0),"-")))</f>
        <v>JUNx</v>
      </c>
      <c r="H82" s="72" t="str">
        <f>IF(D82="","-",IF(VLOOKUP(D82,'D3 TI'!$D$7:$U$47,9,0)=0,"-",IF(AND(D82=D82,OR(E82="T",E82="P")),VLOOKUP(D82,'D3 TI'!$D$7:$U$47,9,0),"-")))</f>
        <v>-</v>
      </c>
      <c r="I82" s="72"/>
      <c r="J82" s="72" t="str">
        <f>IF(D82="","-",IF(VLOOKUP(D82,'D3 TI'!$D$7:$U$47,17,0)=0,"-",IF(AND(D82=D82,E82="P"),VLOOKUP(D82,'D3 TI'!$D$7:$U$47,17,0),"-")))</f>
        <v>-</v>
      </c>
      <c r="K82" s="72" t="str">
        <f>IF(D82="","-",IF(VLOOKUP(D82,'D3 TI'!$D$7:$U$47,18,0)=0,"-",IF(AND(D82=D82,E82="P"),VLOOKUP(D82,'D3 TI'!$D$7:$U$47,18,0),"-")))</f>
        <v>-</v>
      </c>
      <c r="L82" s="73" t="s">
        <v>72</v>
      </c>
      <c r="M82" s="74" t="s">
        <v>26</v>
      </c>
      <c r="N82" s="75" t="s">
        <v>73</v>
      </c>
      <c r="O82" s="70" t="s">
        <v>74</v>
      </c>
      <c r="P82" s="71" t="s">
        <v>28</v>
      </c>
      <c r="Q82" s="72" t="str">
        <f>IF(O82="","-",IF(VLOOKUP(O82,'D3 TI'!$D$7:$U$47,7,0)=0,"-",IF(AND(O82=O82,OR(P82="T",P82="P",P82="PM")),VLOOKUP(O82,'D3 TI'!$D$7:$U$47,7,0),"-")))</f>
        <v>MPR</v>
      </c>
      <c r="R82" s="72" t="str">
        <f>IF(O82="","-",IF(VLOOKUP(O82,'D3 TI'!$D$7:$U$47,8,0)=0,"-",IF(AND(O82=O82,OR(P82="T",P82="P",P82="PM")),VLOOKUP(O82,'D3 TI'!$D$7:$U$47,8,0),"-")))</f>
        <v>-</v>
      </c>
      <c r="S82" s="72" t="str">
        <f>IF(O82="","-",IF(VLOOKUP(O82,'D3 TI'!$D$7:$U$47,9,0)=0,"-",IF(AND(O82=O82,OR(P82="T",P82="P")),VLOOKUP(O82,'D3 TI'!$D$7:$U$47,9,0),"-")))</f>
        <v>-</v>
      </c>
      <c r="T82" s="72" t="str">
        <f>IF(O82="","-",IF(VLOOKUP(O82,'D3 TI'!$D$7:$U$47,17,0)=0,"-",IF(AND(O82=O82,P82="P"),VLOOKUP(O82,'D3 TI'!$D$7:$U$47,17,0),"-")))</f>
        <v>-</v>
      </c>
      <c r="U82" s="72" t="str">
        <f>IF(O82="","-",IF(VLOOKUP(O82,'D3 TI'!$D$7:$U$47,18,0)=0,"-",IF(AND(O82=O82,P82="P"),VLOOKUP(O82,'D3 TI'!$D$7:$U$47,18,0),"-")))</f>
        <v>-</v>
      </c>
      <c r="V82" s="73" t="s">
        <v>72</v>
      </c>
      <c r="W82" s="74" t="s">
        <v>26</v>
      </c>
      <c r="X82" s="69">
        <v>1132102.0</v>
      </c>
      <c r="Y82" s="70" t="s">
        <v>75</v>
      </c>
      <c r="Z82" s="71" t="s">
        <v>28</v>
      </c>
      <c r="AA82" s="112" t="str">
        <f>IF(Y82="","-",IF(VLOOKUP(Y82,'D3 TI'!$D$7:$U$47,7,0)=0,"-",IF(AND(Y82=Y82,OR(Z82="T",Z82="P",Z82="PM")),VLOOKUP(Y82,'D3 TI'!$D$7:$U$47,7,0),"-")))</f>
        <v>TMP</v>
      </c>
      <c r="AB82" s="72" t="str">
        <f>IF(Y82="","-",IF(VLOOKUP(Y82,'D3 TI'!$D$7:$U$47,8,0)=0,"-",IF(AND(Y82=Y82,OR(Z82="T",Z82="P",Z82="PM")),VLOOKUP(Y82,'D3 TI'!$D$7:$U$47,8,0),"-")))</f>
        <v>-</v>
      </c>
      <c r="AC82" s="72" t="str">
        <f>IF(Y82="","-",IF(VLOOKUP(Y82,'D3 TI'!$D$7:$U$47,9,0)=0,"-",IF(AND(Y82=Y82,OR(Z82="T",Z82="P")),VLOOKUP(Y82,'D3 TI'!$D$7:$U$47,9,0),"-")))</f>
        <v>-</v>
      </c>
      <c r="AD82" s="112" t="str">
        <f>IF(Y82="","-",IF(VLOOKUP(Y82,'D3 TI'!$D$7:$U$47,17,0)=0,"-",IF(AND(Y82=Y82,Z82="P"),VLOOKUP(Y82,'D3 TI'!$D$7:$U$47,17,0),"-")))</f>
        <v>-</v>
      </c>
      <c r="AE82" s="72" t="str">
        <f>IF(Y82="","-",IF(VLOOKUP(Y82,'D3 TI'!$D$7:$U$47,18,0)=0,"-",IF(AND(Y82=Y82,Z82="P"),VLOOKUP(Y82,'D3 TI'!$D$7:$U$47,18,0),"-")))</f>
        <v>-</v>
      </c>
      <c r="AF82" s="73" t="s">
        <v>72</v>
      </c>
      <c r="AG82" s="74" t="s">
        <v>26</v>
      </c>
      <c r="AH82" s="69">
        <v>1132102.0</v>
      </c>
      <c r="AI82" s="70" t="s">
        <v>75</v>
      </c>
      <c r="AJ82" s="71" t="s">
        <v>28</v>
      </c>
      <c r="AK82" s="72" t="str">
        <f>IF(AI82="","-",IF(VLOOKUP(AI82,'D3 TI'!$D$7:$U$47,7,0)=0,"-",IF(AND(AI82=AI82,OR(AJ82="T",AJ82="P",AJ82="PM")),VLOOKUP(AI82,'D3 TI'!$D$7:$U$47,7,0),"-")))</f>
        <v>TMP</v>
      </c>
      <c r="AL82" s="72" t="str">
        <f>IF(AI82="","-",IF(VLOOKUP(AI82,'D3 TI'!$D$7:$U$47,8,0)=0,"-",IF(AND(AI82=AI82,OR(AJ82="T",AJ82="P",AJ82="PM")),VLOOKUP(AI82,'D3 TI'!$D$7:$U$47,8,0),"-")))</f>
        <v>-</v>
      </c>
      <c r="AM82" s="72" t="str">
        <f>IF(AI82="","-",IF(VLOOKUP(AI82,'D3 TI'!$D$7:$U$47,9,0)=0,"-",IF(AND(AI82=AI82,OR(AJ82="T",AJ82="P")),VLOOKUP(AI82,'D3 TI'!$D$7:$U$47,9,0),"-")))</f>
        <v>-</v>
      </c>
      <c r="AN82" s="72" t="str">
        <f>IF(AI82="","-",IF(VLOOKUP(AI82,'D3 TI'!$D$7:$U$47,17,0)=0,"-",IF(AND(AI82=AI82,AJ82="P"),VLOOKUP(AI82,'D3 TI'!$D$7:$U$47,17,0),"-")))</f>
        <v>-</v>
      </c>
      <c r="AO82" s="72" t="str">
        <f>IF(AI82="","-",IF(VLOOKUP(AI82,'D3 TI'!$D$7:$U$47,18,0)=0,"-",IF(AND(AI82=AI82,AJ82="P"),VLOOKUP(AI82,'D3 TI'!$D$7:$U$47,18,0),"-")))</f>
        <v>-</v>
      </c>
      <c r="AP82" s="73" t="s">
        <v>72</v>
      </c>
      <c r="AQ82" s="74" t="s">
        <v>26</v>
      </c>
      <c r="AR82" s="75">
        <v>1132104.0</v>
      </c>
      <c r="AS82" s="70" t="s">
        <v>76</v>
      </c>
      <c r="AT82" s="71" t="s">
        <v>28</v>
      </c>
      <c r="AU82" s="72" t="str">
        <f>IF(AS82="","-",IF(VLOOKUP(AS82,'D3 TI'!$D$7:$U$47,7,0)=0,"-",IF(AND(AS82=AS82,OR(AT82="T",AT82="P",AT82="PM")),VLOOKUP(AS82,'D3 TI'!$D$7:$U$47,7,0),"-")))</f>
        <v>RIS</v>
      </c>
      <c r="AV82" s="72" t="str">
        <f>IF(AS82="","-",IF(VLOOKUP(AS82,'D3 TI'!$D$7:$U$47,8,0)=0,"-",IF(AND(AS82=AS82,OR(AT82="T",AT82="P",AT82="PM")),VLOOKUP(AS82,'D3 TI'!$D$7:$U$47,8,0),"-")))</f>
        <v>RJS</v>
      </c>
      <c r="AW82" s="72" t="str">
        <f>IF(AS82="","-",IF(VLOOKUP(AS82,'D3 TI'!$D$7:$U$47,9,0)=0,"-",IF(AND(AS82=AS82,OR(AT82="T",AT82="P")),VLOOKUP(AS82,'D3 TI'!$D$7:$U$47,9,0),"-")))</f>
        <v>-</v>
      </c>
      <c r="AX82" s="72" t="str">
        <f>IF(AS82="","-",IF(VLOOKUP(AS82,'D3 TI'!$D$7:$U$47,17,0)=0,"-",IF(AND(AS82=AS82,AT82="P"),VLOOKUP(AS82,'D3 TI'!$D$7:$U$47,17,0),"-")))</f>
        <v>-</v>
      </c>
      <c r="AY82" s="72" t="str">
        <f>IF(AS82="","-",IF(VLOOKUP(AS82,'D3 TI'!$D$7:$U$47,18,0)=0,"-",IF(AND(AS82=AS82,AT82="P"),VLOOKUP(AS82,'D3 TI'!$D$7:$U$47,18,0),"-")))</f>
        <v>-</v>
      </c>
      <c r="AZ82" s="73" t="s">
        <v>72</v>
      </c>
      <c r="BA82" s="74" t="s">
        <v>26</v>
      </c>
      <c r="BB82" s="6"/>
      <c r="BC82" s="6"/>
      <c r="BD82" s="6"/>
      <c r="BE82" s="6"/>
      <c r="BF82" s="7"/>
      <c r="BG82" s="7"/>
      <c r="BH82" s="7"/>
      <c r="BI82" s="7"/>
      <c r="BJ82" s="7"/>
      <c r="BK82" s="7"/>
    </row>
    <row r="83" ht="14.25" customHeight="1">
      <c r="A83" s="40">
        <v>2.0</v>
      </c>
      <c r="B83" s="41" t="s">
        <v>217</v>
      </c>
      <c r="C83" s="69" t="s">
        <v>70</v>
      </c>
      <c r="D83" s="70" t="s">
        <v>71</v>
      </c>
      <c r="E83" s="71" t="s">
        <v>24</v>
      </c>
      <c r="F83" s="72" t="str">
        <f>IF(D83="","-",IF(VLOOKUP(D83,'D3 TI'!$D$7:$U$47,7,0)=0,"-",IF(AND(D83=D83,OR(E83="T",E83="P",E83="PM")),VLOOKUP(D83,'D3 TI'!$D$7:$U$47,7,0),"-")))</f>
        <v>IFY</v>
      </c>
      <c r="G83" s="72" t="str">
        <f>IF(D83="","-",IF(VLOOKUP(D83,'D3 TI'!$D$7:$U$47,8,0)=0,"-",IF(AND(D83=D83,OR(E83="T",E83="P",,E83="PM")),VLOOKUP(D83,'D3 TI'!$D$7:$U$47,8,0),"-")))</f>
        <v>JUNx</v>
      </c>
      <c r="H83" s="72" t="str">
        <f>IF(D83="","-",IF(VLOOKUP(D83,'D3 TI'!$D$7:$U$47,9,0)=0,"-",IF(AND(D83=D83,OR(E83="T",E83="P")),VLOOKUP(D83,'D3 TI'!$D$7:$U$47,9,0),"-")))</f>
        <v>-</v>
      </c>
      <c r="I83" s="72"/>
      <c r="J83" s="72" t="str">
        <f>IF(D83="","-",IF(VLOOKUP(D83,'D3 TI'!$D$7:$U$47,17,0)=0,"-",IF(AND(D83=D83,E83="P"),VLOOKUP(D83,'D3 TI'!$D$7:$U$47,17,0),"-")))</f>
        <v>-</v>
      </c>
      <c r="K83" s="72" t="str">
        <f>IF(D83="","-",IF(VLOOKUP(D83,'D3 TI'!$D$7:$U$47,18,0)=0,"-",IF(AND(D83=D83,E83="P"),VLOOKUP(D83,'D3 TI'!$D$7:$U$47,18,0),"-")))</f>
        <v>-</v>
      </c>
      <c r="L83" s="73" t="s">
        <v>77</v>
      </c>
      <c r="M83" s="74" t="s">
        <v>26</v>
      </c>
      <c r="N83" s="75" t="s">
        <v>73</v>
      </c>
      <c r="O83" s="70" t="s">
        <v>74</v>
      </c>
      <c r="P83" s="71" t="s">
        <v>28</v>
      </c>
      <c r="Q83" s="72" t="str">
        <f>IF(O83="","-",IF(VLOOKUP(O83,'D3 TI'!$D$7:$U$47,7,0)=0,"-",IF(AND(O83=O83,OR(P83="T",P83="P",P83="PM")),VLOOKUP(O83,'D3 TI'!$D$7:$U$47,7,0),"-")))</f>
        <v>MPR</v>
      </c>
      <c r="R83" s="72" t="str">
        <f>IF(O83="","-",IF(VLOOKUP(O83,'D3 TI'!$D$7:$U$47,8,0)=0,"-",IF(AND(O83=O83,OR(P83="T",P83="P",P83="PM")),VLOOKUP(O83,'D3 TI'!$D$7:$U$47,8,0),"-")))</f>
        <v>-</v>
      </c>
      <c r="S83" s="72" t="str">
        <f>IF(O83="","-",IF(VLOOKUP(O83,'D3 TI'!$D$7:$U$47,9,0)=0,"-",IF(AND(O83=O83,OR(P83="T",P83="P")),VLOOKUP(O83,'D3 TI'!$D$7:$U$47,9,0),"-")))</f>
        <v>-</v>
      </c>
      <c r="T83" s="72" t="str">
        <f>IF(O83="","-",IF(VLOOKUP(O83,'D3 TI'!$D$7:$U$47,17,0)=0,"-",IF(AND(O83=O83,P83="P"),VLOOKUP(O83,'D3 TI'!$D$7:$U$47,17,0),"-")))</f>
        <v>-</v>
      </c>
      <c r="U83" s="72" t="str">
        <f>IF(O83="","-",IF(VLOOKUP(O83,'D3 TI'!$D$7:$U$47,18,0)=0,"-",IF(AND(O83=O83,P83="P"),VLOOKUP(O83,'D3 TI'!$D$7:$U$47,18,0),"-")))</f>
        <v>-</v>
      </c>
      <c r="V83" s="73" t="s">
        <v>77</v>
      </c>
      <c r="W83" s="74" t="s">
        <v>26</v>
      </c>
      <c r="X83" s="69">
        <v>1132102.0</v>
      </c>
      <c r="Y83" s="70" t="s">
        <v>75</v>
      </c>
      <c r="Z83" s="71" t="s">
        <v>28</v>
      </c>
      <c r="AA83" s="112" t="str">
        <f>IF(Y83="","-",IF(VLOOKUP(Y83,'D3 TI'!$D$7:$U$47,7,0)=0,"-",IF(AND(Y83=Y83,OR(Z83="T",Z83="P",Z83="PM")),VLOOKUP(Y83,'D3 TI'!$D$7:$U$47,7,0),"-")))</f>
        <v>TMP</v>
      </c>
      <c r="AB83" s="112" t="str">
        <f>IF(Y83="","-",IF(VLOOKUP(Y83,'D3 TI'!$D$7:$U$47,8,0)=0,"-",IF(AND(Y83=Y83,OR(Z83="T",Z83="P",Z83="PM")),VLOOKUP(Y83,'D3 TI'!$D$7:$U$47,8,0),"-")))</f>
        <v>-</v>
      </c>
      <c r="AC83" s="112" t="str">
        <f>IF(Y83="","-",IF(VLOOKUP(Y83,'D3 TI'!$D$7:$U$47,9,0)=0,"-",IF(AND(Y83=Y83,OR(Z83="T",Z83="P")),VLOOKUP(Y83,'D3 TI'!$D$7:$U$47,9,0),"-")))</f>
        <v>-</v>
      </c>
      <c r="AD83" s="112" t="str">
        <f>IF(Y83="","-",IF(VLOOKUP(Y83,'D3 TI'!$D$7:$U$47,17,0)=0,"-",IF(AND(Y83=Y83,Z83="P"),VLOOKUP(Y83,'D3 TI'!$D$7:$U$47,17,0),"-")))</f>
        <v>-</v>
      </c>
      <c r="AE83" s="112" t="str">
        <f>IF(Y83="","-",IF(VLOOKUP(Y83,'D3 TI'!$D$7:$U$47,18,0)=0,"-",IF(AND(Y83=Y83,Z83="P"),VLOOKUP(Y83,'D3 TI'!$D$7:$U$47,18,0),"-")))</f>
        <v>-</v>
      </c>
      <c r="AF83" s="76" t="s">
        <v>77</v>
      </c>
      <c r="AG83" s="74" t="s">
        <v>26</v>
      </c>
      <c r="AH83" s="69">
        <v>1132102.0</v>
      </c>
      <c r="AI83" s="70" t="s">
        <v>75</v>
      </c>
      <c r="AJ83" s="71" t="s">
        <v>28</v>
      </c>
      <c r="AK83" s="72" t="str">
        <f>IF(AI83="","-",IF(VLOOKUP(AI83,'D3 TI'!$D$7:$U$47,7,0)=0,"-",IF(AND(AI83=AI83,OR(AJ83="T",AJ83="P",AJ83="PM")),VLOOKUP(AI83,'D3 TI'!$D$7:$U$47,7,0),"-")))</f>
        <v>TMP</v>
      </c>
      <c r="AL83" s="72" t="str">
        <f>IF(AI83="","-",IF(VLOOKUP(AI83,'D3 TI'!$D$7:$U$47,8,0)=0,"-",IF(AND(AI83=AI83,OR(AJ83="T",AJ83="P",AJ83="PM")),VLOOKUP(AI83,'D3 TI'!$D$7:$U$47,8,0),"-")))</f>
        <v>-</v>
      </c>
      <c r="AM83" s="72" t="str">
        <f>IF(AI83="","-",IF(VLOOKUP(AI83,'D3 TI'!$D$7:$U$47,9,0)=0,"-",IF(AND(AI83=AI83,OR(AJ83="T",AJ83="P")),VLOOKUP(AI83,'D3 TI'!$D$7:$U$47,9,0),"-")))</f>
        <v>-</v>
      </c>
      <c r="AN83" s="72" t="str">
        <f>IF(AI83="","-",IF(VLOOKUP(AI83,'D3 TI'!$D$7:$U$47,17,0)=0,"-",IF(AND(AI83=AI83,AJ83="P"),VLOOKUP(AI83,'D3 TI'!$D$7:$U$47,17,0),"-")))</f>
        <v>-</v>
      </c>
      <c r="AO83" s="72" t="str">
        <f>IF(AI83="","-",IF(VLOOKUP(AI83,'D3 TI'!$D$7:$U$47,18,0)=0,"-",IF(AND(AI83=AI83,AJ83="P"),VLOOKUP(AI83,'D3 TI'!$D$7:$U$47,18,0),"-")))</f>
        <v>-</v>
      </c>
      <c r="AP83" s="73" t="s">
        <v>77</v>
      </c>
      <c r="AQ83" s="74" t="s">
        <v>26</v>
      </c>
      <c r="AR83" s="75">
        <v>1132104.0</v>
      </c>
      <c r="AS83" s="70" t="s">
        <v>76</v>
      </c>
      <c r="AT83" s="71" t="s">
        <v>28</v>
      </c>
      <c r="AU83" s="72" t="str">
        <f>IF(AS83="","-",IF(VLOOKUP(AS83,'D3 TI'!$D$7:$U$47,7,0)=0,"-",IF(AND(AS83=AS83,OR(AT83="T",AT83="P",AT83="PM")),VLOOKUP(AS83,'D3 TI'!$D$7:$U$47,7,0),"-")))</f>
        <v>RIS</v>
      </c>
      <c r="AV83" s="72" t="str">
        <f>IF(AS83="","-",IF(VLOOKUP(AS83,'D3 TI'!$D$7:$U$47,8,0)=0,"-",IF(AND(AS83=AS83,OR(AT83="T",AT83="P",AT83="PM")),VLOOKUP(AS83,'D3 TI'!$D$7:$U$47,8,0),"-")))</f>
        <v>RJS</v>
      </c>
      <c r="AW83" s="72" t="str">
        <f>IF(AS83="","-",IF(VLOOKUP(AS83,'D3 TI'!$D$7:$U$47,9,0)=0,"-",IF(AND(AS83=AS83,OR(AT83="T",AT83="P")),VLOOKUP(AS83,'D3 TI'!$D$7:$U$47,9,0),"-")))</f>
        <v>-</v>
      </c>
      <c r="AX83" s="72" t="str">
        <f>IF(AS83="","-",IF(VLOOKUP(AS83,'D3 TI'!$D$7:$U$47,17,0)=0,"-",IF(AND(AS83=AS83,AT83="P"),VLOOKUP(AS83,'D3 TI'!$D$7:$U$47,17,0),"-")))</f>
        <v>-</v>
      </c>
      <c r="AY83" s="72" t="str">
        <f>IF(AS83="","-",IF(VLOOKUP(AS83,'D3 TI'!$D$7:$U$47,18,0)=0,"-",IF(AND(AS83=AS83,AT83="P"),VLOOKUP(AS83,'D3 TI'!$D$7:$U$47,18,0),"-")))</f>
        <v>-</v>
      </c>
      <c r="AZ83" s="73" t="s">
        <v>77</v>
      </c>
      <c r="BA83" s="74" t="s">
        <v>26</v>
      </c>
      <c r="BB83" s="6"/>
      <c r="BC83" s="6"/>
      <c r="BD83" s="6"/>
      <c r="BE83" s="6"/>
      <c r="BF83" s="7"/>
      <c r="BG83" s="7"/>
      <c r="BH83" s="7"/>
      <c r="BI83" s="7"/>
      <c r="BJ83" s="7"/>
      <c r="BK83" s="7"/>
    </row>
    <row r="84" ht="14.25" customHeight="1">
      <c r="A84" s="40">
        <v>2.0</v>
      </c>
      <c r="B84" s="41" t="s">
        <v>217</v>
      </c>
      <c r="C84" s="69" t="s">
        <v>73</v>
      </c>
      <c r="D84" s="70" t="s">
        <v>74</v>
      </c>
      <c r="E84" s="71" t="s">
        <v>24</v>
      </c>
      <c r="F84" s="72" t="str">
        <f>IF(D84="","-",IF(VLOOKUP(D84,D3TK!$D$7:$V$44,7,0)=0,"-",IF(AND(D84=D84,OR(E84="T",E84="P",E84="PM")),VLOOKUP(D84,D3TK!$D$7:$V$44,7,0),"-")))</f>
        <v>MPR</v>
      </c>
      <c r="G84" s="72" t="str">
        <f>IF(D84="","-",IF(VLOOKUP(D84,D3TK!$D$7:$V$44,8,0)=0,"-",IF(AND(D84=D84,OR(E84="T",E84="P",E84="PM")),VLOOKUP(D84,D3TK!$D$7:$V$44,8,0),"-")))</f>
        <v>-</v>
      </c>
      <c r="H84" s="72" t="str">
        <f>IF(D84="","-",IF(VLOOKUP(D84,D3TK!$D$7:$V$44,9,0)=0,"-",IF(AND(D84=D84,OR(E84="T",E84="P",E84="PM")),VLOOKUP(D84,D3TK!$D$7:$V$44,9,0),"-")))</f>
        <v>-</v>
      </c>
      <c r="I84" s="72"/>
      <c r="J84" s="72" t="str">
        <f>IF(D84="","-",IF(VLOOKUP(D84,D3TK!$D$7:$V$44,17,0)=0,"-",IF(AND(D84=D84,E84="P"),VLOOKUP(D84,D3TK!$D$7:$V$44,17,0),"-")))</f>
        <v>-</v>
      </c>
      <c r="K84" s="72" t="str">
        <f>IF(D84="","-",IF(VLOOKUP(D84,D3TK!$D$7:$V$44,18,0)=0,"-",IF(AND(D84=D84,E84="P"),VLOOKUP(D84,D3TK!$D$7:$V$44,18,0),"-")))</f>
        <v>-</v>
      </c>
      <c r="L84" s="71" t="s">
        <v>78</v>
      </c>
      <c r="M84" s="74" t="s">
        <v>26</v>
      </c>
      <c r="N84" s="69" t="s">
        <v>70</v>
      </c>
      <c r="O84" s="70" t="s">
        <v>71</v>
      </c>
      <c r="P84" s="71" t="s">
        <v>28</v>
      </c>
      <c r="Q84" s="72" t="str">
        <f>IF(O84="","-",IF(VLOOKUP(O84,D3TK!$D$7:$V$44,7,0)=0,"-",IF(AND(O84=O84,OR(P84="T",P84="P",P84="PM")),VLOOKUP(O84,D3TK!$D$7:$V$44,7,0),"-")))</f>
        <v>IFY</v>
      </c>
      <c r="R84" s="72" t="str">
        <f>IF(O84="","-",IF(VLOOKUP(O84,D3TK!$D$7:$V$44,8,0)=0,"-",IF(AND(O84=O84,OR(P84="T",P84="P",P84="PM")),VLOOKUP(O84,D3TK!$D$7:$V$44,8,0),"-")))</f>
        <v>JUN</v>
      </c>
      <c r="S84" s="72" t="str">
        <f>IF(O84="","-",IF(VLOOKUP(O84,D3TK!$D$7:$V$44,9,0)=0,"-",IF(AND(O84=O84,OR(P84="T",P84="P")),VLOOKUP(O84,D3TK!$D$7:$V$44,9,0),"-")))</f>
        <v>-</v>
      </c>
      <c r="T84" s="72" t="str">
        <f>IF(O84="","-",IF(VLOOKUP(O84,D3TK!$D$7:$V$44,17,0)=0,"-",IF(AND(O84=O84,P84="P"),VLOOKUP(O84,D3TK!$D$7:$V$44,17,0),"-")))</f>
        <v>-</v>
      </c>
      <c r="U84" s="72" t="str">
        <f>IF(O84="","-",IF(VLOOKUP(O84,D3TK!$D$7:$V$44,18,0)=0,"-",IF(AND(O84=O84,P84="P"),VLOOKUP(O84,D3TK!$D$7:$V$44,18,0),"-")))</f>
        <v>-</v>
      </c>
      <c r="V84" s="71" t="s">
        <v>78</v>
      </c>
      <c r="W84" s="74" t="s">
        <v>26</v>
      </c>
      <c r="X84" s="69">
        <v>1332102.0</v>
      </c>
      <c r="Y84" s="77" t="s">
        <v>79</v>
      </c>
      <c r="Z84" s="78" t="s">
        <v>28</v>
      </c>
      <c r="AA84" s="72" t="str">
        <f>IF(Y84="","-",IF(VLOOKUP(Y84,D3TK!$D$7:$V$44,7,0)=0,"-",IF(AND(Y84=Y84,OR(Z84="T",Z84="P",Z84="PM")),VLOOKUP(Y84,D3TK!$D$7:$V$44,7,0),"-")))</f>
        <v>MMS</v>
      </c>
      <c r="AB84" s="72" t="str">
        <f>IF(Y84="","-",IF(VLOOKUP(Y84,D3TK!$D$7:$V$44,8,0)=0,"-",IF(AND(Y84=Y84,OR(Z84="T",Z84="P",Z84="PM")),VLOOKUP(Y84,D3TK!$D$7:$V$44,8,0),"-")))</f>
        <v>-</v>
      </c>
      <c r="AC84" s="72" t="str">
        <f>IF(Y84="","-",IF(VLOOKUP(Y84,D3TK!$D$7:$V$44,9,0)=0,"-",IF(AND(Y84=Y84,OR(Z84="T",Z84="P")),VLOOKUP(Y84,D3TK!$D$7:$V$44,9,0),"-")))</f>
        <v>-</v>
      </c>
      <c r="AD84" s="72" t="str">
        <f>IF(Y84="","-",IF(VLOOKUP(Y84,D3TK!$D$7:$V$44,17,0)=0,"-",IF(AND(Y84=Y84,Z84="P"),VLOOKUP(Y84,D3TK!$D$7:$V$44,17,0),"-")))</f>
        <v>-</v>
      </c>
      <c r="AE84" s="72" t="str">
        <f>IF(Y84="","-",IF(VLOOKUP(Y84,D3TK!$D$7:$V$44,18,0)=0,"-",IF(AND(Y84=Y84,Z84="P"),VLOOKUP(Y84,D3TK!$D$7:$V$44,18,0),"-")))</f>
        <v>-</v>
      </c>
      <c r="AF84" s="71" t="s">
        <v>78</v>
      </c>
      <c r="AG84" s="74" t="s">
        <v>26</v>
      </c>
      <c r="AH84" s="69">
        <v>1332104.0</v>
      </c>
      <c r="AI84" s="70" t="s">
        <v>80</v>
      </c>
      <c r="AJ84" s="71" t="s">
        <v>28</v>
      </c>
      <c r="AK84" s="72" t="str">
        <f>IF(AI84="","-",IF(VLOOKUP(AI84,D3TK!$D$7:$V$44,7,0)=0,"-",IF(AND(AI84=AI84,OR(AJ84="T",AJ84="P",AJ84="PM")),VLOOKUP(AI84,D3TK!$D$7:$V$44,7,0),"-")))</f>
        <v>JHS</v>
      </c>
      <c r="AL84" s="72" t="str">
        <f>IF(AI84="","-",IF(VLOOKUP(AI84,D3TK!$D$7:$V$44,8,0)=0,"-",IF(AND(AI84=AI84,OR(AJ84="T",AJ84="P",AJ84="PM")),VLOOKUP(AI84,D3TK!$D$7:$V$44,8,0),"-")))</f>
        <v>GIW</v>
      </c>
      <c r="AM84" s="72" t="str">
        <f>IF(AI84="","-",IF(VLOOKUP(AI84,D3TK!$D$7:$V$44,9,0)=0,"-",IF(AND(AI84=AI84,OR(AJ84="T",AJ84="P")),VLOOKUP(AI84,D3TK!$D$7:$V$44,9,0),"-")))</f>
        <v>-</v>
      </c>
      <c r="AN84" s="72" t="str">
        <f>IF(AI84="","-",IF(VLOOKUP(AI84,D3TK!$D$7:$V$44,17,0)=0,"-",IF(AND(AI84=AI84,AJ84="P"),VLOOKUP(AI84,D3TK!$D$7:$V$44,17,0),"-")))</f>
        <v>-</v>
      </c>
      <c r="AO84" s="72" t="str">
        <f>IF(AI84="","-",IF(VLOOKUP(AI84,D3TK!$D$7:$V$44,18,0)=0,"-",IF(AND(AI84=AI84,AJ84="P"),VLOOKUP(AI84,D3TK!$D$7:$V$44,18,0),"-")))</f>
        <v>-</v>
      </c>
      <c r="AP84" s="71" t="s">
        <v>78</v>
      </c>
      <c r="AQ84" s="74" t="s">
        <v>26</v>
      </c>
      <c r="AR84" s="69">
        <v>1032101.0</v>
      </c>
      <c r="AS84" s="70" t="s">
        <v>81</v>
      </c>
      <c r="AT84" s="71" t="s">
        <v>28</v>
      </c>
      <c r="AU84" s="72" t="str">
        <f>IF(AS84="","-",IF(VLOOKUP(AS84,D3TK!$D$7:$V$44,7,0)=0,"-",IF(AND(AS84=AS84,OR(AT84="T",AT84="P",AT84="PM")),VLOOKUP(AS84,D3TK!$D$7:$V$44,7,0),"-")))</f>
        <v>ESS</v>
      </c>
      <c r="AV84" s="72" t="str">
        <f>IF(AS84="","-",IF(VLOOKUP(AS84,D3TK!$D$7:$V$44,8,0)=0,"-",IF(AND(AS84=AS84,OR(AT84="T",AT84="P",AT84="PM")),VLOOKUP(AS84,D3TK!$D$7:$V$44,8,0),"-")))</f>
        <v>-</v>
      </c>
      <c r="AW84" s="72" t="str">
        <f>IF(AS84="","-",IF(VLOOKUP(AS84,D3TK!$D$7:$V$44,9,0)=0,"-",IF(AND(AS84=AS84,OR(AT84="T",AT84="P")),VLOOKUP(AS84,D3TK!$D$7:$V$44,9,0),"-")))</f>
        <v>-</v>
      </c>
      <c r="AX84" s="72" t="str">
        <f>IF(AS84="","-",IF(VLOOKUP(AS84,D3TK!$D$7:$V$44,17,0)=0,"-",IF(AND(AS84=AS84,AT84="P"),VLOOKUP(AS84,D3TK!$D$7:$V$44,17,0),"-")))</f>
        <v>-</v>
      </c>
      <c r="AY84" s="72" t="str">
        <f>IF(AS84="","-",IF(VLOOKUP(AS84,D3TK!$D$7:$V$44,18,0)=0,"-",IF(AND(AS84=AS84,AT84="P"),VLOOKUP(AS84,D3TK!$D$7:$V$44,18,0),"-")))</f>
        <v>-</v>
      </c>
      <c r="AZ84" s="71" t="s">
        <v>78</v>
      </c>
      <c r="BA84" s="74" t="s">
        <v>26</v>
      </c>
      <c r="BB84" s="6"/>
      <c r="BC84" s="6"/>
      <c r="BD84" s="6"/>
      <c r="BE84" s="6"/>
      <c r="BF84" s="7"/>
      <c r="BG84" s="7"/>
      <c r="BH84" s="7"/>
      <c r="BI84" s="7"/>
      <c r="BJ84" s="7"/>
      <c r="BK84" s="7"/>
    </row>
    <row r="85" ht="14.25" customHeight="1">
      <c r="A85" s="40">
        <v>2.0</v>
      </c>
      <c r="B85" s="41" t="s">
        <v>217</v>
      </c>
      <c r="C85" s="69">
        <v>1042102.0</v>
      </c>
      <c r="D85" s="70" t="s">
        <v>87</v>
      </c>
      <c r="E85" s="71" t="s">
        <v>24</v>
      </c>
      <c r="F85" s="72" t="str">
        <f>IF(D85="","-",IF(VLOOKUP(D85,D4TRPL!$D$7:$U$58,7,0)=0,"-",IF(AND(D85=D85,OR(E85="T",E85="P",E85="PM")),VLOOKUP(D85,D4TRPL!$D$7:$U$58,7,0),"-")))</f>
        <v>GHP</v>
      </c>
      <c r="G85" s="72" t="str">
        <f>IF(D85="","-",IF(VLOOKUP(D85,D4TRPL!$D$7:$U$58,8,0)=0,"-",IF(AND(D85=D85,OR(E85="T",E85="P",E85="PM")),VLOOKUP(D85,D4TRPL!$D$7:$U$58,8,0),"-")))</f>
        <v>DT</v>
      </c>
      <c r="H85" s="113" t="str">
        <f>IF(D85="","-",IF(VLOOKUP(D85,D4TRPL!$D$7:$U$58,9,0)=0,"-",IF(AND(D85=D85,OR(E85="T",E85="P")),VLOOKUP(D85,D4TRPL!$D$7:$U$58,9,0),"-")))</f>
        <v>IDS</v>
      </c>
      <c r="I85" s="72"/>
      <c r="J85" s="72" t="str">
        <f>IF(D85="","-",IF(VLOOKUP(D85,D4TRPL!$D$7:$U$58,17,0)=0,"-",IF(AND(D85=D85,E85="P"),VLOOKUP(D85,D4TRPL!$D$7:$U$58,17,0),"-")))</f>
        <v>-</v>
      </c>
      <c r="K85" s="72" t="str">
        <f>IF(D85="","-",IF(VLOOKUP(D85,D4TRPL!$D$7:$U$58,18,0)=0,"-",IF(AND(D85=D85,E85="P"),VLOOKUP(D85,D4TRPL!$D$7:$U$58,18,0),"-")))</f>
        <v>-</v>
      </c>
      <c r="L85" s="73" t="s">
        <v>83</v>
      </c>
      <c r="M85" s="74" t="s">
        <v>26</v>
      </c>
      <c r="N85" s="69">
        <v>1042101.0</v>
      </c>
      <c r="O85" s="70" t="s">
        <v>81</v>
      </c>
      <c r="P85" s="71" t="s">
        <v>28</v>
      </c>
      <c r="Q85" s="72" t="str">
        <f>IF(O85="","-",IF(VLOOKUP(O85,D4TRPL!$D$7:$U$58,7,0)=0,"-",IF(AND(O85=O85,OR(P85="T",P85="P",P85="PM")),VLOOKUP(O85,D4TRPL!$D$7:$U$58,7,0),"-")))</f>
        <v>ESS</v>
      </c>
      <c r="R85" s="72" t="str">
        <f>IF(O85="","-",IF(VLOOKUP(O85,D4TRPL!$D$7:$U$58,8,0)=0,"-",IF(AND(O85=O85,OR(P85="T",P85="P",P85="PM")),VLOOKUP(O85,D4TRPL!$D$7:$U$58,8,0),"-")))</f>
        <v>-</v>
      </c>
      <c r="S85" s="72" t="str">
        <f>IF(O85="","-",IF(VLOOKUP(O85,D4TRPL!$D$7:$U$58,9,0)=0,"-",IF(AND(O85=O85,OR(P85="T",P85="P")),VLOOKUP(O85,D4TRPL!$D$7:$U$58,9,0),"-")))</f>
        <v>-</v>
      </c>
      <c r="T85" s="72" t="str">
        <f>IF(O85="","-",IF(VLOOKUP(O85,D4TRPL!$D$7:$U$58,17,0)=0,"-",IF(AND(O85=O85,P85="P"),VLOOKUP(O85,D4TRPL!$D$7:$U$58,17,0),"-")))</f>
        <v>-</v>
      </c>
      <c r="U85" s="72" t="str">
        <f>IF(O85="","-",IF(VLOOKUP(O85,D4TRPL!$D$7:$U$58,18,0)=0,"-",IF(AND(O85=O85,P85="P"),VLOOKUP(O85,D4TRPL!$D$7:$U$58,18,0),"-")))</f>
        <v>-</v>
      </c>
      <c r="V85" s="73" t="s">
        <v>83</v>
      </c>
      <c r="W85" s="74" t="s">
        <v>26</v>
      </c>
      <c r="X85" s="69"/>
      <c r="Y85" s="70"/>
      <c r="Z85" s="71"/>
      <c r="AA85" s="72" t="str">
        <f>IF(Y85="","-",IF(VLOOKUP(Y85,D4TRPL!$D$7:$U$58,7,0)=0,"-",IF(AND(Y85=Y85,OR(Z85="T",Z85="P",Z85="PM")),VLOOKUP(Y85,D4TRPL!$D$7:$U$58,7,0),"-")))</f>
        <v>-</v>
      </c>
      <c r="AB85" s="72" t="str">
        <f>IF(Y85="","-",IF(VLOOKUP(Y85,D4TRPL!$D$7:$U$58,8,0)=0,"-",IF(AND(Y85=Y85,OR(Z85="T",Z85="P",Z85="PM")),VLOOKUP(Y85,D4TRPL!$D$7:$U$58,8,0),"-")))</f>
        <v>-</v>
      </c>
      <c r="AC85" s="72" t="str">
        <f>IF(Y85="","-",IF(VLOOKUP(Y85,D4TRPL!$D$7:$U$58,9,0)=0,"-",IF(AND(Y85=Y85,OR(Z85="T",Z85="P")),VLOOKUP(Y85,D4TRPL!$D$7:$U$58,9,0),"-")))</f>
        <v>-</v>
      </c>
      <c r="AD85" s="72" t="str">
        <f>IF(Y85="","-",IF(VLOOKUP(Y85,D4TRPL!$D$7:$U$58,17,0)=0,"-",IF(AND(Y85=Y85,Z85="P"),VLOOKUP(Y85,D4TRPL!$D$7:$U$58,17,0),"-")))</f>
        <v>-</v>
      </c>
      <c r="AE85" s="72" t="str">
        <f>IF(Y85="","-",IF(VLOOKUP(Y85,D4TRPL!$D$7:$U$58,18,0)=0,"-",IF(AND(Y85=Y85,Z85="P"),VLOOKUP(Y85,D4TRPL!$D$7:$U$58,18,0),"-")))</f>
        <v>-</v>
      </c>
      <c r="AF85" s="73" t="s">
        <v>83</v>
      </c>
      <c r="AG85" s="74"/>
      <c r="AH85" s="69">
        <v>1142105.0</v>
      </c>
      <c r="AI85" s="70" t="s">
        <v>84</v>
      </c>
      <c r="AJ85" s="71" t="s">
        <v>28</v>
      </c>
      <c r="AK85" s="72" t="str">
        <f>IF(AI85="","-",IF(VLOOKUP(AI85,D4TRPL!$D$7:$U$58,7,0)=0,"-",IF(AND(AI85=AI85,OR(AJ85="T",AJ85="P",AJ85="PM")),VLOOKUP(AI85,D4TRPL!$D$7:$U$58,7,0),"-")))</f>
        <v>VES</v>
      </c>
      <c r="AL85" s="72" t="str">
        <f>IF(AI85="","-",IF(VLOOKUP(AI85,D4TRPL!$D$7:$U$58,8,0)=0,"-",IF(AND(AI85=AI85,OR(AJ85="T",AJ85="P",AJ85="PM")),VLOOKUP(AI85,D4TRPL!$D$7:$U$58,8,0),"-")))</f>
        <v>-</v>
      </c>
      <c r="AM85" s="72" t="str">
        <f>IF(AI85="","-",IF(VLOOKUP(AI85,D4TRPL!$D$7:$U$58,9,0)=0,"-",IF(AND(AI85=AI85,OR(AJ85="T",AJ85="P")),VLOOKUP(AI85,D4TRPL!$D$7:$U$58,9,0),"-")))</f>
        <v>-</v>
      </c>
      <c r="AN85" s="72" t="str">
        <f>IF(AI85="","-",IF(VLOOKUP(AI85,D4TRPL!$D$7:$U$58,17,0)=0,"-",IF(AND(AI85=AI85,AJ85="P"),VLOOKUP(AI85,D4TRPL!$D$7:$U$58,17,0),"-")))</f>
        <v>-</v>
      </c>
      <c r="AO85" s="72" t="str">
        <f>IF(AI85="","-",IF(VLOOKUP(AI85,D4TRPL!$D$7:$U$58,18,0)=0,"-",IF(AND(AI85=AI85,AJ85="P"),VLOOKUP(AI85,D4TRPL!$D$7:$U$58,18,0),"-")))</f>
        <v>-</v>
      </c>
      <c r="AP85" s="73" t="s">
        <v>83</v>
      </c>
      <c r="AQ85" s="74" t="s">
        <v>26</v>
      </c>
      <c r="AR85" s="69">
        <v>1142105.0</v>
      </c>
      <c r="AS85" s="70" t="s">
        <v>84</v>
      </c>
      <c r="AT85" s="71" t="s">
        <v>28</v>
      </c>
      <c r="AU85" s="72" t="str">
        <f>IF(AS85="","-",IF(VLOOKUP(AS85,D4TRPL!$D$7:$U$58,7,0)=0,"-",IF(AND(AS85=AS85,OR(AT85="T",AT85="P",AT85="PM")),VLOOKUP(AS85,D4TRPL!$D$7:$U$58,7,0),"-")))</f>
        <v>VES</v>
      </c>
      <c r="AV85" s="72" t="str">
        <f>IF(AS85="","-",IF(VLOOKUP(AS85,D4TRPL!$D$7:$U$58,8,0)=0,"-",IF(AND(AS85=AS85,OR(AT85="T",AT85="P",AT85="PM")),VLOOKUP(AS85,D4TRPL!$D$7:$U$58,8,0),"-")))</f>
        <v>-</v>
      </c>
      <c r="AW85" s="72" t="str">
        <f>IF(AS85="","-",IF(VLOOKUP(AS85,D4TRPL!$D$7:$U$58,9,0)=0,"-",IF(AND(AS85=AS85,OR(AT85="T",AT85="P")),VLOOKUP(AS85,D4TRPL!$D$7:$U$58,9,0),"-")))</f>
        <v>-</v>
      </c>
      <c r="AX85" s="72" t="str">
        <f>IF(AS85="","-",IF(VLOOKUP(AS85,D4TRPL!$D$7:$U$58,17,0)=0,"-",IF(AND(AS85=AS85,AT85="P"),VLOOKUP(AS85,D4TRPL!$D$7:$U$58,17,0),"-")))</f>
        <v>-</v>
      </c>
      <c r="AY85" s="72" t="str">
        <f>IF(AS85="","-",IF(VLOOKUP(AS85,D4TRPL!$D$7:$U$58,18,0)=0,"-",IF(AND(AS85=AS85,AT85="P"),VLOOKUP(AS85,D4TRPL!$D$7:$U$58,18,0),"-")))</f>
        <v>-</v>
      </c>
      <c r="AZ85" s="73" t="s">
        <v>83</v>
      </c>
      <c r="BA85" s="74" t="s">
        <v>26</v>
      </c>
      <c r="BB85" s="6"/>
      <c r="BC85" s="6"/>
      <c r="BD85" s="6"/>
      <c r="BE85" s="6"/>
      <c r="BF85" s="7"/>
      <c r="BG85" s="7"/>
      <c r="BH85" s="7"/>
      <c r="BI85" s="7"/>
      <c r="BJ85" s="7"/>
      <c r="BK85" s="7"/>
    </row>
    <row r="86" ht="14.25" customHeight="1">
      <c r="A86" s="40">
        <v>2.0</v>
      </c>
      <c r="B86" s="41" t="s">
        <v>217</v>
      </c>
      <c r="C86" s="69">
        <v>1042102.0</v>
      </c>
      <c r="D86" s="70" t="s">
        <v>87</v>
      </c>
      <c r="E86" s="71" t="s">
        <v>24</v>
      </c>
      <c r="F86" s="72" t="str">
        <f>IF(D86="","-",IF(VLOOKUP(D86,D4TRPL!$D$7:$U$58,7,0)=0,"-",IF(AND(D86=D86,OR(E86="T",E86="P",E86="PM")),VLOOKUP(D86,D4TRPL!$D$7:$U$58,7,0),"-")))</f>
        <v>GHP</v>
      </c>
      <c r="G86" s="72" t="str">
        <f>IF(D86="","-",IF(VLOOKUP(D86,D4TRPL!$D$7:$U$58,8,0)=0,"-",IF(AND(D86=D86,OR(E86="T",E86="P",E86="PM")),VLOOKUP(D86,D4TRPL!$D$7:$U$58,8,0),"-")))</f>
        <v>DT</v>
      </c>
      <c r="H86" s="113" t="str">
        <f>IF(D86="","-",IF(VLOOKUP(D86,D4TRPL!$D$7:$U$58,9,0)=0,"-",IF(AND(D86=D86,OR(E86="T",E86="P")),VLOOKUP(D86,D4TRPL!$D$7:$U$58,9,0),"-")))</f>
        <v>IDS</v>
      </c>
      <c r="I86" s="72"/>
      <c r="J86" s="72" t="str">
        <f>IF(D86="","-",IF(VLOOKUP(D86,D4TRPL!$D$7:$U$58,17,0)=0,"-",IF(AND(D86=D86,E86="P"),VLOOKUP(D86,D4TRPL!$D$7:$U$58,17,0),"-")))</f>
        <v>-</v>
      </c>
      <c r="K86" s="72" t="str">
        <f>IF(D86="","-",IF(VLOOKUP(D86,D4TRPL!$D$7:$U$58,18,0)=0,"-",IF(AND(D86=D86,E86="P"),VLOOKUP(D86,D4TRPL!$D$7:$U$58,18,0),"-")))</f>
        <v>-</v>
      </c>
      <c r="L86" s="73" t="s">
        <v>85</v>
      </c>
      <c r="M86" s="74" t="s">
        <v>26</v>
      </c>
      <c r="N86" s="69">
        <v>1042101.0</v>
      </c>
      <c r="O86" s="70" t="s">
        <v>81</v>
      </c>
      <c r="P86" s="71" t="s">
        <v>28</v>
      </c>
      <c r="Q86" s="72" t="str">
        <f>IF(O86="","-",IF(VLOOKUP(O86,D4TRPL!$D$7:$U$58,7,0)=0,"-",IF(AND(O86=O86,OR(P86="T",P86="P",P86="PM")),VLOOKUP(O86,D4TRPL!$D$7:$U$58,7,0),"-")))</f>
        <v>ESS</v>
      </c>
      <c r="R86" s="72" t="str">
        <f>IF(O86="","-",IF(VLOOKUP(O86,D4TRPL!$D$7:$U$58,8,0)=0,"-",IF(AND(O86=O86,OR(P86="T",P86="P",P86="PM")),VLOOKUP(O86,D4TRPL!$D$7:$U$58,8,0),"-")))</f>
        <v>-</v>
      </c>
      <c r="S86" s="72" t="str">
        <f>IF(O86="","-",IF(VLOOKUP(O86,D4TRPL!$D$7:$U$58,9,0)=0,"-",IF(AND(O86=O86,OR(P86="T",P86="P")),VLOOKUP(O86,D4TRPL!$D$7:$U$58,9,0),"-")))</f>
        <v>-</v>
      </c>
      <c r="T86" s="72" t="str">
        <f>IF(O86="","-",IF(VLOOKUP(O86,D4TRPL!$D$7:$U$58,17,0)=0,"-",IF(AND(O86=O86,P86="P"),VLOOKUP(O86,D4TRPL!$D$7:$U$58,17,0),"-")))</f>
        <v>-</v>
      </c>
      <c r="U86" s="72" t="str">
        <f>IF(O86="","-",IF(VLOOKUP(O86,D4TRPL!$D$7:$U$58,18,0)=0,"-",IF(AND(O86=O86,P86="P"),VLOOKUP(O86,D4TRPL!$D$7:$U$58,18,0),"-")))</f>
        <v>-</v>
      </c>
      <c r="V86" s="73" t="s">
        <v>85</v>
      </c>
      <c r="W86" s="74" t="s">
        <v>26</v>
      </c>
      <c r="X86" s="69"/>
      <c r="Y86" s="70"/>
      <c r="Z86" s="71"/>
      <c r="AA86" s="72" t="str">
        <f>IF(Y86="","-",IF(VLOOKUP(Y86,D4TRPL!$D$7:$U$58,7,0)=0,"-",IF(AND(Y86=Y86,OR(Z86="T",Z86="P",Z86="PM")),VLOOKUP(Y86,D4TRPL!$D$7:$U$58,7,0),"-")))</f>
        <v>-</v>
      </c>
      <c r="AB86" s="72" t="str">
        <f>IF(Y86="","-",IF(VLOOKUP(Y86,D4TRPL!$D$7:$U$58,8,0)=0,"-",IF(AND(Y86=Y86,OR(Z86="T",Z86="P",Z86="PM")),VLOOKUP(Y86,D4TRPL!$D$7:$U$58,8,0),"-")))</f>
        <v>-</v>
      </c>
      <c r="AC86" s="72" t="str">
        <f>IF(Y86="","-",IF(VLOOKUP(Y86,D4TRPL!$D$7:$U$58,9,0)=0,"-",IF(AND(Y86=Y86,OR(Z86="T",Z86="P")),VLOOKUP(Y86,D4TRPL!$D$7:$U$58,9,0),"-")))</f>
        <v>-</v>
      </c>
      <c r="AD86" s="72" t="str">
        <f>IF(Y86="","-",IF(VLOOKUP(Y86,D4TRPL!$D$7:$U$58,17,0)=0,"-",IF(AND(Y86=Y86,Z86="P"),VLOOKUP(Y86,D4TRPL!$D$7:$U$58,17,0),"-")))</f>
        <v>-</v>
      </c>
      <c r="AE86" s="72" t="str">
        <f>IF(Y86="","-",IF(VLOOKUP(Y86,D4TRPL!$D$7:$U$58,18,0)=0,"-",IF(AND(Y86=Y86,Z86="P"),VLOOKUP(Y86,D4TRPL!$D$7:$U$58,18,0),"-")))</f>
        <v>-</v>
      </c>
      <c r="AF86" s="73" t="s">
        <v>85</v>
      </c>
      <c r="AG86" s="74"/>
      <c r="AH86" s="69">
        <v>1142105.0</v>
      </c>
      <c r="AI86" s="70" t="s">
        <v>84</v>
      </c>
      <c r="AJ86" s="71" t="s">
        <v>28</v>
      </c>
      <c r="AK86" s="72" t="str">
        <f>IF(AI86="","-",IF(VLOOKUP(AI86,D4TRPL!$D$7:$U$58,7,0)=0,"-",IF(AND(AI86=AI86,OR(AJ86="T",AJ86="P",AJ86="PM")),VLOOKUP(AI86,D4TRPL!$D$7:$U$58,7,0),"-")))</f>
        <v>VES</v>
      </c>
      <c r="AL86" s="72" t="str">
        <f>IF(AI86="","-",IF(VLOOKUP(AI86,D4TRPL!$D$7:$U$58,8,0)=0,"-",IF(AND(AI86=AI86,OR(AJ86="T",AJ86="P",AJ86="PM")),VLOOKUP(AI86,D4TRPL!$D$7:$U$58,8,0),"-")))</f>
        <v>-</v>
      </c>
      <c r="AM86" s="72" t="str">
        <f>IF(AI86="","-",IF(VLOOKUP(AI86,D4TRPL!$D$7:$U$58,9,0)=0,"-",IF(AND(AI86=AI86,OR(AJ86="T",AJ86="P")),VLOOKUP(AI86,D4TRPL!$D$7:$U$58,9,0),"-")))</f>
        <v>-</v>
      </c>
      <c r="AN86" s="72" t="str">
        <f>IF(AI86="","-",IF(VLOOKUP(AI86,D4TRPL!$D$7:$U$58,17,0)=0,"-",IF(AND(AI86=AI86,AJ86="P"),VLOOKUP(AI86,D4TRPL!$D$7:$U$58,17,0),"-")))</f>
        <v>-</v>
      </c>
      <c r="AO86" s="72" t="str">
        <f>IF(AI86="","-",IF(VLOOKUP(AI86,D4TRPL!$D$7:$U$58,18,0)=0,"-",IF(AND(AI86=AI86,AJ86="P"),VLOOKUP(AI86,D4TRPL!$D$7:$U$58,18,0),"-")))</f>
        <v>-</v>
      </c>
      <c r="AP86" s="73" t="s">
        <v>85</v>
      </c>
      <c r="AQ86" s="74" t="s">
        <v>26</v>
      </c>
      <c r="AR86" s="69">
        <v>1142105.0</v>
      </c>
      <c r="AS86" s="70" t="s">
        <v>84</v>
      </c>
      <c r="AT86" s="71" t="s">
        <v>28</v>
      </c>
      <c r="AU86" s="72" t="str">
        <f>IF(AS86="","-",IF(VLOOKUP(AS86,D4TRPL!$D$7:$U$58,7,0)=0,"-",IF(AND(AS86=AS86,OR(AT86="T",AT86="P",AT86="PM")),VLOOKUP(AS86,D4TRPL!$D$7:$U$58,7,0),"-")))</f>
        <v>VES</v>
      </c>
      <c r="AV86" s="72" t="str">
        <f>IF(AS86="","-",IF(VLOOKUP(AS86,D4TRPL!$D$7:$U$58,8,0)=0,"-",IF(AND(AS86=AS86,OR(AT86="T",AT86="P",AT86="PM")),VLOOKUP(AS86,D4TRPL!$D$7:$U$58,8,0),"-")))</f>
        <v>-</v>
      </c>
      <c r="AW86" s="72" t="str">
        <f>IF(AS86="","-",IF(VLOOKUP(AS86,D4TRPL!$D$7:$U$58,9,0)=0,"-",IF(AND(AS86=AS86,OR(AT86="T",AT86="P")),VLOOKUP(AS86,D4TRPL!$D$7:$U$58,9,0),"-")))</f>
        <v>-</v>
      </c>
      <c r="AX86" s="72" t="str">
        <f>IF(AS86="","-",IF(VLOOKUP(AS86,D4TRPL!$D$7:$U$58,17,0)=0,"-",IF(AND(AS86=AS86,AT86="P"),VLOOKUP(AS86,D4TRPL!$D$7:$U$58,17,0),"-")))</f>
        <v>-</v>
      </c>
      <c r="AY86" s="72" t="str">
        <f>IF(AS86="","-",IF(VLOOKUP(AS86,D4TRPL!$D$7:$U$58,18,0)=0,"-",IF(AND(AS86=AS86,AT86="P"),VLOOKUP(AS86,D4TRPL!$D$7:$U$58,18,0),"-")))</f>
        <v>-</v>
      </c>
      <c r="AZ86" s="73" t="s">
        <v>85</v>
      </c>
      <c r="BA86" s="74" t="s">
        <v>26</v>
      </c>
      <c r="BB86" s="6"/>
      <c r="BC86" s="6"/>
      <c r="BD86" s="6"/>
      <c r="BE86" s="6"/>
      <c r="BF86" s="7"/>
      <c r="BG86" s="7"/>
      <c r="BH86" s="7"/>
      <c r="BI86" s="7"/>
      <c r="BJ86" s="7"/>
      <c r="BK86" s="7"/>
    </row>
    <row r="87" ht="14.25" customHeight="1">
      <c r="A87" s="40">
        <v>2.0</v>
      </c>
      <c r="B87" s="41" t="s">
        <v>217</v>
      </c>
      <c r="C87" s="75"/>
      <c r="D87" s="70"/>
      <c r="E87" s="71"/>
      <c r="F87" s="72" t="str">
        <f>IF(D87="","-",IF(VLOOKUP(D87,D4TRPLTLKR!$D$7:$U$58,7,0)=0,"-",IF(AND(D87=D87,OR(E87="T",E87="P",E87="PM")),VLOOKUP(D87,D4TRPL!$D$7:$U$58,7,0),"-")))</f>
        <v>-</v>
      </c>
      <c r="G87" s="72"/>
      <c r="H87" s="72" t="str">
        <f>IF(D87="","-",IF(VLOOKUP(D87,D4TRPL!$D$7:$U$58,9,0)=0,"-",IF(AND(D87=D87,OR(E87="T",E87="P")),VLOOKUP(D87,D4TRPL!$D$7:$U$58,9,0),"-")))</f>
        <v>-</v>
      </c>
      <c r="I87" s="72"/>
      <c r="J87" s="72" t="str">
        <f>IF(D87="","-",IF(VLOOKUP(D87,D4TRPL!$D$7:$U$58,17,0)=0,"-",IF(AND(D87=D87,E87="P"),VLOOKUP(D87,D4TRPL!$D$7:$U$58,17,0),"-")))</f>
        <v>-</v>
      </c>
      <c r="K87" s="72" t="str">
        <f>IF(D87="","-",IF(VLOOKUP(D87,D4TRPL!$D$7:$U$58,18,0)=0,"-",IF(AND(D87=D87,E87="P"),VLOOKUP(D87,D4TRPL!$D$7:$U$58,18,0),"-")))</f>
        <v>-</v>
      </c>
      <c r="L87" s="80" t="s">
        <v>86</v>
      </c>
      <c r="M87" s="74"/>
      <c r="N87" s="75" t="s">
        <v>218</v>
      </c>
      <c r="O87" s="70" t="s">
        <v>74</v>
      </c>
      <c r="P87" s="71" t="s">
        <v>24</v>
      </c>
      <c r="Q87" s="72" t="str">
        <f>IF(O87="","-",IF(VLOOKUP(O87,D4TRPLTLKR!$D$7:$U$58,7,0)=0,"-",IF(AND(O87=O87,OR(P87="T",P87="P",P87="PM")),VLOOKUP(O87,D4TRPLTLKR!$D$7:$U$12,7,0),"-")))</f>
        <v>THJ</v>
      </c>
      <c r="R87" s="72" t="str">
        <f>IF(O87="","-",IF(VLOOKUP(O87,D4TRPL!$D$7:$U$58,8,0)=0,"-",IF(AND(O87=O87,OR(P87="T",P87="P",P87="PM")),VLOOKUP(O87,D4TRPL!$D$7:$U$58,8,0),"-")))</f>
        <v>-</v>
      </c>
      <c r="S87" s="72"/>
      <c r="T87" s="72"/>
      <c r="U87" s="72"/>
      <c r="V87" s="80" t="s">
        <v>86</v>
      </c>
      <c r="W87" s="74" t="s">
        <v>88</v>
      </c>
      <c r="X87" s="75">
        <v>1142104.0</v>
      </c>
      <c r="Y87" s="70" t="s">
        <v>76</v>
      </c>
      <c r="Z87" s="71" t="s">
        <v>28</v>
      </c>
      <c r="AA87" s="72" t="str">
        <f>IF(Y87="","-",IF(VLOOKUP(Y87,D4TRPLTLKR!$D$7:$U$58,7,0)=0,"-",IF(AND(Y87=Y87,OR(Z87="T",Z87="P",Z87="PM")),VLOOKUP(Y87,D4TRPLTLKR!$D$7:$U$12,7,0),"-")))</f>
        <v>RIS</v>
      </c>
      <c r="AB87" s="72"/>
      <c r="AC87" s="72"/>
      <c r="AD87" s="72"/>
      <c r="AE87" s="72"/>
      <c r="AF87" s="80" t="s">
        <v>86</v>
      </c>
      <c r="AG87" s="74" t="s">
        <v>89</v>
      </c>
      <c r="AH87" s="75">
        <v>1042102.0</v>
      </c>
      <c r="AI87" s="70" t="s">
        <v>87</v>
      </c>
      <c r="AJ87" s="71" t="s">
        <v>28</v>
      </c>
      <c r="AK87" s="72" t="str">
        <f>IF(AI87="","-",IF(VLOOKUP(AI87,D4TRPLTLKR!$D$7:$U$58,7,0)=0,"-",IF(AND(AI87=AI87,OR(AJ87="T",AJ87="P",AJ87="PM")),VLOOKUP(AI87,D4TRPLTLKR!$D$7:$U$12,7,0),"-")))</f>
        <v>GHP</v>
      </c>
      <c r="AL87" s="72"/>
      <c r="AM87" s="72"/>
      <c r="AN87" s="72"/>
      <c r="AO87" s="72"/>
      <c r="AP87" s="80" t="s">
        <v>86</v>
      </c>
      <c r="AQ87" s="74" t="s">
        <v>89</v>
      </c>
      <c r="AR87" s="75">
        <v>1142103.0</v>
      </c>
      <c r="AS87" s="70" t="s">
        <v>90</v>
      </c>
      <c r="AT87" s="71" t="s">
        <v>28</v>
      </c>
      <c r="AU87" s="72" t="str">
        <f>IF(AS87="","-",IF(VLOOKUP(AS87,D4TRPLTLKR!$D$7:$U$58,7,0)=0,"-",IF(AND(AS87=AS87,OR(AT87="T",AT87="P",AT87="PM")),VLOOKUP(AS87,D4TRPLTLKR!$D$7:$U$12,7,0),"-")))</f>
        <v>-</v>
      </c>
      <c r="AV87" s="72"/>
      <c r="AW87" s="72"/>
      <c r="AX87" s="72"/>
      <c r="AY87" s="72"/>
      <c r="AZ87" s="80" t="s">
        <v>86</v>
      </c>
      <c r="BA87" s="74" t="s">
        <v>89</v>
      </c>
      <c r="BB87" s="6"/>
      <c r="BC87" s="6"/>
      <c r="BD87" s="6"/>
      <c r="BE87" s="6"/>
      <c r="BF87" s="7"/>
      <c r="BG87" s="7"/>
      <c r="BH87" s="7"/>
      <c r="BI87" s="7"/>
      <c r="BJ87" s="7"/>
      <c r="BK87" s="7"/>
    </row>
    <row r="88" ht="14.25" customHeight="1">
      <c r="A88" s="40">
        <v>2.0</v>
      </c>
      <c r="B88" s="41" t="s">
        <v>217</v>
      </c>
      <c r="C88" s="79"/>
      <c r="D88" s="72"/>
      <c r="E88" s="82"/>
      <c r="F88" s="72" t="str">
        <f>IF(D88="","-",IF(VLOOKUP(D88,'S1-IF'!$D$7:$U$58,7,0)=0,"-",IF(AND(D88=D88,OR(E88="T",E88="P")),VLOOKUP(D88,'S1-IF'!$D$7:$U$58,7,0),"-")))</f>
        <v>-</v>
      </c>
      <c r="G88" s="72" t="str">
        <f>IF(D88="","-",IF(VLOOKUP(D88,'S1-IF'!$D$7:$U$58,8,0)=0,"-",IF(AND(D88=D88,OR(E88="T",E88="P")),VLOOKUP(D88,'S1-IF'!$D$7:$U$58,8,0),"-")))</f>
        <v>-</v>
      </c>
      <c r="H88" s="72" t="str">
        <f>IF(D88="","-",IF(VLOOKUP(D88,'S1-IF'!$D$7:$U$58,9,0)=0,"-",IF(AND(D88=D88,OR(E88="T",E88="P")),VLOOKUP(D88,'S1-IF'!$D$7:$U$58,9,0),"-")))</f>
        <v>-</v>
      </c>
      <c r="I88" s="72"/>
      <c r="J88" s="72" t="str">
        <f>IF(D88="","-",IF(VLOOKUP(D88,'S1-IF'!$D$7:$U$58,17,0)=0,"-",IF(AND(D88=D88,E88="P"),VLOOKUP(D88,'S1-IF'!$D$7:$U$58,17,0),"-")))</f>
        <v>-</v>
      </c>
      <c r="K88" s="72" t="str">
        <f>IF(D88="","-",IF(VLOOKUP(D88,'S1-IF'!$D$7:$U$58,18,0)=0,"-",IF(AND(D88=D88,E88="P"),VLOOKUP(D88,'S1-IF'!$D$7:$U$58,18,0),"-")))</f>
        <v>-</v>
      </c>
      <c r="L88" s="73" t="s">
        <v>91</v>
      </c>
      <c r="M88" s="81"/>
      <c r="N88" s="79"/>
      <c r="O88" s="70"/>
      <c r="P88" s="71"/>
      <c r="Q88" s="72" t="str">
        <f>IF(O88="","-",IF(VLOOKUP(O88,'S1-IF'!$D$7:$U$58,7,0)=0,"-",IF(AND(O88=O88,OR(P88="T",P88="P")),VLOOKUP(O88,'S1-IF'!$D$7:$U$58,7,0),"-")))</f>
        <v>-</v>
      </c>
      <c r="R88" s="72" t="str">
        <f>IF(O88="","-",IF(VLOOKUP(O88,'S1-IF'!$D$7:$U$58,8,0)=0,"-",IF(AND(O88=O88,OR(P88="T",P88="P")),VLOOKUP(O88,'S1-IF'!$D$7:$U$58,8,0),"-")))</f>
        <v>-</v>
      </c>
      <c r="S88" s="72" t="str">
        <f>IF(O88="","-",IF(VLOOKUP(O88,'S1-IF'!$D$7:$U$58,9,0)=0,"-",IF(AND(O88=O88,OR(P88="T",P88="P")),VLOOKUP(O88,'S1-IF'!$D$7:$U$58,9,0),"-")))</f>
        <v>-</v>
      </c>
      <c r="T88" s="72" t="str">
        <f>IF(O88="","-",IF(VLOOKUP(O88,'S1-IF'!$D$7:$U$58,17,0)=0,"-",IF(AND(O88=O88,P88="P"),VLOOKUP(O88,'S1-IF'!$D$7:$U$58,17,0),"-")))</f>
        <v>-</v>
      </c>
      <c r="U88" s="72" t="str">
        <f>IF(O88="","-",IF(VLOOKUP(O88,'S1-IF'!$D$7:$U$58,18,0)=0,"-",IF(AND(O88=O88,P88="P"),VLOOKUP(O88,'S1-IF'!$D$7:$U$58,18,0),"-")))</f>
        <v>-</v>
      </c>
      <c r="V88" s="73" t="s">
        <v>91</v>
      </c>
      <c r="W88" s="74"/>
      <c r="X88" s="79"/>
      <c r="Y88" s="70"/>
      <c r="Z88" s="71"/>
      <c r="AA88" s="72" t="str">
        <f>IF(Y88="","-",IF(VLOOKUP(Y88,'S1-IF'!$D$7:$U$58,7,0)=0,"-",IF(AND(Y88=Y88,OR(Z88="T",Z88="P")),VLOOKUP(Y88,'S1-IF'!$D$7:$U$58,7,0),"-")))</f>
        <v>-</v>
      </c>
      <c r="AB88" s="72" t="str">
        <f>IF(Y88="","-",IF(VLOOKUP(Y88,'S1-IF'!$D$7:$U$58,8,0)=0,"-",IF(AND(Y88=Y88,OR(Z88="T",Z88="P")),VLOOKUP(Y88,'S1-IF'!$D$7:$U$58,8,0),"-")))</f>
        <v>-</v>
      </c>
      <c r="AC88" s="72" t="str">
        <f>IF(Y88="","-",IF(VLOOKUP(Y88,'S1-IF'!$D$7:$U$58,9,0)=0,"-",IF(AND(Y88=Y88,OR(Z88="T",Z88="P")),VLOOKUP(Y88,'S1-IF'!$D$7:$U$58,9,0),"-")))</f>
        <v>-</v>
      </c>
      <c r="AD88" s="72" t="str">
        <f>IF(Y88="","-",IF(VLOOKUP(Y88,'S1-IF'!$D$7:$U$58,17,0)=0,"-",IF(AND(Y88=Y88,Z88="P"),VLOOKUP(Y88,'S1-IF'!$D$7:$U$58,17,0),"-")))</f>
        <v>-</v>
      </c>
      <c r="AE88" s="72" t="str">
        <f>IF(Y88="","-",IF(VLOOKUP(Y88,'S1-IF'!$D$7:$U$58,18,0)=0,"-",IF(AND(Y88=Y88,Z88="P"),VLOOKUP(Y88,'S1-IF'!$D$7:$U$58,18,0),"-")))</f>
        <v>-</v>
      </c>
      <c r="AF88" s="73" t="s">
        <v>91</v>
      </c>
      <c r="AG88" s="74"/>
      <c r="AH88" s="75" t="s">
        <v>219</v>
      </c>
      <c r="AI88" s="70" t="s">
        <v>27</v>
      </c>
      <c r="AJ88" s="71" t="s">
        <v>24</v>
      </c>
      <c r="AK88" s="72" t="str">
        <f>IF(AI88="","-",IF(VLOOKUP(AI88,'S1-IF'!$D$7:$U$58,7,0)=0,"-",IF(AND(AI88=AI88,OR(AJ88="T",AJ88="P")),VLOOKUP(AI88,'S1-IF'!$D$7:$U$58,7,0),"-")))</f>
        <v>IPM</v>
      </c>
      <c r="AL88" s="72" t="str">
        <f>IF(AI88="","-",IF(VLOOKUP(AI88,'S1-IF'!$D$7:$U$58,8,0)=0,"-",IF(AND(AI88=AI88,OR(AJ88="T",AJ88="P")),VLOOKUP(AI88,'S1-IF'!$D$7:$U$58,8,0),"-")))</f>
        <v>-</v>
      </c>
      <c r="AM88" s="72" t="str">
        <f>IF(AI88="","-",IF(VLOOKUP(AI88,'S1-IF'!$D$7:$U$58,9,0)=0,"-",IF(AND(AI88=AI88,OR(AJ88="T",AJ88="P")),VLOOKUP(AI88,'S1-IF'!$D$7:$U$58,9,0),"-")))</f>
        <v>-</v>
      </c>
      <c r="AN88" s="72" t="str">
        <f>IF(AI88="","-",IF(VLOOKUP(AI88,'S1-IF'!$D$7:$U$58,17,0)=0,"-",IF(AND(AI88=AI88,AJ88="P"),VLOOKUP(AI88,'S1-IF'!$D$7:$U$58,17,0),"-")))</f>
        <v>-</v>
      </c>
      <c r="AO88" s="72" t="str">
        <f>IF(AI88="","-",IF(VLOOKUP(AI88,'S1-IF'!$D$7:$U$58,18,0)=0,"-",IF(AND(AI88=AI88,AJ88="P"),VLOOKUP(AI88,'S1-IF'!$D$7:$U$58,18,0),"-")))</f>
        <v>-</v>
      </c>
      <c r="AP88" s="73" t="s">
        <v>91</v>
      </c>
      <c r="AQ88" s="74" t="s">
        <v>26</v>
      </c>
      <c r="AR88" s="75" t="s">
        <v>220</v>
      </c>
      <c r="AS88" s="70" t="s">
        <v>221</v>
      </c>
      <c r="AT88" s="71" t="s">
        <v>24</v>
      </c>
      <c r="AU88" s="72" t="str">
        <f>IF(AS88="","-",IF(VLOOKUP(AS88,'S1-IF'!$D$7:$U$58,7,0)=0,"-",IF(AND(AS88=AS88,OR(AT88="T",AT88="P")),VLOOKUP(AS88,'S1-IF'!$D$7:$U$58,7,0),"-")))</f>
        <v>GPS</v>
      </c>
      <c r="AV88" s="72" t="str">
        <f>IF(AS88="","-",IF(VLOOKUP(AS88,'S1-IF'!$D$7:$U$58,8,0)=0,"-",IF(AND(AS88=AS88,OR(AT88="T",AT88="P")),VLOOKUP(AS88,'S1-IF'!$D$7:$U$58,8,0),"-")))</f>
        <v>-</v>
      </c>
      <c r="AW88" s="72" t="str">
        <f>IF(AS88="","-",IF(VLOOKUP(AS88,'S1-IF'!$D$7:$U$58,9,0)=0,"-",IF(AND(AS88=AS88,OR(AT88="T",AT88="P")),VLOOKUP(AS88,'S1-IF'!$D$7:$U$58,9,0),"-")))</f>
        <v>-</v>
      </c>
      <c r="AX88" s="72" t="str">
        <f>IF(AS88="","-",IF(VLOOKUP(AS88,'S1-IF'!$D$7:$U$58,17,0)=0,"-",IF(AND(AS88=AS88,AT88="P"),VLOOKUP(AS88,'S1-IF'!$D$7:$U$58,17,0),"-")))</f>
        <v>-</v>
      </c>
      <c r="AY88" s="72" t="str">
        <f>IF(AS88="","-",IF(VLOOKUP(AS88,'S1-IF'!$D$7:$U$58,18,0)=0,"-",IF(AND(AS88=AS88,AT88="P"),VLOOKUP(AS88,'S1-IF'!$D$7:$U$58,18,0),"-")))</f>
        <v>-</v>
      </c>
      <c r="AZ88" s="71" t="s">
        <v>91</v>
      </c>
      <c r="BA88" s="74" t="s">
        <v>26</v>
      </c>
      <c r="BB88" s="6"/>
      <c r="BC88" s="6"/>
      <c r="BD88" s="6"/>
      <c r="BE88" s="6"/>
      <c r="BF88" s="7"/>
      <c r="BG88" s="7"/>
      <c r="BH88" s="7"/>
      <c r="BI88" s="7"/>
      <c r="BJ88" s="7"/>
      <c r="BK88" s="7"/>
    </row>
    <row r="89" ht="14.25" customHeight="1">
      <c r="A89" s="40">
        <v>2.0</v>
      </c>
      <c r="B89" s="41" t="s">
        <v>217</v>
      </c>
      <c r="C89" s="79"/>
      <c r="D89" s="72"/>
      <c r="E89" s="82"/>
      <c r="F89" s="72" t="str">
        <f>IF(D89="","-",IF(VLOOKUP(D89,'S1-IF'!$D$7:$U$58,7,0)=0,"-",IF(AND(D89=D89,OR(E89="T",E89="P")),VLOOKUP(D89,'S1-IF'!$D$7:$U$58,7,0),"-")))</f>
        <v>-</v>
      </c>
      <c r="G89" s="72" t="str">
        <f>IF(D89="","-",IF(VLOOKUP(D89,'S1-IF'!$D$7:$U$58,8,0)=0,"-",IF(AND(D89=D89,OR(E89="T",E89="P")),VLOOKUP(D89,'S1-IF'!$D$7:$U$58,8,0),"-")))</f>
        <v>-</v>
      </c>
      <c r="H89" s="72" t="str">
        <f>IF(D89="","-",IF(VLOOKUP(D89,'S1-IF'!$D$7:$U$58,9,0)=0,"-",IF(AND(D89=D89,OR(E89="T",E89="P")),VLOOKUP(D89,'S1-IF'!$D$7:$U$58,9,0),"-")))</f>
        <v>-</v>
      </c>
      <c r="I89" s="72"/>
      <c r="J89" s="72" t="str">
        <f>IF(D89="","-",IF(VLOOKUP(D89,'S1-IF'!$D$7:$U$58,17,0)=0,"-",IF(AND(D89=D89,E89="P"),VLOOKUP(D89,'S1-IF'!$D$7:$U$58,17,0),"-")))</f>
        <v>-</v>
      </c>
      <c r="K89" s="72" t="str">
        <f>IF(D89="","-",IF(VLOOKUP(D89,'S1-IF'!$D$7:$U$58,18,0)=0,"-",IF(AND(D89=D89,E89="P"),VLOOKUP(D89,'S1-IF'!$D$7:$U$58,18,0),"-")))</f>
        <v>-</v>
      </c>
      <c r="L89" s="73" t="s">
        <v>93</v>
      </c>
      <c r="M89" s="81"/>
      <c r="N89" s="79"/>
      <c r="O89" s="70"/>
      <c r="P89" s="71"/>
      <c r="Q89" s="72" t="str">
        <f>IF(O89="","-",IF(VLOOKUP(O89,'S1-IF'!$D$7:$U$58,7,0)=0,"-",IF(AND(O89=O89,OR(P89="T",P89="P")),VLOOKUP(O89,'S1-IF'!$D$7:$U$58,7,0),"-")))</f>
        <v>-</v>
      </c>
      <c r="R89" s="72" t="str">
        <f>IF(O89="","-",IF(VLOOKUP(O89,'S1-IF'!$D$7:$U$58,8,0)=0,"-",IF(AND(O89=O89,OR(P89="T",P89="P")),VLOOKUP(O89,'S1-IF'!$D$7:$U$58,8,0),"-")))</f>
        <v>-</v>
      </c>
      <c r="S89" s="72" t="str">
        <f>IF(O89="","-",IF(VLOOKUP(O89,'S1-IF'!$D$7:$U$58,9,0)=0,"-",IF(AND(O89=O89,OR(P89="T",P89="P")),VLOOKUP(O89,'S1-IF'!$D$7:$U$58,9,0),"-")))</f>
        <v>-</v>
      </c>
      <c r="T89" s="72" t="str">
        <f>IF(O89="","-",IF(VLOOKUP(O89,'S1-IF'!$D$7:$U$58,17,0)=0,"-",IF(AND(O89=O89,P89="P"),VLOOKUP(O89,'S1-IF'!$D$7:$U$58,17,0),"-")))</f>
        <v>-</v>
      </c>
      <c r="U89" s="72" t="str">
        <f>IF(O89="","-",IF(VLOOKUP(O89,'S1-IF'!$D$7:$U$58,18,0)=0,"-",IF(AND(O89=O89,P89="P"),VLOOKUP(O89,'S1-IF'!$D$7:$U$58,18,0),"-")))</f>
        <v>-</v>
      </c>
      <c r="V89" s="73" t="s">
        <v>93</v>
      </c>
      <c r="W89" s="74"/>
      <c r="X89" s="79"/>
      <c r="Y89" s="70"/>
      <c r="Z89" s="71"/>
      <c r="AA89" s="72" t="str">
        <f>IF(Y89="","-",IF(VLOOKUP(Y89,'S1-IF'!$D$7:$U$58,7,0)=0,"-",IF(AND(Y89=Y89,OR(Z89="T",Z89="P")),VLOOKUP(Y89,'S1-IF'!$D$7:$U$58,7,0),"-")))</f>
        <v>-</v>
      </c>
      <c r="AB89" s="72" t="str">
        <f>IF(Y89="","-",IF(VLOOKUP(Y89,'S1-IF'!$D$7:$U$58,8,0)=0,"-",IF(AND(Y89=Y89,OR(Z89="T",Z89="P")),VLOOKUP(Y89,'S1-IF'!$D$7:$U$58,8,0),"-")))</f>
        <v>-</v>
      </c>
      <c r="AC89" s="72" t="str">
        <f>IF(Y89="","-",IF(VLOOKUP(Y89,'S1-IF'!$D$7:$U$58,9,0)=0,"-",IF(AND(Y89=Y89,OR(Z89="T",Z89="P")),VLOOKUP(Y89,'S1-IF'!$D$7:$U$58,9,0),"-")))</f>
        <v>-</v>
      </c>
      <c r="AD89" s="72" t="str">
        <f>IF(Y89="","-",IF(VLOOKUP(Y89,'S1-IF'!$D$7:$U$58,17,0)=0,"-",IF(AND(Y89=Y89,Z89="P"),VLOOKUP(Y89,'S1-IF'!$D$7:$U$58,17,0),"-")))</f>
        <v>-</v>
      </c>
      <c r="AE89" s="72" t="str">
        <f>IF(Y89="","-",IF(VLOOKUP(Y89,'S1-IF'!$D$7:$U$58,18,0)=0,"-",IF(AND(Y89=Y89,Z89="P"),VLOOKUP(Y89,'S1-IF'!$D$7:$U$58,18,0),"-")))</f>
        <v>-</v>
      </c>
      <c r="AF89" s="73" t="s">
        <v>93</v>
      </c>
      <c r="AG89" s="74"/>
      <c r="AH89" s="75" t="s">
        <v>219</v>
      </c>
      <c r="AI89" s="70" t="s">
        <v>27</v>
      </c>
      <c r="AJ89" s="71" t="s">
        <v>24</v>
      </c>
      <c r="AK89" s="72" t="str">
        <f>IF(AI89="","-",IF(VLOOKUP(AI89,'S1-IF'!$D$7:$U$58,7,0)=0,"-",IF(AND(AI89=AI89,OR(AJ89="T",AJ89="P")),VLOOKUP(AI89,'S1-IF'!$D$7:$U$58,7,0),"-")))</f>
        <v>IPM</v>
      </c>
      <c r="AL89" s="72" t="str">
        <f>IF(AI89="","-",IF(VLOOKUP(AI89,'S1-IF'!$D$7:$U$58,8,0)=0,"-",IF(AND(AI89=AI89,OR(AJ89="T",AJ89="P")),VLOOKUP(AI89,'S1-IF'!$D$7:$U$58,8,0),"-")))</f>
        <v>-</v>
      </c>
      <c r="AM89" s="72" t="str">
        <f>IF(AI89="","-",IF(VLOOKUP(AI89,'S1-IF'!$D$7:$U$58,9,0)=0,"-",IF(AND(AI89=AI89,OR(AJ89="T",AJ89="P")),VLOOKUP(AI89,'S1-IF'!$D$7:$U$58,9,0),"-")))</f>
        <v>-</v>
      </c>
      <c r="AN89" s="72" t="str">
        <f>IF(AI89="","-",IF(VLOOKUP(AI89,'S1-IF'!$D$7:$U$58,17,0)=0,"-",IF(AND(AI89=AI89,AJ89="P"),VLOOKUP(AI89,'S1-IF'!$D$7:$U$58,17,0),"-")))</f>
        <v>-</v>
      </c>
      <c r="AO89" s="72" t="str">
        <f>IF(AI89="","-",IF(VLOOKUP(AI89,'S1-IF'!$D$7:$U$58,18,0)=0,"-",IF(AND(AI89=AI89,AJ89="P"),VLOOKUP(AI89,'S1-IF'!$D$7:$U$58,18,0),"-")))</f>
        <v>-</v>
      </c>
      <c r="AP89" s="73" t="s">
        <v>93</v>
      </c>
      <c r="AQ89" s="74" t="s">
        <v>26</v>
      </c>
      <c r="AR89" s="75" t="s">
        <v>220</v>
      </c>
      <c r="AS89" s="70" t="s">
        <v>221</v>
      </c>
      <c r="AT89" s="71" t="s">
        <v>24</v>
      </c>
      <c r="AU89" s="72" t="str">
        <f>IF(AS89="","-",IF(VLOOKUP(AS89,'S1-IF'!$D$7:$U$58,7,0)=0,"-",IF(AND(AS89=AS89,OR(AT89="T",AT89="P")),VLOOKUP(AS89,'S1-IF'!$D$7:$U$58,7,0),"-")))</f>
        <v>GPS</v>
      </c>
      <c r="AV89" s="72" t="str">
        <f>IF(AS89="","-",IF(VLOOKUP(AS89,'S1-IF'!$D$7:$U$58,8,0)=0,"-",IF(AND(AS89=AS89,OR(AT89="T",AT89="P")),VLOOKUP(AS89,'S1-IF'!$D$7:$U$58,8,0),"-")))</f>
        <v>-</v>
      </c>
      <c r="AW89" s="72" t="str">
        <f>IF(AS89="","-",IF(VLOOKUP(AS89,'S1-IF'!$D$7:$U$58,9,0)=0,"-",IF(AND(AS89=AS89,OR(AT89="T",AT89="P")),VLOOKUP(AS89,'S1-IF'!$D$7:$U$58,9,0),"-")))</f>
        <v>-</v>
      </c>
      <c r="AX89" s="72" t="str">
        <f>IF(AS89="","-",IF(VLOOKUP(AS89,'S1-IF'!$D$7:$U$58,17,0)=0,"-",IF(AND(AS89=AS89,AT89="P"),VLOOKUP(AS89,'S1-IF'!$D$7:$U$58,17,0),"-")))</f>
        <v>-</v>
      </c>
      <c r="AY89" s="72" t="str">
        <f>IF(AS89="","-",IF(VLOOKUP(AS89,'S1-IF'!$D$7:$U$58,18,0)=0,"-",IF(AND(AS89=AS89,AT89="P"),VLOOKUP(AS89,'S1-IF'!$D$7:$U$58,18,0),"-")))</f>
        <v>-</v>
      </c>
      <c r="AZ89" s="71" t="s">
        <v>93</v>
      </c>
      <c r="BA89" s="74" t="s">
        <v>26</v>
      </c>
      <c r="BB89" s="6"/>
      <c r="BC89" s="6"/>
      <c r="BD89" s="6"/>
      <c r="BE89" s="6"/>
      <c r="BF89" s="7"/>
      <c r="BG89" s="7"/>
      <c r="BH89" s="7"/>
      <c r="BI89" s="7"/>
      <c r="BJ89" s="7"/>
      <c r="BK89" s="7"/>
    </row>
    <row r="90" ht="14.25" customHeight="1">
      <c r="A90" s="40">
        <v>2.0</v>
      </c>
      <c r="B90" s="41" t="s">
        <v>217</v>
      </c>
      <c r="C90" s="75" t="s">
        <v>94</v>
      </c>
      <c r="D90" s="70" t="s">
        <v>95</v>
      </c>
      <c r="E90" s="71" t="s">
        <v>24</v>
      </c>
      <c r="F90" s="72" t="str">
        <f>IF(D90="","-",IF(VLOOKUP(D90,'S1-SI'!$D$7:$U$58,7,0)=0,"-",IF(AND(D90=D90,OR(E90="T",E90="P")),VLOOKUP(D90,'S1-SI'!$D$7:$U$58,7,0),"-")))</f>
        <v>THS</v>
      </c>
      <c r="G90" s="72" t="str">
        <f>IF(D90="","-",IF(VLOOKUP(D90,'S1-SI'!$D$7:$U$58,8,0)=0,"-",IF(AND(D90=D90,OR(E90="T",E90="P")),VLOOKUP(D90,'S1-SI'!$D$7:$U$58,8,0),"-")))</f>
        <v>GPS</v>
      </c>
      <c r="H90" s="72" t="str">
        <f>IF(D90="","-",IF(VLOOKUP(D90,'S1-SI'!$D$7:$U$58,9,0)=0,"-",IF(AND(D90=D90,OR(E90="T",E90="P")),VLOOKUP(D90,'S1-SI'!$D$7:$U$58,9,0),"-")))</f>
        <v>-</v>
      </c>
      <c r="I90" s="72"/>
      <c r="J90" s="72" t="str">
        <f>IF(D90="","-",IF(VLOOKUP(D90,'S1-SI'!$D$7:$U$58,17,0)=0,"-",IF(AND(D90=D90,E90="P"),VLOOKUP(D90,'S1-SI'!$D$7:$U$58,17,0),"-")))</f>
        <v>-</v>
      </c>
      <c r="K90" s="72" t="str">
        <f>IF(D90="","-",IF(VLOOKUP(D90,'S1-SI'!$D$7:$U$58,18,0)=0,"-",IF(AND(D90=D90,E90="P"),VLOOKUP(D90,'S1-SI'!$D$7:$U$58,18,0),"-")))</f>
        <v>-</v>
      </c>
      <c r="L90" s="73" t="s">
        <v>96</v>
      </c>
      <c r="M90" s="74" t="s">
        <v>26</v>
      </c>
      <c r="N90" s="75" t="s">
        <v>94</v>
      </c>
      <c r="O90" s="70" t="s">
        <v>95</v>
      </c>
      <c r="P90" s="71" t="s">
        <v>24</v>
      </c>
      <c r="Q90" s="72" t="str">
        <f>IF(O90="","-",IF(VLOOKUP(O90,'S1-SI'!$D$7:$U$58,7,0)=0,"-",IF(AND(O90=O90,OR(P90="T",P90="P")),VLOOKUP(O90,'S1-SI'!$D$7:$U$58,7,0),"-")))</f>
        <v>THS</v>
      </c>
      <c r="R90" s="72" t="str">
        <f>IF(O90="","-",IF(VLOOKUP(O90,'S1-SI'!$D$7:$U$58,8,0)=0,"-",IF(AND(O90=O90,OR(P90="T",P90="P")),VLOOKUP(O90,'S1-SI'!$D$7:$U$58,8,0),"-")))</f>
        <v>GPS</v>
      </c>
      <c r="S90" s="72" t="str">
        <f>IF(O90="","-",IF(VLOOKUP(O90,'S1-SI'!$D$7:$U$58,9,0)=0,"-",IF(AND(O90=O90,OR(P90="T",P90="P")),VLOOKUP(O90,'S1-SI'!$D$7:$U$58,9,0),"-")))</f>
        <v>-</v>
      </c>
      <c r="T90" s="72" t="str">
        <f>IF(O90="","-",IF(VLOOKUP(O90,'S1-SI'!$D$7:$U$58,17,0)=0,"-",IF(AND(O90=O90,P90="P"),VLOOKUP(O90,'S1-SI'!$D$7:$U$58,17,0),"-")))</f>
        <v>-</v>
      </c>
      <c r="U90" s="72" t="str">
        <f>IF(O90="","-",IF(VLOOKUP(O90,'S1-SI'!$D$7:$U$58,18,0)=0,"-",IF(AND(O90=O90,P90="P"),VLOOKUP(O90,'S1-SI'!$D$7:$U$58,18,0),"-")))</f>
        <v>-</v>
      </c>
      <c r="V90" s="73" t="s">
        <v>96</v>
      </c>
      <c r="W90" s="74" t="s">
        <v>26</v>
      </c>
      <c r="X90" s="75"/>
      <c r="Y90" s="70"/>
      <c r="Z90" s="71"/>
      <c r="AA90" s="72" t="str">
        <f>IF(Y90="","-",IF(VLOOKUP(Y90,'S1-SI'!$D$7:$U$58,7,0)=0,"-",IF(AND(Y90=Y90,OR(Z90="T",Z90="P")),VLOOKUP(Y90,'S1-SI'!$D$7:$U$58,7,0),"-")))</f>
        <v>-</v>
      </c>
      <c r="AB90" s="72" t="str">
        <f>IF(Y90="","-",IF(VLOOKUP(Y90,'S1-SI'!$D$7:$U$58,8,0)=0,"-",IF(AND(Y90=Y90,OR(Z90="T",Z90="P")),VLOOKUP(Y90,'S1-SI'!$D$7:$U$58,8,0),"-")))</f>
        <v>-</v>
      </c>
      <c r="AC90" s="72" t="str">
        <f>IF(Y90="","-",IF(VLOOKUP(Y90,'S1-SI'!$D$7:$U$58,9,0)=0,"-",IF(AND(Y90=Y90,OR(Z90="T",Z90="P")),VLOOKUP(Y90,'S1-SI'!$D$7:$U$58,9,0),"-")))</f>
        <v>-</v>
      </c>
      <c r="AD90" s="72" t="str">
        <f>IF(Y90="","-",IF(VLOOKUP(Y90,'S1-SI'!$D$7:$U$58,17,0)=0,"-",IF(AND(Y90=Y90,Z90="P"),VLOOKUP(Y90,'S1-SI'!$D$7:$U$58,17,0),"-")))</f>
        <v>-</v>
      </c>
      <c r="AE90" s="72" t="str">
        <f>IF(Y90="","-",IF(VLOOKUP(Y90,'S1-SI'!$D$7:$U$58,18,0)=0,"-",IF(AND(Y90=Y90,Z90="P"),VLOOKUP(Y90,'S1-SI'!$D$7:$U$58,18,0),"-")))</f>
        <v>-</v>
      </c>
      <c r="AF90" s="73" t="s">
        <v>96</v>
      </c>
      <c r="AG90" s="74"/>
      <c r="AH90" s="75" t="s">
        <v>98</v>
      </c>
      <c r="AI90" s="70" t="s">
        <v>99</v>
      </c>
      <c r="AJ90" s="71" t="s">
        <v>28</v>
      </c>
      <c r="AK90" s="72" t="str">
        <f>IF(AI90="","-",IF(VLOOKUP(AI90,'S1-SI'!$D$7:$U$58,7,0)=0,"-",IF(AND(AI90=AI90,OR(AJ90="T",AJ90="P")),VLOOKUP(AI90,'S1-SI'!$D$7:$U$58,7,0),"-")))</f>
        <v>PAT</v>
      </c>
      <c r="AL90" s="72" t="str">
        <f>IF(AI90="","-",IF(VLOOKUP(AI90,'S1-SI'!$D$7:$U$58,8,0)=0,"-",IF(AND(AI90=AI90,OR(AJ90="T",AJ90="P")),VLOOKUP(AI90,'S1-SI'!$D$7:$U$58,8,0),"-")))</f>
        <v>IUS</v>
      </c>
      <c r="AM90" s="72" t="str">
        <f>IF(AI90="","-",IF(VLOOKUP(AI90,'S1-SI'!$D$7:$U$58,9,0)=0,"-",IF(AND(AI90=AI90,OR(AJ90="T",AJ90="P")),VLOOKUP(AI90,'S1-SI'!$D$7:$U$58,9,0),"-")))</f>
        <v>RSL</v>
      </c>
      <c r="AN90" s="72" t="str">
        <f>IF(AI90="","-",IF(VLOOKUP(AI90,'S1-SI'!$D$7:$U$58,17,0)=0,"-",IF(AND(AI90=AI90,AJ90="P"),VLOOKUP(AI90,'S1-SI'!$D$7:$U$58,17,0),"-")))</f>
        <v>-</v>
      </c>
      <c r="AO90" s="72" t="str">
        <f>IF(AI90="","-",IF(VLOOKUP(AI90,'S1-SI'!$D$7:$U$58,18,0)=0,"-",IF(AND(AI90=AI90,AJ90="P"),VLOOKUP(AI90,'S1-SI'!$D$7:$U$58,18,0),"-")))</f>
        <v>-</v>
      </c>
      <c r="AP90" s="73" t="s">
        <v>96</v>
      </c>
      <c r="AQ90" s="74" t="s">
        <v>26</v>
      </c>
      <c r="AR90" s="79"/>
      <c r="AS90" s="70"/>
      <c r="AT90" s="71"/>
      <c r="AU90" s="72" t="str">
        <f>IF(AS90="","-",IF(VLOOKUP(AS90,'S1-SI'!$D$7:$U$58,7,0)=0,"-",IF(AND(AS90=AS90,OR(AT90="T",AT90="P")),VLOOKUP(AS90,'S1-SI'!$D$7:$U$58,7,0),"-")))</f>
        <v>-</v>
      </c>
      <c r="AV90" s="72" t="str">
        <f>IF(AS90="","-",IF(VLOOKUP(AS90,'S1-SI'!$D$7:$U$58,8,0)=0,"-",IF(AND(AS90=AS90,OR(AT90="T",AT90="P")),VLOOKUP(AS90,'S1-SI'!$D$7:$U$58,8,0),"-")))</f>
        <v>-</v>
      </c>
      <c r="AW90" s="72" t="str">
        <f>IF(AS90="","-",IF(VLOOKUP(AS90,'S1-SI'!$D$7:$U$58,9,0)=0,"-",IF(AND(AS90=AS90,OR(AT90="T",AT90="P")),VLOOKUP(AS90,'S1-SI'!$D$7:$U$58,9,0),"-")))</f>
        <v>-</v>
      </c>
      <c r="AX90" s="72" t="str">
        <f>IF(AS90="","-",IF(VLOOKUP(AS90,'S1-SI'!$D$7:$U$58,17,0)=0,"-",IF(AND(AS90=AS90,AT90="P"),VLOOKUP(AS90,'S1-SI'!$D$7:$U$58,17,0),"-")))</f>
        <v>-</v>
      </c>
      <c r="AY90" s="72" t="str">
        <f>IF(AS90="","-",IF(VLOOKUP(AS90,'S1-SI'!$D$7:$U$58,18,0)=0,"-",IF(AND(AS90=AS90,AT90="P"),VLOOKUP(AS90,'S1-SI'!$D$7:$U$58,18,0),"-")))</f>
        <v>-</v>
      </c>
      <c r="AZ90" s="73" t="s">
        <v>96</v>
      </c>
      <c r="BA90" s="74"/>
      <c r="BB90" s="6"/>
      <c r="BC90" s="6"/>
      <c r="BD90" s="6"/>
      <c r="BE90" s="6"/>
      <c r="BF90" s="7"/>
      <c r="BG90" s="7"/>
      <c r="BH90" s="7"/>
      <c r="BI90" s="7"/>
      <c r="BJ90" s="7"/>
      <c r="BK90" s="7"/>
    </row>
    <row r="91" ht="14.25" customHeight="1">
      <c r="A91" s="40">
        <v>2.0</v>
      </c>
      <c r="B91" s="41" t="s">
        <v>217</v>
      </c>
      <c r="C91" s="75" t="s">
        <v>94</v>
      </c>
      <c r="D91" s="70" t="s">
        <v>95</v>
      </c>
      <c r="E91" s="71" t="s">
        <v>24</v>
      </c>
      <c r="F91" s="72" t="str">
        <f>IF(D91="","-",IF(VLOOKUP(D91,'S1-SI'!$D$7:$U$58,7,0)=0,"-",IF(AND(D91=D91,OR(E91="T",E91="P")),VLOOKUP(D91,'S1-SI'!$D$7:$U$58,7,0),"-")))</f>
        <v>THS</v>
      </c>
      <c r="G91" s="72" t="str">
        <f>IF(D91="","-",IF(VLOOKUP(D91,'S1-SI'!$D$7:$U$58,8,0)=0,"-",IF(AND(D91=D91,OR(E91="T",E91="P")),VLOOKUP(D91,'S1-SI'!$D$7:$U$58,8,0),"-")))</f>
        <v>GPS</v>
      </c>
      <c r="H91" s="72" t="str">
        <f>IF(D91="","-",IF(VLOOKUP(D91,'S1-SI'!$D$7:$U$58,9,0)=0,"-",IF(AND(D91=D91,OR(E91="T",E91="P")),VLOOKUP(D91,'S1-SI'!$D$7:$U$58,9,0),"-")))</f>
        <v>-</v>
      </c>
      <c r="I91" s="72"/>
      <c r="J91" s="72" t="str">
        <f>IF(D91="","-",IF(VLOOKUP(D91,'S1-SI'!$D$7:$U$58,17,0)=0,"-",IF(AND(D91=D91,E91="P"),VLOOKUP(D91,'S1-SI'!$D$7:$U$58,17,0),"-")))</f>
        <v>-</v>
      </c>
      <c r="K91" s="72" t="str">
        <f>IF(D91="","-",IF(VLOOKUP(D91,'S1-SI'!$D$7:$U$58,18,0)=0,"-",IF(AND(D91=D91,E91="P"),VLOOKUP(D91,'S1-SI'!$D$7:$U$58,18,0),"-")))</f>
        <v>-</v>
      </c>
      <c r="L91" s="73" t="s">
        <v>102</v>
      </c>
      <c r="M91" s="74" t="s">
        <v>26</v>
      </c>
      <c r="N91" s="75" t="s">
        <v>94</v>
      </c>
      <c r="O91" s="70" t="s">
        <v>95</v>
      </c>
      <c r="P91" s="71" t="s">
        <v>24</v>
      </c>
      <c r="Q91" s="72" t="str">
        <f>IF(O91="","-",IF(VLOOKUP(O91,'S1-SI'!$D$7:$U$58,7,0)=0,"-",IF(AND(O91=O91,OR(P91="T",P91="P")),VLOOKUP(O91,'S1-SI'!$D$7:$U$58,7,0),"-")))</f>
        <v>THS</v>
      </c>
      <c r="R91" s="72" t="str">
        <f>IF(O91="","-",IF(VLOOKUP(O91,'S1-SI'!$D$7:$U$58,8,0)=0,"-",IF(AND(O91=O91,OR(P91="T",P91="P")),VLOOKUP(O91,'S1-SI'!$D$7:$U$58,8,0),"-")))</f>
        <v>GPS</v>
      </c>
      <c r="S91" s="72" t="str">
        <f>IF(O91="","-",IF(VLOOKUP(O91,'S1-SI'!$D$7:$U$58,9,0)=0,"-",IF(AND(O91=O91,OR(P91="T",P91="P")),VLOOKUP(O91,'S1-SI'!$D$7:$U$58,9,0),"-")))</f>
        <v>-</v>
      </c>
      <c r="T91" s="72" t="str">
        <f>IF(O91="","-",IF(VLOOKUP(O91,'S1-SI'!$D$7:$U$58,17,0)=0,"-",IF(AND(O91=O91,P91="P"),VLOOKUP(O91,'S1-SI'!$D$7:$U$58,17,0),"-")))</f>
        <v>-</v>
      </c>
      <c r="U91" s="72" t="str">
        <f>IF(O91="","-",IF(VLOOKUP(O91,'S1-SI'!$D$7:$U$58,18,0)=0,"-",IF(AND(O91=O91,P91="P"),VLOOKUP(O91,'S1-SI'!$D$7:$U$58,18,0),"-")))</f>
        <v>-</v>
      </c>
      <c r="V91" s="73" t="s">
        <v>102</v>
      </c>
      <c r="W91" s="74" t="s">
        <v>26</v>
      </c>
      <c r="X91" s="75"/>
      <c r="Y91" s="70"/>
      <c r="Z91" s="71"/>
      <c r="AA91" s="72" t="str">
        <f>IF(Y91="","-",IF(VLOOKUP(Y91,'S1-SI'!$D$7:$U$58,7,0)=0,"-",IF(AND(Y91=Y91,OR(Z91="T",Z91="P")),VLOOKUP(Y91,'S1-SI'!$D$7:$U$58,7,0),"-")))</f>
        <v>-</v>
      </c>
      <c r="AB91" s="72" t="str">
        <f>IF(Y91="","-",IF(VLOOKUP(Y91,'S1-SI'!$D$7:$U$58,8,0)=0,"-",IF(AND(Y91=Y91,OR(Z91="T",Z91="P")),VLOOKUP(Y91,'S1-SI'!$D$7:$U$58,8,0),"-")))</f>
        <v>-</v>
      </c>
      <c r="AC91" s="72" t="str">
        <f>IF(Y91="","-",IF(VLOOKUP(Y91,'S1-SI'!$D$7:$U$58,9,0)=0,"-",IF(AND(Y91=Y91,OR(Z91="T",Z91="P")),VLOOKUP(Y91,'S1-SI'!$D$7:$U$58,9,0),"-")))</f>
        <v>-</v>
      </c>
      <c r="AD91" s="72" t="str">
        <f>IF(Y91="","-",IF(VLOOKUP(Y91,'S1-SI'!$D$7:$U$58,17,0)=0,"-",IF(AND(Y91=Y91,Z91="P"),VLOOKUP(Y91,'S1-SI'!$D$7:$U$58,17,0),"-")))</f>
        <v>-</v>
      </c>
      <c r="AE91" s="72" t="str">
        <f>IF(Y91="","-",IF(VLOOKUP(Y91,'S1-SI'!$D$7:$U$58,18,0)=0,"-",IF(AND(Y91=Y91,Z91="P"),VLOOKUP(Y91,'S1-SI'!$D$7:$U$58,18,0),"-")))</f>
        <v>-</v>
      </c>
      <c r="AF91" s="73" t="s">
        <v>102</v>
      </c>
      <c r="AG91" s="74"/>
      <c r="AH91" s="75" t="s">
        <v>98</v>
      </c>
      <c r="AI91" s="70" t="s">
        <v>99</v>
      </c>
      <c r="AJ91" s="71" t="s">
        <v>28</v>
      </c>
      <c r="AK91" s="72" t="str">
        <f>IF(AI91="","-",IF(VLOOKUP(AI91,'S1-SI'!$D$7:$U$58,7,0)=0,"-",IF(AND(AI91=AI91,OR(AJ91="T",AJ91="P")),VLOOKUP(AI91,'S1-SI'!$D$7:$U$58,7,0),"-")))</f>
        <v>PAT</v>
      </c>
      <c r="AL91" s="72" t="str">
        <f>IF(AI91="","-",IF(VLOOKUP(AI91,'S1-SI'!$D$7:$U$58,8,0)=0,"-",IF(AND(AI91=AI91,OR(AJ91="T",AJ91="P")),VLOOKUP(AI91,'S1-SI'!$D$7:$U$58,8,0),"-")))</f>
        <v>IUS</v>
      </c>
      <c r="AM91" s="72" t="str">
        <f>IF(AI91="","-",IF(VLOOKUP(AI91,'S1-SI'!$D$7:$U$58,9,0)=0,"-",IF(AND(AI91=AI91,OR(AJ91="T",AJ91="P")),VLOOKUP(AI91,'S1-SI'!$D$7:$U$58,9,0),"-")))</f>
        <v>RSL</v>
      </c>
      <c r="AN91" s="72" t="str">
        <f>IF(AI91="","-",IF(VLOOKUP(AI91,'S1-SI'!$D$7:$U$58,17,0)=0,"-",IF(AND(AI91=AI91,AJ91="P"),VLOOKUP(AI91,'S1-SI'!$D$7:$U$58,17,0),"-")))</f>
        <v>-</v>
      </c>
      <c r="AO91" s="72" t="str">
        <f>IF(AI91="","-",IF(VLOOKUP(AI91,'S1-SI'!$D$7:$U$58,18,0)=0,"-",IF(AND(AI91=AI91,AJ91="P"),VLOOKUP(AI91,'S1-SI'!$D$7:$U$58,18,0),"-")))</f>
        <v>-</v>
      </c>
      <c r="AP91" s="73" t="s">
        <v>102</v>
      </c>
      <c r="AQ91" s="74" t="s">
        <v>26</v>
      </c>
      <c r="AR91" s="79"/>
      <c r="AS91" s="70"/>
      <c r="AT91" s="71"/>
      <c r="AU91" s="72" t="str">
        <f>IF(AS91="","-",IF(VLOOKUP(AS91,'S1-SI'!$D$7:$U$58,7,0)=0,"-",IF(AND(AS91=AS91,OR(AT91="T",AT91="P")),VLOOKUP(AS91,'S1-SI'!$D$7:$U$58,7,0),"-")))</f>
        <v>-</v>
      </c>
      <c r="AV91" s="72" t="str">
        <f>IF(AS91="","-",IF(VLOOKUP(AS91,'S1-SI'!$D$7:$U$58,8,0)=0,"-",IF(AND(AS91=AS91,OR(AT91="T",AT91="P")),VLOOKUP(AS91,'S1-SI'!$D$7:$U$58,8,0),"-")))</f>
        <v>-</v>
      </c>
      <c r="AW91" s="72" t="str">
        <f>IF(AS91="","-",IF(VLOOKUP(AS91,'S1-SI'!$D$7:$U$58,9,0)=0,"-",IF(AND(AS91=AS91,OR(AT91="T",AT91="P")),VLOOKUP(AS91,'S1-SI'!$D$7:$U$58,9,0),"-")))</f>
        <v>-</v>
      </c>
      <c r="AX91" s="72" t="str">
        <f>IF(AS91="","-",IF(VLOOKUP(AS91,'S1-SI'!$D$7:$U$58,17,0)=0,"-",IF(AND(AS91=AS91,AT91="P"),VLOOKUP(AS91,'S1-SI'!$D$7:$U$58,17,0),"-")))</f>
        <v>-</v>
      </c>
      <c r="AY91" s="72" t="str">
        <f>IF(AS91="","-",IF(VLOOKUP(AS91,'S1-SI'!$D$7:$U$58,18,0)=0,"-",IF(AND(AS91=AS91,AT91="P"),VLOOKUP(AS91,'S1-SI'!$D$7:$U$58,18,0),"-")))</f>
        <v>-</v>
      </c>
      <c r="AZ91" s="73" t="s">
        <v>102</v>
      </c>
      <c r="BA91" s="74"/>
      <c r="BB91" s="6"/>
      <c r="BC91" s="6"/>
      <c r="BD91" s="6"/>
      <c r="BE91" s="6"/>
      <c r="BF91" s="7"/>
      <c r="BG91" s="7"/>
      <c r="BH91" s="7"/>
      <c r="BI91" s="7"/>
      <c r="BJ91" s="7"/>
      <c r="BK91" s="7"/>
    </row>
    <row r="92" ht="14.25" customHeight="1">
      <c r="A92" s="40">
        <v>2.0</v>
      </c>
      <c r="B92" s="41" t="s">
        <v>217</v>
      </c>
      <c r="C92" s="69" t="s">
        <v>94</v>
      </c>
      <c r="D92" s="70" t="s">
        <v>95</v>
      </c>
      <c r="E92" s="71" t="s">
        <v>24</v>
      </c>
      <c r="F92" s="72" t="str">
        <f>IF(D92="","-",IF(VLOOKUP(D92,'S1-TE'!$D$7:$V$59,7,0)=0,"-",IF(AND(D92=D92,OR(E92="T",E92="P")),VLOOKUP(D92,'S1-TE'!$D$7:$V$59,7,0),"-")))</f>
        <v>THS</v>
      </c>
      <c r="G92" s="72" t="str">
        <f>IF(D92="","-",IF(VLOOKUP(D92,'S1-TE'!$D$7:$V$59,8,0)=0,"-",IF(AND(D92=D92,OR(E92="T",E92="P")),VLOOKUP(D92,'S1-TE'!$D$7:$V$59,8,0),"-")))</f>
        <v>GPS</v>
      </c>
      <c r="H92" s="72" t="str">
        <f>IF(D92="","-",IF(VLOOKUP(D92,'S1-TE'!$D$7:$V$59,9,0)=0,"-",IF(AND(D92=D92,OR(E92="T",E92="P")),VLOOKUP(D92,'S1-TE'!$D$7:$V$59,9,0),"-")))</f>
        <v>DT</v>
      </c>
      <c r="I92" s="72"/>
      <c r="J92" s="72" t="str">
        <f>IF(D92="","-",IF(VLOOKUP(D92,'S1-TE'!$D$7:$V$59,17,0)=0,"-",IF(AND(D92=D92,E92="P"),VLOOKUP(D92,'S1-TE'!$D$7:$V$59,17,0),"-")))</f>
        <v>-</v>
      </c>
      <c r="K92" s="72" t="str">
        <f>IF(D92="","-",IF(VLOOKUP(D92,'S1-TE'!$D$7:$V$59,18,0)=0,"-",IF(AND(D92=D92,E92="P"),VLOOKUP(D92,'S1-TE'!$D$7:$V$59,18,0),"-")))</f>
        <v>-</v>
      </c>
      <c r="L92" s="71" t="s">
        <v>103</v>
      </c>
      <c r="M92" s="74" t="s">
        <v>26</v>
      </c>
      <c r="N92" s="69"/>
      <c r="O92" s="70"/>
      <c r="P92" s="71"/>
      <c r="Q92" s="72" t="str">
        <f>IF(O92="","-",IF(VLOOKUP(O92,'S1-TE'!$D$7:$V$59,7,0)=0,"-",IF(AND(O92=O92,OR(P92="T",P92="P")),VLOOKUP(O92,'S1-TE'!$D$7:$V$59,7,0),"-")))</f>
        <v>-</v>
      </c>
      <c r="R92" s="72" t="str">
        <f>IF(O92="","-",IF(VLOOKUP(O92,'S1-TE'!$D$7:$V$59,8,0)=0,"-",IF(AND(O92=O92,OR(P92="T",P92="P")),VLOOKUP(O92,'S1-TE'!$D$7:$V$59,8,0),"-")))</f>
        <v>-</v>
      </c>
      <c r="S92" s="72" t="str">
        <f>IF(O92="","-",IF(VLOOKUP(O92,'S1-TE'!$D$7:$V$59,9,0)=0,"-",IF(AND(O92=O92,OR(P92="T",P92="P")),VLOOKUP(O92,'S1-TE'!$D$7:$V$59,9,0),"-")))</f>
        <v>-</v>
      </c>
      <c r="T92" s="72" t="str">
        <f>IF(O92="","-",IF(VLOOKUP(O92,'S1-TE'!$D$7:$V$59,17,0)=0,"-",IF(AND(O92=O92,P92="P"),VLOOKUP(O92,'S1-TE'!$D$7:$V$59,17,0),"-")))</f>
        <v>-</v>
      </c>
      <c r="U92" s="72" t="str">
        <f>IF(O92="","-",IF(VLOOKUP(O92,'S1-TE'!$D$7:$V$59,18,0)=0,"-",IF(AND(O92=O92,P92="P"),VLOOKUP(O92,'S1-TE'!$D$7:$V$59,18,0),"-")))</f>
        <v>-</v>
      </c>
      <c r="V92" s="71" t="s">
        <v>103</v>
      </c>
      <c r="W92" s="83"/>
      <c r="X92" s="69" t="s">
        <v>104</v>
      </c>
      <c r="Y92" s="70" t="s">
        <v>105</v>
      </c>
      <c r="Z92" s="71" t="s">
        <v>24</v>
      </c>
      <c r="AA92" s="72" t="str">
        <f>IF(Y92="","-",IF(VLOOKUP(Y92,'S1-TE'!$D$7:$V$59,7,0)=0,"-",IF(AND(Y92=Y92,OR(Z92="T",Z92="P")),VLOOKUP(Y92,'S1-TE'!$D$7:$V$59,7,0),"-")))</f>
        <v>GDE</v>
      </c>
      <c r="AB92" s="72" t="str">
        <f>IF(Y92="","-",IF(VLOOKUP(Y92,'S1-TE'!$D$7:$V$59,8,0)=0,"-",IF(AND(Y92=Y92,OR(Z92="T",Z92="P")),VLOOKUP(Y92,'S1-TE'!$D$7:$V$59,8,0),"-")))</f>
        <v>-</v>
      </c>
      <c r="AC92" s="72" t="str">
        <f>IF(Y92="","-",IF(VLOOKUP(Y92,'S1-TE'!$D$7:$V$59,9,0)=0,"-",IF(AND(Y92=Y92,OR(Z92="T",Z92="P")),VLOOKUP(Y92,'S1-TE'!$D$7:$V$59,9,0),"-")))</f>
        <v>-</v>
      </c>
      <c r="AD92" s="72" t="str">
        <f>IF(Y92="","-",IF(VLOOKUP(Y92,'S1-TE'!$D$7:$V$59,17,0)=0,"-",IF(AND(Y92=Y92,Z92="P"),VLOOKUP(Y92,'S1-TE'!$D$7:$V$59,17,0),"-")))</f>
        <v>-</v>
      </c>
      <c r="AE92" s="72" t="str">
        <f>IF(Y92="","-",IF(VLOOKUP(Y92,'S1-TE'!$D$7:$V$59,18,0)=0,"-",IF(AND(Y92=Y92,Z92="P"),VLOOKUP(Y92,'S1-TE'!$D$7:$V$59,18,0),"-")))</f>
        <v>-</v>
      </c>
      <c r="AF92" s="71" t="s">
        <v>103</v>
      </c>
      <c r="AG92" s="74" t="s">
        <v>26</v>
      </c>
      <c r="AH92" s="69"/>
      <c r="AI92" s="70"/>
      <c r="AJ92" s="71"/>
      <c r="AK92" s="72" t="str">
        <f>IF(AI92="","-",IF(VLOOKUP(AI92,'S1-TE'!$D$7:$V$59,7,0)=0,"-",IF(AND(AI92=AI92,OR(AJ92="T",AJ92="P")),VLOOKUP(AI92,'S1-TE'!$D$7:$V$59,7,0),"-")))</f>
        <v>-</v>
      </c>
      <c r="AL92" s="72" t="str">
        <f>IF(AI92="","-",IF(VLOOKUP(AI92,'S1-TE'!$D$7:$V$59,8,0)=0,"-",IF(AND(AI92=AI92,OR(AJ92="T",AJ92="P")),VLOOKUP(AI92,'S1-TE'!$D$7:$V$59,8,0),"-")))</f>
        <v>-</v>
      </c>
      <c r="AM92" s="72" t="str">
        <f>IF(AI92="","-",IF(VLOOKUP(AI92,'S1-TE'!$D$7:$V$59,9,0)=0,"-",IF(AND(AI92=AI92,OR(AJ92="T",AJ92="P")),VLOOKUP(AI92,'S1-TE'!$D$7:$V$59,9,0),"-")))</f>
        <v>-</v>
      </c>
      <c r="AN92" s="72" t="str">
        <f>IF(AI92="","-",IF(VLOOKUP(AI92,'S1-TE'!$D$7:$V$59,17,0)=0,"-",IF(AND(AI92=AI92,AJ92="P"),VLOOKUP(AI92,'S1-TE'!$D$7:$V$59,17,0),"-")))</f>
        <v>-</v>
      </c>
      <c r="AO92" s="72" t="str">
        <f>IF(AI92="","-",IF(VLOOKUP(AI92,'S1-TE'!$D$7:$V$59,18,0)=0,"-",IF(AND(AI92=AI92,AJ92="P"),VLOOKUP(AI92,'S1-TE'!$D$7:$V$59,18,0),"-")))</f>
        <v>-</v>
      </c>
      <c r="AP92" s="71" t="s">
        <v>103</v>
      </c>
      <c r="AQ92" s="83"/>
      <c r="AR92" s="79"/>
      <c r="AS92" s="70"/>
      <c r="AT92" s="71"/>
      <c r="AU92" s="72" t="str">
        <f>IF(AS92="","-",IF(VLOOKUP(AS92,'S1-TE'!$D$7:$V$59,7,0)=0,"-",IF(AND(AS92=AS92,OR(AT92="T",AT92="P")),VLOOKUP(AS92,'S1-TE'!$D$7:$V$59,7,0),"-")))</f>
        <v>-</v>
      </c>
      <c r="AV92" s="72" t="str">
        <f>IF(AS92="","-",IF(VLOOKUP(AS92,'S1-TE'!$D$7:$V$59,8,0)=0,"-",IF(AND(AS92=AS92,OR(AT92="T",AT92="P")),VLOOKUP(AS92,'S1-TE'!$D$7:$V$59,8,0),"-")))</f>
        <v>-</v>
      </c>
      <c r="AW92" s="72" t="str">
        <f>IF(AS92="","-",IF(VLOOKUP(AS92,'S1-TE'!$D$7:$V$59,9,0)=0,"-",IF(AND(AS92=AS92,OR(AT92="T",AT92="P")),VLOOKUP(AS92,'S1-TE'!$D$7:$V$59,9,0),"-")))</f>
        <v>-</v>
      </c>
      <c r="AX92" s="72" t="str">
        <f>IF(AS92="","-",IF(VLOOKUP(AS92,'S1-TE'!$D$7:$V$59,17,0)=0,"-",IF(AND(AS92=AS92,AT92="P"),VLOOKUP(AS92,'S1-TE'!$D$7:$V$59,17,0),"-")))</f>
        <v>-</v>
      </c>
      <c r="AY92" s="72" t="str">
        <f>IF(AS92="","-",IF(VLOOKUP(AS92,'S1-TE'!$D$7:$V$59,18,0)=0,"-",IF(AND(AS92=AS92,AT92="P"),VLOOKUP(AS92,'S1-TE'!$D$7:$V$59,18,0),"-")))</f>
        <v>-</v>
      </c>
      <c r="AZ92" s="71" t="s">
        <v>103</v>
      </c>
      <c r="BA92" s="83"/>
      <c r="BB92" s="6"/>
      <c r="BC92" s="6"/>
      <c r="BD92" s="6"/>
      <c r="BE92" s="6"/>
      <c r="BF92" s="7"/>
      <c r="BG92" s="7"/>
      <c r="BH92" s="7"/>
      <c r="BI92" s="7"/>
      <c r="BJ92" s="7"/>
      <c r="BK92" s="7"/>
    </row>
    <row r="93" ht="14.25" customHeight="1">
      <c r="A93" s="40">
        <v>2.0</v>
      </c>
      <c r="B93" s="41" t="s">
        <v>217</v>
      </c>
      <c r="C93" s="69" t="s">
        <v>106</v>
      </c>
      <c r="D93" s="70" t="s">
        <v>107</v>
      </c>
      <c r="E93" s="71" t="s">
        <v>24</v>
      </c>
      <c r="F93" s="72" t="str">
        <f>IF(D93="","-",IF(VLOOKUP(D93,'S1-MR'!$D$7:$U$60,7,0)=0,"-",IF(AND(D93=D93,OR(E93="T",E93="P")),VLOOKUP(D93,'S1-MR'!$D$7:$U$60,7,0),"-")))</f>
        <v>BAS</v>
      </c>
      <c r="G93" s="72" t="str">
        <f>IF(D93="","-",IF(VLOOKUP(D93,'S1-MR'!$D$7:$U$60,8,0)=0,"-",IF(AND(D93=D93,OR(E93="T",E93="P")),VLOOKUP(D93,'S1-MR'!$D$7:$U$60,8,0),"-")))</f>
        <v>-</v>
      </c>
      <c r="H93" s="72" t="str">
        <f>IF(D93="","-",IF(VLOOKUP(D93,'S1-MR'!$D$7:$U$60,9,0)=0,"-",IF(AND(D93=D93,OR(E93="T",E93="P")),VLOOKUP(D93,'S1-MR'!$D$7:$U$60,9,0),"-")))</f>
        <v>-</v>
      </c>
      <c r="I93" s="72"/>
      <c r="J93" s="72" t="str">
        <f>IF(D93="","-",IF(VLOOKUP(D93,'S1-MR'!$D$7:$U$60,17,0)=0,"-",IF(AND(D93=D93,E93="P"),VLOOKUP(D93,'S1-MR'!$D$7:$U$60,17,0),"-")))</f>
        <v>-</v>
      </c>
      <c r="K93" s="72" t="str">
        <f>IF(D93="","-",IF(VLOOKUP(D93,'S1-MR'!$D$7:$U$60,18,0)=0,"-",IF(AND(D93=D93,E93="P"),VLOOKUP(D93,'S1-MR'!$D$7:$U$60,18,0),"-")))</f>
        <v>-</v>
      </c>
      <c r="L93" s="73" t="s">
        <v>108</v>
      </c>
      <c r="M93" s="74" t="s">
        <v>26</v>
      </c>
      <c r="N93" s="70" t="s">
        <v>109</v>
      </c>
      <c r="O93" s="70" t="s">
        <v>110</v>
      </c>
      <c r="P93" s="71" t="s">
        <v>24</v>
      </c>
      <c r="Q93" s="72" t="str">
        <f>IF(O93="","-",IF(VLOOKUP(O93,'S1-MR'!$D$7:$U$60,7,0)=0,"-",IF(AND(O93=O93,OR(P93="T",P93="P")),VLOOKUP(O93,'S1-MR'!$D$7:$U$60,7,0),"-")))</f>
        <v>ISW</v>
      </c>
      <c r="R93" s="72" t="str">
        <f>IF(O93="","-",IF(VLOOKUP(O93,'S1-MR'!$D$7:$U$60,8,0)=0,"-",IF(AND(O93=O93,OR(P93="T",P93="P")),VLOOKUP(O93,'S1-MR'!$D$7:$U$60,8,0),"-")))</f>
        <v>-</v>
      </c>
      <c r="S93" s="72" t="str">
        <f>IF(O93="","-",IF(VLOOKUP(O93,'S1-MR'!$D$7:$U$60,9,0)=0,"-",IF(AND(O93=O93,OR(P93="T",P93="P")),VLOOKUP(O93,'S1-MR'!$D$7:$U$60,9,0),"-")))</f>
        <v>-</v>
      </c>
      <c r="T93" s="72" t="str">
        <f>IF(O93="","-",IF(VLOOKUP(O93,'S1-MR'!$D$7:$U$60,17,0)=0,"-",IF(AND(O93=O93,P93="P"),VLOOKUP(O93,'S1-MR'!$D$7:$U$60,17,0),"-")))</f>
        <v>-</v>
      </c>
      <c r="U93" s="72" t="str">
        <f>IF(O93="","-",IF(VLOOKUP(O93,'S1-MR'!$D$7:$U$60,18,0)=0,"-",IF(AND(O93=O93,P93="P"),VLOOKUP(O93,'S1-MR'!$D$7:$U$60,18,0),"-")))</f>
        <v>-</v>
      </c>
      <c r="V93" s="73" t="s">
        <v>108</v>
      </c>
      <c r="W93" s="74" t="s">
        <v>26</v>
      </c>
      <c r="X93" s="69" t="s">
        <v>111</v>
      </c>
      <c r="Y93" s="70" t="s">
        <v>112</v>
      </c>
      <c r="Z93" s="71" t="s">
        <v>24</v>
      </c>
      <c r="AA93" s="72" t="str">
        <f>IF(Y93="","-",IF(VLOOKUP(Y93,'S1-MR'!$D$7:$U$60,7,0)=0,"-",IF(AND(Y93=Y93,OR(Z93="T",Z93="P")),VLOOKUP(Y93,'S1-MR'!$D$7:$U$60,7,0),"-")))</f>
        <v>YMA</v>
      </c>
      <c r="AB93" s="72" t="str">
        <f>IF(Y93="","-",IF(VLOOKUP(Y93,'S1-MR'!$D$7:$U$60,8,0)=0,"-",IF(AND(Y93=Y93,OR(Z93="T",Z93="P")),VLOOKUP(Y93,'S1-MR'!$D$7:$U$60,8,0),"-")))</f>
        <v>-</v>
      </c>
      <c r="AC93" s="72" t="str">
        <f>IF(Y93="","-",IF(VLOOKUP(Y93,'S1-MR'!$D$7:$U$60,9,0)=0,"-",IF(AND(Y93=Y93,OR(Z93="T",Z93="P")),VLOOKUP(Y93,'S1-MR'!$D$7:$U$60,9,0),"-")))</f>
        <v>-</v>
      </c>
      <c r="AD93" s="72" t="str">
        <f>IF(Y93="","-",IF(VLOOKUP(Y93,'S1-MR'!$D$7:$U$60,17,0)=0,"-",IF(AND(Y93=Y93,Z93="P"),VLOOKUP(Y93,'S1-MR'!$D$7:$U$60,17,0),"-")))</f>
        <v>-</v>
      </c>
      <c r="AE93" s="72" t="str">
        <f>IF(Y93="","-",IF(VLOOKUP(Y93,'S1-MR'!$D$7:$U$60,18,0)=0,"-",IF(AND(Y93=Y93,Z93="P"),VLOOKUP(Y93,'S1-MR'!$D$7:$U$60,18,0),"-")))</f>
        <v>-</v>
      </c>
      <c r="AF93" s="73" t="s">
        <v>108</v>
      </c>
      <c r="AG93" s="74" t="s">
        <v>26</v>
      </c>
      <c r="AH93" s="79"/>
      <c r="AI93" s="72"/>
      <c r="AJ93" s="82"/>
      <c r="AK93" s="72" t="str">
        <f>IF(AI93="","-",IF(VLOOKUP(AI93,'S1-MR'!$D$7:$U$60,7,0)=0,"-",IF(AND(AI93=AI93,OR(AJ93="T",AJ93="P")),VLOOKUP(AI93,'S1-MR'!$D$7:$U$60,7,0),"-")))</f>
        <v>-</v>
      </c>
      <c r="AL93" s="72" t="str">
        <f>IF(AI93="","-",IF(VLOOKUP(AI93,'S1-MR'!$D$7:$U$60,8,0)=0,"-",IF(AND(AI93=AI93,OR(AJ93="T",AJ93="P")),VLOOKUP(AI93,'S1-MR'!$D$7:$U$60,8,0),"-")))</f>
        <v>-</v>
      </c>
      <c r="AM93" s="72" t="str">
        <f>IF(AI93="","-",IF(VLOOKUP(AI93,'S1-MR'!$D$7:$U$60,9,0)=0,"-",IF(AND(AI93=AI93,OR(AJ93="T",AJ93="P")),VLOOKUP(AI93,'S1-MR'!$D$7:$U$60,9,0),"-")))</f>
        <v>-</v>
      </c>
      <c r="AN93" s="72" t="str">
        <f>IF(AI93="","-",IF(VLOOKUP(AI93,'S1-MR'!$D$7:$U$60,17,0)=0,"-",IF(AND(AI93=AI93,AJ93="P"),VLOOKUP(AI93,'S1-MR'!$D$7:$U$60,17,0),"-")))</f>
        <v>-</v>
      </c>
      <c r="AO93" s="72" t="str">
        <f>IF(AI93="","-",IF(VLOOKUP(AI93,'S1-MR'!$D$7:$U$60,18,0)=0,"-",IF(AND(AI93=AI93,AJ93="P"),VLOOKUP(AI93,'S1-MR'!$D$7:$U$60,18,0),"-")))</f>
        <v>-</v>
      </c>
      <c r="AP93" s="73" t="s">
        <v>108</v>
      </c>
      <c r="AQ93" s="81"/>
      <c r="AR93" s="69"/>
      <c r="AS93" s="70"/>
      <c r="AT93" s="71"/>
      <c r="AU93" s="72" t="str">
        <f>IF(AS93="","-",IF(VLOOKUP(AS93,'S1-MR'!$D$7:$U$60,7,0)=0,"-",IF(AND(AS93=AS93,OR(AT93="T",AT93="P")),VLOOKUP(AS93,'S1-MR'!$D$7:$U$60,7,0),"-")))</f>
        <v>-</v>
      </c>
      <c r="AV93" s="72" t="str">
        <f>IF(AS93="","-",IF(VLOOKUP(AS93,'S1-MR'!$D$7:$U$60,8,0)=0,"-",IF(AND(AS93=AS93,OR(AT93="T",AT93="P")),VLOOKUP(AS93,'S1-MR'!$D$7:$U$60,8,0),"-")))</f>
        <v>-</v>
      </c>
      <c r="AW93" s="72" t="str">
        <f>IF(AS93="","-",IF(VLOOKUP(AS93,'S1-MR'!$D$7:$U$60,9,0)=0,"-",IF(AND(AS93=AS93,OR(AT93="T",AT93="P")),VLOOKUP(AS93,'S1-MR'!$D$7:$U$60,9,0),"-")))</f>
        <v>-</v>
      </c>
      <c r="AX93" s="72" t="str">
        <f>IF(AS93="","-",IF(VLOOKUP(AS93,'S1-MR'!$D$7:$U$60,17,0)=0,"-",IF(AND(AS93=AS93,AT93="P"),VLOOKUP(AS93,'S1-MR'!$D$7:$U$60,17,0),"-")))</f>
        <v>-</v>
      </c>
      <c r="AY93" s="72" t="str">
        <f>IF(AS93="","-",IF(VLOOKUP(AS93,'S1-MR'!$D$7:$U$60,18,0)=0,"-",IF(AND(AS93=AS93,AT93="P"),VLOOKUP(AS93,'S1-MR'!$D$7:$U$60,18,0),"-")))</f>
        <v>-</v>
      </c>
      <c r="AZ93" s="73" t="s">
        <v>108</v>
      </c>
      <c r="BA93" s="74"/>
      <c r="BB93" s="6"/>
      <c r="BC93" s="6"/>
      <c r="BD93" s="6"/>
      <c r="BE93" s="6"/>
      <c r="BF93" s="7"/>
      <c r="BG93" s="7"/>
      <c r="BH93" s="7"/>
      <c r="BI93" s="7"/>
      <c r="BJ93" s="7"/>
      <c r="BK93" s="7"/>
    </row>
    <row r="94" ht="14.25" customHeight="1">
      <c r="A94" s="40">
        <v>2.0</v>
      </c>
      <c r="B94" s="41" t="s">
        <v>217</v>
      </c>
      <c r="C94" s="69" t="s">
        <v>106</v>
      </c>
      <c r="D94" s="70" t="s">
        <v>107</v>
      </c>
      <c r="E94" s="71" t="s">
        <v>24</v>
      </c>
      <c r="F94" s="72" t="str">
        <f>IF(D94="","-",IF(VLOOKUP(D94,'S1-MR'!$D$7:$U$60,7,0)=0,"-",IF(AND(D94=D94,OR(E94="T",E94="P")),VLOOKUP(D94,'S1-MR'!$D$7:$U$60,7,0),"-")))</f>
        <v>BAS</v>
      </c>
      <c r="G94" s="72" t="str">
        <f>IF(D94="","-",IF(VLOOKUP(D94,'S1-MR'!$D$7:$U$60,8,0)=0,"-",IF(AND(D94=D94,OR(E94="T",E94="P")),VLOOKUP(D94,'S1-MR'!$D$7:$U$60,8,0),"-")))</f>
        <v>-</v>
      </c>
      <c r="H94" s="72" t="str">
        <f>IF(D94="","-",IF(VLOOKUP(D94,'S1-MR'!$D$7:$U$60,9,0)=0,"-",IF(AND(D94=D94,OR(E94="T",E94="P")),VLOOKUP(D94,'S1-MR'!$D$7:$U$60,9,0),"-")))</f>
        <v>-</v>
      </c>
      <c r="I94" s="72"/>
      <c r="J94" s="72" t="str">
        <f>IF(D94="","-",IF(VLOOKUP(D94,'S1-MR'!$D$7:$U$60,17,0)=0,"-",IF(AND(D94=D94,E94="P"),VLOOKUP(D94,'S1-MR'!$D$7:$U$60,17,0),"-")))</f>
        <v>-</v>
      </c>
      <c r="K94" s="72" t="str">
        <f>IF(D94="","-",IF(VLOOKUP(D94,'S1-MR'!$D$7:$U$60,18,0)=0,"-",IF(AND(D94=D94,E94="P"),VLOOKUP(D94,'S1-MR'!$D$7:$U$60,18,0),"-")))</f>
        <v>-</v>
      </c>
      <c r="L94" s="73" t="s">
        <v>113</v>
      </c>
      <c r="M94" s="74" t="s">
        <v>26</v>
      </c>
      <c r="N94" s="70" t="s">
        <v>109</v>
      </c>
      <c r="O94" s="70" t="s">
        <v>110</v>
      </c>
      <c r="P94" s="71" t="s">
        <v>24</v>
      </c>
      <c r="Q94" s="72" t="str">
        <f>IF(O94="","-",IF(VLOOKUP(O94,'S1-MR'!$D$7:$U$60,7,0)=0,"-",IF(AND(O94=O94,OR(P94="T",P94="P")),VLOOKUP(O94,'S1-MR'!$D$7:$U$60,7,0),"-")))</f>
        <v>ISW</v>
      </c>
      <c r="R94" s="72" t="str">
        <f>IF(O94="","-",IF(VLOOKUP(O94,'S1-MR'!$D$7:$U$60,8,0)=0,"-",IF(AND(O94=O94,OR(P94="T",P94="P")),VLOOKUP(O94,'S1-MR'!$D$7:$U$60,8,0),"-")))</f>
        <v>-</v>
      </c>
      <c r="S94" s="72" t="str">
        <f>IF(O94="","-",IF(VLOOKUP(O94,'S1-MR'!$D$7:$U$60,9,0)=0,"-",IF(AND(O94=O94,OR(P94="T",P94="P")),VLOOKUP(O94,'S1-MR'!$D$7:$U$60,9,0),"-")))</f>
        <v>-</v>
      </c>
      <c r="T94" s="72" t="str">
        <f>IF(O94="","-",IF(VLOOKUP(O94,'S1-MR'!$D$7:$U$60,17,0)=0,"-",IF(AND(O94=O94,P94="P"),VLOOKUP(O94,'S1-MR'!$D$7:$U$60,17,0),"-")))</f>
        <v>-</v>
      </c>
      <c r="U94" s="72" t="str">
        <f>IF(O94="","-",IF(VLOOKUP(O94,'S1-MR'!$D$7:$U$60,18,0)=0,"-",IF(AND(O94=O94,P94="P"),VLOOKUP(O94,'S1-MR'!$D$7:$U$60,18,0),"-")))</f>
        <v>-</v>
      </c>
      <c r="V94" s="73" t="s">
        <v>113</v>
      </c>
      <c r="W94" s="74" t="s">
        <v>26</v>
      </c>
      <c r="X94" s="79"/>
      <c r="Y94" s="72"/>
      <c r="Z94" s="71"/>
      <c r="AA94" s="72" t="str">
        <f>IF(Y94="","-",IF(VLOOKUP(Y94,'S1-MR'!$D$7:$U$60,7,0)=0,"-",IF(AND(Y94=Y94,OR(Z94="T",Z94="P")),VLOOKUP(Y94,'S1-MR'!$D$7:$U$60,7,0),"-")))</f>
        <v>-</v>
      </c>
      <c r="AB94" s="72" t="str">
        <f>IF(Y94="","-",IF(VLOOKUP(Y94,'S1-MR'!$D$7:$U$60,8,0)=0,"-",IF(AND(Y94=Y94,OR(Z94="T",Z94="P")),VLOOKUP(Y94,'S1-MR'!$D$7:$U$60,8,0),"-")))</f>
        <v>-</v>
      </c>
      <c r="AC94" s="72" t="str">
        <f>IF(Y94="","-",IF(VLOOKUP(Y94,'S1-MR'!$D$7:$U$60,9,0)=0,"-",IF(AND(Y94=Y94,OR(Z94="T",Z94="P")),VLOOKUP(Y94,'S1-MR'!$D$7:$U$60,9,0),"-")))</f>
        <v>-</v>
      </c>
      <c r="AD94" s="72" t="str">
        <f>IF(Y94="","-",IF(VLOOKUP(Y94,'S1-MR'!$D$7:$U$60,17,0)=0,"-",IF(AND(Y94=Y94,Z94="P"),VLOOKUP(Y94,'S1-MR'!$D$7:$U$60,17,0),"-")))</f>
        <v>-</v>
      </c>
      <c r="AE94" s="72" t="str">
        <f>IF(Y94="","-",IF(VLOOKUP(Y94,'S1-MR'!$D$7:$U$60,18,0)=0,"-",IF(AND(Y94=Y94,Z94="P"),VLOOKUP(Y94,'S1-MR'!$D$7:$U$60,18,0),"-")))</f>
        <v>-</v>
      </c>
      <c r="AF94" s="73" t="s">
        <v>113</v>
      </c>
      <c r="AG94" s="81"/>
      <c r="AH94" s="69"/>
      <c r="AI94" s="70"/>
      <c r="AJ94" s="71"/>
      <c r="AK94" s="72" t="str">
        <f>IF(AI94="","-",IF(VLOOKUP(AI94,'S1-MR'!$D$7:$U$60,7,0)=0,"-",IF(AND(AI94=AI94,OR(AJ94="T",AJ94="P")),VLOOKUP(AI94,'S1-MR'!$D$7:$U$60,7,0),"-")))</f>
        <v>-</v>
      </c>
      <c r="AL94" s="72" t="str">
        <f>IF(AI94="","-",IF(VLOOKUP(AI94,'S1-MR'!$D$7:$U$60,8,0)=0,"-",IF(AND(AI94=AI94,OR(AJ94="T",AJ94="P")),VLOOKUP(AI94,'S1-MR'!$D$7:$U$60,8,0),"-")))</f>
        <v>-</v>
      </c>
      <c r="AM94" s="72" t="str">
        <f>IF(AI94="","-",IF(VLOOKUP(AI94,'S1-MR'!$D$7:$U$60,9,0)=0,"-",IF(AND(AI94=AI94,OR(AJ94="T",AJ94="P")),VLOOKUP(AI94,'S1-MR'!$D$7:$U$60,9,0),"-")))</f>
        <v>-</v>
      </c>
      <c r="AN94" s="72" t="str">
        <f>IF(AI94="","-",IF(VLOOKUP(AI94,'S1-MR'!$D$7:$U$60,17,0)=0,"-",IF(AND(AI94=AI94,AJ94="P"),VLOOKUP(AI94,'S1-MR'!$D$7:$U$60,17,0),"-")))</f>
        <v>-</v>
      </c>
      <c r="AO94" s="72" t="str">
        <f>IF(AI94="","-",IF(VLOOKUP(AI94,'S1-MR'!$D$7:$U$60,18,0)=0,"-",IF(AND(AI94=AI94,AJ94="P"),VLOOKUP(AI94,'S1-MR'!$D$7:$U$60,18,0),"-")))</f>
        <v>-</v>
      </c>
      <c r="AP94" s="73" t="s">
        <v>113</v>
      </c>
      <c r="AQ94" s="74"/>
      <c r="AR94" s="69"/>
      <c r="AS94" s="70"/>
      <c r="AT94" s="71"/>
      <c r="AU94" s="72" t="str">
        <f>IF(AS94="","-",IF(VLOOKUP(AS94,'S1-MR'!$D$7:$U$60,7,0)=0,"-",IF(AND(AS94=AS94,OR(AT94="T",AT94="P")),VLOOKUP(AS94,'S1-MR'!$D$7:$U$60,7,0),"-")))</f>
        <v>-</v>
      </c>
      <c r="AV94" s="72" t="str">
        <f>IF(AS94="","-",IF(VLOOKUP(AS94,'S1-MR'!$D$7:$U$60,8,0)=0,"-",IF(AND(AS94=AS94,OR(AT94="T",AT94="P")),VLOOKUP(AS94,'S1-MR'!$D$7:$U$60,8,0),"-")))</f>
        <v>-</v>
      </c>
      <c r="AW94" s="72" t="str">
        <f>IF(AS94="","-",IF(VLOOKUP(AS94,'S1-MR'!$D$7:$U$60,9,0)=0,"-",IF(AND(AS94=AS94,OR(AT94="T",AT94="P")),VLOOKUP(AS94,'S1-MR'!$D$7:$U$60,9,0),"-")))</f>
        <v>-</v>
      </c>
      <c r="AX94" s="72" t="str">
        <f>IF(AS94="","-",IF(VLOOKUP(AS94,'S1-MR'!$D$7:$U$60,17,0)=0,"-",IF(AND(AS94=AS94,AT94="P"),VLOOKUP(AS94,'S1-MR'!$D$7:$U$60,17,0),"-")))</f>
        <v>-</v>
      </c>
      <c r="AY94" s="72" t="str">
        <f>IF(AS94="","-",IF(VLOOKUP(AS94,'S1-MR'!$D$7:$U$60,18,0)=0,"-",IF(AND(AS94=AS94,AT94="P"),VLOOKUP(AS94,'S1-MR'!$D$7:$U$60,18,0),"-")))</f>
        <v>-</v>
      </c>
      <c r="AZ94" s="73" t="s">
        <v>113</v>
      </c>
      <c r="BA94" s="74"/>
      <c r="BB94" s="6"/>
      <c r="BC94" s="6"/>
      <c r="BD94" s="6"/>
      <c r="BE94" s="6"/>
      <c r="BF94" s="7"/>
      <c r="BG94" s="7"/>
      <c r="BH94" s="7"/>
      <c r="BI94" s="7"/>
      <c r="BJ94" s="7"/>
      <c r="BK94" s="7"/>
    </row>
    <row r="95" ht="14.25" customHeight="1">
      <c r="A95" s="40">
        <v>2.0</v>
      </c>
      <c r="B95" s="41" t="s">
        <v>217</v>
      </c>
      <c r="C95" s="75"/>
      <c r="D95" s="70"/>
      <c r="E95" s="71"/>
      <c r="F95" s="72" t="str">
        <f>IF(D95="","-",IF(VLOOKUP(D95,'S1-TB'!$D$7:$U$58,7,0)=0,"-",IF(AND(D95=D95,OR(E95="T",E95="P")),VLOOKUP(D95,'S1-TB'!$D$7:$U$58,7,0),"-")))</f>
        <v>-</v>
      </c>
      <c r="G95" s="72" t="str">
        <f>IF(D95="","-",IF(VLOOKUP(D95,'S1-TB'!$D$7:$U$58,8,0)=0,"-",IF(AND(D95=D95,OR(E95="T",E95="P")),VLOOKUP(D95,'S1-TB'!$D$7:$U$58,8,0),"-")))</f>
        <v>-</v>
      </c>
      <c r="H95" s="72" t="str">
        <f>IF(D95="","-",IF(VLOOKUP(D95,'S1-TB'!$D$7:$U$58,9,0)=0,"-",IF(AND(D95=D95,OR(E95="T",E95="P")),VLOOKUP(D95,'S1-TB'!$D$7:$U$58,9,0),"-")))</f>
        <v>-</v>
      </c>
      <c r="I95" s="72"/>
      <c r="J95" s="72" t="str">
        <f>IF(D95="","-",IF(VLOOKUP(D95,'S1-TB'!$D$7:$U$58,17,0)=0,"-",IF(AND(D95=D95,E95="P"),VLOOKUP(D95,'S1-TB'!$D$7:$U$58,17,0),"-")))</f>
        <v>-</v>
      </c>
      <c r="K95" s="72" t="str">
        <f>IF(D95="","-",IF(VLOOKUP(D95,'S1-TB'!$D$7:$U$58,18,0)=0,"-",IF(AND(D95=D95,E95="P"),VLOOKUP(D95,'S1-TB'!$D$7:$U$58,18,0),"-")))</f>
        <v>-</v>
      </c>
      <c r="L95" s="73" t="s">
        <v>114</v>
      </c>
      <c r="M95" s="74"/>
      <c r="N95" s="69"/>
      <c r="O95" s="70"/>
      <c r="P95" s="71"/>
      <c r="Q95" s="72" t="str">
        <f>IF(O95="","-",IF(VLOOKUP(O95,'S1-TB'!$D$7:$U$58,7,0)=0,"-",IF(AND(O95=O95,OR(P95="T",P95="P")),VLOOKUP(O95,'S1-TB'!$D$7:$U$58,7,0),"-")))</f>
        <v>-</v>
      </c>
      <c r="R95" s="72" t="str">
        <f>IF(O95="","-",IF(VLOOKUP(O95,'S1-TB'!$D$7:$U$58,8,0)=0,"-",IF(AND(O95=O95,OR(P95="T",P95="P")),VLOOKUP(O95,'S1-TB'!$D$7:$U$58,8,0),"-")))</f>
        <v>-</v>
      </c>
      <c r="S95" s="72" t="str">
        <f>IF(O95="","-",IF(VLOOKUP(O95,'S1-TB'!$D$7:$U$58,9,0)=0,"-",IF(AND(O95=O95,OR(P95="T",P95="P")),VLOOKUP(O95,'S1-TB'!$D$7:$U$58,9,0),"-")))</f>
        <v>-</v>
      </c>
      <c r="T95" s="72" t="str">
        <f>IF(O95="","-",IF(VLOOKUP(O95,'S1-TB'!$D$7:$U$58,17,0)=0,"-",IF(AND(O95=O95,P95="P"),VLOOKUP(O95,'S1-TB'!$D$7:$U$58,17,0),"-")))</f>
        <v>-</v>
      </c>
      <c r="U95" s="72" t="str">
        <f>IF(O95="","-",IF(VLOOKUP(O95,'S1-TB'!$D$7:$U$58,18,0)=0,"-",IF(AND(O95=O95,P95="P"),VLOOKUP(O95,'S1-TB'!$D$7:$U$58,18,0),"-")))</f>
        <v>-</v>
      </c>
      <c r="V95" s="73" t="s">
        <v>114</v>
      </c>
      <c r="W95" s="74"/>
      <c r="X95" s="69" t="s">
        <v>115</v>
      </c>
      <c r="Y95" s="70" t="s">
        <v>116</v>
      </c>
      <c r="Z95" s="71" t="s">
        <v>24</v>
      </c>
      <c r="AA95" s="72" t="str">
        <f>IF(Y95="","-",IF(VLOOKUP(Y95,'S1-TB'!$D$7:$U$58,7,0)=0,"-",IF(AND(Y95=Y95,OR(Z95="T",Z95="P")),VLOOKUP(Y95,'S1-TB'!$D$7:$U$58,7,0),"-")))</f>
        <v>DDA</v>
      </c>
      <c r="AB95" s="72" t="str">
        <f>IF(Y95="","-",IF(VLOOKUP(Y95,'S1-TB'!$D$7:$U$58,8,0)=0,"-",IF(AND(Y95=Y95,OR(Z95="T",Z95="P")),VLOOKUP(Y95,'S1-TB'!$D$7:$U$58,8,0),"-")))</f>
        <v>-</v>
      </c>
      <c r="AC95" s="72" t="str">
        <f>IF(Y95="","-",IF(VLOOKUP(Y95,'S1-TB'!$D$7:$U$58,9,0)=0,"-",IF(AND(Y95=Y95,OR(Z95="T",Z95="P")),VLOOKUP(Y95,'S1-TB'!$D$7:$U$58,9,0),"-")))</f>
        <v>-</v>
      </c>
      <c r="AD95" s="72" t="str">
        <f>IF(Y95="","-",IF(VLOOKUP(Y95,'S1-TB'!$D$7:$U$58,17,0)=0,"-",IF(AND(Y95=Y95,Z95="P"),VLOOKUP(Y95,'S1-TB'!$D$7:$U$58,17,0),"-")))</f>
        <v>-</v>
      </c>
      <c r="AE95" s="72" t="str">
        <f>IF(Y95="","-",IF(VLOOKUP(Y95,'S1-TB'!$D$7:$U$58,18,0)=0,"-",IF(AND(Y95=Y95,Z95="P"),VLOOKUP(Y95,'S1-TB'!$D$7:$U$58,18,0),"-")))</f>
        <v>-</v>
      </c>
      <c r="AF95" s="73" t="s">
        <v>114</v>
      </c>
      <c r="AG95" s="74" t="s">
        <v>26</v>
      </c>
      <c r="AH95" s="114" t="s">
        <v>115</v>
      </c>
      <c r="AI95" s="115" t="s">
        <v>116</v>
      </c>
      <c r="AJ95" s="116" t="s">
        <v>24</v>
      </c>
      <c r="AK95" s="117" t="str">
        <f>IF(AI95="","-",IF(VLOOKUP(AI95,'S1-TB'!$D$7:$U$58,7,0)=0,"-",IF(AND(AI95=AI95,OR(AJ95="T",AJ95="P")),VLOOKUP(AI95,'S1-TB'!$D$7:$U$58,7,0),"-")))</f>
        <v>DDA</v>
      </c>
      <c r="AL95" s="72" t="str">
        <f>IF(AI95="","-",IF(VLOOKUP(AI95,'S1-TB'!$D$7:$U$58,8,0)=0,"-",IF(AND(AI95=AI95,OR(AJ95="T",AJ95="P")),VLOOKUP(AI95,'S1-TB'!$D$7:$U$58,8,0),"-")))</f>
        <v>-</v>
      </c>
      <c r="AM95" s="72" t="str">
        <f>IF(AI95="","-",IF(VLOOKUP(AI95,'S1-TB'!$D$7:$U$58,9,0)=0,"-",IF(AND(AI95=AI95,OR(AJ95="T",AJ95="P")),VLOOKUP(AI95,'S1-TB'!$D$7:$U$58,9,0),"-")))</f>
        <v>-</v>
      </c>
      <c r="AN95" s="72" t="str">
        <f>IF(AI95="","-",IF(VLOOKUP(AI95,'S1-TB'!$D$7:$U$58,17,0)=0,"-",IF(AND(AI95=AI95,AJ95="P"),VLOOKUP(AI95,'S1-TB'!$D$7:$U$58,17,0),"-")))</f>
        <v>-</v>
      </c>
      <c r="AO95" s="72" t="str">
        <f>IF(AI95="","-",IF(VLOOKUP(AI95,'S1-TB'!$D$7:$U$58,18,0)=0,"-",IF(AND(AI95=AI95,AJ95="P"),VLOOKUP(AI95,'S1-TB'!$D$7:$U$58,18,0),"-")))</f>
        <v>-</v>
      </c>
      <c r="AP95" s="73" t="s">
        <v>114</v>
      </c>
      <c r="AQ95" s="74"/>
      <c r="AR95" s="79"/>
      <c r="AS95" s="70"/>
      <c r="AT95" s="71"/>
      <c r="AU95" s="72" t="str">
        <f>IF(AS95="","-",IF(VLOOKUP(AS95,'S1-TB'!$D$7:$U$58,7,0)=0,"-",IF(AND(AS95=AS95,OR(AT95="T",AT95="P")),VLOOKUP(AS95,'S1-TB'!$D$7:$U$58,7,0),"-")))</f>
        <v>-</v>
      </c>
      <c r="AV95" s="72" t="str">
        <f>IF(AS95="","-",IF(VLOOKUP(AS95,'S1-TB'!$D$7:$U$58,8,0)=0,"-",IF(AND(AS95=AS95,OR(AT95="T",AT95="P")),VLOOKUP(AS95,'S1-TB'!$D$7:$U$58,8,0),"-")))</f>
        <v>-</v>
      </c>
      <c r="AW95" s="72" t="str">
        <f>IF(AS95="","-",IF(VLOOKUP(AS95,'S1-TB'!$D$7:$U$58,9,0)=0,"-",IF(AND(AS95=AS95,OR(AT95="T",AT95="P")),VLOOKUP(AS95,'S1-TB'!$D$7:$U$58,9,0),"-")))</f>
        <v>-</v>
      </c>
      <c r="AX95" s="72" t="str">
        <f>IF(AS95="","-",IF(VLOOKUP(AS95,'S1-TB'!$D$7:$U$58,17,0)=0,"-",IF(AND(AS95=AS95,AT95="P"),VLOOKUP(AS95,'S1-TB'!$D$7:$U$58,17,0),"-")))</f>
        <v>-</v>
      </c>
      <c r="AY95" s="72" t="str">
        <f>IF(AS95="","-",IF(VLOOKUP(AS95,'S1-TB'!$D$7:$U$58,18,0)=0,"-",IF(AND(AS95=AS95,AT95="P"),VLOOKUP(AS95,'S1-TB'!$D$7:$U$58,18,0),"-")))</f>
        <v>-</v>
      </c>
      <c r="AZ95" s="73" t="s">
        <v>114</v>
      </c>
      <c r="BA95" s="74"/>
      <c r="BB95" s="6"/>
      <c r="BC95" s="6"/>
      <c r="BD95" s="6"/>
      <c r="BE95" s="6"/>
      <c r="BF95" s="7"/>
      <c r="BG95" s="7"/>
      <c r="BH95" s="7"/>
      <c r="BI95" s="7"/>
      <c r="BJ95" s="7"/>
      <c r="BK95" s="7"/>
    </row>
    <row r="96" ht="14.25" customHeight="1">
      <c r="A96" s="40">
        <v>2.0</v>
      </c>
      <c r="B96" s="41" t="s">
        <v>217</v>
      </c>
      <c r="C96" s="64"/>
      <c r="D96" s="65"/>
      <c r="E96" s="66"/>
      <c r="F96" s="65"/>
      <c r="G96" s="65"/>
      <c r="H96" s="65"/>
      <c r="I96" s="65"/>
      <c r="J96" s="65"/>
      <c r="K96" s="65"/>
      <c r="L96" s="84"/>
      <c r="M96" s="68"/>
      <c r="N96" s="64"/>
      <c r="O96" s="65"/>
      <c r="P96" s="66"/>
      <c r="Q96" s="65"/>
      <c r="R96" s="65"/>
      <c r="S96" s="65"/>
      <c r="T96" s="65"/>
      <c r="U96" s="65"/>
      <c r="V96" s="84"/>
      <c r="W96" s="68"/>
      <c r="X96" s="64"/>
      <c r="Y96" s="65"/>
      <c r="Z96" s="66"/>
      <c r="AA96" s="65"/>
      <c r="AB96" s="65"/>
      <c r="AC96" s="65"/>
      <c r="AD96" s="65"/>
      <c r="AE96" s="65"/>
      <c r="AF96" s="84"/>
      <c r="AG96" s="68"/>
      <c r="AH96" s="64"/>
      <c r="AI96" s="65"/>
      <c r="AJ96" s="66"/>
      <c r="AK96" s="65"/>
      <c r="AL96" s="65"/>
      <c r="AM96" s="65"/>
      <c r="AN96" s="65"/>
      <c r="AO96" s="65"/>
      <c r="AP96" s="84"/>
      <c r="AQ96" s="68"/>
      <c r="AR96" s="64"/>
      <c r="AS96" s="65"/>
      <c r="AT96" s="66"/>
      <c r="AU96" s="65"/>
      <c r="AV96" s="65"/>
      <c r="AW96" s="65"/>
      <c r="AX96" s="65"/>
      <c r="AY96" s="65"/>
      <c r="AZ96" s="84"/>
      <c r="BA96" s="68"/>
      <c r="BB96" s="6"/>
      <c r="BC96" s="6"/>
      <c r="BD96" s="6"/>
      <c r="BE96" s="6"/>
      <c r="BF96" s="7"/>
      <c r="BG96" s="7"/>
      <c r="BH96" s="7"/>
      <c r="BI96" s="7"/>
      <c r="BJ96" s="7"/>
      <c r="BK96" s="7"/>
    </row>
    <row r="97" ht="14.25" customHeight="1">
      <c r="A97" s="40">
        <v>2.0</v>
      </c>
      <c r="B97" s="41" t="s">
        <v>217</v>
      </c>
      <c r="C97" s="85"/>
      <c r="D97" s="86"/>
      <c r="E97" s="87"/>
      <c r="F97" s="88" t="str">
        <f>IF(D97="","-",IF(VLOOKUP(D97,'D3 TI'!$D$7:$U$47,7,0)=0,"-",IF(AND(D97=D97,OR(E97="T",E97="P",E97="PM")),VLOOKUP(D97,'D3 TI'!$D$7:$U$47,7,0),"-")))</f>
        <v>-</v>
      </c>
      <c r="G97" s="88" t="str">
        <f>IF(D97="","-",IF(VLOOKUP(D97,'D3 TI'!$D$7:$U$47,8,0)=0,"-",IF(AND(D97=D97,OR(E97="T",E97="P",E97="PM")),VLOOKUP(D97,'D3 TI'!$D$7:$U$47,8,0),"-")))</f>
        <v>-</v>
      </c>
      <c r="H97" s="88" t="str">
        <f>IF(D97="","-",IF(VLOOKUP(D97,'D3 TI'!$D$7:$U$47,9,0)=0,"-",IF(AND(D97=D97,OR(E97="T",E97="P")),VLOOKUP(D97,'D3 TI'!$D$7:$U$47,9,0),"-")))</f>
        <v>-</v>
      </c>
      <c r="I97" s="88"/>
      <c r="J97" s="88" t="str">
        <f>IF(D97="","-",IF(VLOOKUP(D97,'D3 TI'!$D$7:$U$47,17,0)=0,"-",IF(AND(D97=D97,E97="P"),VLOOKUP(D97,'D3 TI'!$D$7:$U$47,17,0),"-")))</f>
        <v>-</v>
      </c>
      <c r="K97" s="88" t="str">
        <f>IF(D97="","-",IF(VLOOKUP(D97,'D3 TI'!$D$7:$U$47,18,0)=0,"-",IF(AND(D97=D97,E97="P"),VLOOKUP(D97,'D3 TI'!$D$7:$U$47,18,0),"-")))</f>
        <v>-</v>
      </c>
      <c r="L97" s="89" t="s">
        <v>121</v>
      </c>
      <c r="M97" s="90"/>
      <c r="N97" s="85" t="s">
        <v>122</v>
      </c>
      <c r="O97" s="86" t="s">
        <v>123</v>
      </c>
      <c r="P97" s="87" t="s">
        <v>28</v>
      </c>
      <c r="Q97" s="88" t="str">
        <f>IF(O97="","-",IF(VLOOKUP(O97,'D3 TI'!$D$7:$U$47,7,0)=0,"-",IF(AND(O97=O97,OR(P97="T",P97="P",,P97="PM")),VLOOKUP(O97,'D3 TI'!$D$7:$U$47,7,0),"-")))</f>
        <v>WMS</v>
      </c>
      <c r="R97" s="88" t="str">
        <f>IF(O97="","-",IF(VLOOKUP(O97,'D3 TI'!$D$7:$U$47,8,0)=0,"-",IF(AND(O97=O97,OR(P97="T",P97="P",,P97="PM")),VLOOKUP(O97,'D3 TI'!$D$7:$U$47,8,0),"-")))</f>
        <v>-</v>
      </c>
      <c r="S97" s="88" t="str">
        <f>IF(O97="","-",IF(VLOOKUP(O97,'D3 TI'!$D$7:$U$47,9,0)=0,"-",IF(AND(O97=O97,OR(P97="T",P97="P")),VLOOKUP(O97,'D3 TI'!$D$7:$U$47,9,0),"-")))</f>
        <v>-</v>
      </c>
      <c r="T97" s="88" t="str">
        <f>IF(O97="","-",IF(VLOOKUP(O97,'D3 TI'!$D$7:$U$47,17,0)=0,"-",IF(AND(O97=O97,P97="P"),VLOOKUP(O97,'D3 TI'!$D$7:$U$47,17,0),"-")))</f>
        <v>CDN</v>
      </c>
      <c r="U97" s="88" t="str">
        <f>IF(O97="","-",IF(VLOOKUP(O97,'D3 TI'!$D$7:$U$47,18,0)=0,"-",IF(AND(O97=O97,P97="P"),VLOOKUP(O97,'D3 TI'!$D$7:$U$47,18,0),"-")))</f>
        <v>-</v>
      </c>
      <c r="V97" s="89" t="s">
        <v>121</v>
      </c>
      <c r="W97" s="90" t="s">
        <v>26</v>
      </c>
      <c r="X97" s="85"/>
      <c r="Y97" s="86"/>
      <c r="Z97" s="87"/>
      <c r="AA97" s="88" t="str">
        <f>IF(Y97="","-",IF(VLOOKUP(Y97,'D3 TI'!$D$7:$U$47,7,0)=0,"-",IF(AND(Y97=Y97,OR(Z97="T",Z97="P",,Z97="PM")),VLOOKUP(Y97,'D3 TI'!$D$7:$U$47,7,0),"-")))</f>
        <v>-</v>
      </c>
      <c r="AB97" s="88" t="str">
        <f>IF(Y97="","-",IF(VLOOKUP(Y97,'D3 TI'!$D$7:$U$47,8,0)=0,"-",IF(AND(Y97=Y97,OR(Z97="T",Z97="P",,Z97="PM")),VLOOKUP(Y97,'D3 TI'!$D$7:$U$47,8,0),"-")))</f>
        <v>-</v>
      </c>
      <c r="AC97" s="88" t="str">
        <f>IF(Y97="","-",IF(VLOOKUP(Y97,'D3 TI'!$D$7:$U$47,9,0)=0,"-",IF(AND(Y97=Y97,OR(Z97="T",Z97="P")),VLOOKUP(Y97,'D3 TI'!$D$7:$U$47,9,0),"-")))</f>
        <v>-</v>
      </c>
      <c r="AD97" s="88" t="str">
        <f>IF(Y97="","-",IF(VLOOKUP(Y97,'D3 TI'!$D$7:$U$47,17,0)=0,"-",IF(AND(Y97=Y97,Z97="P"),VLOOKUP(Y97,'D3 TI'!$D$7:$U$47,17,0),"-")))</f>
        <v>-</v>
      </c>
      <c r="AE97" s="88" t="str">
        <f>IF(Y97="","-",IF(VLOOKUP(Y97,'D3 TI'!$D$7:$U$47,18,0)=0,"-",IF(AND(Y97=Y97,Z97="P"),VLOOKUP(Y97,'D3 TI'!$D$7:$U$47,18,0),"-")))</f>
        <v>-</v>
      </c>
      <c r="AF97" s="89" t="s">
        <v>121</v>
      </c>
      <c r="AG97" s="90"/>
      <c r="AH97" s="85">
        <v>1133102.0</v>
      </c>
      <c r="AI97" s="86" t="s">
        <v>125</v>
      </c>
      <c r="AJ97" s="87" t="s">
        <v>28</v>
      </c>
      <c r="AK97" s="88" t="str">
        <f>IF(AI97="","-",IF(VLOOKUP(AI97,'D3 TI'!$D$7:$U$47,7,0)=0,"-",IF(AND(AI97=AI97,OR(AJ97="T",AJ97="P",,AJ97="PM")),VLOOKUP(AI97,'D3 TI'!$D$7:$U$47,7,0),"-")))</f>
        <v>TAP</v>
      </c>
      <c r="AL97" s="88" t="str">
        <f>IF(AI97="","-",IF(VLOOKUP(AI97,'D3 TI'!$D$7:$U$47,8,0)=0,"-",IF(AND(AI97=AI97,OR(AJ97="T",AJ97="P",AJ97="PM")),VLOOKUP(AI97,'D3 TI'!$D$7:$U$47,8,0),"-")))</f>
        <v>YHP</v>
      </c>
      <c r="AM97" s="91" t="str">
        <f>IF(AI97="","-",IF(VLOOKUP(AI97,'D3 TI'!$D$7:$U$47,9,0)=0,"-",IF(AND(AI97=AI97,OR(AJ97="T",AJ97="P")),VLOOKUP(AI97,'D3 TI'!$D$7:$U$47,9,0),"-")))</f>
        <v>IDS</v>
      </c>
      <c r="AN97" s="88" t="str">
        <f>IF(AI97="","-",IF(VLOOKUP(AI97,'D3 TI'!$D$7:$U$47,17,0)=0,"-",IF(AND(AI97=AI97,AJ97="P"),VLOOKUP(AI97,'D3 TI'!$D$7:$U$47,17,0),"-")))</f>
        <v>-</v>
      </c>
      <c r="AO97" s="88" t="str">
        <f>IF(AI97="","-",IF(VLOOKUP(AI97,'D3 TI'!$D$7:$U$47,18,0)=0,"-",IF(AND(AI97=AI97,AJ97="P"),VLOOKUP(AI97,'D3 TI'!$D$7:$U$47,18,0),"-")))</f>
        <v>-</v>
      </c>
      <c r="AP97" s="89" t="s">
        <v>121</v>
      </c>
      <c r="AQ97" s="90" t="s">
        <v>26</v>
      </c>
      <c r="AR97" s="85">
        <v>1033101.0</v>
      </c>
      <c r="AS97" s="86" t="s">
        <v>124</v>
      </c>
      <c r="AT97" s="87" t="s">
        <v>28</v>
      </c>
      <c r="AU97" s="88" t="str">
        <f>IF(AS97="","-",IF(VLOOKUP(AS97,'D3 TI'!$D$7:$U$47,7,0)=0,"-",IF(AND(AS97=AS97,OR(AT97="T",AT97="P",AT97="PM")),VLOOKUP(AS97,'D3 TI'!$D$7:$U$47,7,0),"-")))</f>
        <v>GHP</v>
      </c>
      <c r="AV97" s="88" t="str">
        <f>IF(AS97="","-",IF(VLOOKUP(AS97,'D3 TI'!$D$7:$U$47,8,0)=0,"-",IF(AND(AS97=AS97,OR(AT97="T",AT97="P",AT97="PM")),VLOOKUP(AS97,'D3 TI'!$D$7:$U$47,8,0),"-")))</f>
        <v>TAP</v>
      </c>
      <c r="AW97" s="88" t="str">
        <f>IF(AS97="","-",IF(VLOOKUP(AS97,'D3 TI'!$D$7:$U$47,9,0)=0,"-",IF(AND(AS97=AS97,OR(AT97="T",AT97="P")),VLOOKUP(AS97,'D3 TI'!$D$7:$U$47,9,0),"-")))</f>
        <v>YHP</v>
      </c>
      <c r="AX97" s="88" t="str">
        <f>IF(AS97="","-",IF(VLOOKUP(AS97,'D3 TI'!$D$7:$U$47,17,0)=0,"-",IF(AND(AS97=AS97,AT97="P"),VLOOKUP(AS97,'D3 TI'!$D$7:$U$47,17,0),"-")))</f>
        <v>ATN</v>
      </c>
      <c r="AY97" s="88" t="str">
        <f>IF(AS97="","-",IF(VLOOKUP(AS97,'D3 TI'!$D$7:$U$47,18,0)=0,"-",IF(AND(AS97=AS97,AT97="P"),VLOOKUP(AS97,'D3 TI'!$D$7:$U$47,18,0),"-")))</f>
        <v>-</v>
      </c>
      <c r="AZ97" s="89" t="s">
        <v>121</v>
      </c>
      <c r="BA97" s="90" t="s">
        <v>26</v>
      </c>
      <c r="BB97" s="6"/>
      <c r="BC97" s="6"/>
      <c r="BD97" s="6"/>
      <c r="BE97" s="6"/>
      <c r="BF97" s="7"/>
      <c r="BG97" s="7"/>
      <c r="BH97" s="7"/>
      <c r="BI97" s="7"/>
      <c r="BJ97" s="7"/>
      <c r="BK97" s="7"/>
    </row>
    <row r="98" ht="14.25" customHeight="1">
      <c r="A98" s="40">
        <v>2.0</v>
      </c>
      <c r="B98" s="41" t="s">
        <v>217</v>
      </c>
      <c r="C98" s="118"/>
      <c r="D98" s="86"/>
      <c r="E98" s="87"/>
      <c r="F98" s="88" t="str">
        <f>IF(D98="","-",IF(VLOOKUP(D98,'D3 TI'!$D$7:$U$47,7,0)=0,"-",IF(AND(D98=D98,OR(E98="T",E98="P",E98="PM")),VLOOKUP(D98,'D3 TI'!$D$7:$U$47,7,0),"-")))</f>
        <v>-</v>
      </c>
      <c r="G98" s="88" t="str">
        <f>IF(D98="","-",IF(VLOOKUP(D98,'D3 TI'!$D$7:$U$47,8,0)=0,"-",IF(AND(D98=D98,OR(E98="T",E98="P",E98="PM")),VLOOKUP(D98,'D3 TI'!$D$7:$U$47,8,0),"-")))</f>
        <v>-</v>
      </c>
      <c r="H98" s="88" t="str">
        <f>IF(D98="","-",IF(VLOOKUP(D98,'D3 TI'!$D$7:$U$47,9,0)=0,"-",IF(AND(D98=D98,OR(E98="T",E98="P")),VLOOKUP(D98,'D3 TI'!$D$7:$U$47,9,0),"-")))</f>
        <v>-</v>
      </c>
      <c r="I98" s="88"/>
      <c r="J98" s="88" t="str">
        <f>IF(D98="","-",IF(VLOOKUP(D98,'D3 TI'!$D$7:$U$47,17,0)=0,"-",IF(AND(D98=D98,E98="P"),VLOOKUP(D98,'D3 TI'!$D$7:$U$47,17,0),"-")))</f>
        <v>-</v>
      </c>
      <c r="K98" s="88" t="str">
        <f>IF(D98="","-",IF(VLOOKUP(D98,'D3 TI'!$D$7:$U$47,18,0)=0,"-",IF(AND(D98=D98,E98="P"),VLOOKUP(D98,'D3 TI'!$D$7:$U$47,18,0),"-")))</f>
        <v>-</v>
      </c>
      <c r="L98" s="89" t="s">
        <v>126</v>
      </c>
      <c r="M98" s="90"/>
      <c r="N98" s="85" t="s">
        <v>122</v>
      </c>
      <c r="O98" s="86" t="s">
        <v>123</v>
      </c>
      <c r="P98" s="87" t="s">
        <v>28</v>
      </c>
      <c r="Q98" s="88" t="str">
        <f>IF(O98="","-",IF(VLOOKUP(O98,'D3 TI'!$D$7:$U$47,7,0)=0,"-",IF(AND(O98=O98,OR(P98="T",P98="P",,P98="PM")),VLOOKUP(O98,'D3 TI'!$D$7:$U$47,7,0),"-")))</f>
        <v>WMS</v>
      </c>
      <c r="R98" s="88" t="str">
        <f>IF(O98="","-",IF(VLOOKUP(O98,'D3 TI'!$D$7:$U$47,8,0)=0,"-",IF(AND(O98=O98,OR(P98="T",P98="P",P98="PM")),VLOOKUP(O98,'D3 TI'!$D$7:$U$47,8,0),"-")))</f>
        <v>-</v>
      </c>
      <c r="S98" s="88" t="str">
        <f>IF(O98="","-",IF(VLOOKUP(O98,'D3 TI'!$D$7:$U$47,9,0)=0,"-",IF(AND(O98=O98,OR(P98="T",P98="P")),VLOOKUP(O98,'D3 TI'!$D$7:$U$47,9,0),"-")))</f>
        <v>-</v>
      </c>
      <c r="T98" s="88" t="str">
        <f>IF(O98="","-",IF(VLOOKUP(O98,'D3 TI'!$D$7:$U$47,17,0)=0,"-",IF(AND(O98=O98,P98="P"),VLOOKUP(O98,'D3 TI'!$D$7:$U$47,17,0),"-")))</f>
        <v>CDN</v>
      </c>
      <c r="U98" s="88" t="str">
        <f>IF(O98="","-",IF(VLOOKUP(O98,'D3 TI'!$D$7:$U$47,18,0)=0,"-",IF(AND(O98=O98,P98="P"),VLOOKUP(O98,'D3 TI'!$D$7:$U$47,18,0),"-")))</f>
        <v>-</v>
      </c>
      <c r="V98" s="89" t="s">
        <v>126</v>
      </c>
      <c r="W98" s="90" t="s">
        <v>26</v>
      </c>
      <c r="X98" s="85"/>
      <c r="Y98" s="86"/>
      <c r="Z98" s="87"/>
      <c r="AA98" s="88" t="str">
        <f>IF(Y98="","-",IF(VLOOKUP(Y98,'D3 TI'!$D$7:$U$47,7,0)=0,"-",IF(AND(Y98=Y98,OR(Z98="T",Z98="P",,Z98="PM")),VLOOKUP(Y98,'D3 TI'!$D$7:$U$47,7,0),"-")))</f>
        <v>-</v>
      </c>
      <c r="AB98" s="88" t="str">
        <f>IF(Y98="","-",IF(VLOOKUP(Y98,'D3 TI'!$D$7:$U$47,8,0)=0,"-",IF(AND(Y98=Y98,OR(Z98="T",Z98="P",,Z98="PM")),VLOOKUP(Y98,'D3 TI'!$D$7:$U$47,8,0),"-")))</f>
        <v>-</v>
      </c>
      <c r="AC98" s="88" t="str">
        <f>IF(Y98="","-",IF(VLOOKUP(Y98,'D3 TI'!$D$7:$U$47,9,0)=0,"-",IF(AND(Y98=Y98,OR(Z98="T",Z98="P")),VLOOKUP(Y98,'D3 TI'!$D$7:$U$47,9,0),"-")))</f>
        <v>-</v>
      </c>
      <c r="AD98" s="88" t="str">
        <f>IF(Y98="","-",IF(VLOOKUP(Y98,'D3 TI'!$D$7:$U$47,17,0)=0,"-",IF(AND(Y98=Y98,Z98="P"),VLOOKUP(Y98,'D3 TI'!$D$7:$U$47,17,0),"-")))</f>
        <v>-</v>
      </c>
      <c r="AE98" s="88" t="str">
        <f>IF(Y98="","-",IF(VLOOKUP(Y98,'D3 TI'!$D$7:$U$47,18,0)=0,"-",IF(AND(Y98=Y98,Z98="P"),VLOOKUP(Y98,'D3 TI'!$D$7:$U$47,18,0),"-")))</f>
        <v>-</v>
      </c>
      <c r="AF98" s="89" t="s">
        <v>126</v>
      </c>
      <c r="AG98" s="90"/>
      <c r="AH98" s="85">
        <v>1133102.0</v>
      </c>
      <c r="AI98" s="86" t="s">
        <v>125</v>
      </c>
      <c r="AJ98" s="87" t="s">
        <v>28</v>
      </c>
      <c r="AK98" s="88" t="str">
        <f>IF(AI98="","-",IF(VLOOKUP(AI98,'D3 TI'!$D$7:$U$47,7,0)=0,"-",IF(AND(AI98=AI98,OR(AJ98="T",AJ98="P",,AJ98="PM")),VLOOKUP(AI98,'D3 TI'!$D$7:$U$47,7,0),"-")))</f>
        <v>TAP</v>
      </c>
      <c r="AL98" s="88" t="str">
        <f>IF(AI98="","-",IF(VLOOKUP(AI98,'D3 TI'!$D$7:$U$47,8,0)=0,"-",IF(AND(AI98=AI98,OR(AJ98="T",AJ98="P",AJ98="PM")),VLOOKUP(AI98,'D3 TI'!$D$7:$U$47,8,0),"-")))</f>
        <v>YHP</v>
      </c>
      <c r="AM98" s="91" t="str">
        <f>IF(AI98="","-",IF(VLOOKUP(AI98,'D3 TI'!$D$7:$U$47,9,0)=0,"-",IF(AND(AI98=AI98,OR(AJ98="T",AJ98="P")),VLOOKUP(AI98,'D3 TI'!$D$7:$U$47,9,0),"-")))</f>
        <v>IDS</v>
      </c>
      <c r="AN98" s="88" t="str">
        <f>IF(AI98="","-",IF(VLOOKUP(AI98,'D3 TI'!$D$7:$U$47,17,0)=0,"-",IF(AND(AI98=AI98,AJ98="P"),VLOOKUP(AI98,'D3 TI'!$D$7:$U$47,17,0),"-")))</f>
        <v>-</v>
      </c>
      <c r="AO98" s="88" t="str">
        <f>IF(AI98="","-",IF(VLOOKUP(AI98,'D3 TI'!$D$7:$U$47,18,0)=0,"-",IF(AND(AI98=AI98,AJ98="P"),VLOOKUP(AI98,'D3 TI'!$D$7:$U$47,18,0),"-")))</f>
        <v>-</v>
      </c>
      <c r="AP98" s="89" t="s">
        <v>126</v>
      </c>
      <c r="AQ98" s="90" t="s">
        <v>26</v>
      </c>
      <c r="AR98" s="85">
        <v>1033101.0</v>
      </c>
      <c r="AS98" s="86" t="s">
        <v>124</v>
      </c>
      <c r="AT98" s="87" t="s">
        <v>28</v>
      </c>
      <c r="AU98" s="88" t="str">
        <f>IF(AS98="","-",IF(VLOOKUP(AS98,'D3 TI'!$D$7:$U$47,7,0)=0,"-",IF(AND(AS98=AS98,OR(AT98="T",AT98="P",AT98="PM")),VLOOKUP(AS98,'D3 TI'!$D$7:$U$47,7,0),"-")))</f>
        <v>GHP</v>
      </c>
      <c r="AV98" s="88" t="str">
        <f>IF(AS98="","-",IF(VLOOKUP(AS98,'D3 TI'!$D$7:$U$47,8,0)=0,"-",IF(AND(AS98=AS98,OR(AT98="T",AT98="P",AT98="PM")),VLOOKUP(AS98,'D3 TI'!$D$7:$U$47,8,0),"-")))</f>
        <v>TAP</v>
      </c>
      <c r="AW98" s="88" t="str">
        <f>IF(AS98="","-",IF(VLOOKUP(AS98,'D3 TI'!$D$7:$U$47,9,0)=0,"-",IF(AND(AS98=AS98,OR(AT98="T",AT98="P")),VLOOKUP(AS98,'D3 TI'!$D$7:$U$47,9,0),"-")))</f>
        <v>YHP</v>
      </c>
      <c r="AX98" s="88" t="str">
        <f>IF(AS98="","-",IF(VLOOKUP(AS98,'D3 TI'!$D$7:$U$47,17,0)=0,"-",IF(AND(AS98=AS98,AT98="P"),VLOOKUP(AS98,'D3 TI'!$D$7:$U$47,17,0),"-")))</f>
        <v>ATN</v>
      </c>
      <c r="AY98" s="88" t="str">
        <f>IF(AS98="","-",IF(VLOOKUP(AS98,'D3 TI'!$D$7:$U$47,18,0)=0,"-",IF(AND(AS98=AS98,AT98="P"),VLOOKUP(AS98,'D3 TI'!$D$7:$U$47,18,0),"-")))</f>
        <v>-</v>
      </c>
      <c r="AZ98" s="89" t="s">
        <v>126</v>
      </c>
      <c r="BA98" s="90" t="s">
        <v>26</v>
      </c>
      <c r="BB98" s="6"/>
      <c r="BC98" s="6"/>
      <c r="BD98" s="6"/>
      <c r="BE98" s="6"/>
      <c r="BF98" s="7"/>
      <c r="BG98" s="7"/>
      <c r="BH98" s="7"/>
      <c r="BI98" s="7"/>
      <c r="BJ98" s="7"/>
      <c r="BK98" s="7"/>
    </row>
    <row r="99" ht="14.25" customHeight="1">
      <c r="A99" s="40">
        <v>2.0</v>
      </c>
      <c r="B99" s="41" t="s">
        <v>217</v>
      </c>
      <c r="C99" s="85">
        <v>1333102.0</v>
      </c>
      <c r="D99" s="86" t="s">
        <v>130</v>
      </c>
      <c r="E99" s="87" t="s">
        <v>24</v>
      </c>
      <c r="F99" s="88" t="str">
        <f>IF(D99="","-",IF(VLOOKUP(D99,D3TK!$D$7:$V$44,7,0)=0,"-",IF(AND(D99=D99,OR(E99="T",E99="P",E99="PM")),VLOOKUP(D99,D3TK!$D$7:$V$44,7,0),"-")))</f>
        <v>GIW</v>
      </c>
      <c r="G99" s="88" t="str">
        <f>IF(D99="","-",IF(VLOOKUP(D99,D3TK!$D$7:$V$44,8,0)=0,"-",IF(AND(D99=D99,OR(E99="T",E99="P",E99="PM")),VLOOKUP(D99,D3TK!$D$7:$V$44,8,0),"-")))</f>
        <v>-</v>
      </c>
      <c r="H99" s="88" t="str">
        <f>IF(D99="","-",IF(VLOOKUP(D99,D3TK!$D$7:$V$44,9,0)=0,"-",IF(AND(D99=D99,OR(E99="T",E99="P")),VLOOKUP(D99,D3TK!$D$7:$V$44,9,0),"-")))</f>
        <v>-</v>
      </c>
      <c r="I99" s="88"/>
      <c r="J99" s="88" t="str">
        <f>IF(D99="","-",IF(VLOOKUP(D99,D3TK!$D$7:$V$44,17,0)=0,"-",IF(AND(D99=D99,E99="P"),VLOOKUP(D99,D3TK!$D$7:$V$44,17,0),"-")))</f>
        <v>-</v>
      </c>
      <c r="K99" s="88" t="str">
        <f>IF(D99="","-",IF(VLOOKUP(D99,D3TK!$D$7:$V$44,18,0)=0,"-",IF(AND(D99=D99,E99="P"),VLOOKUP(D99,D3TK!$D$7:$V$44,18,0),"-")))</f>
        <v>-</v>
      </c>
      <c r="L99" s="87" t="s">
        <v>128</v>
      </c>
      <c r="M99" s="90" t="s">
        <v>26</v>
      </c>
      <c r="N99" s="85" t="s">
        <v>119</v>
      </c>
      <c r="O99" s="86" t="s">
        <v>120</v>
      </c>
      <c r="P99" s="87" t="s">
        <v>28</v>
      </c>
      <c r="Q99" s="88" t="str">
        <f>IF(O99="","-",IF(VLOOKUP(O99,D3TK!$D$7:$V$44,7,0)=0,"-",IF(AND(O99=O99,OR(P99="T",P99="P",P99="PM")),VLOOKUP(O99,D3TK!$D$7:$V$44,7,0),"-")))</f>
        <v>JYD</v>
      </c>
      <c r="R99" s="88" t="str">
        <f>IF(O99="","-",IF(VLOOKUP(O99,D3TK!$D$7:$V$44,8,0)=0,"-",IF(AND(O99=O99,OR(P99="T",P99="P",P99="PM")),VLOOKUP(O99,D3TK!$D$7:$V$44,8,0),"-")))</f>
        <v>-</v>
      </c>
      <c r="S99" s="88" t="str">
        <f>IF(O99="","-",IF(VLOOKUP(O99,D3TK!$D$7:$V$44,9,0)=0,"-",IF(AND(O99=O99,OR(P99="T",P99="P")),VLOOKUP(O99,D3TK!$D$7:$V$44,9,0),"-")))</f>
        <v>-</v>
      </c>
      <c r="T99" s="88" t="str">
        <f>IF(O99="","-",IF(VLOOKUP(O99,D3TK!$D$7:$V$44,17,0)=0,"-",IF(AND(O99=O99,P99="P"),VLOOKUP(O99,D3TK!$D$7:$V$44,17,0),"-")))</f>
        <v>-</v>
      </c>
      <c r="U99" s="88" t="str">
        <f>IF(O99="","-",IF(VLOOKUP(O99,D3TK!$D$7:$V$44,18,0)=0,"-",IF(AND(O99=O99,P99="P"),VLOOKUP(O99,D3TK!$D$7:$V$44,18,0),"-")))</f>
        <v>-</v>
      </c>
      <c r="V99" s="87" t="s">
        <v>128</v>
      </c>
      <c r="W99" s="90" t="s">
        <v>26</v>
      </c>
      <c r="X99" s="85"/>
      <c r="Y99" s="86"/>
      <c r="Z99" s="87"/>
      <c r="AA99" s="88" t="str">
        <f>IF(Y99="","-",IF(VLOOKUP(Y99,D3TK!$D$7:$V$44,7,0)=0,"-",IF(AND(Y99=Y99,OR(Z99="T",Z99="P",Z99="PM")),VLOOKUP(Y99,D3TK!$D$7:$V$44,7,0),"-")))</f>
        <v>-</v>
      </c>
      <c r="AB99" s="88" t="str">
        <f>IF(Y99="","-",IF(VLOOKUP(Y99,D3TK!$D$7:$V$44,8,0)=0,"-",IF(AND(Y99=Y99,OR(Z99="T",Z99="P")),VLOOKUP(Y99,D3TK!$D$7:$V$44,8,0),"-")))</f>
        <v>-</v>
      </c>
      <c r="AC99" s="88" t="str">
        <f>IF(Y99="","-",IF(VLOOKUP(Y99,D3TK!$D$7:$V$44,9,0)=0,"-",IF(AND(Y99=Y99,OR(Z99="T",Z99="P")),VLOOKUP(Y99,D3TK!$D$7:$V$44,9,0),"-")))</f>
        <v>-</v>
      </c>
      <c r="AD99" s="88" t="str">
        <f>IF(Y99="","-",IF(VLOOKUP(Y99,D3TK!$D$7:$V$44,17,0)=0,"-",IF(AND(Y99=Y99,Z99="P"),VLOOKUP(Y99,D3TK!$D$7:$V$44,17,0),"-")))</f>
        <v>-</v>
      </c>
      <c r="AE99" s="88" t="str">
        <f>IF(Y99="","-",IF(VLOOKUP(Y99,D3TK!$D$7:$V$44,18,0)=0,"-",IF(AND(Y99=Y99,Z99="P"),VLOOKUP(Y99,D3TK!$D$7:$V$44,18,0),"-")))</f>
        <v>-</v>
      </c>
      <c r="AF99" s="87" t="s">
        <v>128</v>
      </c>
      <c r="AG99" s="90"/>
      <c r="AH99" s="85">
        <v>1333102.0</v>
      </c>
      <c r="AI99" s="86" t="s">
        <v>130</v>
      </c>
      <c r="AJ99" s="87" t="s">
        <v>28</v>
      </c>
      <c r="AK99" s="88" t="str">
        <f>IF(AI99="","-",IF(VLOOKUP(AI99,D3TK!$D$7:$V$44,7,0)=0,"-",IF(AND(AI99=AI99,OR(AJ99="T",AJ99="P",AJ99="PM")),VLOOKUP(AI99,D3TK!$D$7:$V$44,7,0),"-")))</f>
        <v>GIW</v>
      </c>
      <c r="AL99" s="88" t="str">
        <f>IF(AI99="","-",IF(VLOOKUP(AI99,D3TK!$D$7:$V$44,8,0)=0,"-",IF(AND(AI99=AI99,OR(AJ99="T",AJ99="P",AJ99="PM")),VLOOKUP(AI99,D3TK!$D$7:$V$44,8,0),"-")))</f>
        <v>-</v>
      </c>
      <c r="AM99" s="88" t="str">
        <f>IF(AI99="","-",IF(VLOOKUP(AI99,D3TK!$D$7:$V$44,9,0)=0,"-",IF(AND(AI99=AI99,OR(AJ99="T",AJ99="P")),VLOOKUP(AI99,D3TK!$D$7:$V$44,9,0),"-")))</f>
        <v>-</v>
      </c>
      <c r="AN99" s="88" t="str">
        <f>IF(AI99="","-",IF(VLOOKUP(AI99,D3TK!$D$7:$V$44,17,0)=0,"-",IF(AND(AI99=AI99,AJ99="P"),VLOOKUP(AI99,D3TK!$D$7:$V$44,17,0),"-")))</f>
        <v>-</v>
      </c>
      <c r="AO99" s="88" t="str">
        <f>IF(AI99="","-",IF(VLOOKUP(AI99,D3TK!$D$7:$V$44,18,0)=0,"-",IF(AND(AI99=AI99,AJ99="P"),VLOOKUP(AI99,D3TK!$D$7:$V$44,18,0),"-")))</f>
        <v>-</v>
      </c>
      <c r="AP99" s="87" t="s">
        <v>128</v>
      </c>
      <c r="AQ99" s="90" t="s">
        <v>26</v>
      </c>
      <c r="AR99" s="85">
        <v>1333105.0</v>
      </c>
      <c r="AS99" s="86" t="s">
        <v>127</v>
      </c>
      <c r="AT99" s="87" t="s">
        <v>28</v>
      </c>
      <c r="AU99" s="88" t="str">
        <f>IF(AS99="","-",IF(VLOOKUP(AS99,D3TK!$D$7:$V$44,7,0)=0,"-",IF(AND(AS99=AS99,OR(AT99="T",AT99="P",AT99="PM")),VLOOKUP(AS99,D3TK!$D$7:$V$44,7,0),"-")))</f>
        <v>IPM</v>
      </c>
      <c r="AV99" s="88" t="str">
        <f>IF(AS99="","-",IF(VLOOKUP(AS99,D3TK!$D$7:$V$44,8,0)=0,"-",IF(AND(AS99=AS99,OR(AT99="T",AT99="P",AT99="PM")),VLOOKUP(AS99,D3TK!$D$7:$V$44,8,0),"-")))</f>
        <v>-</v>
      </c>
      <c r="AW99" s="88" t="str">
        <f>IF(AS99="","-",IF(VLOOKUP(AS99,D3TK!$D$7:$V$44,9,0)=0,"-",IF(AND(AS99=AS99,OR(AT99="T",AT99="P")),VLOOKUP(AS99,D3TK!$D$7:$V$44,9,0),"-")))</f>
        <v>-</v>
      </c>
      <c r="AX99" s="88" t="str">
        <f>IF(AS99="","-",IF(VLOOKUP(AS99,D3TK!$D$7:$V$44,17,0)=0,"-",IF(AND(AS99=AS99,AT99="P"),VLOOKUP(AS99,D3TK!$D$7:$V$44,17,0),"-")))</f>
        <v>-</v>
      </c>
      <c r="AY99" s="88" t="str">
        <f>IF(AS99="","-",IF(VLOOKUP(AS99,D3TK!$D$7:$V$44,18,0)=0,"-",IF(AND(AS99=AS99,AT99="P"),VLOOKUP(AS99,D3TK!$D$7:$V$44,18,0),"-")))</f>
        <v>-</v>
      </c>
      <c r="AZ99" s="87" t="s">
        <v>128</v>
      </c>
      <c r="BA99" s="90" t="s">
        <v>26</v>
      </c>
      <c r="BB99" s="6"/>
      <c r="BC99" s="6"/>
      <c r="BD99" s="6"/>
      <c r="BE99" s="6"/>
      <c r="BF99" s="7"/>
      <c r="BG99" s="7"/>
      <c r="BH99" s="7"/>
      <c r="BI99" s="7"/>
      <c r="BJ99" s="7"/>
      <c r="BK99" s="7"/>
    </row>
    <row r="100" ht="14.25" customHeight="1">
      <c r="A100" s="40">
        <v>2.0</v>
      </c>
      <c r="B100" s="41" t="s">
        <v>217</v>
      </c>
      <c r="C100" s="85">
        <v>1333102.0</v>
      </c>
      <c r="D100" s="86" t="s">
        <v>130</v>
      </c>
      <c r="E100" s="87" t="s">
        <v>24</v>
      </c>
      <c r="F100" s="88" t="str">
        <f>IF(D100="","-",IF(VLOOKUP(D100,D3TK!$D$7:$V$44,7,0)=0,"-",IF(AND(D100=D100,OR(E100="T",E100="P",E100="PM")),VLOOKUP(D100,D3TK!$D$7:$V$44,7,0),"-")))</f>
        <v>GIW</v>
      </c>
      <c r="G100" s="88" t="str">
        <f>IF(D100="","-",IF(VLOOKUP(D100,D3TK!$D$7:$V$44,8,0)=0,"-",IF(AND(D100=D100,OR(E100="T",E100="P",E100="PM")),VLOOKUP(D100,D3TK!$D$7:$V$44,8,0),"-")))</f>
        <v>-</v>
      </c>
      <c r="H100" s="88" t="str">
        <f>IF(D100="","-",IF(VLOOKUP(D100,D3TK!$D$7:$V$44,9,0)=0,"-",IF(AND(D100=D100,OR(E100="T",E100="P")),VLOOKUP(D100,D3TK!$D$7:$V$44,9,0),"-")))</f>
        <v>-</v>
      </c>
      <c r="I100" s="88"/>
      <c r="J100" s="88" t="str">
        <f>IF(D100="","-",IF(VLOOKUP(D100,D3TK!$D$7:$V$44,17,0)=0,"-",IF(AND(D100=D100,E100="P"),VLOOKUP(D100,D3TK!$D$7:$V$44,17,0),"-")))</f>
        <v>-</v>
      </c>
      <c r="K100" s="88" t="str">
        <f>IF(D100="","-",IF(VLOOKUP(D100,D3TK!$D$7:$V$44,18,0)=0,"-",IF(AND(D100=D100,E100="P"),VLOOKUP(D100,D3TK!$D$7:$V$44,18,0),"-")))</f>
        <v>-</v>
      </c>
      <c r="L100" s="87" t="s">
        <v>131</v>
      </c>
      <c r="M100" s="90" t="s">
        <v>26</v>
      </c>
      <c r="N100" s="85" t="s">
        <v>119</v>
      </c>
      <c r="O100" s="86" t="s">
        <v>120</v>
      </c>
      <c r="P100" s="87" t="s">
        <v>28</v>
      </c>
      <c r="Q100" s="88" t="str">
        <f>IF(O100="","-",IF(VLOOKUP(O100,D3TK!$D$7:$V$44,7,0)=0,"-",IF(AND(O100=O100,OR(P100="T",P100="P",P100="PM")),VLOOKUP(O100,D3TK!$D$7:$V$44,7,0),"-")))</f>
        <v>JYD</v>
      </c>
      <c r="R100" s="88" t="str">
        <f>IF(O100="","-",IF(VLOOKUP(O100,D3TK!$D$7:$V$44,8,0)=0,"-",IF(AND(O100=O100,OR(P100="T",P100="P",P100="PM")),VLOOKUP(O100,D3TK!$D$7:$V$44,8,0),"-")))</f>
        <v>-</v>
      </c>
      <c r="S100" s="88" t="str">
        <f>IF(O100="","-",IF(VLOOKUP(O100,D3TK!$D$7:$V$44,9,0)=0,"-",IF(AND(O100=O100,OR(P100="T",P100="P")),VLOOKUP(O100,D3TK!$D$7:$V$44,9,0),"-")))</f>
        <v>-</v>
      </c>
      <c r="T100" s="88" t="str">
        <f>IF(O100="","-",IF(VLOOKUP(O100,D3TK!$D$7:$V$44,17,0)=0,"-",IF(AND(O100=O100,P100="P"),VLOOKUP(O100,D3TK!$D$7:$V$44,17,0),"-")))</f>
        <v>-</v>
      </c>
      <c r="U100" s="88" t="str">
        <f>IF(O100="","-",IF(VLOOKUP(O100,D3TK!$D$7:$V$44,18,0)=0,"-",IF(AND(O100=O100,P100="P"),VLOOKUP(O100,D3TK!$D$7:$V$44,18,0),"-")))</f>
        <v>-</v>
      </c>
      <c r="V100" s="87" t="s">
        <v>131</v>
      </c>
      <c r="W100" s="90" t="s">
        <v>26</v>
      </c>
      <c r="X100" s="85"/>
      <c r="Y100" s="86"/>
      <c r="Z100" s="87"/>
      <c r="AA100" s="88" t="str">
        <f>IF(Y100="","-",IF(VLOOKUP(Y100,D3TK!$D$7:$V$44,7,0)=0,"-",IF(AND(Y100=Y100,OR(Z100="T",Z100="P",Z100="PM")),VLOOKUP(Y100,D3TK!$D$7:$V$44,7,0),"-")))</f>
        <v>-</v>
      </c>
      <c r="AB100" s="88" t="str">
        <f>IF(Y100="","-",IF(VLOOKUP(Y100,D3TK!$D$7:$V$44,8,0)=0,"-",IF(AND(Y100=Y100,OR(Z100="T",Z100="P")),VLOOKUP(Y100,D3TK!$D$7:$V$44,8,0),"-")))</f>
        <v>-</v>
      </c>
      <c r="AC100" s="88" t="str">
        <f>IF(Y100="","-",IF(VLOOKUP(Y100,D3TK!$D$7:$V$44,9,0)=0,"-",IF(AND(Y100=Y100,OR(Z100="T",Z100="P")),VLOOKUP(Y100,D3TK!$D$7:$V$44,9,0),"-")))</f>
        <v>-</v>
      </c>
      <c r="AD100" s="88" t="str">
        <f>IF(Y100="","-",IF(VLOOKUP(Y100,D3TK!$D$7:$V$44,17,0)=0,"-",IF(AND(Y100=Y100,Z100="P"),VLOOKUP(Y100,D3TK!$D$7:$V$44,17,0),"-")))</f>
        <v>-</v>
      </c>
      <c r="AE100" s="88" t="str">
        <f>IF(Y100="","-",IF(VLOOKUP(Y100,D3TK!$D$7:$V$44,18,0)=0,"-",IF(AND(Y100=Y100,Z100="P"),VLOOKUP(Y100,D3TK!$D$7:$V$44,18,0),"-")))</f>
        <v>-</v>
      </c>
      <c r="AF100" s="87" t="s">
        <v>131</v>
      </c>
      <c r="AG100" s="90"/>
      <c r="AH100" s="85">
        <v>1333102.0</v>
      </c>
      <c r="AI100" s="86" t="s">
        <v>130</v>
      </c>
      <c r="AJ100" s="87" t="s">
        <v>28</v>
      </c>
      <c r="AK100" s="88" t="str">
        <f>IF(AI100="","-",IF(VLOOKUP(AI100,D3TK!$D$7:$V$44,7,0)=0,"-",IF(AND(AI100=AI100,OR(AJ100="T",AJ100="P",AJ100="PM")),VLOOKUP(AI100,D3TK!$D$7:$V$44,7,0),"-")))</f>
        <v>GIW</v>
      </c>
      <c r="AL100" s="88" t="str">
        <f>IF(AI100="","-",IF(VLOOKUP(AI100,D3TK!$D$7:$V$44,8,0)=0,"-",IF(AND(AI100=AI100,OR(AJ100="T",AJ100="P",AJ100="PM")),VLOOKUP(AI100,D3TK!$D$7:$V$44,8,0),"-")))</f>
        <v>-</v>
      </c>
      <c r="AM100" s="88" t="str">
        <f>IF(AI100="","-",IF(VLOOKUP(AI100,D3TK!$D$7:$V$44,9,0)=0,"-",IF(AND(AI100=AI100,OR(AJ100="T",AJ100="P")),VLOOKUP(AI100,D3TK!$D$7:$V$44,9,0),"-")))</f>
        <v>-</v>
      </c>
      <c r="AN100" s="88" t="str">
        <f>IF(AI100="","-",IF(VLOOKUP(AI100,D3TK!$D$7:$V$44,17,0)=0,"-",IF(AND(AI100=AI100,AJ100="P"),VLOOKUP(AI100,D3TK!$D$7:$V$44,17,0),"-")))</f>
        <v>-</v>
      </c>
      <c r="AO100" s="88" t="str">
        <f>IF(AI100="","-",IF(VLOOKUP(AI100,D3TK!$D$7:$V$44,18,0)=0,"-",IF(AND(AI100=AI100,AJ100="P"),VLOOKUP(AI100,D3TK!$D$7:$V$44,18,0),"-")))</f>
        <v>-</v>
      </c>
      <c r="AP100" s="87" t="s">
        <v>131</v>
      </c>
      <c r="AQ100" s="90" t="s">
        <v>26</v>
      </c>
      <c r="AR100" s="85">
        <v>1333105.0</v>
      </c>
      <c r="AS100" s="86" t="s">
        <v>127</v>
      </c>
      <c r="AT100" s="87" t="s">
        <v>28</v>
      </c>
      <c r="AU100" s="88" t="str">
        <f>IF(AS100="","-",IF(VLOOKUP(AS100,D3TK!$D$7:$V$44,7,0)=0,"-",IF(AND(AS100=AS100,OR(AT100="T",AT100="P",AT100="PM")),VLOOKUP(AS100,D3TK!$D$7:$V$44,7,0),"-")))</f>
        <v>IPM</v>
      </c>
      <c r="AV100" s="88" t="str">
        <f>IF(AS100="","-",IF(VLOOKUP(AS100,D3TK!$D$7:$V$44,8,0)=0,"-",IF(AND(AS100=AS100,OR(AT100="T",AT100="P",AT100="PM")),VLOOKUP(AS100,D3TK!$D$7:$V$44,8,0),"-")))</f>
        <v>-</v>
      </c>
      <c r="AW100" s="88" t="str">
        <f>IF(AS100="","-",IF(VLOOKUP(AS100,D3TK!$D$7:$V$44,9,0)=0,"-",IF(AND(AS100=AS100,OR(AT100="T",AT100="P")),VLOOKUP(AS100,D3TK!$D$7:$V$44,9,0),"-")))</f>
        <v>-</v>
      </c>
      <c r="AX100" s="88" t="str">
        <f>IF(AS100="","-",IF(VLOOKUP(AS100,D3TK!$D$7:$V$44,17,0)=0,"-",IF(AND(AS100=AS100,AT100="P"),VLOOKUP(AS100,D3TK!$D$7:$V$44,17,0),"-")))</f>
        <v>-</v>
      </c>
      <c r="AY100" s="88" t="str">
        <f>IF(AS100="","-",IF(VLOOKUP(AS100,D3TK!$D$7:$V$44,18,0)=0,"-",IF(AND(AS100=AS100,AT100="P"),VLOOKUP(AS100,D3TK!$D$7:$V$44,18,0),"-")))</f>
        <v>-</v>
      </c>
      <c r="AZ100" s="87" t="s">
        <v>131</v>
      </c>
      <c r="BA100" s="90" t="s">
        <v>26</v>
      </c>
      <c r="BB100" s="6"/>
      <c r="BC100" s="6"/>
      <c r="BD100" s="6"/>
      <c r="BE100" s="6"/>
      <c r="BF100" s="7"/>
      <c r="BG100" s="7"/>
      <c r="BH100" s="7"/>
      <c r="BI100" s="7"/>
      <c r="BJ100" s="7"/>
      <c r="BK100" s="7"/>
    </row>
    <row r="101" ht="14.25" customHeight="1">
      <c r="A101" s="40">
        <v>2.0</v>
      </c>
      <c r="B101" s="41" t="s">
        <v>217</v>
      </c>
      <c r="C101" s="85">
        <v>1143103.0</v>
      </c>
      <c r="D101" s="86" t="s">
        <v>222</v>
      </c>
      <c r="E101" s="87" t="s">
        <v>24</v>
      </c>
      <c r="F101" s="88" t="str">
        <f>IF(D101="","-",IF(VLOOKUP(D101,D4TRPL!$D$7:$U$58,7,0)=0,"-",IF(AND(D101=D101,OR(E101="T",E101="P",E101="PM")),VLOOKUP(D101,D4TRPL!$D$7:$U$58,7,0),"-")))</f>
        <v>RIS</v>
      </c>
      <c r="G101" s="88" t="str">
        <f>IF(D101="","-",IF(VLOOKUP(D101,D4TRPL!$D$7:$U$58,8,0)=0,"-",IF(AND(D101=D101,OR(E101="T",E101="P",E101="PM")),VLOOKUP(D101,D4TRPL!$D$7:$U$58,8,0),"-")))</f>
        <v>-</v>
      </c>
      <c r="H101" s="88" t="str">
        <f>IF(D101="","-",IF(VLOOKUP(D101,D4TRPL!$D$7:$U$58,9,0)=0,"-",IF(AND(D101=D101,OR(E101="T",E101="P")),VLOOKUP(D101,D4TRPL!$D$7:$U$58,9,0),"-")))</f>
        <v>-</v>
      </c>
      <c r="I101" s="88"/>
      <c r="J101" s="88" t="str">
        <f>IF(D101="","-",IF(VLOOKUP(D101,D4TRPL!$D$7:$U$58,17,0)=0,"-",IF(AND(D101=D101,E101="P"),VLOOKUP(D101,D4TRPL!$D$7:$U$58,17,0),"-")))</f>
        <v>-</v>
      </c>
      <c r="K101" s="88" t="str">
        <f>IF(D101="","-",IF(VLOOKUP(D101,D4TRPL!$D$7:$U$58,18,0)=0,"-",IF(AND(D101=D101,E101="P"),VLOOKUP(D101,D4TRPL!$D$7:$U$58,18,0),"-")))</f>
        <v>-</v>
      </c>
      <c r="L101" s="87" t="s">
        <v>133</v>
      </c>
      <c r="M101" s="90" t="s">
        <v>26</v>
      </c>
      <c r="N101" s="85">
        <v>1143105.0</v>
      </c>
      <c r="O101" s="86" t="s">
        <v>223</v>
      </c>
      <c r="P101" s="87" t="s">
        <v>24</v>
      </c>
      <c r="Q101" s="88" t="str">
        <f>IF(O101="","-",IF(VLOOKUP(O101,D4TRPL!$D$7:$U$58,7,0)=0,"-",IF(AND(O101=O101,OR(P101="T",P101="P",P101="PM")),VLOOKUP(O101,D4TRPL!$D$7:$U$58,7,0),"-")))</f>
        <v>MSL</v>
      </c>
      <c r="R101" s="88" t="str">
        <f>IF(O101="","-",IF(VLOOKUP(O101,D4TRPL!$D$7:$U$58,8,0)=0,"-",IF(AND(O101=O101,OR(P101="T",P101="P",P101="PM")),VLOOKUP(O101,D4TRPL!$D$7:$U$58,8,0),"-")))</f>
        <v>-</v>
      </c>
      <c r="S101" s="88" t="str">
        <f>IF(O101="","-",IF(VLOOKUP(O101,D4TRPL!$D$7:$U$58,9,0)=0,"-",IF(AND(O101=O101,OR(P101="T",P101="P")),VLOOKUP(O101,D4TRPL!$D$7:$U$58,9,0),"-")))</f>
        <v>-</v>
      </c>
      <c r="T101" s="88" t="str">
        <f>IF(O101="","-",IF(VLOOKUP(O101,D4TRPL!$D$7:$U$58,17,0)=0,"-",IF(AND(O101=O101,P101="P"),VLOOKUP(O101,D4TRPL!$D$7:$U$58,17,0),"-")))</f>
        <v>-</v>
      </c>
      <c r="U101" s="88" t="str">
        <f>IF(O101="","-",IF(VLOOKUP(O101,D4TRPL!$D$7:$U$58,18,0)=0,"-",IF(AND(O101=O101,P101="P"),VLOOKUP(O101,D4TRPL!$D$7:$U$58,18,0),"-")))</f>
        <v>-</v>
      </c>
      <c r="V101" s="87" t="s">
        <v>133</v>
      </c>
      <c r="W101" s="90" t="s">
        <v>26</v>
      </c>
      <c r="X101" s="96">
        <v>1143106.0</v>
      </c>
      <c r="Y101" s="86" t="s">
        <v>224</v>
      </c>
      <c r="Z101" s="87" t="s">
        <v>24</v>
      </c>
      <c r="AA101" s="88" t="str">
        <f>IF(Y101="","-",IF(VLOOKUP(Y101,D4TRPL!$D$7:$U$58,7,0)=0,"-",IF(AND(Y101=Y101,OR(Z101="T",Z101="P",Z101="PM")),VLOOKUP(Y101,D4TRPL!$D$7:$U$58,7,0),"-")))</f>
        <v>REG</v>
      </c>
      <c r="AB101" s="88" t="str">
        <f>IF(Y101="","-",IF(VLOOKUP(Y101,D4TRPL!$D$7:$U$58,8,0)=0,"-",IF(AND(Y101=Y101,OR(Z101="T",Z101="P",Z101="PM")),VLOOKUP(Y101,D4TRPL!$D$7:$U$58,8,0),"-")))</f>
        <v>-</v>
      </c>
      <c r="AC101" s="88" t="str">
        <f>IF(Y101="","-",IF(VLOOKUP(Y101,D4TRPL!$D$7:$U$58,9,0)=0,"-",IF(AND(Y101=Y101,OR(Z101="T",Z101="P")),VLOOKUP(Y101,D4TRPL!$D$7:$U$58,9,0),"-")))</f>
        <v>-</v>
      </c>
      <c r="AD101" s="88" t="str">
        <f>IF(Y101="","-",IF(VLOOKUP(Y101,D4TRPL!$D$7:$U$58,17,0)=0,"-",IF(AND(Y101=Y101,Z101="P"),VLOOKUP(Y101,D4TRPL!$D$7:$U$58,17,0),"-")))</f>
        <v>-</v>
      </c>
      <c r="AE101" s="88" t="str">
        <f>IF(Y101="","-",IF(VLOOKUP(Y101,D4TRPL!$D$7:$U$58,18,0)=0,"-",IF(AND(Y101=Y101,Z101="P"),VLOOKUP(Y101,D4TRPL!$D$7:$U$58,18,0),"-")))</f>
        <v>-</v>
      </c>
      <c r="AF101" s="87" t="s">
        <v>133</v>
      </c>
      <c r="AG101" s="90" t="s">
        <v>26</v>
      </c>
      <c r="AH101" s="96">
        <v>1143101.0</v>
      </c>
      <c r="AI101" s="86" t="s">
        <v>132</v>
      </c>
      <c r="AJ101" s="87" t="s">
        <v>28</v>
      </c>
      <c r="AK101" s="88" t="str">
        <f>IF(AI101="","-",IF(VLOOKUP(AI101,D4TRPL!$D$7:$U$58,7,0)=0,"-",IF(AND(AI101=AI101,OR(AJ101="T",AJ101="P",AJ101="PM")),VLOOKUP(AI101,D4TRPL!$D$7:$U$58,7,0),"-")))</f>
        <v>AMS</v>
      </c>
      <c r="AL101" s="91" t="str">
        <f>IF(AI101="","-",IF(VLOOKUP(AI101,D4TRPL!$D$7:$U$58,8,0)=0,"-",IF(AND(AI101=AI101,OR(AJ101="T",AJ101="P",AJ101="PM")),VLOOKUP(AI101,D4TRPL!$D$7:$U$58,8,0),"-")))</f>
        <v>DPH</v>
      </c>
      <c r="AM101" s="88" t="str">
        <f>IF(AI101="","-",IF(VLOOKUP(AI101,D4TRPL!$D$7:$U$58,9,0)=0,"-",IF(AND(AI101=AI101,OR(AJ101="T",AJ101="P")),VLOOKUP(AI101,D4TRPL!$D$7:$U$58,9,0),"-")))</f>
        <v>-</v>
      </c>
      <c r="AN101" s="88" t="str">
        <f>IF(AI101="","-",IF(VLOOKUP(AI101,D4TRPL!$D$7:$U$58,17,0)=0,"-",IF(AND(AI101=AI101,AJ101="P"),VLOOKUP(AI101,D4TRPL!$D$7:$U$58,17,0),"-")))</f>
        <v>ATN</v>
      </c>
      <c r="AO101" s="88" t="str">
        <f>IF(AI101="","-",IF(VLOOKUP(AI101,D4TRPL!$D$7:$U$58,18,0)=0,"-",IF(AND(AI101=AI101,AJ101="P"),VLOOKUP(AI101,D4TRPL!$D$7:$U$58,18,0),"-")))</f>
        <v>-</v>
      </c>
      <c r="AP101" s="87" t="s">
        <v>133</v>
      </c>
      <c r="AQ101" s="90" t="s">
        <v>26</v>
      </c>
      <c r="AR101" s="96">
        <v>1143101.0</v>
      </c>
      <c r="AS101" s="86" t="s">
        <v>132</v>
      </c>
      <c r="AT101" s="87" t="s">
        <v>28</v>
      </c>
      <c r="AU101" s="88" t="str">
        <f>IF(AS101="","-",IF(VLOOKUP(AS101,D4TRPL!$D$7:$U$58,7,0)=0,"-",IF(AND(AS101=AS101,OR(AT101="T",AT101="P",AT101="PM")),VLOOKUP(AS101,D4TRPL!$D$7:$U$58,7,0),"-")))</f>
        <v>AMS</v>
      </c>
      <c r="AV101" s="91" t="str">
        <f>IF(AS101="","-",IF(VLOOKUP(AS101,D4TRPL!$D$7:$U$58,8,0)=0,"-",IF(AND(AS101=AS101,OR(AT101="T",AT101="P",AT101="PM")),VLOOKUP(AS101,D4TRPL!$D$7:$U$58,8,0),"-")))</f>
        <v>DPH</v>
      </c>
      <c r="AW101" s="88" t="str">
        <f>IF(AS101="","-",IF(VLOOKUP(AS101,D4TRPL!$D$7:$U$58,9,0)=0,"-",IF(AND(AS101=AS101,OR(AT101="T",AT101="P")),VLOOKUP(AS101,D4TRPL!$D$7:$U$58,9,0),"-")))</f>
        <v>-</v>
      </c>
      <c r="AX101" s="88" t="str">
        <f>IF(AS101="","-",IF(VLOOKUP(AS101,D4TRPL!$D$7:$U$58,17,0)=0,"-",IF(AND(AS101=AS101,AT101="P"),VLOOKUP(AS101,D4TRPL!$D$7:$U$58,17,0),"-")))</f>
        <v>ATN</v>
      </c>
      <c r="AY101" s="88" t="str">
        <f>IF(AS101="","-",IF(VLOOKUP(AS101,D4TRPL!$D$7:$U$58,18,0)=0,"-",IF(AND(AS101=AS101,AT101="P"),VLOOKUP(AS101,D4TRPL!$D$7:$U$58,18,0),"-")))</f>
        <v>-</v>
      </c>
      <c r="AZ101" s="87" t="s">
        <v>133</v>
      </c>
      <c r="BA101" s="90" t="s">
        <v>26</v>
      </c>
      <c r="BB101" s="6"/>
      <c r="BC101" s="6"/>
      <c r="BD101" s="6"/>
      <c r="BE101" s="6"/>
      <c r="BF101" s="7"/>
      <c r="BG101" s="7"/>
      <c r="BH101" s="7"/>
      <c r="BI101" s="7"/>
      <c r="BJ101" s="7"/>
      <c r="BK101" s="7"/>
    </row>
    <row r="102" ht="14.25" customHeight="1">
      <c r="A102" s="40">
        <v>2.0</v>
      </c>
      <c r="B102" s="41" t="s">
        <v>217</v>
      </c>
      <c r="C102" s="85">
        <v>1143103.0</v>
      </c>
      <c r="D102" s="86" t="s">
        <v>222</v>
      </c>
      <c r="E102" s="87" t="s">
        <v>24</v>
      </c>
      <c r="F102" s="88" t="str">
        <f>IF(D102="","-",IF(VLOOKUP(D102,D4TRPL!$D$7:$U$58,7,0)=0,"-",IF(AND(D102=D102,OR(E102="T",E102="P",E102="PM")),VLOOKUP(D102,D4TRPL!$D$7:$U$58,7,0),"-")))</f>
        <v>RIS</v>
      </c>
      <c r="G102" s="88" t="str">
        <f>IF(D102="","-",IF(VLOOKUP(D102,D4TRPL!$D$7:$U$58,8,0)=0,"-",IF(AND(D102=D102,OR(E102="T",E102="P",E102="PM")),VLOOKUP(D102,D4TRPL!$D$7:$U$58,8,0),"-")))</f>
        <v>-</v>
      </c>
      <c r="H102" s="88" t="str">
        <f>IF(D102="","-",IF(VLOOKUP(D102,D4TRPL!$D$7:$U$58,9,0)=0,"-",IF(AND(D102=D102,OR(E102="T",E102="P")),VLOOKUP(D102,D4TRPL!$D$7:$U$58,9,0),"-")))</f>
        <v>-</v>
      </c>
      <c r="I102" s="88"/>
      <c r="J102" s="88" t="str">
        <f>IF(D102="","-",IF(VLOOKUP(D102,D4TRPL!$D$7:$U$58,17,0)=0,"-",IF(AND(D102=D102,E102="P"),VLOOKUP(D102,D4TRPL!$D$7:$U$58,17,0),"-")))</f>
        <v>-</v>
      </c>
      <c r="K102" s="88" t="str">
        <f>IF(D102="","-",IF(VLOOKUP(D102,D4TRPL!$D$7:$U$58,18,0)=0,"-",IF(AND(D102=D102,E102="P"),VLOOKUP(D102,D4TRPL!$D$7:$U$58,18,0),"-")))</f>
        <v>-</v>
      </c>
      <c r="L102" s="87" t="s">
        <v>134</v>
      </c>
      <c r="M102" s="90" t="s">
        <v>26</v>
      </c>
      <c r="N102" s="85">
        <v>1143105.0</v>
      </c>
      <c r="O102" s="86" t="s">
        <v>223</v>
      </c>
      <c r="P102" s="87" t="s">
        <v>24</v>
      </c>
      <c r="Q102" s="88" t="str">
        <f>IF(O102="","-",IF(VLOOKUP(O102,D4TRPL!$D$7:$U$58,7,0)=0,"-",IF(AND(O102=O102,OR(P102="T",P102="P",P102="PM")),VLOOKUP(O102,D4TRPL!$D$7:$U$58,7,0),"-")))</f>
        <v>MSL</v>
      </c>
      <c r="R102" s="88" t="str">
        <f>IF(O102="","-",IF(VLOOKUP(O102,D4TRPL!$D$7:$U$58,8,0)=0,"-",IF(AND(O102=O102,OR(P102="T",P102="P",P102="PM")),VLOOKUP(O102,D4TRPL!$D$7:$U$58,8,0),"-")))</f>
        <v>-</v>
      </c>
      <c r="S102" s="88" t="str">
        <f>IF(O102="","-",IF(VLOOKUP(O102,D4TRPL!$D$7:$U$58,9,0)=0,"-",IF(AND(O102=O102,OR(P102="T",P102="P")),VLOOKUP(O102,D4TRPL!$D$7:$U$58,9,0),"-")))</f>
        <v>-</v>
      </c>
      <c r="T102" s="88" t="str">
        <f>IF(O102="","-",IF(VLOOKUP(O102,D4TRPL!$D$7:$U$58,17,0)=0,"-",IF(AND(O102=O102,P102="P"),VLOOKUP(O102,D4TRPL!$D$7:$U$58,17,0),"-")))</f>
        <v>-</v>
      </c>
      <c r="U102" s="88" t="str">
        <f>IF(O102="","-",IF(VLOOKUP(O102,D4TRPL!$D$7:$U$58,18,0)=0,"-",IF(AND(O102=O102,P102="P"),VLOOKUP(O102,D4TRPL!$D$7:$U$58,18,0),"-")))</f>
        <v>-</v>
      </c>
      <c r="V102" s="87" t="s">
        <v>134</v>
      </c>
      <c r="W102" s="90" t="s">
        <v>26</v>
      </c>
      <c r="X102" s="96">
        <v>1143106.0</v>
      </c>
      <c r="Y102" s="86" t="s">
        <v>224</v>
      </c>
      <c r="Z102" s="87" t="s">
        <v>24</v>
      </c>
      <c r="AA102" s="88" t="str">
        <f>IF(Y102="","-",IF(VLOOKUP(Y102,D4TRPL!$D$7:$U$58,7,0)=0,"-",IF(AND(Y102=Y102,OR(Z102="T",Z102="P",Z102="PM")),VLOOKUP(Y102,D4TRPL!$D$7:$U$58,7,0),"-")))</f>
        <v>REG</v>
      </c>
      <c r="AB102" s="88" t="str">
        <f>IF(Y102="","-",IF(VLOOKUP(Y102,D4TRPL!$D$7:$U$58,8,0)=0,"-",IF(AND(Y102=Y102,OR(Z102="T",Z102="P",Z102="PM")),VLOOKUP(Y102,D4TRPL!$D$7:$U$58,8,0),"-")))</f>
        <v>-</v>
      </c>
      <c r="AC102" s="88" t="str">
        <f>IF(Y102="","-",IF(VLOOKUP(Y102,D4TRPL!$D$7:$U$58,9,0)=0,"-",IF(AND(Y102=Y102,OR(Z102="T",Z102="P")),VLOOKUP(Y102,D4TRPL!$D$7:$U$58,9,0),"-")))</f>
        <v>-</v>
      </c>
      <c r="AD102" s="88" t="str">
        <f>IF(Y102="","-",IF(VLOOKUP(Y102,D4TRPL!$D$7:$U$58,17,0)=0,"-",IF(AND(Y102=Y102,Z102="P"),VLOOKUP(Y102,D4TRPL!$D$7:$U$58,17,0),"-")))</f>
        <v>-</v>
      </c>
      <c r="AE102" s="88" t="str">
        <f>IF(Y102="","-",IF(VLOOKUP(Y102,D4TRPL!$D$7:$U$58,18,0)=0,"-",IF(AND(Y102=Y102,Z102="P"),VLOOKUP(Y102,D4TRPL!$D$7:$U$58,18,0),"-")))</f>
        <v>-</v>
      </c>
      <c r="AF102" s="87" t="s">
        <v>134</v>
      </c>
      <c r="AG102" s="90" t="s">
        <v>26</v>
      </c>
      <c r="AH102" s="96">
        <v>1143101.0</v>
      </c>
      <c r="AI102" s="86" t="s">
        <v>132</v>
      </c>
      <c r="AJ102" s="87" t="s">
        <v>28</v>
      </c>
      <c r="AK102" s="88" t="str">
        <f>IF(AI102="","-",IF(VLOOKUP(AI102,D4TRPL!$D$7:$U$58,7,0)=0,"-",IF(AND(AI102=AI102,OR(AJ102="T",AJ102="P",AJ102="PM")),VLOOKUP(AI102,D4TRPL!$D$7:$U$58,7,0),"-")))</f>
        <v>AMS</v>
      </c>
      <c r="AL102" s="91" t="str">
        <f>IF(AI102="","-",IF(VLOOKUP(AI102,D4TRPL!$D$7:$U$58,8,0)=0,"-",IF(AND(AI102=AI102,OR(AJ102="T",AJ102="P",AJ102="PM")),VLOOKUP(AI102,D4TRPL!$D$7:$U$58,8,0),"-")))</f>
        <v>DPH</v>
      </c>
      <c r="AM102" s="88" t="str">
        <f>IF(AI102="","-",IF(VLOOKUP(AI102,D4TRPL!$D$7:$U$58,9,0)=0,"-",IF(AND(AI102=AI102,OR(AJ102="T",AJ102="P")),VLOOKUP(AI102,D4TRPL!$D$7:$U$58,9,0),"-")))</f>
        <v>-</v>
      </c>
      <c r="AN102" s="88" t="str">
        <f>IF(AI102="","-",IF(VLOOKUP(AI102,D4TRPL!$D$7:$U$58,17,0)=0,"-",IF(AND(AI102=AI102,AJ102="P"),VLOOKUP(AI102,D4TRPL!$D$7:$U$58,17,0),"-")))</f>
        <v>ATN</v>
      </c>
      <c r="AO102" s="88" t="str">
        <f>IF(AI102="","-",IF(VLOOKUP(AI102,D4TRPL!$D$7:$U$58,18,0)=0,"-",IF(AND(AI102=AI102,AJ102="P"),VLOOKUP(AI102,D4TRPL!$D$7:$U$58,18,0),"-")))</f>
        <v>-</v>
      </c>
      <c r="AP102" s="87" t="s">
        <v>134</v>
      </c>
      <c r="AQ102" s="90" t="s">
        <v>26</v>
      </c>
      <c r="AR102" s="96">
        <v>1143101.0</v>
      </c>
      <c r="AS102" s="86" t="s">
        <v>132</v>
      </c>
      <c r="AT102" s="87" t="s">
        <v>28</v>
      </c>
      <c r="AU102" s="88" t="str">
        <f>IF(AS102="","-",IF(VLOOKUP(AS102,D4TRPL!$D$7:$U$58,7,0)=0,"-",IF(AND(AS102=AS102,OR(AT102="T",AT102="P",AT102="PM")),VLOOKUP(AS102,D4TRPL!$D$7:$U$58,7,0),"-")))</f>
        <v>AMS</v>
      </c>
      <c r="AV102" s="91" t="str">
        <f>IF(AS102="","-",IF(VLOOKUP(AS102,D4TRPL!$D$7:$U$58,8,0)=0,"-",IF(AND(AS102=AS102,OR(AT102="T",AT102="P",AT102="PM")),VLOOKUP(AS102,D4TRPL!$D$7:$U$58,8,0),"-")))</f>
        <v>DPH</v>
      </c>
      <c r="AW102" s="88" t="str">
        <f>IF(AS102="","-",IF(VLOOKUP(AS102,D4TRPL!$D$7:$U$58,9,0)=0,"-",IF(AND(AS102=AS102,OR(AT102="T",AT102="P")),VLOOKUP(AS102,D4TRPL!$D$7:$U$58,9,0),"-")))</f>
        <v>-</v>
      </c>
      <c r="AX102" s="88" t="str">
        <f>IF(AS102="","-",IF(VLOOKUP(AS102,D4TRPL!$D$7:$U$58,17,0)=0,"-",IF(AND(AS102=AS102,AT102="P"),VLOOKUP(AS102,D4TRPL!$D$7:$U$58,17,0),"-")))</f>
        <v>ATN</v>
      </c>
      <c r="AY102" s="88" t="str">
        <f>IF(AS102="","-",IF(VLOOKUP(AS102,D4TRPL!$D$7:$U$58,18,0)=0,"-",IF(AND(AS102=AS102,AT102="P"),VLOOKUP(AS102,D4TRPL!$D$7:$U$58,18,0),"-")))</f>
        <v>-</v>
      </c>
      <c r="AZ102" s="87" t="s">
        <v>134</v>
      </c>
      <c r="BA102" s="90" t="s">
        <v>26</v>
      </c>
      <c r="BB102" s="6"/>
      <c r="BC102" s="6"/>
      <c r="BD102" s="6"/>
      <c r="BE102" s="6"/>
      <c r="BF102" s="7"/>
      <c r="BG102" s="7"/>
      <c r="BH102" s="7"/>
      <c r="BI102" s="7"/>
      <c r="BJ102" s="7"/>
      <c r="BK102" s="7"/>
    </row>
    <row r="103" ht="14.25" customHeight="1">
      <c r="A103" s="40">
        <v>2.0</v>
      </c>
      <c r="B103" s="41" t="s">
        <v>217</v>
      </c>
      <c r="C103" s="85" t="s">
        <v>135</v>
      </c>
      <c r="D103" s="86" t="s">
        <v>136</v>
      </c>
      <c r="E103" s="87" t="s">
        <v>24</v>
      </c>
      <c r="F103" s="88" t="str">
        <f>IF(D103="","-",IF(VLOOKUP(D103,'S1-IF'!$D$7:$U$58,7,0)=0,"-",IF(AND(D103=D103,OR(E103="T",E103="P")),VLOOKUP(D103,'S1-IF'!$D$7:$U$58,7,0),"-")))</f>
        <v>LMG</v>
      </c>
      <c r="G103" s="88" t="str">
        <f>IF(D103="","-",IF(VLOOKUP(D103,'S1-IF'!$D$7:$U$58,8,0)=0,"-",IF(AND(D103=D103,OR(E103="T",E103="P")),VLOOKUP(D103,'S1-IF'!$D$7:$U$58,8,0),"-")))</f>
        <v>-</v>
      </c>
      <c r="H103" s="88" t="str">
        <f>IF(D103="","-",IF(VLOOKUP(D103,'S1-IF'!$D$7:$U$58,9,0)=0,"-",IF(AND(D103=D103,OR(E103="T",E103="P")),VLOOKUP(D103,'S1-IF'!$D$7:$U$58,9,0),"-")))</f>
        <v>-</v>
      </c>
      <c r="I103" s="88"/>
      <c r="J103" s="88" t="str">
        <f>IF(D103="","-",IF(VLOOKUP(D103,'S1-IF'!$D$7:$U$58,17,0)=0,"-",IF(AND(D103=D103,E103="P"),VLOOKUP(D103,'S1-IF'!$D$7:$U$58,17,0),"-")))</f>
        <v>-</v>
      </c>
      <c r="K103" s="88" t="str">
        <f>IF(D103="","-",IF(VLOOKUP(D103,'S1-IF'!$D$7:$U$58,18,0)=0,"-",IF(AND(D103=D103,E103="P"),VLOOKUP(D103,'S1-IF'!$D$7:$U$58,18,0),"-")))</f>
        <v>-</v>
      </c>
      <c r="L103" s="89" t="s">
        <v>137</v>
      </c>
      <c r="M103" s="90" t="s">
        <v>26</v>
      </c>
      <c r="N103" s="85"/>
      <c r="O103" s="86"/>
      <c r="P103" s="97"/>
      <c r="Q103" s="88" t="str">
        <f>IF(O103="","-",IF(VLOOKUP(O103,'S1-IF'!$D$7:$U$58,7,0)=0,"-",IF(AND(O103=O103,OR(P103="T",P103="P")),VLOOKUP(O103,'S1-IF'!$D$7:$U$58,7,0),"-")))</f>
        <v>-</v>
      </c>
      <c r="R103" s="88" t="str">
        <f>IF(O103="","-",IF(VLOOKUP(O103,'S1-IF'!$D$7:$U$58,8,0)=0,"-",IF(AND(O103=O103,OR(P103="T",P103="P")),VLOOKUP(O103,'S1-IF'!$D$7:$U$58,8,0),"-")))</f>
        <v>-</v>
      </c>
      <c r="S103" s="88" t="str">
        <f>IF(O103="","-",IF(VLOOKUP(O103,'S1-IF'!$D$7:$U$58,9,0)=0,"-",IF(AND(O103=O103,OR(P103="T",P103="P")),VLOOKUP(O103,'S1-IF'!$D$7:$U$58,9,0),"-")))</f>
        <v>-</v>
      </c>
      <c r="T103" s="88" t="str">
        <f>IF(O103="","-",IF(VLOOKUP(O103,'S1-IF'!$D$7:$U$58,17,0)=0,"-",IF(AND(O103=O103,P103="P"),VLOOKUP(O103,'S1-IF'!$D$7:$U$58,17,0),"-")))</f>
        <v>-</v>
      </c>
      <c r="U103" s="88" t="str">
        <f>IF(O103="","-",IF(VLOOKUP(O103,'S1-IF'!$D$7:$U$58,18,0)=0,"-",IF(AND(O103=O103,P103="P"),VLOOKUP(O103,'S1-IF'!$D$7:$U$58,18,0),"-")))</f>
        <v>-</v>
      </c>
      <c r="V103" s="89" t="s">
        <v>137</v>
      </c>
      <c r="W103" s="90"/>
      <c r="X103" s="96" t="s">
        <v>138</v>
      </c>
      <c r="Y103" s="86" t="s">
        <v>139</v>
      </c>
      <c r="Z103" s="87" t="s">
        <v>24</v>
      </c>
      <c r="AA103" s="88" t="str">
        <f>IF(Y103="","-",IF(VLOOKUP(Y103,'S1-IF'!$D$7:$U$58,7,0)=0,"-",IF(AND(Y103=Y103,OR(Z103="T",Z103="P")),VLOOKUP(Y103,'S1-IF'!$D$7:$U$58,7,0),"-")))</f>
        <v>ICB</v>
      </c>
      <c r="AB103" s="88" t="str">
        <f>IF(Y103="","-",IF(VLOOKUP(Y103,'S1-IF'!$D$7:$U$58,8,0)=0,"-",IF(AND(Y103=Y103,OR(Z103="T",Z103="P")),VLOOKUP(Y103,'S1-IF'!$D$7:$U$58,8,0),"-")))</f>
        <v>-</v>
      </c>
      <c r="AC103" s="88" t="str">
        <f>IF(Y103="","-",IF(VLOOKUP(Y103,'S1-IF'!$D$7:$U$58,9,0)=0,"-",IF(AND(Y103=Y103,OR(Z103="T",Z103="P")),VLOOKUP(Y103,'S1-IF'!$D$7:$U$58,9,0),"-")))</f>
        <v>-</v>
      </c>
      <c r="AD103" s="88" t="str">
        <f>IF(Y103="","-",IF(VLOOKUP(Y103,'S1-IF'!$D$7:$U$58,17,0)=0,"-",IF(AND(Y103=Y103,Z103="P"),VLOOKUP(Y103,'S1-IF'!$D$7:$U$58,17,0),"-")))</f>
        <v>-</v>
      </c>
      <c r="AE103" s="88" t="str">
        <f>IF(Y103="","-",IF(VLOOKUP(Y103,'S1-IF'!$D$7:$U$58,18,0)=0,"-",IF(AND(Y103=Y103,Z103="P"),VLOOKUP(Y103,'S1-IF'!$D$7:$U$58,18,0),"-")))</f>
        <v>-</v>
      </c>
      <c r="AF103" s="89" t="s">
        <v>137</v>
      </c>
      <c r="AG103" s="90" t="s">
        <v>26</v>
      </c>
      <c r="AH103" s="96" t="s">
        <v>225</v>
      </c>
      <c r="AI103" s="86" t="s">
        <v>148</v>
      </c>
      <c r="AJ103" s="87" t="s">
        <v>24</v>
      </c>
      <c r="AK103" s="88" t="str">
        <f>IF(AI103="","-",IF(VLOOKUP(AI103,'S1-IF'!$D$7:$U$58,7,0)=0,"-",IF(AND(AI103=AI103,OR(AJ103="T",AJ103="P")),VLOOKUP(AI103,'S1-IF'!$D$7:$U$58,7,0),"-")))</f>
        <v>ASD</v>
      </c>
      <c r="AL103" s="88" t="str">
        <f>IF(AI103="","-",IF(VLOOKUP(AI103,'S1-IF'!$D$7:$U$58,8,0)=0,"-",IF(AND(AI103=AI103,OR(AJ103="T",AJ103="P")),VLOOKUP(AI103,'S1-IF'!$D$7:$U$58,8,0),"-")))</f>
        <v>-</v>
      </c>
      <c r="AM103" s="88" t="str">
        <f>IF(AI103="","-",IF(VLOOKUP(AI103,'S1-IF'!$D$7:$U$58,9,0)=0,"-",IF(AND(AI103=AI103,OR(AJ103="T",AJ103="P")),VLOOKUP(AI103,'S1-IF'!$D$7:$U$58,9,0),"-")))</f>
        <v>-</v>
      </c>
      <c r="AN103" s="88" t="str">
        <f>IF(AI103="","-",IF(VLOOKUP(AI103,'S1-IF'!$D$7:$U$58,17,0)=0,"-",IF(AND(AI103=AI103,AJ103="P"),VLOOKUP(AI103,'S1-IF'!$D$7:$U$58,17,0),"-")))</f>
        <v>-</v>
      </c>
      <c r="AO103" s="88" t="str">
        <f>IF(AI103="","-",IF(VLOOKUP(AI103,'S1-IF'!$D$7:$U$58,18,0)=0,"-",IF(AND(AI103=AI103,AJ103="P"),VLOOKUP(AI103,'S1-IF'!$D$7:$U$58,18,0),"-")))</f>
        <v>-</v>
      </c>
      <c r="AP103" s="89" t="s">
        <v>137</v>
      </c>
      <c r="AQ103" s="90" t="s">
        <v>26</v>
      </c>
      <c r="AR103" s="96" t="s">
        <v>226</v>
      </c>
      <c r="AS103" s="119" t="s">
        <v>227</v>
      </c>
      <c r="AT103" s="120" t="s">
        <v>24</v>
      </c>
      <c r="AU103" s="88" t="str">
        <f>IF(AS103="","-",IF(VLOOKUP(AS103,'S1-IF'!$D$7:$U$58,7,0)=0,"-",IF(AND(AS103=AS103,OR(AT103="T",AT103="P")),VLOOKUP(AS103,'S1-IF'!$D$7:$U$58,7,0),"-")))</f>
        <v>JHS</v>
      </c>
      <c r="AV103" s="88" t="str">
        <f>IF(AS103="","-",IF(VLOOKUP(AS103,'S1-IF'!$D$7:$U$58,8,0)=0,"-",IF(AND(AS103=AS103,OR(AT103="T",AT103="P")),VLOOKUP(AS103,'S1-IF'!$D$7:$U$58,8,0),"-")))</f>
        <v>IUS</v>
      </c>
      <c r="AW103" s="88" t="str">
        <f>IF(AS103="","-",IF(VLOOKUP(AS103,'S1-IF'!$D$7:$U$58,9,0)=0,"-",IF(AND(AS103=AS103,OR(AT103="T",AT103="P")),VLOOKUP(AS103,'S1-IF'!$D$7:$U$58,9,0),"-")))</f>
        <v>-</v>
      </c>
      <c r="AX103" s="88" t="str">
        <f>IF(AS103="","-",IF(VLOOKUP(AS103,'S1-IF'!$D$7:$U$58,17,0)=0,"-",IF(AND(AS103=AS103,AT103="P"),VLOOKUP(AS103,'S1-IF'!$D$7:$U$58,17,0),"-")))</f>
        <v>-</v>
      </c>
      <c r="AY103" s="88" t="str">
        <f>IF(AS103="","-",IF(VLOOKUP(AS103,'S1-IF'!$D$7:$U$58,18,0)=0,"-",IF(AND(AS103=AS103,AT103="P"),VLOOKUP(AS103,'S1-IF'!$D$7:$U$58,18,0),"-")))</f>
        <v>-</v>
      </c>
      <c r="AZ103" s="89" t="s">
        <v>137</v>
      </c>
      <c r="BA103" s="90" t="s">
        <v>26</v>
      </c>
      <c r="BB103" s="6"/>
      <c r="BC103" s="6"/>
      <c r="BD103" s="6"/>
      <c r="BE103" s="6"/>
      <c r="BF103" s="7"/>
      <c r="BG103" s="7"/>
      <c r="BH103" s="7"/>
      <c r="BI103" s="7"/>
      <c r="BJ103" s="7"/>
      <c r="BK103" s="7"/>
    </row>
    <row r="104" ht="14.25" customHeight="1">
      <c r="A104" s="40">
        <v>2.0</v>
      </c>
      <c r="B104" s="41" t="s">
        <v>217</v>
      </c>
      <c r="C104" s="85" t="s">
        <v>135</v>
      </c>
      <c r="D104" s="86" t="s">
        <v>136</v>
      </c>
      <c r="E104" s="87" t="s">
        <v>24</v>
      </c>
      <c r="F104" s="88" t="str">
        <f>IF(D104="","-",IF(VLOOKUP(D104,'S1-IF'!$D$7:$U$58,7,0)=0,"-",IF(AND(D104=D104,OR(E104="T",E104="P")),VLOOKUP(D104,'S1-IF'!$D$7:$U$58,7,0),"-")))</f>
        <v>LMG</v>
      </c>
      <c r="G104" s="88" t="str">
        <f>IF(D104="","-",IF(VLOOKUP(D104,'S1-IF'!$D$7:$U$58,8,0)=0,"-",IF(AND(D104=D104,OR(E104="T",E104="P")),VLOOKUP(D104,'S1-IF'!$D$7:$U$58,8,0),"-")))</f>
        <v>-</v>
      </c>
      <c r="H104" s="88" t="str">
        <f>IF(D104="","-",IF(VLOOKUP(D104,'S1-IF'!$D$7:$U$58,9,0)=0,"-",IF(AND(D104=D104,OR(E104="T",E104="P")),VLOOKUP(D104,'S1-IF'!$D$7:$U$58,9,0),"-")))</f>
        <v>-</v>
      </c>
      <c r="I104" s="88"/>
      <c r="J104" s="88" t="str">
        <f>IF(D104="","-",IF(VLOOKUP(D104,'S1-IF'!$D$7:$U$58,17,0)=0,"-",IF(AND(D104=D104,E104="P"),VLOOKUP(D104,'S1-IF'!$D$7:$U$58,17,0),"-")))</f>
        <v>-</v>
      </c>
      <c r="K104" s="88" t="str">
        <f>IF(D104="","-",IF(VLOOKUP(D104,'S1-IF'!$D$7:$U$58,18,0)=0,"-",IF(AND(D104=D104,E104="P"),VLOOKUP(D104,'S1-IF'!$D$7:$U$58,18,0),"-")))</f>
        <v>-</v>
      </c>
      <c r="L104" s="89" t="s">
        <v>140</v>
      </c>
      <c r="M104" s="90" t="s">
        <v>26</v>
      </c>
      <c r="N104" s="85"/>
      <c r="O104" s="86"/>
      <c r="P104" s="97"/>
      <c r="Q104" s="88" t="str">
        <f>IF(O104="","-",IF(VLOOKUP(O104,'S1-IF'!$D$7:$U$58,7,0)=0,"-",IF(AND(O104=O104,OR(P104="T",P104="P")),VLOOKUP(O104,'S1-IF'!$D$7:$U$58,7,0),"-")))</f>
        <v>-</v>
      </c>
      <c r="R104" s="88" t="str">
        <f>IF(O104="","-",IF(VLOOKUP(O104,'S1-IF'!$D$7:$U$58,8,0)=0,"-",IF(AND(O104=O104,OR(P104="T",P104="P")),VLOOKUP(O104,'S1-IF'!$D$7:$U$58,8,0),"-")))</f>
        <v>-</v>
      </c>
      <c r="S104" s="88" t="str">
        <f>IF(O104="","-",IF(VLOOKUP(O104,'S1-IF'!$D$7:$U$58,9,0)=0,"-",IF(AND(O104=O104,OR(P104="T",P104="P")),VLOOKUP(O104,'S1-IF'!$D$7:$U$58,9,0),"-")))</f>
        <v>-</v>
      </c>
      <c r="T104" s="88" t="str">
        <f>IF(O104="","-",IF(VLOOKUP(O104,'S1-IF'!$D$7:$U$58,17,0)=0,"-",IF(AND(O104=O104,P104="P"),VLOOKUP(O104,'S1-IF'!$D$7:$U$58,17,0),"-")))</f>
        <v>-</v>
      </c>
      <c r="U104" s="88" t="str">
        <f>IF(O104="","-",IF(VLOOKUP(O104,'S1-IF'!$D$7:$U$58,18,0)=0,"-",IF(AND(O104=O104,P104="P"),VLOOKUP(O104,'S1-IF'!$D$7:$U$58,18,0),"-")))</f>
        <v>-</v>
      </c>
      <c r="V104" s="89" t="s">
        <v>140</v>
      </c>
      <c r="W104" s="90"/>
      <c r="X104" s="96" t="s">
        <v>138</v>
      </c>
      <c r="Y104" s="86" t="s">
        <v>139</v>
      </c>
      <c r="Z104" s="87" t="s">
        <v>24</v>
      </c>
      <c r="AA104" s="88" t="str">
        <f>IF(Y104="","-",IF(VLOOKUP(Y104,'S1-IF'!$D$7:$U$58,7,0)=0,"-",IF(AND(Y104=Y104,OR(Z104="T",Z104="P")),VLOOKUP(Y104,'S1-IF'!$D$7:$U$58,7,0),"-")))</f>
        <v>ICB</v>
      </c>
      <c r="AB104" s="88" t="str">
        <f>IF(Y104="","-",IF(VLOOKUP(Y104,'S1-IF'!$D$7:$U$58,8,0)=0,"-",IF(AND(Y104=Y104,OR(Z104="T",Z104="P")),VLOOKUP(Y104,'S1-IF'!$D$7:$U$58,8,0),"-")))</f>
        <v>-</v>
      </c>
      <c r="AC104" s="88" t="str">
        <f>IF(Y104="","-",IF(VLOOKUP(Y104,'S1-IF'!$D$7:$U$58,9,0)=0,"-",IF(AND(Y104=Y104,OR(Z104="T",Z104="P")),VLOOKUP(Y104,'S1-IF'!$D$7:$U$58,9,0),"-")))</f>
        <v>-</v>
      </c>
      <c r="AD104" s="88" t="str">
        <f>IF(Y104="","-",IF(VLOOKUP(Y104,'S1-IF'!$D$7:$U$58,17,0)=0,"-",IF(AND(Y104=Y104,Z104="P"),VLOOKUP(Y104,'S1-IF'!$D$7:$U$58,17,0),"-")))</f>
        <v>-</v>
      </c>
      <c r="AE104" s="88" t="str">
        <f>IF(Y104="","-",IF(VLOOKUP(Y104,'S1-IF'!$D$7:$U$58,18,0)=0,"-",IF(AND(Y104=Y104,Z104="P"),VLOOKUP(Y104,'S1-IF'!$D$7:$U$58,18,0),"-")))</f>
        <v>-</v>
      </c>
      <c r="AF104" s="89" t="s">
        <v>140</v>
      </c>
      <c r="AG104" s="90" t="s">
        <v>26</v>
      </c>
      <c r="AH104" s="96" t="s">
        <v>225</v>
      </c>
      <c r="AI104" s="86" t="s">
        <v>148</v>
      </c>
      <c r="AJ104" s="87" t="s">
        <v>24</v>
      </c>
      <c r="AK104" s="88" t="str">
        <f>IF(AI104="","-",IF(VLOOKUP(AI104,'S1-IF'!$D$7:$U$58,7,0)=0,"-",IF(AND(AI104=AI104,OR(AJ104="T",AJ104="P")),VLOOKUP(AI104,'S1-IF'!$D$7:$U$58,7,0),"-")))</f>
        <v>ASD</v>
      </c>
      <c r="AL104" s="88" t="str">
        <f>IF(AI104="","-",IF(VLOOKUP(AI104,'S1-IF'!$D$7:$U$58,8,0)=0,"-",IF(AND(AI104=AI104,OR(AJ104="T",AJ104="P")),VLOOKUP(AI104,'S1-IF'!$D$7:$U$58,8,0),"-")))</f>
        <v>-</v>
      </c>
      <c r="AM104" s="88" t="str">
        <f>IF(AI104="","-",IF(VLOOKUP(AI104,'S1-IF'!$D$7:$U$58,9,0)=0,"-",IF(AND(AI104=AI104,OR(AJ104="T",AJ104="P")),VLOOKUP(AI104,'S1-IF'!$D$7:$U$58,9,0),"-")))</f>
        <v>-</v>
      </c>
      <c r="AN104" s="88" t="str">
        <f>IF(AI104="","-",IF(VLOOKUP(AI104,'S1-IF'!$D$7:$U$58,17,0)=0,"-",IF(AND(AI104=AI104,AJ104="P"),VLOOKUP(AI104,'S1-IF'!$D$7:$U$58,17,0),"-")))</f>
        <v>-</v>
      </c>
      <c r="AO104" s="88" t="str">
        <f>IF(AI104="","-",IF(VLOOKUP(AI104,'S1-IF'!$D$7:$U$58,18,0)=0,"-",IF(AND(AI104=AI104,AJ104="P"),VLOOKUP(AI104,'S1-IF'!$D$7:$U$58,18,0),"-")))</f>
        <v>-</v>
      </c>
      <c r="AP104" s="89" t="s">
        <v>140</v>
      </c>
      <c r="AQ104" s="90" t="s">
        <v>26</v>
      </c>
      <c r="AR104" s="96" t="s">
        <v>226</v>
      </c>
      <c r="AS104" s="86" t="s">
        <v>227</v>
      </c>
      <c r="AT104" s="87" t="s">
        <v>24</v>
      </c>
      <c r="AU104" s="88" t="str">
        <f>IF(AS104="","-",IF(VLOOKUP(AS104,'S1-IF'!$D$7:$U$58,7,0)=0,"-",IF(AND(AS104=AS104,OR(AT104="T",AT104="P")),VLOOKUP(AS104,'S1-IF'!$D$7:$U$58,7,0),"-")))</f>
        <v>JHS</v>
      </c>
      <c r="AV104" s="88" t="str">
        <f>IF(AS104="","-",IF(VLOOKUP(AS104,'S1-IF'!$D$7:$U$58,8,0)=0,"-",IF(AND(AS104=AS104,OR(AT104="T",AT104="P")),VLOOKUP(AS104,'S1-IF'!$D$7:$U$58,8,0),"-")))</f>
        <v>IUS</v>
      </c>
      <c r="AW104" s="88" t="str">
        <f>IF(AS104="","-",IF(VLOOKUP(AS104,'S1-IF'!$D$7:$U$58,9,0)=0,"-",IF(AND(AS104=AS104,OR(AT104="T",AT104="P")),VLOOKUP(AS104,'S1-IF'!$D$7:$U$58,9,0),"-")))</f>
        <v>-</v>
      </c>
      <c r="AX104" s="88" t="str">
        <f>IF(AS104="","-",IF(VLOOKUP(AS104,'S1-IF'!$D$7:$U$58,17,0)=0,"-",IF(AND(AS104=AS104,AT104="P"),VLOOKUP(AS104,'S1-IF'!$D$7:$U$58,17,0),"-")))</f>
        <v>-</v>
      </c>
      <c r="AY104" s="88" t="str">
        <f>IF(AS104="","-",IF(VLOOKUP(AS104,'S1-IF'!$D$7:$U$58,18,0)=0,"-",IF(AND(AS104=AS104,AT104="P"),VLOOKUP(AS104,'S1-IF'!$D$7:$U$58,18,0),"-")))</f>
        <v>-</v>
      </c>
      <c r="AZ104" s="89" t="s">
        <v>140</v>
      </c>
      <c r="BA104" s="90" t="s">
        <v>26</v>
      </c>
      <c r="BB104" s="6"/>
      <c r="BC104" s="6"/>
      <c r="BD104" s="6"/>
      <c r="BE104" s="6"/>
      <c r="BF104" s="7"/>
      <c r="BG104" s="7"/>
      <c r="BH104" s="7"/>
      <c r="BI104" s="7"/>
      <c r="BJ104" s="7"/>
      <c r="BK104" s="7"/>
    </row>
    <row r="105" ht="14.25" customHeight="1">
      <c r="A105" s="40">
        <v>2.0</v>
      </c>
      <c r="B105" s="41" t="s">
        <v>217</v>
      </c>
      <c r="C105" s="96" t="s">
        <v>141</v>
      </c>
      <c r="D105" s="86" t="s">
        <v>142</v>
      </c>
      <c r="E105" s="87" t="s">
        <v>24</v>
      </c>
      <c r="F105" s="88" t="str">
        <f>IF(D105="","-",IF(VLOOKUP(D105,'S1-SI'!$D$7:$U$58,7,0)=0,"-",IF(AND(D105=D105,OR(E105="T",E105="P")),VLOOKUP(D105,'S1-SI'!$D$7:$U$58,7,0),"-")))</f>
        <v>HTS</v>
      </c>
      <c r="G105" s="88" t="str">
        <f>IF(D105="","-",IF(VLOOKUP(D105,'S1-SI'!$D$7:$U$58,8,0)=0,"-",IF(AND(D105=D105,OR(E105="T",E105="P")),VLOOKUP(D105,'S1-SI'!$D$7:$U$58,8,0),"-")))</f>
        <v>-</v>
      </c>
      <c r="H105" s="88" t="str">
        <f>IF(D105="","-",IF(VLOOKUP(D105,'S1-SI'!$D$7:$U$58,9,0)=0,"-",IF(AND(D105=D105,OR(E105="T",E105="P")),VLOOKUP(D105,'S1-SI'!$D$7:$U$58,9,0),"-")))</f>
        <v>-</v>
      </c>
      <c r="I105" s="88"/>
      <c r="J105" s="88" t="str">
        <f>IF(D105="","-",IF(VLOOKUP(D105,'S1-SI'!$D$7:$U$58,17,0)=0,"-",IF(AND(D105=D105,E105="P"),VLOOKUP(D105,'S1-SI'!$D$7:$U$58,17,0),"-")))</f>
        <v>-</v>
      </c>
      <c r="K105" s="88" t="str">
        <f>IF(D105="","-",IF(VLOOKUP(D105,'S1-SI'!$D$7:$U$58,18,0)=0,"-",IF(AND(D105=D105,E105="P"),VLOOKUP(D105,'S1-SI'!$D$7:$U$58,18,0),"-")))</f>
        <v>-</v>
      </c>
      <c r="L105" s="89" t="s">
        <v>143</v>
      </c>
      <c r="M105" s="90" t="s">
        <v>26</v>
      </c>
      <c r="N105" s="96" t="s">
        <v>144</v>
      </c>
      <c r="O105" s="86" t="s">
        <v>145</v>
      </c>
      <c r="P105" s="87" t="s">
        <v>24</v>
      </c>
      <c r="Q105" s="88" t="str">
        <f>IF(O105="","-",IF(VLOOKUP(O105,'S1-SI'!$D$7:$U$58,7,0)=0,"-",IF(AND(O105=O105,OR(P105="T",P105="P")),VLOOKUP(O105,'S1-SI'!$D$7:$U$58,7,0),"-")))</f>
        <v>MSS</v>
      </c>
      <c r="R105" s="88" t="str">
        <f>IF(O105="","-",IF(VLOOKUP(O105,'S1-SI'!$D$7:$U$58,8,0)=0,"-",IF(AND(O105=O105,OR(P105="T",P105="P")),VLOOKUP(O105,'S1-SI'!$D$7:$U$58,8,0),"-")))</f>
        <v>-</v>
      </c>
      <c r="S105" s="88" t="str">
        <f>IF(O105="","-",IF(VLOOKUP(O105,'S1-SI'!$D$7:$U$58,9,0)=0,"-",IF(AND(O105=O105,OR(P105="T",P105="P")),VLOOKUP(O105,'S1-SI'!$D$7:$U$58,9,0),"-")))</f>
        <v>-</v>
      </c>
      <c r="T105" s="88" t="str">
        <f>IF(O105="","-",IF(VLOOKUP(O105,'S1-SI'!$D$7:$U$58,17,0)=0,"-",IF(AND(O105=O105,P105="P"),VLOOKUP(O105,'S1-SI'!$D$7:$U$58,17,0),"-")))</f>
        <v>-</v>
      </c>
      <c r="U105" s="88" t="str">
        <f>IF(O105="","-",IF(VLOOKUP(O105,'S1-SI'!$D$7:$U$58,18,0)=0,"-",IF(AND(O105=O105,P105="P"),VLOOKUP(O105,'S1-SI'!$D$7:$U$58,18,0),"-")))</f>
        <v>-</v>
      </c>
      <c r="V105" s="89" t="s">
        <v>143</v>
      </c>
      <c r="W105" s="90" t="s">
        <v>26</v>
      </c>
      <c r="X105" s="96"/>
      <c r="Y105" s="86"/>
      <c r="Z105" s="87"/>
      <c r="AA105" s="88" t="str">
        <f>IF(Y105="","-",IF(VLOOKUP(Y105,'S1-SI'!$D$7:$U$58,7,0)=0,"-",IF(AND(Y105=Y105,OR(Z105="T",Z105="P")),VLOOKUP(Y105,'S1-SI'!$D$7:$U$58,7,0),"-")))</f>
        <v>-</v>
      </c>
      <c r="AB105" s="88" t="str">
        <f>IF(Y105="","-",IF(VLOOKUP(Y105,'S1-SI'!$D$7:$U$58,8,0)=0,"-",IF(AND(Y105=Y105,OR(Z105="T",Z105="P")),VLOOKUP(Y105,'S1-SI'!$D$7:$U$58,8,0),"-")))</f>
        <v>-</v>
      </c>
      <c r="AC105" s="88" t="str">
        <f>IF(Y105="","-",IF(VLOOKUP(Y105,'S1-SI'!$D$7:$U$58,9,0)=0,"-",IF(AND(Y105=Y105,OR(Z105="T",Z105="P")),VLOOKUP(Y105,'S1-SI'!$D$7:$U$58,9,0),"-")))</f>
        <v>-</v>
      </c>
      <c r="AD105" s="88" t="str">
        <f>IF(Y105="","-",IF(VLOOKUP(Y105,'S1-SI'!$D$7:$U$58,17,0)=0,"-",IF(AND(Y105=Y105,Z105="P"),VLOOKUP(Y105,'S1-SI'!$D$7:$U$58,17,0),"-")))</f>
        <v>-</v>
      </c>
      <c r="AE105" s="88" t="str">
        <f>IF(Y105="","-",IF(VLOOKUP(Y105,'S1-SI'!$D$7:$U$58,18,0)=0,"-",IF(AND(Y105=Y105,Z105="P"),VLOOKUP(Y105,'S1-SI'!$D$7:$U$58,18,0),"-")))</f>
        <v>-</v>
      </c>
      <c r="AF105" s="89" t="s">
        <v>143</v>
      </c>
      <c r="AG105" s="90"/>
      <c r="AH105" s="96" t="s">
        <v>147</v>
      </c>
      <c r="AI105" s="86" t="s">
        <v>148</v>
      </c>
      <c r="AJ105" s="87" t="s">
        <v>24</v>
      </c>
      <c r="AK105" s="88" t="str">
        <f>IF(AI105="","-",IF(VLOOKUP(AI105,'S1-SI'!$D$7:$U$58,7,0)=0,"-",IF(AND(AI105=AI105,OR(AJ105="T",AJ105="P")),VLOOKUP(AI105,'S1-SI'!$D$7:$U$58,7,0),"-")))</f>
        <v>SGS</v>
      </c>
      <c r="AL105" s="88" t="str">
        <f>IF(AI105="","-",IF(VLOOKUP(AI105,'S1-SI'!$D$7:$U$58,8,0)=0,"-",IF(AND(AI105=AI105,OR(AJ105="T",AJ105="P")),VLOOKUP(AI105,'S1-SI'!$D$7:$U$58,8,0),"-")))</f>
        <v>-</v>
      </c>
      <c r="AM105" s="88" t="str">
        <f>IF(AI105="","-",IF(VLOOKUP(AI105,'S1-SI'!$D$7:$U$58,9,0)=0,"-",IF(AND(AI105=AI105,OR(AJ105="T",AJ105="P")),VLOOKUP(AI105,'S1-SI'!$D$7:$U$58,9,0),"-")))</f>
        <v>-</v>
      </c>
      <c r="AN105" s="88" t="str">
        <f>IF(AI105="","-",IF(VLOOKUP(AI105,'S1-SI'!$D$7:$U$58,17,0)=0,"-",IF(AND(AI105=AI105,AJ105="P"),VLOOKUP(AI105,'S1-SI'!$D$7:$U$58,17,0),"-")))</f>
        <v>-</v>
      </c>
      <c r="AO105" s="88" t="str">
        <f>IF(AI105="","-",IF(VLOOKUP(AI105,'S1-SI'!$D$7:$U$58,18,0)=0,"-",IF(AND(AI105=AI105,AJ105="P"),VLOOKUP(AI105,'S1-SI'!$D$7:$U$58,18,0),"-")))</f>
        <v>-</v>
      </c>
      <c r="AP105" s="89" t="s">
        <v>143</v>
      </c>
      <c r="AQ105" s="90" t="s">
        <v>26</v>
      </c>
      <c r="AR105" s="96" t="s">
        <v>147</v>
      </c>
      <c r="AS105" s="86" t="s">
        <v>148</v>
      </c>
      <c r="AT105" s="87" t="s">
        <v>28</v>
      </c>
      <c r="AU105" s="88" t="str">
        <f>IF(AS105="","-",IF(VLOOKUP(AS105,'S1-SI'!$D$7:$U$58,7,0)=0,"-",IF(AND(AS105=AS105,OR(AT105="T",AT105="P")),VLOOKUP(AS105,'S1-SI'!$D$7:$U$58,7,0),"-")))</f>
        <v>SGS</v>
      </c>
      <c r="AV105" s="88" t="str">
        <f>IF(AS105="","-",IF(VLOOKUP(AS105,'S1-SI'!$D$7:$U$58,8,0)=0,"-",IF(AND(AS105=AS105,OR(AT105="T",AT105="P")),VLOOKUP(AS105,'S1-SI'!$D$7:$U$58,8,0),"-")))</f>
        <v>-</v>
      </c>
      <c r="AW105" s="88" t="str">
        <f>IF(AS105="","-",IF(VLOOKUP(AS105,'S1-SI'!$D$7:$U$58,9,0)=0,"-",IF(AND(AS105=AS105,OR(AT105="T",AT105="P")),VLOOKUP(AS105,'S1-SI'!$D$7:$U$58,9,0),"-")))</f>
        <v>-</v>
      </c>
      <c r="AX105" s="88" t="str">
        <f>IF(AS105="","-",IF(VLOOKUP(AS105,'S1-SI'!$D$7:$U$58,17,0)=0,"-",IF(AND(AS105=AS105,AT105="P"),VLOOKUP(AS105,'S1-SI'!$D$7:$U$58,17,0),"-")))</f>
        <v>-</v>
      </c>
      <c r="AY105" s="88" t="str">
        <f>IF(AS105="","-",IF(VLOOKUP(AS105,'S1-SI'!$D$7:$U$58,18,0)=0,"-",IF(AND(AS105=AS105,AT105="P"),VLOOKUP(AS105,'S1-SI'!$D$7:$U$58,18,0),"-")))</f>
        <v>-</v>
      </c>
      <c r="AZ105" s="89" t="s">
        <v>143</v>
      </c>
      <c r="BA105" s="90" t="s">
        <v>26</v>
      </c>
      <c r="BB105" s="6"/>
      <c r="BC105" s="6"/>
      <c r="BD105" s="6"/>
      <c r="BE105" s="6"/>
      <c r="BF105" s="7"/>
      <c r="BG105" s="7"/>
      <c r="BH105" s="7"/>
      <c r="BI105" s="7"/>
      <c r="BJ105" s="7"/>
      <c r="BK105" s="7"/>
    </row>
    <row r="106" ht="14.25" customHeight="1">
      <c r="A106" s="40">
        <v>2.0</v>
      </c>
      <c r="B106" s="41" t="s">
        <v>217</v>
      </c>
      <c r="C106" s="96" t="s">
        <v>141</v>
      </c>
      <c r="D106" s="86" t="s">
        <v>142</v>
      </c>
      <c r="E106" s="87" t="s">
        <v>24</v>
      </c>
      <c r="F106" s="88" t="str">
        <f>IF(D106="","-",IF(VLOOKUP(D106,'S1-SI'!$D$7:$U$58,7,0)=0,"-",IF(AND(D106=D106,OR(E106="T",E106="P")),VLOOKUP(D106,'S1-SI'!$D$7:$U$58,7,0),"-")))</f>
        <v>HTS</v>
      </c>
      <c r="G106" s="88" t="str">
        <f>IF(D106="","-",IF(VLOOKUP(D106,'S1-SI'!$D$7:$U$58,8,0)=0,"-",IF(AND(D106=D106,OR(E106="T",E106="P")),VLOOKUP(D106,'S1-SI'!$D$7:$U$58,8,0),"-")))</f>
        <v>-</v>
      </c>
      <c r="H106" s="88" t="str">
        <f>IF(D106="","-",IF(VLOOKUP(D106,'S1-SI'!$D$7:$U$58,9,0)=0,"-",IF(AND(D106=D106,OR(E106="T",E106="P")),VLOOKUP(D106,'S1-SI'!$D$7:$U$58,9,0),"-")))</f>
        <v>-</v>
      </c>
      <c r="I106" s="88"/>
      <c r="J106" s="88" t="str">
        <f>IF(D106="","-",IF(VLOOKUP(D106,'S1-SI'!$D$7:$U$58,17,0)=0,"-",IF(AND(D106=D106,E106="P"),VLOOKUP(D106,'S1-SI'!$D$7:$U$58,17,0),"-")))</f>
        <v>-</v>
      </c>
      <c r="K106" s="88" t="str">
        <f>IF(D106="","-",IF(VLOOKUP(D106,'S1-SI'!$D$7:$U$58,18,0)=0,"-",IF(AND(D106=D106,E106="P"),VLOOKUP(D106,'S1-SI'!$D$7:$U$58,18,0),"-")))</f>
        <v>-</v>
      </c>
      <c r="L106" s="89" t="s">
        <v>149</v>
      </c>
      <c r="M106" s="90" t="s">
        <v>26</v>
      </c>
      <c r="N106" s="96" t="s">
        <v>144</v>
      </c>
      <c r="O106" s="86" t="s">
        <v>145</v>
      </c>
      <c r="P106" s="87" t="s">
        <v>24</v>
      </c>
      <c r="Q106" s="88" t="str">
        <f>IF(O106="","-",IF(VLOOKUP(O106,'S1-SI'!$D$7:$U$58,7,0)=0,"-",IF(AND(O106=O106,OR(P106="T",P106="P")),VLOOKUP(O106,'S1-SI'!$D$7:$U$58,7,0),"-")))</f>
        <v>MSS</v>
      </c>
      <c r="R106" s="88" t="str">
        <f>IF(O106="","-",IF(VLOOKUP(O106,'S1-SI'!$D$7:$U$58,8,0)=0,"-",IF(AND(O106=O106,OR(P106="T",P106="P")),VLOOKUP(O106,'S1-SI'!$D$7:$U$58,8,0),"-")))</f>
        <v>-</v>
      </c>
      <c r="S106" s="88" t="str">
        <f>IF(O106="","-",IF(VLOOKUP(O106,'S1-SI'!$D$7:$U$58,9,0)=0,"-",IF(AND(O106=O106,OR(P106="T",P106="P")),VLOOKUP(O106,'S1-SI'!$D$7:$U$58,9,0),"-")))</f>
        <v>-</v>
      </c>
      <c r="T106" s="88" t="str">
        <f>IF(O106="","-",IF(VLOOKUP(O106,'S1-SI'!$D$7:$U$58,17,0)=0,"-",IF(AND(O106=O106,P106="P"),VLOOKUP(O106,'S1-SI'!$D$7:$U$58,17,0),"-")))</f>
        <v>-</v>
      </c>
      <c r="U106" s="88" t="str">
        <f>IF(O106="","-",IF(VLOOKUP(O106,'S1-SI'!$D$7:$U$58,18,0)=0,"-",IF(AND(O106=O106,P106="P"),VLOOKUP(O106,'S1-SI'!$D$7:$U$58,18,0),"-")))</f>
        <v>-</v>
      </c>
      <c r="V106" s="89" t="s">
        <v>149</v>
      </c>
      <c r="W106" s="90" t="s">
        <v>26</v>
      </c>
      <c r="X106" s="96"/>
      <c r="Y106" s="86"/>
      <c r="Z106" s="87"/>
      <c r="AA106" s="88" t="str">
        <f>IF(Y106="","-",IF(VLOOKUP(Y106,'S1-SI'!$D$7:$U$58,7,0)=0,"-",IF(AND(Y106=Y106,OR(Z106="T",Z106="P")),VLOOKUP(Y106,'S1-SI'!$D$7:$U$58,7,0),"-")))</f>
        <v>-</v>
      </c>
      <c r="AB106" s="88" t="str">
        <f>IF(Y106="","-",IF(VLOOKUP(Y106,'S1-SI'!$D$7:$U$58,8,0)=0,"-",IF(AND(Y106=Y106,OR(Z106="T",Z106="P")),VLOOKUP(Y106,'S1-SI'!$D$7:$U$58,8,0),"-")))</f>
        <v>-</v>
      </c>
      <c r="AC106" s="88" t="str">
        <f>IF(Y106="","-",IF(VLOOKUP(Y106,'S1-SI'!$D$7:$U$58,9,0)=0,"-",IF(AND(Y106=Y106,OR(Z106="T",Z106="P")),VLOOKUP(Y106,'S1-SI'!$D$7:$U$58,9,0),"-")))</f>
        <v>-</v>
      </c>
      <c r="AD106" s="88" t="str">
        <f>IF(Y106="","-",IF(VLOOKUP(Y106,'S1-SI'!$D$7:$U$58,17,0)=0,"-",IF(AND(Y106=Y106,Z106="P"),VLOOKUP(Y106,'S1-SI'!$D$7:$U$58,17,0),"-")))</f>
        <v>-</v>
      </c>
      <c r="AE106" s="88" t="str">
        <f>IF(Y106="","-",IF(VLOOKUP(Y106,'S1-SI'!$D$7:$U$58,18,0)=0,"-",IF(AND(Y106=Y106,Z106="P"),VLOOKUP(Y106,'S1-SI'!$D$7:$U$58,18,0),"-")))</f>
        <v>-</v>
      </c>
      <c r="AF106" s="89" t="s">
        <v>149</v>
      </c>
      <c r="AG106" s="90"/>
      <c r="AH106" s="96" t="s">
        <v>147</v>
      </c>
      <c r="AI106" s="86" t="s">
        <v>148</v>
      </c>
      <c r="AJ106" s="87" t="s">
        <v>24</v>
      </c>
      <c r="AK106" s="88" t="str">
        <f>IF(AI106="","-",IF(VLOOKUP(AI106,'S1-SI'!$D$7:$U$58,7,0)=0,"-",IF(AND(AI106=AI106,OR(AJ106="T",AJ106="P")),VLOOKUP(AI106,'S1-SI'!$D$7:$U$58,7,0),"-")))</f>
        <v>SGS</v>
      </c>
      <c r="AL106" s="88" t="str">
        <f>IF(AI106="","-",IF(VLOOKUP(AI106,'S1-SI'!$D$7:$U$58,8,0)=0,"-",IF(AND(AI106=AI106,OR(AJ106="T",AJ106="P")),VLOOKUP(AI106,'S1-SI'!$D$7:$U$58,8,0),"-")))</f>
        <v>-</v>
      </c>
      <c r="AM106" s="88" t="str">
        <f>IF(AI106="","-",IF(VLOOKUP(AI106,'S1-SI'!$D$7:$U$58,9,0)=0,"-",IF(AND(AI106=AI106,OR(AJ106="T",AJ106="P")),VLOOKUP(AI106,'S1-SI'!$D$7:$U$58,9,0),"-")))</f>
        <v>-</v>
      </c>
      <c r="AN106" s="88" t="str">
        <f>IF(AI106="","-",IF(VLOOKUP(AI106,'S1-SI'!$D$7:$U$58,17,0)=0,"-",IF(AND(AI106=AI106,AJ106="P"),VLOOKUP(AI106,'S1-SI'!$D$7:$U$58,17,0),"-")))</f>
        <v>-</v>
      </c>
      <c r="AO106" s="88" t="str">
        <f>IF(AI106="","-",IF(VLOOKUP(AI106,'S1-SI'!$D$7:$U$58,18,0)=0,"-",IF(AND(AI106=AI106,AJ106="P"),VLOOKUP(AI106,'S1-SI'!$D$7:$U$58,18,0),"-")))</f>
        <v>-</v>
      </c>
      <c r="AP106" s="89" t="s">
        <v>149</v>
      </c>
      <c r="AQ106" s="90" t="s">
        <v>26</v>
      </c>
      <c r="AR106" s="96" t="s">
        <v>147</v>
      </c>
      <c r="AS106" s="86" t="s">
        <v>148</v>
      </c>
      <c r="AT106" s="87" t="s">
        <v>28</v>
      </c>
      <c r="AU106" s="88" t="str">
        <f>IF(AS106="","-",IF(VLOOKUP(AS106,'S1-SI'!$D$7:$U$58,7,0)=0,"-",IF(AND(AS106=AS106,OR(AT106="T",AT106="P")),VLOOKUP(AS106,'S1-SI'!$D$7:$U$58,7,0),"-")))</f>
        <v>SGS</v>
      </c>
      <c r="AV106" s="88" t="str">
        <f>IF(AS106="","-",IF(VLOOKUP(AS106,'S1-SI'!$D$7:$U$58,8,0)=0,"-",IF(AND(AS106=AS106,OR(AT106="T",AT106="P")),VLOOKUP(AS106,'S1-SI'!$D$7:$U$58,8,0),"-")))</f>
        <v>-</v>
      </c>
      <c r="AW106" s="88" t="str">
        <f>IF(AS106="","-",IF(VLOOKUP(AS106,'S1-SI'!$D$7:$U$58,9,0)=0,"-",IF(AND(AS106=AS106,OR(AT106="T",AT106="P")),VLOOKUP(AS106,'S1-SI'!$D$7:$U$58,9,0),"-")))</f>
        <v>-</v>
      </c>
      <c r="AX106" s="88" t="str">
        <f>IF(AS106="","-",IF(VLOOKUP(AS106,'S1-SI'!$D$7:$U$58,17,0)=0,"-",IF(AND(AS106=AS106,AT106="P"),VLOOKUP(AS106,'S1-SI'!$D$7:$U$58,17,0),"-")))</f>
        <v>-</v>
      </c>
      <c r="AY106" s="88" t="str">
        <f>IF(AS106="","-",IF(VLOOKUP(AS106,'S1-SI'!$D$7:$U$58,18,0)=0,"-",IF(AND(AS106=AS106,AT106="P"),VLOOKUP(AS106,'S1-SI'!$D$7:$U$58,18,0),"-")))</f>
        <v>-</v>
      </c>
      <c r="AZ106" s="89" t="s">
        <v>149</v>
      </c>
      <c r="BA106" s="90" t="s">
        <v>26</v>
      </c>
      <c r="BB106" s="6"/>
      <c r="BC106" s="6"/>
      <c r="BD106" s="6"/>
      <c r="BE106" s="6"/>
      <c r="BF106" s="7"/>
      <c r="BG106" s="7"/>
      <c r="BH106" s="7"/>
      <c r="BI106" s="7"/>
      <c r="BJ106" s="7"/>
      <c r="BK106" s="7"/>
    </row>
    <row r="107" ht="14.25" customHeight="1">
      <c r="A107" s="40">
        <v>2.0</v>
      </c>
      <c r="B107" s="41" t="s">
        <v>217</v>
      </c>
      <c r="C107" s="85"/>
      <c r="D107" s="86"/>
      <c r="E107" s="87"/>
      <c r="F107" s="88" t="str">
        <f>IF(D107="","-",IF(VLOOKUP(D107,'S1-TE'!$D$7:$V$59,7,0)=0,"-",IF(AND(D107=D107,OR(E107="T",E107="P")),VLOOKUP(D107,'S1-TE'!$D$7:$V$59,7,0),"-")))</f>
        <v>-</v>
      </c>
      <c r="G107" s="88" t="str">
        <f>IF(D107="","-",IF(VLOOKUP(D107,'S1-TE'!$D$7:$V$59,8,0)=0,"-",IF(AND(D107=D107,OR(E107="T",E107="P")),VLOOKUP(D107,'S1-TE'!$D$7:$V$59,8,0),"-")))</f>
        <v>-</v>
      </c>
      <c r="H107" s="88" t="str">
        <f>IF(D107="","-",IF(VLOOKUP(D107,'S1-TE'!$D$7:$V$59,9,0)=0,"-",IF(AND(D107=D107,OR(E107="T",E107="P")),VLOOKUP(D107,'S1-TE'!$D$7:$V$59,9,0),"-")))</f>
        <v>-</v>
      </c>
      <c r="I107" s="88"/>
      <c r="J107" s="88" t="str">
        <f>IF(D107="","-",IF(VLOOKUP(D107,'S1-TE'!$D$7:$V$59,17,0)=0,"-",IF(AND(D107=D107,E107="P"),VLOOKUP(D107,'S1-TE'!$D$7:$V$59,17,0),"-")))</f>
        <v>-</v>
      </c>
      <c r="K107" s="88" t="str">
        <f>IF(D107="","-",IF(VLOOKUP(D107,'S1-TE'!$D$7:$V$59,18,0)=0,"-",IF(AND(D107=D107,E107="P"),VLOOKUP(D107,'S1-TE'!$D$7:$V$59,18,0),"-")))</f>
        <v>-</v>
      </c>
      <c r="L107" s="89" t="s">
        <v>150</v>
      </c>
      <c r="M107" s="90"/>
      <c r="N107" s="85" t="s">
        <v>228</v>
      </c>
      <c r="O107" s="86" t="s">
        <v>229</v>
      </c>
      <c r="P107" s="87" t="s">
        <v>24</v>
      </c>
      <c r="Q107" s="88" t="str">
        <f>IF(O107="","-",IF(VLOOKUP(O107,'S1-TE'!$D$7:$V$59,7,0)=0,"-",IF(AND(O107=O107,OR(P107="T",P107="P")),VLOOKUP(O107,'S1-TE'!$D$7:$V$59,7,0),"-")))</f>
        <v>AFS</v>
      </c>
      <c r="R107" s="88" t="str">
        <f>IF(O107="","-",IF(VLOOKUP(O107,'S1-TE'!$D$7:$V$59,8,0)=0,"-",IF(AND(O107=O107,OR(P107="T",P107="P")),VLOOKUP(O107,'S1-TE'!$D$7:$V$59,8,0),"-")))</f>
        <v>DPL</v>
      </c>
      <c r="S107" s="88" t="str">
        <f>IF(O107="","-",IF(VLOOKUP(O107,'S1-TE'!$D$7:$V$59,9,0)=0,"-",IF(AND(O107=O107,OR(P107="T",P107="P")),VLOOKUP(O107,'S1-TE'!$D$7:$V$59,9,0),"-")))</f>
        <v>-</v>
      </c>
      <c r="T107" s="88" t="str">
        <f>IF(O107="","-",IF(VLOOKUP(O107,'S1-TE'!$D$7:$V$59,17,0)=0,"-",IF(AND(O107=O107,P107="P"),VLOOKUP(O107,'S1-TE'!$D$7:$V$59,17,0),"-")))</f>
        <v>-</v>
      </c>
      <c r="U107" s="88" t="str">
        <f>IF(O107="","-",IF(VLOOKUP(O107,'S1-TE'!$D$7:$V$59,18,0)=0,"-",IF(AND(O107=O107,P107="P"),VLOOKUP(O107,'S1-TE'!$D$7:$V$59,18,0),"-")))</f>
        <v>-</v>
      </c>
      <c r="V107" s="89" t="s">
        <v>150</v>
      </c>
      <c r="W107" s="90" t="s">
        <v>26</v>
      </c>
      <c r="X107" s="85"/>
      <c r="Y107" s="86"/>
      <c r="Z107" s="87"/>
      <c r="AA107" s="88" t="str">
        <f>IF(Y107="","-",IF(VLOOKUP(Y107,'S1-TE'!$D$7:$V$59,7,0)=0,"-",IF(AND(Y107=Y107,OR(Z107="T",Z107="P")),VLOOKUP(Y107,'S1-TE'!$D$7:$V$59,7,0),"-")))</f>
        <v>-</v>
      </c>
      <c r="AB107" s="88" t="str">
        <f>IF(Y107="","-",IF(VLOOKUP(Y107,'S1-TE'!$D$7:$V$59,8,0)=0,"-",IF(AND(Y107=Y107,OR(Z107="T",Z107="P")),VLOOKUP(Y107,'S1-TE'!$D$7:$V$59,8,0),"-")))</f>
        <v>-</v>
      </c>
      <c r="AC107" s="88" t="str">
        <f>IF(Y107="","-",IF(VLOOKUP(Y107,'S1-TE'!$D$7:$V$59,9,0)=0,"-",IF(AND(Y107=Y107,OR(Z107="T",Z107="P")),VLOOKUP(Y107,'S1-TE'!$D$7:$V$59,9,0),"-")))</f>
        <v>-</v>
      </c>
      <c r="AD107" s="88" t="str">
        <f>IF(Y107="","-",IF(VLOOKUP(Y107,'S1-TE'!$D$7:$V$59,17,0)=0,"-",IF(AND(Y107=Y107,Z107="P"),VLOOKUP(Y107,'S1-TE'!$D$7:$V$59,17,0),"-")))</f>
        <v>-</v>
      </c>
      <c r="AE107" s="88" t="str">
        <f>IF(Y107="","-",IF(VLOOKUP(Y107,'S1-TE'!$D$7:$V$59,18,0)=0,"-",IF(AND(Y107=Y107,Z107="P"),VLOOKUP(Y107,'S1-TE'!$D$7:$V$59,18,0),"-")))</f>
        <v>-</v>
      </c>
      <c r="AF107" s="89" t="s">
        <v>150</v>
      </c>
      <c r="AG107" s="90"/>
      <c r="AH107" s="85" t="s">
        <v>153</v>
      </c>
      <c r="AI107" s="86" t="s">
        <v>154</v>
      </c>
      <c r="AJ107" s="87" t="s">
        <v>24</v>
      </c>
      <c r="AK107" s="88" t="str">
        <f>IF(AI107="","-",IF(VLOOKUP(AI107,'S1-TE'!$D$7:$V$59,7,0)=0,"-",IF(AND(AI107=AI107,OR(AJ107="T",AJ107="P")),VLOOKUP(AI107,'S1-TE'!$D$7:$V$59,7,0),"-")))</f>
        <v>SFA</v>
      </c>
      <c r="AL107" s="88" t="str">
        <f>IF(AI107="","-",IF(VLOOKUP(AI107,'S1-TE'!$D$7:$V$59,8,0)=0,"-",IF(AND(AI107=AI107,OR(AJ107="T",AJ107="P")),VLOOKUP(AI107,'S1-TE'!$D$7:$V$59,8,0),"-")))</f>
        <v>-</v>
      </c>
      <c r="AM107" s="88" t="str">
        <f>IF(AI107="","-",IF(VLOOKUP(AI107,'S1-TE'!$D$7:$V$59,9,0)=0,"-",IF(AND(AI107=AI107,OR(AJ107="T",AJ107="P")),VLOOKUP(AI107,'S1-TE'!$D$7:$V$59,9,0),"-")))</f>
        <v>-</v>
      </c>
      <c r="AN107" s="88" t="str">
        <f>IF(AI107="","-",IF(VLOOKUP(AI107,'S1-TE'!$D$7:$V$59,17,0)=0,"-",IF(AND(AI107=AI107,AJ107="P"),VLOOKUP(AI107,'S1-TE'!$D$7:$V$59,17,0),"-")))</f>
        <v>-</v>
      </c>
      <c r="AO107" s="88" t="str">
        <f>IF(AI107="","-",IF(VLOOKUP(AI107,'S1-TE'!$D$7:$V$59,18,0)=0,"-",IF(AND(AI107=AI107,AJ107="P"),VLOOKUP(AI107,'S1-TE'!$D$7:$V$59,18,0),"-")))</f>
        <v>-</v>
      </c>
      <c r="AP107" s="89" t="s">
        <v>150</v>
      </c>
      <c r="AQ107" s="90" t="s">
        <v>26</v>
      </c>
      <c r="AR107" s="98"/>
      <c r="AS107" s="86"/>
      <c r="AT107" s="87"/>
      <c r="AU107" s="88" t="str">
        <f>IF(AS107="","-",IF(VLOOKUP(AS107,'S1-TE'!$D$7:$V$59,7,0)=0,"-",IF(AND(AS107=AS107,OR(AT107="T",AT107="P")),VLOOKUP(AS107,'S1-TE'!$D$7:$V$59,7,0),"-")))</f>
        <v>-</v>
      </c>
      <c r="AV107" s="88" t="str">
        <f>IF(AS107="","-",IF(VLOOKUP(AS107,'S1-TE'!$D$7:$V$59,8,0)=0,"-",IF(AND(AS107=AS107,OR(AT107="T",AT107="P")),VLOOKUP(AS107,'S1-TE'!$D$7:$V$59,8,0),"-")))</f>
        <v>-</v>
      </c>
      <c r="AW107" s="88" t="str">
        <f>IF(AS107="","-",IF(VLOOKUP(AS107,'S1-TE'!$D$7:$V$59,9,0)=0,"-",IF(AND(AS107=AS107,OR(AT107="T",AT107="P")),VLOOKUP(AS107,'S1-TE'!$D$7:$V$59,9,0),"-")))</f>
        <v>-</v>
      </c>
      <c r="AX107" s="88" t="str">
        <f>IF(AS107="","-",IF(VLOOKUP(AS107,'S1-TE'!$D$7:$V$59,17,0)=0,"-",IF(AND(AS107=AS107,AT107="P"),VLOOKUP(AS107,'S1-TE'!$D$7:$V$59,17,0),"-")))</f>
        <v>-</v>
      </c>
      <c r="AY107" s="88" t="str">
        <f>IF(AS107="","-",IF(VLOOKUP(AS107,'S1-TE'!$D$7:$V$59,18,0)=0,"-",IF(AND(AS107=AS107,AT107="P"),VLOOKUP(AS107,'S1-TE'!$D$7:$V$59,18,0),"-")))</f>
        <v>-</v>
      </c>
      <c r="AZ107" s="89" t="s">
        <v>150</v>
      </c>
      <c r="BA107" s="90"/>
      <c r="BB107" s="6"/>
      <c r="BC107" s="6"/>
      <c r="BD107" s="6"/>
      <c r="BE107" s="6"/>
      <c r="BF107" s="7"/>
      <c r="BG107" s="7"/>
      <c r="BH107" s="7"/>
      <c r="BI107" s="7"/>
      <c r="BJ107" s="7"/>
      <c r="BK107" s="7"/>
    </row>
    <row r="108" ht="14.25" customHeight="1">
      <c r="A108" s="40">
        <v>2.0</v>
      </c>
      <c r="B108" s="41" t="s">
        <v>217</v>
      </c>
      <c r="C108" s="85"/>
      <c r="D108" s="86"/>
      <c r="E108" s="87"/>
      <c r="F108" s="88" t="str">
        <f>IF(D108="","-",IF(VLOOKUP(D108,'S1-TE'!$D$7:$V$59,7,0)=0,"-",IF(AND(D108=D108,OR(E108="T",E108="P")),VLOOKUP(D108,'S1-TE'!$D$7:$V$59,7,0),"-")))</f>
        <v>-</v>
      </c>
      <c r="G108" s="88" t="str">
        <f>IF(D108="","-",IF(VLOOKUP(D108,'S1-TE'!$D$7:$V$59,8,0)=0,"-",IF(AND(D108=D108,OR(E108="T",E108="P")),VLOOKUP(D108,'S1-TE'!$D$7:$V$59,8,0),"-")))</f>
        <v>-</v>
      </c>
      <c r="H108" s="88" t="str">
        <f>IF(D108="","-",IF(VLOOKUP(D108,'S1-TE'!$D$7:$V$59,9,0)=0,"-",IF(AND(D108=D108,OR(E108="T",E108="P")),VLOOKUP(D108,'S1-TE'!$D$7:$V$59,9,0),"-")))</f>
        <v>-</v>
      </c>
      <c r="I108" s="88"/>
      <c r="J108" s="88" t="str">
        <f>IF(D108="","-",IF(VLOOKUP(D108,'S1-TE'!$D$7:$V$59,17,0)=0,"-",IF(AND(D108=D108,E108="P"),VLOOKUP(D108,'S1-TE'!$D$7:$V$59,17,0),"-")))</f>
        <v>-</v>
      </c>
      <c r="K108" s="88" t="str">
        <f>IF(D108="","-",IF(VLOOKUP(D108,'S1-TE'!$D$7:$V$59,18,0)=0,"-",IF(AND(D108=D108,E108="P"),VLOOKUP(D108,'S1-TE'!$D$7:$V$59,18,0),"-")))</f>
        <v>-</v>
      </c>
      <c r="L108" s="89" t="s">
        <v>155</v>
      </c>
      <c r="M108" s="90"/>
      <c r="N108" s="85" t="s">
        <v>228</v>
      </c>
      <c r="O108" s="86" t="s">
        <v>229</v>
      </c>
      <c r="P108" s="87" t="s">
        <v>24</v>
      </c>
      <c r="Q108" s="88" t="str">
        <f>IF(O108="","-",IF(VLOOKUP(O108,'S1-TE'!$D$7:$V$59,7,0)=0,"-",IF(AND(O108=O108,OR(P108="T",P108="P")),VLOOKUP(O108,'S1-TE'!$D$7:$V$59,7,0),"-")))</f>
        <v>AFS</v>
      </c>
      <c r="R108" s="88" t="str">
        <f>IF(O108="","-",IF(VLOOKUP(O108,'S1-TE'!$D$7:$V$59,8,0)=0,"-",IF(AND(O108=O108,OR(P108="T",P108="P")),VLOOKUP(O108,'S1-TE'!$D$7:$V$59,8,0),"-")))</f>
        <v>DPL</v>
      </c>
      <c r="S108" s="88" t="str">
        <f>IF(O108="","-",IF(VLOOKUP(O108,'S1-TE'!$D$7:$V$59,9,0)=0,"-",IF(AND(O108=O108,OR(P108="T",P108="P")),VLOOKUP(O108,'S1-TE'!$D$7:$V$59,9,0),"-")))</f>
        <v>-</v>
      </c>
      <c r="T108" s="88" t="str">
        <f>IF(O108="","-",IF(VLOOKUP(O108,'S1-TE'!$D$7:$V$59,17,0)=0,"-",IF(AND(O108=O108,P108="P"),VLOOKUP(O108,'S1-TE'!$D$7:$V$59,17,0),"-")))</f>
        <v>-</v>
      </c>
      <c r="U108" s="88" t="str">
        <f>IF(O108="","-",IF(VLOOKUP(O108,'S1-TE'!$D$7:$V$59,18,0)=0,"-",IF(AND(O108=O108,P108="P"),VLOOKUP(O108,'S1-TE'!$D$7:$V$59,18,0),"-")))</f>
        <v>-</v>
      </c>
      <c r="V108" s="89" t="s">
        <v>155</v>
      </c>
      <c r="W108" s="90" t="s">
        <v>26</v>
      </c>
      <c r="X108" s="85"/>
      <c r="Y108" s="86"/>
      <c r="Z108" s="87"/>
      <c r="AA108" s="88" t="str">
        <f>IF(Y108="","-",IF(VLOOKUP(Y108,'S1-TE'!$D$7:$V$59,7,0)=0,"-",IF(AND(Y108=Y108,OR(Z108="T",Z108="P")),VLOOKUP(Y108,'S1-TE'!$D$7:$V$59,7,0),"-")))</f>
        <v>-</v>
      </c>
      <c r="AB108" s="88" t="str">
        <f>IF(Y108="","-",IF(VLOOKUP(Y108,'S1-TE'!$D$7:$V$59,8,0)=0,"-",IF(AND(Y108=Y108,OR(Z108="T",Z108="P")),VLOOKUP(Y108,'S1-TE'!$D$7:$V$59,8,0),"-")))</f>
        <v>-</v>
      </c>
      <c r="AC108" s="88" t="str">
        <f>IF(Y108="","-",IF(VLOOKUP(Y108,'S1-TE'!$D$7:$V$59,9,0)=0,"-",IF(AND(Y108=Y108,OR(Z108="T",Z108="P")),VLOOKUP(Y108,'S1-TE'!$D$7:$V$59,9,0),"-")))</f>
        <v>-</v>
      </c>
      <c r="AD108" s="88" t="str">
        <f>IF(Y108="","-",IF(VLOOKUP(Y108,'S1-TE'!$D$7:$V$59,17,0)=0,"-",IF(AND(Y108=Y108,Z108="P"),VLOOKUP(Y108,'S1-TE'!$D$7:$V$59,17,0),"-")))</f>
        <v>-</v>
      </c>
      <c r="AE108" s="88" t="str">
        <f>IF(Y108="","-",IF(VLOOKUP(Y108,'S1-TE'!$D$7:$V$59,18,0)=0,"-",IF(AND(Y108=Y108,Z108="P"),VLOOKUP(Y108,'S1-TE'!$D$7:$V$59,18,0),"-")))</f>
        <v>-</v>
      </c>
      <c r="AF108" s="89" t="s">
        <v>155</v>
      </c>
      <c r="AG108" s="90"/>
      <c r="AH108" s="85" t="s">
        <v>153</v>
      </c>
      <c r="AI108" s="86" t="s">
        <v>154</v>
      </c>
      <c r="AJ108" s="87" t="s">
        <v>24</v>
      </c>
      <c r="AK108" s="88" t="str">
        <f>IF(AI108="","-",IF(VLOOKUP(AI108,'S1-TE'!$D$7:$V$59,7,0)=0,"-",IF(AND(AI108=AI108,OR(AJ108="T",AJ108="P")),VLOOKUP(AI108,'S1-TE'!$D$7:$V$59,7,0),"-")))</f>
        <v>SFA</v>
      </c>
      <c r="AL108" s="88" t="str">
        <f>IF(AI108="","-",IF(VLOOKUP(AI108,'S1-TE'!$D$7:$V$59,8,0)=0,"-",IF(AND(AI108=AI108,OR(AJ108="T",AJ108="P")),VLOOKUP(AI108,'S1-TE'!$D$7:$V$59,8,0),"-")))</f>
        <v>-</v>
      </c>
      <c r="AM108" s="88" t="str">
        <f>IF(AI108="","-",IF(VLOOKUP(AI108,'S1-TE'!$D$7:$V$59,9,0)=0,"-",IF(AND(AI108=AI108,OR(AJ108="T",AJ108="P")),VLOOKUP(AI108,'S1-TE'!$D$7:$V$59,9,0),"-")))</f>
        <v>-</v>
      </c>
      <c r="AN108" s="88" t="str">
        <f>IF(AI108="","-",IF(VLOOKUP(AI108,'S1-TE'!$D$7:$V$59,17,0)=0,"-",IF(AND(AI108=AI108,AJ108="P"),VLOOKUP(AI108,'S1-TE'!$D$7:$V$59,17,0),"-")))</f>
        <v>-</v>
      </c>
      <c r="AO108" s="88" t="str">
        <f>IF(AI108="","-",IF(VLOOKUP(AI108,'S1-TE'!$D$7:$V$59,18,0)=0,"-",IF(AND(AI108=AI108,AJ108="P"),VLOOKUP(AI108,'S1-TE'!$D$7:$V$59,18,0),"-")))</f>
        <v>-</v>
      </c>
      <c r="AP108" s="89" t="s">
        <v>155</v>
      </c>
      <c r="AQ108" s="90" t="s">
        <v>26</v>
      </c>
      <c r="AR108" s="98"/>
      <c r="AS108" s="86"/>
      <c r="AT108" s="87"/>
      <c r="AU108" s="88" t="str">
        <f>IF(AS108="","-",IF(VLOOKUP(AS108,'S1-TE'!$D$7:$V$59,7,0)=0,"-",IF(AND(AS108=AS108,OR(AT108="T",AT108="P")),VLOOKUP(AS108,'S1-TE'!$D$7:$V$59,7,0),"-")))</f>
        <v>-</v>
      </c>
      <c r="AV108" s="88" t="str">
        <f>IF(AS108="","-",IF(VLOOKUP(AS108,'S1-TE'!$D$7:$V$59,8,0)=0,"-",IF(AND(AS108=AS108,OR(AT108="T",AT108="P")),VLOOKUP(AS108,'S1-TE'!$D$7:$V$59,8,0),"-")))</f>
        <v>-</v>
      </c>
      <c r="AW108" s="88" t="str">
        <f>IF(AS108="","-",IF(VLOOKUP(AS108,'S1-TE'!$D$7:$V$59,9,0)=0,"-",IF(AND(AS108=AS108,OR(AT108="T",AT108="P")),VLOOKUP(AS108,'S1-TE'!$D$7:$V$59,9,0),"-")))</f>
        <v>-</v>
      </c>
      <c r="AX108" s="88" t="str">
        <f>IF(AS108="","-",IF(VLOOKUP(AS108,'S1-TE'!$D$7:$V$59,17,0)=0,"-",IF(AND(AS108=AS108,AT108="P"),VLOOKUP(AS108,'S1-TE'!$D$7:$V$59,17,0),"-")))</f>
        <v>-</v>
      </c>
      <c r="AY108" s="88" t="str">
        <f>IF(AS108="","-",IF(VLOOKUP(AS108,'S1-TE'!$D$7:$V$59,18,0)=0,"-",IF(AND(AS108=AS108,AT108="P"),VLOOKUP(AS108,'S1-TE'!$D$7:$V$59,18,0),"-")))</f>
        <v>-</v>
      </c>
      <c r="AZ108" s="89" t="s">
        <v>155</v>
      </c>
      <c r="BA108" s="90"/>
      <c r="BB108" s="6"/>
      <c r="BC108" s="6"/>
      <c r="BD108" s="6"/>
      <c r="BE108" s="6"/>
      <c r="BF108" s="7"/>
      <c r="BG108" s="7"/>
      <c r="BH108" s="7"/>
      <c r="BI108" s="7"/>
      <c r="BJ108" s="7"/>
      <c r="BK108" s="7"/>
    </row>
    <row r="109" ht="14.25" customHeight="1">
      <c r="A109" s="40">
        <v>2.0</v>
      </c>
      <c r="B109" s="41" t="s">
        <v>217</v>
      </c>
      <c r="C109" s="85" t="s">
        <v>156</v>
      </c>
      <c r="D109" s="86" t="s">
        <v>157</v>
      </c>
      <c r="E109" s="87" t="s">
        <v>24</v>
      </c>
      <c r="F109" s="88" t="str">
        <f>IF(D109="","-",IF(VLOOKUP(D109,'S1-MR'!$D$7:$U$60,7,0)=0,"-",IF(AND(D109=D109,OR(E109="T",E109="P")),VLOOKUP(D109,'S1-MR'!$D$7:$U$60,7,0),"-")))</f>
        <v>WMS</v>
      </c>
      <c r="G109" s="88" t="str">
        <f>IF(D109="","-",IF(VLOOKUP(D109,'S1-MR'!$D$7:$U$60,8,0)=0,"-",IF(AND(D109=D109,OR(E109="T",E109="P")),VLOOKUP(D109,'S1-MR'!$D$7:$U$60,8,0),"-")))</f>
        <v>YMA</v>
      </c>
      <c r="H109" s="88" t="str">
        <f>IF(D109="","-",IF(VLOOKUP(D109,'S1-MR'!$D$7:$U$60,9,0)=0,"-",IF(AND(D109=D109,OR(E109="T",E109="P")),VLOOKUP(D109,'S1-MR'!$D$7:$U$60,9,0),"-")))</f>
        <v>-</v>
      </c>
      <c r="I109" s="88"/>
      <c r="J109" s="88" t="str">
        <f>IF(D109="","-",IF(VLOOKUP(D109,'S1-MR'!$D$7:$U$60,17,0)=0,"-",IF(AND(D109=D109,E109="P"),VLOOKUP(D109,'S1-MR'!$D$7:$U$60,17,0),"-")))</f>
        <v>-</v>
      </c>
      <c r="K109" s="88" t="str">
        <f>IF(D109="","-",IF(VLOOKUP(D109,'S1-MR'!$D$7:$U$60,18,0)=0,"-",IF(AND(D109=D109,E109="P"),VLOOKUP(D109,'S1-MR'!$D$7:$U$60,18,0),"-")))</f>
        <v>-</v>
      </c>
      <c r="L109" s="89" t="s">
        <v>158</v>
      </c>
      <c r="M109" s="90" t="s">
        <v>26</v>
      </c>
      <c r="N109" s="85"/>
      <c r="O109" s="86"/>
      <c r="P109" s="87"/>
      <c r="Q109" s="88" t="str">
        <f>IF(O109="","-",IF(VLOOKUP(O109,'S1-MR'!$D$7:$U$60,7,0)=0,"-",IF(AND(O109=O109,OR(P109="T",P109="P")),VLOOKUP(O109,'S1-MR'!$D$7:$U$60,7,0),"-")))</f>
        <v>-</v>
      </c>
      <c r="R109" s="88" t="str">
        <f>IF(O109="","-",IF(VLOOKUP(O109,'S1-MR'!$D$7:$U$60,8,0)=0,"-",IF(AND(O109=O109,OR(P109="T",P109="P")),VLOOKUP(O109,'S1-MR'!$D$7:$U$60,8,0),"-")))</f>
        <v>-</v>
      </c>
      <c r="S109" s="88" t="str">
        <f>IF(O109="","-",IF(VLOOKUP(O109,'S1-MR'!$D$7:$U$60,9,0)=0,"-",IF(AND(O109=O109,OR(P109="T",P109="P")),VLOOKUP(O109,'S1-MR'!$D$7:$U$60,9,0),"-")))</f>
        <v>-</v>
      </c>
      <c r="T109" s="88" t="str">
        <f>IF(O109="","-",IF(VLOOKUP(O109,'S1-MR'!$D$7:$U$60,17,0)=0,"-",IF(AND(O109=O109,P109="P"),VLOOKUP(O109,'S1-MR'!$D$7:$U$60,17,0),"-")))</f>
        <v>-</v>
      </c>
      <c r="U109" s="88" t="str">
        <f>IF(O109="","-",IF(VLOOKUP(O109,'S1-MR'!$D$7:$U$60,18,0)=0,"-",IF(AND(O109=O109,P109="P"),VLOOKUP(O109,'S1-MR'!$D$7:$U$60,18,0),"-")))</f>
        <v>-</v>
      </c>
      <c r="V109" s="89" t="s">
        <v>158</v>
      </c>
      <c r="W109" s="90"/>
      <c r="X109" s="96" t="s">
        <v>230</v>
      </c>
      <c r="Y109" s="86" t="s">
        <v>231</v>
      </c>
      <c r="Z109" s="87" t="s">
        <v>24</v>
      </c>
      <c r="AA109" s="88" t="str">
        <f>IF(Y109="","-",IF(VLOOKUP(Y109,'S1-MR'!$D$7:$U$60,7,0)=0,"-",IF(AND(Y109=Y109,OR(Z109="T",Z109="P")),VLOOKUP(Y109,'S1-MR'!$D$7:$U$60,7,0),"-")))</f>
        <v>CJS</v>
      </c>
      <c r="AB109" s="88" t="str">
        <f>IF(Y109="","-",IF(VLOOKUP(Y109,'S1-MR'!$D$7:$U$60,8,0)=0,"-",IF(AND(Y109=Y109,OR(Z109="T",Z109="P")),VLOOKUP(Y109,'S1-MR'!$D$7:$U$60,8,0),"-")))</f>
        <v>-</v>
      </c>
      <c r="AC109" s="88" t="str">
        <f>IF(Y109="","-",IF(VLOOKUP(Y109,'S1-MR'!$D$7:$U$60,9,0)=0,"-",IF(AND(Y109=Y109,OR(Z109="T",Z109="P")),VLOOKUP(Y109,'S1-MR'!$D$7:$U$60,9,0),"-")))</f>
        <v>-</v>
      </c>
      <c r="AD109" s="88" t="str">
        <f>IF(Y109="","-",IF(VLOOKUP(Y109,'S1-MR'!$D$7:$U$60,17,0)=0,"-",IF(AND(Y109=Y109,Z109="P"),VLOOKUP(Y109,'S1-MR'!$D$7:$U$60,17,0),"-")))</f>
        <v>-</v>
      </c>
      <c r="AE109" s="88" t="str">
        <f>IF(Y109="","-",IF(VLOOKUP(Y109,'S1-MR'!$D$7:$U$60,18,0)=0,"-",IF(AND(Y109=Y109,Z109="P"),VLOOKUP(Y109,'S1-MR'!$D$7:$U$60,18,0),"-")))</f>
        <v>-</v>
      </c>
      <c r="AF109" s="89" t="s">
        <v>158</v>
      </c>
      <c r="AG109" s="90" t="s">
        <v>26</v>
      </c>
      <c r="AH109" s="98"/>
      <c r="AI109" s="86"/>
      <c r="AJ109" s="87"/>
      <c r="AK109" s="88" t="str">
        <f>IF(AI109="","-",IF(VLOOKUP(AI109,'S1-MR'!$D$7:$U$60,7,0)=0,"-",IF(AND(AI109=AI109,OR(AJ109="T",AJ109="P")),VLOOKUP(AI109,'S1-MR'!$D$7:$U$60,7,0),"-")))</f>
        <v>-</v>
      </c>
      <c r="AL109" s="88" t="str">
        <f>IF(AI109="","-",IF(VLOOKUP(AI109,'S1-MR'!$D$7:$U$60,8,0)=0,"-",IF(AND(AI109=AI109,OR(AJ109="T",AJ109="P")),VLOOKUP(AI109,'S1-MR'!$D$7:$U$60,8,0),"-")))</f>
        <v>-</v>
      </c>
      <c r="AM109" s="88" t="str">
        <f>IF(AI109="","-",IF(VLOOKUP(AI109,'S1-MR'!$D$7:$U$60,9,0)=0,"-",IF(AND(AI109=AI109,OR(AJ109="T",AJ109="P")),VLOOKUP(AI109,'S1-MR'!$D$7:$U$60,9,0),"-")))</f>
        <v>-</v>
      </c>
      <c r="AN109" s="88" t="str">
        <f>IF(AI109="","-",IF(VLOOKUP(AI109,'S1-MR'!$D$7:$U$60,17,0)=0,"-",IF(AND(AI109=AI109,AJ109="P"),VLOOKUP(AI109,'S1-MR'!$D$7:$U$60,17,0),"-")))</f>
        <v>-</v>
      </c>
      <c r="AO109" s="88" t="str">
        <f>IF(AI109="","-",IF(VLOOKUP(AI109,'S1-MR'!$D$7:$U$60,18,0)=0,"-",IF(AND(AI109=AI109,AJ109="P"),VLOOKUP(AI109,'S1-MR'!$D$7:$U$60,18,0),"-")))</f>
        <v>-</v>
      </c>
      <c r="AP109" s="89" t="s">
        <v>158</v>
      </c>
      <c r="AQ109" s="90"/>
      <c r="AR109" s="85" t="s">
        <v>161</v>
      </c>
      <c r="AS109" s="86" t="s">
        <v>162</v>
      </c>
      <c r="AT109" s="87" t="s">
        <v>24</v>
      </c>
      <c r="AU109" s="88" t="str">
        <f>IF(AS109="","-",IF(VLOOKUP(AS109,'S1-MR'!$D$7:$U$60,7,0)=0,"-",IF(AND(AS109=AS109,OR(AT109="T",AT109="P")),VLOOKUP(AS109,'S1-MR'!$D$7:$U$60,7,0),"-")))</f>
        <v>DDA</v>
      </c>
      <c r="AV109" s="88" t="str">
        <f>IF(AS109="","-",IF(VLOOKUP(AS109,'S1-MR'!$D$7:$U$60,8,0)=0,"-",IF(AND(AS109=AS109,OR(AT109="T",AT109="P")),VLOOKUP(AS109,'S1-MR'!$D$7:$U$60,8,0),"-")))</f>
        <v>-</v>
      </c>
      <c r="AW109" s="88" t="str">
        <f>IF(AS109="","-",IF(VLOOKUP(AS109,'S1-MR'!$D$7:$U$60,9,0)=0,"-",IF(AND(AS109=AS109,OR(AT109="T",AT109="P")),VLOOKUP(AS109,'S1-MR'!$D$7:$U$60,9,0),"-")))</f>
        <v>-</v>
      </c>
      <c r="AX109" s="88" t="str">
        <f>IF(AS109="","-",IF(VLOOKUP(AS109,'S1-MR'!$D$7:$U$60,17,0)=0,"-",IF(AND(AS109=AS109,AT109="P"),VLOOKUP(AS109,'S1-MR'!$D$7:$U$60,17,0),"-")))</f>
        <v>-</v>
      </c>
      <c r="AY109" s="88" t="str">
        <f>IF(AS109="","-",IF(VLOOKUP(AS109,'S1-MR'!$D$7:$U$60,18,0)=0,"-",IF(AND(AS109=AS109,AT109="P"),VLOOKUP(AS109,'S1-MR'!$D$7:$U$60,18,0),"-")))</f>
        <v>-</v>
      </c>
      <c r="AZ109" s="89" t="s">
        <v>158</v>
      </c>
      <c r="BA109" s="90" t="s">
        <v>26</v>
      </c>
      <c r="BB109" s="6"/>
      <c r="BC109" s="6"/>
      <c r="BD109" s="6"/>
      <c r="BE109" s="6"/>
      <c r="BF109" s="7"/>
      <c r="BG109" s="7"/>
      <c r="BH109" s="7"/>
      <c r="BI109" s="7"/>
      <c r="BJ109" s="7"/>
      <c r="BK109" s="7"/>
    </row>
    <row r="110" ht="14.25" customHeight="1">
      <c r="A110" s="40">
        <v>2.0</v>
      </c>
      <c r="B110" s="41" t="s">
        <v>217</v>
      </c>
      <c r="C110" s="85" t="s">
        <v>156</v>
      </c>
      <c r="D110" s="86" t="s">
        <v>157</v>
      </c>
      <c r="E110" s="87" t="s">
        <v>24</v>
      </c>
      <c r="F110" s="88" t="str">
        <f>IF(D110="","-",IF(VLOOKUP(D110,'S1-MR'!$D$7:$U$60,7,0)=0,"-",IF(AND(D110=D110,OR(E110="T",E110="P")),VLOOKUP(D110,'S1-MR'!$D$7:$U$60,7,0),"-")))</f>
        <v>WMS</v>
      </c>
      <c r="G110" s="88" t="str">
        <f>IF(D110="","-",IF(VLOOKUP(D110,'S1-MR'!$D$7:$U$60,8,0)=0,"-",IF(AND(D110=D110,OR(E110="T",E110="P")),VLOOKUP(D110,'S1-MR'!$D$7:$U$60,8,0),"-")))</f>
        <v>YMA</v>
      </c>
      <c r="H110" s="88" t="str">
        <f>IF(D110="","-",IF(VLOOKUP(D110,'S1-MR'!$D$7:$U$60,9,0)=0,"-",IF(AND(D110=D110,OR(E110="T",E110="P")),VLOOKUP(D110,'S1-MR'!$D$7:$U$60,9,0),"-")))</f>
        <v>-</v>
      </c>
      <c r="I110" s="88"/>
      <c r="J110" s="88" t="str">
        <f>IF(D110="","-",IF(VLOOKUP(D110,'S1-MR'!$D$7:$U$60,17,0)=0,"-",IF(AND(D110=D110,E110="P"),VLOOKUP(D110,'S1-MR'!$D$7:$U$60,17,0),"-")))</f>
        <v>-</v>
      </c>
      <c r="K110" s="88" t="str">
        <f>IF(D110="","-",IF(VLOOKUP(D110,'S1-MR'!$D$7:$U$60,18,0)=0,"-",IF(AND(D110=D110,E110="P"),VLOOKUP(D110,'S1-MR'!$D$7:$U$60,18,0),"-")))</f>
        <v>-</v>
      </c>
      <c r="L110" s="89" t="s">
        <v>163</v>
      </c>
      <c r="M110" s="90" t="s">
        <v>26</v>
      </c>
      <c r="N110" s="85"/>
      <c r="O110" s="86"/>
      <c r="P110" s="87"/>
      <c r="Q110" s="88" t="str">
        <f>IF(O110="","-",IF(VLOOKUP(O110,'S1-MR'!$D$7:$U$60,7,0)=0,"-",IF(AND(O110=O110,OR(P110="T",P110="P")),VLOOKUP(O110,'S1-MR'!$D$7:$U$60,7,0),"-")))</f>
        <v>-</v>
      </c>
      <c r="R110" s="88" t="str">
        <f>IF(O110="","-",IF(VLOOKUP(O110,'S1-MR'!$D$7:$U$60,8,0)=0,"-",IF(AND(O110=O110,OR(P110="T",P110="P")),VLOOKUP(O110,'S1-MR'!$D$7:$U$60,8,0),"-")))</f>
        <v>-</v>
      </c>
      <c r="S110" s="88" t="str">
        <f>IF(O110="","-",IF(VLOOKUP(O110,'S1-MR'!$D$7:$U$60,9,0)=0,"-",IF(AND(O110=O110,OR(P110="T",P110="P")),VLOOKUP(O110,'S1-MR'!$D$7:$U$60,9,0),"-")))</f>
        <v>-</v>
      </c>
      <c r="T110" s="88" t="str">
        <f>IF(O110="","-",IF(VLOOKUP(O110,'S1-MR'!$D$7:$U$60,17,0)=0,"-",IF(AND(O110=O110,P110="P"),VLOOKUP(O110,'S1-MR'!$D$7:$U$60,17,0),"-")))</f>
        <v>-</v>
      </c>
      <c r="U110" s="88" t="str">
        <f>IF(O110="","-",IF(VLOOKUP(O110,'S1-MR'!$D$7:$U$60,18,0)=0,"-",IF(AND(O110=O110,P110="P"),VLOOKUP(O110,'S1-MR'!$D$7:$U$60,18,0),"-")))</f>
        <v>-</v>
      </c>
      <c r="V110" s="89" t="s">
        <v>163</v>
      </c>
      <c r="W110" s="90"/>
      <c r="X110" s="96" t="s">
        <v>230</v>
      </c>
      <c r="Y110" s="86" t="s">
        <v>231</v>
      </c>
      <c r="Z110" s="87" t="s">
        <v>24</v>
      </c>
      <c r="AA110" s="88" t="str">
        <f>IF(Y110="","-",IF(VLOOKUP(Y110,'S1-MR'!$D$7:$U$60,7,0)=0,"-",IF(AND(Y110=Y110,OR(Z110="T",Z110="P")),VLOOKUP(Y110,'S1-MR'!$D$7:$U$60,7,0),"-")))</f>
        <v>CJS</v>
      </c>
      <c r="AB110" s="88" t="str">
        <f>IF(Y110="","-",IF(VLOOKUP(Y110,'S1-MR'!$D$7:$U$60,8,0)=0,"-",IF(AND(Y110=Y110,OR(Z110="T",Z110="P")),VLOOKUP(Y110,'S1-MR'!$D$7:$U$60,8,0),"-")))</f>
        <v>-</v>
      </c>
      <c r="AC110" s="88" t="str">
        <f>IF(Y110="","-",IF(VLOOKUP(Y110,'S1-MR'!$D$7:$U$60,9,0)=0,"-",IF(AND(Y110=Y110,OR(Z110="T",Z110="P")),VLOOKUP(Y110,'S1-MR'!$D$7:$U$60,9,0),"-")))</f>
        <v>-</v>
      </c>
      <c r="AD110" s="88" t="str">
        <f>IF(Y110="","-",IF(VLOOKUP(Y110,'S1-MR'!$D$7:$U$60,17,0)=0,"-",IF(AND(Y110=Y110,Z110="P"),VLOOKUP(Y110,'S1-MR'!$D$7:$U$60,17,0),"-")))</f>
        <v>-</v>
      </c>
      <c r="AE110" s="88" t="str">
        <f>IF(Y110="","-",IF(VLOOKUP(Y110,'S1-MR'!$D$7:$U$60,18,0)=0,"-",IF(AND(Y110=Y110,Z110="P"),VLOOKUP(Y110,'S1-MR'!$D$7:$U$60,18,0),"-")))</f>
        <v>-</v>
      </c>
      <c r="AF110" s="89" t="s">
        <v>163</v>
      </c>
      <c r="AG110" s="90" t="s">
        <v>26</v>
      </c>
      <c r="AH110" s="98"/>
      <c r="AI110" s="86"/>
      <c r="AJ110" s="87"/>
      <c r="AK110" s="88" t="str">
        <f>IF(AI110="","-",IF(VLOOKUP(AI110,'S1-MR'!$D$7:$U$60,7,0)=0,"-",IF(AND(AI110=AI110,OR(AJ110="T",AJ110="P")),VLOOKUP(AI110,'S1-MR'!$D$7:$U$60,7,0),"-")))</f>
        <v>-</v>
      </c>
      <c r="AL110" s="88" t="str">
        <f>IF(AI110="","-",IF(VLOOKUP(AI110,'S1-MR'!$D$7:$U$60,8,0)=0,"-",IF(AND(AI110=AI110,OR(AJ110="T",AJ110="P")),VLOOKUP(AI110,'S1-MR'!$D$7:$U$60,8,0),"-")))</f>
        <v>-</v>
      </c>
      <c r="AM110" s="88" t="str">
        <f>IF(AI110="","-",IF(VLOOKUP(AI110,'S1-MR'!$D$7:$U$60,9,0)=0,"-",IF(AND(AI110=AI110,OR(AJ110="T",AJ110="P")),VLOOKUP(AI110,'S1-MR'!$D$7:$U$60,9,0),"-")))</f>
        <v>-</v>
      </c>
      <c r="AN110" s="88" t="str">
        <f>IF(AI110="","-",IF(VLOOKUP(AI110,'S1-MR'!$D$7:$U$60,17,0)=0,"-",IF(AND(AI110=AI110,AJ110="P"),VLOOKUP(AI110,'S1-MR'!$D$7:$U$60,17,0),"-")))</f>
        <v>-</v>
      </c>
      <c r="AO110" s="88" t="str">
        <f>IF(AI110="","-",IF(VLOOKUP(AI110,'S1-MR'!$D$7:$U$60,18,0)=0,"-",IF(AND(AI110=AI110,AJ110="P"),VLOOKUP(AI110,'S1-MR'!$D$7:$U$60,18,0),"-")))</f>
        <v>-</v>
      </c>
      <c r="AP110" s="89" t="s">
        <v>163</v>
      </c>
      <c r="AQ110" s="90"/>
      <c r="AR110" s="85" t="s">
        <v>161</v>
      </c>
      <c r="AS110" s="86" t="s">
        <v>162</v>
      </c>
      <c r="AT110" s="87" t="s">
        <v>24</v>
      </c>
      <c r="AU110" s="88" t="str">
        <f>IF(AS110="","-",IF(VLOOKUP(AS110,'S1-MR'!$D$7:$U$60,7,0)=0,"-",IF(AND(AS110=AS110,OR(AT110="T",AT110="P")),VLOOKUP(AS110,'S1-MR'!$D$7:$U$60,7,0),"-")))</f>
        <v>DDA</v>
      </c>
      <c r="AV110" s="88" t="str">
        <f>IF(AS110="","-",IF(VLOOKUP(AS110,'S1-MR'!$D$7:$U$60,8,0)=0,"-",IF(AND(AS110=AS110,OR(AT110="T",AT110="P")),VLOOKUP(AS110,'S1-MR'!$D$7:$U$60,8,0),"-")))</f>
        <v>-</v>
      </c>
      <c r="AW110" s="88" t="str">
        <f>IF(AS110="","-",IF(VLOOKUP(AS110,'S1-MR'!$D$7:$U$60,9,0)=0,"-",IF(AND(AS110=AS110,OR(AT110="T",AT110="P")),VLOOKUP(AS110,'S1-MR'!$D$7:$U$60,9,0),"-")))</f>
        <v>-</v>
      </c>
      <c r="AX110" s="88" t="str">
        <f>IF(AS110="","-",IF(VLOOKUP(AS110,'S1-MR'!$D$7:$U$60,17,0)=0,"-",IF(AND(AS110=AS110,AT110="P"),VLOOKUP(AS110,'S1-MR'!$D$7:$U$60,17,0),"-")))</f>
        <v>-</v>
      </c>
      <c r="AY110" s="88" t="str">
        <f>IF(AS110="","-",IF(VLOOKUP(AS110,'S1-MR'!$D$7:$U$60,18,0)=0,"-",IF(AND(AS110=AS110,AT110="P"),VLOOKUP(AS110,'S1-MR'!$D$7:$U$60,18,0),"-")))</f>
        <v>-</v>
      </c>
      <c r="AZ110" s="89" t="s">
        <v>163</v>
      </c>
      <c r="BA110" s="90" t="s">
        <v>26</v>
      </c>
      <c r="BB110" s="6"/>
      <c r="BC110" s="6"/>
      <c r="BD110" s="6"/>
      <c r="BE110" s="6"/>
      <c r="BF110" s="7"/>
      <c r="BG110" s="7"/>
      <c r="BH110" s="7"/>
      <c r="BI110" s="7"/>
      <c r="BJ110" s="7"/>
      <c r="BK110" s="7"/>
    </row>
    <row r="111" ht="14.25" customHeight="1">
      <c r="A111" s="40">
        <v>2.0</v>
      </c>
      <c r="B111" s="41" t="s">
        <v>217</v>
      </c>
      <c r="C111" s="85"/>
      <c r="D111" s="86"/>
      <c r="E111" s="87"/>
      <c r="F111" s="88" t="str">
        <f>IF(D111="","-",IF(VLOOKUP(D111,'S1-TB'!$D$7:$U$58,7,0)=0,"-",IF(AND(D111=D111,OR(E111="T",E111="P")),VLOOKUP(D111,'S1-TB'!$D$7:$U$58,7,0),"-")))</f>
        <v>-</v>
      </c>
      <c r="G111" s="88" t="str">
        <f>IF(D111="","-",IF(VLOOKUP(D111,'S1-TB'!$D$7:$U$58,8,0)=0,"-",IF(AND(D111=D111,OR(E111="T",E111="P")),VLOOKUP(D111,'S1-TB'!$D$7:$U$58,8,0),"-")))</f>
        <v>-</v>
      </c>
      <c r="H111" s="88" t="str">
        <f>IF(D111="","-",IF(VLOOKUP(D111,'S1-TB'!$D$7:$U$58,9,0)=0,"-",IF(AND(D111=D111,OR(E111="T",E111="P")),VLOOKUP(D111,'S1-TB'!$D$7:$U$58,9,0),"-")))</f>
        <v>-</v>
      </c>
      <c r="I111" s="88"/>
      <c r="J111" s="88" t="str">
        <f>IF(D111="","-",IF(VLOOKUP(D111,'S1-TB'!$D$7:$U$58,17,0)=0,"-",IF(AND(D111=D111,E111="P"),VLOOKUP(D111,'S1-TB'!$D$7:$U$58,17,0),"-")))</f>
        <v>-</v>
      </c>
      <c r="K111" s="88" t="str">
        <f>IF(D111="","-",IF(VLOOKUP(D111,'S1-TB'!$D$7:$U$58,18,0)=0,"-",IF(AND(D111=D111,E111="P"),VLOOKUP(D111,'S1-TB'!$D$7:$U$58,18,0),"-")))</f>
        <v>-</v>
      </c>
      <c r="L111" s="89" t="s">
        <v>164</v>
      </c>
      <c r="M111" s="90"/>
      <c r="N111" s="85" t="s">
        <v>92</v>
      </c>
      <c r="O111" s="86" t="s">
        <v>71</v>
      </c>
      <c r="P111" s="87" t="s">
        <v>24</v>
      </c>
      <c r="Q111" s="88" t="str">
        <f>IF(O111="","-",IF(VLOOKUP(O111,'S1-TB'!$D$7:$U$58,7,0)=0,"-",IF(AND(O111=O111,OR(P111="T",P111="P")),VLOOKUP(O111,'S1-TB'!$D$7:$U$58,7,0),"-")))</f>
        <v>JUN</v>
      </c>
      <c r="R111" s="88" t="str">
        <f>IF(O111="","-",IF(VLOOKUP(O111,'S1-TB'!$D$7:$U$58,8,0)=0,"-",IF(AND(O111=O111,OR(P111="T",P111="P")),VLOOKUP(O111,'S1-TB'!$D$7:$U$58,8,0),"-")))</f>
        <v>-</v>
      </c>
      <c r="S111" s="88" t="str">
        <f>IF(O111="","-",IF(VLOOKUP(O111,'S1-TB'!$D$7:$U$58,9,0)=0,"-",IF(AND(O111=O111,OR(P111="T",P111="P")),VLOOKUP(O111,'S1-TB'!$D$7:$U$58,9,0),"-")))</f>
        <v>-</v>
      </c>
      <c r="T111" s="88" t="str">
        <f>IF(O111="","-",IF(VLOOKUP(O111,'S1-TB'!$D$7:$U$58,17,0)=0,"-",IF(AND(O111=O111,P111="P"),VLOOKUP(O111,'S1-TB'!$D$7:$U$58,17,0),"-")))</f>
        <v>-</v>
      </c>
      <c r="U111" s="88" t="str">
        <f>IF(O111="","-",IF(VLOOKUP(O111,'S1-TB'!$D$7:$U$58,18,0)=0,"-",IF(AND(O111=O111,P111="P"),VLOOKUP(O111,'S1-TB'!$D$7:$U$58,18,0),"-")))</f>
        <v>-</v>
      </c>
      <c r="V111" s="89" t="s">
        <v>164</v>
      </c>
      <c r="W111" s="90" t="s">
        <v>26</v>
      </c>
      <c r="X111" s="96" t="s">
        <v>165</v>
      </c>
      <c r="Y111" s="86" t="s">
        <v>166</v>
      </c>
      <c r="Z111" s="87" t="s">
        <v>24</v>
      </c>
      <c r="AA111" s="88" t="str">
        <f>IF(Y111="","-",IF(VLOOKUP(Y111,'S1-TB'!$D$7:$U$58,7,0)=0,"-",IF(AND(Y111=Y111,OR(Z111="T",Z111="P")),VLOOKUP(Y111,'S1-TB'!$D$7:$U$58,7,0),"-")))</f>
        <v>MMM</v>
      </c>
      <c r="AB111" s="88" t="str">
        <f>IF(Y111="","-",IF(VLOOKUP(Y111,'S1-TB'!$D$7:$U$58,8,0)=0,"-",IF(AND(Y111=Y111,OR(Z111="T",Z111="P")),VLOOKUP(Y111,'S1-TB'!$D$7:$U$58,8,0),"-")))</f>
        <v>-</v>
      </c>
      <c r="AC111" s="88" t="str">
        <f>IF(Y111="","-",IF(VLOOKUP(Y111,'S1-TB'!$D$7:$U$58,9,0)=0,"-",IF(AND(Y111=Y111,OR(Z111="T",Z111="P")),VLOOKUP(Y111,'S1-TB'!$D$7:$U$58,9,0),"-")))</f>
        <v>-</v>
      </c>
      <c r="AD111" s="88" t="str">
        <f>IF(Y111="","-",IF(VLOOKUP(Y111,'S1-TB'!$D$7:$U$58,17,0)=0,"-",IF(AND(Y111=Y111,Z111="P"),VLOOKUP(Y111,'S1-TB'!$D$7:$U$58,17,0),"-")))</f>
        <v>-</v>
      </c>
      <c r="AE111" s="88" t="str">
        <f>IF(Y111="","-",IF(VLOOKUP(Y111,'S1-TB'!$D$7:$U$58,18,0)=0,"-",IF(AND(Y111=Y111,Z111="P"),VLOOKUP(Y111,'S1-TB'!$D$7:$U$58,18,0),"-")))</f>
        <v>-</v>
      </c>
      <c r="AF111" s="89" t="s">
        <v>164</v>
      </c>
      <c r="AG111" s="90" t="s">
        <v>26</v>
      </c>
      <c r="AH111" s="85"/>
      <c r="AI111" s="86"/>
      <c r="AJ111" s="87"/>
      <c r="AK111" s="88" t="str">
        <f>IF(AI111="","-",IF(VLOOKUP(AI111,'S1-TB'!$D$7:$U$58,7,0)=0,"-",IF(AND(AI111=AI111,OR(AJ111="T",AJ111="P")),VLOOKUP(AI111,'S1-TB'!$D$7:$U$58,7,0),"-")))</f>
        <v>-</v>
      </c>
      <c r="AL111" s="88" t="str">
        <f>IF(AI111="","-",IF(VLOOKUP(AI111,'S1-TB'!$D$7:$U$58,8,0)=0,"-",IF(AND(AI111=AI111,OR(AJ111="T",AJ111="P")),VLOOKUP(AI111,'S1-TB'!$D$7:$U$58,8,0),"-")))</f>
        <v>-</v>
      </c>
      <c r="AM111" s="88" t="str">
        <f>IF(AI111="","-",IF(VLOOKUP(AI111,'S1-TB'!$D$7:$U$58,9,0)=0,"-",IF(AND(AI111=AI111,OR(AJ111="T",AJ111="P")),VLOOKUP(AI111,'S1-TB'!$D$7:$U$58,9,0),"-")))</f>
        <v>-</v>
      </c>
      <c r="AN111" s="88" t="str">
        <f>IF(AI111="","-",IF(VLOOKUP(AI111,'S1-TB'!$D$7:$U$58,17,0)=0,"-",IF(AND(AI111=AI111,AJ111="P"),VLOOKUP(AI111,'S1-TB'!$D$7:$U$58,17,0),"-")))</f>
        <v>-</v>
      </c>
      <c r="AO111" s="88" t="str">
        <f>IF(AI111="","-",IF(VLOOKUP(AI111,'S1-TB'!$D$7:$U$58,18,0)=0,"-",IF(AND(AI111=AI111,AJ111="P"),VLOOKUP(AI111,'S1-TB'!$D$7:$U$58,18,0),"-")))</f>
        <v>-</v>
      </c>
      <c r="AP111" s="89" t="s">
        <v>164</v>
      </c>
      <c r="AQ111" s="90"/>
      <c r="AR111" s="85"/>
      <c r="AS111" s="86"/>
      <c r="AT111" s="87"/>
      <c r="AU111" s="88"/>
      <c r="AV111" s="88" t="str">
        <f>IF(AS111="","-",IF(VLOOKUP(AS111,'S1-TB'!$D$7:$U$58,8,0)=0,"-",IF(AND(AS111=AS111,OR(AT111="T",AT111="P")),VLOOKUP(AS111,'S1-TB'!$D$7:$U$58,8,0),"-")))</f>
        <v>-</v>
      </c>
      <c r="AW111" s="88" t="str">
        <f>IF(AS111="","-",IF(VLOOKUP(AS111,'S1-TB'!$D$7:$U$58,9,0)=0,"-",IF(AND(AS111=AS111,OR(AT111="T",AT111="P")),VLOOKUP(AS111,'S1-TB'!$D$7:$U$58,9,0),"-")))</f>
        <v>-</v>
      </c>
      <c r="AX111" s="88" t="str">
        <f>IF(AS111="","-",IF(VLOOKUP(AS111,'S1-TB'!$D$7:$U$58,17,0)=0,"-",IF(AND(AS111=AS111,AT111="P"),VLOOKUP(AS111,'S1-TB'!$D$7:$U$58,17,0),"-")))</f>
        <v>-</v>
      </c>
      <c r="AY111" s="88" t="str">
        <f>IF(AS111="","-",IF(VLOOKUP(AS111,'S1-TB'!$D$7:$U$58,18,0)=0,"-",IF(AND(AS111=AS111,AT111="P"),VLOOKUP(AS111,'S1-TB'!$D$7:$U$58,18,0),"-")))</f>
        <v>-</v>
      </c>
      <c r="AZ111" s="89" t="s">
        <v>164</v>
      </c>
      <c r="BA111" s="90"/>
      <c r="BB111" s="6"/>
      <c r="BC111" s="6"/>
      <c r="BD111" s="6"/>
      <c r="BE111" s="6"/>
      <c r="BF111" s="7"/>
      <c r="BG111" s="7"/>
      <c r="BH111" s="7"/>
      <c r="BI111" s="7"/>
      <c r="BJ111" s="7"/>
      <c r="BK111" s="7"/>
    </row>
    <row r="112" ht="14.25" customHeight="1">
      <c r="A112" s="40">
        <v>2.0</v>
      </c>
      <c r="B112" s="41" t="s">
        <v>217</v>
      </c>
      <c r="C112" s="64"/>
      <c r="D112" s="65"/>
      <c r="E112" s="66"/>
      <c r="F112" s="65"/>
      <c r="G112" s="65"/>
      <c r="H112" s="65"/>
      <c r="I112" s="65"/>
      <c r="J112" s="65"/>
      <c r="K112" s="65"/>
      <c r="L112" s="84"/>
      <c r="M112" s="68"/>
      <c r="N112" s="64"/>
      <c r="O112" s="65"/>
      <c r="P112" s="66"/>
      <c r="Q112" s="65"/>
      <c r="R112" s="65"/>
      <c r="S112" s="65"/>
      <c r="T112" s="65"/>
      <c r="U112" s="65"/>
      <c r="V112" s="84"/>
      <c r="W112" s="68"/>
      <c r="X112" s="64"/>
      <c r="Y112" s="65"/>
      <c r="Z112" s="66"/>
      <c r="AA112" s="65"/>
      <c r="AB112" s="65"/>
      <c r="AC112" s="65"/>
      <c r="AD112" s="65"/>
      <c r="AE112" s="65"/>
      <c r="AF112" s="84"/>
      <c r="AG112" s="68"/>
      <c r="AH112" s="64"/>
      <c r="AI112" s="65"/>
      <c r="AJ112" s="66"/>
      <c r="AK112" s="65"/>
      <c r="AL112" s="65"/>
      <c r="AM112" s="65"/>
      <c r="AN112" s="65"/>
      <c r="AO112" s="65"/>
      <c r="AP112" s="84"/>
      <c r="AQ112" s="68"/>
      <c r="AR112" s="64"/>
      <c r="AS112" s="65"/>
      <c r="AT112" s="66"/>
      <c r="AU112" s="65"/>
      <c r="AV112" s="65"/>
      <c r="AW112" s="65"/>
      <c r="AX112" s="65"/>
      <c r="AY112" s="65"/>
      <c r="AZ112" s="84"/>
      <c r="BA112" s="68"/>
      <c r="BB112" s="6"/>
      <c r="BC112" s="6"/>
      <c r="BD112" s="6"/>
      <c r="BE112" s="6"/>
      <c r="BF112" s="7"/>
      <c r="BG112" s="7"/>
      <c r="BH112" s="7"/>
      <c r="BI112" s="7"/>
      <c r="BJ112" s="7"/>
      <c r="BK112" s="7"/>
    </row>
    <row r="113" ht="14.25" customHeight="1">
      <c r="A113" s="40">
        <v>2.0</v>
      </c>
      <c r="B113" s="41" t="s">
        <v>217</v>
      </c>
      <c r="C113" s="100"/>
      <c r="D113" s="101"/>
      <c r="E113" s="102"/>
      <c r="F113" s="103" t="str">
        <f>IF(D113="","-",IF(VLOOKUP(D113,D4TRPL!$D$7:$U$58,7,0)=0,"-",IF(AND(D113=D113,OR(E113="T",E113="P",E113="PM")),VLOOKUP(D113,D4TRPL!$D$7:$U$58,7,0),"-")))</f>
        <v>-</v>
      </c>
      <c r="G113" s="103" t="str">
        <f>IF(D113="","-",IF(VLOOKUP(D113,D4TRPL!$D$7:$U$58,8,0)=0,"-",IF(AND(D113=D113,OR(E113="T",E113="P",E113="PM")),VLOOKUP(D113,D4TRPL!$D$7:$U$58,8,0),"-")))</f>
        <v>-</v>
      </c>
      <c r="H113" s="103" t="str">
        <f>IF(D113="","-",IF(VLOOKUP(D113,D4TRPL!$D$7:$U$58,9,0)=0,"-",IF(AND(D113=D113,OR(E113="T",E113="P")),VLOOKUP(D113,D4TRPL!$D$7:$U$58,9,0),"-")))</f>
        <v>-</v>
      </c>
      <c r="I113" s="103"/>
      <c r="J113" s="103" t="str">
        <f>IF(D113="","-",IF(VLOOKUP(D113,D4TRPL!$D$7:$U$58,17,0)=0,"-",IF(AND(D113=D113,E113="P"),VLOOKUP(D113,D4TRPL!$D$7:$U$58,17,0),"-")))</f>
        <v>-</v>
      </c>
      <c r="K113" s="103" t="str">
        <f>IF(D113="","-",IF(VLOOKUP(D113,D4TRPL!$D$7:$U$58,18,0)=0,"-",IF(AND(D113=D113,E113="P"),VLOOKUP(D113,D4TRPL!$D$7:$U$58,18,0),"-")))</f>
        <v>-</v>
      </c>
      <c r="L113" s="104" t="s">
        <v>171</v>
      </c>
      <c r="M113" s="105"/>
      <c r="N113" s="108"/>
      <c r="O113" s="103"/>
      <c r="P113" s="121"/>
      <c r="Q113" s="103" t="str">
        <f>IF(O113="","-",IF(VLOOKUP(O113,D4TRPL!$D$7:$U$58,7,0)=0,"-",IF(AND(O113=O113,OR(P113="T",P113="P",P113="PM")),VLOOKUP(O113,D4TRPL!$D$7:$U$58,7,0),"-")))</f>
        <v>-</v>
      </c>
      <c r="R113" s="103" t="str">
        <f>IF(O113="","-",IF(VLOOKUP(O113,D4TRPL!$D$7:$U$58,8,0)=0,"-",IF(AND(O113=O113,OR(P113="T",P113="P",P113="PM")),VLOOKUP(O113,D4TRPL!$D$7:$U$58,8,0),"-")))</f>
        <v>-</v>
      </c>
      <c r="S113" s="103" t="str">
        <f>IF(O113="","-",IF(VLOOKUP(O113,D4TRPL!$D$7:$U$58,9,0)=0,"-",IF(AND(O113=O113,OR(P113="T",P113="P")),VLOOKUP(O113,D4TRPL!$D$7:$U$58,9,0),"-")))</f>
        <v>-</v>
      </c>
      <c r="T113" s="103" t="str">
        <f>IF(O113="","-",IF(VLOOKUP(O113,D4TRPL!$D$7:$U$58,17,0)=0,"-",IF(AND(O113=O113,P113="P"),VLOOKUP(O113,D4TRPL!$D$7:$U$58,17,0),"-")))</f>
        <v>-</v>
      </c>
      <c r="U113" s="103" t="str">
        <f>IF(O113="","-",IF(VLOOKUP(O113,D4TRPL!$D$7:$U$58,18,0)=0,"-",IF(AND(O113=O113,P113="P"),VLOOKUP(O113,D4TRPL!$D$7:$U$58,18,0),"-")))</f>
        <v>-</v>
      </c>
      <c r="V113" s="104" t="s">
        <v>171</v>
      </c>
      <c r="W113" s="122"/>
      <c r="X113" s="100">
        <v>1144105.0</v>
      </c>
      <c r="Y113" s="101" t="s">
        <v>173</v>
      </c>
      <c r="Z113" s="102" t="s">
        <v>28</v>
      </c>
      <c r="AA113" s="103" t="str">
        <f>IF(Y113="","-",IF(VLOOKUP(Y113,D4TRPL!$D$7:$U$58,7,0)=0,"-",IF(AND(Y113=Y113,OR(Z113="T",Z113="P",Z113="PM")),VLOOKUP(Y113,D4TRPL!$D$7:$U$58,7,0),"-")))</f>
        <v>RIS</v>
      </c>
      <c r="AB113" s="103" t="str">
        <f>IF(Y113="","-",IF(VLOOKUP(Y113,D4TRPL!$D$7:$U$58,8,0)=0,"-",IF(AND(Y113=Y113,OR(Z113="T",Z113="P",Z113="PM")),VLOOKUP(Y113,D4TRPL!$D$7:$U$58,8,0),"-")))</f>
        <v>-</v>
      </c>
      <c r="AC113" s="103" t="str">
        <f>IF(Y113="","-",IF(VLOOKUP(Y113,D4TRPL!$D$7:$U$58,9,0)=0,"-",IF(AND(Y113=Y113,OR(Z113="T",Z113="P")),VLOOKUP(Y113,D4TRPL!$D$7:$U$58,9,0),"-")))</f>
        <v>-</v>
      </c>
      <c r="AD113" s="103" t="str">
        <f>IF(Y113="","-",IF(VLOOKUP(Y113,D4TRPL!$D$7:$U$58,17,0)=0,"-",IF(AND(Y113=Y113,Z113="P"),VLOOKUP(Y113,D4TRPL!$D$7:$U$58,17,0),"-")))</f>
        <v>-</v>
      </c>
      <c r="AE113" s="103" t="str">
        <f>IF(Y113="","-",IF(VLOOKUP(Y113,D4TRPL!$D$7:$U$58,18,0)=0,"-",IF(AND(Y113=Y113,Z113="P"),VLOOKUP(Y113,D4TRPL!$D$7:$U$58,18,0),"-")))</f>
        <v>-</v>
      </c>
      <c r="AF113" s="104" t="s">
        <v>171</v>
      </c>
      <c r="AG113" s="105" t="s">
        <v>26</v>
      </c>
      <c r="AH113" s="100" t="s">
        <v>170</v>
      </c>
      <c r="AI113" s="101" t="s">
        <v>123</v>
      </c>
      <c r="AJ113" s="102" t="s">
        <v>28</v>
      </c>
      <c r="AK113" s="103" t="str">
        <f>IF(AI113="","-",IF(VLOOKUP(AI113,D4TRPL!$D$7:$U$58,7,0)=0,"-",IF(AND(AI113=AI113,OR(AJ113="T",AJ113="P",AJ113="PM")),VLOOKUP(AI113,D4TRPL!$D$7:$U$58,7,0),"-")))</f>
        <v>RIS</v>
      </c>
      <c r="AL113" s="103" t="str">
        <f>IF(AI113="","-",IF(VLOOKUP(AI113,D4TRPL!$D$7:$U$58,8,0)=0,"-",IF(AND(AI113=AI113,OR(AJ113="T",AJ113="P",AJ113="PM")),VLOOKUP(AI113,D4TRPL!$D$7:$U$58,8,0),"-")))</f>
        <v>-</v>
      </c>
      <c r="AM113" s="103" t="str">
        <f>IF(AI113="","-",IF(VLOOKUP(AI113,D4TRPL!$D$7:$U$58,9,0)=0,"-",IF(AND(AI113=AI113,OR(AJ113="T",AJ113="P")),VLOOKUP(AI113,D4TRPL!$D$7:$U$58,9,0),"-")))</f>
        <v>-</v>
      </c>
      <c r="AN113" s="103" t="str">
        <f>IF(AI113="","-",IF(VLOOKUP(AI113,D4TRPL!$D$7:$U$58,17,0)=0,"-",IF(AND(AI113=AI113,AJ113="P"),VLOOKUP(AI113,D4TRPL!$D$7:$U$58,17,0),"-")))</f>
        <v>-</v>
      </c>
      <c r="AO113" s="103" t="str">
        <f>IF(AI113="","-",IF(VLOOKUP(AI113,D4TRPL!$D$7:$U$58,18,0)=0,"-",IF(AND(AI113=AI113,AJ113="P"),VLOOKUP(AI113,D4TRPL!$D$7:$U$58,18,0),"-")))</f>
        <v>-</v>
      </c>
      <c r="AP113" s="104" t="s">
        <v>171</v>
      </c>
      <c r="AQ113" s="105" t="s">
        <v>26</v>
      </c>
      <c r="AR113" s="106">
        <v>1144190.0</v>
      </c>
      <c r="AS113" s="101" t="s">
        <v>127</v>
      </c>
      <c r="AT113" s="102" t="s">
        <v>28</v>
      </c>
      <c r="AU113" s="103" t="str">
        <f>IF(AS113="","-",IF(VLOOKUP(AS113,D4TRPL!$D$7:$U$58,7,0)=0,"-",IF(AND(AS113=AS113,OR(AT113="T",AT113="P",AT113="PM")),VLOOKUP(AS113,D4TRPL!$D$7:$U$58,7,0),"-")))</f>
        <v>VES</v>
      </c>
      <c r="AV113" s="103" t="str">
        <f>IF(AS113="","-",IF(VLOOKUP(AS113,D4TRPL!$D$7:$U$58,8,0)=0,"-",IF(AND(AS113=AS113,OR(AT113="T",AT113="P",AT113="PM")),VLOOKUP(AS113,D4TRPL!$D$7:$U$58,8,0),"-")))</f>
        <v>-</v>
      </c>
      <c r="AW113" s="103" t="str">
        <f>IF(AS113="","-",IF(VLOOKUP(AS113,D4TRPL!$D$7:$U$58,9,0)=0,"-",IF(AND(AS113=AS113,OR(AT113="T",AT113="P")),VLOOKUP(AS113,D4TRPL!$D$7:$U$58,9,0),"-")))</f>
        <v>-</v>
      </c>
      <c r="AX113" s="103" t="str">
        <f>IF(AS113="","-",IF(VLOOKUP(AS113,D4TRPL!$D$7:$U$58,17,0)=0,"-",IF(AND(AS113=AS113,AT113="P"),VLOOKUP(AS113,D4TRPL!$D$7:$U$58,17,0),"-")))</f>
        <v>-</v>
      </c>
      <c r="AY113" s="103" t="str">
        <f>IF(AS113="","-",IF(VLOOKUP(AS113,D4TRPL!$D$7:$U$58,18,0)=0,"-",IF(AND(AS113=AS113,AT113="P"),VLOOKUP(AS113,D4TRPL!$D$7:$U$58,18,0),"-")))</f>
        <v>-</v>
      </c>
      <c r="AZ113" s="104" t="s">
        <v>171</v>
      </c>
      <c r="BA113" s="105" t="s">
        <v>26</v>
      </c>
      <c r="BB113" s="6"/>
      <c r="BC113" s="6"/>
      <c r="BD113" s="6"/>
      <c r="BE113" s="6"/>
      <c r="BF113" s="7"/>
      <c r="BG113" s="7"/>
      <c r="BH113" s="7"/>
      <c r="BI113" s="7"/>
      <c r="BJ113" s="7"/>
      <c r="BK113" s="7"/>
    </row>
    <row r="114" ht="14.25" customHeight="1">
      <c r="A114" s="40">
        <v>2.0</v>
      </c>
      <c r="B114" s="41" t="s">
        <v>217</v>
      </c>
      <c r="C114" s="106"/>
      <c r="D114" s="101"/>
      <c r="E114" s="102"/>
      <c r="F114" s="103"/>
      <c r="G114" s="103"/>
      <c r="H114" s="103"/>
      <c r="I114" s="103"/>
      <c r="J114" s="103"/>
      <c r="K114" s="103"/>
      <c r="L114" s="104" t="s">
        <v>174</v>
      </c>
      <c r="M114" s="105"/>
      <c r="N114" s="106"/>
      <c r="O114" s="101"/>
      <c r="P114" s="102"/>
      <c r="Q114" s="103" t="str">
        <f>IF(O114="","-",IF(VLOOKUP(O114,D4TRPL!$D$7:$U$58,7,0)=0,"-",IF(AND(O114=O114,OR(P114="T",P114="P",P114="PM")),VLOOKUP(O114,D4TRPL!$D$7:$U$58,7,0),"-")))</f>
        <v>-</v>
      </c>
      <c r="R114" s="103" t="str">
        <f>IF(O114="","-",IF(VLOOKUP(O114,D4TRPL!$D$7:$U$58,8,0)=0,"-",IF(AND(O114=O114,OR(P114="T",P114="P",P114="PM")),VLOOKUP(O114,D4TRPL!$D$7:$U$58,8,0),"-")))</f>
        <v>-</v>
      </c>
      <c r="S114" s="103" t="str">
        <f>IF(O114="","-",IF(VLOOKUP(O114,D4TRPL!$D$7:$U$58,9,0)=0,"-",IF(AND(O114=O114,OR(P114="T",P114="P")),VLOOKUP(O114,D4TRPL!$D$7:$U$58,9,0),"-")))</f>
        <v>-</v>
      </c>
      <c r="T114" s="103" t="str">
        <f>IF(O114="","-",IF(VLOOKUP(O114,D4TRPL!$D$7:$U$58,17,0)=0,"-",IF(AND(O114=O114,P114="P"),VLOOKUP(O114,D4TRPL!$D$7:$U$58,17,0),"-")))</f>
        <v>-</v>
      </c>
      <c r="U114" s="103" t="str">
        <f>IF(O114="","-",IF(VLOOKUP(O114,D4TRPL!$D$7:$U$58,18,0)=0,"-",IF(AND(O114=O114,P114="P"),VLOOKUP(O114,D4TRPL!$D$7:$U$58,18,0),"-")))</f>
        <v>-</v>
      </c>
      <c r="V114" s="104" t="s">
        <v>174</v>
      </c>
      <c r="W114" s="105"/>
      <c r="X114" s="100">
        <v>1144105.0</v>
      </c>
      <c r="Y114" s="101" t="s">
        <v>173</v>
      </c>
      <c r="Z114" s="102" t="s">
        <v>28</v>
      </c>
      <c r="AA114" s="103" t="str">
        <f>IF(Y114="","-",IF(VLOOKUP(Y114,D4TRPL!$D$7:$U$58,7,0)=0,"-",IF(AND(Y114=Y114,OR(Z114="T",Z114="P",Z114="PM")),VLOOKUP(Y114,D4TRPL!$D$7:$U$58,7,0),"-")))</f>
        <v>RIS</v>
      </c>
      <c r="AB114" s="101"/>
      <c r="AC114" s="101"/>
      <c r="AD114" s="101"/>
      <c r="AE114" s="101"/>
      <c r="AF114" s="104" t="s">
        <v>174</v>
      </c>
      <c r="AG114" s="105" t="s">
        <v>26</v>
      </c>
      <c r="AH114" s="100" t="s">
        <v>170</v>
      </c>
      <c r="AI114" s="101" t="s">
        <v>123</v>
      </c>
      <c r="AJ114" s="102" t="s">
        <v>28</v>
      </c>
      <c r="AK114" s="103" t="str">
        <f>IF(AI114="","-",IF(VLOOKUP(AI114,D4TRPL!$D$7:$U$58,7,0)=0,"-",IF(AND(AI114=AI114,OR(AJ114="T",AJ114="P",AJ114="PM")),VLOOKUP(AI114,D4TRPL!$D$7:$U$58,7,0),"-")))</f>
        <v>RIS</v>
      </c>
      <c r="AL114" s="103"/>
      <c r="AM114" s="103"/>
      <c r="AN114" s="103"/>
      <c r="AO114" s="103"/>
      <c r="AP114" s="104" t="s">
        <v>174</v>
      </c>
      <c r="AQ114" s="105" t="s">
        <v>26</v>
      </c>
      <c r="AR114" s="106">
        <v>1144190.0</v>
      </c>
      <c r="AS114" s="101" t="s">
        <v>127</v>
      </c>
      <c r="AT114" s="102" t="s">
        <v>28</v>
      </c>
      <c r="AU114" s="103" t="str">
        <f>IF(AS114="","-",IF(VLOOKUP(AS114,D4TRPL!$D$7:$U$58,7,0)=0,"-",IF(AND(AS114=AS114,OR(AT114="T",AT114="P",AT114="PM")),VLOOKUP(AS114,D4TRPL!$D$7:$U$58,7,0),"-")))</f>
        <v>VES</v>
      </c>
      <c r="AV114" s="103" t="str">
        <f>IF(AS114="","-",IF(VLOOKUP(AS114,D4TRPL!$D$7:$U$58,8,0)=0,"-",IF(AND(AS114=AS114,OR(AT114="T",AT114="P",AT114="PM")),VLOOKUP(AS114,D4TRPL!$D$7:$U$58,8,0),"-")))</f>
        <v>-</v>
      </c>
      <c r="AW114" s="103" t="str">
        <f>IF(AS114="","-",IF(VLOOKUP(AS114,D4TRPL!$D$7:$U$58,9,0)=0,"-",IF(AND(AS114=AS114,OR(AT114="T",AT114="P")),VLOOKUP(AS114,D4TRPL!$D$7:$U$58,9,0),"-")))</f>
        <v>-</v>
      </c>
      <c r="AX114" s="103" t="str">
        <f>IF(AS114="","-",IF(VLOOKUP(AS114,D4TRPL!$D$7:$U$58,17,0)=0,"-",IF(AND(AS114=AS114,AT114="P"),VLOOKUP(AS114,D4TRPL!$D$7:$U$58,17,0),"-")))</f>
        <v>-</v>
      </c>
      <c r="AY114" s="103" t="str">
        <f>IF(AS114="","-",IF(VLOOKUP(AS114,D4TRPL!$D$7:$U$58,18,0)=0,"-",IF(AND(AS114=AS114,AT114="P"),VLOOKUP(AS114,D4TRPL!$D$7:$U$58,18,0),"-")))</f>
        <v>-</v>
      </c>
      <c r="AZ114" s="104" t="s">
        <v>174</v>
      </c>
      <c r="BA114" s="105" t="s">
        <v>26</v>
      </c>
      <c r="BB114" s="6"/>
      <c r="BC114" s="6"/>
      <c r="BD114" s="6"/>
      <c r="BE114" s="6"/>
      <c r="BF114" s="7"/>
      <c r="BG114" s="7"/>
      <c r="BH114" s="7"/>
      <c r="BI114" s="7"/>
      <c r="BJ114" s="7"/>
      <c r="BK114" s="7"/>
    </row>
    <row r="115" ht="14.25" customHeight="1">
      <c r="A115" s="40">
        <v>2.0</v>
      </c>
      <c r="B115" s="41" t="s">
        <v>217</v>
      </c>
      <c r="C115" s="106" t="s">
        <v>175</v>
      </c>
      <c r="D115" s="101" t="s">
        <v>176</v>
      </c>
      <c r="E115" s="102" t="s">
        <v>24</v>
      </c>
      <c r="F115" s="103" t="str">
        <f>IF(D115="","-",IF(VLOOKUP(D115,'S1-IF'!$D$7:$U$58,7,0)=0,"-",IF(AND(D115=D115,OR(E115="T",E115="P")),VLOOKUP(D115,'S1-IF'!$D$7:$U$58,7,0),"-")))</f>
        <v>NMA</v>
      </c>
      <c r="G115" s="103" t="str">
        <f>IF(D115="","-",IF(VLOOKUP(D115,'S1-IF'!$D$7:$U$58,8,0)=0,"-",IF(AND(D115=D115,OR(E115="T",E115="P")),VLOOKUP(D115,'S1-IF'!$D$7:$U$58,8,0),"-")))</f>
        <v>-</v>
      </c>
      <c r="H115" s="103" t="str">
        <f>IF(D115="","-",IF(VLOOKUP(D115,'S1-IF'!$D$7:$U$58,9,0)=0,"-",IF(AND(D115=D115,OR(E115="T",E115="P")),VLOOKUP(D115,'S1-IF'!$D$7:$U$58,9,0),"-")))</f>
        <v>-</v>
      </c>
      <c r="I115" s="103"/>
      <c r="J115" s="103" t="str">
        <f>IF(D115="","-",IF(VLOOKUP(D115,'S1-IF'!$D$7:$U$58,17,0)=0,"-",IF(AND(D115=D115,E115="P"),VLOOKUP(D115,'S1-IF'!$D$7:$U$58,17,0),"-")))</f>
        <v>-</v>
      </c>
      <c r="K115" s="103" t="str">
        <f>IF(D115="","-",IF(VLOOKUP(D115,'S1-IF'!$D$7:$U$58,18,0)=0,"-",IF(AND(D115=D115,E115="P"),VLOOKUP(D115,'S1-IF'!$D$7:$U$58,18,0),"-")))</f>
        <v>-</v>
      </c>
      <c r="L115" s="107" t="s">
        <v>177</v>
      </c>
      <c r="M115" s="105" t="s">
        <v>26</v>
      </c>
      <c r="N115" s="106" t="s">
        <v>178</v>
      </c>
      <c r="O115" s="101" t="s">
        <v>179</v>
      </c>
      <c r="P115" s="102" t="s">
        <v>24</v>
      </c>
      <c r="Q115" s="103" t="str">
        <f>IF(O115="","-",IF(VLOOKUP(O115,'S1-IF'!$D$7:$U$58,7,0)=0,"-",IF(AND(O115=O115,OR(P115="T",P115="P")),VLOOKUP(O115,'S1-IF'!$D$7:$U$58,7,0),"-")))</f>
        <v>SGS</v>
      </c>
      <c r="R115" s="103" t="str">
        <f>IF(O115="","-",IF(VLOOKUP(O115,'S1-IF'!$D$7:$U$58,8,0)=0,"-",IF(AND(O115=O115,OR(P115="T",P115="P")),VLOOKUP(O115,'S1-IF'!$D$7:$U$58,8,0),"-")))</f>
        <v>RSL</v>
      </c>
      <c r="S115" s="101" t="s">
        <v>68</v>
      </c>
      <c r="T115" s="103" t="str">
        <f>IF(O115="","-",IF(VLOOKUP(O115,'S1-IF'!$D$7:$U$58,17,0)=0,"-",IF(AND(O115=O115,P115="P"),VLOOKUP(O115,'S1-IF'!$D$7:$U$58,17,0),"-")))</f>
        <v>-</v>
      </c>
      <c r="U115" s="101" t="s">
        <v>68</v>
      </c>
      <c r="V115" s="107" t="s">
        <v>177</v>
      </c>
      <c r="W115" s="105" t="s">
        <v>26</v>
      </c>
      <c r="X115" s="106" t="s">
        <v>180</v>
      </c>
      <c r="Y115" s="101" t="s">
        <v>181</v>
      </c>
      <c r="Z115" s="102" t="s">
        <v>24</v>
      </c>
      <c r="AA115" s="103" t="str">
        <f>IF(Y115="","-",IF(VLOOKUP(Y115,'S1-IF'!$D$7:$U$58,7,0)=0,"-",IF(AND(Y115=Y115,OR(Z115="T",Z115="P")),VLOOKUP(Y115,'S1-IF'!$D$7:$U$58,7,0),"-")))</f>
        <v>JHS</v>
      </c>
      <c r="AB115" s="103" t="str">
        <f>IF(Y115="","-",IF(VLOOKUP(Y115,'S1-IF'!$D$7:$U$58,8,0)=0,"-",IF(AND(Y115=Y115,OR(Z115="T",Z115="P")),VLOOKUP(Y115,'S1-IF'!$D$7:$U$58,8,0),"-")))</f>
        <v>ALT</v>
      </c>
      <c r="AC115" s="101" t="s">
        <v>68</v>
      </c>
      <c r="AD115" s="101" t="s">
        <v>68</v>
      </c>
      <c r="AE115" s="101" t="s">
        <v>68</v>
      </c>
      <c r="AF115" s="107" t="s">
        <v>177</v>
      </c>
      <c r="AG115" s="105" t="s">
        <v>26</v>
      </c>
      <c r="AH115" s="100"/>
      <c r="AI115" s="101"/>
      <c r="AJ115" s="102"/>
      <c r="AK115" s="103" t="str">
        <f>IF(AI115="","-",IF(VLOOKUP(AI115,'S1-IF'!$D$7:$U$58,7,0)=0,"-",IF(AND(AI115=AI115,OR(AJ115="T",AJ115="P")),VLOOKUP(AI115,'S1-IF'!$D$7:$U$58,7,0),"-")))</f>
        <v>-</v>
      </c>
      <c r="AL115" s="103" t="str">
        <f>IF(AI115="","-",IF(VLOOKUP(AI115,'S1-IF'!$D$7:$U$58,8,0)=0,"-",IF(AND(AI115=AI115,OR(AJ115="T",AJ115="P")),VLOOKUP(AI115,'S1-IF'!$D$7:$U$58,8,0),"-")))</f>
        <v>-</v>
      </c>
      <c r="AM115" s="101" t="s">
        <v>68</v>
      </c>
      <c r="AN115" s="101" t="s">
        <v>68</v>
      </c>
      <c r="AO115" s="101" t="s">
        <v>68</v>
      </c>
      <c r="AP115" s="107" t="s">
        <v>177</v>
      </c>
      <c r="AQ115" s="105"/>
      <c r="AR115" s="100" t="s">
        <v>226</v>
      </c>
      <c r="AS115" s="101" t="s">
        <v>227</v>
      </c>
      <c r="AT115" s="102" t="s">
        <v>24</v>
      </c>
      <c r="AU115" s="103" t="str">
        <f>IF(AS115="","-",IF(VLOOKUP(AS115,'S1-IF'!$D$7:$U$58,7,0)=0,"-",IF(AND(AS115=AS115,OR(AT115="T",AT115="P")),VLOOKUP(AS115,'S1-IF'!$D$7:$U$58,7,0),"-")))</f>
        <v>JHS</v>
      </c>
      <c r="AV115" s="103" t="str">
        <f>IF(AS115="","-",IF(VLOOKUP(AS115,'S1-IF'!$D$7:$U$58,8,0)=0,"-",IF(AND(AS115=AS115,OR(AT115="T",AT115="P")),VLOOKUP(AS115,'S1-IF'!$D$7:$U$58,8,0),"-")))</f>
        <v>IUS</v>
      </c>
      <c r="AW115" s="103" t="str">
        <f>IF(AS115="","-",IF(VLOOKUP(AS115,'S1-IF'!$D$7:$U$58,9,0)=0,"-",IF(AND(AS115=AS115,OR(AT115="T",AT115="P")),VLOOKUP(AS115,'S1-IF'!$D$7:$U$58,9,0),"-")))</f>
        <v>-</v>
      </c>
      <c r="AX115" s="103" t="str">
        <f>IF(AS115="","-",IF(VLOOKUP(AS115,'S1-IF'!$D$7:$U$58,17,0)=0,"-",IF(AND(AS115=AS115,AT115="P"),VLOOKUP(AS115,'S1-IF'!$D$7:$U$58,17,0),"-")))</f>
        <v>-</v>
      </c>
      <c r="AY115" s="103" t="str">
        <f>IF(AS115="","-",IF(VLOOKUP(AS115,'S1-IF'!$D$7:$U$58,18,0)=0,"-",IF(AND(AS115=AS115,AT115="P"),VLOOKUP(AS115,'S1-IF'!$D$7:$U$58,18,0),"-")))</f>
        <v>-</v>
      </c>
      <c r="AZ115" s="107" t="s">
        <v>177</v>
      </c>
      <c r="BA115" s="105" t="s">
        <v>26</v>
      </c>
      <c r="BB115" s="6"/>
      <c r="BC115" s="6"/>
      <c r="BD115" s="6"/>
      <c r="BE115" s="6"/>
      <c r="BF115" s="7"/>
      <c r="BG115" s="7"/>
      <c r="BH115" s="7"/>
      <c r="BI115" s="7"/>
      <c r="BJ115" s="7"/>
      <c r="BK115" s="7"/>
    </row>
    <row r="116" ht="14.25" customHeight="1">
      <c r="A116" s="40">
        <v>2.0</v>
      </c>
      <c r="B116" s="41" t="s">
        <v>217</v>
      </c>
      <c r="C116" s="106" t="s">
        <v>175</v>
      </c>
      <c r="D116" s="101" t="s">
        <v>176</v>
      </c>
      <c r="E116" s="102" t="s">
        <v>24</v>
      </c>
      <c r="F116" s="103" t="str">
        <f>IF(D116="","-",IF(VLOOKUP(D116,'S1-IF'!$D$7:$U$58,7,0)=0,"-",IF(AND(D116=D116,OR(E116="T",E116="P")),VLOOKUP(D116,'S1-IF'!$D$7:$U$58,7,0),"-")))</f>
        <v>NMA</v>
      </c>
      <c r="G116" s="103" t="str">
        <f>IF(D116="","-",IF(VLOOKUP(D116,'S1-IF'!$D$7:$U$58,8,0)=0,"-",IF(AND(D116=D116,OR(E116="T",E116="P")),VLOOKUP(D116,'S1-IF'!$D$7:$U$58,8,0),"-")))</f>
        <v>-</v>
      </c>
      <c r="H116" s="103" t="str">
        <f>IF(D116="","-",IF(VLOOKUP(D116,'S1-IF'!$D$7:$U$58,9,0)=0,"-",IF(AND(D116=D116,OR(E116="T",E116="P")),VLOOKUP(D116,'S1-IF'!$D$7:$U$58,9,0),"-")))</f>
        <v>-</v>
      </c>
      <c r="I116" s="103"/>
      <c r="J116" s="103" t="str">
        <f>IF(D116="","-",IF(VLOOKUP(D116,'S1-IF'!$D$7:$U$58,17,0)=0,"-",IF(AND(D116=D116,E116="P"),VLOOKUP(D116,'S1-IF'!$D$7:$U$58,17,0),"-")))</f>
        <v>-</v>
      </c>
      <c r="K116" s="103" t="str">
        <f>IF(D116="","-",IF(VLOOKUP(D116,'S1-IF'!$D$7:$U$58,18,0)=0,"-",IF(AND(D116=D116,E116="P"),VLOOKUP(D116,'S1-IF'!$D$7:$U$58,18,0),"-")))</f>
        <v>-</v>
      </c>
      <c r="L116" s="107" t="s">
        <v>182</v>
      </c>
      <c r="M116" s="105" t="s">
        <v>26</v>
      </c>
      <c r="N116" s="106" t="s">
        <v>178</v>
      </c>
      <c r="O116" s="101" t="s">
        <v>179</v>
      </c>
      <c r="P116" s="102" t="s">
        <v>24</v>
      </c>
      <c r="Q116" s="103" t="str">
        <f>IF(O116="","-",IF(VLOOKUP(O116,'S1-IF'!$D$7:$U$58,7,0)=0,"-",IF(AND(O116=O116,OR(P116="T",P116="P")),VLOOKUP(O116,'S1-IF'!$D$7:$U$58,7,0),"-")))</f>
        <v>SGS</v>
      </c>
      <c r="R116" s="103" t="str">
        <f>IF(O116="","-",IF(VLOOKUP(O116,'S1-IF'!$D$7:$U$58,8,0)=0,"-",IF(AND(O116=O116,OR(P116="T",P116="P")),VLOOKUP(O116,'S1-IF'!$D$7:$U$58,8,0),"-")))</f>
        <v>RSL</v>
      </c>
      <c r="S116" s="101" t="s">
        <v>68</v>
      </c>
      <c r="T116" s="103" t="str">
        <f>IF(O116="","-",IF(VLOOKUP(O116,'S1-IF'!$D$7:$U$58,17,0)=0,"-",IF(AND(O116=O116,P116="P"),VLOOKUP(O116,'S1-IF'!$D$7:$U$58,17,0),"-")))</f>
        <v>-</v>
      </c>
      <c r="U116" s="101" t="s">
        <v>68</v>
      </c>
      <c r="V116" s="107" t="s">
        <v>182</v>
      </c>
      <c r="W116" s="105" t="s">
        <v>26</v>
      </c>
      <c r="X116" s="106" t="s">
        <v>180</v>
      </c>
      <c r="Y116" s="101" t="s">
        <v>181</v>
      </c>
      <c r="Z116" s="102" t="s">
        <v>24</v>
      </c>
      <c r="AA116" s="103" t="str">
        <f>IF(Y116="","-",IF(VLOOKUP(Y116,'S1-IF'!$D$7:$U$58,7,0)=0,"-",IF(AND(Y116=Y116,OR(Z116="T",Z116="P")),VLOOKUP(Y116,'S1-IF'!$D$7:$U$58,7,0),"-")))</f>
        <v>JHS</v>
      </c>
      <c r="AB116" s="103" t="str">
        <f>IF(Y116="","-",IF(VLOOKUP(Y116,'S1-IF'!$D$7:$U$58,8,0)=0,"-",IF(AND(Y116=Y116,OR(Z116="T",Z116="P")),VLOOKUP(Y116,'S1-IF'!$D$7:$U$58,8,0),"-")))</f>
        <v>ALT</v>
      </c>
      <c r="AC116" s="101" t="s">
        <v>68</v>
      </c>
      <c r="AD116" s="101" t="s">
        <v>68</v>
      </c>
      <c r="AE116" s="101" t="s">
        <v>68</v>
      </c>
      <c r="AF116" s="107" t="s">
        <v>182</v>
      </c>
      <c r="AG116" s="105" t="s">
        <v>26</v>
      </c>
      <c r="AH116" s="100"/>
      <c r="AI116" s="101"/>
      <c r="AJ116" s="102"/>
      <c r="AK116" s="103" t="str">
        <f>IF(AI116="","-",IF(VLOOKUP(AI116,'S1-IF'!$D$7:$U$58,7,0)=0,"-",IF(AND(AI116=AI116,OR(AJ116="T",AJ116="P")),VLOOKUP(AI116,'S1-IF'!$D$7:$U$58,7,0),"-")))</f>
        <v>-</v>
      </c>
      <c r="AL116" s="103" t="str">
        <f>IF(AI116="","-",IF(VLOOKUP(AI116,'S1-IF'!$D$7:$U$58,8,0)=0,"-",IF(AND(AI116=AI116,OR(AJ116="T",AJ116="P")),VLOOKUP(AI116,'S1-IF'!$D$7:$U$58,8,0),"-")))</f>
        <v>-</v>
      </c>
      <c r="AM116" s="101" t="s">
        <v>68</v>
      </c>
      <c r="AN116" s="101" t="s">
        <v>68</v>
      </c>
      <c r="AO116" s="101" t="s">
        <v>68</v>
      </c>
      <c r="AP116" s="107" t="s">
        <v>182</v>
      </c>
      <c r="AQ116" s="105"/>
      <c r="AR116" s="100" t="s">
        <v>226</v>
      </c>
      <c r="AS116" s="101" t="s">
        <v>227</v>
      </c>
      <c r="AT116" s="102" t="s">
        <v>24</v>
      </c>
      <c r="AU116" s="103" t="str">
        <f>IF(AS116="","-",IF(VLOOKUP(AS116,'S1-IF'!$D$7:$U$58,7,0)=0,"-",IF(AND(AS116=AS116,OR(AT116="T",AT116="P")),VLOOKUP(AS116,'S1-IF'!$D$7:$U$58,7,0),"-")))</f>
        <v>JHS</v>
      </c>
      <c r="AV116" s="103" t="str">
        <f>IF(AS116="","-",IF(VLOOKUP(AS116,'S1-IF'!$D$7:$U$58,8,0)=0,"-",IF(AND(AS116=AS116,OR(AT116="T",AT116="P")),VLOOKUP(AS116,'S1-IF'!$D$7:$U$58,8,0),"-")))</f>
        <v>IUS</v>
      </c>
      <c r="AW116" s="103" t="str">
        <f>IF(AS116="","-",IF(VLOOKUP(AS116,'S1-IF'!$D$7:$U$58,9,0)=0,"-",IF(AND(AS116=AS116,OR(AT116="T",AT116="P")),VLOOKUP(AS116,'S1-IF'!$D$7:$U$58,9,0),"-")))</f>
        <v>-</v>
      </c>
      <c r="AX116" s="103" t="str">
        <f>IF(AS116="","-",IF(VLOOKUP(AS116,'S1-IF'!$D$7:$U$58,17,0)=0,"-",IF(AND(AS116=AS116,AT116="P"),VLOOKUP(AS116,'S1-IF'!$D$7:$U$58,17,0),"-")))</f>
        <v>-</v>
      </c>
      <c r="AY116" s="103" t="str">
        <f>IF(AS116="","-",IF(VLOOKUP(AS116,'S1-IF'!$D$7:$U$58,18,0)=0,"-",IF(AND(AS116=AS116,AT116="P"),VLOOKUP(AS116,'S1-IF'!$D$7:$U$58,18,0),"-")))</f>
        <v>-</v>
      </c>
      <c r="AZ116" s="107" t="s">
        <v>182</v>
      </c>
      <c r="BA116" s="105" t="s">
        <v>26</v>
      </c>
      <c r="BB116" s="6"/>
      <c r="BC116" s="6"/>
      <c r="BD116" s="6"/>
      <c r="BE116" s="6"/>
      <c r="BF116" s="7"/>
      <c r="BG116" s="7"/>
      <c r="BH116" s="7"/>
      <c r="BI116" s="7"/>
      <c r="BJ116" s="7"/>
      <c r="BK116" s="7"/>
    </row>
    <row r="117" ht="14.25" customHeight="1">
      <c r="A117" s="40">
        <v>2.0</v>
      </c>
      <c r="B117" s="41" t="s">
        <v>217</v>
      </c>
      <c r="C117" s="106"/>
      <c r="D117" s="101"/>
      <c r="E117" s="102"/>
      <c r="F117" s="103" t="str">
        <f>IF(D117="","-",IF(VLOOKUP(D117,'S1-SI'!$D$7:$U$58,7,0)=0,"-",IF(AND(D117=D117,OR(E117="T",E117="P")),VLOOKUP(D117,'S1-SI'!$D$7:$U$58,7,0),"-")))</f>
        <v>-</v>
      </c>
      <c r="G117" s="103" t="str">
        <f>IF(D117="","-",IF(VLOOKUP(D117,'S1-SI'!$D$7:$U$58,8,0)=0,"-",IF(AND(D117=D117,OR(E117="T",E117="P")),VLOOKUP(D117,'S1-SI'!$D$7:$U$58,8,0),"-")))</f>
        <v>-</v>
      </c>
      <c r="H117" s="103" t="str">
        <f>IF(D117="","-",IF(VLOOKUP(D117,'S1-SI'!$D$7:$U$58,9,0)=0,"-",IF(AND(D117=D117,OR(E117="T",E117="P")),VLOOKUP(D117,'S1-SI'!$D$7:$U$58,9,0),"-")))</f>
        <v>-</v>
      </c>
      <c r="I117" s="103"/>
      <c r="J117" s="103" t="str">
        <f>IF(D117="","-",IF(VLOOKUP(D117,'S1-SI'!$D$7:$U$58,17,0)=0,"-",IF(AND(D117=D117,E117="P"),VLOOKUP(D117,'S1-SI'!$D$7:$U$58,17,0),"-")))</f>
        <v>-</v>
      </c>
      <c r="K117" s="103" t="str">
        <f>IF(D117="","-",IF(VLOOKUP(D117,'S1-SI'!$D$7:$U$58,18,0)=0,"-",IF(AND(D117=D117,E117="P"),VLOOKUP(D117,'S1-SI'!$D$7:$U$58,18,0),"-")))</f>
        <v>-</v>
      </c>
      <c r="L117" s="107" t="s">
        <v>183</v>
      </c>
      <c r="M117" s="105"/>
      <c r="N117" s="106" t="s">
        <v>178</v>
      </c>
      <c r="O117" s="101" t="s">
        <v>179</v>
      </c>
      <c r="P117" s="102" t="s">
        <v>24</v>
      </c>
      <c r="Q117" s="103" t="str">
        <f>IF(O117="","-",IF(VLOOKUP(O117,'S1-SI'!$D$7:$U$58,7,0)=0,"-",IF(AND(O117=O117,OR(P117="T",P117="P")),VLOOKUP(O117,'S1-SI'!$D$7:$U$58,7,0),"-")))</f>
        <v>SGS</v>
      </c>
      <c r="R117" s="103" t="str">
        <f>IF(O117="","-",IF(VLOOKUP(O117,'S1-SI'!$D$7:$U$58,8,0)=0,"-",IF(AND(O117=O117,OR(P117="T",P117="P")),VLOOKUP(O117,'S1-SI'!$D$7:$U$58,8,0),"-")))</f>
        <v>RSL</v>
      </c>
      <c r="S117" s="103" t="str">
        <f>IF(O117="","-",IF(VLOOKUP(O117,'S1-SI'!$D$7:$U$58,9,0)=0,"-",IF(AND(O117=O117,OR(P117="T",P117="P")),VLOOKUP(O117,'S1-SI'!$D$7:$U$58,9,0),"-")))</f>
        <v>-</v>
      </c>
      <c r="T117" s="103" t="str">
        <f>IF(O117="","-",IF(VLOOKUP(O117,'S1-SI'!$D$7:$U$58,17,0)=0,"-",IF(AND(O117=O117,P117="P"),VLOOKUP(O117,'S1-SI'!$D$7:$U$58,17,0),"-")))</f>
        <v>-</v>
      </c>
      <c r="U117" s="103" t="str">
        <f>IF(O117="","-",IF(VLOOKUP(O117,'S1-SI'!$D$7:$U$58,18,0)=0,"-",IF(AND(O117=O117,P117="P"),VLOOKUP(O117,'S1-SI'!$D$7:$U$58,18,0),"-")))</f>
        <v>-</v>
      </c>
      <c r="V117" s="107" t="s">
        <v>183</v>
      </c>
      <c r="W117" s="105" t="s">
        <v>26</v>
      </c>
      <c r="X117" s="106" t="s">
        <v>184</v>
      </c>
      <c r="Y117" s="101" t="s">
        <v>185</v>
      </c>
      <c r="Z117" s="102" t="s">
        <v>24</v>
      </c>
      <c r="AA117" s="103" t="str">
        <f>IF(Y117="","-",IF(VLOOKUP(Y117,'S1-SI'!$D$7:$U$58,7,0)=0,"-",IF(AND(Y117=Y117,OR(Z117="T",Z117="P")),VLOOKUP(Y117,'S1-SI'!$D$7:$U$58,7,0),"-")))</f>
        <v>HTS</v>
      </c>
      <c r="AB117" s="103" t="str">
        <f>IF(Y117="","-",IF(VLOOKUP(Y117,'S1-SI'!$D$7:$U$58,8,0)=0,"-",IF(AND(Y117=Y117,OR(Z117="T",Z117="P")),VLOOKUP(Y117,'S1-SI'!$D$7:$U$58,8,0),"-")))</f>
        <v>-</v>
      </c>
      <c r="AC117" s="103" t="str">
        <f>IF(Y117="","-",IF(VLOOKUP(Y117,'S1-SI'!$D$7:$U$58,9,0)=0,"-",IF(AND(Y117=Y117,OR(Z117="T",Z117="P")),VLOOKUP(Y117,'S1-SI'!$D$7:$U$58,9,0),"-")))</f>
        <v>-</v>
      </c>
      <c r="AD117" s="103" t="str">
        <f>IF(Y117="","-",IF(VLOOKUP(Y117,'S1-SI'!$D$7:$U$58,17,0)=0,"-",IF(AND(Y117=Y117,Z117="P"),VLOOKUP(Y117,'S1-SI'!$D$7:$U$58,17,0),"-")))</f>
        <v>-</v>
      </c>
      <c r="AE117" s="103" t="str">
        <f>IF(Y117="","-",IF(VLOOKUP(Y117,'S1-SI'!$D$7:$U$58,18,0)=0,"-",IF(AND(Y117=Y117,Z117="P"),VLOOKUP(Y117,'S1-SI'!$D$7:$U$58,18,0),"-")))</f>
        <v>-</v>
      </c>
      <c r="AF117" s="107" t="s">
        <v>183</v>
      </c>
      <c r="AG117" s="105"/>
      <c r="AH117" s="106" t="s">
        <v>186</v>
      </c>
      <c r="AI117" s="101" t="s">
        <v>187</v>
      </c>
      <c r="AJ117" s="102" t="s">
        <v>28</v>
      </c>
      <c r="AK117" s="103" t="str">
        <f>IF(AI117="","-",IF(VLOOKUP(AI117,'S1-SI'!$D$7:$U$58,7,0)=0,"-",IF(AND(AI117=AI117,OR(AJ117="T",AJ117="P")),VLOOKUP(AI117,'S1-SI'!$D$7:$U$58,7,0),"-")))</f>
        <v>PAT</v>
      </c>
      <c r="AL117" s="103" t="str">
        <f>IF(AI117="","-",IF(VLOOKUP(AI117,'S1-SI'!$D$7:$U$58,8,0)=0,"-",IF(AND(AI117=AI117,OR(AJ117="T",AJ117="P")),VLOOKUP(AI117,'S1-SI'!$D$7:$U$58,8,0),"-")))</f>
        <v>-</v>
      </c>
      <c r="AM117" s="103" t="str">
        <f>IF(AI117="","-",IF(VLOOKUP(AI117,'S1-SI'!$D$7:$U$58,9,0)=0,"-",IF(AND(AI117=AI117,OR(AJ117="T",AJ117="P")),VLOOKUP(AI117,'S1-SI'!$D$7:$U$58,9,0),"-")))</f>
        <v>-</v>
      </c>
      <c r="AN117" s="103" t="str">
        <f>IF(AI117="","-",IF(VLOOKUP(AI117,'S1-SI'!$D$7:$U$58,17,0)=0,"-",IF(AND(AI117=AI117,AJ117="P"),VLOOKUP(AI117,'S1-SI'!$D$7:$U$58,17,0),"-")))</f>
        <v>-</v>
      </c>
      <c r="AO117" s="103" t="str">
        <f>IF(AI117="","-",IF(VLOOKUP(AI117,'S1-SI'!$D$7:$U$58,18,0)=0,"-",IF(AND(AI117=AI117,AJ117="P"),VLOOKUP(AI117,'S1-SI'!$D$7:$U$58,18,0),"-")))</f>
        <v>-</v>
      </c>
      <c r="AP117" s="107" t="s">
        <v>183</v>
      </c>
      <c r="AQ117" s="105" t="s">
        <v>26</v>
      </c>
      <c r="AR117" s="106" t="s">
        <v>186</v>
      </c>
      <c r="AS117" s="101" t="s">
        <v>187</v>
      </c>
      <c r="AT117" s="102" t="s">
        <v>28</v>
      </c>
      <c r="AU117" s="103" t="str">
        <f>IF(AS117="","-",IF(VLOOKUP(AS117,'S1-SI'!$D$7:$U$58,7,0)=0,"-",IF(AND(AS117=AS117,OR(AT117="T",AT117="P")),VLOOKUP(AS117,'S1-SI'!$D$7:$U$58,7,0),"-")))</f>
        <v>PAT</v>
      </c>
      <c r="AV117" s="103" t="str">
        <f>IF(AS117="","-",IF(VLOOKUP(AS117,'S1-SI'!$D$7:$U$58,8,0)=0,"-",IF(AND(AS117=AS117,OR(AT117="T",AT117="P")),VLOOKUP(AS117,'S1-SI'!$D$7:$U$58,8,0),"-")))</f>
        <v>-</v>
      </c>
      <c r="AW117" s="103" t="str">
        <f>IF(AS117="","-",IF(VLOOKUP(AS117,'S1-SI'!$D$7:$U$58,9,0)=0,"-",IF(AND(AS117=AS117,OR(AT117="T",AT117="P")),VLOOKUP(AS117,'S1-SI'!$D$7:$U$58,9,0),"-")))</f>
        <v>-</v>
      </c>
      <c r="AX117" s="103" t="str">
        <f>IF(AS117="","-",IF(VLOOKUP(AS117,'S1-SI'!$D$7:$U$58,17,0)=0,"-",IF(AND(AS117=AS117,AT117="P"),VLOOKUP(AS117,'S1-SI'!$D$7:$U$58,17,0),"-")))</f>
        <v>-</v>
      </c>
      <c r="AY117" s="103" t="str">
        <f>IF(AS117="","-",IF(VLOOKUP(AS117,'S1-SI'!$D$7:$U$58,18,0)=0,"-",IF(AND(AS117=AS117,AT117="P"),VLOOKUP(AS117,'S1-SI'!$D$7:$U$58,18,0),"-")))</f>
        <v>-</v>
      </c>
      <c r="AZ117" s="107" t="s">
        <v>183</v>
      </c>
      <c r="BA117" s="105" t="s">
        <v>26</v>
      </c>
      <c r="BB117" s="6"/>
      <c r="BC117" s="6"/>
      <c r="BD117" s="6"/>
      <c r="BE117" s="6"/>
      <c r="BF117" s="7"/>
      <c r="BG117" s="7"/>
      <c r="BH117" s="7"/>
      <c r="BI117" s="7"/>
      <c r="BJ117" s="7"/>
      <c r="BK117" s="7"/>
    </row>
    <row r="118" ht="14.25" customHeight="1">
      <c r="A118" s="40">
        <v>2.0</v>
      </c>
      <c r="B118" s="41" t="s">
        <v>217</v>
      </c>
      <c r="C118" s="106"/>
      <c r="D118" s="101"/>
      <c r="E118" s="102"/>
      <c r="F118" s="103" t="str">
        <f>IF(D118="","-",IF(VLOOKUP(D118,'S1-SI'!$D$7:$U$58,7,0)=0,"-",IF(AND(D118=D118,OR(E118="T",E118="P")),VLOOKUP(D118,'S1-SI'!$D$7:$U$58,7,0),"-")))</f>
        <v>-</v>
      </c>
      <c r="G118" s="103" t="str">
        <f>IF(D118="","-",IF(VLOOKUP(D118,'S1-SI'!$D$7:$U$58,8,0)=0,"-",IF(AND(D118=D118,OR(E118="T",E118="P")),VLOOKUP(D118,'S1-SI'!$D$7:$U$58,8,0),"-")))</f>
        <v>-</v>
      </c>
      <c r="H118" s="103" t="str">
        <f>IF(D118="","-",IF(VLOOKUP(D118,'S1-SI'!$D$7:$U$58,9,0)=0,"-",IF(AND(D118=D118,OR(E118="T",E118="P")),VLOOKUP(D118,'S1-SI'!$D$7:$U$58,9,0),"-")))</f>
        <v>-</v>
      </c>
      <c r="I118" s="103"/>
      <c r="J118" s="103" t="str">
        <f>IF(D118="","-",IF(VLOOKUP(D118,'S1-SI'!$D$7:$U$58,17,0)=0,"-",IF(AND(D118=D118,E118="P"),VLOOKUP(D118,'S1-SI'!$D$7:$U$58,17,0),"-")))</f>
        <v>-</v>
      </c>
      <c r="K118" s="103" t="str">
        <f>IF(D118="","-",IF(VLOOKUP(D118,'S1-SI'!$D$7:$U$58,18,0)=0,"-",IF(AND(D118=D118,E118="P"),VLOOKUP(D118,'S1-SI'!$D$7:$U$58,18,0),"-")))</f>
        <v>-</v>
      </c>
      <c r="L118" s="107" t="s">
        <v>188</v>
      </c>
      <c r="M118" s="105"/>
      <c r="N118" s="106" t="s">
        <v>178</v>
      </c>
      <c r="O118" s="101" t="s">
        <v>179</v>
      </c>
      <c r="P118" s="102" t="s">
        <v>24</v>
      </c>
      <c r="Q118" s="103" t="str">
        <f>IF(O118="","-",IF(VLOOKUP(O118,'S1-SI'!$D$7:$U$58,7,0)=0,"-",IF(AND(O118=O118,OR(P118="T",P118="P")),VLOOKUP(O118,'S1-SI'!$D$7:$U$58,7,0),"-")))</f>
        <v>SGS</v>
      </c>
      <c r="R118" s="103" t="str">
        <f>IF(O118="","-",IF(VLOOKUP(O118,'S1-SI'!$D$7:$U$58,8,0)=0,"-",IF(AND(O118=O118,OR(P118="T",P118="P")),VLOOKUP(O118,'S1-SI'!$D$7:$U$58,8,0),"-")))</f>
        <v>RSL</v>
      </c>
      <c r="S118" s="103" t="str">
        <f>IF(O118="","-",IF(VLOOKUP(O118,'S1-SI'!$D$7:$U$58,9,0)=0,"-",IF(AND(O118=O118,OR(P118="T",P118="P")),VLOOKUP(O118,'S1-SI'!$D$7:$U$58,9,0),"-")))</f>
        <v>-</v>
      </c>
      <c r="T118" s="103" t="str">
        <f>IF(O118="","-",IF(VLOOKUP(O118,'S1-SI'!$D$7:$U$58,17,0)=0,"-",IF(AND(O118=O118,P118="P"),VLOOKUP(O118,'S1-SI'!$D$7:$U$58,17,0),"-")))</f>
        <v>-</v>
      </c>
      <c r="U118" s="103" t="str">
        <f>IF(O118="","-",IF(VLOOKUP(O118,'S1-SI'!$D$7:$U$58,18,0)=0,"-",IF(AND(O118=O118,P118="P"),VLOOKUP(O118,'S1-SI'!$D$7:$U$58,18,0),"-")))</f>
        <v>-</v>
      </c>
      <c r="V118" s="107" t="s">
        <v>188</v>
      </c>
      <c r="W118" s="105" t="s">
        <v>26</v>
      </c>
      <c r="X118" s="106" t="s">
        <v>184</v>
      </c>
      <c r="Y118" s="101" t="s">
        <v>185</v>
      </c>
      <c r="Z118" s="102" t="s">
        <v>24</v>
      </c>
      <c r="AA118" s="103" t="str">
        <f>IF(Y118="","-",IF(VLOOKUP(Y118,'S1-SI'!$D$7:$U$58,7,0)=0,"-",IF(AND(Y118=Y118,OR(Z118="T",Z118="P")),VLOOKUP(Y118,'S1-SI'!$D$7:$U$58,7,0),"-")))</f>
        <v>HTS</v>
      </c>
      <c r="AB118" s="103" t="str">
        <f>IF(Y118="","-",IF(VLOOKUP(Y118,'S1-SI'!$D$7:$U$58,8,0)=0,"-",IF(AND(Y118=Y118,OR(Z118="T",Z118="P")),VLOOKUP(Y118,'S1-SI'!$D$7:$U$58,8,0),"-")))</f>
        <v>-</v>
      </c>
      <c r="AC118" s="103" t="str">
        <f>IF(Y118="","-",IF(VLOOKUP(Y118,'S1-SI'!$D$7:$U$58,9,0)=0,"-",IF(AND(Y118=Y118,OR(Z118="T",Z118="P")),VLOOKUP(Y118,'S1-SI'!$D$7:$U$58,9,0),"-")))</f>
        <v>-</v>
      </c>
      <c r="AD118" s="103" t="str">
        <f>IF(Y118="","-",IF(VLOOKUP(Y118,'S1-SI'!$D$7:$U$58,17,0)=0,"-",IF(AND(Y118=Y118,Z118="P"),VLOOKUP(Y118,'S1-SI'!$D$7:$U$58,17,0),"-")))</f>
        <v>-</v>
      </c>
      <c r="AE118" s="103" t="str">
        <f>IF(Y118="","-",IF(VLOOKUP(Y118,'S1-SI'!$D$7:$U$58,18,0)=0,"-",IF(AND(Y118=Y118,Z118="P"),VLOOKUP(Y118,'S1-SI'!$D$7:$U$58,18,0),"-")))</f>
        <v>-</v>
      </c>
      <c r="AF118" s="107" t="s">
        <v>188</v>
      </c>
      <c r="AG118" s="105"/>
      <c r="AH118" s="106" t="s">
        <v>186</v>
      </c>
      <c r="AI118" s="101" t="s">
        <v>187</v>
      </c>
      <c r="AJ118" s="102" t="s">
        <v>28</v>
      </c>
      <c r="AK118" s="103" t="str">
        <f>IF(AI118="","-",IF(VLOOKUP(AI118,'S1-SI'!$D$7:$U$58,7,0)=0,"-",IF(AND(AI118=AI118,OR(AJ118="T",AJ118="P")),VLOOKUP(AI118,'S1-SI'!$D$7:$U$58,7,0),"-")))</f>
        <v>PAT</v>
      </c>
      <c r="AL118" s="103" t="str">
        <f>IF(AI118="","-",IF(VLOOKUP(AI118,'S1-SI'!$D$7:$U$58,8,0)=0,"-",IF(AND(AI118=AI118,OR(AJ118="T",AJ118="P")),VLOOKUP(AI118,'S1-SI'!$D$7:$U$58,8,0),"-")))</f>
        <v>-</v>
      </c>
      <c r="AM118" s="103" t="str">
        <f>IF(AI118="","-",IF(VLOOKUP(AI118,'S1-SI'!$D$7:$U$58,9,0)=0,"-",IF(AND(AI118=AI118,OR(AJ118="T",AJ118="P")),VLOOKUP(AI118,'S1-SI'!$D$7:$U$58,9,0),"-")))</f>
        <v>-</v>
      </c>
      <c r="AN118" s="103" t="str">
        <f>IF(AI118="","-",IF(VLOOKUP(AI118,'S1-SI'!$D$7:$U$58,17,0)=0,"-",IF(AND(AI118=AI118,AJ118="P"),VLOOKUP(AI118,'S1-SI'!$D$7:$U$58,17,0),"-")))</f>
        <v>-</v>
      </c>
      <c r="AO118" s="103" t="str">
        <f>IF(AI118="","-",IF(VLOOKUP(AI118,'S1-SI'!$D$7:$U$58,18,0)=0,"-",IF(AND(AI118=AI118,AJ118="P"),VLOOKUP(AI118,'S1-SI'!$D$7:$U$58,18,0),"-")))</f>
        <v>-</v>
      </c>
      <c r="AP118" s="107" t="s">
        <v>188</v>
      </c>
      <c r="AQ118" s="105" t="s">
        <v>26</v>
      </c>
      <c r="AR118" s="106" t="s">
        <v>186</v>
      </c>
      <c r="AS118" s="101" t="s">
        <v>187</v>
      </c>
      <c r="AT118" s="102" t="s">
        <v>28</v>
      </c>
      <c r="AU118" s="103" t="str">
        <f>IF(AS118="","-",IF(VLOOKUP(AS118,'S1-SI'!$D$7:$U$58,7,0)=0,"-",IF(AND(AS118=AS118,OR(AT118="T",AT118="P")),VLOOKUP(AS118,'S1-SI'!$D$7:$U$58,7,0),"-")))</f>
        <v>PAT</v>
      </c>
      <c r="AV118" s="103" t="str">
        <f>IF(AS118="","-",IF(VLOOKUP(AS118,'S1-SI'!$D$7:$U$58,8,0)=0,"-",IF(AND(AS118=AS118,OR(AT118="T",AT118="P")),VLOOKUP(AS118,'S1-SI'!$D$7:$U$58,8,0),"-")))</f>
        <v>-</v>
      </c>
      <c r="AW118" s="103" t="str">
        <f>IF(AS118="","-",IF(VLOOKUP(AS118,'S1-SI'!$D$7:$U$58,9,0)=0,"-",IF(AND(AS118=AS118,OR(AT118="T",AT118="P")),VLOOKUP(AS118,'S1-SI'!$D$7:$U$58,9,0),"-")))</f>
        <v>-</v>
      </c>
      <c r="AX118" s="103" t="str">
        <f>IF(AS118="","-",IF(VLOOKUP(AS118,'S1-SI'!$D$7:$U$58,17,0)=0,"-",IF(AND(AS118=AS118,AT118="P"),VLOOKUP(AS118,'S1-SI'!$D$7:$U$58,17,0),"-")))</f>
        <v>-</v>
      </c>
      <c r="AY118" s="103" t="str">
        <f>IF(AS118="","-",IF(VLOOKUP(AS118,'S1-SI'!$D$7:$U$58,18,0)=0,"-",IF(AND(AS118=AS118,AT118="P"),VLOOKUP(AS118,'S1-SI'!$D$7:$U$58,18,0),"-")))</f>
        <v>-</v>
      </c>
      <c r="AZ118" s="107" t="s">
        <v>188</v>
      </c>
      <c r="BA118" s="105" t="s">
        <v>26</v>
      </c>
      <c r="BB118" s="6"/>
      <c r="BC118" s="6"/>
      <c r="BD118" s="6"/>
      <c r="BE118" s="6"/>
      <c r="BF118" s="7"/>
      <c r="BG118" s="7"/>
      <c r="BH118" s="7"/>
      <c r="BI118" s="7"/>
      <c r="BJ118" s="7"/>
      <c r="BK118" s="7"/>
    </row>
    <row r="119" ht="14.25" customHeight="1">
      <c r="A119" s="40">
        <v>2.0</v>
      </c>
      <c r="B119" s="41" t="s">
        <v>217</v>
      </c>
      <c r="C119" s="100" t="s">
        <v>189</v>
      </c>
      <c r="D119" s="101" t="s">
        <v>127</v>
      </c>
      <c r="E119" s="102" t="s">
        <v>24</v>
      </c>
      <c r="F119" s="103" t="str">
        <f>IF(D119="","-",IF(VLOOKUP(D119,'S1-TE'!$D$7:$V$59,7,0)=0,"-",IF(AND(D119=D119,OR(E119="T",E119="P")),VLOOKUP(D119,'S1-TE'!$D$7:$V$59,7,0),"-")))</f>
        <v>AFS</v>
      </c>
      <c r="G119" s="103" t="str">
        <f>IF(D119="","-",IF(VLOOKUP(D119,D4TRPL!$D$7:$U$58,8,0)=0,"-",IF(AND(D119=D119,OR(E119="T",E119="P",E119="PM")),VLOOKUP(D119,D4TRPL!$D$7:$U$58,8,0),"-")))</f>
        <v>-</v>
      </c>
      <c r="H119" s="103" t="str">
        <f>IF(D119="","-",IF(VLOOKUP(D119,'S1-TE'!$D$7:$V$59,9,0)=0,"-",IF(AND(D119=D119,OR(E119="T",E119="P")),VLOOKUP(D119,'S1-TE'!$D$7:$V$59,9,0),"-")))</f>
        <v>-</v>
      </c>
      <c r="I119" s="103"/>
      <c r="J119" s="103" t="str">
        <f>IF(D119="","-",IF(VLOOKUP(D119,'S1-TE'!$D$7:$V$59,17,0)=0,"-",IF(AND(D119=D119,E119="P"),VLOOKUP(D119,'S1-TE'!$D$7:$V$59,17,0),"-")))</f>
        <v>-</v>
      </c>
      <c r="K119" s="103" t="str">
        <f>IF(D119="","-",IF(VLOOKUP(D119,'S1-TE'!$D$7:$V$59,18,0)=0,"-",IF(AND(D119=D119,E119="P"),VLOOKUP(D119,'S1-TE'!$D$7:$V$59,18,0),"-")))</f>
        <v>-</v>
      </c>
      <c r="L119" s="107" t="s">
        <v>190</v>
      </c>
      <c r="M119" s="105" t="s">
        <v>26</v>
      </c>
      <c r="N119" s="100" t="s">
        <v>189</v>
      </c>
      <c r="O119" s="101" t="s">
        <v>127</v>
      </c>
      <c r="P119" s="102" t="s">
        <v>24</v>
      </c>
      <c r="Q119" s="103" t="str">
        <f>IF(O119="","-",IF(VLOOKUP(O119,'S1-TE'!$D$7:$V$59,7,0)=0,"-",IF(AND(O119=O119,OR(P119="T",P119="P")),VLOOKUP(O119,'S1-TE'!$D$7:$V$59,7,0),"-")))</f>
        <v>AFS</v>
      </c>
      <c r="R119" s="103" t="str">
        <f>IF(O119="","-",IF(VLOOKUP(O119,'S1-TE'!$D$7:$V$59,8,0)=0,"-",IF(AND(O119=O119,OR(P119="T",P119="P")),VLOOKUP(O119,'S1-TE'!$D$7:$V$59,8,0),"-")))</f>
        <v>ABS</v>
      </c>
      <c r="S119" s="103" t="str">
        <f>IF(O119="","-",IF(VLOOKUP(O119,'S1-TE'!$D$7:$V$59,9,0)=0,"-",IF(AND(O119=O119,OR(P119="T",P119="P")),VLOOKUP(O119,'S1-TE'!$D$7:$V$59,9,0),"-")))</f>
        <v>-</v>
      </c>
      <c r="T119" s="103" t="str">
        <f>IF(O119="","-",IF(VLOOKUP(O119,'S1-TE'!$D$7:$V$59,17,0)=0,"-",IF(AND(O119=O119,P119="P"),VLOOKUP(O119,'S1-TE'!$D$7:$V$59,17,0),"-")))</f>
        <v>-</v>
      </c>
      <c r="U119" s="103" t="str">
        <f>IF(O119="","-",IF(VLOOKUP(O119,'S1-TE'!$D$7:$V$59,18,0)=0,"-",IF(AND(O119=O119,P119="P"),VLOOKUP(O119,'S1-TE'!$D$7:$V$59,18,0),"-")))</f>
        <v>-</v>
      </c>
      <c r="V119" s="107" t="s">
        <v>190</v>
      </c>
      <c r="W119" s="105" t="s">
        <v>26</v>
      </c>
      <c r="X119" s="100" t="s">
        <v>192</v>
      </c>
      <c r="Y119" s="101" t="s">
        <v>193</v>
      </c>
      <c r="Z119" s="102" t="s">
        <v>24</v>
      </c>
      <c r="AA119" s="103" t="str">
        <f>IF(Y119="","-",IF(VLOOKUP(Y119,'S1-TE'!$D$7:$V$59,7,0)=0,"-",IF(AND(Y119=Y119,OR(Z119="T",Z119="P")),VLOOKUP(Y119,'S1-TE'!$D$7:$V$59,7,0),"-")))</f>
        <v>ABS</v>
      </c>
      <c r="AB119" s="103" t="str">
        <f>IF(Y119="","-",IF(VLOOKUP(Y119,'S1-TE'!$D$7:$V$59,8,0)=0,"-",IF(AND(Y119=Y119,OR(Z119="T",Z119="P")),VLOOKUP(Y119,'S1-TE'!$D$7:$V$59,8,0),"-")))</f>
        <v>-</v>
      </c>
      <c r="AC119" s="103" t="str">
        <f>IF(Y119="","-",IF(VLOOKUP(Y119,'S1-TE'!$D$7:$V$59,9,0)=0,"-",IF(AND(Y119=Y119,OR(Z119="T",Z119="P")),VLOOKUP(Y119,'S1-TE'!$D$7:$V$59,9,0),"-")))</f>
        <v>-</v>
      </c>
      <c r="AD119" s="103" t="str">
        <f>IF(Y119="","-",IF(VLOOKUP(Y119,'S1-TE'!$D$7:$V$59,17,0)=0,"-",IF(AND(Y119=Y119,Z119="P"),VLOOKUP(Y119,'S1-TE'!$D$7:$V$59,17,0),"-")))</f>
        <v>-</v>
      </c>
      <c r="AE119" s="103" t="str">
        <f>IF(Y119="","-",IF(VLOOKUP(Y119,'S1-TE'!$D$7:$V$59,18,0)=0,"-",IF(AND(Y119=Y119,Z119="P"),VLOOKUP(Y119,'S1-TE'!$D$7:$V$59,18,0),"-")))</f>
        <v>-</v>
      </c>
      <c r="AF119" s="104" t="s">
        <v>194</v>
      </c>
      <c r="AG119" s="105" t="s">
        <v>26</v>
      </c>
      <c r="AH119" s="100" t="s">
        <v>195</v>
      </c>
      <c r="AI119" s="101" t="s">
        <v>196</v>
      </c>
      <c r="AJ119" s="102" t="s">
        <v>24</v>
      </c>
      <c r="AK119" s="103" t="str">
        <f>IF(AI119="","-",IF(VLOOKUP(AI119,'S1-TE'!$D$7:$V$59,7,0)=0,"-",IF(AND(AI119=AI119,OR(AJ119="T",AJ119="P")),VLOOKUP(AI119,'S1-TE'!$D$7:$V$59,7,0),"-")))</f>
        <v>AFS</v>
      </c>
      <c r="AL119" s="103" t="str">
        <f>IF(AI119="","-",IF(VLOOKUP(AI119,'S1-TE'!$D$7:$V$59,8,0)=0,"-",IF(AND(AI119=AI119,OR(AJ119="T",AJ119="P")),VLOOKUP(AI119,'S1-TE'!$D$7:$V$59,8,0),"-")))</f>
        <v>ABS</v>
      </c>
      <c r="AM119" s="103" t="str">
        <f>IF(AI119="","-",IF(VLOOKUP(AI119,'S1-TE'!$D$7:$V$59,9,0)=0,"-",IF(AND(AI119=AI119,OR(AJ119="T",AJ119="P")),VLOOKUP(AI119,'S1-TE'!$D$7:$V$59,9,0),"-")))</f>
        <v>-</v>
      </c>
      <c r="AN119" s="103" t="str">
        <f>IF(AI119="","-",IF(VLOOKUP(AI119,'S1-TE'!$D$7:$V$59,17,0)=0,"-",IF(AND(AI119=AI119,AJ119="P"),VLOOKUP(AI119,'S1-TE'!$D$7:$V$59,17,0),"-")))</f>
        <v>-</v>
      </c>
      <c r="AO119" s="103" t="str">
        <f>IF(AI119="","-",IF(VLOOKUP(AI119,'S1-TE'!$D$7:$V$59,18,0)=0,"-",IF(AND(AI119=AI119,AJ119="P"),VLOOKUP(AI119,'S1-TE'!$D$7:$V$59,18,0),"-")))</f>
        <v>-</v>
      </c>
      <c r="AP119" s="107" t="s">
        <v>190</v>
      </c>
      <c r="AQ119" s="105" t="s">
        <v>26</v>
      </c>
      <c r="AR119" s="108"/>
      <c r="AS119" s="101"/>
      <c r="AT119" s="102"/>
      <c r="AU119" s="103" t="str">
        <f>IF(AS119="","-",IF(VLOOKUP(AS119,'S1-TE'!$D$7:$V$59,7,0)=0,"-",IF(AND(AS119=AS119,OR(AT119="T",AT119="P")),VLOOKUP(AS119,'S1-TE'!$D$7:$V$59,7,0),"-")))</f>
        <v>-</v>
      </c>
      <c r="AV119" s="103" t="str">
        <f>IF(AS119="","-",IF(VLOOKUP(AS119,'S1-TE'!$D$7:$V$59,8,0)=0,"-",IF(AND(AS119=AS119,OR(AT119="T",AT119="P")),VLOOKUP(AS119,'S1-TE'!$D$7:$V$59,8,0),"-")))</f>
        <v>-</v>
      </c>
      <c r="AW119" s="103" t="str">
        <f>IF(AS119="","-",IF(VLOOKUP(AS119,'S1-TE'!$D$7:$V$59,9,0)=0,"-",IF(AND(AS119=AS119,OR(AT119="T",AT119="P")),VLOOKUP(AS119,'S1-TE'!$D$7:$V$59,9,0),"-")))</f>
        <v>-</v>
      </c>
      <c r="AX119" s="103" t="str">
        <f>IF(AS119="","-",IF(VLOOKUP(AS119,'S1-TE'!$D$7:$V$59,17,0)=0,"-",IF(AND(AS119=AS119,AT119="P"),VLOOKUP(AS119,'S1-TE'!$D$7:$V$59,17,0),"-")))</f>
        <v>-</v>
      </c>
      <c r="AY119" s="103" t="str">
        <f>IF(AS119="","-",IF(VLOOKUP(AS119,'S1-TE'!$D$7:$V$59,18,0)=0,"-",IF(AND(AS119=AS119,AT119="P"),VLOOKUP(AS119,'S1-TE'!$D$7:$V$59,18,0),"-")))</f>
        <v>-</v>
      </c>
      <c r="AZ119" s="107" t="s">
        <v>190</v>
      </c>
      <c r="BA119" s="105"/>
      <c r="BB119" s="6"/>
      <c r="BC119" s="6"/>
      <c r="BD119" s="6"/>
      <c r="BE119" s="6"/>
      <c r="BF119" s="7"/>
      <c r="BG119" s="7"/>
      <c r="BH119" s="7"/>
      <c r="BI119" s="7"/>
      <c r="BJ119" s="7"/>
      <c r="BK119" s="7"/>
    </row>
    <row r="120" ht="14.25" customHeight="1">
      <c r="A120" s="40">
        <v>2.0</v>
      </c>
      <c r="B120" s="41" t="s">
        <v>217</v>
      </c>
      <c r="C120" s="100" t="s">
        <v>189</v>
      </c>
      <c r="D120" s="101" t="s">
        <v>127</v>
      </c>
      <c r="E120" s="102" t="s">
        <v>24</v>
      </c>
      <c r="F120" s="103" t="str">
        <f>IF(D120="","-",IF(VLOOKUP(D120,'S1-TE'!$D$7:$V$59,7,0)=0,"-",IF(AND(D120=D120,OR(E120="T",E120="P")),VLOOKUP(D120,'S1-TE'!$D$7:$V$59,7,0),"-")))</f>
        <v>AFS</v>
      </c>
      <c r="G120" s="103" t="str">
        <f>IF(D120="","-",IF(VLOOKUP(D120,'S1-TE'!$D$7:$V$59,8,0)=0,"-",IF(AND(D120=D120,OR(E120="T",E120="P")),VLOOKUP(D120,'S1-TE'!$D$7:$V$59,8,0),"-")))</f>
        <v>ABS</v>
      </c>
      <c r="H120" s="103" t="str">
        <f>IF(D120="","-",IF(VLOOKUP(D120,'S1-TE'!$D$7:$V$59,9,0)=0,"-",IF(AND(D120=D120,OR(E120="T",E120="P")),VLOOKUP(D120,'S1-TE'!$D$7:$V$59,9,0),"-")))</f>
        <v>-</v>
      </c>
      <c r="I120" s="103"/>
      <c r="J120" s="103" t="str">
        <f>IF(D120="","-",IF(VLOOKUP(D120,'S1-TE'!$D$7:$V$59,17,0)=0,"-",IF(AND(D120=D120,E120="P"),VLOOKUP(D120,'S1-TE'!$D$7:$V$59,17,0),"-")))</f>
        <v>-</v>
      </c>
      <c r="K120" s="103" t="str">
        <f>IF(D120="","-",IF(VLOOKUP(D120,'S1-TE'!$D$7:$V$59,18,0)=0,"-",IF(AND(D120=D120,E120="P"),VLOOKUP(D120,'S1-TE'!$D$7:$V$59,18,0),"-")))</f>
        <v>-</v>
      </c>
      <c r="L120" s="107" t="s">
        <v>197</v>
      </c>
      <c r="M120" s="105" t="s">
        <v>26</v>
      </c>
      <c r="N120" s="100" t="s">
        <v>189</v>
      </c>
      <c r="O120" s="101" t="s">
        <v>127</v>
      </c>
      <c r="P120" s="102" t="s">
        <v>24</v>
      </c>
      <c r="Q120" s="103" t="str">
        <f>IF(O120="","-",IF(VLOOKUP(O120,'S1-TE'!$D$7:$V$59,7,0)=0,"-",IF(AND(O120=O120,OR(P120="T",P120="P")),VLOOKUP(O120,'S1-TE'!$D$7:$V$59,7,0),"-")))</f>
        <v>AFS</v>
      </c>
      <c r="R120" s="103" t="str">
        <f>IF(O120="","-",IF(VLOOKUP(O120,'S1-TE'!$D$7:$V$59,8,0)=0,"-",IF(AND(O120=O120,OR(P120="T",P120="P")),VLOOKUP(O120,'S1-TE'!$D$7:$V$59,8,0),"-")))</f>
        <v>ABS</v>
      </c>
      <c r="S120" s="103" t="str">
        <f>IF(O120="","-",IF(VLOOKUP(O120,'S1-TE'!$D$7:$V$59,9,0)=0,"-",IF(AND(O120=O120,OR(P120="T",P120="P")),VLOOKUP(O120,'S1-TE'!$D$7:$V$59,9,0),"-")))</f>
        <v>-</v>
      </c>
      <c r="T120" s="103" t="str">
        <f>IF(O120="","-",IF(VLOOKUP(O120,'S1-TE'!$D$7:$V$59,17,0)=0,"-",IF(AND(O120=O120,P120="P"),VLOOKUP(O120,'S1-TE'!$D$7:$V$59,17,0),"-")))</f>
        <v>-</v>
      </c>
      <c r="U120" s="103" t="str">
        <f>IF(O120="","-",IF(VLOOKUP(O120,'S1-TE'!$D$7:$V$59,18,0)=0,"-",IF(AND(O120=O120,P120="P"),VLOOKUP(O120,'S1-TE'!$D$7:$V$59,18,0),"-")))</f>
        <v>-</v>
      </c>
      <c r="V120" s="107" t="s">
        <v>197</v>
      </c>
      <c r="W120" s="105" t="s">
        <v>26</v>
      </c>
      <c r="X120" s="100" t="s">
        <v>198</v>
      </c>
      <c r="Y120" s="101" t="s">
        <v>199</v>
      </c>
      <c r="Z120" s="102" t="s">
        <v>24</v>
      </c>
      <c r="AA120" s="103" t="str">
        <f>IF(Y120="","-",IF(VLOOKUP(Y120,'S1-TE'!$D$7:$V$59,7,0)=0,"-",IF(AND(Y120=Y120,OR(Z120="T",Z120="P")),VLOOKUP(Y120,'S1-TE'!$D$7:$V$59,7,0),"-")))</f>
        <v>IHT</v>
      </c>
      <c r="AB120" s="103" t="str">
        <f>IF(Y120="","-",IF(VLOOKUP(Y120,'S1-TE'!$D$7:$V$59,8,0)=0,"-",IF(AND(Y120=Y120,OR(Z120="T",Z120="P")),VLOOKUP(Y120,'S1-TE'!$D$7:$V$59,8,0),"-")))</f>
        <v>-</v>
      </c>
      <c r="AC120" s="103" t="str">
        <f>IF(Y120="","-",IF(VLOOKUP(Y120,'S1-TE'!$D$7:$V$59,9,0)=0,"-",IF(AND(Y120=Y120,OR(Z120="T",Z120="P")),VLOOKUP(Y120,'S1-TE'!$D$7:$V$59,9,0),"-")))</f>
        <v>-</v>
      </c>
      <c r="AD120" s="103" t="str">
        <f>IF(Y120="","-",IF(VLOOKUP(Y120,'S1-TE'!$D$7:$V$59,17,0)=0,"-",IF(AND(Y120=Y120,Z120="P"),VLOOKUP(Y120,'S1-TE'!$D$7:$V$59,17,0),"-")))</f>
        <v>-</v>
      </c>
      <c r="AE120" s="103" t="str">
        <f>IF(Y120="","-",IF(VLOOKUP(Y120,'S1-TE'!$D$7:$V$59,18,0)=0,"-",IF(AND(Y120=Y120,Z120="P"),VLOOKUP(Y120,'S1-TE'!$D$7:$V$59,18,0),"-")))</f>
        <v>-</v>
      </c>
      <c r="AF120" s="104" t="s">
        <v>194</v>
      </c>
      <c r="AG120" s="105" t="s">
        <v>26</v>
      </c>
      <c r="AH120" s="100" t="s">
        <v>195</v>
      </c>
      <c r="AI120" s="101" t="s">
        <v>196</v>
      </c>
      <c r="AJ120" s="102" t="s">
        <v>24</v>
      </c>
      <c r="AK120" s="103" t="str">
        <f>IF(AI120="","-",IF(VLOOKUP(AI120,'S1-TE'!$D$7:$V$59,7,0)=0,"-",IF(AND(AI120=AI120,OR(AJ120="T",AJ120="P")),VLOOKUP(AI120,'S1-TE'!$D$7:$V$59,7,0),"-")))</f>
        <v>AFS</v>
      </c>
      <c r="AL120" s="103" t="str">
        <f>IF(AI120="","-",IF(VLOOKUP(AI120,'S1-TE'!$D$7:$V$59,8,0)=0,"-",IF(AND(AI120=AI120,OR(AJ120="T",AJ120="P")),VLOOKUP(AI120,'S1-TE'!$D$7:$V$59,8,0),"-")))</f>
        <v>ABS</v>
      </c>
      <c r="AM120" s="103" t="str">
        <f>IF(AI120="","-",IF(VLOOKUP(AI120,'S1-TE'!$D$7:$V$59,9,0)=0,"-",IF(AND(AI120=AI120,OR(AJ120="T",AJ120="P")),VLOOKUP(AI120,'S1-TE'!$D$7:$V$59,9,0),"-")))</f>
        <v>-</v>
      </c>
      <c r="AN120" s="103" t="str">
        <f>IF(AI120="","-",IF(VLOOKUP(AI120,'S1-TE'!$D$7:$V$59,17,0)=0,"-",IF(AND(AI120=AI120,AJ120="P"),VLOOKUP(AI120,'S1-TE'!$D$7:$V$59,17,0),"-")))</f>
        <v>-</v>
      </c>
      <c r="AO120" s="103" t="str">
        <f>IF(AI120="","-",IF(VLOOKUP(AI120,'S1-TE'!$D$7:$V$59,18,0)=0,"-",IF(AND(AI120=AI120,AJ120="P"),VLOOKUP(AI120,'S1-TE'!$D$7:$V$59,18,0),"-")))</f>
        <v>-</v>
      </c>
      <c r="AP120" s="107" t="s">
        <v>197</v>
      </c>
      <c r="AQ120" s="105" t="s">
        <v>26</v>
      </c>
      <c r="AR120" s="123"/>
      <c r="AS120" s="101"/>
      <c r="AT120" s="102"/>
      <c r="AU120" s="103" t="str">
        <f>IF(AS120="","-",IF(VLOOKUP(AS120,'S1-TE'!$D$7:$V$59,7,0)=0,"-",IF(AND(AS120=AS120,OR(AT120="T",AT120="P")),VLOOKUP(AS120,'S1-TE'!$D$7:$V$59,7,0),"-")))</f>
        <v>-</v>
      </c>
      <c r="AV120" s="103" t="str">
        <f>IF(AS120="","-",IF(VLOOKUP(AS120,'S1-TE'!$D$7:$V$59,8,0)=0,"-",IF(AND(AS120=AS120,OR(AT120="T",AT120="P")),VLOOKUP(AS120,'S1-TE'!$D$7:$V$59,8,0),"-")))</f>
        <v>-</v>
      </c>
      <c r="AW120" s="103" t="str">
        <f>IF(AS120="","-",IF(VLOOKUP(AS120,'S1-TE'!$D$7:$V$59,9,0)=0,"-",IF(AND(AS120=AS120,OR(AT120="T",AT120="P")),VLOOKUP(AS120,'S1-TE'!$D$7:$V$59,9,0),"-")))</f>
        <v>-</v>
      </c>
      <c r="AX120" s="103" t="str">
        <f>IF(AS120="","-",IF(VLOOKUP(AS120,'S1-TE'!$D$7:$V$59,17,0)=0,"-",IF(AND(AS120=AS120,AT120="P"),VLOOKUP(AS120,'S1-TE'!$D$7:$V$59,17,0),"-")))</f>
        <v>-</v>
      </c>
      <c r="AY120" s="103" t="str">
        <f>IF(AS120="","-",IF(VLOOKUP(AS120,'S1-TE'!$D$7:$V$59,18,0)=0,"-",IF(AND(AS120=AS120,AT120="P"),VLOOKUP(AS120,'S1-TE'!$D$7:$V$59,18,0),"-")))</f>
        <v>-</v>
      </c>
      <c r="AZ120" s="107" t="s">
        <v>197</v>
      </c>
      <c r="BA120" s="105"/>
      <c r="BB120" s="92"/>
      <c r="BC120" s="92"/>
      <c r="BD120" s="92"/>
      <c r="BE120" s="92"/>
      <c r="BF120" s="92"/>
      <c r="BG120" s="92"/>
      <c r="BH120" s="92"/>
      <c r="BI120" s="92"/>
      <c r="BJ120" s="92"/>
      <c r="BK120" s="92"/>
    </row>
    <row r="121" ht="14.25" customHeight="1">
      <c r="A121" s="40">
        <v>2.0</v>
      </c>
      <c r="B121" s="41" t="s">
        <v>217</v>
      </c>
      <c r="C121" s="100" t="s">
        <v>200</v>
      </c>
      <c r="D121" s="101" t="s">
        <v>201</v>
      </c>
      <c r="E121" s="101" t="s">
        <v>24</v>
      </c>
      <c r="F121" s="103" t="str">
        <f>IF(D121="","-",IF(VLOOKUP(D121,'S1-MR'!$D$7:$U$60,7,0)=0,"-",IF(AND(D121=D121,OR(E121="T",E121="P")),VLOOKUP(D121,'S1-MR'!$D$7:$U$60,7,0),"-")))</f>
        <v>FIS</v>
      </c>
      <c r="G121" s="103" t="str">
        <f>IF(D121="","-",IF(VLOOKUP(D121,'S1-MR'!$D$7:$U$60,8,0)=0,"-",IF(AND(D121=D121,OR(E121="T",E121="P")),VLOOKUP(D121,'S1-MR'!$D$7:$U$60,8,0),"-")))</f>
        <v>HSS</v>
      </c>
      <c r="H121" s="103" t="str">
        <f>IF(D121="","-",IF(VLOOKUP(D121,'S1-MR'!$D$7:$U$60,9,0)=0,"-",IF(AND(D121=D121,OR(E121="T",E121="P")),VLOOKUP(D121,'S1-MR'!$D$7:$U$60,9,0),"-")))</f>
        <v>-</v>
      </c>
      <c r="I121" s="103"/>
      <c r="J121" s="103" t="str">
        <f>IF(D121="","-",IF(VLOOKUP(D121,'S1-MR'!$D$7:$U$60,17,0)=0,"-",IF(AND(D121=D121,E121="P"),VLOOKUP(D121,'S1-MR'!$D$7:$U$60,17,0),"-")))</f>
        <v>-</v>
      </c>
      <c r="K121" s="103" t="str">
        <f>IF(D121="","-",IF(VLOOKUP(D121,'S1-MR'!$D$7:$U$60,18,0)=0,"-",IF(AND(D121=D121,E121="P"),VLOOKUP(D121,'S1-MR'!$D$7:$U$60,18,0),"-")))</f>
        <v>-</v>
      </c>
      <c r="L121" s="107" t="s">
        <v>202</v>
      </c>
      <c r="M121" s="105" t="s">
        <v>26</v>
      </c>
      <c r="N121" s="101" t="s">
        <v>203</v>
      </c>
      <c r="O121" s="101" t="s">
        <v>204</v>
      </c>
      <c r="P121" s="101" t="s">
        <v>24</v>
      </c>
      <c r="Q121" s="103" t="str">
        <f>IF(O121="","-",IF(VLOOKUP(O121,'S1-MR'!$D$7:$U$60,7,0)=0,"-",IF(AND(O121=O121,OR(P121="T",P121="P")),VLOOKUP(O121,'S1-MR'!$D$7:$U$60,7,0),"-")))</f>
        <v>YMA</v>
      </c>
      <c r="R121" s="103" t="str">
        <f>IF(O121="","-",IF(VLOOKUP(O121,'S1-MR'!$D$7:$U$60,8,0)=0,"-",IF(AND(O121=O121,OR(P121="T",P121="P")),VLOOKUP(O121,'S1-MR'!$D$7:$U$60,8,0),"-")))</f>
        <v>-</v>
      </c>
      <c r="S121" s="103" t="str">
        <f>IF(O121="","-",IF(VLOOKUP(O121,'S1-MR'!$D$7:$U$60,9,0)=0,"-",IF(AND(O121=O121,OR(P121="T",P121="P")),VLOOKUP(O121,'S1-MR'!$D$7:$U$60,9,0),"-")))</f>
        <v>-</v>
      </c>
      <c r="T121" s="103" t="str">
        <f>IF(O121="","-",IF(VLOOKUP(O121,'S1-MR'!$D$7:$U$60,17,0)=0,"-",IF(AND(O121=O121,P121="P"),VLOOKUP(O121,'S1-MR'!$D$7:$U$60,17,0),"-")))</f>
        <v>-</v>
      </c>
      <c r="U121" s="103" t="str">
        <f>IF(O121="","-",IF(VLOOKUP(O121,'S1-MR'!$D$7:$U$60,18,0)=0,"-",IF(AND(O121=O121,P121="P"),VLOOKUP(O121,'S1-MR'!$D$7:$U$60,18,0),"-")))</f>
        <v>-</v>
      </c>
      <c r="V121" s="107" t="s">
        <v>202</v>
      </c>
      <c r="W121" s="105" t="s">
        <v>26</v>
      </c>
      <c r="X121" s="100" t="s">
        <v>205</v>
      </c>
      <c r="Y121" s="101" t="s">
        <v>206</v>
      </c>
      <c r="Z121" s="101" t="s">
        <v>24</v>
      </c>
      <c r="AA121" s="103" t="str">
        <f>IF(Y121="","-",IF(VLOOKUP(Y121,'S1-MR'!$D$7:$U$60,7,0)=0,"-",IF(AND(Y121=Y121,OR(Z121="T",Z121="P")),VLOOKUP(Y121,'S1-MR'!$D$7:$U$60,7,0),"-")))</f>
        <v>HSS</v>
      </c>
      <c r="AB121" s="103" t="str">
        <f>IF(Y121="","-",IF(VLOOKUP(Y121,'S1-MR'!$D$7:$U$60,8,0)=0,"-",IF(AND(Y121=Y121,OR(Z121="T",Z121="P")),VLOOKUP(Y121,'S1-MR'!$D$7:$U$60,8,0),"-")))</f>
        <v>-</v>
      </c>
      <c r="AC121" s="103" t="str">
        <f>IF(Y121="","-",IF(VLOOKUP(Y121,'S1-MR'!$D$7:$U$60,9,0)=0,"-",IF(AND(Y121=Y121,OR(Z121="T",Z121="P")),VLOOKUP(Y121,'S1-MR'!$D$7:$U$60,9,0),"-")))</f>
        <v>-</v>
      </c>
      <c r="AD121" s="103" t="str">
        <f>IF(Y121="","-",IF(VLOOKUP(Y121,'S1-MR'!$D$7:$U$60,17,0)=0,"-",IF(AND(Y121=Y121,Z121="P"),VLOOKUP(Y121,'S1-MR'!$D$7:$U$60,17,0),"-")))</f>
        <v>-</v>
      </c>
      <c r="AE121" s="103" t="str">
        <f>IF(Y121="","-",IF(VLOOKUP(Y121,'S1-MR'!$D$7:$U$60,18,0)=0,"-",IF(AND(Y121=Y121,Z121="P"),VLOOKUP(Y121,'S1-MR'!$D$7:$U$60,18,0),"-")))</f>
        <v>-</v>
      </c>
      <c r="AF121" s="107" t="s">
        <v>202</v>
      </c>
      <c r="AG121" s="105" t="s">
        <v>26</v>
      </c>
      <c r="AH121" s="100" t="s">
        <v>232</v>
      </c>
      <c r="AI121" s="101" t="s">
        <v>233</v>
      </c>
      <c r="AJ121" s="101" t="s">
        <v>24</v>
      </c>
      <c r="AK121" s="103" t="str">
        <f>IF(AI121="","-",IF(VLOOKUP(AI121,'S1-MR'!$D$7:$U$60,7,0)=0,"-",IF(AND(AI121=AI121,OR(AJ121="T",AJ121="P")),VLOOKUP(AI121,'S1-MR'!$D$7:$U$60,7,0),"-")))</f>
        <v>NSS</v>
      </c>
      <c r="AL121" s="103" t="str">
        <f>IF(AI121="","-",IF(VLOOKUP(AI121,'S1-MR'!$D$7:$U$60,8,0)=0,"-",IF(AND(AI121=AI121,OR(AJ121="T",AJ121="P")),VLOOKUP(AI121,'S1-MR'!$D$7:$U$60,8,0),"-")))</f>
        <v>HSS</v>
      </c>
      <c r="AM121" s="103" t="str">
        <f>IF(AI121="","-",IF(VLOOKUP(AI121,'S1-MR'!$D$7:$U$60,9,0)=0,"-",IF(AND(AI121=AI121,OR(AJ121="T",AJ121="P")),VLOOKUP(AI121,'S1-MR'!$D$7:$U$60,9,0),"-")))</f>
        <v>-</v>
      </c>
      <c r="AN121" s="103" t="str">
        <f>IF(AI121="","-",IF(VLOOKUP(AI121,'S1-MR'!$D$7:$U$60,17,0)=0,"-",IF(AND(AI121=AI121,AJ121="P"),VLOOKUP(AI121,'S1-MR'!$D$7:$U$60,17,0),"-")))</f>
        <v>-</v>
      </c>
      <c r="AO121" s="103" t="str">
        <f>IF(AI121="","-",IF(VLOOKUP(AI121,'S1-MR'!$D$7:$U$60,18,0)=0,"-",IF(AND(AI121=AI121,AJ121="P"),VLOOKUP(AI121,'S1-MR'!$D$7:$U$60,18,0),"-")))</f>
        <v>-</v>
      </c>
      <c r="AP121" s="107" t="s">
        <v>202</v>
      </c>
      <c r="AQ121" s="105" t="s">
        <v>26</v>
      </c>
      <c r="AR121" s="100" t="s">
        <v>207</v>
      </c>
      <c r="AS121" s="101" t="s">
        <v>208</v>
      </c>
      <c r="AT121" s="101" t="s">
        <v>24</v>
      </c>
      <c r="AU121" s="103" t="str">
        <f>IF(AS121="","-",IF(VLOOKUP(AS121,'S1-MR'!$D$7:$U$60,7,0)=0,"-",IF(AND(AS121=AS121,OR(AT121="T",AT121="P")),VLOOKUP(AS121,'S1-MR'!$D$7:$U$60,7,0),"-")))</f>
        <v>BAS</v>
      </c>
      <c r="AV121" s="103" t="str">
        <f>IF(AS121="","-",IF(VLOOKUP(AS121,'S1-MR'!$D$7:$U$60,8,0)=0,"-",IF(AND(AS121=AS121,OR(AT121="T",AT121="P")),VLOOKUP(AS121,'S1-MR'!$D$7:$U$60,8,0),"-")))</f>
        <v>ISW</v>
      </c>
      <c r="AW121" s="103" t="str">
        <f>IF(AS121="","-",IF(VLOOKUP(AS121,'S1-MR'!$D$7:$U$60,9,0)=0,"-",IF(AND(AS121=AS121,OR(AT121="T",AT121="P")),VLOOKUP(AS121,'S1-MR'!$D$7:$U$60,9,0),"-")))</f>
        <v>CJS</v>
      </c>
      <c r="AX121" s="103" t="str">
        <f>IF(AS121="","-",IF(VLOOKUP(AS121,'S1-MR'!$D$7:$U$60,17,0)=0,"-",IF(AND(AS121=AS121,AT121="P"),VLOOKUP(AS121,'S1-MR'!$D$7:$U$60,17,0),"-")))</f>
        <v>-</v>
      </c>
      <c r="AY121" s="103" t="str">
        <f>IF(AS121="","-",IF(VLOOKUP(AS121,'S1-MR'!$D$7:$U$60,18,0)=0,"-",IF(AND(AS121=AS121,AT121="P"),VLOOKUP(AS121,'S1-MR'!$D$7:$U$60,18,0),"-")))</f>
        <v>-</v>
      </c>
      <c r="AZ121" s="107" t="s">
        <v>202</v>
      </c>
      <c r="BA121" s="105" t="s">
        <v>26</v>
      </c>
      <c r="BB121" s="6"/>
      <c r="BC121" s="6"/>
      <c r="BD121" s="6"/>
      <c r="BE121" s="6"/>
      <c r="BF121" s="7"/>
      <c r="BG121" s="7"/>
      <c r="BH121" s="7"/>
      <c r="BI121" s="7"/>
      <c r="BJ121" s="7"/>
      <c r="BK121" s="7"/>
    </row>
    <row r="122" ht="14.25" customHeight="1">
      <c r="A122" s="40">
        <v>2.0</v>
      </c>
      <c r="B122" s="41" t="s">
        <v>217</v>
      </c>
      <c r="C122" s="100" t="s">
        <v>200</v>
      </c>
      <c r="D122" s="101" t="s">
        <v>201</v>
      </c>
      <c r="E122" s="101" t="s">
        <v>24</v>
      </c>
      <c r="F122" s="103" t="str">
        <f>IF(D122="","-",IF(VLOOKUP(D122,'S1-MR'!$D$7:$U$60,7,0)=0,"-",IF(AND(D122=D122,OR(E122="T",E122="P")),VLOOKUP(D122,'S1-MR'!$D$7:$U$60,7,0),"-")))</f>
        <v>FIS</v>
      </c>
      <c r="G122" s="103" t="str">
        <f>IF(D122="","-",IF(VLOOKUP(D122,'S1-MR'!$D$7:$U$60,8,0)=0,"-",IF(AND(D122=D122,OR(E122="T",E122="P")),VLOOKUP(D122,'S1-MR'!$D$7:$U$60,8,0),"-")))</f>
        <v>HSS</v>
      </c>
      <c r="H122" s="103" t="str">
        <f>IF(D122="","-",IF(VLOOKUP(D122,'S1-MR'!$D$7:$U$60,9,0)=0,"-",IF(AND(D122=D122,OR(E122="T",E122="P")),VLOOKUP(D122,'S1-MR'!$D$7:$U$60,9,0),"-")))</f>
        <v>-</v>
      </c>
      <c r="I122" s="103"/>
      <c r="J122" s="103" t="str">
        <f>IF(D122="","-",IF(VLOOKUP(D122,'S1-MR'!$D$7:$U$60,17,0)=0,"-",IF(AND(D122=D122,E122="P"),VLOOKUP(D122,'S1-MR'!$D$7:$U$60,17,0),"-")))</f>
        <v>-</v>
      </c>
      <c r="K122" s="103" t="str">
        <f>IF(D122="","-",IF(VLOOKUP(D122,'S1-MR'!$D$7:$U$60,18,0)=0,"-",IF(AND(D122=D122,E122="P"),VLOOKUP(D122,'S1-MR'!$D$7:$U$60,18,0),"-")))</f>
        <v>-</v>
      </c>
      <c r="L122" s="107" t="s">
        <v>209</v>
      </c>
      <c r="M122" s="105" t="s">
        <v>26</v>
      </c>
      <c r="N122" s="101" t="s">
        <v>203</v>
      </c>
      <c r="O122" s="101" t="s">
        <v>204</v>
      </c>
      <c r="P122" s="101" t="s">
        <v>24</v>
      </c>
      <c r="Q122" s="103" t="str">
        <f>IF(O122="","-",IF(VLOOKUP(O122,'S1-MR'!$D$7:$U$60,7,0)=0,"-",IF(AND(O122=O122,OR(P122="T",P122="P")),VLOOKUP(O122,'S1-MR'!$D$7:$U$60,7,0),"-")))</f>
        <v>YMA</v>
      </c>
      <c r="R122" s="103" t="str">
        <f>IF(O122="","-",IF(VLOOKUP(O122,'S1-MR'!$D$7:$U$60,8,0)=0,"-",IF(AND(O122=O122,OR(P122="T",P122="P")),VLOOKUP(O122,'S1-MR'!$D$7:$U$60,8,0),"-")))</f>
        <v>-</v>
      </c>
      <c r="S122" s="103" t="str">
        <f>IF(O122="","-",IF(VLOOKUP(O122,'S1-MR'!$D$7:$U$60,9,0)=0,"-",IF(AND(O122=O122,OR(P122="T",P122="P")),VLOOKUP(O122,'S1-MR'!$D$7:$U$60,9,0),"-")))</f>
        <v>-</v>
      </c>
      <c r="T122" s="103" t="str">
        <f>IF(O122="","-",IF(VLOOKUP(O122,'S1-MR'!$D$7:$U$60,17,0)=0,"-",IF(AND(O122=O122,P122="P"),VLOOKUP(O122,'S1-MR'!$D$7:$U$60,17,0),"-")))</f>
        <v>-</v>
      </c>
      <c r="U122" s="103" t="str">
        <f>IF(O122="","-",IF(VLOOKUP(O122,'S1-MR'!$D$7:$U$60,18,0)=0,"-",IF(AND(O122=O122,P122="P"),VLOOKUP(O122,'S1-MR'!$D$7:$U$60,18,0),"-")))</f>
        <v>-</v>
      </c>
      <c r="V122" s="107" t="s">
        <v>209</v>
      </c>
      <c r="W122" s="105" t="s">
        <v>26</v>
      </c>
      <c r="X122" s="100" t="s">
        <v>205</v>
      </c>
      <c r="Y122" s="101" t="s">
        <v>206</v>
      </c>
      <c r="Z122" s="101" t="s">
        <v>24</v>
      </c>
      <c r="AA122" s="103" t="str">
        <f>IF(Y122="","-",IF(VLOOKUP(Y122,'S1-MR'!$D$7:$U$60,7,0)=0,"-",IF(AND(Y122=Y122,OR(Z122="T",Z122="P")),VLOOKUP(Y122,'S1-MR'!$D$7:$U$60,7,0),"-")))</f>
        <v>HSS</v>
      </c>
      <c r="AB122" s="103" t="str">
        <f>IF(Y122="","-",IF(VLOOKUP(Y122,'S1-MR'!$D$7:$U$60,8,0)=0,"-",IF(AND(Y122=Y122,OR(Z122="T",Z122="P")),VLOOKUP(Y122,'S1-MR'!$D$7:$U$60,8,0),"-")))</f>
        <v>-</v>
      </c>
      <c r="AC122" s="103" t="str">
        <f>IF(Y122="","-",IF(VLOOKUP(Y122,'S1-MR'!$D$7:$U$60,9,0)=0,"-",IF(AND(Y122=Y122,OR(Z122="T",Z122="P")),VLOOKUP(Y122,'S1-MR'!$D$7:$U$60,9,0),"-")))</f>
        <v>-</v>
      </c>
      <c r="AD122" s="103" t="str">
        <f>IF(Y122="","-",IF(VLOOKUP(Y122,'S1-MR'!$D$7:$U$60,17,0)=0,"-",IF(AND(Y122=Y122,Z122="P"),VLOOKUP(Y122,'S1-MR'!$D$7:$U$60,17,0),"-")))</f>
        <v>-</v>
      </c>
      <c r="AE122" s="103" t="str">
        <f>IF(Y122="","-",IF(VLOOKUP(Y122,'S1-MR'!$D$7:$U$60,18,0)=0,"-",IF(AND(Y122=Y122,Z122="P"),VLOOKUP(Y122,'S1-MR'!$D$7:$U$60,18,0),"-")))</f>
        <v>-</v>
      </c>
      <c r="AF122" s="107" t="s">
        <v>209</v>
      </c>
      <c r="AG122" s="105" t="s">
        <v>26</v>
      </c>
      <c r="AH122" s="100" t="s">
        <v>232</v>
      </c>
      <c r="AI122" s="101" t="s">
        <v>233</v>
      </c>
      <c r="AJ122" s="101" t="s">
        <v>24</v>
      </c>
      <c r="AK122" s="103" t="str">
        <f>IF(AI122="","-",IF(VLOOKUP(AI122,'S1-MR'!$D$7:$U$60,7,0)=0,"-",IF(AND(AI122=AI122,OR(AJ122="T",AJ122="P")),VLOOKUP(AI122,'S1-MR'!$D$7:$U$60,7,0),"-")))</f>
        <v>NSS</v>
      </c>
      <c r="AL122" s="103" t="str">
        <f>IF(AI122="","-",IF(VLOOKUP(AI122,'S1-MR'!$D$7:$U$60,8,0)=0,"-",IF(AND(AI122=AI122,OR(AJ122="T",AJ122="P")),VLOOKUP(AI122,'S1-MR'!$D$7:$U$60,8,0),"-")))</f>
        <v>HSS</v>
      </c>
      <c r="AM122" s="103" t="str">
        <f>IF(AI122="","-",IF(VLOOKUP(AI122,'S1-MR'!$D$7:$U$60,9,0)=0,"-",IF(AND(AI122=AI122,OR(AJ122="T",AJ122="P")),VLOOKUP(AI122,'S1-MR'!$D$7:$U$60,9,0),"-")))</f>
        <v>-</v>
      </c>
      <c r="AN122" s="103" t="str">
        <f>IF(AI122="","-",IF(VLOOKUP(AI122,'S1-MR'!$D$7:$U$60,17,0)=0,"-",IF(AND(AI122=AI122,AJ122="P"),VLOOKUP(AI122,'S1-MR'!$D$7:$U$60,17,0),"-")))</f>
        <v>-</v>
      </c>
      <c r="AO122" s="103" t="str">
        <f>IF(AI122="","-",IF(VLOOKUP(AI122,'S1-MR'!$D$7:$U$60,18,0)=0,"-",IF(AND(AI122=AI122,AJ122="P"),VLOOKUP(AI122,'S1-MR'!$D$7:$U$60,18,0),"-")))</f>
        <v>-</v>
      </c>
      <c r="AP122" s="107" t="s">
        <v>209</v>
      </c>
      <c r="AQ122" s="105" t="s">
        <v>26</v>
      </c>
      <c r="AR122" s="100" t="s">
        <v>207</v>
      </c>
      <c r="AS122" s="101" t="s">
        <v>208</v>
      </c>
      <c r="AT122" s="101" t="s">
        <v>24</v>
      </c>
      <c r="AU122" s="103" t="str">
        <f>IF(AS122="","-",IF(VLOOKUP(AS122,'S1-MR'!$D$7:$U$60,7,0)=0,"-",IF(AND(AS122=AS122,OR(AT122="T",AT122="P")),VLOOKUP(AS122,'S1-MR'!$D$7:$U$60,7,0),"-")))</f>
        <v>BAS</v>
      </c>
      <c r="AV122" s="103" t="str">
        <f>IF(AS122="","-",IF(VLOOKUP(AS122,'S1-MR'!$D$7:$U$60,8,0)=0,"-",IF(AND(AS122=AS122,OR(AT122="T",AT122="P")),VLOOKUP(AS122,'S1-MR'!$D$7:$U$60,8,0),"-")))</f>
        <v>ISW</v>
      </c>
      <c r="AW122" s="103" t="str">
        <f>IF(AS122="","-",IF(VLOOKUP(AS122,'S1-MR'!$D$7:$U$60,9,0)=0,"-",IF(AND(AS122=AS122,OR(AT122="T",AT122="P")),VLOOKUP(AS122,'S1-MR'!$D$7:$U$60,9,0),"-")))</f>
        <v>CJS</v>
      </c>
      <c r="AX122" s="103" t="str">
        <f>IF(AS122="","-",IF(VLOOKUP(AS122,'S1-MR'!$D$7:$U$60,17,0)=0,"-",IF(AND(AS122=AS122,AT122="P"),VLOOKUP(AS122,'S1-MR'!$D$7:$U$60,17,0),"-")))</f>
        <v>-</v>
      </c>
      <c r="AY122" s="103" t="str">
        <f>IF(AS122="","-",IF(VLOOKUP(AS122,'S1-MR'!$D$7:$U$60,18,0)=0,"-",IF(AND(AS122=AS122,AT122="P"),VLOOKUP(AS122,'S1-MR'!$D$7:$U$60,18,0),"-")))</f>
        <v>-</v>
      </c>
      <c r="AZ122" s="107" t="s">
        <v>209</v>
      </c>
      <c r="BA122" s="105" t="s">
        <v>26</v>
      </c>
      <c r="BB122" s="92"/>
      <c r="BC122" s="92"/>
      <c r="BD122" s="92"/>
      <c r="BE122" s="92"/>
      <c r="BF122" s="92"/>
      <c r="BG122" s="92"/>
      <c r="BH122" s="92"/>
      <c r="BI122" s="92"/>
      <c r="BJ122" s="92"/>
      <c r="BK122" s="92"/>
    </row>
    <row r="123" ht="14.25" customHeight="1">
      <c r="A123" s="40">
        <v>2.0</v>
      </c>
      <c r="B123" s="41" t="s">
        <v>217</v>
      </c>
      <c r="C123" s="100"/>
      <c r="D123" s="101"/>
      <c r="E123" s="102"/>
      <c r="F123" s="103" t="str">
        <f>IF(D123="","-",IF(VLOOKUP(D123,'S1-TB'!$D$7:$U$58,7,0)=0,"-",IF(AND(D123=D123,OR(E123="T",E123="P")),VLOOKUP(D123,'S1-TB'!$D$7:$U$58,7,0),"-")))</f>
        <v>-</v>
      </c>
      <c r="G123" s="103" t="str">
        <f>IF(D123="","-",IF(VLOOKUP(D123,'S1-TB'!$D$7:$U$58,8,0)=0,"-",IF(AND(D123=D123,OR(E123="T",E123="P")),VLOOKUP(D123,'S1-TB'!$D$7:$U$58,8,0),"-")))</f>
        <v>-</v>
      </c>
      <c r="H123" s="103" t="str">
        <f>IF(D123="","-",IF(VLOOKUP(D123,'S1-TB'!$D$7:$U$58,9,0)=0,"-",IF(AND(D123=D123,OR(E123="T",E123="P")),VLOOKUP(D123,'S1-TB'!$D$7:$U$58,9,0),"-")))</f>
        <v>-</v>
      </c>
      <c r="I123" s="103"/>
      <c r="J123" s="103" t="str">
        <f>IF(D123="","-",IF(VLOOKUP(D123,'S1-TB'!$D$7:$U$58,17,0)=0,"-",IF(AND(D123=D123,E123="P"),VLOOKUP(D123,'S1-TB'!$D$7:$U$58,17,0),"-")))</f>
        <v>-</v>
      </c>
      <c r="K123" s="103" t="str">
        <f>IF(D123="","-",IF(VLOOKUP(D123,'S1-TB'!$D$7:$U$58,18,0)=0,"-",IF(AND(D123=D123,E123="P"),VLOOKUP(D123,'S1-TB'!$D$7:$U$58,18,0),"-")))</f>
        <v>-</v>
      </c>
      <c r="L123" s="107" t="s">
        <v>210</v>
      </c>
      <c r="M123" s="105"/>
      <c r="N123" s="106" t="s">
        <v>211</v>
      </c>
      <c r="O123" s="101" t="s">
        <v>212</v>
      </c>
      <c r="P123" s="101" t="s">
        <v>24</v>
      </c>
      <c r="Q123" s="103" t="str">
        <f>IF(O123="","-",IF(VLOOKUP(O123,'S1-TB'!$D$7:$U$58,7,0)=0,"-",IF(AND(O123=O123,OR(P123="T",P123="P")),VLOOKUP(O123,'S1-TB'!$D$7:$U$58,7,0),"-")))</f>
        <v>EAN</v>
      </c>
      <c r="R123" s="103" t="str">
        <f>IF(O123="","-",IF(VLOOKUP(O123,'S1-TB'!$D$7:$U$58,8,0)=0,"-",IF(AND(O123=O123,OR(P123="T",P123="P")),VLOOKUP(O123,'S1-TB'!$D$7:$U$58,8,0),"-")))</f>
        <v>-</v>
      </c>
      <c r="S123" s="103" t="str">
        <f>IF(O123="","-",IF(VLOOKUP(O123,'S1-TB'!$D$7:$U$58,9,0)=0,"-",IF(AND(O123=O123,OR(P123="T",P123="P")),VLOOKUP(O123,'S1-TB'!$D$7:$U$58,9,0),"-")))</f>
        <v>-</v>
      </c>
      <c r="T123" s="103" t="str">
        <f>IF(O123="","-",IF(VLOOKUP(O123,'S1-TB'!$D$7:$U$58,17,0)=0,"-",IF(AND(O123=O123,P123="P"),VLOOKUP(O123,'S1-TB'!$D$7:$U$58,17,0),"-")))</f>
        <v>-</v>
      </c>
      <c r="U123" s="103" t="str">
        <f>IF(O123="","-",IF(VLOOKUP(O123,'S1-TB'!$D$7:$U$58,18,0)=0,"-",IF(AND(O123=O123,P123="P"),VLOOKUP(O123,'S1-TB'!$D$7:$U$58,18,0),"-")))</f>
        <v>-</v>
      </c>
      <c r="V123" s="107" t="s">
        <v>210</v>
      </c>
      <c r="W123" s="105" t="s">
        <v>26</v>
      </c>
      <c r="X123" s="100"/>
      <c r="Y123" s="109"/>
      <c r="Z123" s="109"/>
      <c r="AA123" s="103" t="str">
        <f>IF(Y123="","-",IF(VLOOKUP(Y123,'S1-TB'!$D$7:$U$58,7,0)=0,"-",IF(AND(Y123=Y123,OR(Z123="T",Z123="P")),VLOOKUP(Y123,'S1-TB'!$D$7:$U$58,7,0),"-")))</f>
        <v>-</v>
      </c>
      <c r="AB123" s="103" t="str">
        <f>IF(Y123="","-",IF(VLOOKUP(Y123,'S1-TB'!$D$7:$U$58,8,0)=0,"-",IF(AND(Y123=Y123,OR(Z123="T",Z123="P")),VLOOKUP(Y123,'S1-TB'!$D$7:$U$58,8,0),"-")))</f>
        <v>-</v>
      </c>
      <c r="AC123" s="103" t="str">
        <f>IF(Y123="","-",IF(VLOOKUP(Y123,'S1-TB'!$D$7:$U$58,9,0)=0,"-",IF(AND(Y123=Y123,OR(Z123="T",Z123="P")),VLOOKUP(Y123,'S1-TB'!$D$7:$U$58,9,0),"-")))</f>
        <v>-</v>
      </c>
      <c r="AD123" s="103" t="str">
        <f>IF(Y123="","-",IF(VLOOKUP(Y123,'S1-TB'!$D$7:$U$58,17,0)=0,"-",IF(AND(Y123=Y123,Z123="P"),VLOOKUP(Y123,'S1-TB'!$D$7:$U$58,17,0),"-")))</f>
        <v>-</v>
      </c>
      <c r="AE123" s="103" t="str">
        <f>IF(Y123="","-",IF(VLOOKUP(Y123,'S1-TB'!$D$7:$U$58,18,0)=0,"-",IF(AND(Y123=Y123,Z123="P"),VLOOKUP(Y123,'S1-TB'!$D$7:$U$58,18,0),"-")))</f>
        <v>-</v>
      </c>
      <c r="AF123" s="107" t="s">
        <v>210</v>
      </c>
      <c r="AG123" s="105"/>
      <c r="AH123" s="106" t="s">
        <v>213</v>
      </c>
      <c r="AI123" s="101" t="s">
        <v>214</v>
      </c>
      <c r="AJ123" s="101" t="s">
        <v>24</v>
      </c>
      <c r="AK123" s="103" t="str">
        <f>IF(AI123="","-",IF(VLOOKUP(AI123,'S1-TB'!$D$7:$U$58,7,0)=0,"-",IF(AND(AI123=AI123,OR(AJ123="T",AJ123="P")),VLOOKUP(AI123,'S1-TB'!$D$7:$U$58,7,0),"-")))</f>
        <v>YUL</v>
      </c>
      <c r="AL123" s="103" t="str">
        <f>IF(AI123="","-",IF(VLOOKUP(AI123,'S1-TB'!$D$7:$U$58,8,0)=0,"-",IF(AND(AI123=AI123,OR(AJ123="T",AJ123="P")),VLOOKUP(AI123,'S1-TB'!$D$7:$U$58,8,0),"-")))</f>
        <v>-</v>
      </c>
      <c r="AM123" s="103" t="str">
        <f>IF(AI123="","-",IF(VLOOKUP(AI123,'S1-TB'!$D$7:$U$58,9,0)=0,"-",IF(AND(AI123=AI123,OR(AJ123="T",AJ123="P")),VLOOKUP(AI123,'S1-TB'!$D$7:$U$58,9,0),"-")))</f>
        <v>-</v>
      </c>
      <c r="AN123" s="103" t="str">
        <f>IF(AI123="","-",IF(VLOOKUP(AI123,'S1-TB'!$D$7:$U$58,17,0)=0,"-",IF(AND(AI123=AI123,AJ123="P"),VLOOKUP(AI123,'S1-TB'!$D$7:$U$58,17,0),"-")))</f>
        <v>-</v>
      </c>
      <c r="AO123" s="103" t="str">
        <f>IF(AI123="","-",IF(VLOOKUP(AI123,'S1-TB'!$D$7:$U$58,18,0)=0,"-",IF(AND(AI123=AI123,AJ123="P"),VLOOKUP(AI123,'S1-TB'!$D$7:$U$58,18,0),"-")))</f>
        <v>-</v>
      </c>
      <c r="AP123" s="107" t="s">
        <v>210</v>
      </c>
      <c r="AQ123" s="105" t="s">
        <v>26</v>
      </c>
      <c r="AR123" s="106" t="s">
        <v>215</v>
      </c>
      <c r="AS123" s="101" t="s">
        <v>216</v>
      </c>
      <c r="AT123" s="101" t="s">
        <v>24</v>
      </c>
      <c r="AU123" s="103" t="str">
        <f>IF(AS123="","-",IF(VLOOKUP(AS123,'S1-TB'!$D$7:$U$58,7,0)=0,"-",IF(AND(AS123=AS123,OR(AT123="T",AT123="P")),VLOOKUP(AS123,'S1-TB'!$D$7:$U$58,7,0),"-")))</f>
        <v>MMM</v>
      </c>
      <c r="AV123" s="103" t="str">
        <f>IF(AS123="","-",IF(VLOOKUP(AS123,'S1-TB'!$D$7:$U$58,8,0)=0,"-",IF(AND(AS123=AS123,OR(AT123="T",AT123="P")),VLOOKUP(AS123,'S1-TB'!$D$7:$U$58,8,0),"-")))</f>
        <v>-</v>
      </c>
      <c r="AW123" s="103" t="str">
        <f>IF(AS123="","-",IF(VLOOKUP(AS123,'S1-TB'!$D$7:$U$58,9,0)=0,"-",IF(AND(AS123=AS123,OR(AT123="T",AT123="P")),VLOOKUP(AS123,'S1-TB'!$D$7:$U$58,9,0),"-")))</f>
        <v>-</v>
      </c>
      <c r="AX123" s="103" t="str">
        <f>IF(AS123="","-",IF(VLOOKUP(AS123,'S1-TB'!$D$7:$U$58,17,0)=0,"-",IF(AND(AS123=AS123,AT123="P"),VLOOKUP(AS123,'S1-TB'!$D$7:$U$58,17,0),"-")))</f>
        <v>-</v>
      </c>
      <c r="AY123" s="103" t="str">
        <f>IF(AS123="","-",IF(VLOOKUP(AS123,'S1-TB'!$D$7:$U$58,18,0)=0,"-",IF(AND(AS123=AS123,AT123="P"),VLOOKUP(AS123,'S1-TB'!$D$7:$U$58,18,0),"-")))</f>
        <v>-</v>
      </c>
      <c r="AZ123" s="107" t="s">
        <v>210</v>
      </c>
      <c r="BA123" s="105" t="s">
        <v>26</v>
      </c>
      <c r="BB123" s="124"/>
      <c r="BC123" s="124"/>
      <c r="BD123" s="124"/>
      <c r="BE123" s="124"/>
      <c r="BF123" s="7"/>
      <c r="BG123" s="7"/>
      <c r="BH123" s="7"/>
      <c r="BI123" s="7"/>
      <c r="BJ123" s="7"/>
      <c r="BK123" s="7"/>
    </row>
    <row r="124" ht="15.75" customHeight="1">
      <c r="A124" s="40"/>
      <c r="B124" s="110"/>
      <c r="C124" s="64"/>
      <c r="D124" s="65"/>
      <c r="E124" s="66"/>
      <c r="F124" s="65"/>
      <c r="G124" s="65"/>
      <c r="H124" s="65"/>
      <c r="I124" s="65"/>
      <c r="J124" s="65"/>
      <c r="K124" s="65"/>
      <c r="L124" s="66"/>
      <c r="M124" s="68"/>
      <c r="N124" s="64"/>
      <c r="O124" s="65"/>
      <c r="P124" s="66"/>
      <c r="Q124" s="65"/>
      <c r="R124" s="65"/>
      <c r="S124" s="65"/>
      <c r="T124" s="65"/>
      <c r="U124" s="65"/>
      <c r="V124" s="66"/>
      <c r="W124" s="68"/>
      <c r="X124" s="64"/>
      <c r="Y124" s="65"/>
      <c r="Z124" s="66"/>
      <c r="AA124" s="65"/>
      <c r="AB124" s="65"/>
      <c r="AC124" s="65"/>
      <c r="AD124" s="65"/>
      <c r="AE124" s="65"/>
      <c r="AF124" s="66"/>
      <c r="AG124" s="68"/>
      <c r="AH124" s="64"/>
      <c r="AI124" s="65"/>
      <c r="AJ124" s="66"/>
      <c r="AK124" s="65"/>
      <c r="AL124" s="65"/>
      <c r="AM124" s="65"/>
      <c r="AN124" s="65"/>
      <c r="AO124" s="65"/>
      <c r="AP124" s="66"/>
      <c r="AQ124" s="68"/>
      <c r="AR124" s="64"/>
      <c r="AS124" s="65"/>
      <c r="AT124" s="66"/>
      <c r="AU124" s="65"/>
      <c r="AV124" s="65"/>
      <c r="AW124" s="65"/>
      <c r="AX124" s="65"/>
      <c r="AY124" s="65"/>
      <c r="AZ124" s="66"/>
      <c r="BA124" s="68"/>
      <c r="BB124" s="6"/>
      <c r="BC124" s="6"/>
      <c r="BD124" s="6"/>
      <c r="BE124" s="6"/>
      <c r="BF124" s="7"/>
      <c r="BG124" s="7"/>
      <c r="BH124" s="7"/>
      <c r="BI124" s="7"/>
      <c r="BJ124" s="7"/>
      <c r="BK124" s="7"/>
    </row>
    <row r="125" ht="14.25" customHeight="1">
      <c r="A125" s="40">
        <v>3.0</v>
      </c>
      <c r="B125" s="41" t="s">
        <v>234</v>
      </c>
      <c r="C125" s="48"/>
      <c r="D125" s="43"/>
      <c r="E125" s="44"/>
      <c r="F125" s="45" t="str">
        <f>IF(D125="","-",IF(VLOOKUP(D125,'D3 TI'!$D$7:$U$47,7,0)=0,"-",IF(AND(D125=D125,OR(E125="T",E125="P",E125="PM")),VLOOKUP(D125,'D3 TI'!$D$7:$U$47,7,0),"-")))</f>
        <v>-</v>
      </c>
      <c r="G125" s="45" t="str">
        <f>IF(D125="","-",IF(VLOOKUP(D125,'D3 TI'!$D$7:$U$47,8,0)=0,"-",IF(AND(D125=D125,OR(E125="T",E125="P",E125="PM")),VLOOKUP(D125,'D3 TI'!$D$7:$U$47,8,0),"-")))</f>
        <v>-</v>
      </c>
      <c r="H125" s="45" t="str">
        <f>IF(D125="","-",IF(VLOOKUP(D125,'D3 TI'!$D$7:$U$47,9,0)=0,"-",IF(AND(D125=D125,OR(E125="T",E125="P")),VLOOKUP(D125,'D3 TI'!$D$7:$U$47,9,0),"-")))</f>
        <v>-</v>
      </c>
      <c r="I125" s="45"/>
      <c r="J125" s="45" t="str">
        <f>IF(D125="","-",IF(VLOOKUP(D125,'D3 TI'!$D$7:$U$47,17,0)=0,"-",IF(AND(D125=D125,E125="P"),VLOOKUP(D125,'D3 TI'!$D$7:$U$47,17,0),"-")))</f>
        <v>-</v>
      </c>
      <c r="K125" s="45" t="str">
        <f>IF(D125="","-",IF(VLOOKUP(D125,'D3 TI'!$D$7:$U$47,18,0)=0,"-",IF(AND(D125=D125,E125="P"),VLOOKUP(D125,'D3 TI'!$D$7:$U$47,18,0),"-")))</f>
        <v>-</v>
      </c>
      <c r="L125" s="46" t="s">
        <v>25</v>
      </c>
      <c r="M125" s="47"/>
      <c r="N125" s="125" t="s">
        <v>235</v>
      </c>
      <c r="O125" s="43" t="s">
        <v>40</v>
      </c>
      <c r="P125" s="44" t="s">
        <v>24</v>
      </c>
      <c r="Q125" s="45" t="str">
        <f>IF(O125="","-",IF(VLOOKUP(O125,'D3 TI'!$D$7:$U$47,7,0)=0,"-",IF(AND(O125=O125,OR(P125="T",P125="P",P125="PM")),VLOOKUP(O125,'D3 TI'!$D$7:$U$47,7,0),"-")))</f>
        <v>ACB</v>
      </c>
      <c r="R125" s="45" t="str">
        <f>IF(O125="","-",IF(VLOOKUP(O125,'D3 TI'!$D$7:$U$47,8,0)=0,"-",IF(AND(O125=O125,OR(P125="T",P125="P",P125="PM")),VLOOKUP(O125,'D3 TI'!$D$7:$U$47,8,0),"-")))</f>
        <v>THJ</v>
      </c>
      <c r="S125" s="45" t="str">
        <f>IF(O125="","-",IF(VLOOKUP(O125,'D3 TI'!$D$7:$U$47,9,0)=0,"-",IF(AND(O125=O125,OR(P125="T",P125="P")),VLOOKUP(O125,'D3 TI'!$D$7:$U$47,9,0),"-")))</f>
        <v>SML</v>
      </c>
      <c r="T125" s="45" t="str">
        <f>IF(O125="","-",IF(VLOOKUP(O125,'D3 TI'!$D$7:$U$47,17,0)=0,"-",IF(AND(O125=O125,P125="P"),VLOOKUP(O125,'D3 TI'!$D$7:$U$47,17,0),"-")))</f>
        <v>-</v>
      </c>
      <c r="U125" s="45" t="str">
        <f>IF(O125="","-",IF(VLOOKUP(O125,'D3 TI'!$D$7:$U$47,18,0)=0,"-",IF(AND(O125=O125,P125="P"),VLOOKUP(O125,'D3 TI'!$D$7:$U$47,18,0),"-")))</f>
        <v>-</v>
      </c>
      <c r="V125" s="46" t="s">
        <v>25</v>
      </c>
      <c r="W125" s="47" t="s">
        <v>26</v>
      </c>
      <c r="X125" s="42"/>
      <c r="Y125" s="43"/>
      <c r="Z125" s="44"/>
      <c r="AA125" s="45" t="str">
        <f>IF(Y125="","-",IF(VLOOKUP(Y125,'D3 TI'!$D$7:$U$47,7,0)=0,"-",IF(AND(Y125=Y125,OR(Z125="T",Z125="P",Z125="PM")),VLOOKUP(Y125,'D3 TI'!$D$7:$U$47,7,0),"-")))</f>
        <v>-</v>
      </c>
      <c r="AB125" s="45" t="str">
        <f>IF(Y125="","-",IF(VLOOKUP(Y125,'D3 TI'!$D$7:$U$47,8,0)=0,"-",IF(AND(Y125=Y125,OR(Z125="T",Z125="P",Z125="PM")),VLOOKUP(Y125,'D3 TI'!$D$7:$U$47,8,0),"-")))</f>
        <v>-</v>
      </c>
      <c r="AC125" s="45" t="str">
        <f>IF(Y125="","-",IF(VLOOKUP(Y125,'D3 TI'!$D$7:$U$47,9,0)=0,"-",IF(AND(Y125=Y125,OR(Z125="T",Z125="P")),VLOOKUP(Y125,'D3 TI'!$D$7:$U$47,9,0),"-")))</f>
        <v>-</v>
      </c>
      <c r="AD125" s="45" t="str">
        <f>IF(Y125="","-",IF(VLOOKUP(Y125,'D3 TI'!$D$7:$U$47,17,0)=0,"-",IF(AND(Y125=Y125,Z125="P"),VLOOKUP(Y125,'D3 TI'!$D$7:$U$47,17,0),"-")))</f>
        <v>-</v>
      </c>
      <c r="AE125" s="45" t="str">
        <f>IF(Y125="","-",IF(VLOOKUP(Y125,'D3 TI'!$D$7:$U$47,18,0)=0,"-",IF(AND(Y125=Y125,Z125="P"),VLOOKUP(Y125,'D3 TI'!$D$7:$U$47,18,0),"-")))</f>
        <v>-</v>
      </c>
      <c r="AF125" s="46" t="s">
        <v>25</v>
      </c>
      <c r="AG125" s="47"/>
      <c r="AH125" s="42">
        <v>1031101.0</v>
      </c>
      <c r="AI125" s="43" t="s">
        <v>236</v>
      </c>
      <c r="AJ125" s="44" t="s">
        <v>28</v>
      </c>
      <c r="AK125" s="45" t="str">
        <f>IF(AI125="","-",IF(VLOOKUP(AI125,'D3 TI'!$D$7:$U$47,7,0)=0,"-",IF(AND(AI125=AI125,OR(AJ125="T",AJ125="P",AJ125="PM")),VLOOKUP(AI125,'D3 TI'!$D$7:$U$47,7,0),"-")))</f>
        <v>TMP</v>
      </c>
      <c r="AL125" s="45" t="str">
        <f>IF(AI125="","-",IF(VLOOKUP(AI125,'D3 TI'!$D$7:$U$47,8,0)=0,"-",IF(AND(AI125=AI125,OR(AJ125="T",AJ125="P",AJ125="PM")),VLOOKUP(AI125,'D3 TI'!$D$7:$U$47,8,0),"-")))</f>
        <v>TAP</v>
      </c>
      <c r="AM125" s="45" t="str">
        <f>IF(AI125="","-",IF(VLOOKUP(AI125,'D3 TI'!$D$7:$U$47,9,0)=0,"-",IF(AND(AI125=AI125,OR(AJ125="T",AJ125="P")),VLOOKUP(AI125,'D3 TI'!$D$7:$U$47,9,0),"-")))</f>
        <v>-</v>
      </c>
      <c r="AN125" s="45" t="str">
        <f>IF(AI125="","-",IF(VLOOKUP(AI125,'D3 TI'!$D$7:$U$47,17,0)=0,"-",IF(AND(AI125=AI125,AJ125="P"),VLOOKUP(AI125,'D3 TI'!$D$7:$U$47,17,0),"-")))</f>
        <v>-</v>
      </c>
      <c r="AO125" s="45" t="str">
        <f>IF(AI125="","-",IF(VLOOKUP(AI125,'D3 TI'!$D$7:$U$47,18,0)=0,"-",IF(AND(AI125=AI125,AJ125="P"),VLOOKUP(AI125,'D3 TI'!$D$7:$U$47,18,0),"-")))</f>
        <v>-</v>
      </c>
      <c r="AP125" s="46" t="s">
        <v>25</v>
      </c>
      <c r="AQ125" s="47" t="s">
        <v>26</v>
      </c>
      <c r="AR125" s="42"/>
      <c r="AS125" s="43"/>
      <c r="AT125" s="44"/>
      <c r="AU125" s="45" t="str">
        <f>IF(AS125="","-",IF(VLOOKUP(AS125,'D3 TI'!$D$7:$U$47,7,0)=0,"-",IF(AND(AS125=AS125,OR(AT125="T",AT125="P",AT125="PM")),VLOOKUP(AS125,'D3 TI'!$D$7:$U$47,7,0),"-")))</f>
        <v>-</v>
      </c>
      <c r="AV125" s="45" t="str">
        <f>IF(AS125="","-",IF(VLOOKUP(AS125,'D3 TI'!$D$7:$U$47,8,0)=0,"-",IF(AND(AS125=AS125,OR(AT125="T",AT125="P",AT125="PM")),VLOOKUP(AS125,'D3 TI'!$D$7:$U$47,8,0),"-")))</f>
        <v>-</v>
      </c>
      <c r="AW125" s="45" t="str">
        <f>IF(AS125="","-",IF(VLOOKUP(AS125,'D3 TI'!$D$7:$U$47,9,0)=0,"-",IF(AND(AS125=AS125,OR(AT125="T",AT125="P")),VLOOKUP(AS125,'D3 TI'!$D$7:$U$47,9,0),"-")))</f>
        <v>-</v>
      </c>
      <c r="AX125" s="45" t="str">
        <f>IF(AS125="","-",IF(VLOOKUP(AS125,'D3 TI'!$D$7:$U$47,17,0)=0,"-",IF(AND(AS125=AS125,AT125="P"),VLOOKUP(AS125,'D3 TI'!$D$7:$U$47,17,0),"-")))</f>
        <v>-</v>
      </c>
      <c r="AY125" s="45" t="str">
        <f>IF(AS125="","-",IF(VLOOKUP(AS125,'D3 TI'!$D$7:$U$47,18,0)=0,"-",IF(AND(AS125=AS125,AT125="P"),VLOOKUP(AS125,'D3 TI'!$D$7:$U$47,18,0),"-")))</f>
        <v>-</v>
      </c>
      <c r="AZ125" s="46" t="s">
        <v>25</v>
      </c>
      <c r="BA125" s="47"/>
      <c r="BB125" s="6"/>
      <c r="BC125" s="6"/>
      <c r="BD125" s="6"/>
      <c r="BE125" s="6"/>
      <c r="BF125" s="7"/>
      <c r="BG125" s="7"/>
      <c r="BH125" s="7"/>
      <c r="BI125" s="7"/>
      <c r="BJ125" s="7"/>
      <c r="BK125" s="7"/>
    </row>
    <row r="126" ht="14.25" customHeight="1">
      <c r="A126" s="40">
        <v>3.0</v>
      </c>
      <c r="B126" s="41" t="s">
        <v>234</v>
      </c>
      <c r="C126" s="48"/>
      <c r="D126" s="43"/>
      <c r="E126" s="44"/>
      <c r="F126" s="45" t="str">
        <f>IF(D126="","-",IF(VLOOKUP(D126,'D3 TI'!$D$7:$U$47,7,0)=0,"-",IF(AND(D126=D126,OR(E126="T",E126="P",E126="PM")),VLOOKUP(D126,'D3 TI'!$D$7:$U$47,7,0),"-")))</f>
        <v>-</v>
      </c>
      <c r="G126" s="45" t="str">
        <f>IF(D126="","-",IF(VLOOKUP(D126,'D3 TI'!$D$7:$U$47,8,0)=0,"-",IF(AND(D126=D126,OR(E126="T",E126="P",E126="PM")),VLOOKUP(D126,'D3 TI'!$D$7:$U$47,8,0),"-")))</f>
        <v>-</v>
      </c>
      <c r="H126" s="45" t="str">
        <f>IF(D126="","-",IF(VLOOKUP(D126,'D3 TI'!$D$7:$U$47,9,0)=0,"-",IF(AND(D126=D126,OR(E126="T",E126="P")),VLOOKUP(D126,'D3 TI'!$D$7:$U$47,9,0),"-")))</f>
        <v>-</v>
      </c>
      <c r="I126" s="45"/>
      <c r="J126" s="45" t="str">
        <f>IF(D126="","-",IF(VLOOKUP(D126,'D3 TI'!$D$7:$U$47,17,0)=0,"-",IF(AND(D126=D126,E126="P"),VLOOKUP(D126,'D3 TI'!$D$7:$U$47,17,0),"-")))</f>
        <v>-</v>
      </c>
      <c r="K126" s="45" t="str">
        <f>IF(D126="","-",IF(VLOOKUP(D126,'D3 TI'!$D$7:$U$47,18,0)=0,"-",IF(AND(D126=D126,E126="P"),VLOOKUP(D126,'D3 TI'!$D$7:$U$47,18,0),"-")))</f>
        <v>-</v>
      </c>
      <c r="L126" s="46" t="s">
        <v>31</v>
      </c>
      <c r="M126" s="47"/>
      <c r="N126" s="125" t="s">
        <v>235</v>
      </c>
      <c r="O126" s="43" t="s">
        <v>40</v>
      </c>
      <c r="P126" s="44" t="s">
        <v>24</v>
      </c>
      <c r="Q126" s="45" t="str">
        <f>IF(O126="","-",IF(VLOOKUP(O126,'D3 TI'!$D$7:$U$47,7,0)=0,"-",IF(AND(O126=O126,OR(P126="T",P126="P",P126="PM")),VLOOKUP(O126,'D3 TI'!$D$7:$U$47,7,0),"-")))</f>
        <v>ACB</v>
      </c>
      <c r="R126" s="45" t="str">
        <f>IF(O126="","-",IF(VLOOKUP(O126,'D3 TI'!$D$7:$U$47,8,0)=0,"-",IF(AND(O126=O126,OR(P126="T",P126="P",P126="PM")),VLOOKUP(O126,'D3 TI'!$D$7:$U$47,8,0),"-")))</f>
        <v>THJ</v>
      </c>
      <c r="S126" s="45" t="str">
        <f>IF(O126="","-",IF(VLOOKUP(O126,'D3 TI'!$D$7:$U$47,9,0)=0,"-",IF(AND(O126=O126,OR(P126="T",P126="P")),VLOOKUP(O126,'D3 TI'!$D$7:$U$47,9,0),"-")))</f>
        <v>SML</v>
      </c>
      <c r="T126" s="45" t="str">
        <f>IF(O126="","-",IF(VLOOKUP(O126,'D3 TI'!$D$7:$U$47,17,0)=0,"-",IF(AND(O126=O126,P126="P"),VLOOKUP(O126,'D3 TI'!$D$7:$U$47,17,0),"-")))</f>
        <v>-</v>
      </c>
      <c r="U126" s="45" t="str">
        <f>IF(O126="","-",IF(VLOOKUP(O126,'D3 TI'!$D$7:$U$47,18,0)=0,"-",IF(AND(O126=O126,P126="P"),VLOOKUP(O126,'D3 TI'!$D$7:$U$47,18,0),"-")))</f>
        <v>-</v>
      </c>
      <c r="V126" s="46" t="s">
        <v>31</v>
      </c>
      <c r="W126" s="47" t="s">
        <v>26</v>
      </c>
      <c r="X126" s="42"/>
      <c r="Y126" s="43"/>
      <c r="Z126" s="44"/>
      <c r="AA126" s="45" t="str">
        <f>IF(Y126="","-",IF(VLOOKUP(Y126,'D3 TI'!$D$7:$U$47,7,0)=0,"-",IF(AND(Y126=Y126,OR(Z126="T",Z126="P",Z126="PM")),VLOOKUP(Y126,'D3 TI'!$D$7:$U$47,7,0),"-")))</f>
        <v>-</v>
      </c>
      <c r="AB126" s="45" t="str">
        <f>IF(Y126="","-",IF(VLOOKUP(Y126,'D3 TI'!$D$7:$U$47,8,0)=0,"-",IF(AND(Y126=Y126,OR(Z126="T",Z126="P",Z126="PM")),VLOOKUP(Y126,'D3 TI'!$D$7:$U$47,8,0),"-")))</f>
        <v>-</v>
      </c>
      <c r="AC126" s="45" t="str">
        <f>IF(Y126="","-",IF(VLOOKUP(Y126,'D3 TI'!$D$7:$U$47,9,0)=0,"-",IF(AND(Y126=Y126,OR(Z126="T",Z126="P")),VLOOKUP(Y126,'D3 TI'!$D$7:$U$47,9,0),"-")))</f>
        <v>-</v>
      </c>
      <c r="AD126" s="45" t="str">
        <f>IF(Y126="","-",IF(VLOOKUP(Y126,'D3 TI'!$D$7:$U$47,17,0)=0,"-",IF(AND(Y126=Y126,Z126="P"),VLOOKUP(Y126,'D3 TI'!$D$7:$U$47,17,0),"-")))</f>
        <v>-</v>
      </c>
      <c r="AE126" s="45" t="str">
        <f>IF(Y126="","-",IF(VLOOKUP(Y126,'D3 TI'!$D$7:$U$47,18,0)=0,"-",IF(AND(Y126=Y126,Z126="P"),VLOOKUP(Y126,'D3 TI'!$D$7:$U$47,18,0),"-")))</f>
        <v>-</v>
      </c>
      <c r="AF126" s="46" t="s">
        <v>31</v>
      </c>
      <c r="AG126" s="47"/>
      <c r="AH126" s="42">
        <v>1031101.0</v>
      </c>
      <c r="AI126" s="43" t="s">
        <v>236</v>
      </c>
      <c r="AJ126" s="44" t="s">
        <v>28</v>
      </c>
      <c r="AK126" s="45" t="str">
        <f>IF(AI126="","-",IF(VLOOKUP(AI126,'D3 TI'!$D$7:$U$47,7,0)=0,"-",IF(AND(AI126=AI126,OR(AJ126="T",AJ126="P",AJ126="PM")),VLOOKUP(AI126,'D3 TI'!$D$7:$U$47,7,0),"-")))</f>
        <v>TMP</v>
      </c>
      <c r="AL126" s="45" t="str">
        <f>IF(AI126="","-",IF(VLOOKUP(AI126,'D3 TI'!$D$7:$U$47,8,0)=0,"-",IF(AND(AI126=AI126,OR(AJ126="T",AJ126="P",AJ126="PM")),VLOOKUP(AI126,'D3 TI'!$D$7:$U$47,8,0),"-")))</f>
        <v>TAP</v>
      </c>
      <c r="AM126" s="45" t="str">
        <f>IF(AI126="","-",IF(VLOOKUP(AI126,'D3 TI'!$D$7:$U$47,9,0)=0,"-",IF(AND(AI126=AI126,OR(AJ126="T",AJ126="P")),VLOOKUP(AI126,'D3 TI'!$D$7:$U$47,9,0),"-")))</f>
        <v>-</v>
      </c>
      <c r="AN126" s="45" t="str">
        <f>IF(AI126="","-",IF(VLOOKUP(AI126,'D3 TI'!$D$7:$U$47,17,0)=0,"-",IF(AND(AI126=AI126,AJ126="P"),VLOOKUP(AI126,'D3 TI'!$D$7:$U$47,17,0),"-")))</f>
        <v>-</v>
      </c>
      <c r="AO126" s="45" t="str">
        <f>IF(AI126="","-",IF(VLOOKUP(AI126,'D3 TI'!$D$7:$U$47,18,0)=0,"-",IF(AND(AI126=AI126,AJ126="P"),VLOOKUP(AI126,'D3 TI'!$D$7:$U$47,18,0),"-")))</f>
        <v>-</v>
      </c>
      <c r="AP126" s="46" t="s">
        <v>31</v>
      </c>
      <c r="AQ126" s="47" t="s">
        <v>26</v>
      </c>
      <c r="AR126" s="42"/>
      <c r="AS126" s="43"/>
      <c r="AT126" s="44"/>
      <c r="AU126" s="45" t="str">
        <f>IF(AS126="","-",IF(VLOOKUP(AS126,'D3 TI'!$D$7:$U$47,7,0)=0,"-",IF(AND(AS126=AS126,OR(AT126="T",AT126="P",AT126="PM")),VLOOKUP(AS126,'D3 TI'!$D$7:$U$47,7,0),"-")))</f>
        <v>-</v>
      </c>
      <c r="AV126" s="45" t="str">
        <f>IF(AS126="","-",IF(VLOOKUP(AS126,'D3 TI'!$D$7:$U$47,8,0)=0,"-",IF(AND(AS126=AS126,OR(AT126="T",AT126="P",AT126="PM")),VLOOKUP(AS126,'D3 TI'!$D$7:$U$47,8,0),"-")))</f>
        <v>-</v>
      </c>
      <c r="AW126" s="45" t="str">
        <f>IF(AS126="","-",IF(VLOOKUP(AS126,'D3 TI'!$D$7:$U$47,9,0)=0,"-",IF(AND(AS126=AS126,OR(AT126="T",AT126="P")),VLOOKUP(AS126,'D3 TI'!$D$7:$U$47,9,0),"-")))</f>
        <v>-</v>
      </c>
      <c r="AX126" s="45" t="str">
        <f>IF(AS126="","-",IF(VLOOKUP(AS126,'D3 TI'!$D$7:$U$47,17,0)=0,"-",IF(AND(AS126=AS126,AT126="P"),VLOOKUP(AS126,'D3 TI'!$D$7:$U$47,17,0),"-")))</f>
        <v>-</v>
      </c>
      <c r="AY126" s="45" t="str">
        <f>IF(AS126="","-",IF(VLOOKUP(AS126,'D3 TI'!$D$7:$U$47,18,0)=0,"-",IF(AND(AS126=AS126,AT126="P"),VLOOKUP(AS126,'D3 TI'!$D$7:$U$47,18,0),"-")))</f>
        <v>-</v>
      </c>
      <c r="AZ126" s="46" t="s">
        <v>31</v>
      </c>
      <c r="BA126" s="47"/>
      <c r="BB126" s="6"/>
      <c r="BC126" s="6"/>
      <c r="BD126" s="6"/>
      <c r="BE126" s="6"/>
      <c r="BF126" s="7"/>
      <c r="BG126" s="7"/>
      <c r="BH126" s="7"/>
      <c r="BI126" s="7"/>
      <c r="BJ126" s="7"/>
      <c r="BK126" s="7"/>
    </row>
    <row r="127" ht="14.25" customHeight="1">
      <c r="A127" s="40">
        <v>3.0</v>
      </c>
      <c r="B127" s="41" t="s">
        <v>234</v>
      </c>
      <c r="C127" s="42">
        <v>1331104.0</v>
      </c>
      <c r="D127" s="43" t="s">
        <v>36</v>
      </c>
      <c r="E127" s="44" t="s">
        <v>24</v>
      </c>
      <c r="F127" s="45" t="str">
        <f>IF(D127="","-",IF(VLOOKUP(D127,D3TK!$D$7:$V$44,7,0)=0,"-",IF(AND(D127=D127,OR(E127="T",E127="P",E127="PM")),VLOOKUP(D127,D3TK!$D$7:$V$44,7,0),"-")))</f>
        <v>AZP</v>
      </c>
      <c r="G127" s="45" t="str">
        <f>IF(D127="","-",IF(VLOOKUP(D127,D3TK!$D$7:$V$44,8,0)=0,"-",IF(AND(D127=D127,OR(E127="T",E127="P",E127="PM")),VLOOKUP(D127,D3TK!$D$7:$V$44,8,0),"-")))</f>
        <v>-</v>
      </c>
      <c r="H127" s="45" t="str">
        <f>IF(D127="","-",IF(VLOOKUP(D127,D3TK!$D$7:$V$44,9,0)=0,"-",IF(AND(D127=D127,OR(E127="T",E127="P")),VLOOKUP(D127,D3TK!$D$7:$V$44,9,0),"-")))</f>
        <v>-</v>
      </c>
      <c r="I127" s="45"/>
      <c r="J127" s="45" t="str">
        <f>IF(D127="","-",IF(VLOOKUP(D127,D3TK!$D$7:$V$44,17,0)=0,"-",IF(AND(D127=D127,E127="P"),VLOOKUP(D127,D3TK!$D$7:$V$44,17,0),"-")))</f>
        <v>-</v>
      </c>
      <c r="K127" s="45" t="str">
        <f>IF(D127="","-",IF(VLOOKUP(D127,D3TK!$D$7:$V$44,18,0)=0,"-",IF(AND(D127=D127,E127="P"),VLOOKUP(D127,D3TK!$D$7:$V$44,18,0),"-")))</f>
        <v>-</v>
      </c>
      <c r="L127" s="44" t="s">
        <v>32</v>
      </c>
      <c r="M127" s="47" t="s">
        <v>26</v>
      </c>
      <c r="N127" s="126"/>
      <c r="O127" s="43" t="s">
        <v>40</v>
      </c>
      <c r="P127" s="44" t="s">
        <v>24</v>
      </c>
      <c r="Q127" s="45" t="str">
        <f>IF(O127="","-",IF(VLOOKUP(O127,D3TK!$D$7:$V$44,7,0)=0,"-",IF(AND(O127=O127,OR(P127="T",P127="P",P127="PM")),VLOOKUP(O127,D3TK!$D$7:$V$44,7,0),"-")))</f>
        <v>ACB</v>
      </c>
      <c r="R127" s="45" t="str">
        <f>IF(O127="","-",IF(VLOOKUP(O127,D3TK!$D$7:$V$44,8,0)=0,"-",IF(AND(O127=O127,OR(P127="T",P127="P",P127="PM")),VLOOKUP(O127,D3TK!$D$7:$V$44,8,0),"-")))</f>
        <v>THJ</v>
      </c>
      <c r="S127" s="45" t="str">
        <f>IF(O127="","-",IF(VLOOKUP(O127,D3TK!$D$7:$V$44,9,0)=0,"-",IF(AND(O127=O127,OR(P127="T",P127="P")),VLOOKUP(O127,D3TK!$D$7:$V$44,9,0),"-")))</f>
        <v>SML</v>
      </c>
      <c r="T127" s="45" t="str">
        <f>IF(O127="","-",IF(VLOOKUP(O127,D3TK!$D$7:$V$44,17,0)=0,"-",IF(AND(O127=O127,P127="P"),VLOOKUP(O127,D3TK!$D$7:$V$44,17,0),"-")))</f>
        <v>-</v>
      </c>
      <c r="U127" s="45" t="str">
        <f>IF(O127="","-",IF(VLOOKUP(O127,D3TK!$D$7:$V$44,18,0)=0,"-",IF(AND(O127=O127,P127="P"),VLOOKUP(O127,D3TK!$D$7:$V$44,18,0),"-")))</f>
        <v>-</v>
      </c>
      <c r="V127" s="44" t="s">
        <v>32</v>
      </c>
      <c r="W127" s="47" t="s">
        <v>26</v>
      </c>
      <c r="X127" s="42">
        <v>1331104.0</v>
      </c>
      <c r="Y127" s="43" t="s">
        <v>36</v>
      </c>
      <c r="Z127" s="44" t="s">
        <v>28</v>
      </c>
      <c r="AA127" s="45" t="str">
        <f>IF(Y127="","-",IF(VLOOKUP(Y127,D3TK!$D$7:$V$44,7,0)=0,"-",IF(AND(Y127=Y127,OR(Z127="T",Z127="P",Z127="PM")),VLOOKUP(Y127,D3TK!$D$7:$V$44,7,0),"-")))</f>
        <v>AZP</v>
      </c>
      <c r="AB127" s="45" t="str">
        <f>IF(Y127="","-",IF(VLOOKUP(Y127,D3TK!$D$7:$V$44,8,0)=0,"-",IF(AND(Y127=Y127,OR(Z127="T",Z127="P",Z127="PM")),VLOOKUP(Y127,D3TK!$D$7:$V$44,8,0),"-")))</f>
        <v>-</v>
      </c>
      <c r="AC127" s="45" t="str">
        <f>IF(Y127="","-",IF(VLOOKUP(Y127,D3TK!$D$7:$V$44,9,0)=0,"-",IF(AND(Y127=Y127,OR(Z127="T",Z127="P")),VLOOKUP(Y127,D3TK!$D$7:$V$44,9,0),"-")))</f>
        <v>-</v>
      </c>
      <c r="AD127" s="45" t="str">
        <f>IF(Y127="","-",IF(VLOOKUP(Y127,D3TK!$D$7:$V$44,17,0)=0,"-",IF(AND(Y127=Y127,Z127="P"),VLOOKUP(Y127,D3TK!$D$7:$V$44,17,0),"-")))</f>
        <v>-</v>
      </c>
      <c r="AE127" s="45" t="str">
        <f>IF(Y127="","-",IF(VLOOKUP(Y127,D3TK!$D$7:$V$44,18,0)=0,"-",IF(AND(Y127=Y127,Z127="P"),VLOOKUP(Y127,D3TK!$D$7:$V$44,18,0),"-")))</f>
        <v>TLS</v>
      </c>
      <c r="AF127" s="44" t="s">
        <v>32</v>
      </c>
      <c r="AG127" s="47" t="s">
        <v>26</v>
      </c>
      <c r="AH127" s="42">
        <v>1331104.0</v>
      </c>
      <c r="AI127" s="43" t="s">
        <v>36</v>
      </c>
      <c r="AJ127" s="44" t="s">
        <v>28</v>
      </c>
      <c r="AK127" s="45" t="str">
        <f>IF(AI127="","-",IF(VLOOKUP(AI127,D3TK!$D$7:$V$44,7,0)=0,"-",IF(AND(AI127=AI127,OR(AJ127="T",AJ127="P",AJ127="PM")),VLOOKUP(AI127,D3TK!$D$7:$V$44,7,0),"-")))</f>
        <v>AZP</v>
      </c>
      <c r="AL127" s="45" t="str">
        <f>IF(AI127="","-",IF(VLOOKUP(AI127,D3TK!$D$7:$V$44,8,0)=0,"-",IF(AND(AI127=AI127,OR(AJ127="T",AJ127="P",AJ127="PM")),VLOOKUP(AI127,D3TK!$D$7:$V$44,8,0),"-")))</f>
        <v>-</v>
      </c>
      <c r="AM127" s="45" t="str">
        <f>IF(AI127="","-",IF(VLOOKUP(AI127,D3TK!$D$7:$V$44,9,0)=0,"-",IF(AND(AI127=AI127,OR(AJ127="T",AJ127="P")),VLOOKUP(AI127,D3TK!$D$7:$V$44,9,0),"-")))</f>
        <v>-</v>
      </c>
      <c r="AN127" s="45" t="str">
        <f>IF(AI127="","-",IF(VLOOKUP(AI127,D3TK!$D$7:$V$44,17,0)=0,"-",IF(AND(AI127=AI127,AJ127="P"),VLOOKUP(AI127,D3TK!$D$7:$V$44,17,0),"-")))</f>
        <v>-</v>
      </c>
      <c r="AO127" s="45" t="str">
        <f>IF(AI127="","-",IF(VLOOKUP(AI127,D3TK!$D$7:$V$44,18,0)=0,"-",IF(AND(AI127=AI127,AJ127="P"),VLOOKUP(AI127,D3TK!$D$7:$V$44,18,0),"-")))</f>
        <v>TLS</v>
      </c>
      <c r="AP127" s="44" t="s">
        <v>32</v>
      </c>
      <c r="AQ127" s="47" t="s">
        <v>26</v>
      </c>
      <c r="AR127" s="126"/>
      <c r="AS127" s="43"/>
      <c r="AT127" s="44"/>
      <c r="AU127" s="45" t="str">
        <f>IF(AS127="","-",IF(VLOOKUP(AS127,D3TK!$D$7:$V$44,7,0)=0,"-",IF(AND(AS127=AS127,OR(AT127="T",AT127="P",AT127="PM")),VLOOKUP(AS127,D3TK!$D$7:$V$44,7,0),"-")))</f>
        <v>-</v>
      </c>
      <c r="AV127" s="45" t="str">
        <f>IF(AS127="","-",IF(VLOOKUP(AS127,D3TK!$D$7:$V$44,8,0)=0,"-",IF(AND(AS127=AS127,OR(AT127="T",AT127="P",AT127="PM")),VLOOKUP(AS127,D3TK!$D$7:$V$44,8,0),"-")))</f>
        <v>-</v>
      </c>
      <c r="AW127" s="45" t="str">
        <f>IF(AS127="","-",IF(VLOOKUP(AS127,D3TK!$D$7:$V$44,9,0)=0,"-",IF(AND(AS127=AS127,OR(AT127="T",AT127="P")),VLOOKUP(AS127,D3TK!$D$7:$V$44,9,0),"-")))</f>
        <v>-</v>
      </c>
      <c r="AX127" s="45" t="str">
        <f>IF(AS127="","-",IF(VLOOKUP(AS127,D3TK!$D$7:$V$44,17,0)=0,"-",IF(AND(AS127=AS127,AT127="P"),VLOOKUP(AS127,D3TK!$D$7:$V$44,17,0),"-")))</f>
        <v>-</v>
      </c>
      <c r="AY127" s="45" t="str">
        <f>IF(AS127="","-",IF(VLOOKUP(AS127,D3TK!$D$7:$V$44,18,0)=0,"-",IF(AND(AS127=AS127,AT127="P"),VLOOKUP(AS127,D3TK!$D$7:$V$44,18,0),"-")))</f>
        <v>-</v>
      </c>
      <c r="AZ127" s="44" t="s">
        <v>32</v>
      </c>
      <c r="BA127" s="47"/>
      <c r="BB127" s="6"/>
      <c r="BC127" s="6"/>
      <c r="BD127" s="6"/>
      <c r="BE127" s="6"/>
      <c r="BF127" s="7"/>
      <c r="BG127" s="7"/>
      <c r="BH127" s="7"/>
      <c r="BI127" s="7"/>
      <c r="BJ127" s="7"/>
      <c r="BK127" s="7"/>
    </row>
    <row r="128" ht="14.25" customHeight="1">
      <c r="A128" s="40">
        <v>3.0</v>
      </c>
      <c r="B128" s="41" t="s">
        <v>234</v>
      </c>
      <c r="C128" s="42">
        <v>1331104.0</v>
      </c>
      <c r="D128" s="43" t="s">
        <v>36</v>
      </c>
      <c r="E128" s="44" t="s">
        <v>24</v>
      </c>
      <c r="F128" s="45" t="str">
        <f>IF(D128="","-",IF(VLOOKUP(D128,D3TK!$D$7:$V$44,7,0)=0,"-",IF(AND(D128=D128,OR(E128="T",E128="P",E128="PM")),VLOOKUP(D128,D3TK!$D$7:$V$44,7,0),"-")))</f>
        <v>AZP</v>
      </c>
      <c r="G128" s="45" t="str">
        <f>IF(D128="","-",IF(VLOOKUP(D128,D3TK!$D$7:$V$44,8,0)=0,"-",IF(AND(D128=D128,OR(E128="T",E128="P",E128="PM")),VLOOKUP(D128,D3TK!$D$7:$V$44,8,0),"-")))</f>
        <v>-</v>
      </c>
      <c r="H128" s="45" t="str">
        <f>IF(D128="","-",IF(VLOOKUP(D128,D3TK!$D$7:$V$44,9,0)=0,"-",IF(AND(D128=D128,OR(E128="T",E128="P")),VLOOKUP(D128,D3TK!$D$7:$V$44,9,0),"-")))</f>
        <v>-</v>
      </c>
      <c r="I128" s="45"/>
      <c r="J128" s="45" t="str">
        <f>IF(D128="","-",IF(VLOOKUP(D128,D3TK!$D$7:$V$44,17,0)=0,"-",IF(AND(D128=D128,E128="P"),VLOOKUP(D128,D3TK!$D$7:$V$44,17,0),"-")))</f>
        <v>-</v>
      </c>
      <c r="K128" s="45" t="str">
        <f>IF(D128="","-",IF(VLOOKUP(D128,D3TK!$D$7:$V$44,18,0)=0,"-",IF(AND(D128=D128,E128="P"),VLOOKUP(D128,D3TK!$D$7:$V$44,18,0),"-")))</f>
        <v>-</v>
      </c>
      <c r="L128" s="44" t="s">
        <v>34</v>
      </c>
      <c r="M128" s="47" t="s">
        <v>26</v>
      </c>
      <c r="N128" s="126"/>
      <c r="O128" s="43" t="s">
        <v>40</v>
      </c>
      <c r="P128" s="44" t="s">
        <v>24</v>
      </c>
      <c r="Q128" s="45" t="str">
        <f>IF(O128="","-",IF(VLOOKUP(O128,D3TK!$D$7:$V$44,7,0)=0,"-",IF(AND(O128=O128,OR(P128="T",P128="P",P128="PM")),VLOOKUP(O128,D3TK!$D$7:$V$44,7,0),"-")))</f>
        <v>ACB</v>
      </c>
      <c r="R128" s="45" t="str">
        <f>IF(O128="","-",IF(VLOOKUP(O128,D3TK!$D$7:$V$44,8,0)=0,"-",IF(AND(O128=O128,OR(P128="T",P128="P",P128="PM")),VLOOKUP(O128,D3TK!$D$7:$V$44,8,0),"-")))</f>
        <v>THJ</v>
      </c>
      <c r="S128" s="45" t="str">
        <f>IF(O128="","-",IF(VLOOKUP(O128,D3TK!$D$7:$V$44,9,0)=0,"-",IF(AND(O128=O128,OR(P128="T",P128="P")),VLOOKUP(O128,D3TK!$D$7:$V$44,9,0),"-")))</f>
        <v>SML</v>
      </c>
      <c r="T128" s="45" t="str">
        <f>IF(O128="","-",IF(VLOOKUP(O128,D3TK!$D$7:$V$44,17,0)=0,"-",IF(AND(O128=O128,P128="P"),VLOOKUP(O128,D3TK!$D$7:$V$44,17,0),"-")))</f>
        <v>-</v>
      </c>
      <c r="U128" s="45" t="str">
        <f>IF(O128="","-",IF(VLOOKUP(O128,D3TK!$D$7:$V$44,18,0)=0,"-",IF(AND(O128=O128,P128="P"),VLOOKUP(O128,D3TK!$D$7:$V$44,18,0),"-")))</f>
        <v>-</v>
      </c>
      <c r="V128" s="44" t="s">
        <v>34</v>
      </c>
      <c r="W128" s="47" t="s">
        <v>26</v>
      </c>
      <c r="X128" s="42">
        <v>1331104.0</v>
      </c>
      <c r="Y128" s="43" t="s">
        <v>36</v>
      </c>
      <c r="Z128" s="44" t="s">
        <v>28</v>
      </c>
      <c r="AA128" s="45" t="str">
        <f>IF(Y128="","-",IF(VLOOKUP(Y128,D3TK!$D$7:$V$44,7,0)=0,"-",IF(AND(Y128=Y128,OR(Z128="T",Z128="P",Z128="PM")),VLOOKUP(Y128,D3TK!$D$7:$V$44,7,0),"-")))</f>
        <v>AZP</v>
      </c>
      <c r="AB128" s="45" t="str">
        <f>IF(Y128="","-",IF(VLOOKUP(Y128,D3TK!$D$7:$V$44,8,0)=0,"-",IF(AND(Y128=Y128,OR(Z128="T",Z128="P",Z128="PM")),VLOOKUP(Y128,D3TK!$D$7:$V$44,8,0),"-")))</f>
        <v>-</v>
      </c>
      <c r="AC128" s="45" t="str">
        <f>IF(Y128="","-",IF(VLOOKUP(Y128,D3TK!$D$7:$V$44,9,0)=0,"-",IF(AND(Y128=Y128,OR(Z128="T",Z128="P")),VLOOKUP(Y128,D3TK!$D$7:$V$44,9,0),"-")))</f>
        <v>-</v>
      </c>
      <c r="AD128" s="45" t="str">
        <f>IF(Y128="","-",IF(VLOOKUP(Y128,D3TK!$D$7:$V$44,17,0)=0,"-",IF(AND(Y128=Y128,Z128="P"),VLOOKUP(Y128,D3TK!$D$7:$V$44,17,0),"-")))</f>
        <v>-</v>
      </c>
      <c r="AE128" s="45" t="str">
        <f>IF(Y128="","-",IF(VLOOKUP(Y128,D3TK!$D$7:$V$44,18,0)=0,"-",IF(AND(Y128=Y128,Z128="P"),VLOOKUP(Y128,D3TK!$D$7:$V$44,18,0),"-")))</f>
        <v>TLS</v>
      </c>
      <c r="AF128" s="44" t="s">
        <v>34</v>
      </c>
      <c r="AG128" s="47" t="s">
        <v>26</v>
      </c>
      <c r="AH128" s="42">
        <v>1331104.0</v>
      </c>
      <c r="AI128" s="43" t="s">
        <v>36</v>
      </c>
      <c r="AJ128" s="44" t="s">
        <v>28</v>
      </c>
      <c r="AK128" s="45" t="str">
        <f>IF(AI128="","-",IF(VLOOKUP(AI128,D3TK!$D$7:$V$44,7,0)=0,"-",IF(AND(AI128=AI128,OR(AJ128="T",AJ128="P",AJ128="PM")),VLOOKUP(AI128,D3TK!$D$7:$V$44,7,0),"-")))</f>
        <v>AZP</v>
      </c>
      <c r="AL128" s="45" t="str">
        <f>IF(AI128="","-",IF(VLOOKUP(AI128,D3TK!$D$7:$V$44,8,0)=0,"-",IF(AND(AI128=AI128,OR(AJ128="T",AJ128="P",AJ128="PM")),VLOOKUP(AI128,D3TK!$D$7:$V$44,8,0),"-")))</f>
        <v>-</v>
      </c>
      <c r="AM128" s="45" t="str">
        <f>IF(AI128="","-",IF(VLOOKUP(AI128,D3TK!$D$7:$V$44,9,0)=0,"-",IF(AND(AI128=AI128,OR(AJ128="T",AJ128="P")),VLOOKUP(AI128,D3TK!$D$7:$V$44,9,0),"-")))</f>
        <v>-</v>
      </c>
      <c r="AN128" s="45" t="str">
        <f>IF(AI128="","-",IF(VLOOKUP(AI128,D3TK!$D$7:$V$44,17,0)=0,"-",IF(AND(AI128=AI128,AJ128="P"),VLOOKUP(AI128,D3TK!$D$7:$V$44,17,0),"-")))</f>
        <v>-</v>
      </c>
      <c r="AO128" s="45" t="str">
        <f>IF(AI128="","-",IF(VLOOKUP(AI128,D3TK!$D$7:$V$44,18,0)=0,"-",IF(AND(AI128=AI128,AJ128="P"),VLOOKUP(AI128,D3TK!$D$7:$V$44,18,0),"-")))</f>
        <v>TLS</v>
      </c>
      <c r="AP128" s="44" t="s">
        <v>34</v>
      </c>
      <c r="AQ128" s="47" t="s">
        <v>26</v>
      </c>
      <c r="AR128" s="126"/>
      <c r="AS128" s="43"/>
      <c r="AT128" s="44"/>
      <c r="AU128" s="45" t="str">
        <f>IF(AS128="","-",IF(VLOOKUP(AS128,D3TK!$D$7:$V$44,7,0)=0,"-",IF(AND(AS128=AS128,OR(AT128="T",AT128="P",AT128="PM")),VLOOKUP(AS128,D3TK!$D$7:$V$44,7,0),"-")))</f>
        <v>-</v>
      </c>
      <c r="AV128" s="45" t="str">
        <f>IF(AS128="","-",IF(VLOOKUP(AS128,D3TK!$D$7:$V$44,8,0)=0,"-",IF(AND(AS128=AS128,OR(AT128="T",AT128="P",AT128="PM")),VLOOKUP(AS128,D3TK!$D$7:$V$44,8,0),"-")))</f>
        <v>-</v>
      </c>
      <c r="AW128" s="45" t="str">
        <f>IF(AS128="","-",IF(VLOOKUP(AS128,D3TK!$D$7:$V$44,9,0)=0,"-",IF(AND(AS128=AS128,OR(AT128="T",AT128="P")),VLOOKUP(AS128,D3TK!$D$7:$V$44,9,0),"-")))</f>
        <v>-</v>
      </c>
      <c r="AX128" s="45" t="str">
        <f>IF(AS128="","-",IF(VLOOKUP(AS128,D3TK!$D$7:$V$44,17,0)=0,"-",IF(AND(AS128=AS128,AT128="P"),VLOOKUP(AS128,D3TK!$D$7:$V$44,17,0),"-")))</f>
        <v>-</v>
      </c>
      <c r="AY128" s="45" t="str">
        <f>IF(AS128="","-",IF(VLOOKUP(AS128,D3TK!$D$7:$V$44,18,0)=0,"-",IF(AND(AS128=AS128,AT128="P"),VLOOKUP(AS128,D3TK!$D$7:$V$44,18,0),"-")))</f>
        <v>-</v>
      </c>
      <c r="AZ128" s="44" t="s">
        <v>34</v>
      </c>
      <c r="BA128" s="47"/>
      <c r="BB128" s="6"/>
      <c r="BC128" s="6"/>
      <c r="BD128" s="6"/>
      <c r="BE128" s="6"/>
      <c r="BF128" s="7"/>
      <c r="BG128" s="7"/>
      <c r="BH128" s="7"/>
      <c r="BI128" s="7"/>
      <c r="BJ128" s="7"/>
      <c r="BK128" s="7"/>
    </row>
    <row r="129" ht="14.25" customHeight="1">
      <c r="A129" s="40">
        <v>3.0</v>
      </c>
      <c r="B129" s="41" t="s">
        <v>234</v>
      </c>
      <c r="C129" s="48"/>
      <c r="D129" s="43"/>
      <c r="E129" s="44"/>
      <c r="F129" s="45" t="str">
        <f>IF(D129="","-",IF(VLOOKUP(D129,D4TRPL!$D$7:$U$58,7,0)=0,"-",IF(AND(D129=D129,OR(E129="T",E129="P",E129="PM")),VLOOKUP(D129,D4TRPL!$D$7:$U$58,7,0),"-")))</f>
        <v>-</v>
      </c>
      <c r="G129" s="45" t="str">
        <f>IF(D129="","-",IF(VLOOKUP(D129,D4TRPL!$D$7:$U$58,8,0)=0,"-",IF(AND(D129=D129,OR(E129="T",E129="P",E129="PM")),VLOOKUP(D129,D4TRPL!$D$7:$U$58,8,0),"-")))</f>
        <v>-</v>
      </c>
      <c r="H129" s="45" t="str">
        <f>IF(D129="","-",IF(VLOOKUP(D129,D4TRPL!$D$7:$U$58,9,0)=0,"-",IF(AND(D129=D129,OR(E129="T",E129="P")),VLOOKUP(D129,D4TRPL!$D$7:$U$58,9,0),"-")))</f>
        <v>-</v>
      </c>
      <c r="I129" s="45"/>
      <c r="J129" s="45" t="str">
        <f>IF(D129="","-",IF(VLOOKUP(D129,D4TRPL!$D$7:$U$58,17,0)=0,"-",IF(AND(D129=D129,E129="P"),VLOOKUP(D129,D4TRPL!$D$7:$U$58,17,0),"-")))</f>
        <v>-</v>
      </c>
      <c r="K129" s="45" t="str">
        <f>IF(D129="","-",IF(VLOOKUP(D129,D4TRPL!$D$7:$U$58,18,0)=0,"-",IF(AND(D129=D129,E129="P"),VLOOKUP(D129,D4TRPL!$D$7:$U$58,18,0),"-")))</f>
        <v>-</v>
      </c>
      <c r="L129" s="46" t="s">
        <v>35</v>
      </c>
      <c r="M129" s="47"/>
      <c r="N129" s="58"/>
      <c r="O129" s="43" t="s">
        <v>40</v>
      </c>
      <c r="P129" s="44" t="s">
        <v>24</v>
      </c>
      <c r="Q129" s="45" t="str">
        <f>IF(O129="","-",IF(VLOOKUP(O129,D4TRPL!$D$7:$U$58,7,0)=0,"-",IF(AND(O129=O129,OR(P129="T",P129="P",,P129="PM")),VLOOKUP(O129,D4TRPL!$D$7:$U$58,7,0),"-")))</f>
        <v>ACB</v>
      </c>
      <c r="R129" s="45" t="str">
        <f>IF(O129="","-",IF(VLOOKUP(O129,D4TRPL!$D$7:$U$58,8,0)=0,"-",IF(AND(O129=O129,OR(P129="T",P129="P",,P129="PM")),VLOOKUP(O129,D4TRPL!$D$7:$U$58,8,0),"-")))</f>
        <v>THJ</v>
      </c>
      <c r="S129" s="45" t="str">
        <f>IF(O129="","-",IF(VLOOKUP(O129,D4TRPL!$D$7:$U$58,9,0)=0,"-",IF(AND(O129=O129,OR(P129="T",P129="P")),VLOOKUP(O129,D4TRPL!$D$7:$U$58,9,0),"-")))</f>
        <v>SML</v>
      </c>
      <c r="T129" s="45" t="str">
        <f>IF(O129="","-",IF(VLOOKUP(O129,D4TRPL!$D$7:$U$58,17,0)=0,"-",IF(AND(O129=O129,P129="P"),VLOOKUP(O129,D4TRPL!$D$7:$U$58,17,0),"-")))</f>
        <v>-</v>
      </c>
      <c r="U129" s="45" t="str">
        <f>IF(O129="","-",IF(VLOOKUP(O129,D4TRPL!$D$7:$U$58,18,0)=0,"-",IF(AND(O129=O129,P129="P"),VLOOKUP(O129,D4TRPL!$D$7:$U$58,18,0),"-")))</f>
        <v>-</v>
      </c>
      <c r="V129" s="46" t="s">
        <v>35</v>
      </c>
      <c r="W129" s="47" t="s">
        <v>26</v>
      </c>
      <c r="X129" s="42">
        <v>1141105.0</v>
      </c>
      <c r="Y129" s="43" t="s">
        <v>33</v>
      </c>
      <c r="Z129" s="44" t="s">
        <v>28</v>
      </c>
      <c r="AA129" s="45" t="str">
        <f>IF(Y129="","-",IF(VLOOKUP(Y129,D4TRPL!$D$7:$U$58,7,0)=0,"-",IF(AND(Y129=Y129,OR(Z129="T",Z129="P",Z129="PM")),VLOOKUP(Y129,D4TRPL!$D$7:$U$58,7,0),"-")))</f>
        <v>AMS</v>
      </c>
      <c r="AB129" s="45" t="str">
        <f>IF(Y129="","-",IF(VLOOKUP(Y129,D4TRPL!$D$7:$U$58,8,0)=0,"-",IF(AND(Y129=Y129,OR(Z129="T",Z129="P",Z129="PM")),VLOOKUP(Y129,D4TRPL!$D$7:$U$58,8,0),"-")))</f>
        <v>VES</v>
      </c>
      <c r="AC129" s="45" t="str">
        <f>IF(Y129="","-",IF(VLOOKUP(Y129,D4TRPL!$D$7:$U$58,9,0)=0,"-",IF(AND(Y129=Y129,OR(Z129="T",Z129="P")),VLOOKUP(Y129,D4TRPL!$D$7:$U$58,9,0),"-")))</f>
        <v>DPH</v>
      </c>
      <c r="AD129" s="45" t="str">
        <f>IF(Y129="","-",IF(VLOOKUP(Y129,D4TRPL!$D$7:$U$58,17,0)=0,"-",IF(AND(Y129=Y129,Z129="P"),VLOOKUP(Y129,D4TRPL!$D$7:$U$58,17,0),"-")))</f>
        <v>-</v>
      </c>
      <c r="AE129" s="45" t="str">
        <f>IF(Y129="","-",IF(VLOOKUP(Y129,D4TRPL!$D$7:$U$58,18,0)=0,"-",IF(AND(Y129=Y129,Z129="P"),VLOOKUP(Y129,D4TRPL!$D$7:$U$58,18,0),"-")))</f>
        <v>-</v>
      </c>
      <c r="AF129" s="46" t="s">
        <v>35</v>
      </c>
      <c r="AG129" s="47" t="s">
        <v>26</v>
      </c>
      <c r="AH129" s="42">
        <v>1141105.0</v>
      </c>
      <c r="AI129" s="43" t="s">
        <v>33</v>
      </c>
      <c r="AJ129" s="44" t="s">
        <v>28</v>
      </c>
      <c r="AK129" s="45" t="str">
        <f>IF(AI129="","-",IF(VLOOKUP(AI129,D4TRPL!$D$7:$U$58,7,0)=0,"-",IF(AND(AI129=AI129,OR(AJ129="T",AJ129="P",AJ129="PM")),VLOOKUP(AI129,D4TRPL!$D$7:$U$58,7,0),"-")))</f>
        <v>AMS</v>
      </c>
      <c r="AL129" s="45" t="str">
        <f>IF(AI129="","-",IF(VLOOKUP(AI129,D4TRPL!$D$7:$U$58,8,0)=0,"-",IF(AND(AI129=AI129,OR(AJ129="T",AJ129="P",AJ129="PM")),VLOOKUP(AI129,D4TRPL!$D$7:$U$58,8,0),"-")))</f>
        <v>VES</v>
      </c>
      <c r="AM129" s="45" t="str">
        <f>IF(AI129="","-",IF(VLOOKUP(AI129,D4TRPL!$D$7:$U$58,9,0)=0,"-",IF(AND(AI129=AI129,OR(AJ129="T",AJ129="P")),VLOOKUP(AI129,D4TRPL!$D$7:$U$58,9,0),"-")))</f>
        <v>DPH</v>
      </c>
      <c r="AN129" s="45" t="str">
        <f>IF(AI129="","-",IF(VLOOKUP(AI129,D4TRPL!$D$7:$U$58,17,0)=0,"-",IF(AND(AI129=AI129,AJ129="P"),VLOOKUP(AI129,D4TRPL!$D$7:$U$58,17,0),"-")))</f>
        <v>-</v>
      </c>
      <c r="AO129" s="45" t="str">
        <f>IF(AI129="","-",IF(VLOOKUP(AI129,D4TRPL!$D$7:$U$58,18,0)=0,"-",IF(AND(AI129=AI129,AJ129="P"),VLOOKUP(AI129,D4TRPL!$D$7:$U$58,18,0),"-")))</f>
        <v>-</v>
      </c>
      <c r="AP129" s="46" t="s">
        <v>35</v>
      </c>
      <c r="AQ129" s="47" t="s">
        <v>26</v>
      </c>
      <c r="AR129" s="42">
        <v>1041101.0</v>
      </c>
      <c r="AS129" s="43" t="s">
        <v>236</v>
      </c>
      <c r="AT129" s="44" t="s">
        <v>28</v>
      </c>
      <c r="AU129" s="45" t="str">
        <f>IF(AS129="","-",IF(VLOOKUP(AS129,D4TRPL!$D$7:$U$58,7,0)=0,"-",IF(AND(AS129=AS129,OR(AT129="T",AT129="P",AT129="PM")),VLOOKUP(AS129,D4TRPL!$D$7:$U$58,7,0),"-")))</f>
        <v>GIW</v>
      </c>
      <c r="AV129" s="45" t="str">
        <f>IF(AS129="","-",IF(VLOOKUP(AS129,D4TRPL!$D$7:$U$58,8,0)=0,"-",IF(AND(AS129=AS129,OR(AT129="T",AT129="P",AT129="PM")),VLOOKUP(AS129,D4TRPL!$D$7:$U$58,8,0),"-")))</f>
        <v>-</v>
      </c>
      <c r="AW129" s="45" t="str">
        <f>IF(AS129="","-",IF(VLOOKUP(AS129,D4TRPL!$D$7:$U$58,9,0)=0,"-",IF(AND(AS129=AS129,OR(AT129="T",AT129="P")),VLOOKUP(AS129,D4TRPL!$D$7:$U$58,9,0),"-")))</f>
        <v>-</v>
      </c>
      <c r="AX129" s="45" t="str">
        <f>IF(AS129="","-",IF(VLOOKUP(AS129,D4TRPL!$D$7:$U$58,17,0)=0,"-",IF(AND(AS129=AS129,AT129="P"),VLOOKUP(AS129,D4TRPL!$D$7:$U$58,17,0),"-")))</f>
        <v>-</v>
      </c>
      <c r="AY129" s="45" t="str">
        <f>IF(AS129="","-",IF(VLOOKUP(AS129,D4TRPL!$D$7:$U$58,18,0)=0,"-",IF(AND(AS129=AS129,AT129="P"),VLOOKUP(AS129,D4TRPL!$D$7:$U$58,18,0),"-")))</f>
        <v>-</v>
      </c>
      <c r="AZ129" s="46" t="s">
        <v>35</v>
      </c>
      <c r="BA129" s="47" t="s">
        <v>26</v>
      </c>
      <c r="BB129" s="6"/>
      <c r="BC129" s="6"/>
      <c r="BD129" s="6"/>
      <c r="BE129" s="6"/>
      <c r="BF129" s="7"/>
      <c r="BG129" s="7"/>
      <c r="BH129" s="7"/>
      <c r="BI129" s="7"/>
      <c r="BJ129" s="7"/>
      <c r="BK129" s="7"/>
    </row>
    <row r="130" ht="14.25" customHeight="1">
      <c r="A130" s="40">
        <v>3.0</v>
      </c>
      <c r="B130" s="41" t="s">
        <v>234</v>
      </c>
      <c r="C130" s="48"/>
      <c r="D130" s="43"/>
      <c r="E130" s="44"/>
      <c r="F130" s="45" t="str">
        <f>IF(D130="","-",IF(VLOOKUP(D130,D4TRPL!$D$7:$U$58,7,0)=0,"-",IF(AND(D130=D130,OR(E130="T",E130="P",E130="PM")),VLOOKUP(D130,D4TRPL!$D$7:$U$58,7,0),"-")))</f>
        <v>-</v>
      </c>
      <c r="G130" s="45" t="str">
        <f>IF(D130="","-",IF(VLOOKUP(D130,D4TRPL!$D$7:$U$58,8,0)=0,"-",IF(AND(D130=D130,OR(E130="T",E130="P",E130="PM")),VLOOKUP(D130,D4TRPL!$D$7:$U$58,8,0),"-")))</f>
        <v>-</v>
      </c>
      <c r="H130" s="45" t="str">
        <f>IF(D130="","-",IF(VLOOKUP(D130,D4TRPL!$D$7:$U$58,9,0)=0,"-",IF(AND(D130=D130,OR(E130="T",E130="P")),VLOOKUP(D130,D4TRPL!$D$7:$U$58,9,0),"-")))</f>
        <v>-</v>
      </c>
      <c r="I130" s="45"/>
      <c r="J130" s="45" t="str">
        <f>IF(D130="","-",IF(VLOOKUP(D130,D4TRPL!$D$7:$U$58,17,0)=0,"-",IF(AND(D130=D130,E130="P"),VLOOKUP(D130,D4TRPL!$D$7:$U$58,17,0),"-")))</f>
        <v>-</v>
      </c>
      <c r="K130" s="45" t="str">
        <f>IF(D130="","-",IF(VLOOKUP(D130,D4TRPL!$D$7:$U$58,18,0)=0,"-",IF(AND(D130=D130,E130="P"),VLOOKUP(D130,D4TRPL!$D$7:$U$58,18,0),"-")))</f>
        <v>-</v>
      </c>
      <c r="L130" s="46" t="s">
        <v>37</v>
      </c>
      <c r="M130" s="47"/>
      <c r="N130" s="58"/>
      <c r="O130" s="43" t="s">
        <v>40</v>
      </c>
      <c r="P130" s="44" t="s">
        <v>24</v>
      </c>
      <c r="Q130" s="45" t="str">
        <f>IF(O130="","-",IF(VLOOKUP(O130,D4TRPL!$D$7:$U$58,7,0)=0,"-",IF(AND(O130=O130,OR(P130="T",P130="P",,P130="PM")),VLOOKUP(O130,D4TRPL!$D$7:$U$58,7,0),"-")))</f>
        <v>ACB</v>
      </c>
      <c r="R130" s="45" t="str">
        <f>IF(O130="","-",IF(VLOOKUP(O130,D4TRPL!$D$7:$U$58,8,0)=0,"-",IF(AND(O130=O130,OR(P130="T",P130="P",,P130="PM")),VLOOKUP(O130,D4TRPL!$D$7:$U$58,8,0),"-")))</f>
        <v>THJ</v>
      </c>
      <c r="S130" s="45" t="str">
        <f>IF(O130="","-",IF(VLOOKUP(O130,D4TRPL!$D$7:$U$58,9,0)=0,"-",IF(AND(O130=O130,OR(P130="T",P130="P")),VLOOKUP(O130,D4TRPL!$D$7:$U$58,9,0),"-")))</f>
        <v>SML</v>
      </c>
      <c r="T130" s="45" t="str">
        <f>IF(O130="","-",IF(VLOOKUP(O130,D4TRPL!$D$7:$U$58,17,0)=0,"-",IF(AND(O130=O130,P130="P"),VLOOKUP(O130,D4TRPL!$D$7:$U$58,17,0),"-")))</f>
        <v>-</v>
      </c>
      <c r="U130" s="45" t="str">
        <f>IF(O130="","-",IF(VLOOKUP(O130,D4TRPL!$D$7:$U$58,18,0)=0,"-",IF(AND(O130=O130,P130="P"),VLOOKUP(O130,D4TRPL!$D$7:$U$58,18,0),"-")))</f>
        <v>-</v>
      </c>
      <c r="V130" s="46" t="s">
        <v>37</v>
      </c>
      <c r="W130" s="47" t="s">
        <v>26</v>
      </c>
      <c r="X130" s="42">
        <v>1141105.0</v>
      </c>
      <c r="Y130" s="43" t="s">
        <v>33</v>
      </c>
      <c r="Z130" s="44" t="s">
        <v>28</v>
      </c>
      <c r="AA130" s="45" t="str">
        <f>IF(Y130="","-",IF(VLOOKUP(Y130,D4TRPL!$D$7:$U$58,7,0)=0,"-",IF(AND(Y130=Y130,OR(Z130="T",Z130="P",Z130="PM")),VLOOKUP(Y130,D4TRPL!$D$7:$U$58,7,0),"-")))</f>
        <v>AMS</v>
      </c>
      <c r="AB130" s="45" t="str">
        <f>IF(Y130="","-",IF(VLOOKUP(Y130,D4TRPL!$D$7:$U$58,8,0)=0,"-",IF(AND(Y130=Y130,OR(Z130="T",Z130="P",Z130="PM")),VLOOKUP(Y130,D4TRPL!$D$7:$U$58,8,0),"-")))</f>
        <v>VES</v>
      </c>
      <c r="AC130" s="45" t="str">
        <f>IF(Y130="","-",IF(VLOOKUP(Y130,D4TRPL!$D$7:$U$58,9,0)=0,"-",IF(AND(Y130=Y130,OR(Z130="T",Z130="P")),VLOOKUP(Y130,D4TRPL!$D$7:$U$58,9,0),"-")))</f>
        <v>DPH</v>
      </c>
      <c r="AD130" s="45" t="str">
        <f>IF(Y130="","-",IF(VLOOKUP(Y130,D4TRPL!$D$7:$U$58,17,0)=0,"-",IF(AND(Y130=Y130,Z130="P"),VLOOKUP(Y130,D4TRPL!$D$7:$U$58,17,0),"-")))</f>
        <v>-</v>
      </c>
      <c r="AE130" s="45" t="str">
        <f>IF(Y130="","-",IF(VLOOKUP(Y130,D4TRPL!$D$7:$U$58,18,0)=0,"-",IF(AND(Y130=Y130,Z130="P"),VLOOKUP(Y130,D4TRPL!$D$7:$U$58,18,0),"-")))</f>
        <v>-</v>
      </c>
      <c r="AF130" s="46" t="s">
        <v>37</v>
      </c>
      <c r="AG130" s="47" t="s">
        <v>26</v>
      </c>
      <c r="AH130" s="42">
        <v>1141105.0</v>
      </c>
      <c r="AI130" s="43" t="s">
        <v>33</v>
      </c>
      <c r="AJ130" s="44" t="s">
        <v>28</v>
      </c>
      <c r="AK130" s="45" t="str">
        <f>IF(AI130="","-",IF(VLOOKUP(AI130,D4TRPL!$D$7:$U$58,7,0)=0,"-",IF(AND(AI130=AI130,OR(AJ130="T",AJ130="P",AJ130="PM")),VLOOKUP(AI130,D4TRPL!$D$7:$U$58,7,0),"-")))</f>
        <v>AMS</v>
      </c>
      <c r="AL130" s="45" t="str">
        <f>IF(AI130="","-",IF(VLOOKUP(AI130,D4TRPL!$D$7:$U$58,8,0)=0,"-",IF(AND(AI130=AI130,OR(AJ130="T",AJ130="P",AJ130="PM")),VLOOKUP(AI130,D4TRPL!$D$7:$U$58,8,0),"-")))</f>
        <v>VES</v>
      </c>
      <c r="AM130" s="45" t="str">
        <f>IF(AI130="","-",IF(VLOOKUP(AI130,D4TRPL!$D$7:$U$58,9,0)=0,"-",IF(AND(AI130=AI130,OR(AJ130="T",AJ130="P")),VLOOKUP(AI130,D4TRPL!$D$7:$U$58,9,0),"-")))</f>
        <v>DPH</v>
      </c>
      <c r="AN130" s="45" t="str">
        <f>IF(AI130="","-",IF(VLOOKUP(AI130,D4TRPL!$D$7:$U$58,17,0)=0,"-",IF(AND(AI130=AI130,AJ130="P"),VLOOKUP(AI130,D4TRPL!$D$7:$U$58,17,0),"-")))</f>
        <v>-</v>
      </c>
      <c r="AO130" s="45" t="str">
        <f>IF(AI130="","-",IF(VLOOKUP(AI130,D4TRPL!$D$7:$U$58,18,0)=0,"-",IF(AND(AI130=AI130,AJ130="P"),VLOOKUP(AI130,D4TRPL!$D$7:$U$58,18,0),"-")))</f>
        <v>-</v>
      </c>
      <c r="AP130" s="46" t="s">
        <v>37</v>
      </c>
      <c r="AQ130" s="47" t="s">
        <v>26</v>
      </c>
      <c r="AR130" s="42">
        <v>1041101.0</v>
      </c>
      <c r="AS130" s="43" t="s">
        <v>236</v>
      </c>
      <c r="AT130" s="44" t="s">
        <v>28</v>
      </c>
      <c r="AU130" s="45" t="str">
        <f>IF(AS130="","-",IF(VLOOKUP(AS130,D4TRPL!$D$7:$U$58,7,0)=0,"-",IF(AND(AS130=AS130,OR(AT130="T",AT130="P",AT130="PM")),VLOOKUP(AS130,D4TRPL!$D$7:$U$58,7,0),"-")))</f>
        <v>GIW</v>
      </c>
      <c r="AV130" s="45" t="str">
        <f>IF(AS130="","-",IF(VLOOKUP(AS130,D4TRPL!$D$7:$U$58,8,0)=0,"-",IF(AND(AS130=AS130,OR(AT130="T",AT130="P",AT130="PM")),VLOOKUP(AS130,D4TRPL!$D$7:$U$58,8,0),"-")))</f>
        <v>-</v>
      </c>
      <c r="AW130" s="45" t="str">
        <f>IF(AS130="","-",IF(VLOOKUP(AS130,D4TRPL!$D$7:$U$58,9,0)=0,"-",IF(AND(AS130=AS130,OR(AT130="T",AT130="P")),VLOOKUP(AS130,D4TRPL!$D$7:$U$58,9,0),"-")))</f>
        <v>-</v>
      </c>
      <c r="AX130" s="45" t="str">
        <f>IF(AS130="","-",IF(VLOOKUP(AS130,D4TRPL!$D$7:$U$58,17,0)=0,"-",IF(AND(AS130=AS130,AT130="P"),VLOOKUP(AS130,D4TRPL!$D$7:$U$58,17,0),"-")))</f>
        <v>-</v>
      </c>
      <c r="AY130" s="45" t="str">
        <f>IF(AS130="","-",IF(VLOOKUP(AS130,D4TRPL!$D$7:$U$58,18,0)=0,"-",IF(AND(AS130=AS130,AT130="P"),VLOOKUP(AS130,D4TRPL!$D$7:$U$58,18,0),"-")))</f>
        <v>-</v>
      </c>
      <c r="AZ130" s="46" t="s">
        <v>37</v>
      </c>
      <c r="BA130" s="47" t="s">
        <v>26</v>
      </c>
      <c r="BB130" s="6"/>
      <c r="BC130" s="6"/>
      <c r="BD130" s="6"/>
      <c r="BE130" s="6"/>
      <c r="BF130" s="7"/>
      <c r="BG130" s="7"/>
      <c r="BH130" s="7"/>
      <c r="BI130" s="7"/>
      <c r="BJ130" s="7"/>
      <c r="BK130" s="7"/>
    </row>
    <row r="131" ht="14.25" customHeight="1">
      <c r="A131" s="40">
        <v>3.0</v>
      </c>
      <c r="B131" s="41" t="s">
        <v>234</v>
      </c>
      <c r="C131" s="58"/>
      <c r="D131" s="43"/>
      <c r="E131" s="44"/>
      <c r="F131" s="45" t="str">
        <f>IF(D131="","-",IF(VLOOKUP(D131,'S1-IF'!$D$7:$U$58,7,0)=0,"-",IF(AND(D131=D131,OR(E131="T",E131="P")),VLOOKUP(D131,'S1-IF'!$D$7:$U$58,7,0),"-")))</f>
        <v>-</v>
      </c>
      <c r="G131" s="45" t="str">
        <f>IF(D131="","-",IF(VLOOKUP(D131,'S1-IF'!$D$7:$U$58,8,0)=0,"-",IF(AND(D131=D131,OR(E131="T",E131="P")),VLOOKUP(D131,'S1-IF'!$D$7:$U$58,8,0),"-")))</f>
        <v>-</v>
      </c>
      <c r="H131" s="45" t="str">
        <f>IF(D131="","-",IF(VLOOKUP(D131,'S1-IF'!$D$7:$U$58,9,0)=0,"-",IF(AND(D131=D131,OR(E131="T",E131="P")),VLOOKUP(D131,'S1-IF'!$D$7:$U$58,9,0),"-")))</f>
        <v>-</v>
      </c>
      <c r="I131" s="45"/>
      <c r="J131" s="45" t="str">
        <f>IF(D131="","-",IF(VLOOKUP(D131,'S1-IF'!$D$7:$U$58,17,0)=0,"-",IF(AND(D131=D131,E131="P"),VLOOKUP(D131,'S1-IF'!$D$7:$U$58,17,0),"-")))</f>
        <v>-</v>
      </c>
      <c r="K131" s="45" t="str">
        <f>IF(D131="","-",IF(VLOOKUP(D131,'S1-IF'!$D$7:$U$58,18,0)=0,"-",IF(AND(D131=D131,E131="P"),VLOOKUP(D131,'S1-IF'!$D$7:$U$58,18,0),"-")))</f>
        <v>-</v>
      </c>
      <c r="L131" s="46" t="s">
        <v>42</v>
      </c>
      <c r="M131" s="47"/>
      <c r="N131" s="48" t="s">
        <v>237</v>
      </c>
      <c r="O131" s="43" t="s">
        <v>238</v>
      </c>
      <c r="P131" s="44" t="s">
        <v>24</v>
      </c>
      <c r="Q131" s="45" t="str">
        <f>IF(O131="","-",IF(VLOOKUP(O131,'S1-IF'!$D$7:$U$58,7,0)=0,"-",IF(AND(O131=O131,OR(P131="T",P131="P")),VLOOKUP(O131,'S1-IF'!$D$7:$U$58,7,0),"-")))</f>
        <v>TLG</v>
      </c>
      <c r="R131" s="45" t="str">
        <f>IF(O131="","-",IF(VLOOKUP(O131,'S1-IF'!$D$7:$U$58,8,0)=0,"-",IF(AND(O131=O131,OR(P131="T",P131="P")),VLOOKUP(O131,'S1-IF'!$D$7:$U$58,8,0),"-")))</f>
        <v>-</v>
      </c>
      <c r="S131" s="45" t="str">
        <f>IF(O131="","-",IF(VLOOKUP(O131,'S1-IF'!$D$7:$U$58,9,0)=0,"-",IF(AND(O131=O131,OR(P131="T",P131="P")),VLOOKUP(O131,'S1-IF'!$D$7:$U$58,9,0),"-")))</f>
        <v>-</v>
      </c>
      <c r="T131" s="45" t="str">
        <f>IF(O131="","-",IF(VLOOKUP(O131,'S1-IF'!$D$7:$U$58,17,0)=0,"-",IF(AND(O131=O131,P131="P"),VLOOKUP(O131,'S1-IF'!$D$7:$U$58,17,0),"-")))</f>
        <v>-</v>
      </c>
      <c r="U131" s="45" t="str">
        <f>IF(O131="","-",IF(VLOOKUP(O131,'S1-IF'!$D$7:$U$58,18,0)=0,"-",IF(AND(O131=O131,P131="P"),VLOOKUP(O131,'S1-IF'!$D$7:$U$58,18,0),"-")))</f>
        <v>-</v>
      </c>
      <c r="V131" s="46" t="s">
        <v>42</v>
      </c>
      <c r="W131" s="47" t="s">
        <v>26</v>
      </c>
      <c r="X131" s="48" t="s">
        <v>239</v>
      </c>
      <c r="Y131" s="43" t="s">
        <v>29</v>
      </c>
      <c r="Z131" s="44" t="s">
        <v>24</v>
      </c>
      <c r="AA131" s="45" t="str">
        <f>IF(Y131="","-",IF(VLOOKUP(Y131,'S1-IF'!$D$7:$U$58,7,0)=0,"-",IF(AND(Y131=Y131,OR(Z131="T",Z131="P")),VLOOKUP(Y131,'S1-IF'!$D$7:$U$58,7,0),"-")))</f>
        <v>YUN</v>
      </c>
      <c r="AB131" s="45" t="str">
        <f>IF(Y131="","-",IF(VLOOKUP(Y131,'S1-IF'!$D$7:$U$58,8,0)=0,"-",IF(AND(Y131=Y131,OR(Z131="T",Z131="P")),VLOOKUP(Y131,'S1-IF'!$D$7:$U$58,8,0),"-")))</f>
        <v>-</v>
      </c>
      <c r="AC131" s="45" t="str">
        <f>IF(Y131="","-",IF(VLOOKUP(Y131,'S1-IF'!$D$7:$U$58,9,0)=0,"-",IF(AND(Y131=Y131,OR(Z131="T",Z131="P")),VLOOKUP(Y131,'S1-IF'!$D$7:$U$58,9,0),"-")))</f>
        <v>-</v>
      </c>
      <c r="AD131" s="45" t="str">
        <f>IF(Y131="","-",IF(VLOOKUP(Y131,'S1-IF'!$D$7:$U$58,17,0)=0,"-",IF(AND(Y131=Y131,Z131="P"),VLOOKUP(Y131,'S1-IF'!$D$7:$U$58,17,0),"-")))</f>
        <v>-</v>
      </c>
      <c r="AE131" s="45" t="str">
        <f>IF(Y131="","-",IF(VLOOKUP(Y131,'S1-IF'!$D$7:$U$58,18,0)=0,"-",IF(AND(Y131=Y131,Z131="P"),VLOOKUP(Y131,'S1-IF'!$D$7:$U$58,18,0),"-")))</f>
        <v>-</v>
      </c>
      <c r="AF131" s="46" t="s">
        <v>42</v>
      </c>
      <c r="AG131" s="47" t="s">
        <v>26</v>
      </c>
      <c r="AH131" s="42" t="s">
        <v>240</v>
      </c>
      <c r="AI131" s="43" t="s">
        <v>241</v>
      </c>
      <c r="AJ131" s="44" t="s">
        <v>24</v>
      </c>
      <c r="AK131" s="45" t="str">
        <f>IF(AI131="","-",IF(VLOOKUP(AI131,'S1-IF'!$D$7:$U$58,7,0)=0,"-",IF(AND(AI131=AI131,OR(AJ131="T",AJ131="P")),VLOOKUP(AI131,'S1-IF'!$D$7:$U$58,7,0),"-")))</f>
        <v>MSS/CPG</v>
      </c>
      <c r="AL131" s="45" t="str">
        <f>IF(AI131="","-",IF(VLOOKUP(AI131,'S1-IF'!$D$7:$U$58,8,0)=0,"-",IF(AND(AI131=AI131,OR(AJ131="T",AJ131="P")),VLOOKUP(AI131,'S1-IF'!$D$7:$U$58,8,0),"-")))</f>
        <v>AZP/ESS</v>
      </c>
      <c r="AM131" s="45" t="str">
        <f>IF(AI131="","-",IF(VLOOKUP(AI131,'S1-IF'!$D$7:$U$58,9,0)=0,"-",IF(AND(AI131=AI131,OR(AJ131="T",AJ131="P")),VLOOKUP(AI131,'S1-IF'!$D$7:$U$58,9,0),"-")))</f>
        <v>LMG/TLG</v>
      </c>
      <c r="AN131" s="45" t="str">
        <f>IF(AI131="","-",IF(VLOOKUP(AI131,'S1-IF'!$D$7:$U$58,17,0)=0,"-",IF(AND(AI131=AI131,AJ131="P"),VLOOKUP(AI131,'S1-IF'!$D$7:$U$58,17,0),"-")))</f>
        <v>-</v>
      </c>
      <c r="AO131" s="45" t="str">
        <f>IF(AI131="","-",IF(VLOOKUP(AI131,'S1-IF'!$D$7:$U$58,18,0)=0,"-",IF(AND(AI131=AI131,AJ131="P"),VLOOKUP(AI131,'S1-IF'!$D$7:$U$58,18,0),"-")))</f>
        <v>-</v>
      </c>
      <c r="AP131" s="46" t="s">
        <v>42</v>
      </c>
      <c r="AQ131" s="47" t="s">
        <v>26</v>
      </c>
      <c r="AR131" s="48" t="s">
        <v>239</v>
      </c>
      <c r="AS131" s="43" t="s">
        <v>29</v>
      </c>
      <c r="AT131" s="44" t="s">
        <v>24</v>
      </c>
      <c r="AU131" s="45" t="str">
        <f>IF(AS131="","-",IF(VLOOKUP(AS131,'S1-IF'!$D$7:$U$58,7,0)=0,"-",IF(AND(AS131=AS131,OR(AT131="T",AT131="P")),VLOOKUP(AS131,'S1-IF'!$D$7:$U$58,7,0),"-")))</f>
        <v>YUN</v>
      </c>
      <c r="AV131" s="45" t="str">
        <f>IF(AS131="","-",IF(VLOOKUP(AS131,'S1-IF'!$D$7:$U$58,8,0)=0,"-",IF(AND(AS131=AS131,OR(AT131="T",AT131="P")),VLOOKUP(AS131,'S1-IF'!$D$7:$U$58,8,0),"-")))</f>
        <v>-</v>
      </c>
      <c r="AW131" s="45" t="str">
        <f>IF(AS131="","-",IF(VLOOKUP(AS131,'S1-IF'!$D$7:$U$58,9,0)=0,"-",IF(AND(AS131=AS131,OR(AT131="T",AT131="P")),VLOOKUP(AS131,'S1-IF'!$D$7:$U$58,9,0),"-")))</f>
        <v>-</v>
      </c>
      <c r="AX131" s="45" t="str">
        <f>IF(AS131="","-",IF(VLOOKUP(AS131,'S1-IF'!$D$7:$U$58,17,0)=0,"-",IF(AND(AS131=AS131,AT131="P"),VLOOKUP(AS131,'S1-IF'!$D$7:$U$58,17,0),"-")))</f>
        <v>-</v>
      </c>
      <c r="AY131" s="45" t="str">
        <f>IF(AS131="","-",IF(VLOOKUP(AS131,'S1-IF'!$D$7:$U$58,18,0)=0,"-",IF(AND(AS131=AS131,AT131="P"),VLOOKUP(AS131,'S1-IF'!$D$7:$U$58,18,0),"-")))</f>
        <v>-</v>
      </c>
      <c r="AZ131" s="46" t="s">
        <v>42</v>
      </c>
      <c r="BA131" s="47" t="s">
        <v>26</v>
      </c>
      <c r="BB131" s="6"/>
      <c r="BC131" s="6"/>
      <c r="BD131" s="6"/>
      <c r="BE131" s="6"/>
      <c r="BF131" s="7"/>
      <c r="BG131" s="7"/>
      <c r="BH131" s="7"/>
      <c r="BI131" s="7"/>
      <c r="BJ131" s="7"/>
      <c r="BK131" s="7"/>
    </row>
    <row r="132" ht="14.25" customHeight="1">
      <c r="A132" s="40">
        <v>3.0</v>
      </c>
      <c r="B132" s="41" t="s">
        <v>234</v>
      </c>
      <c r="C132" s="58"/>
      <c r="D132" s="43"/>
      <c r="E132" s="44"/>
      <c r="F132" s="45" t="str">
        <f>IF(D132="","-",IF(VLOOKUP(D132,'S1-IF'!$D$7:$U$58,7,0)=0,"-",IF(AND(D132=D132,OR(E132="T",E132="P")),VLOOKUP(D132,'S1-IF'!$D$7:$U$58,7,0),"-")))</f>
        <v>-</v>
      </c>
      <c r="G132" s="45" t="str">
        <f>IF(D132="","-",IF(VLOOKUP(D132,'S1-IF'!$D$7:$U$58,8,0)=0,"-",IF(AND(D132=D132,OR(E132="T",E132="P")),VLOOKUP(D132,'S1-IF'!$D$7:$U$58,8,0),"-")))</f>
        <v>-</v>
      </c>
      <c r="H132" s="45" t="str">
        <f>IF(D132="","-",IF(VLOOKUP(D132,'S1-IF'!$D$7:$U$58,9,0)=0,"-",IF(AND(D132=D132,OR(E132="T",E132="P")),VLOOKUP(D132,'S1-IF'!$D$7:$U$58,9,0),"-")))</f>
        <v>-</v>
      </c>
      <c r="I132" s="45"/>
      <c r="J132" s="45" t="str">
        <f>IF(D132="","-",IF(VLOOKUP(D132,'S1-IF'!$D$7:$U$58,17,0)=0,"-",IF(AND(D132=D132,E132="P"),VLOOKUP(D132,'S1-IF'!$D$7:$U$58,17,0),"-")))</f>
        <v>-</v>
      </c>
      <c r="K132" s="45" t="str">
        <f>IF(D132="","-",IF(VLOOKUP(D132,'S1-IF'!$D$7:$U$58,18,0)=0,"-",IF(AND(D132=D132,E132="P"),VLOOKUP(D132,'S1-IF'!$D$7:$U$58,18,0),"-")))</f>
        <v>-</v>
      </c>
      <c r="L132" s="46" t="s">
        <v>47</v>
      </c>
      <c r="M132" s="47"/>
      <c r="N132" s="48" t="s">
        <v>237</v>
      </c>
      <c r="O132" s="43" t="s">
        <v>238</v>
      </c>
      <c r="P132" s="44" t="s">
        <v>24</v>
      </c>
      <c r="Q132" s="45" t="str">
        <f>IF(O132="","-",IF(VLOOKUP(O132,'S1-IF'!$D$7:$U$58,7,0)=0,"-",IF(AND(O132=O132,OR(P132="T",P132="P")),VLOOKUP(O132,'S1-IF'!$D$7:$U$58,7,0),"-")))</f>
        <v>TLG</v>
      </c>
      <c r="R132" s="45" t="str">
        <f>IF(O132="","-",IF(VLOOKUP(O132,'S1-IF'!$D$7:$U$58,8,0)=0,"-",IF(AND(O132=O132,OR(P132="T",P132="P")),VLOOKUP(O132,'S1-IF'!$D$7:$U$58,8,0),"-")))</f>
        <v>-</v>
      </c>
      <c r="S132" s="45" t="str">
        <f>IF(O132="","-",IF(VLOOKUP(O132,'S1-IF'!$D$7:$U$58,9,0)=0,"-",IF(AND(O132=O132,OR(P132="T",P132="P")),VLOOKUP(O132,'S1-IF'!$D$7:$U$58,9,0),"-")))</f>
        <v>-</v>
      </c>
      <c r="T132" s="45" t="str">
        <f>IF(O132="","-",IF(VLOOKUP(O132,'S1-IF'!$D$7:$U$58,17,0)=0,"-",IF(AND(O132=O132,P132="P"),VLOOKUP(O132,'S1-IF'!$D$7:$U$58,17,0),"-")))</f>
        <v>-</v>
      </c>
      <c r="U132" s="45" t="str">
        <f>IF(O132="","-",IF(VLOOKUP(O132,'S1-IF'!$D$7:$U$58,18,0)=0,"-",IF(AND(O132=O132,P132="P"),VLOOKUP(O132,'S1-IF'!$D$7:$U$58,18,0),"-")))</f>
        <v>-</v>
      </c>
      <c r="V132" s="46" t="s">
        <v>47</v>
      </c>
      <c r="W132" s="47" t="s">
        <v>26</v>
      </c>
      <c r="X132" s="48" t="s">
        <v>239</v>
      </c>
      <c r="Y132" s="43" t="s">
        <v>29</v>
      </c>
      <c r="Z132" s="44" t="s">
        <v>24</v>
      </c>
      <c r="AA132" s="45" t="str">
        <f>IF(Y132="","-",IF(VLOOKUP(Y132,'S1-IF'!$D$7:$U$58,7,0)=0,"-",IF(AND(Y132=Y132,OR(Z132="T",Z132="P")),VLOOKUP(Y132,'S1-IF'!$D$7:$U$58,7,0),"-")))</f>
        <v>YUN</v>
      </c>
      <c r="AB132" s="45" t="str">
        <f>IF(Y132="","-",IF(VLOOKUP(Y132,'S1-IF'!$D$7:$U$58,8,0)=0,"-",IF(AND(Y132=Y132,OR(Z132="T",Z132="P")),VLOOKUP(Y132,'S1-IF'!$D$7:$U$58,8,0),"-")))</f>
        <v>-</v>
      </c>
      <c r="AC132" s="45" t="str">
        <f>IF(Y132="","-",IF(VLOOKUP(Y132,'S1-IF'!$D$7:$U$58,9,0)=0,"-",IF(AND(Y132=Y132,OR(Z132="T",Z132="P")),VLOOKUP(Y132,'S1-IF'!$D$7:$U$58,9,0),"-")))</f>
        <v>-</v>
      </c>
      <c r="AD132" s="45" t="str">
        <f>IF(Y132="","-",IF(VLOOKUP(Y132,'S1-IF'!$D$7:$U$58,17,0)=0,"-",IF(AND(Y132=Y132,Z132="P"),VLOOKUP(Y132,'S1-IF'!$D$7:$U$58,17,0),"-")))</f>
        <v>-</v>
      </c>
      <c r="AE132" s="45" t="str">
        <f>IF(Y132="","-",IF(VLOOKUP(Y132,'S1-IF'!$D$7:$U$58,18,0)=0,"-",IF(AND(Y132=Y132,Z132="P"),VLOOKUP(Y132,'S1-IF'!$D$7:$U$58,18,0),"-")))</f>
        <v>-</v>
      </c>
      <c r="AF132" s="46" t="s">
        <v>47</v>
      </c>
      <c r="AG132" s="47" t="s">
        <v>26</v>
      </c>
      <c r="AH132" s="42" t="s">
        <v>242</v>
      </c>
      <c r="AI132" s="43" t="s">
        <v>241</v>
      </c>
      <c r="AJ132" s="44" t="s">
        <v>24</v>
      </c>
      <c r="AK132" s="45" t="str">
        <f>IF(AI132="","-",IF(VLOOKUP(AI132,'S1-IF'!$D$7:$U$58,7,0)=0,"-",IF(AND(AI132=AI132,OR(AJ132="T",AJ132="P")),VLOOKUP(AI132,'S1-IF'!$D$7:$U$58,7,0),"-")))</f>
        <v>MSS/CPG</v>
      </c>
      <c r="AL132" s="45" t="str">
        <f>IF(AI132="","-",IF(VLOOKUP(AI132,'S1-IF'!$D$7:$U$58,8,0)=0,"-",IF(AND(AI132=AI132,OR(AJ132="T",AJ132="P")),VLOOKUP(AI132,'S1-IF'!$D$7:$U$58,8,0),"-")))</f>
        <v>AZP/ESS</v>
      </c>
      <c r="AM132" s="45" t="str">
        <f>IF(AI132="","-",IF(VLOOKUP(AI132,'S1-IF'!$D$7:$U$58,9,0)=0,"-",IF(AND(AI132=AI132,OR(AJ132="T",AJ132="P")),VLOOKUP(AI132,'S1-IF'!$D$7:$U$58,9,0),"-")))</f>
        <v>LMG/TLG</v>
      </c>
      <c r="AN132" s="45" t="str">
        <f>IF(AI132="","-",IF(VLOOKUP(AI132,'S1-IF'!$D$7:$U$58,17,0)=0,"-",IF(AND(AI132=AI132,AJ132="P"),VLOOKUP(AI132,'S1-IF'!$D$7:$U$58,17,0),"-")))</f>
        <v>-</v>
      </c>
      <c r="AO132" s="45" t="str">
        <f>IF(AI132="","-",IF(VLOOKUP(AI132,'S1-IF'!$D$7:$U$58,18,0)=0,"-",IF(AND(AI132=AI132,AJ132="P"),VLOOKUP(AI132,'S1-IF'!$D$7:$U$58,18,0),"-")))</f>
        <v>-</v>
      </c>
      <c r="AP132" s="46" t="s">
        <v>47</v>
      </c>
      <c r="AQ132" s="47" t="s">
        <v>26</v>
      </c>
      <c r="AR132" s="48" t="s">
        <v>239</v>
      </c>
      <c r="AS132" s="43" t="s">
        <v>29</v>
      </c>
      <c r="AT132" s="44" t="s">
        <v>24</v>
      </c>
      <c r="AU132" s="45" t="str">
        <f>IF(AS132="","-",IF(VLOOKUP(AS132,'S1-IF'!$D$7:$U$58,7,0)=0,"-",IF(AND(AS132=AS132,OR(AT132="T",AT132="P")),VLOOKUP(AS132,'S1-IF'!$D$7:$U$58,7,0),"-")))</f>
        <v>YUN</v>
      </c>
      <c r="AV132" s="45" t="str">
        <f>IF(AS132="","-",IF(VLOOKUP(AS132,'S1-IF'!$D$7:$U$58,8,0)=0,"-",IF(AND(AS132=AS132,OR(AT132="T",AT132="P")),VLOOKUP(AS132,'S1-IF'!$D$7:$U$58,8,0),"-")))</f>
        <v>-</v>
      </c>
      <c r="AW132" s="45" t="str">
        <f>IF(AS132="","-",IF(VLOOKUP(AS132,'S1-IF'!$D$7:$U$58,9,0)=0,"-",IF(AND(AS132=AS132,OR(AT132="T",AT132="P")),VLOOKUP(AS132,'S1-IF'!$D$7:$U$58,9,0),"-")))</f>
        <v>-</v>
      </c>
      <c r="AX132" s="45" t="str">
        <f>IF(AS132="","-",IF(VLOOKUP(AS132,'S1-IF'!$D$7:$U$58,17,0)=0,"-",IF(AND(AS132=AS132,AT132="P"),VLOOKUP(AS132,'S1-IF'!$D$7:$U$58,17,0),"-")))</f>
        <v>-</v>
      </c>
      <c r="AY132" s="45" t="str">
        <f>IF(AS132="","-",IF(VLOOKUP(AS132,'S1-IF'!$D$7:$U$58,18,0)=0,"-",IF(AND(AS132=AS132,AT132="P"),VLOOKUP(AS132,'S1-IF'!$D$7:$U$58,18,0),"-")))</f>
        <v>-</v>
      </c>
      <c r="AZ132" s="46" t="s">
        <v>47</v>
      </c>
      <c r="BA132" s="47" t="s">
        <v>26</v>
      </c>
      <c r="BB132" s="6"/>
      <c r="BC132" s="6"/>
      <c r="BD132" s="6"/>
      <c r="BE132" s="6"/>
      <c r="BF132" s="7"/>
      <c r="BG132" s="7"/>
      <c r="BH132" s="7"/>
      <c r="BI132" s="7"/>
      <c r="BJ132" s="7"/>
      <c r="BK132" s="7"/>
    </row>
    <row r="133" ht="14.25" customHeight="1">
      <c r="A133" s="40">
        <v>3.0</v>
      </c>
      <c r="B133" s="41" t="s">
        <v>234</v>
      </c>
      <c r="C133" s="48" t="s">
        <v>243</v>
      </c>
      <c r="D133" s="43" t="s">
        <v>244</v>
      </c>
      <c r="E133" s="44" t="s">
        <v>24</v>
      </c>
      <c r="F133" s="45" t="str">
        <f>IF(D133="","-",IF(VLOOKUP(D133,'S1-SI'!$D$7:$U$58,7,0)=0,"-",IF(AND(D133=D133,OR(E133="T",E133="P")),VLOOKUP(D133,'S1-SI'!$D$7:$U$58,7,0),"-")))</f>
        <v>IUS</v>
      </c>
      <c r="G133" s="45" t="str">
        <f>IF(D133="","-",IF(VLOOKUP(D133,'S1-SI'!$D$7:$U$58,8,0)=0,"-",IF(AND(D133=D133,OR(E133="T",E133="P")),VLOOKUP(D133,'S1-SI'!$D$7:$U$58,8,0),"-")))</f>
        <v>-</v>
      </c>
      <c r="H133" s="45" t="str">
        <f>IF(D133="","-",IF(VLOOKUP(D133,'S1-SI'!$D$7:$U$58,9,0)=0,"-",IF(AND(D133=D133,OR(E133="T",E133="P")),VLOOKUP(D133,'S1-SI'!$D$7:$U$58,9,0),"-")))</f>
        <v>-</v>
      </c>
      <c r="I133" s="45"/>
      <c r="J133" s="45" t="str">
        <f>IF(D133="","-",IF(VLOOKUP(D133,'S1-SI'!$D$7:$U$58,17,0)=0,"-",IF(AND(D133=D133,E133="P"),VLOOKUP(D133,'S1-SI'!$D$7:$U$58,17,0),"-")))</f>
        <v>-</v>
      </c>
      <c r="K133" s="45" t="str">
        <f>IF(D133="","-",IF(VLOOKUP(D133,'S1-SI'!$D$7:$U$58,18,0)=0,"-",IF(AND(D133=D133,E133="P"),VLOOKUP(D133,'S1-SI'!$D$7:$U$58,18,0),"-")))</f>
        <v>-</v>
      </c>
      <c r="L133" s="46" t="s">
        <v>48</v>
      </c>
      <c r="M133" s="47" t="s">
        <v>26</v>
      </c>
      <c r="N133" s="48"/>
      <c r="O133" s="43"/>
      <c r="P133" s="44"/>
      <c r="Q133" s="45" t="str">
        <f>IF(O133="","-",IF(VLOOKUP(O133,'S1-SI'!$D$7:$U$58,7,0)=0,"-",IF(AND(O133=O133,OR(P133="T",P133="P")),VLOOKUP(O133,'S1-SI'!$D$7:$U$58,7,0),"-")))</f>
        <v>-</v>
      </c>
      <c r="R133" s="45" t="str">
        <f>IF(O133="","-",IF(VLOOKUP(O133,'S1-SI'!$D$7:$U$58,8,0)=0,"-",IF(AND(O133=O133,OR(P133="T",P133="P")),VLOOKUP(O133,'S1-SI'!$D$7:$U$58,8,0),"-")))</f>
        <v>-</v>
      </c>
      <c r="S133" s="45" t="str">
        <f>IF(O133="","-",IF(VLOOKUP(O133,'S1-SI'!$D$7:$U$58,9,0)=0,"-",IF(AND(O133=O133,OR(P133="T",P133="P")),VLOOKUP(O133,'S1-SI'!$D$7:$U$58,9,0),"-")))</f>
        <v>-</v>
      </c>
      <c r="T133" s="45" t="str">
        <f>IF(O133="","-",IF(VLOOKUP(O133,'S1-SI'!$D$7:$U$58,17,0)=0,"-",IF(AND(O133=O133,P133="P"),VLOOKUP(O133,'S1-SI'!$D$7:$U$58,17,0),"-")))</f>
        <v>-</v>
      </c>
      <c r="U133" s="45" t="str">
        <f>IF(O133="","-",IF(VLOOKUP(O133,'S1-SI'!$D$7:$U$58,18,0)=0,"-",IF(AND(O133=O133,P133="P"),VLOOKUP(O133,'S1-SI'!$D$7:$U$58,18,0),"-")))</f>
        <v>-</v>
      </c>
      <c r="V133" s="46" t="s">
        <v>48</v>
      </c>
      <c r="W133" s="47"/>
      <c r="X133" s="48" t="s">
        <v>53</v>
      </c>
      <c r="Y133" s="43" t="s">
        <v>54</v>
      </c>
      <c r="Z133" s="44" t="s">
        <v>24</v>
      </c>
      <c r="AA133" s="45" t="str">
        <f>IF(Y133="","-",IF(VLOOKUP(Y133,'S1-SI'!$D$7:$U$58,7,0)=0,"-",IF(AND(Y133=Y133,OR(Z133="T",Z133="P")),VLOOKUP(Y133,'S1-SI'!$D$7:$U$58,7,0),"-")))</f>
        <v>GDE</v>
      </c>
      <c r="AB133" s="45" t="str">
        <f>IF(Y133="","-",IF(VLOOKUP(Y133,'S1-SI'!$D$7:$U$58,8,0)=0,"-",IF(AND(Y133=Y133,OR(Z133="T",Z133="P")),VLOOKUP(Y133,'S1-SI'!$D$7:$U$58,8,0),"-")))</f>
        <v>HEP</v>
      </c>
      <c r="AC133" s="45" t="str">
        <f>IF(Y133="","-",IF(VLOOKUP(Y133,'S1-SI'!$D$7:$U$58,9,0)=0,"-",IF(AND(Y133=Y133,OR(Z133="T",Z133="P")),VLOOKUP(Y133,'S1-SI'!$D$7:$U$58,9,0),"-")))</f>
        <v>-</v>
      </c>
      <c r="AD133" s="45" t="str">
        <f>IF(Y133="","-",IF(VLOOKUP(Y133,'S1-SI'!$D$7:$U$58,17,0)=0,"-",IF(AND(Y133=Y133,Z133="P"),VLOOKUP(Y133,'S1-SI'!$D$7:$U$58,17,0),"-")))</f>
        <v>-</v>
      </c>
      <c r="AE133" s="45" t="str">
        <f>IF(Y133="","-",IF(VLOOKUP(Y133,'S1-SI'!$D$7:$U$58,18,0)=0,"-",IF(AND(Y133=Y133,Z133="P"),VLOOKUP(Y133,'S1-SI'!$D$7:$U$58,18,0),"-")))</f>
        <v>-</v>
      </c>
      <c r="AF133" s="46" t="s">
        <v>48</v>
      </c>
      <c r="AG133" s="47" t="s">
        <v>26</v>
      </c>
      <c r="AH133" s="42" t="s">
        <v>242</v>
      </c>
      <c r="AI133" s="43" t="s">
        <v>241</v>
      </c>
      <c r="AJ133" s="44" t="s">
        <v>24</v>
      </c>
      <c r="AK133" s="45" t="str">
        <f>IF(AI133="","-",IF(VLOOKUP(AI133,'S1-IF'!$D$7:$U$58,7,0)=0,"-",IF(AND(AI133=AI133,OR(AJ133="T",AJ133="P")),VLOOKUP(AI133,'S1-IF'!$D$7:$U$58,7,0),"-")))</f>
        <v>MSS/CPG</v>
      </c>
      <c r="AL133" s="45" t="str">
        <f>IF(AI133="","-",IF(VLOOKUP(AI133,'S1-IF'!$D$7:$U$58,8,0)=0,"-",IF(AND(AI133=AI133,OR(AJ133="T",AJ133="P")),VLOOKUP(AI133,'S1-IF'!$D$7:$U$58,8,0),"-")))</f>
        <v>AZP/ESS</v>
      </c>
      <c r="AM133" s="45" t="str">
        <f>IF(AI133="","-",IF(VLOOKUP(AI133,'S1-IF'!$D$7:$U$58,9,0)=0,"-",IF(AND(AI133=AI133,OR(AJ133="T",AJ133="P")),VLOOKUP(AI133,'S1-IF'!$D$7:$U$58,9,0),"-")))</f>
        <v>LMG/TLG</v>
      </c>
      <c r="AN133" s="45" t="str">
        <f>IF(AI133="","-",IF(VLOOKUP(AI133,'S1-SI'!$D$7:$U$58,17,0)=0,"-",IF(AND(AI133=AI133,AJ133="P"),VLOOKUP(AI133,'S1-SI'!$D$7:$U$58,17,0),"-")))</f>
        <v>-</v>
      </c>
      <c r="AO133" s="45" t="str">
        <f>IF(AI133="","-",IF(VLOOKUP(AI133,'S1-SI'!$D$7:$U$58,18,0)=0,"-",IF(AND(AI133=AI133,AJ133="P"),VLOOKUP(AI133,'S1-SI'!$D$7:$U$58,18,0),"-")))</f>
        <v>-</v>
      </c>
      <c r="AP133" s="46" t="s">
        <v>48</v>
      </c>
      <c r="AQ133" s="47" t="s">
        <v>26</v>
      </c>
      <c r="AR133" s="58"/>
      <c r="AS133" s="45"/>
      <c r="AT133" s="46"/>
      <c r="AU133" s="45" t="str">
        <f>IF(AS133="","-",IF(VLOOKUP(AS133,'S1-SI'!$D$7:$U$58,7,0)=0,"-",IF(AND(AS133=AS133,OR(AT133="T",AT133="P")),VLOOKUP(AS133,'S1-SI'!$D$7:$U$58,7,0),"-")))</f>
        <v>-</v>
      </c>
      <c r="AV133" s="45" t="str">
        <f>IF(AS133="","-",IF(VLOOKUP(AS133,'S1-SI'!$D$7:$U$58,8,0)=0,"-",IF(AND(AS133=AS133,OR(AT133="T",AT133="P")),VLOOKUP(AS133,'S1-SI'!$D$7:$U$58,8,0),"-")))</f>
        <v>-</v>
      </c>
      <c r="AW133" s="45" t="str">
        <f>IF(AS133="","-",IF(VLOOKUP(AS133,'S1-SI'!$D$7:$U$58,9,0)=0,"-",IF(AND(AS133=AS133,OR(AT133="T",AT133="P")),VLOOKUP(AS133,'S1-SI'!$D$7:$U$58,9,0),"-")))</f>
        <v>-</v>
      </c>
      <c r="AX133" s="45" t="str">
        <f>IF(AS133="","-",IF(VLOOKUP(AS133,'S1-SI'!$D$7:$U$58,17,0)=0,"-",IF(AND(AS133=AS133,AT133="P"),VLOOKUP(AS133,'S1-SI'!$D$7:$U$58,17,0),"-")))</f>
        <v>-</v>
      </c>
      <c r="AY133" s="45" t="str">
        <f>IF(AS133="","-",IF(VLOOKUP(AS133,'S1-SI'!$D$7:$U$58,18,0)=0,"-",IF(AND(AS133=AS133,AT133="P"),VLOOKUP(AS133,'S1-SI'!$D$7:$U$58,18,0),"-")))</f>
        <v>-</v>
      </c>
      <c r="AZ133" s="46" t="s">
        <v>48</v>
      </c>
      <c r="BA133" s="111"/>
      <c r="BB133" s="6"/>
      <c r="BC133" s="6"/>
      <c r="BD133" s="6"/>
      <c r="BE133" s="6"/>
      <c r="BF133" s="7"/>
      <c r="BG133" s="7"/>
      <c r="BH133" s="7"/>
      <c r="BI133" s="7"/>
      <c r="BJ133" s="7"/>
      <c r="BK133" s="7"/>
    </row>
    <row r="134" ht="14.25" customHeight="1">
      <c r="A134" s="40">
        <v>3.0</v>
      </c>
      <c r="B134" s="41" t="s">
        <v>234</v>
      </c>
      <c r="C134" s="48" t="s">
        <v>243</v>
      </c>
      <c r="D134" s="43" t="s">
        <v>244</v>
      </c>
      <c r="E134" s="44" t="s">
        <v>24</v>
      </c>
      <c r="F134" s="45" t="str">
        <f>IF(D134="","-",IF(VLOOKUP(D134,'S1-SI'!$D$7:$U$58,7,0)=0,"-",IF(AND(D134=D134,OR(E134="T",E134="P")),VLOOKUP(D134,'S1-SI'!$D$7:$U$58,7,0),"-")))</f>
        <v>IUS</v>
      </c>
      <c r="G134" s="45" t="str">
        <f>IF(D134="","-",IF(VLOOKUP(D134,'S1-SI'!$D$7:$U$58,8,0)=0,"-",IF(AND(D134=D134,OR(E134="T",E134="P")),VLOOKUP(D134,'S1-SI'!$D$7:$U$58,8,0),"-")))</f>
        <v>-</v>
      </c>
      <c r="H134" s="45" t="str">
        <f>IF(D134="","-",IF(VLOOKUP(D134,'S1-SI'!$D$7:$U$58,9,0)=0,"-",IF(AND(D134=D134,OR(E134="T",E134="P")),VLOOKUP(D134,'S1-SI'!$D$7:$U$58,9,0),"-")))</f>
        <v>-</v>
      </c>
      <c r="I134" s="45"/>
      <c r="J134" s="45" t="str">
        <f>IF(D134="","-",IF(VLOOKUP(D134,'S1-SI'!$D$7:$U$58,17,0)=0,"-",IF(AND(D134=D134,E134="P"),VLOOKUP(D134,'S1-SI'!$D$7:$U$58,17,0),"-")))</f>
        <v>-</v>
      </c>
      <c r="K134" s="45" t="str">
        <f>IF(D134="","-",IF(VLOOKUP(D134,'S1-SI'!$D$7:$U$58,18,0)=0,"-",IF(AND(D134=D134,E134="P"),VLOOKUP(D134,'S1-SI'!$D$7:$U$58,18,0),"-")))</f>
        <v>-</v>
      </c>
      <c r="L134" s="46" t="s">
        <v>55</v>
      </c>
      <c r="M134" s="47" t="s">
        <v>26</v>
      </c>
      <c r="N134" s="48"/>
      <c r="O134" s="43"/>
      <c r="P134" s="44"/>
      <c r="Q134" s="45" t="str">
        <f>IF(O134="","-",IF(VLOOKUP(O134,'S1-SI'!$D$7:$U$58,7,0)=0,"-",IF(AND(O134=O134,OR(P134="T",P134="P")),VLOOKUP(O134,'S1-SI'!$D$7:$U$58,7,0),"-")))</f>
        <v>-</v>
      </c>
      <c r="R134" s="45" t="str">
        <f>IF(O134="","-",IF(VLOOKUP(O134,'S1-SI'!$D$7:$U$58,8,0)=0,"-",IF(AND(O134=O134,OR(P134="T",P134="P")),VLOOKUP(O134,'S1-SI'!$D$7:$U$58,8,0),"-")))</f>
        <v>-</v>
      </c>
      <c r="S134" s="45" t="str">
        <f>IF(O134="","-",IF(VLOOKUP(O134,'S1-SI'!$D$7:$U$58,9,0)=0,"-",IF(AND(O134=O134,OR(P134="T",P134="P")),VLOOKUP(O134,'S1-SI'!$D$7:$U$58,9,0),"-")))</f>
        <v>-</v>
      </c>
      <c r="T134" s="45" t="str">
        <f>IF(O134="","-",IF(VLOOKUP(O134,'S1-SI'!$D$7:$U$58,17,0)=0,"-",IF(AND(O134=O134,P134="P"),VLOOKUP(O134,'S1-SI'!$D$7:$U$58,17,0),"-")))</f>
        <v>-</v>
      </c>
      <c r="U134" s="45" t="str">
        <f>IF(O134="","-",IF(VLOOKUP(O134,'S1-SI'!$D$7:$U$58,18,0)=0,"-",IF(AND(O134=O134,P134="P"),VLOOKUP(O134,'S1-SI'!$D$7:$U$58,18,0),"-")))</f>
        <v>-</v>
      </c>
      <c r="V134" s="46" t="s">
        <v>55</v>
      </c>
      <c r="W134" s="47"/>
      <c r="X134" s="48" t="s">
        <v>53</v>
      </c>
      <c r="Y134" s="43" t="s">
        <v>54</v>
      </c>
      <c r="Z134" s="44" t="s">
        <v>24</v>
      </c>
      <c r="AA134" s="45" t="str">
        <f>IF(Y134="","-",IF(VLOOKUP(Y134,'S1-SI'!$D$7:$U$58,7,0)=0,"-",IF(AND(Y134=Y134,OR(Z134="T",Z134="P")),VLOOKUP(Y134,'S1-SI'!$D$7:$U$58,7,0),"-")))</f>
        <v>GDE</v>
      </c>
      <c r="AB134" s="45" t="str">
        <f>IF(Y134="","-",IF(VLOOKUP(Y134,'S1-SI'!$D$7:$U$58,8,0)=0,"-",IF(AND(Y134=Y134,OR(Z134="T",Z134="P")),VLOOKUP(Y134,'S1-SI'!$D$7:$U$58,8,0),"-")))</f>
        <v>HEP</v>
      </c>
      <c r="AC134" s="45" t="str">
        <f>IF(Y134="","-",IF(VLOOKUP(Y134,'S1-SI'!$D$7:$U$58,9,0)=0,"-",IF(AND(Y134=Y134,OR(Z134="T",Z134="P")),VLOOKUP(Y134,'S1-SI'!$D$7:$U$58,9,0),"-")))</f>
        <v>-</v>
      </c>
      <c r="AD134" s="45" t="str">
        <f>IF(Y134="","-",IF(VLOOKUP(Y134,'S1-SI'!$D$7:$U$58,17,0)=0,"-",IF(AND(Y134=Y134,Z134="P"),VLOOKUP(Y134,'S1-SI'!$D$7:$U$58,17,0),"-")))</f>
        <v>-</v>
      </c>
      <c r="AE134" s="45" t="str">
        <f>IF(Y134="","-",IF(VLOOKUP(Y134,'S1-SI'!$D$7:$U$58,18,0)=0,"-",IF(AND(Y134=Y134,Z134="P"),VLOOKUP(Y134,'S1-SI'!$D$7:$U$58,18,0),"-")))</f>
        <v>-</v>
      </c>
      <c r="AF134" s="46" t="s">
        <v>55</v>
      </c>
      <c r="AG134" s="47" t="s">
        <v>26</v>
      </c>
      <c r="AH134" s="42" t="s">
        <v>242</v>
      </c>
      <c r="AI134" s="43" t="s">
        <v>241</v>
      </c>
      <c r="AJ134" s="44" t="s">
        <v>24</v>
      </c>
      <c r="AK134" s="45" t="str">
        <f>IF(AI134="","-",IF(VLOOKUP(AI134,'S1-IF'!$D$7:$U$58,7,0)=0,"-",IF(AND(AI134=AI134,OR(AJ134="T",AJ134="P")),VLOOKUP(AI134,'S1-IF'!$D$7:$U$58,7,0),"-")))</f>
        <v>MSS/CPG</v>
      </c>
      <c r="AL134" s="45" t="str">
        <f>IF(AI134="","-",IF(VLOOKUP(AI134,'S1-IF'!$D$7:$U$58,8,0)=0,"-",IF(AND(AI134=AI134,OR(AJ134="T",AJ134="P")),VLOOKUP(AI134,'S1-IF'!$D$7:$U$58,8,0),"-")))</f>
        <v>AZP/ESS</v>
      </c>
      <c r="AM134" s="45" t="str">
        <f>IF(AI134="","-",IF(VLOOKUP(AI134,'S1-IF'!$D$7:$U$58,9,0)=0,"-",IF(AND(AI134=AI134,OR(AJ134="T",AJ134="P")),VLOOKUP(AI134,'S1-IF'!$D$7:$U$58,9,0),"-")))</f>
        <v>LMG/TLG</v>
      </c>
      <c r="AN134" s="45" t="str">
        <f>IF(AI134="","-",IF(VLOOKUP(AI134,'S1-SI'!$D$7:$U$58,17,0)=0,"-",IF(AND(AI134=AI134,AJ134="P"),VLOOKUP(AI134,'S1-SI'!$D$7:$U$58,17,0),"-")))</f>
        <v>-</v>
      </c>
      <c r="AO134" s="45" t="str">
        <f>IF(AI134="","-",IF(VLOOKUP(AI134,'S1-SI'!$D$7:$U$58,18,0)=0,"-",IF(AND(AI134=AI134,AJ134="P"),VLOOKUP(AI134,'S1-SI'!$D$7:$U$58,18,0),"-")))</f>
        <v>-</v>
      </c>
      <c r="AP134" s="46" t="s">
        <v>55</v>
      </c>
      <c r="AQ134" s="47" t="s">
        <v>26</v>
      </c>
      <c r="AR134" s="58"/>
      <c r="AS134" s="45"/>
      <c r="AT134" s="46"/>
      <c r="AU134" s="45" t="str">
        <f>IF(AS134="","-",IF(VLOOKUP(AS134,'S1-SI'!$D$7:$U$58,7,0)=0,"-",IF(AND(AS134=AS134,OR(AT134="T",AT134="P")),VLOOKUP(AS134,'S1-SI'!$D$7:$U$58,7,0),"-")))</f>
        <v>-</v>
      </c>
      <c r="AV134" s="45" t="str">
        <f>IF(AS134="","-",IF(VLOOKUP(AS134,'S1-SI'!$D$7:$U$58,8,0)=0,"-",IF(AND(AS134=AS134,OR(AT134="T",AT134="P")),VLOOKUP(AS134,'S1-SI'!$D$7:$U$58,8,0),"-")))</f>
        <v>-</v>
      </c>
      <c r="AW134" s="45" t="str">
        <f>IF(AS134="","-",IF(VLOOKUP(AS134,'S1-SI'!$D$7:$U$58,9,0)=0,"-",IF(AND(AS134=AS134,OR(AT134="T",AT134="P")),VLOOKUP(AS134,'S1-SI'!$D$7:$U$58,9,0),"-")))</f>
        <v>-</v>
      </c>
      <c r="AX134" s="45" t="str">
        <f>IF(AS134="","-",IF(VLOOKUP(AS134,'S1-SI'!$D$7:$U$58,17,0)=0,"-",IF(AND(AS134=AS134,AT134="P"),VLOOKUP(AS134,'S1-SI'!$D$7:$U$58,17,0),"-")))</f>
        <v>-</v>
      </c>
      <c r="AY134" s="45" t="str">
        <f>IF(AS134="","-",IF(VLOOKUP(AS134,'S1-SI'!$D$7:$U$58,18,0)=0,"-",IF(AND(AS134=AS134,AT134="P"),VLOOKUP(AS134,'S1-SI'!$D$7:$U$58,18,0),"-")))</f>
        <v>-</v>
      </c>
      <c r="AZ134" s="46" t="s">
        <v>55</v>
      </c>
      <c r="BA134" s="111"/>
      <c r="BB134" s="6"/>
      <c r="BC134" s="6"/>
      <c r="BD134" s="6"/>
      <c r="BE134" s="6"/>
      <c r="BF134" s="7"/>
      <c r="BG134" s="7"/>
      <c r="BH134" s="7"/>
      <c r="BI134" s="7"/>
      <c r="BJ134" s="7"/>
      <c r="BK134" s="7"/>
    </row>
    <row r="135" ht="14.25" customHeight="1">
      <c r="A135" s="40">
        <v>3.0</v>
      </c>
      <c r="B135" s="41" t="s">
        <v>234</v>
      </c>
      <c r="C135" s="42" t="s">
        <v>49</v>
      </c>
      <c r="D135" s="43" t="s">
        <v>50</v>
      </c>
      <c r="E135" s="44" t="s">
        <v>24</v>
      </c>
      <c r="F135" s="45" t="str">
        <f>IF(D135="","-",IF(VLOOKUP(D135,'S1-TE'!$D$7:$V$59,7,0)=0,"-",IF(AND(D135=D135,OR(E135="T",E135="P")),VLOOKUP(D135,'S1-TE'!$D$7:$V$59,7,0),"-")))</f>
        <v>MSL</v>
      </c>
      <c r="G135" s="45" t="str">
        <f>IF(D135="","-",IF(VLOOKUP(D135,'S1-TE'!$D$7:$V$59,8,0)=0,"-",IF(AND(D135=D135,OR(E135="T",E135="P")),VLOOKUP(D135,'S1-TE'!$D$7:$V$59,8,0),"-")))</f>
        <v>-</v>
      </c>
      <c r="H135" s="45" t="str">
        <f>IF(D135="","-",IF(VLOOKUP(D135,'S1-TE'!$D$7:$V$59,9,0)=0,"-",IF(AND(D135=D135,OR(E135="T",E135="P")),VLOOKUP(D135,'S1-TE'!$D$7:$V$59,9,0),"-")))</f>
        <v>-</v>
      </c>
      <c r="I135" s="45"/>
      <c r="J135" s="45" t="str">
        <f>IF(D135="","-",IF(VLOOKUP(D135,'S1-TE'!$D$7:$V$59,17,0)=0,"-",IF(AND(D135=D135,E135="P"),VLOOKUP(D135,'S1-TE'!$D$7:$V$59,17,0),"-")))</f>
        <v>-</v>
      </c>
      <c r="K135" s="45" t="str">
        <f>IF(D135="","-",IF(VLOOKUP(D135,'S1-TE'!$D$7:$V$59,18,0)=0,"-",IF(AND(D135=D135,E135="P"),VLOOKUP(D135,'S1-TE'!$D$7:$V$59,18,0),"-")))</f>
        <v>-</v>
      </c>
      <c r="L135" s="44" t="s">
        <v>56</v>
      </c>
      <c r="M135" s="47" t="s">
        <v>26</v>
      </c>
      <c r="N135" s="48" t="s">
        <v>237</v>
      </c>
      <c r="O135" s="43" t="s">
        <v>238</v>
      </c>
      <c r="P135" s="44" t="s">
        <v>24</v>
      </c>
      <c r="Q135" s="45" t="str">
        <f>IF(O135="","-",IF(VLOOKUP(O135,'S1-TE'!$D$7:$V$59,7,0)=0,"-",IF(AND(O135=O135,OR(P135="T",P135="P")),VLOOKUP(O135,'S1-TE'!$D$7:$V$59,7,0),"-")))</f>
        <v>TLG</v>
      </c>
      <c r="R135" s="45" t="str">
        <f>IF(O135="","-",IF(VLOOKUP(O135,'S1-TE'!$D$7:$V$59,8,0)=0,"-",IF(AND(O135=O135,OR(P135="T",P135="P")),VLOOKUP(O135,'S1-TE'!$D$7:$V$59,8,0),"-")))</f>
        <v>-</v>
      </c>
      <c r="S135" s="45" t="str">
        <f>IF(O135="","-",IF(VLOOKUP(O135,'S1-TE'!$D$7:$V$59,9,0)=0,"-",IF(AND(O135=O135,OR(P135="T",P135="P")),VLOOKUP(O135,'S1-TE'!$D$7:$V$59,9,0),"-")))</f>
        <v>-</v>
      </c>
      <c r="T135" s="45" t="str">
        <f>IF(O135="","-",IF(VLOOKUP(O135,'S1-TE'!$D$7:$V$59,17,0)=0,"-",IF(AND(O135=O135,P135="P"),VLOOKUP(O135,'S1-TE'!$D$7:$V$59,17,0),"-")))</f>
        <v>-</v>
      </c>
      <c r="U135" s="45" t="str">
        <f>IF(O135="","-",IF(VLOOKUP(O135,'S1-TE'!$D$7:$V$59,18,0)=0,"-",IF(AND(O135=O135,P135="P"),VLOOKUP(O135,'S1-TE'!$D$7:$V$59,18,0),"-")))</f>
        <v>-</v>
      </c>
      <c r="V135" s="44" t="s">
        <v>56</v>
      </c>
      <c r="W135" s="47" t="s">
        <v>26</v>
      </c>
      <c r="X135" s="42"/>
      <c r="Y135" s="44"/>
      <c r="Z135" s="44"/>
      <c r="AA135" s="45" t="str">
        <f>IF(Y135="","-",IF(VLOOKUP(Y135,'S1-TE'!$D$7:$V$59,7,0)=0,"-",IF(AND(Y135=Y135,OR(Z135="T",Z135="P")),VLOOKUP(Y135,'S1-TE'!$D$7:$V$59,7,0),"-")))</f>
        <v>-</v>
      </c>
      <c r="AB135" s="45" t="str">
        <f>IF(Y135="","-",IF(VLOOKUP(Y135,'S1-TE'!$D$7:$V$59,8,0)=0,"-",IF(AND(Y135=Y135,OR(Z135="T",Z135="P")),VLOOKUP(Y135,'S1-TE'!$D$7:$V$59,8,0),"-")))</f>
        <v>-</v>
      </c>
      <c r="AC135" s="45" t="str">
        <f>IF(Y135="","-",IF(VLOOKUP(Y135,'S1-TE'!$D$7:$V$59,9,0)=0,"-",IF(AND(Y135=Y135,OR(Z135="T",Z135="P")),VLOOKUP(Y135,'S1-TE'!$D$7:$V$59,9,0),"-")))</f>
        <v>-</v>
      </c>
      <c r="AD135" s="45" t="str">
        <f>IF(Y135="","-",IF(VLOOKUP(Y135,'S1-TE'!$D$7:$V$59,17,0)=0,"-",IF(AND(Y135=Y135,Z135="P"),VLOOKUP(Y135,'S1-TE'!$D$7:$V$59,17,0),"-")))</f>
        <v>-</v>
      </c>
      <c r="AE135" s="45" t="str">
        <f>IF(Y135="","-",IF(VLOOKUP(Y135,'S1-TE'!$D$7:$V$59,18,0)=0,"-",IF(AND(Y135=Y135,Z135="P"),VLOOKUP(Y135,'S1-TE'!$D$7:$V$59,18,0),"-")))</f>
        <v>-</v>
      </c>
      <c r="AF135" s="44" t="s">
        <v>56</v>
      </c>
      <c r="AG135" s="47"/>
      <c r="AH135" s="127" t="s">
        <v>242</v>
      </c>
      <c r="AI135" s="59" t="s">
        <v>241</v>
      </c>
      <c r="AJ135" s="60" t="s">
        <v>24</v>
      </c>
      <c r="AK135" s="45" t="str">
        <f>IF(AI135="","-",IF(VLOOKUP(AI135,'S1-IF'!$D$7:$U$58,7,0)=0,"-",IF(AND(AI135=AI135,OR(AJ135="T",AJ135="P")),VLOOKUP(AI135,'S1-IF'!$D$7:$U$58,7,0),"-")))</f>
        <v>MSS/CPG</v>
      </c>
      <c r="AL135" s="45" t="str">
        <f>IF(AI135="","-",IF(VLOOKUP(AI135,'S1-IF'!$D$7:$U$58,8,0)=0,"-",IF(AND(AI135=AI135,OR(AJ135="T",AJ135="P")),VLOOKUP(AI135,'S1-IF'!$D$7:$U$58,8,0),"-")))</f>
        <v>AZP/ESS</v>
      </c>
      <c r="AM135" s="45" t="str">
        <f>IF(AI135="","-",IF(VLOOKUP(AI135,'S1-IF'!$D$7:$U$58,9,0)=0,"-",IF(AND(AI135=AI135,OR(AJ135="T",AJ135="P")),VLOOKUP(AI135,'S1-IF'!$D$7:$U$58,9,0),"-")))</f>
        <v>LMG/TLG</v>
      </c>
      <c r="AN135" s="45" t="str">
        <f>IF(AI135="","-",IF(VLOOKUP(AI135,'S1-TE'!$D$7:$V$59,17,0)=0,"-",IF(AND(AI135=AI135,AJ135="P"),VLOOKUP(AI135,'S1-TE'!$D$7:$V$59,17,0),"-")))</f>
        <v>-</v>
      </c>
      <c r="AO135" s="45" t="str">
        <f>IF(AI135="","-",IF(VLOOKUP(AI135,'S1-TE'!$D$7:$V$59,18,0)=0,"-",IF(AND(AI135=AI135,AJ135="P"),VLOOKUP(AI135,'S1-TE'!$D$7:$V$59,18,0),"-")))</f>
        <v>-</v>
      </c>
      <c r="AP135" s="44" t="s">
        <v>56</v>
      </c>
      <c r="AQ135" s="47" t="s">
        <v>26</v>
      </c>
      <c r="AR135" s="128" t="s">
        <v>57</v>
      </c>
      <c r="AS135" s="57" t="s">
        <v>58</v>
      </c>
      <c r="AT135" s="60" t="s">
        <v>28</v>
      </c>
      <c r="AU135" s="45" t="str">
        <f>IF(AS135="","-",IF(VLOOKUP(AS135,'S1-TE'!$D$7:$V$59,7,0)=0,"-",IF(AND(AS135=AS135,OR(AT135="T",AT135="P")),VLOOKUP(AS135,'S1-TE'!$D$7:$V$59,7,0),"-")))</f>
        <v>AFS</v>
      </c>
      <c r="AV135" s="45" t="str">
        <f>IF(AS135="","-",IF(VLOOKUP(AS135,'S1-TE'!$D$7:$V$59,8,0)=0,"-",IF(AND(AS135=AS135,OR(AT135="T",AT135="P")),VLOOKUP(AS135,'S1-TE'!$D$7:$V$59,8,0),"-")))</f>
        <v>ISW</v>
      </c>
      <c r="AW135" s="45" t="str">
        <f>IF(AS135="","-",IF(VLOOKUP(AS135,'S1-TE'!$D$7:$V$59,9,0)=0,"-",IF(AND(AS135=AS135,OR(AT135="T",AT135="P")),VLOOKUP(AS135,'S1-TE'!$D$7:$V$59,9,0),"-")))</f>
        <v>-</v>
      </c>
      <c r="AX135" s="45" t="str">
        <f>IF(AS135="","-",IF(VLOOKUP(AS135,'S1-TE'!$D$7:$V$59,17,0)=0,"-",IF(AND(AS135=AS135,AT135="P"),VLOOKUP(AS135,'S1-TE'!$D$7:$V$59,17,0),"-")))</f>
        <v>-</v>
      </c>
      <c r="AY135" s="45" t="str">
        <f>IF(AS135="","-",IF(VLOOKUP(AS135,'S1-TE'!$D$7:$V$59,18,0)=0,"-",IF(AND(AS135=AS135,AT135="P"),VLOOKUP(AS135,'S1-TE'!$D$7:$V$59,18,0),"-")))</f>
        <v>-</v>
      </c>
      <c r="AZ135" s="44" t="s">
        <v>56</v>
      </c>
      <c r="BA135" s="47" t="s">
        <v>26</v>
      </c>
      <c r="BB135" s="6"/>
      <c r="BC135" s="6"/>
      <c r="BD135" s="6"/>
      <c r="BE135" s="6"/>
      <c r="BF135" s="7"/>
      <c r="BG135" s="7"/>
      <c r="BH135" s="7"/>
      <c r="BI135" s="7"/>
      <c r="BJ135" s="7"/>
      <c r="BK135" s="7"/>
    </row>
    <row r="136" ht="14.25" customHeight="1">
      <c r="A136" s="40">
        <v>3.0</v>
      </c>
      <c r="B136" s="41" t="s">
        <v>234</v>
      </c>
      <c r="C136" s="42" t="s">
        <v>49</v>
      </c>
      <c r="D136" s="43" t="s">
        <v>50</v>
      </c>
      <c r="E136" s="44" t="s">
        <v>24</v>
      </c>
      <c r="F136" s="45" t="str">
        <f>IF(D136="","-",IF(VLOOKUP(D136,'S1-TE'!$D$7:$V$59,7,0)=0,"-",IF(AND(D136=D136,OR(E136="T",E136="P")),VLOOKUP(D136,'S1-TE'!$D$7:$V$59,7,0),"-")))</f>
        <v>MSL</v>
      </c>
      <c r="G136" s="45" t="str">
        <f>IF(D136="","-",IF(VLOOKUP(D136,'S1-TE'!$D$7:$V$59,8,0)=0,"-",IF(AND(D136=D136,OR(E136="T",E136="P")),VLOOKUP(D136,'S1-TE'!$D$7:$V$59,8,0),"-")))</f>
        <v>-</v>
      </c>
      <c r="H136" s="45" t="str">
        <f>IF(D136="","-",IF(VLOOKUP(D136,'S1-TE'!$D$7:$V$59,9,0)=0,"-",IF(AND(D136=D136,OR(E136="T",E136="P")),VLOOKUP(D136,'S1-TE'!$D$7:$V$59,9,0),"-")))</f>
        <v>-</v>
      </c>
      <c r="I136" s="45"/>
      <c r="J136" s="45" t="str">
        <f>IF(D136="","-",IF(VLOOKUP(D136,'S1-TE'!$D$7:$V$59,17,0)=0,"-",IF(AND(D136=D136,E136="P"),VLOOKUP(D136,'S1-TE'!$D$7:$V$59,17,0),"-")))</f>
        <v>-</v>
      </c>
      <c r="K136" s="45" t="str">
        <f>IF(D136="","-",IF(VLOOKUP(D136,'S1-TE'!$D$7:$V$59,18,0)=0,"-",IF(AND(D136=D136,E136="P"),VLOOKUP(D136,'S1-TE'!$D$7:$V$59,18,0),"-")))</f>
        <v>-</v>
      </c>
      <c r="L136" s="44" t="s">
        <v>61</v>
      </c>
      <c r="M136" s="47" t="s">
        <v>26</v>
      </c>
      <c r="N136" s="48" t="s">
        <v>237</v>
      </c>
      <c r="O136" s="43" t="s">
        <v>238</v>
      </c>
      <c r="P136" s="44" t="s">
        <v>24</v>
      </c>
      <c r="Q136" s="45" t="str">
        <f>IF(O136="","-",IF(VLOOKUP(O136,'S1-TE'!$D$7:$V$59,7,0)=0,"-",IF(AND(O136=O136,OR(P136="T",P136="P")),VLOOKUP(O136,'S1-TE'!$D$7:$V$59,7,0),"-")))</f>
        <v>TLG</v>
      </c>
      <c r="R136" s="45" t="str">
        <f>IF(O136="","-",IF(VLOOKUP(O136,'S1-TE'!$D$7:$V$59,8,0)=0,"-",IF(AND(O136=O136,OR(P136="T",P136="P")),VLOOKUP(O136,'S1-TE'!$D$7:$V$59,8,0),"-")))</f>
        <v>-</v>
      </c>
      <c r="S136" s="45" t="str">
        <f>IF(O136="","-",IF(VLOOKUP(O136,'S1-TE'!$D$7:$V$59,9,0)=0,"-",IF(AND(O136=O136,OR(P136="T",P136="P")),VLOOKUP(O136,'S1-TE'!$D$7:$V$59,9,0),"-")))</f>
        <v>-</v>
      </c>
      <c r="T136" s="45" t="str">
        <f>IF(O136="","-",IF(VLOOKUP(O136,'S1-TE'!$D$7:$V$59,17,0)=0,"-",IF(AND(O136=O136,P136="P"),VLOOKUP(O136,'S1-TE'!$D$7:$V$59,17,0),"-")))</f>
        <v>-</v>
      </c>
      <c r="U136" s="45" t="str">
        <f>IF(O136="","-",IF(VLOOKUP(O136,'S1-TE'!$D$7:$V$59,18,0)=0,"-",IF(AND(O136=O136,P136="P"),VLOOKUP(O136,'S1-TE'!$D$7:$V$59,18,0),"-")))</f>
        <v>-</v>
      </c>
      <c r="V136" s="44" t="s">
        <v>61</v>
      </c>
      <c r="W136" s="47" t="s">
        <v>26</v>
      </c>
      <c r="X136" s="42"/>
      <c r="Y136" s="44"/>
      <c r="Z136" s="44"/>
      <c r="AA136" s="45" t="str">
        <f>IF(Y136="","-",IF(VLOOKUP(Y136,'S1-TE'!$D$7:$V$59,7,0)=0,"-",IF(AND(Y136=Y136,OR(Z136="T",Z136="P")),VLOOKUP(Y136,'S1-TE'!$D$7:$V$59,7,0),"-")))</f>
        <v>-</v>
      </c>
      <c r="AB136" s="45" t="str">
        <f>IF(Y136="","-",IF(VLOOKUP(Y136,'S1-TE'!$D$7:$V$59,8,0)=0,"-",IF(AND(Y136=Y136,OR(Z136="T",Z136="P")),VLOOKUP(Y136,'S1-TE'!$D$7:$V$59,8,0),"-")))</f>
        <v>-</v>
      </c>
      <c r="AC136" s="45" t="str">
        <f>IF(Y136="","-",IF(VLOOKUP(Y136,'S1-TE'!$D$7:$V$59,9,0)=0,"-",IF(AND(Y136=Y136,OR(Z136="T",Z136="P")),VLOOKUP(Y136,'S1-TE'!$D$7:$V$59,9,0),"-")))</f>
        <v>-</v>
      </c>
      <c r="AD136" s="45" t="str">
        <f>IF(Y136="","-",IF(VLOOKUP(Y136,'S1-TE'!$D$7:$V$59,17,0)=0,"-",IF(AND(Y136=Y136,Z136="P"),VLOOKUP(Y136,'S1-TE'!$D$7:$V$59,17,0),"-")))</f>
        <v>-</v>
      </c>
      <c r="AE136" s="45" t="str">
        <f>IF(Y136="","-",IF(VLOOKUP(Y136,'S1-TE'!$D$7:$V$59,18,0)=0,"-",IF(AND(Y136=Y136,Z136="P"),VLOOKUP(Y136,'S1-TE'!$D$7:$V$59,18,0),"-")))</f>
        <v>-</v>
      </c>
      <c r="AF136" s="44" t="s">
        <v>61</v>
      </c>
      <c r="AG136" s="47"/>
      <c r="AH136" s="127" t="s">
        <v>242</v>
      </c>
      <c r="AI136" s="59" t="s">
        <v>241</v>
      </c>
      <c r="AJ136" s="60" t="s">
        <v>24</v>
      </c>
      <c r="AK136" s="45" t="str">
        <f>IF(AI136="","-",IF(VLOOKUP(AI136,'S1-IF'!$D$7:$U$58,7,0)=0,"-",IF(AND(AI136=AI136,OR(AJ136="T",AJ136="P")),VLOOKUP(AI136,'S1-IF'!$D$7:$U$58,7,0),"-")))</f>
        <v>MSS/CPG</v>
      </c>
      <c r="AL136" s="45" t="str">
        <f>IF(AI136="","-",IF(VLOOKUP(AI136,'S1-IF'!$D$7:$U$58,8,0)=0,"-",IF(AND(AI136=AI136,OR(AJ136="T",AJ136="P")),VLOOKUP(AI136,'S1-IF'!$D$7:$U$58,8,0),"-")))</f>
        <v>AZP/ESS</v>
      </c>
      <c r="AM136" s="45" t="str">
        <f>IF(AI136="","-",IF(VLOOKUP(AI136,'S1-IF'!$D$7:$U$58,9,0)=0,"-",IF(AND(AI136=AI136,OR(AJ136="T",AJ136="P")),VLOOKUP(AI136,'S1-IF'!$D$7:$U$58,9,0),"-")))</f>
        <v>LMG/TLG</v>
      </c>
      <c r="AN136" s="45" t="str">
        <f>IF(AI136="","-",IF(VLOOKUP(AI136,'S1-TE'!$D$7:$V$59,17,0)=0,"-",IF(AND(AI136=AI136,AJ136="P"),VLOOKUP(AI136,'S1-TE'!$D$7:$V$59,17,0),"-")))</f>
        <v>-</v>
      </c>
      <c r="AO136" s="45" t="str">
        <f>IF(AI136="","-",IF(VLOOKUP(AI136,'S1-TE'!$D$7:$V$59,18,0)=0,"-",IF(AND(AI136=AI136,AJ136="P"),VLOOKUP(AI136,'S1-TE'!$D$7:$V$59,18,0),"-")))</f>
        <v>-</v>
      </c>
      <c r="AP136" s="44" t="s">
        <v>61</v>
      </c>
      <c r="AQ136" s="47" t="s">
        <v>26</v>
      </c>
      <c r="AR136" s="128" t="s">
        <v>57</v>
      </c>
      <c r="AS136" s="57" t="s">
        <v>58</v>
      </c>
      <c r="AT136" s="60" t="s">
        <v>28</v>
      </c>
      <c r="AU136" s="45" t="str">
        <f>IF(AS136="","-",IF(VLOOKUP(AS136,'S1-TE'!$D$7:$V$59,7,0)=0,"-",IF(AND(AS136=AS136,OR(AT136="T",AT136="P")),VLOOKUP(AS136,'S1-TE'!$D$7:$V$59,7,0),"-")))</f>
        <v>AFS</v>
      </c>
      <c r="AV136" s="45" t="str">
        <f>IF(AS136="","-",IF(VLOOKUP(AS136,'S1-TE'!$D$7:$V$59,8,0)=0,"-",IF(AND(AS136=AS136,OR(AT136="T",AT136="P")),VLOOKUP(AS136,'S1-TE'!$D$7:$V$59,8,0),"-")))</f>
        <v>ISW</v>
      </c>
      <c r="AW136" s="45" t="str">
        <f>IF(AS136="","-",IF(VLOOKUP(AS136,'S1-TE'!$D$7:$V$59,9,0)=0,"-",IF(AND(AS136=AS136,OR(AT136="T",AT136="P")),VLOOKUP(AS136,'S1-TE'!$D$7:$V$59,9,0),"-")))</f>
        <v>-</v>
      </c>
      <c r="AX136" s="45" t="str">
        <f>IF(AS136="","-",IF(VLOOKUP(AS136,'S1-TE'!$D$7:$V$59,17,0)=0,"-",IF(AND(AS136=AS136,AT136="P"),VLOOKUP(AS136,'S1-TE'!$D$7:$V$59,17,0),"-")))</f>
        <v>-</v>
      </c>
      <c r="AY136" s="45" t="str">
        <f>IF(AS136="","-",IF(VLOOKUP(AS136,'S1-TE'!$D$7:$V$59,18,0)=0,"-",IF(AND(AS136=AS136,AT136="P"),VLOOKUP(AS136,'S1-TE'!$D$7:$V$59,18,0),"-")))</f>
        <v>-</v>
      </c>
      <c r="AZ136" s="44" t="s">
        <v>61</v>
      </c>
      <c r="BA136" s="47" t="s">
        <v>26</v>
      </c>
      <c r="BB136" s="6"/>
      <c r="BC136" s="6"/>
      <c r="BD136" s="6"/>
      <c r="BE136" s="6"/>
      <c r="BF136" s="7"/>
      <c r="BG136" s="7"/>
      <c r="BH136" s="7"/>
      <c r="BI136" s="7"/>
      <c r="BJ136" s="7"/>
      <c r="BK136" s="7"/>
    </row>
    <row r="137" ht="14.25" customHeight="1">
      <c r="A137" s="40">
        <v>3.0</v>
      </c>
      <c r="B137" s="41" t="s">
        <v>234</v>
      </c>
      <c r="C137" s="58"/>
      <c r="D137" s="43"/>
      <c r="E137" s="44"/>
      <c r="F137" s="45" t="str">
        <f>IF(D137="","-",IF(VLOOKUP(D137,'S1-MR'!$D$7:$U$60,7,0)=0,"-",IF(AND(D137=D137,OR(E137="T",E137="P")),VLOOKUP(D137,'S1-MR'!$D$7:$U$60,7,0),"-")))</f>
        <v>-</v>
      </c>
      <c r="G137" s="45" t="str">
        <f>IF(D137="","-",IF(VLOOKUP(D137,'S1-MR'!$D$7:$U$60,8,0)=0,"-",IF(AND(D137=D137,OR(E137="T",E137="P")),VLOOKUP(D137,'S1-MR'!$D$7:$U$60,8,0),"-")))</f>
        <v>-</v>
      </c>
      <c r="H137" s="45" t="str">
        <f>IF(D137="","-",IF(VLOOKUP(D137,'S1-MR'!$D$7:$U$60,9,0)=0,"-",IF(AND(D137=D137,OR(E137="T",E137="P")),VLOOKUP(D137,'S1-MR'!$D$7:$U$60,9,0),"-")))</f>
        <v>-</v>
      </c>
      <c r="I137" s="45"/>
      <c r="J137" s="45" t="str">
        <f>IF(D137="","-",IF(VLOOKUP(D137,'S1-MR'!$D$7:$U$60,17,0)=0,"-",IF(AND(D137=D137,E137="P"),VLOOKUP(D137,'S1-MR'!$D$7:$U$60,17,0),"-")))</f>
        <v>-</v>
      </c>
      <c r="K137" s="45" t="str">
        <f>IF(D137="","-",IF(VLOOKUP(D137,'S1-MR'!$D$7:$U$60,18,0)=0,"-",IF(AND(D137=D137,E137="P"),VLOOKUP(D137,'S1-MR'!$D$7:$U$60,18,0),"-")))</f>
        <v>-</v>
      </c>
      <c r="L137" s="46" t="s">
        <v>62</v>
      </c>
      <c r="M137" s="111"/>
      <c r="N137" s="48" t="s">
        <v>49</v>
      </c>
      <c r="O137" s="43" t="s">
        <v>50</v>
      </c>
      <c r="P137" s="44" t="s">
        <v>24</v>
      </c>
      <c r="Q137" s="45" t="str">
        <f>IF(O137="","-",IF(VLOOKUP(O137,'S1-MR'!$D$7:$U$60,7,0)=0,"-",IF(AND(O137=O137,OR(P137="T",P137="P")),VLOOKUP(O137,'S1-MR'!$D$7:$U$60,7,0),"-")))</f>
        <v>MSL</v>
      </c>
      <c r="R137" s="45" t="str">
        <f>IF(O137="","-",IF(VLOOKUP(O137,'S1-MR'!$D$7:$U$60,8,0)=0,"-",IF(AND(O137=O137,OR(P137="T",P137="P")),VLOOKUP(O137,'S1-MR'!$D$7:$U$60,8,0),"-")))</f>
        <v>-</v>
      </c>
      <c r="S137" s="45" t="str">
        <f>IF(O137="","-",IF(VLOOKUP(O137,'S1-MR'!$D$7:$U$60,9,0)=0,"-",IF(AND(O137=O137,OR(P137="T",P137="P")),VLOOKUP(O137,'S1-MR'!$D$7:$U$60,9,0),"-")))</f>
        <v>-</v>
      </c>
      <c r="T137" s="45" t="str">
        <f>IF(O137="","-",IF(VLOOKUP(O137,'S1-MR'!$D$7:$U$60,17,0)=0,"-",IF(AND(O137=O137,P137="P"),VLOOKUP(O137,'S1-MR'!$D$7:$U$60,17,0),"-")))</f>
        <v>-</v>
      </c>
      <c r="U137" s="45" t="str">
        <f>IF(O137="","-",IF(VLOOKUP(O137,'S1-MR'!$D$7:$U$60,18,0)=0,"-",IF(AND(O137=O137,P137="P"),VLOOKUP(O137,'S1-MR'!$D$7:$U$60,18,0),"-")))</f>
        <v>-</v>
      </c>
      <c r="V137" s="46" t="s">
        <v>62</v>
      </c>
      <c r="W137" s="47" t="s">
        <v>26</v>
      </c>
      <c r="X137" s="42"/>
      <c r="Y137" s="43"/>
      <c r="Z137" s="44"/>
      <c r="AA137" s="45" t="str">
        <f>IF(Y137="","-",IF(VLOOKUP(Y137,'S1-MR'!$D$7:$U$60,7,0)=0,"-",IF(AND(Y137=Y137,OR(Z137="T",Z137="P")),VLOOKUP(Y137,'S1-MR'!$D$7:$U$60,7,0),"-")))</f>
        <v>-</v>
      </c>
      <c r="AB137" s="45" t="str">
        <f>IF(Y137="","-",IF(VLOOKUP(Y137,'S1-MR'!$D$7:$U$60,8,0)=0,"-",IF(AND(Y137=Y137,OR(Z137="T",Z137="P")),VLOOKUP(Y137,'S1-MR'!$D$7:$U$60,8,0),"-")))</f>
        <v>-</v>
      </c>
      <c r="AC137" s="45" t="str">
        <f>IF(Y137="","-",IF(VLOOKUP(Y137,'S1-MR'!$D$7:$U$60,9,0)=0,"-",IF(AND(Y137=Y137,OR(Z137="T",Z137="P")),VLOOKUP(Y137,'S1-MR'!$D$7:$U$60,9,0),"-")))</f>
        <v>-</v>
      </c>
      <c r="AD137" s="45" t="str">
        <f>IF(Y137="","-",IF(VLOOKUP(Y137,'S1-MR'!$D$7:$U$60,17,0)=0,"-",IF(AND(Y137=Y137,Z137="P"),VLOOKUP(Y137,'S1-MR'!$D$7:$U$60,17,0),"-")))</f>
        <v>-</v>
      </c>
      <c r="AE137" s="45" t="str">
        <f>IF(Y137="","-",IF(VLOOKUP(Y137,'S1-MR'!$D$7:$U$60,18,0)=0,"-",IF(AND(Y137=Y137,Z137="P"),VLOOKUP(Y137,'S1-MR'!$D$7:$U$60,18,0),"-")))</f>
        <v>-</v>
      </c>
      <c r="AF137" s="46" t="s">
        <v>62</v>
      </c>
      <c r="AG137" s="47"/>
      <c r="AH137" s="48" t="s">
        <v>242</v>
      </c>
      <c r="AI137" s="43" t="s">
        <v>241</v>
      </c>
      <c r="AJ137" s="44" t="s">
        <v>24</v>
      </c>
      <c r="AK137" s="45" t="str">
        <f>IF(AI137="","-",IF(VLOOKUP(AI137,'S1-TE'!$D$7:$V$59,7,0)=0,"-",IF(AND(AI137=AI137,OR(AJ137="T",AJ137="P")),VLOOKUP(AI137,'S1-TE'!$D$7:$V$59,7,0),"-")))</f>
        <v>MSS/CPG</v>
      </c>
      <c r="AL137" s="45" t="str">
        <f>IF(AI137="","-",IF(VLOOKUP(AI137,'S1-MR'!$D$7:$U$60,8,0)=0,"-",IF(AND(AI137=AI137,OR(AJ137="T",AJ137="P")),VLOOKUP(AI137,'S1-MR'!$D$7:$U$60,8,0),"-")))</f>
        <v>AZP/ESS</v>
      </c>
      <c r="AM137" s="45" t="str">
        <f>IF(AI137="","-",IF(VLOOKUP(AI137,'S1-MR'!$D$7:$U$60,9,0)=0,"-",IF(AND(AI137=AI137,OR(AJ137="T",AJ137="P")),VLOOKUP(AI137,'S1-MR'!$D$7:$U$60,9,0),"-")))</f>
        <v>LMG/TLG</v>
      </c>
      <c r="AN137" s="45" t="str">
        <f>IF(AI137="","-",IF(VLOOKUP(AI137,'S1-MR'!$D$7:$U$60,17,0)=0,"-",IF(AND(AI137=AI137,AJ137="P"),VLOOKUP(AI137,'S1-MR'!$D$7:$U$60,17,0),"-")))</f>
        <v>-</v>
      </c>
      <c r="AO137" s="45" t="str">
        <f>IF(AI137="","-",IF(VLOOKUP(AI137,'S1-MR'!$D$7:$U$60,18,0)=0,"-",IF(AND(AI137=AI137,AJ137="P"),VLOOKUP(AI137,'S1-MR'!$D$7:$U$60,18,0),"-")))</f>
        <v>-</v>
      </c>
      <c r="AP137" s="46" t="s">
        <v>62</v>
      </c>
      <c r="AQ137" s="129" t="s">
        <v>26</v>
      </c>
      <c r="AR137" s="58"/>
      <c r="AS137" s="43"/>
      <c r="AT137" s="44"/>
      <c r="AU137" s="45" t="str">
        <f>IF(AS137="","-",IF(VLOOKUP(AS137,'S1-MR'!$D$7:$U$60,7,0)=0,"-",IF(AND(AS137=AS137,OR(AT137="T",AT137="P")),VLOOKUP(AS137,'S1-MR'!$D$7:$U$60,7,0),"-")))</f>
        <v>-</v>
      </c>
      <c r="AV137" s="45" t="str">
        <f>IF(AS137="","-",IF(VLOOKUP(AS137,'S1-MR'!$D$7:$U$60,8,0)=0,"-",IF(AND(AS137=AS137,OR(AT137="T",AT137="P")),VLOOKUP(AS137,'S1-MR'!$D$7:$U$60,8,0),"-")))</f>
        <v>-</v>
      </c>
      <c r="AW137" s="45" t="str">
        <f>IF(AS137="","-",IF(VLOOKUP(AS137,'S1-MR'!$D$7:$U$60,9,0)=0,"-",IF(AND(AS137=AS137,OR(AT137="T",AT137="P")),VLOOKUP(AS137,'S1-MR'!$D$7:$U$60,9,0),"-")))</f>
        <v>-</v>
      </c>
      <c r="AX137" s="45" t="str">
        <f>IF(AS137="","-",IF(VLOOKUP(AS137,'S1-MR'!$D$7:$U$60,17,0)=0,"-",IF(AND(AS137=AS137,AT137="P"),VLOOKUP(AS137,'S1-MR'!$D$7:$U$60,17,0),"-")))</f>
        <v>-</v>
      </c>
      <c r="AY137" s="45" t="str">
        <f>IF(AS137="","-",IF(VLOOKUP(AS137,'S1-MR'!$D$7:$U$60,18,0)=0,"-",IF(AND(AS137=AS137,AT137="P"),VLOOKUP(AS137,'S1-MR'!$D$7:$U$60,18,0),"-")))</f>
        <v>-</v>
      </c>
      <c r="AZ137" s="46" t="s">
        <v>62</v>
      </c>
      <c r="BA137" s="47"/>
      <c r="BB137" s="6"/>
      <c r="BC137" s="6"/>
      <c r="BD137" s="6"/>
      <c r="BE137" s="6"/>
      <c r="BF137" s="7"/>
      <c r="BG137" s="7"/>
      <c r="BH137" s="7"/>
      <c r="BI137" s="7"/>
      <c r="BJ137" s="7"/>
      <c r="BK137" s="7"/>
    </row>
    <row r="138" ht="14.25" customHeight="1">
      <c r="A138" s="40">
        <v>3.0</v>
      </c>
      <c r="B138" s="41" t="s">
        <v>234</v>
      </c>
      <c r="C138" s="58"/>
      <c r="D138" s="45"/>
      <c r="E138" s="46"/>
      <c r="F138" s="45" t="str">
        <f>IF(D138="","-",IF(VLOOKUP(D138,'S1-MR'!$D$7:$U$60,7,0)=0,"-",IF(AND(D138=D138,OR(E138="T",E138="P")),VLOOKUP(D138,'S1-MR'!$D$7:$U$60,7,0),"-")))</f>
        <v>-</v>
      </c>
      <c r="G138" s="45" t="str">
        <f>IF(D138="","-",IF(VLOOKUP(D138,'S1-MR'!$D$7:$U$60,8,0)=0,"-",IF(AND(D138=D138,OR(E138="T",E138="P")),VLOOKUP(D138,'S1-MR'!$D$7:$U$60,8,0),"-")))</f>
        <v>-</v>
      </c>
      <c r="H138" s="45" t="str">
        <f>IF(D138="","-",IF(VLOOKUP(D138,'S1-MR'!$D$7:$U$60,9,0)=0,"-",IF(AND(D138=D138,OR(E138="T",E138="P")),VLOOKUP(D138,'S1-MR'!$D$7:$U$60,9,0),"-")))</f>
        <v>-</v>
      </c>
      <c r="I138" s="45"/>
      <c r="J138" s="45" t="str">
        <f>IF(D138="","-",IF(VLOOKUP(D138,'S1-MR'!$D$7:$U$60,17,0)=0,"-",IF(AND(D138=D138,E138="P"),VLOOKUP(D138,'S1-MR'!$D$7:$U$60,17,0),"-")))</f>
        <v>-</v>
      </c>
      <c r="K138" s="45" t="str">
        <f>IF(D138="","-",IF(VLOOKUP(D138,'S1-MR'!$D$7:$U$60,18,0)=0,"-",IF(AND(D138=D138,E138="P"),VLOOKUP(D138,'S1-MR'!$D$7:$U$60,18,0),"-")))</f>
        <v>-</v>
      </c>
      <c r="L138" s="46" t="s">
        <v>65</v>
      </c>
      <c r="M138" s="111"/>
      <c r="N138" s="48" t="s">
        <v>49</v>
      </c>
      <c r="O138" s="43" t="s">
        <v>50</v>
      </c>
      <c r="P138" s="44" t="s">
        <v>24</v>
      </c>
      <c r="Q138" s="45" t="str">
        <f>IF(O138="","-",IF(VLOOKUP(O138,'S1-MR'!$D$7:$U$60,7,0)=0,"-",IF(AND(O138=O138,OR(P138="T",P138="P")),VLOOKUP(O138,'S1-MR'!$D$7:$U$60,7,0),"-")))</f>
        <v>MSL</v>
      </c>
      <c r="R138" s="45" t="str">
        <f>IF(O138="","-",IF(VLOOKUP(O138,'S1-MR'!$D$7:$U$60,8,0)=0,"-",IF(AND(O138=O138,OR(P138="T",P138="P")),VLOOKUP(O138,'S1-MR'!$D$7:$U$60,8,0),"-")))</f>
        <v>-</v>
      </c>
      <c r="S138" s="45" t="str">
        <f>IF(O138="","-",IF(VLOOKUP(O138,'S1-MR'!$D$7:$U$60,9,0)=0,"-",IF(AND(O138=O138,OR(P138="T",P138="P")),VLOOKUP(O138,'S1-MR'!$D$7:$U$60,9,0),"-")))</f>
        <v>-</v>
      </c>
      <c r="T138" s="45" t="str">
        <f>IF(O138="","-",IF(VLOOKUP(O138,'S1-MR'!$D$7:$U$60,17,0)=0,"-",IF(AND(O138=O138,P138="P"),VLOOKUP(O138,'S1-MR'!$D$7:$U$60,17,0),"-")))</f>
        <v>-</v>
      </c>
      <c r="U138" s="45" t="str">
        <f>IF(O138="","-",IF(VLOOKUP(O138,'S1-MR'!$D$7:$U$60,18,0)=0,"-",IF(AND(O138=O138,P138="P"),VLOOKUP(O138,'S1-MR'!$D$7:$U$60,18,0),"-")))</f>
        <v>-</v>
      </c>
      <c r="V138" s="46" t="s">
        <v>65</v>
      </c>
      <c r="W138" s="47" t="s">
        <v>26</v>
      </c>
      <c r="X138" s="42"/>
      <c r="Y138" s="43"/>
      <c r="Z138" s="44"/>
      <c r="AA138" s="45" t="str">
        <f>IF(Y138="","-",IF(VLOOKUP(Y138,'S1-MR'!$D$7:$U$60,7,0)=0,"-",IF(AND(Y138=Y138,OR(Z138="T",Z138="P")),VLOOKUP(Y138,'S1-MR'!$D$7:$U$60,7,0),"-")))</f>
        <v>-</v>
      </c>
      <c r="AB138" s="45" t="str">
        <f>IF(Y138="","-",IF(VLOOKUP(Y138,'S1-MR'!$D$7:$U$60,8,0)=0,"-",IF(AND(Y138=Y138,OR(Z138="T",Z138="P")),VLOOKUP(Y138,'S1-MR'!$D$7:$U$60,8,0),"-")))</f>
        <v>-</v>
      </c>
      <c r="AC138" s="45" t="str">
        <f>IF(Y138="","-",IF(VLOOKUP(Y138,'S1-MR'!$D$7:$U$60,9,0)=0,"-",IF(AND(Y138=Y138,OR(Z138="T",Z138="P")),VLOOKUP(Y138,'S1-MR'!$D$7:$U$60,9,0),"-")))</f>
        <v>-</v>
      </c>
      <c r="AD138" s="45" t="str">
        <f>IF(Y138="","-",IF(VLOOKUP(Y138,'S1-MR'!$D$7:$U$60,17,0)=0,"-",IF(AND(Y138=Y138,Z138="P"),VLOOKUP(Y138,'S1-MR'!$D$7:$U$60,17,0),"-")))</f>
        <v>-</v>
      </c>
      <c r="AE138" s="45" t="str">
        <f>IF(Y138="","-",IF(VLOOKUP(Y138,'S1-MR'!$D$7:$U$60,18,0)=0,"-",IF(AND(Y138=Y138,Z138="P"),VLOOKUP(Y138,'S1-MR'!$D$7:$U$60,18,0),"-")))</f>
        <v>-</v>
      </c>
      <c r="AF138" s="46" t="s">
        <v>65</v>
      </c>
      <c r="AG138" s="47"/>
      <c r="AH138" s="48" t="s">
        <v>242</v>
      </c>
      <c r="AI138" s="130" t="s">
        <v>241</v>
      </c>
      <c r="AJ138" s="131" t="s">
        <v>24</v>
      </c>
      <c r="AK138" s="45" t="str">
        <f>IF(AI138="","-",IF(VLOOKUP(AI138,'S1-TE'!$D$7:$V$59,7,0)=0,"-",IF(AND(AI138=AI138,OR(AJ138="T",AJ138="P")),VLOOKUP(AI138,'S1-TE'!$D$7:$V$59,7,0),"-")))</f>
        <v>MSS/CPG</v>
      </c>
      <c r="AL138" s="45" t="str">
        <f>IF(AI138="","-",IF(VLOOKUP(AI138,'S1-MR'!$D$7:$U$60,8,0)=0,"-",IF(AND(AI138=AI138,OR(AJ138="T",AJ138="P")),VLOOKUP(AI138,'S1-MR'!$D$7:$U$60,8,0),"-")))</f>
        <v>AZP/ESS</v>
      </c>
      <c r="AM138" s="45" t="str">
        <f>IF(AI138="","-",IF(VLOOKUP(AI138,'S1-MR'!$D$7:$U$60,9,0)=0,"-",IF(AND(AI138=AI138,OR(AJ138="T",AJ138="P")),VLOOKUP(AI138,'S1-MR'!$D$7:$U$60,9,0),"-")))</f>
        <v>LMG/TLG</v>
      </c>
      <c r="AN138" s="45" t="str">
        <f>IF(AI138="","-",IF(VLOOKUP(AI138,'S1-MR'!$D$7:$U$60,17,0)=0,"-",IF(AND(AI138=AI138,AJ138="P"),VLOOKUP(AI138,'S1-MR'!$D$7:$U$60,17,0),"-")))</f>
        <v>-</v>
      </c>
      <c r="AO138" s="45" t="str">
        <f>IF(AI138="","-",IF(VLOOKUP(AI138,'S1-MR'!$D$7:$U$60,18,0)=0,"-",IF(AND(AI138=AI138,AJ138="P"),VLOOKUP(AI138,'S1-MR'!$D$7:$U$60,18,0),"-")))</f>
        <v>-</v>
      </c>
      <c r="AP138" s="46" t="s">
        <v>65</v>
      </c>
      <c r="AQ138" s="129" t="s">
        <v>26</v>
      </c>
      <c r="AR138" s="58"/>
      <c r="AS138" s="43"/>
      <c r="AT138" s="44"/>
      <c r="AU138" s="45" t="str">
        <f>IF(AS138="","-",IF(VLOOKUP(AS138,'S1-MR'!$D$7:$U$60,7,0)=0,"-",IF(AND(AS138=AS138,OR(AT138="T",AT138="P")),VLOOKUP(AS138,'S1-MR'!$D$7:$U$60,7,0),"-")))</f>
        <v>-</v>
      </c>
      <c r="AV138" s="45" t="str">
        <f>IF(AS138="","-",IF(VLOOKUP(AS138,'S1-MR'!$D$7:$U$60,8,0)=0,"-",IF(AND(AS138=AS138,OR(AT138="T",AT138="P")),VLOOKUP(AS138,'S1-MR'!$D$7:$U$60,8,0),"-")))</f>
        <v>-</v>
      </c>
      <c r="AW138" s="45" t="str">
        <f>IF(AS138="","-",IF(VLOOKUP(AS138,'S1-MR'!$D$7:$U$60,9,0)=0,"-",IF(AND(AS138=AS138,OR(AT138="T",AT138="P")),VLOOKUP(AS138,'S1-MR'!$D$7:$U$60,9,0),"-")))</f>
        <v>-</v>
      </c>
      <c r="AX138" s="45" t="str">
        <f>IF(AS138="","-",IF(VLOOKUP(AS138,'S1-MR'!$D$7:$U$60,17,0)=0,"-",IF(AND(AS138=AS138,AT138="P"),VLOOKUP(AS138,'S1-MR'!$D$7:$U$60,17,0),"-")))</f>
        <v>-</v>
      </c>
      <c r="AY138" s="45" t="str">
        <f>IF(AS138="","-",IF(VLOOKUP(AS138,'S1-MR'!$D$7:$U$60,18,0)=0,"-",IF(AND(AS138=AS138,AT138="P"),VLOOKUP(AS138,'S1-MR'!$D$7:$U$60,18,0),"-")))</f>
        <v>-</v>
      </c>
      <c r="AZ138" s="46" t="s">
        <v>65</v>
      </c>
      <c r="BA138" s="47"/>
      <c r="BB138" s="6"/>
      <c r="BC138" s="6"/>
      <c r="BD138" s="6"/>
      <c r="BE138" s="6"/>
      <c r="BF138" s="7"/>
      <c r="BG138" s="7"/>
      <c r="BH138" s="7"/>
      <c r="BI138" s="7"/>
      <c r="BJ138" s="7"/>
      <c r="BK138" s="7"/>
    </row>
    <row r="139" ht="14.25" customHeight="1">
      <c r="A139" s="40">
        <v>3.0</v>
      </c>
      <c r="B139" s="41" t="s">
        <v>234</v>
      </c>
      <c r="C139" s="42" t="s">
        <v>245</v>
      </c>
      <c r="D139" s="43" t="s">
        <v>246</v>
      </c>
      <c r="E139" s="44" t="s">
        <v>24</v>
      </c>
      <c r="F139" s="45" t="str">
        <f>IF(D139="","-",IF(VLOOKUP(D139,'S1-TB'!$D$7:$U$58,7,0)=0,"-",IF(AND(D139=D139,OR(E139="T",E139="P")),VLOOKUP(D139,'S1-TB'!$D$7:$U$58,7,0),"-")))</f>
        <v>AAD</v>
      </c>
      <c r="G139" s="45" t="str">
        <f>IF(D139="","-",IF(VLOOKUP(D139,'S1-TB'!$D$7:$U$58,8,0)=0,"-",IF(AND(D139=D139,OR(E139="T",E139="P")),VLOOKUP(D139,'S1-TB'!$D$7:$U$58,8,0),"-")))</f>
        <v>-</v>
      </c>
      <c r="H139" s="45" t="str">
        <f>IF(D139="","-",IF(VLOOKUP(D139,'S1-TB'!$D$7:$U$58,9,0)=0,"-",IF(AND(D139=D139,OR(E139="T",E139="P")),VLOOKUP(D139,'S1-TB'!$D$7:$U$58,9,0),"-")))</f>
        <v>-</v>
      </c>
      <c r="I139" s="45"/>
      <c r="J139" s="45" t="str">
        <f>IF(D139="","-",IF(VLOOKUP(D139,'S1-TB'!$D$7:$U$58,17,0)=0,"-",IF(AND(D139=D139,E139="P"),VLOOKUP(D139,'S1-TB'!$D$7:$U$58,17,0),"-")))</f>
        <v>-</v>
      </c>
      <c r="K139" s="45" t="str">
        <f>IF(D139="","-",IF(VLOOKUP(D139,'S1-TB'!$D$7:$U$58,18,0)=0,"-",IF(AND(D139=D139,E139="P"),VLOOKUP(D139,'S1-TB'!$D$7:$U$58,18,0),"-")))</f>
        <v>-</v>
      </c>
      <c r="L139" s="46" t="s">
        <v>69</v>
      </c>
      <c r="M139" s="47" t="s">
        <v>26</v>
      </c>
      <c r="N139" s="42" t="s">
        <v>43</v>
      </c>
      <c r="O139" s="43" t="s">
        <v>44</v>
      </c>
      <c r="P139" s="44" t="s">
        <v>24</v>
      </c>
      <c r="Q139" s="45" t="str">
        <f>IF(O139="","-",IF(VLOOKUP(O139,'S1-TB'!$D$7:$U$58,7,0)=0,"-",IF(AND(O139=O139,OR(P139="T",P139="P")),VLOOKUP(O139,'S1-TB'!$D$7:$U$58,7,0),"-")))</f>
        <v>JYD</v>
      </c>
      <c r="R139" s="45" t="str">
        <f>IF(O139="","-",IF(VLOOKUP(O139,'S1-TB'!$D$7:$U$58,8,0)=0,"-",IF(AND(O139=O139,OR(P139="T",P139="P")),VLOOKUP(O139,'S1-TB'!$D$7:$U$58,8,0),"-")))</f>
        <v>-</v>
      </c>
      <c r="S139" s="45" t="str">
        <f>IF(O139="","-",IF(VLOOKUP(O139,'S1-TB'!$D$7:$U$58,9,0)=0,"-",IF(AND(O139=O139,OR(P139="T",P139="P")),VLOOKUP(O139,'S1-TB'!$D$7:$U$58,9,0),"-")))</f>
        <v>-</v>
      </c>
      <c r="T139" s="45" t="str">
        <f>IF(O139="","-",IF(VLOOKUP(O139,'S1-TB'!$D$7:$U$58,17,0)=0,"-",IF(AND(O139=O139,P139="P"),VLOOKUP(O139,'S1-TB'!$D$7:$U$58,17,0),"-")))</f>
        <v>-</v>
      </c>
      <c r="U139" s="45" t="str">
        <f>IF(O139="","-",IF(VLOOKUP(O139,'S1-TB'!$D$7:$U$58,18,0)=0,"-",IF(AND(O139=O139,P139="P"),VLOOKUP(O139,'S1-TB'!$D$7:$U$58,18,0),"-")))</f>
        <v>-</v>
      </c>
      <c r="V139" s="46" t="s">
        <v>69</v>
      </c>
      <c r="W139" s="47"/>
      <c r="X139" s="42"/>
      <c r="Y139" s="43"/>
      <c r="Z139" s="44"/>
      <c r="AA139" s="45" t="str">
        <f>IF(Y139="","-",IF(VLOOKUP(Y139,'S1-TB'!$D$7:$U$58,7,0)=0,"-",IF(AND(Y139=Y139,OR(Z139="T",Z139="P")),VLOOKUP(Y139,'S1-TB'!$D$7:$U$58,7,0),"-")))</f>
        <v>-</v>
      </c>
      <c r="AB139" s="45" t="str">
        <f>IF(Y139="","-",IF(VLOOKUP(Y139,'S1-TB'!$D$7:$U$58,8,0)=0,"-",IF(AND(Y139=Y139,OR(Z139="T",Z139="P")),VLOOKUP(Y139,'S1-TB'!$D$7:$U$58,8,0),"-")))</f>
        <v>-</v>
      </c>
      <c r="AC139" s="45" t="str">
        <f>IF(Y139="","-",IF(VLOOKUP(Y139,'S1-TB'!$D$7:$U$58,9,0)=0,"-",IF(AND(Y139=Y139,OR(Z139="T",Z139="P")),VLOOKUP(Y139,'S1-TB'!$D$7:$U$58,9,0),"-")))</f>
        <v>-</v>
      </c>
      <c r="AD139" s="45" t="str">
        <f>IF(Y139="","-",IF(VLOOKUP(Y139,'S1-TB'!$D$7:$U$58,17,0)=0,"-",IF(AND(Y139=Y139,Z139="P"),VLOOKUP(Y139,'S1-TB'!$D$7:$U$58,17,0),"-")))</f>
        <v>-</v>
      </c>
      <c r="AE139" s="45" t="str">
        <f>IF(Y139="","-",IF(VLOOKUP(Y139,'S1-TB'!$D$7:$U$58,18,0)=0,"-",IF(AND(Y139=Y139,Z139="P"),VLOOKUP(Y139,'S1-TB'!$D$7:$U$58,18,0),"-")))</f>
        <v>-</v>
      </c>
      <c r="AF139" s="46" t="s">
        <v>69</v>
      </c>
      <c r="AG139" s="47"/>
      <c r="AH139" s="48" t="s">
        <v>242</v>
      </c>
      <c r="AI139" s="130" t="s">
        <v>241</v>
      </c>
      <c r="AJ139" s="131" t="s">
        <v>24</v>
      </c>
      <c r="AK139" s="45" t="str">
        <f>IF(AI139="","-",IF(VLOOKUP(AI139,'S1-TE'!$D$7:$V$59,7,0)=0,"-",IF(AND(AI139=AI139,OR(AJ139="T",AJ139="P")),VLOOKUP(AI139,'S1-TE'!$D$7:$V$59,7,0),"-")))</f>
        <v>MSS/CPG</v>
      </c>
      <c r="AL139" s="45" t="str">
        <f>IF(AI139="","-",IF(VLOOKUP(AI139,'S1-MR'!$D$7:$U$60,8,0)=0,"-",IF(AND(AI139=AI139,OR(AJ139="T",AJ139="P")),VLOOKUP(AI139,'S1-MR'!$D$7:$U$60,8,0),"-")))</f>
        <v>AZP/ESS</v>
      </c>
      <c r="AM139" s="45" t="str">
        <f>IF(AI139="","-",IF(VLOOKUP(AI139,'S1-MR'!$D$7:$U$60,9,0)=0,"-",IF(AND(AI139=AI139,OR(AJ139="T",AJ139="P")),VLOOKUP(AI139,'S1-MR'!$D$7:$U$60,9,0),"-")))</f>
        <v>LMG/TLG</v>
      </c>
      <c r="AN139" s="45" t="str">
        <f>IF(AI139="","-",IF(VLOOKUP(AI139,'S1-TB'!$D$7:$U$58,17,0)=0,"-",IF(AND(AI139=AI139,AJ139="P"),VLOOKUP(AI139,'S1-TB'!$D$7:$U$58,17,0),"-")))</f>
        <v>-</v>
      </c>
      <c r="AO139" s="45" t="str">
        <f>IF(AI139="","-",IF(VLOOKUP(AI139,'S1-TB'!$D$7:$U$58,18,0)=0,"-",IF(AND(AI139=AI139,AJ139="P"),VLOOKUP(AI139,'S1-TB'!$D$7:$U$58,18,0),"-")))</f>
        <v>-</v>
      </c>
      <c r="AP139" s="46" t="s">
        <v>69</v>
      </c>
      <c r="AQ139" s="47" t="s">
        <v>26</v>
      </c>
      <c r="AR139" s="48" t="s">
        <v>57</v>
      </c>
      <c r="AS139" s="43" t="s">
        <v>58</v>
      </c>
      <c r="AT139" s="44" t="s">
        <v>28</v>
      </c>
      <c r="AU139" s="45" t="str">
        <f>IF(AS139="","-",IF(VLOOKUP(AS139,'S1-TB'!$D$7:$U$58,7,0)=0,"-",IF(AND(AS139=AS139,OR(AT139="T",AT139="P")),VLOOKUP(AS139,'S1-TB'!$D$7:$U$58,7,0),"-")))</f>
        <v>AFS</v>
      </c>
      <c r="AV139" s="43" t="s">
        <v>41</v>
      </c>
      <c r="AW139" s="45" t="str">
        <f>IF(AS139="","-",IF(VLOOKUP(AS139,'S1-TB'!$D$7:$U$58,9,0)=0,"-",IF(AND(AS139=AS139,OR(AT139="T",AT139="P")),VLOOKUP(AS139,'S1-TB'!$D$7:$U$58,9,0),"-")))</f>
        <v>-</v>
      </c>
      <c r="AX139" s="45" t="str">
        <f>IF(AS139="","-",IF(VLOOKUP(AS139,'S1-TB'!$D$7:$U$58,17,0)=0,"-",IF(AND(AS139=AS139,AT139="P"),VLOOKUP(AS139,'S1-TB'!$D$7:$U$58,17,0),"-")))</f>
        <v>-</v>
      </c>
      <c r="AY139" s="45" t="str">
        <f>IF(AS139="","-",IF(VLOOKUP(AS139,'S1-TB'!$D$7:$U$58,18,0)=0,"-",IF(AND(AS139=AS139,AT139="P"),VLOOKUP(AS139,'S1-TB'!$D$7:$U$58,18,0),"-")))</f>
        <v>-</v>
      </c>
      <c r="AZ139" s="46" t="s">
        <v>69</v>
      </c>
      <c r="BA139" s="47" t="s">
        <v>26</v>
      </c>
      <c r="BB139" s="6"/>
      <c r="BC139" s="6"/>
      <c r="BD139" s="6"/>
      <c r="BE139" s="6"/>
      <c r="BF139" s="7"/>
      <c r="BG139" s="7"/>
      <c r="BH139" s="7"/>
      <c r="BI139" s="7"/>
      <c r="BJ139" s="7"/>
      <c r="BK139" s="7"/>
    </row>
    <row r="140" ht="14.25" customHeight="1">
      <c r="A140" s="40">
        <v>3.0</v>
      </c>
      <c r="B140" s="41" t="s">
        <v>234</v>
      </c>
      <c r="C140" s="64"/>
      <c r="D140" s="65"/>
      <c r="E140" s="66"/>
      <c r="F140" s="65"/>
      <c r="G140" s="65"/>
      <c r="H140" s="65"/>
      <c r="I140" s="65"/>
      <c r="J140" s="65"/>
      <c r="K140" s="65"/>
      <c r="L140" s="66"/>
      <c r="M140" s="68"/>
      <c r="N140" s="64"/>
      <c r="O140" s="65"/>
      <c r="P140" s="66"/>
      <c r="Q140" s="65"/>
      <c r="R140" s="65"/>
      <c r="S140" s="65"/>
      <c r="T140" s="65"/>
      <c r="U140" s="65"/>
      <c r="V140" s="66"/>
      <c r="W140" s="68"/>
      <c r="X140" s="64"/>
      <c r="Y140" s="65"/>
      <c r="Z140" s="66"/>
      <c r="AA140" s="65"/>
      <c r="AB140" s="65"/>
      <c r="AC140" s="65"/>
      <c r="AD140" s="65"/>
      <c r="AE140" s="65"/>
      <c r="AF140" s="66"/>
      <c r="AG140" s="68"/>
      <c r="AH140" s="64"/>
      <c r="AI140" s="65"/>
      <c r="AJ140" s="66"/>
      <c r="AK140" s="65"/>
      <c r="AL140" s="65"/>
      <c r="AM140" s="65"/>
      <c r="AN140" s="65"/>
      <c r="AO140" s="65"/>
      <c r="AP140" s="66"/>
      <c r="AQ140" s="68"/>
      <c r="AR140" s="64"/>
      <c r="AS140" s="65"/>
      <c r="AT140" s="66"/>
      <c r="AU140" s="65"/>
      <c r="AV140" s="65"/>
      <c r="AW140" s="65"/>
      <c r="AX140" s="65"/>
      <c r="AY140" s="65"/>
      <c r="AZ140" s="66"/>
      <c r="BA140" s="68"/>
      <c r="BB140" s="6"/>
      <c r="BC140" s="6"/>
      <c r="BD140" s="6"/>
      <c r="BE140" s="6"/>
      <c r="BF140" s="7"/>
      <c r="BG140" s="7"/>
      <c r="BH140" s="7"/>
      <c r="BI140" s="7"/>
      <c r="BJ140" s="7"/>
      <c r="BK140" s="7"/>
    </row>
    <row r="141" ht="14.25" customHeight="1">
      <c r="A141" s="40">
        <v>3.0</v>
      </c>
      <c r="B141" s="41" t="s">
        <v>234</v>
      </c>
      <c r="C141" s="79"/>
      <c r="D141" s="70"/>
      <c r="E141" s="71"/>
      <c r="F141" s="72" t="str">
        <f>IF(D141="","-",IF(VLOOKUP(D141,'D3 TI'!$D$7:$U$47,7,0)=0,"-",IF(AND(D141=D141,OR(E141="T",E141="P",E141="PM")),VLOOKUP(D141,'D3 TI'!$D$7:$U$47,7,0),"-")))</f>
        <v>-</v>
      </c>
      <c r="G141" s="72" t="str">
        <f>IF(D141="","-",IF(VLOOKUP(D141,'D3 TI'!$D$7:$U$47,8,0)=0,"-",IF(AND(D141=D141,OR(E141="T",E141="P",,E141="PM")),VLOOKUP(D141,'D3 TI'!$D$7:$U$47,8,0),"-")))</f>
        <v>-</v>
      </c>
      <c r="H141" s="72" t="str">
        <f>IF(D141="","-",IF(VLOOKUP(D141,'D3 TI'!$D$7:$U$47,9,0)=0,"-",IF(AND(D141=D141,OR(E141="T",E141="P")),VLOOKUP(D141,'D3 TI'!$D$7:$U$47,9,0),"-")))</f>
        <v>-</v>
      </c>
      <c r="I141" s="72"/>
      <c r="J141" s="72" t="str">
        <f>IF(D141="","-",IF(VLOOKUP(D141,'D3 TI'!$D$7:$U$47,17,0)=0,"-",IF(AND(D141=D141,E141="P"),VLOOKUP(D141,'D3 TI'!$D$7:$U$47,17,0),"-")))</f>
        <v>-</v>
      </c>
      <c r="K141" s="72" t="str">
        <f>IF(D141="","-",IF(VLOOKUP(D141,'D3 TI'!$D$7:$U$47,18,0)=0,"-",IF(AND(D141=D141,E141="P"),VLOOKUP(D141,'D3 TI'!$D$7:$U$47,18,0),"-")))</f>
        <v>-</v>
      </c>
      <c r="L141" s="73" t="s">
        <v>72</v>
      </c>
      <c r="M141" s="74"/>
      <c r="N141" s="69">
        <v>1132205.0</v>
      </c>
      <c r="O141" s="70" t="s">
        <v>84</v>
      </c>
      <c r="P141" s="71" t="s">
        <v>24</v>
      </c>
      <c r="Q141" s="72" t="str">
        <f>IF(O141="","-",IF(VLOOKUP(O141,'D3 TI'!$D$7:$U$47,7,0)=0,"-",IF(AND(O141=O141,OR(P141="T",P141="P",P141="PM")),VLOOKUP(O141,'D3 TI'!$D$7:$U$47,7,0),"-")))</f>
        <v>HER</v>
      </c>
      <c r="R141" s="113" t="str">
        <f>IF(O141="","-",IF(VLOOKUP(O141,'D3 TI'!$D$7:$U$47,8,0)=0,"-",IF(AND(O141=O141,OR(P141="T",P141="P",P141="PM")),VLOOKUP(O141,'D3 TI'!$D$7:$U$47,8,0),"-")))</f>
        <v>IDS</v>
      </c>
      <c r="S141" s="72" t="str">
        <f>IF(O141="","-",IF(VLOOKUP(O141,'D3 TI'!$D$7:$U$47,9,0)=0,"-",IF(AND(O141=O141,OR(P141="T",P141="P")),VLOOKUP(O141,'D3 TI'!$D$7:$U$47,9,0),"-")))</f>
        <v>-</v>
      </c>
      <c r="T141" s="72" t="str">
        <f>IF(O141="","-",IF(VLOOKUP(O141,'D3 TI'!$D$7:$U$47,17,0)=0,"-",IF(AND(O141=O141,P141="P"),VLOOKUP(O141,'D3 TI'!$D$7:$U$47,17,0),"-")))</f>
        <v>-</v>
      </c>
      <c r="U141" s="72" t="str">
        <f>IF(O141="","-",IF(VLOOKUP(O141,'D3 TI'!$D$7:$U$47,18,0)=0,"-",IF(AND(O141=O141,P141="P"),VLOOKUP(O141,'D3 TI'!$D$7:$U$47,18,0),"-")))</f>
        <v>-</v>
      </c>
      <c r="V141" s="73" t="s">
        <v>72</v>
      </c>
      <c r="W141" s="74" t="s">
        <v>26</v>
      </c>
      <c r="X141" s="69">
        <v>1132103.0</v>
      </c>
      <c r="Y141" s="70" t="s">
        <v>247</v>
      </c>
      <c r="Z141" s="71" t="s">
        <v>28</v>
      </c>
      <c r="AA141" s="72" t="str">
        <f>IF(Y141="","-",IF(VLOOKUP(Y141,'D3 TI'!$D$7:$U$47,7,0)=0,"-",IF(AND(Y141=Y141,OR(Z141="T",Z141="P",Z141="PM")),VLOOKUP(Y141,'D3 TI'!$D$7:$U$47,7,0),"-")))</f>
        <v>TAP</v>
      </c>
      <c r="AB141" s="72" t="str">
        <f>IF(Y141="","-",IF(VLOOKUP(Y141,'D3 TI'!$D$7:$U$47,8,0)=0,"-",IF(AND(Y141=Y141,OR(Z141="T",Z141="P",Z141="PM")),VLOOKUP(Y141,'D3 TI'!$D$7:$U$47,8,0),"-")))</f>
        <v>GHP</v>
      </c>
      <c r="AC141" s="72" t="str">
        <f>IF(Y141="","-",IF(VLOOKUP(Y141,'D3 TI'!$D$7:$U$47,9,0)=0,"-",IF(AND(Y141=Y141,OR(Z141="T",Z141="P")),VLOOKUP(Y141,'D3 TI'!$D$7:$U$47,9,0),"-")))</f>
        <v>-</v>
      </c>
      <c r="AD141" s="72" t="str">
        <f>IF(Y141="","-",IF(VLOOKUP(Y141,'D3 TI'!$D$7:$U$47,17,0)=0,"-",IF(AND(Y141=Y141,Z141="P"),VLOOKUP(Y141,'D3 TI'!$D$7:$U$47,17,0),"-")))</f>
        <v>CDN</v>
      </c>
      <c r="AE141" s="72" t="str">
        <f>IF(Y141="","-",IF(VLOOKUP(Y141,'D3 TI'!$D$7:$U$47,18,0)=0,"-",IF(AND(Y141=Y141,Z141="P"),VLOOKUP(Y141,'D3 TI'!$D$7:$U$47,18,0),"-")))</f>
        <v>-</v>
      </c>
      <c r="AF141" s="73" t="s">
        <v>72</v>
      </c>
      <c r="AG141" s="74" t="s">
        <v>26</v>
      </c>
      <c r="AH141" s="75">
        <v>1132104.0</v>
      </c>
      <c r="AI141" s="70" t="s">
        <v>76</v>
      </c>
      <c r="AJ141" s="71" t="s">
        <v>28</v>
      </c>
      <c r="AK141" s="72" t="str">
        <f>IF(AI141="","-",IF(VLOOKUP(AI141,'D3 TI'!$D$7:$U$47,7,0)=0,"-",IF(AND(AI141=AI141,OR(AJ141="T",AJ141="P",AJ141="PM")),VLOOKUP(AI141,'D3 TI'!$D$7:$U$47,7,0),"-")))</f>
        <v>RIS</v>
      </c>
      <c r="AL141" s="72" t="str">
        <f>IF(AI141="","-",IF(VLOOKUP(AI141,'D3 TI'!$D$7:$U$47,8,0)=0,"-",IF(AND(AI141=AI141,OR(AJ141="T",AJ141="P",AJ141="PM")),VLOOKUP(AI141,'D3 TI'!$D$7:$U$47,8,0),"-")))</f>
        <v>RJS</v>
      </c>
      <c r="AM141" s="72" t="str">
        <f>IF(AI141="","-",IF(VLOOKUP(AI141,'D3 TI'!$D$7:$U$47,9,0)=0,"-",IF(AND(AI141=AI141,OR(AJ141="T",AJ141="P")),VLOOKUP(AI141,'D3 TI'!$D$7:$U$47,9,0),"-")))</f>
        <v>-</v>
      </c>
      <c r="AN141" s="72" t="str">
        <f>IF(AI141="","-",IF(VLOOKUP(AI141,'D3 TI'!$D$7:$U$47,17,0)=0,"-",IF(AND(AI141=AI141,AJ141="P"),VLOOKUP(AI141,'D3 TI'!$D$7:$U$47,17,0),"-")))</f>
        <v>-</v>
      </c>
      <c r="AO141" s="72" t="str">
        <f>IF(AI141="","-",IF(VLOOKUP(AI141,'D3 TI'!$D$7:$U$47,18,0)=0,"-",IF(AND(AI141=AI141,AJ141="P"),VLOOKUP(AI141,'D3 TI'!$D$7:$U$47,18,0),"-")))</f>
        <v>-</v>
      </c>
      <c r="AP141" s="73" t="s">
        <v>72</v>
      </c>
      <c r="AQ141" s="74" t="s">
        <v>26</v>
      </c>
      <c r="AR141" s="69"/>
      <c r="AS141" s="70"/>
      <c r="AT141" s="71"/>
      <c r="AU141" s="72" t="str">
        <f>IF(AS141="","-",IF(VLOOKUP(AS141,'D3 TI'!$D$7:$U$47,7,0)=0,"-",IF(AND(AS141=AS141,OR(AT141="T",AT141="P",AT141="PM")),VLOOKUP(AS141,'D3 TI'!$D$7:$U$47,7,0),"-")))</f>
        <v>-</v>
      </c>
      <c r="AV141" s="72" t="str">
        <f>IF(AS141="","-",IF(VLOOKUP(AS141,'D3 TI'!$D$7:$U$47,8,0)=0,"-",IF(AND(AS141=AS141,OR(AT141="T",AT141="P",AT141="PM")),VLOOKUP(AS141,'D3 TI'!$D$7:$U$47,8,0),"-")))</f>
        <v>-</v>
      </c>
      <c r="AW141" s="72" t="str">
        <f>IF(AS141="","-",IF(VLOOKUP(AS141,'D3 TI'!$D$7:$U$47,9,0)=0,"-",IF(AND(AS141=AS141,OR(AT141="T",AT141="P")),VLOOKUP(AS141,'D3 TI'!$D$7:$U$47,9,0),"-")))</f>
        <v>-</v>
      </c>
      <c r="AX141" s="72" t="str">
        <f>IF(AS141="","-",IF(VLOOKUP(AS141,'D3 TI'!$D$7:$U$47,17,0)=0,"-",IF(AND(AS141=AS141,AT141="P"),VLOOKUP(AS141,'D3 TI'!$D$7:$U$47,17,0),"-")))</f>
        <v>-</v>
      </c>
      <c r="AY141" s="72"/>
      <c r="AZ141" s="73" t="s">
        <v>72</v>
      </c>
      <c r="BA141" s="74"/>
      <c r="BB141" s="6"/>
      <c r="BC141" s="6"/>
      <c r="BD141" s="6"/>
      <c r="BE141" s="6"/>
      <c r="BF141" s="7"/>
      <c r="BG141" s="7"/>
      <c r="BH141" s="7"/>
      <c r="BI141" s="7"/>
      <c r="BJ141" s="7"/>
      <c r="BK141" s="7"/>
    </row>
    <row r="142" ht="14.25" customHeight="1">
      <c r="A142" s="40">
        <v>3.0</v>
      </c>
      <c r="B142" s="41" t="s">
        <v>234</v>
      </c>
      <c r="C142" s="69"/>
      <c r="D142" s="70"/>
      <c r="E142" s="71"/>
      <c r="F142" s="72" t="str">
        <f>IF(D142="","-",IF(VLOOKUP(D142,'D3 TI'!$D$7:$U$47,7,0)=0,"-",IF(AND(D142=D142,OR(E142="T",E142="P",E142="PM")),VLOOKUP(D142,'D3 TI'!$D$7:$U$47,7,0),"-")))</f>
        <v>-</v>
      </c>
      <c r="G142" s="72" t="str">
        <f>IF(D142="","-",IF(VLOOKUP(D142,'D3 TI'!$D$7:$U$47,8,0)=0,"-",IF(AND(D142=D142,OR(E142="T",E142="P",E142="PM")),VLOOKUP(D142,'D3 TI'!$D$7:$U$47,8,0),"-")))</f>
        <v>-</v>
      </c>
      <c r="H142" s="72" t="str">
        <f>IF(D142="","-",IF(VLOOKUP(D142,'D3 TI'!$D$7:$U$47,9,0)=0,"-",IF(AND(D142=D142,OR(E142="T",E142="P")),VLOOKUP(D142,'D3 TI'!$D$7:$U$47,9,0),"-")))</f>
        <v>-</v>
      </c>
      <c r="I142" s="72"/>
      <c r="J142" s="72" t="str">
        <f>IF(D142="","-",IF(VLOOKUP(D142,'D3 TI'!$D$7:$U$47,17,0)=0,"-",IF(AND(D142=D142,E142="P"),VLOOKUP(D142,'D3 TI'!$D$7:$U$47,17,0),"-")))</f>
        <v>-</v>
      </c>
      <c r="K142" s="72" t="str">
        <f>IF(D142="","-",IF(VLOOKUP(D142,'D3 TI'!$D$7:$U$47,18,0)=0,"-",IF(AND(D142=D142,E142="P"),VLOOKUP(D142,'D3 TI'!$D$7:$U$47,18,0),"-")))</f>
        <v>-</v>
      </c>
      <c r="L142" s="73" t="s">
        <v>77</v>
      </c>
      <c r="M142" s="74"/>
      <c r="N142" s="69">
        <v>1132205.0</v>
      </c>
      <c r="O142" s="70" t="s">
        <v>84</v>
      </c>
      <c r="P142" s="71" t="s">
        <v>24</v>
      </c>
      <c r="Q142" s="72" t="str">
        <f>IF(O142="","-",IF(VLOOKUP(O142,'D3 TI'!$D$7:$U$47,7,0)=0,"-",IF(AND(O142=O142,OR(P142="T",P142="P",P142="PM")),VLOOKUP(O142,'D3 TI'!$D$7:$U$47,7,0),"-")))</f>
        <v>HER</v>
      </c>
      <c r="R142" s="113" t="str">
        <f>IF(O142="","-",IF(VLOOKUP(O142,'D3 TI'!$D$7:$U$47,8,0)=0,"-",IF(AND(O142=O142,OR(P142="T",P142="P",,P142="PM")),VLOOKUP(O142,'D3 TI'!$D$7:$U$47,8,0),"-")))</f>
        <v>IDS</v>
      </c>
      <c r="S142" s="72" t="str">
        <f>IF(O142="","-",IF(VLOOKUP(O142,'D3 TI'!$D$7:$U$47,9,0)=0,"-",IF(AND(O142=O142,OR(P142="T",P142="P")),VLOOKUP(O142,'D3 TI'!$D$7:$U$47,9,0),"-")))</f>
        <v>-</v>
      </c>
      <c r="T142" s="72" t="str">
        <f>IF(O142="","-",IF(VLOOKUP(O142,'D3 TI'!$D$7:$U$47,17,0)=0,"-",IF(AND(O142=O142,P142="P"),VLOOKUP(O142,'D3 TI'!$D$7:$U$47,17,0),"-")))</f>
        <v>-</v>
      </c>
      <c r="U142" s="72" t="str">
        <f>IF(O142="","-",IF(VLOOKUP(O142,'D3 TI'!$D$7:$U$47,18,0)=0,"-",IF(AND(O142=O142,P142="P"),VLOOKUP(O142,'D3 TI'!$D$7:$U$47,18,0),"-")))</f>
        <v>-</v>
      </c>
      <c r="V142" s="73" t="s">
        <v>77</v>
      </c>
      <c r="W142" s="74" t="s">
        <v>26</v>
      </c>
      <c r="X142" s="69">
        <v>1132103.0</v>
      </c>
      <c r="Y142" s="70" t="s">
        <v>247</v>
      </c>
      <c r="Z142" s="71" t="s">
        <v>28</v>
      </c>
      <c r="AA142" s="72" t="str">
        <f>IF(Y142="","-",IF(VLOOKUP(Y142,'D3 TI'!$D$7:$U$47,7,0)=0,"-",IF(AND(Y142=Y142,OR(Z142="T",Z142="P",Z142="PM")),VLOOKUP(Y142,'D3 TI'!$D$7:$U$47,7,0),"-")))</f>
        <v>TAP</v>
      </c>
      <c r="AB142" s="72" t="str">
        <f>IF(Y142="","-",IF(VLOOKUP(Y142,'D3 TI'!$D$7:$U$47,8,0)=0,"-",IF(AND(Y142=Y142,OR(Z142="T",Z142="P",Z142="PM")),VLOOKUP(Y142,'D3 TI'!$D$7:$U$47,8,0),"-")))</f>
        <v>GHP</v>
      </c>
      <c r="AC142" s="72" t="str">
        <f>IF(Y142="","-",IF(VLOOKUP(Y142,'D3 TI'!$D$7:$U$47,9,0)=0,"-",IF(AND(Y142=Y142,OR(Z142="T",Z142="P")),VLOOKUP(Y142,'D3 TI'!$D$7:$U$47,9,0),"-")))</f>
        <v>-</v>
      </c>
      <c r="AD142" s="72" t="str">
        <f>IF(Y142="","-",IF(VLOOKUP(Y142,'D3 TI'!$D$7:$U$47,17,0)=0,"-",IF(AND(Y142=Y142,Z142="P"),VLOOKUP(Y142,'D3 TI'!$D$7:$U$47,17,0),"-")))</f>
        <v>CDN</v>
      </c>
      <c r="AE142" s="72" t="str">
        <f>IF(Y142="","-",IF(VLOOKUP(Y142,'D3 TI'!$D$7:$U$47,18,0)=0,"-",IF(AND(Y142=Y142,Z142="P"),VLOOKUP(Y142,'D3 TI'!$D$7:$U$47,18,0),"-")))</f>
        <v>-</v>
      </c>
      <c r="AF142" s="73" t="s">
        <v>77</v>
      </c>
      <c r="AG142" s="74" t="s">
        <v>26</v>
      </c>
      <c r="AH142" s="75">
        <v>1132104.0</v>
      </c>
      <c r="AI142" s="70" t="s">
        <v>76</v>
      </c>
      <c r="AJ142" s="71" t="s">
        <v>28</v>
      </c>
      <c r="AK142" s="72" t="str">
        <f>IF(AI142="","-",IF(VLOOKUP(AI142,'D3 TI'!$D$7:$U$47,7,0)=0,"-",IF(AND(AI142=AI142,OR(AJ142="T",AJ142="P",AJ142="PM")),VLOOKUP(AI142,'D3 TI'!$D$7:$U$47,7,0),"-")))</f>
        <v>RIS</v>
      </c>
      <c r="AL142" s="72" t="str">
        <f>IF(AI142="","-",IF(VLOOKUP(AI142,'D3 TI'!$D$7:$U$47,8,0)=0,"-",IF(AND(AI142=AI142,OR(AJ142="T",AJ142="P",AJ142="PM")),VLOOKUP(AI142,'D3 TI'!$D$7:$U$47,8,0),"-")))</f>
        <v>RJS</v>
      </c>
      <c r="AM142" s="72" t="str">
        <f>IF(AI142="","-",IF(VLOOKUP(AI142,'D3 TI'!$D$7:$U$47,9,0)=0,"-",IF(AND(AI142=AI142,OR(AJ142="T",AJ142="P")),VLOOKUP(AI142,'D3 TI'!$D$7:$U$47,9,0),"-")))</f>
        <v>-</v>
      </c>
      <c r="AN142" s="72" t="str">
        <f>IF(AI142="","-",IF(VLOOKUP(AI142,'D3 TI'!$D$7:$U$47,17,0)=0,"-",IF(AND(AI142=AI142,AJ142="P"),VLOOKUP(AI142,'D3 TI'!$D$7:$U$47,17,0),"-")))</f>
        <v>-</v>
      </c>
      <c r="AO142" s="72" t="str">
        <f>IF(AI142="","-",IF(VLOOKUP(AI142,'D3 TI'!$D$7:$U$47,18,0)=0,"-",IF(AND(AI142=AI142,AJ142="P"),VLOOKUP(AI142,'D3 TI'!$D$7:$U$47,18,0),"-")))</f>
        <v>-</v>
      </c>
      <c r="AP142" s="73" t="s">
        <v>77</v>
      </c>
      <c r="AQ142" s="74" t="s">
        <v>26</v>
      </c>
      <c r="AR142" s="69"/>
      <c r="AS142" s="70"/>
      <c r="AT142" s="71"/>
      <c r="AU142" s="72" t="str">
        <f>IF(AS142="","-",IF(VLOOKUP(AS142,'D3 TI'!$D$7:$U$47,7,0)=0,"-",IF(AND(AS142=AS142,OR(AT142="T",AT142="P",AT142="PM")),VLOOKUP(AS142,'D3 TI'!$D$7:$U$47,7,0),"-")))</f>
        <v>-</v>
      </c>
      <c r="AV142" s="72" t="str">
        <f>IF(AS142="","-",IF(VLOOKUP(AS142,'D3 TI'!$D$7:$U$47,8,0)=0,"-",IF(AND(AS142=AS142,OR(AT142="T",AT142="P",AT142="PM")),VLOOKUP(AS142,'D3 TI'!$D$7:$U$47,8,0),"-")))</f>
        <v>-</v>
      </c>
      <c r="AW142" s="72" t="str">
        <f>IF(AS142="","-",IF(VLOOKUP(AS142,'D3 TI'!$D$7:$U$47,9,0)=0,"-",IF(AND(AS142=AS142,OR(AT142="T",AT142="P")),VLOOKUP(AS142,'D3 TI'!$D$7:$U$47,9,0),"-")))</f>
        <v>-</v>
      </c>
      <c r="AX142" s="72" t="str">
        <f>IF(AS142="","-",IF(VLOOKUP(AS142,'D3 TI'!$D$7:$U$47,17,0)=0,"-",IF(AND(AS142=AS142,AT142="P"),VLOOKUP(AS142,'D3 TI'!$D$7:$U$47,17,0),"-")))</f>
        <v>-</v>
      </c>
      <c r="AY142" s="72" t="str">
        <f>IF(AS142="","-",IF(VLOOKUP(AS142,'D3 TI'!$D$7:$U$47,18,0)=0,"-",IF(AND(AS142=AS142,AT142="P"),VLOOKUP(AS142,'D3 TI'!$D$7:$U$47,18,0),"-")))</f>
        <v>-</v>
      </c>
      <c r="AZ142" s="73" t="s">
        <v>77</v>
      </c>
      <c r="BA142" s="74"/>
      <c r="BB142" s="6"/>
      <c r="BC142" s="6"/>
      <c r="BD142" s="6"/>
      <c r="BE142" s="6"/>
      <c r="BF142" s="7"/>
      <c r="BG142" s="7"/>
      <c r="BH142" s="7"/>
      <c r="BI142" s="7"/>
      <c r="BJ142" s="7"/>
      <c r="BK142" s="7"/>
    </row>
    <row r="143" ht="14.25" customHeight="1">
      <c r="A143" s="40">
        <v>3.0</v>
      </c>
      <c r="B143" s="41" t="s">
        <v>234</v>
      </c>
      <c r="C143" s="69">
        <v>1032101.0</v>
      </c>
      <c r="D143" s="70" t="s">
        <v>81</v>
      </c>
      <c r="E143" s="71" t="s">
        <v>24</v>
      </c>
      <c r="F143" s="72" t="str">
        <f>IF(D143="","-",IF(VLOOKUP(D143,D3TK!$D$7:$V$44,7,0)=0,"-",IF(AND(D143=D143,OR(E143="T",E143="P",E143="PM")),VLOOKUP(D143,D3TK!$D$7:$V$44,7,0),"-")))</f>
        <v>ESS</v>
      </c>
      <c r="G143" s="72" t="str">
        <f>IF(D143="","-",IF(VLOOKUP(D143,D3TK!$D$7:$V$44,8,0)=0,"-",IF(AND(D143=D143,OR(E143="T",E143="P",E143="PM")),VLOOKUP(D143,D3TK!$D$7:$V$44,8,0),"-")))</f>
        <v>-</v>
      </c>
      <c r="H143" s="72" t="str">
        <f>IF(D143="","-",IF(VLOOKUP(D143,D3TK!$D$7:$V$44,9,0)=0,"-",IF(AND(D143=D143,OR(E143="T",E143="P",E143="PM")),VLOOKUP(D143,D3TK!$D$7:$V$44,9,0),"-")))</f>
        <v>-</v>
      </c>
      <c r="I143" s="72"/>
      <c r="J143" s="72" t="str">
        <f>IF(D143="","-",IF(VLOOKUP(D143,D3TK!$D$7:$V$44,17,0)=0,"-",IF(AND(D143=D143,E143="P"),VLOOKUP(D143,D3TK!$D$7:$V$44,17,0),"-")))</f>
        <v>-</v>
      </c>
      <c r="K143" s="72" t="str">
        <f>IF(D143="","-",IF(VLOOKUP(D143,D3TK!$D$7:$V$44,18,0)=0,"-",IF(AND(D143=D143,E143="P"),VLOOKUP(D143,D3TK!$D$7:$V$44,18,0),"-")))</f>
        <v>-</v>
      </c>
      <c r="L143" s="71" t="s">
        <v>78</v>
      </c>
      <c r="M143" s="74" t="s">
        <v>26</v>
      </c>
      <c r="N143" s="69"/>
      <c r="O143" s="70"/>
      <c r="P143" s="71"/>
      <c r="Q143" s="72" t="str">
        <f>IF(O143="","-",IF(VLOOKUP(O143,D3TK!$D$7:$V$44,7,0)=0,"-",IF(AND(O143=O143,OR(P143="T",P143="P",P143="PM")),VLOOKUP(O143,D3TK!$D$7:$V$44,7,0),"-")))</f>
        <v>-</v>
      </c>
      <c r="R143" s="72" t="str">
        <f>IF(O143="","-",IF(VLOOKUP(O143,D3TK!$D$7:$V$44,8,0)=0,"-",IF(AND(O143=O143,OR(P143="T",P143="P",P143="PM")),VLOOKUP(O143,D3TK!$D$7:$V$44,8,0),"-")))</f>
        <v>-</v>
      </c>
      <c r="S143" s="72" t="str">
        <f>IF(O143="","-",IF(VLOOKUP(O143,D3TK!$D$7:$V$44,9,0)=0,"-",IF(AND(O143=O143,OR(P143="T",P143="P")),VLOOKUP(O143,D3TK!$D$7:$V$44,9,0),"-")))</f>
        <v>-</v>
      </c>
      <c r="T143" s="72" t="str">
        <f>IF(O143="","-",IF(VLOOKUP(O143,D3TK!$D$7:$V$44,17,0)=0,"-",IF(AND(O143=O143,P143="P"),VLOOKUP(O143,D3TK!$D$7:$V$44,17,0),"-")))</f>
        <v>-</v>
      </c>
      <c r="U143" s="72" t="str">
        <f>IF(O143="","-",IF(VLOOKUP(O143,D3TK!$D$7:$V$44,18,0)=0,"-",IF(AND(O143=O143,P143="P"),VLOOKUP(O143,D3TK!$D$7:$V$44,18,0),"-")))</f>
        <v>-</v>
      </c>
      <c r="V143" s="71" t="s">
        <v>78</v>
      </c>
      <c r="W143" s="74"/>
      <c r="X143" s="69" t="s">
        <v>73</v>
      </c>
      <c r="Y143" s="70" t="s">
        <v>74</v>
      </c>
      <c r="Z143" s="71" t="s">
        <v>28</v>
      </c>
      <c r="AA143" s="72" t="str">
        <f>IF(Y143="","-",IF(VLOOKUP(Y143,D3TK!$D$7:$V$44,7,0)=0,"-",IF(AND(Y143=Y143,OR(Z143="T",Z143="P",Z143="PM")),VLOOKUP(Y143,D3TK!$D$7:$V$44,7,0),"-")))</f>
        <v>MPR</v>
      </c>
      <c r="AB143" s="72" t="str">
        <f>IF(Y143="","-",IF(VLOOKUP(Y143,D3TK!$D$7:$V$44,8,0)=0,"-",IF(AND(Y143=Y143,OR(Z143="T",Z143="P",Z143="PM")),VLOOKUP(Y143,D3TK!$D$7:$V$44,8,0),"-")))</f>
        <v>-</v>
      </c>
      <c r="AC143" s="72" t="str">
        <f>IF(Y143="","-",IF(VLOOKUP(Y143,D3TK!$D$7:$V$44,9,0)=0,"-",IF(AND(Y143=Y143,OR(Z143="T",Z143="P")),VLOOKUP(Y143,D3TK!$D$7:$V$44,9,0),"-")))</f>
        <v>-</v>
      </c>
      <c r="AD143" s="72" t="str">
        <f>IF(Y143="","-",IF(VLOOKUP(Y143,D3TK!$D$7:$V$44,17,0)=0,"-",IF(AND(Y143=Y143,Z143="P"),VLOOKUP(Y143,D3TK!$D$7:$V$44,17,0),"-")))</f>
        <v>-</v>
      </c>
      <c r="AE143" s="72" t="str">
        <f>IF(Y143="","-",IF(VLOOKUP(Y143,D3TK!$D$7:$V$44,18,0)=0,"-",IF(AND(Y143=Y143,Z143="P"),VLOOKUP(Y143,D3TK!$D$7:$V$44,18,0),"-")))</f>
        <v>-</v>
      </c>
      <c r="AF143" s="71" t="s">
        <v>78</v>
      </c>
      <c r="AG143" s="74" t="s">
        <v>26</v>
      </c>
      <c r="AH143" s="69">
        <v>1332105.0</v>
      </c>
      <c r="AI143" s="70" t="s">
        <v>248</v>
      </c>
      <c r="AJ143" s="71" t="s">
        <v>28</v>
      </c>
      <c r="AK143" s="72" t="str">
        <f>IF(AI143="","-",IF(VLOOKUP(AI143,D3TK!$D$7:$V$44,7,0)=0,"-",IF(AND(AI143=AI143,OR(AJ143="T",AJ143="P",AJ143="PM")),VLOOKUP(AI143,D3TK!$D$7:$V$44,7,0),"-")))</f>
        <v>PDS</v>
      </c>
      <c r="AL143" s="72" t="str">
        <f>IF(AI143="","-",IF(VLOOKUP(AI143,D3TK!$D$7:$V$44,8,0)=0,"-",IF(AND(AI143=AI143,OR(AJ143="T",AJ143="P",AJ143="PM")),VLOOKUP(AI143,D3TK!$D$7:$V$44,8,0),"-")))</f>
        <v>IPM</v>
      </c>
      <c r="AM143" s="72" t="str">
        <f>IF(AI143="","-",IF(VLOOKUP(AI143,D3TK!$D$7:$V$44,9,0)=0,"-",IF(AND(AI143=AI143,OR(AJ143="T",AJ143="P")),VLOOKUP(AI143,D3TK!$D$7:$V$44,9,0),"-")))</f>
        <v>-</v>
      </c>
      <c r="AN143" s="72" t="str">
        <f>IF(AI143="","-",IF(VLOOKUP(AI143,D3TK!$D$7:$V$44,17,0)=0,"-",IF(AND(AI143=AI143,AJ143="P"),VLOOKUP(AI143,D3TK!$D$7:$V$44,17,0),"-")))</f>
        <v>-</v>
      </c>
      <c r="AO143" s="72" t="str">
        <f>IF(AI143="","-",IF(VLOOKUP(AI143,D3TK!$D$7:$V$44,18,0)=0,"-",IF(AND(AI143=AI143,AJ143="P"),VLOOKUP(AI143,D3TK!$D$7:$V$44,18,0),"-")))</f>
        <v>FWH</v>
      </c>
      <c r="AP143" s="71" t="s">
        <v>78</v>
      </c>
      <c r="AQ143" s="74" t="s">
        <v>26</v>
      </c>
      <c r="AR143" s="69">
        <v>1332102.0</v>
      </c>
      <c r="AS143" s="77" t="s">
        <v>79</v>
      </c>
      <c r="AT143" s="78" t="s">
        <v>28</v>
      </c>
      <c r="AU143" s="72" t="str">
        <f>IF(AS143="","-",IF(VLOOKUP(AS143,D3TK!$D$7:$V$44,7,0)=0,"-",IF(AND(AS143=AS143,OR(AT143="T",AT143="P",AT143="PM")),VLOOKUP(AS143,D3TK!$D$7:$V$44,7,0),"-")))</f>
        <v>MMS</v>
      </c>
      <c r="AV143" s="72" t="str">
        <f>IF(AS143="","-",IF(VLOOKUP(AS143,D3TK!$D$7:$V$44,8,0)=0,"-",IF(AND(AS143=AS143,OR(AT143="T",AT143="P",AT143="PM")),VLOOKUP(AS143,D3TK!$D$7:$V$44,8,0),"-")))</f>
        <v>-</v>
      </c>
      <c r="AW143" s="72" t="str">
        <f>IF(AS143="","-",IF(VLOOKUP(AS143,D3TK!$D$7:$V$44,9,0)=0,"-",IF(AND(AS143=AS143,OR(AT143="T",AT143="P")),VLOOKUP(AS143,D3TK!$D$7:$V$44,9,0),"-")))</f>
        <v>-</v>
      </c>
      <c r="AX143" s="72" t="str">
        <f>IF(AS143="","-",IF(VLOOKUP(AS143,D3TK!$D$7:$V$44,17,0)=0,"-",IF(AND(AS143=AS143,AT143="P"),VLOOKUP(AS143,D3TK!$D$7:$V$44,17,0),"-")))</f>
        <v>-</v>
      </c>
      <c r="AY143" s="72" t="str">
        <f>IF(AS143="","-",IF(VLOOKUP(AS143,D3TK!$D$7:$V$44,18,0)=0,"-",IF(AND(AS143=AS143,AT143="P"),VLOOKUP(AS143,D3TK!$D$7:$V$44,18,0),"-")))</f>
        <v>-</v>
      </c>
      <c r="AZ143" s="71" t="s">
        <v>78</v>
      </c>
      <c r="BA143" s="74" t="s">
        <v>26</v>
      </c>
      <c r="BB143" s="6"/>
      <c r="BC143" s="6"/>
      <c r="BD143" s="6"/>
      <c r="BE143" s="6"/>
      <c r="BF143" s="7"/>
      <c r="BG143" s="7"/>
      <c r="BH143" s="7"/>
      <c r="BI143" s="7"/>
      <c r="BJ143" s="7"/>
      <c r="BK143" s="7"/>
    </row>
    <row r="144" ht="14.25" customHeight="1">
      <c r="A144" s="40">
        <v>3.0</v>
      </c>
      <c r="B144" s="41" t="s">
        <v>234</v>
      </c>
      <c r="C144" s="69">
        <v>1142103.0</v>
      </c>
      <c r="D144" s="70" t="s">
        <v>90</v>
      </c>
      <c r="E144" s="71" t="s">
        <v>24</v>
      </c>
      <c r="F144" s="72" t="str">
        <f>IF(D144="","-",IF(VLOOKUP(D144,D4TRPL!$D$7:$U$58,7,0)=0,"-",IF(AND(D144=D144,OR(E144="T",E144="P",E144="PM")),VLOOKUP(D144,D4TRPL!$D$7:$U$58,7,0),"-")))</f>
        <v>RJS</v>
      </c>
      <c r="G144" s="72" t="str">
        <f>IF(D144="","-",IF(VLOOKUP(D144,D4TRPL!$D$7:$U$58,8,0)=0,"-",IF(AND(D144=D144,OR(E144="T",E144="P",E144="PM")),VLOOKUP(D144,D4TRPL!$D$7:$U$58,8,0),"-")))</f>
        <v>-</v>
      </c>
      <c r="H144" s="72" t="str">
        <f>IF(D144="","-",IF(VLOOKUP(D144,D4TRPL!$D$7:$U$58,9,0)=0,"-",IF(AND(D144=D144,OR(E144="T",E144="P")),VLOOKUP(D144,D4TRPL!$D$7:$U$58,9,0),"-")))</f>
        <v>-</v>
      </c>
      <c r="I144" s="72"/>
      <c r="J144" s="72" t="str">
        <f>IF(D144="","-",IF(VLOOKUP(D144,D4TRPL!$D$7:$U$58,17,0)=0,"-",IF(AND(D144=D144,E144="P"),VLOOKUP(D144,D4TRPL!$D$7:$U$58,17,0),"-")))</f>
        <v>-</v>
      </c>
      <c r="K144" s="72" t="str">
        <f>IF(D144="","-",IF(VLOOKUP(D144,D4TRPL!$D$7:$U$58,18,0)=0,"-",IF(AND(D144=D144,E144="P"),VLOOKUP(D144,D4TRPL!$D$7:$U$58,18,0),"-")))</f>
        <v>-</v>
      </c>
      <c r="L144" s="73" t="s">
        <v>83</v>
      </c>
      <c r="M144" s="74" t="s">
        <v>26</v>
      </c>
      <c r="N144" s="69"/>
      <c r="O144" s="70"/>
      <c r="P144" s="71"/>
      <c r="Q144" s="72" t="str">
        <f>IF(O144="","-",IF(VLOOKUP(O144,D4TRPL!$D$7:$U$58,7,0)=0,"-",IF(AND(O144=O144,OR(P144="T",P144="P",P144="PM")),VLOOKUP(O144,D4TRPL!$D$7:$U$58,7,0),"-")))</f>
        <v>-</v>
      </c>
      <c r="R144" s="72" t="str">
        <f>IF(O144="","-",IF(VLOOKUP(O144,D4TRPL!$D$7:$U$58,8,0)=0,"-",IF(AND(O144=O144,OR(P144="T",P144="P",P144="PM")),VLOOKUP(O144,D4TRPL!$D$7:$U$58,8,0),"-")))</f>
        <v>-</v>
      </c>
      <c r="S144" s="72" t="str">
        <f>IF(O144="","-",IF(VLOOKUP(O144,D4TRPL!$D$7:$U$58,9,0)=0,"-",IF(AND(O144=O144,OR(P144="T",P144="P")),VLOOKUP(O144,D4TRPL!$D$7:$U$58,9,0),"-")))</f>
        <v>-</v>
      </c>
      <c r="T144" s="72" t="str">
        <f>IF(O144="","-",IF(VLOOKUP(O144,D4TRPL!$D$7:$U$58,17,0)=0,"-",IF(AND(O144=O144,P144="P"),VLOOKUP(O144,D4TRPL!$D$7:$U$58,17,0),"-")))</f>
        <v>-</v>
      </c>
      <c r="U144" s="72" t="str">
        <f>IF(O144="","-",IF(VLOOKUP(O144,D4TRPL!$D$7:$U$58,18,0)=0,"-",IF(AND(O144=O144,P144="P"),VLOOKUP(O144,D4TRPL!$D$7:$U$58,18,0),"-")))</f>
        <v>-</v>
      </c>
      <c r="V144" s="73" t="s">
        <v>83</v>
      </c>
      <c r="W144" s="74"/>
      <c r="X144" s="69">
        <v>1042102.0</v>
      </c>
      <c r="Y144" s="70" t="s">
        <v>87</v>
      </c>
      <c r="Z144" s="71" t="s">
        <v>28</v>
      </c>
      <c r="AA144" s="72" t="str">
        <f>IF(Y144="","-",IF(VLOOKUP(Y144,D4TRPL!$D$7:$U$58,7,0)=0,"-",IF(AND(Y144=Y144,OR(Z144="T",Z144="P",Z144="PM")),VLOOKUP(Y144,D4TRPL!$D$7:$U$58,7,0),"-")))</f>
        <v>GHP</v>
      </c>
      <c r="AB144" s="72" t="str">
        <f>IF(Y144="","-",IF(VLOOKUP(Y144,D4TRPL!$D$7:$U$58,8,0)=0,"-",IF(AND(Y144=Y144,OR(Z144="T",Z144="P",Z144="PM")),VLOOKUP(Y144,D4TRPL!$D$7:$U$58,8,0),"-")))</f>
        <v>DT</v>
      </c>
      <c r="AC144" s="113" t="str">
        <f>IF(Y144="","-",IF(VLOOKUP(Y144,D4TRPL!$D$7:$U$58,9,0)=0,"-",IF(AND(Y144=Y144,OR(Z144="T",Z144="P")),VLOOKUP(Y144,D4TRPL!$D$7:$U$58,9,0),"-")))</f>
        <v>IDS</v>
      </c>
      <c r="AD144" s="72" t="str">
        <f>IF(Y144="","-",IF(VLOOKUP(Y144,D4TRPL!$D$7:$U$58,17,0)=0,"-",IF(AND(Y144=Y144,Z144="P"),VLOOKUP(Y144,D4TRPL!$D$7:$U$58,17,0),"-")))</f>
        <v>AKH</v>
      </c>
      <c r="AE144" s="72" t="str">
        <f>IF(Y144="","-",IF(VLOOKUP(Y144,D4TRPL!$D$7:$U$58,18,0)=0,"-",IF(AND(Y144=Y144,Z144="P"),VLOOKUP(Y144,D4TRPL!$D$7:$U$58,18,0),"-")))</f>
        <v>-</v>
      </c>
      <c r="AF144" s="73" t="s">
        <v>83</v>
      </c>
      <c r="AG144" s="74" t="s">
        <v>26</v>
      </c>
      <c r="AH144" s="69">
        <v>1042101.0</v>
      </c>
      <c r="AI144" s="70" t="s">
        <v>81</v>
      </c>
      <c r="AJ144" s="71" t="s">
        <v>28</v>
      </c>
      <c r="AK144" s="72" t="str">
        <f>IF(AI144="","-",IF(VLOOKUP(AI144,D4TRPL!$D$7:$U$58,7,0)=0,"-",IF(AND(AI144=AI144,OR(AJ144="T",AJ144="P",AJ144="PM")),VLOOKUP(AI144,D4TRPL!$D$7:$U$58,7,0),"-")))</f>
        <v>ESS</v>
      </c>
      <c r="AL144" s="72" t="str">
        <f>IF(AI144="","-",IF(VLOOKUP(AI144,D4TRPL!$D$7:$U$58,8,0)=0,"-",IF(AND(AI144=AI144,OR(AJ144="T",AJ144="P",AJ144="PM")),VLOOKUP(AI144,D4TRPL!$D$7:$U$58,8,0),"-")))</f>
        <v>-</v>
      </c>
      <c r="AM144" s="72" t="str">
        <f>IF(AI144="","-",IF(VLOOKUP(AI144,D4TRPL!$D$7:$U$58,9,0)=0,"-",IF(AND(AI144=AI144,OR(AJ144="T",AJ144="P")),VLOOKUP(AI144,D4TRPL!$D$7:$U$58,9,0),"-")))</f>
        <v>-</v>
      </c>
      <c r="AN144" s="72" t="str">
        <f>IF(AI144="","-",IF(VLOOKUP(AI144,D4TRPL!$D$7:$U$58,17,0)=0,"-",IF(AND(AI144=AI144,AJ144="P"),VLOOKUP(AI144,D4TRPL!$D$7:$U$58,17,0),"-")))</f>
        <v>-</v>
      </c>
      <c r="AO144" s="72" t="str">
        <f>IF(AI144="","-",IF(VLOOKUP(AI144,D4TRPL!$D$7:$U$58,18,0)=0,"-",IF(AND(AI144=AI144,AJ144="P"),VLOOKUP(AI144,D4TRPL!$D$7:$U$58,18,0),"-")))</f>
        <v>-</v>
      </c>
      <c r="AP144" s="73" t="s">
        <v>83</v>
      </c>
      <c r="AQ144" s="74" t="s">
        <v>26</v>
      </c>
      <c r="AR144" s="69">
        <v>1142103.0</v>
      </c>
      <c r="AS144" s="70" t="s">
        <v>90</v>
      </c>
      <c r="AT144" s="71" t="s">
        <v>28</v>
      </c>
      <c r="AU144" s="72" t="str">
        <f>IF(AS144="","-",IF(VLOOKUP(AS144,D4TRPL!$D$7:$U$58,7,0)=0,"-",IF(AND(AS144=AS144,OR(AT144="T",AT144="P",AT144="PM")),VLOOKUP(AS144,D4TRPL!$D$7:$U$58,7,0),"-")))</f>
        <v>RJS</v>
      </c>
      <c r="AV144" s="72" t="str">
        <f>IF(AS144="","-",IF(VLOOKUP(AS144,D4TRPL!$D$7:$U$58,8,0)=0,"-",IF(AND(AS144=AS144,OR(AT144="T",AT144="P",AT144="PM")),VLOOKUP(AS144,D4TRPL!$D$7:$U$58,8,0),"-")))</f>
        <v>-</v>
      </c>
      <c r="AW144" s="72" t="str">
        <f>IF(AS144="","-",IF(VLOOKUP(AS144,D4TRPL!$D$7:$U$58,9,0)=0,"-",IF(AND(AS144=AS144,OR(AT144="T",AT144="P")),VLOOKUP(AS144,D4TRPL!$D$7:$U$58,9,0),"-")))</f>
        <v>-</v>
      </c>
      <c r="AX144" s="72" t="str">
        <f>IF(AS144="","-",IF(VLOOKUP(AS144,D4TRPL!$D$7:$U$58,17,0)=0,"-",IF(AND(AS144=AS144,AT144="P"),VLOOKUP(AS144,D4TRPL!$D$7:$U$58,17,0),"-")))</f>
        <v>-</v>
      </c>
      <c r="AY144" s="72" t="str">
        <f>IF(AS144="","-",IF(VLOOKUP(AS144,D4TRPL!$D$7:$U$58,18,0)=0,"-",IF(AND(AS144=AS144,AT144="P"),VLOOKUP(AS144,D4TRPL!$D$7:$U$58,18,0),"-")))</f>
        <v>-</v>
      </c>
      <c r="AZ144" s="73" t="s">
        <v>83</v>
      </c>
      <c r="BA144" s="74" t="s">
        <v>26</v>
      </c>
      <c r="BB144" s="6"/>
      <c r="BC144" s="6"/>
      <c r="BD144" s="6"/>
      <c r="BE144" s="6"/>
      <c r="BF144" s="7"/>
      <c r="BG144" s="7"/>
      <c r="BH144" s="7"/>
      <c r="BI144" s="7"/>
      <c r="BJ144" s="7"/>
      <c r="BK144" s="7"/>
    </row>
    <row r="145" ht="14.25" customHeight="1">
      <c r="A145" s="40">
        <v>3.0</v>
      </c>
      <c r="B145" s="41" t="s">
        <v>234</v>
      </c>
      <c r="C145" s="69">
        <v>1142103.0</v>
      </c>
      <c r="D145" s="70" t="s">
        <v>90</v>
      </c>
      <c r="E145" s="71" t="s">
        <v>24</v>
      </c>
      <c r="F145" s="72" t="str">
        <f>IF(D145="","-",IF(VLOOKUP(D145,D4TRPL!$D$7:$U$58,7,0)=0,"-",IF(AND(D145=D145,OR(E145="T",E145="P",E145="PM")),VLOOKUP(D145,D4TRPL!$D$7:$U$58,7,0),"-")))</f>
        <v>RJS</v>
      </c>
      <c r="G145" s="72" t="str">
        <f>IF(D145="","-",IF(VLOOKUP(D145,D4TRPL!$D$7:$U$58,8,0)=0,"-",IF(AND(D145=D145,OR(E145="T",E145="P",E145="PM")),VLOOKUP(D145,D4TRPL!$D$7:$U$58,8,0),"-")))</f>
        <v>-</v>
      </c>
      <c r="H145" s="72" t="str">
        <f>IF(D145="","-",IF(VLOOKUP(D145,D4TRPL!$D$7:$U$58,9,0)=0,"-",IF(AND(D145=D145,OR(E145="T",E145="P")),VLOOKUP(D145,D4TRPL!$D$7:$U$58,9,0),"-")))</f>
        <v>-</v>
      </c>
      <c r="I145" s="72"/>
      <c r="J145" s="72" t="str">
        <f>IF(D145="","-",IF(VLOOKUP(D145,D4TRPL!$D$7:$U$58,17,0)=0,"-",IF(AND(D145=D145,E145="P"),VLOOKUP(D145,D4TRPL!$D$7:$U$58,17,0),"-")))</f>
        <v>-</v>
      </c>
      <c r="K145" s="72" t="str">
        <f>IF(D145="","-",IF(VLOOKUP(D145,D4TRPL!$D$7:$U$58,18,0)=0,"-",IF(AND(D145=D145,E145="P"),VLOOKUP(D145,D4TRPL!$D$7:$U$58,18,0),"-")))</f>
        <v>-</v>
      </c>
      <c r="L145" s="73" t="s">
        <v>85</v>
      </c>
      <c r="M145" s="74" t="s">
        <v>26</v>
      </c>
      <c r="N145" s="69"/>
      <c r="O145" s="70"/>
      <c r="P145" s="71"/>
      <c r="Q145" s="72" t="str">
        <f>IF(O145="","-",IF(VLOOKUP(O145,D4TRPL!$D$7:$U$58,7,0)=0,"-",IF(AND(O145=O145,OR(P145="T",P145="P",P145="PM")),VLOOKUP(O145,D4TRPL!$D$7:$U$58,7,0),"-")))</f>
        <v>-</v>
      </c>
      <c r="R145" s="72" t="str">
        <f>IF(O145="","-",IF(VLOOKUP(O145,D4TRPL!$D$7:$U$58,8,0)=0,"-",IF(AND(O145=O145,OR(P145="T",P145="P",P145="PM")),VLOOKUP(O145,D4TRPL!$D$7:$U$58,8,0),"-")))</f>
        <v>-</v>
      </c>
      <c r="S145" s="72" t="str">
        <f>IF(O145="","-",IF(VLOOKUP(O145,D4TRPL!$D$7:$U$58,9,0)=0,"-",IF(AND(O145=O145,OR(P145="T",P145="P")),VLOOKUP(O145,D4TRPL!$D$7:$U$58,9,0),"-")))</f>
        <v>-</v>
      </c>
      <c r="T145" s="72" t="str">
        <f>IF(O145="","-",IF(VLOOKUP(O145,D4TRPL!$D$7:$U$58,17,0)=0,"-",IF(AND(O145=O145,P145="P"),VLOOKUP(O145,D4TRPL!$D$7:$U$58,17,0),"-")))</f>
        <v>-</v>
      </c>
      <c r="U145" s="72" t="str">
        <f>IF(O145="","-",IF(VLOOKUP(O145,D4TRPL!$D$7:$U$58,18,0)=0,"-",IF(AND(O145=O145,P145="P"),VLOOKUP(O145,D4TRPL!$D$7:$U$58,18,0),"-")))</f>
        <v>-</v>
      </c>
      <c r="V145" s="73" t="s">
        <v>85</v>
      </c>
      <c r="W145" s="74"/>
      <c r="X145" s="69">
        <v>1042102.0</v>
      </c>
      <c r="Y145" s="70" t="s">
        <v>87</v>
      </c>
      <c r="Z145" s="71" t="s">
        <v>28</v>
      </c>
      <c r="AA145" s="72" t="str">
        <f>IF(Y145="","-",IF(VLOOKUP(Y145,D4TRPL!$D$7:$U$58,7,0)=0,"-",IF(AND(Y145=Y145,OR(Z145="T",Z145="P",Z145="PM")),VLOOKUP(Y145,D4TRPL!$D$7:$U$58,7,0),"-")))</f>
        <v>GHP</v>
      </c>
      <c r="AB145" s="72" t="str">
        <f>IF(Y145="","-",IF(VLOOKUP(Y145,D4TRPL!$D$7:$U$58,8,0)=0,"-",IF(AND(Y145=Y145,OR(Z145="T",Z145="P",Z145="PM")),VLOOKUP(Y145,D4TRPL!$D$7:$U$58,8,0),"-")))</f>
        <v>DT</v>
      </c>
      <c r="AC145" s="113" t="str">
        <f>IF(Y145="","-",IF(VLOOKUP(Y145,D4TRPL!$D$7:$U$58,9,0)=0,"-",IF(AND(Y145=Y145,OR(Z145="T",Z145="P")),VLOOKUP(Y145,D4TRPL!$D$7:$U$58,9,0),"-")))</f>
        <v>IDS</v>
      </c>
      <c r="AD145" s="72" t="str">
        <f>IF(Y145="","-",IF(VLOOKUP(Y145,D4TRPL!$D$7:$U$58,17,0)=0,"-",IF(AND(Y145=Y145,Z145="P"),VLOOKUP(Y145,D4TRPL!$D$7:$U$58,17,0),"-")))</f>
        <v>AKH</v>
      </c>
      <c r="AE145" s="72" t="str">
        <f>IF(Y145="","-",IF(VLOOKUP(Y145,D4TRPL!$D$7:$U$58,18,0)=0,"-",IF(AND(Y145=Y145,Z145="P"),VLOOKUP(Y145,D4TRPL!$D$7:$U$58,18,0),"-")))</f>
        <v>-</v>
      </c>
      <c r="AF145" s="73" t="s">
        <v>85</v>
      </c>
      <c r="AG145" s="74" t="s">
        <v>26</v>
      </c>
      <c r="AH145" s="69">
        <v>1042101.0</v>
      </c>
      <c r="AI145" s="70" t="s">
        <v>81</v>
      </c>
      <c r="AJ145" s="71" t="s">
        <v>28</v>
      </c>
      <c r="AK145" s="72" t="str">
        <f>IF(AI145="","-",IF(VLOOKUP(AI145,D4TRPL!$D$7:$U$58,7,0)=0,"-",IF(AND(AI145=AI145,OR(AJ145="T",AJ145="P",AJ145="PM")),VLOOKUP(AI145,D4TRPL!$D$7:$U$58,7,0),"-")))</f>
        <v>ESS</v>
      </c>
      <c r="AL145" s="72" t="str">
        <f>IF(AI145="","-",IF(VLOOKUP(AI145,D4TRPL!$D$7:$U$58,8,0)=0,"-",IF(AND(AI145=AI145,OR(AJ145="T",AJ145="P",AJ145="PM")),VLOOKUP(AI145,D4TRPL!$D$7:$U$58,8,0),"-")))</f>
        <v>-</v>
      </c>
      <c r="AM145" s="72" t="str">
        <f>IF(AI145="","-",IF(VLOOKUP(AI145,D4TRPL!$D$7:$U$58,9,0)=0,"-",IF(AND(AI145=AI145,OR(AJ145="T",AJ145="P")),VLOOKUP(AI145,D4TRPL!$D$7:$U$58,9,0),"-")))</f>
        <v>-</v>
      </c>
      <c r="AN145" s="72" t="str">
        <f>IF(AI145="","-",IF(VLOOKUP(AI145,D4TRPL!$D$7:$U$58,17,0)=0,"-",IF(AND(AI145=AI145,AJ145="P"),VLOOKUP(AI145,D4TRPL!$D$7:$U$58,17,0),"-")))</f>
        <v>-</v>
      </c>
      <c r="AO145" s="72" t="str">
        <f>IF(AI145="","-",IF(VLOOKUP(AI145,D4TRPL!$D$7:$U$58,18,0)=0,"-",IF(AND(AI145=AI145,AJ145="P"),VLOOKUP(AI145,D4TRPL!$D$7:$U$58,18,0),"-")))</f>
        <v>-</v>
      </c>
      <c r="AP145" s="73" t="s">
        <v>85</v>
      </c>
      <c r="AQ145" s="74" t="s">
        <v>26</v>
      </c>
      <c r="AR145" s="69">
        <v>1142103.0</v>
      </c>
      <c r="AS145" s="70" t="s">
        <v>90</v>
      </c>
      <c r="AT145" s="71" t="s">
        <v>28</v>
      </c>
      <c r="AU145" s="72" t="str">
        <f>IF(AS145="","-",IF(VLOOKUP(AS145,D4TRPL!$D$7:$U$58,7,0)=0,"-",IF(AND(AS145=AS145,OR(AT145="T",AT145="P",AT145="PM")),VLOOKUP(AS145,D4TRPL!$D$7:$U$58,7,0),"-")))</f>
        <v>RJS</v>
      </c>
      <c r="AV145" s="72" t="str">
        <f>IF(AS145="","-",IF(VLOOKUP(AS145,D4TRPL!$D$7:$U$58,8,0)=0,"-",IF(AND(AS145=AS145,OR(AT145="T",AT145="P",AT145="PM")),VLOOKUP(AS145,D4TRPL!$D$7:$U$58,8,0),"-")))</f>
        <v>-</v>
      </c>
      <c r="AW145" s="72" t="str">
        <f>IF(AS145="","-",IF(VLOOKUP(AS145,D4TRPL!$D$7:$U$58,9,0)=0,"-",IF(AND(AS145=AS145,OR(AT145="T",AT145="P")),VLOOKUP(AS145,D4TRPL!$D$7:$U$58,9,0),"-")))</f>
        <v>-</v>
      </c>
      <c r="AX145" s="72" t="str">
        <f>IF(AS145="","-",IF(VLOOKUP(AS145,D4TRPL!$D$7:$U$58,17,0)=0,"-",IF(AND(AS145=AS145,AT145="P"),VLOOKUP(AS145,D4TRPL!$D$7:$U$58,17,0),"-")))</f>
        <v>-</v>
      </c>
      <c r="AY145" s="72" t="str">
        <f>IF(AS145="","-",IF(VLOOKUP(AS145,D4TRPL!$D$7:$U$58,18,0)=0,"-",IF(AND(AS145=AS145,AT145="P"),VLOOKUP(AS145,D4TRPL!$D$7:$U$58,18,0),"-")))</f>
        <v>-</v>
      </c>
      <c r="AZ145" s="73" t="s">
        <v>85</v>
      </c>
      <c r="BA145" s="74" t="s">
        <v>26</v>
      </c>
      <c r="BB145" s="6"/>
      <c r="BC145" s="6"/>
      <c r="BD145" s="6"/>
      <c r="BE145" s="6"/>
      <c r="BF145" s="7"/>
      <c r="BG145" s="7"/>
      <c r="BH145" s="7"/>
      <c r="BI145" s="7"/>
      <c r="BJ145" s="7"/>
      <c r="BK145" s="7"/>
    </row>
    <row r="146" ht="14.25" customHeight="1">
      <c r="A146" s="40">
        <v>3.0</v>
      </c>
      <c r="B146" s="41" t="s">
        <v>234</v>
      </c>
      <c r="C146" s="79"/>
      <c r="D146" s="70"/>
      <c r="E146" s="71"/>
      <c r="F146" s="72" t="str">
        <f>IF(D146="","-",IF(VLOOKUP(D146,D4TRPLTLKR!$D$7:$U$58,7,0)=0,"-",IF(AND(D146=D146,OR(E146="T",E146="P",E146="PM")),VLOOKUP(D146,D4TRPL!$D$7:$U$58,7,0),"-")))</f>
        <v>-</v>
      </c>
      <c r="G146" s="72" t="str">
        <f>IF(D146="","-",IF(VLOOKUP(D146,D4TRPL!$D$7:$U$58,8,0)=0,"-",IF(AND(D146=D146,OR(E146="T",E146="P",E146="PM")),VLOOKUP(D146,D4TRPL!$D$7:$U$58,8,0),"-")))</f>
        <v>-</v>
      </c>
      <c r="H146" s="72" t="str">
        <f>IF(D146="","-",IF(VLOOKUP(D146,D4TRPL!$D$7:$U$58,9,0)=0,"-",IF(AND(D146=D146,OR(E146="T",E146="P")),VLOOKUP(D146,D4TRPL!$D$7:$U$58,9,0),"-")))</f>
        <v>-</v>
      </c>
      <c r="I146" s="72"/>
      <c r="J146" s="72" t="str">
        <f>IF(D146="","-",IF(VLOOKUP(D146,D4TRPL!$D$7:$U$58,17,0)=0,"-",IF(AND(D146=D146,E146="P"),VLOOKUP(D146,D4TRPL!$D$7:$U$58,17,0),"-")))</f>
        <v>-</v>
      </c>
      <c r="K146" s="72" t="str">
        <f>IF(D146="","-",IF(VLOOKUP(D146,D4TRPL!$D$7:$U$58,18,0)=0,"-",IF(AND(D146=D146,E146="P"),VLOOKUP(D146,D4TRPL!$D$7:$U$58,18,0),"-")))</f>
        <v>-</v>
      </c>
      <c r="L146" s="80" t="s">
        <v>86</v>
      </c>
      <c r="M146" s="74"/>
      <c r="N146" s="75">
        <v>1142103.0</v>
      </c>
      <c r="O146" s="70" t="s">
        <v>90</v>
      </c>
      <c r="P146" s="71" t="s">
        <v>24</v>
      </c>
      <c r="Q146" s="72" t="str">
        <f>IF(O146="","-",IF(VLOOKUP(O146,D4TRPLTLKR!$D$7:$U$58,7,0)=0,"-",IF(AND(O146=O146,OR(P146="T",P146="P",P146="PM")),VLOOKUP(O146,D4TRPLTLKR!$D$7:$U$12,7,0),"-")))</f>
        <v>-</v>
      </c>
      <c r="R146" s="72"/>
      <c r="S146" s="72"/>
      <c r="T146" s="72"/>
      <c r="U146" s="72"/>
      <c r="V146" s="80" t="s">
        <v>86</v>
      </c>
      <c r="W146" s="74" t="s">
        <v>88</v>
      </c>
      <c r="X146" s="75" t="s">
        <v>218</v>
      </c>
      <c r="Y146" s="70" t="s">
        <v>74</v>
      </c>
      <c r="Z146" s="71" t="s">
        <v>28</v>
      </c>
      <c r="AA146" s="72" t="str">
        <f>IF(Y146="","-",IF(VLOOKUP(Y146,D4TRPLTLKR!$D$7:$U$58,7,0)=0,"-",IF(AND(Y146=Y146,OR(Z146="T",Z146="P",Z146="PM")),VLOOKUP(Y146,D4TRPLTLKR!$D$7:$U$12,7,0),"-")))</f>
        <v>THJ</v>
      </c>
      <c r="AB146" s="72"/>
      <c r="AC146" s="72"/>
      <c r="AD146" s="72"/>
      <c r="AE146" s="72"/>
      <c r="AF146" s="80" t="s">
        <v>86</v>
      </c>
      <c r="AG146" s="74" t="s">
        <v>89</v>
      </c>
      <c r="AH146" s="75">
        <v>1142105.0</v>
      </c>
      <c r="AI146" s="70" t="s">
        <v>84</v>
      </c>
      <c r="AJ146" s="71" t="s">
        <v>28</v>
      </c>
      <c r="AK146" s="72" t="str">
        <f>IF(AI146="","-",IF(VLOOKUP(AI146,D4TRPLTLKR!$D$7:$U$58,7,0)=0,"-",IF(AND(AI146=AI146,OR(AJ146="T",AJ146="P",AJ146="PM")),VLOOKUP(AI146,D4TRPLTLKR!$D$7:$U$12,7,0),"-")))</f>
        <v>VES</v>
      </c>
      <c r="AL146" s="72"/>
      <c r="AM146" s="72"/>
      <c r="AN146" s="72"/>
      <c r="AO146" s="72"/>
      <c r="AP146" s="80" t="s">
        <v>86</v>
      </c>
      <c r="AQ146" s="74" t="s">
        <v>89</v>
      </c>
      <c r="AR146" s="75">
        <v>1142104.0</v>
      </c>
      <c r="AS146" s="70" t="s">
        <v>76</v>
      </c>
      <c r="AT146" s="71" t="s">
        <v>28</v>
      </c>
      <c r="AU146" s="72" t="str">
        <f>IF(AS146="","-",IF(VLOOKUP(AS146,D4TRPLTLKR!$D$7:$U$58,7,0)=0,"-",IF(AND(AS146=AS146,OR(AT146="T",AT146="P",AT146="PM")),VLOOKUP(AS146,D4TRPLTLKR!$D$7:$U$12,7,0),"-")))</f>
        <v>RIS</v>
      </c>
      <c r="AV146" s="72"/>
      <c r="AW146" s="72"/>
      <c r="AX146" s="72"/>
      <c r="AY146" s="72"/>
      <c r="AZ146" s="80" t="s">
        <v>86</v>
      </c>
      <c r="BA146" s="74" t="s">
        <v>89</v>
      </c>
      <c r="BB146" s="6"/>
      <c r="BC146" s="6"/>
      <c r="BD146" s="6"/>
      <c r="BE146" s="6"/>
      <c r="BF146" s="7"/>
      <c r="BG146" s="7"/>
      <c r="BH146" s="7"/>
      <c r="BI146" s="7"/>
      <c r="BJ146" s="7"/>
      <c r="BK146" s="7"/>
    </row>
    <row r="147" ht="14.25" customHeight="1">
      <c r="A147" s="40">
        <v>3.0</v>
      </c>
      <c r="B147" s="41" t="s">
        <v>234</v>
      </c>
      <c r="C147" s="75" t="s">
        <v>219</v>
      </c>
      <c r="D147" s="70" t="s">
        <v>27</v>
      </c>
      <c r="E147" s="71" t="s">
        <v>24</v>
      </c>
      <c r="F147" s="72" t="str">
        <f>IF(D147="","-",IF(VLOOKUP(D147,'S1-IF'!$D$7:$U$58,7,0)=0,"-",IF(AND(D147=D147,OR(E147="T",E147="P")),VLOOKUP(D147,'S1-IF'!$D$7:$U$58,7,0),"-")))</f>
        <v>IPM</v>
      </c>
      <c r="G147" s="72" t="str">
        <f>IF(D147="","-",IF(VLOOKUP(D147,'S1-IF'!$D$7:$U$58,8,0)=0,"-",IF(AND(D147=D147,OR(E147="T",E147="P")),VLOOKUP(D147,'S1-IF'!$D$7:$U$58,8,0),"-")))</f>
        <v>-</v>
      </c>
      <c r="H147" s="72" t="str">
        <f>IF(D147="","-",IF(VLOOKUP(D147,'S1-IF'!$D$7:$U$58,9,0)=0,"-",IF(AND(D147=D147,OR(E147="T",E147="P")),VLOOKUP(D147,'S1-IF'!$D$7:$U$58,9,0),"-")))</f>
        <v>-</v>
      </c>
      <c r="I147" s="72"/>
      <c r="J147" s="72" t="str">
        <f>IF(D147="","-",IF(VLOOKUP(D147,'S1-IF'!$D$7:$U$58,17,0)=0,"-",IF(AND(D147=D147,E147="P"),VLOOKUP(D147,'S1-IF'!$D$7:$U$58,17,0),"-")))</f>
        <v>-</v>
      </c>
      <c r="K147" s="72" t="str">
        <f>IF(D147="","-",IF(VLOOKUP(D147,'S1-IF'!$D$7:$U$58,18,0)=0,"-",IF(AND(D147=D147,E147="P"),VLOOKUP(D147,'S1-IF'!$D$7:$U$58,18,0),"-")))</f>
        <v>-</v>
      </c>
      <c r="L147" s="73" t="s">
        <v>91</v>
      </c>
      <c r="M147" s="74" t="s">
        <v>26</v>
      </c>
      <c r="N147" s="75" t="s">
        <v>249</v>
      </c>
      <c r="O147" s="70" t="s">
        <v>75</v>
      </c>
      <c r="P147" s="71" t="s">
        <v>24</v>
      </c>
      <c r="Q147" s="72" t="str">
        <f>IF(O147="","-",IF(VLOOKUP(O147,'S1-IF'!$D$7:$U$58,7,0)=0,"-",IF(AND(O147=O147,OR(P147="T",P147="P")),VLOOKUP(O147,'S1-IF'!$D$7:$U$58,7,0),"-")))</f>
        <v>ICB</v>
      </c>
      <c r="R147" s="72" t="str">
        <f>IF(O147="","-",IF(VLOOKUP(O147,'S1-IF'!$D$7:$U$58,8,0)=0,"-",IF(AND(O147=O147,OR(P147="T",P147="P")),VLOOKUP(O147,'S1-IF'!$D$7:$U$58,8,0),"-")))</f>
        <v>-</v>
      </c>
      <c r="S147" s="72" t="str">
        <f>IF(O147="","-",IF(VLOOKUP(O147,'S1-IF'!$D$7:$U$58,9,0)=0,"-",IF(AND(O147=O147,OR(P147="T",P147="P")),VLOOKUP(O147,'S1-IF'!$D$7:$U$58,9,0),"-")))</f>
        <v>-</v>
      </c>
      <c r="T147" s="72" t="str">
        <f>IF(O147="","-",IF(VLOOKUP(O147,'S1-IF'!$D$7:$U$58,17,0)=0,"-",IF(AND(O147=O147,P147="P"),VLOOKUP(O147,'S1-IF'!$D$7:$U$58,17,0),"-")))</f>
        <v>-</v>
      </c>
      <c r="U147" s="72" t="str">
        <f>IF(O147="","-",IF(VLOOKUP(O147,'S1-IF'!$D$7:$U$58,18,0)=0,"-",IF(AND(O147=O147,P147="P"),VLOOKUP(O147,'S1-IF'!$D$7:$U$58,18,0),"-")))</f>
        <v>-</v>
      </c>
      <c r="V147" s="73" t="s">
        <v>91</v>
      </c>
      <c r="W147" s="74" t="s">
        <v>26</v>
      </c>
      <c r="X147" s="75" t="s">
        <v>250</v>
      </c>
      <c r="Y147" s="70" t="s">
        <v>251</v>
      </c>
      <c r="Z147" s="71" t="s">
        <v>24</v>
      </c>
      <c r="AA147" s="72" t="str">
        <f>IF(Y147="","-",IF(VLOOKUP(Y147,'S1-IF'!$D$7:$U$58,7,0)=0,"-",IF(AND(Y147=Y147,OR(Z147="T",Z147="P")),VLOOKUP(Y147,'S1-IF'!$D$7:$U$58,7,0),"-")))</f>
        <v>BLT</v>
      </c>
      <c r="AB147" s="72" t="str">
        <f>IF(Y147="","-",IF(VLOOKUP(Y147,'S1-IF'!$D$7:$U$58,8,0)=0,"-",IF(AND(Y147=Y147,OR(Z147="T",Z147="P")),VLOOKUP(Y147,'S1-IF'!$D$7:$U$58,8,0),"-")))</f>
        <v>RUS</v>
      </c>
      <c r="AC147" s="72" t="str">
        <f>IF(Y147="","-",IF(VLOOKUP(Y147,'S1-IF'!$D$7:$U$58,9,0)=0,"-",IF(AND(Y147=Y147,OR(Z147="T",Z147="P")),VLOOKUP(Y147,'S1-IF'!$D$7:$U$58,9,0),"-")))</f>
        <v>-</v>
      </c>
      <c r="AD147" s="72" t="str">
        <f>IF(Y147="","-",IF(VLOOKUP(Y147,'S1-IF'!$D$7:$U$58,17,0)=0,"-",IF(AND(Y147=Y147,Z147="P"),VLOOKUP(Y147,'S1-IF'!$D$7:$U$58,17,0),"-")))</f>
        <v>-</v>
      </c>
      <c r="AE147" s="72" t="str">
        <f>IF(Y147="","-",IF(VLOOKUP(Y147,'S1-IF'!$D$7:$U$58,18,0)=0,"-",IF(AND(Y147=Y147,Z147="P"),VLOOKUP(Y147,'S1-IF'!$D$7:$U$58,18,0),"-")))</f>
        <v>-</v>
      </c>
      <c r="AF147" s="73" t="s">
        <v>91</v>
      </c>
      <c r="AG147" s="74" t="s">
        <v>26</v>
      </c>
      <c r="AH147" s="75" t="s">
        <v>249</v>
      </c>
      <c r="AI147" s="70" t="s">
        <v>75</v>
      </c>
      <c r="AJ147" s="71" t="s">
        <v>28</v>
      </c>
      <c r="AK147" s="72" t="str">
        <f>IF(AI147="","-",IF(VLOOKUP(AI147,'S1-IF'!$D$7:$U$58,7,0)=0,"-",IF(AND(AI147=AI147,OR(AJ147="T",AJ147="P")),VLOOKUP(AI147,'S1-IF'!$D$7:$U$58,7,0),"-")))</f>
        <v>ICB</v>
      </c>
      <c r="AL147" s="72" t="str">
        <f>IF(AI147="","-",IF(VLOOKUP(AI147,'S1-IF'!$D$7:$U$58,8,0)=0,"-",IF(AND(AI147=AI147,OR(AJ147="T",AJ147="P")),VLOOKUP(AI147,'S1-IF'!$D$7:$U$58,8,0),"-")))</f>
        <v>-</v>
      </c>
      <c r="AM147" s="72" t="str">
        <f>IF(AI147="","-",IF(VLOOKUP(AI147,'S1-IF'!$D$7:$U$58,9,0)=0,"-",IF(AND(AI147=AI147,OR(AJ147="T",AJ147="P")),VLOOKUP(AI147,'S1-IF'!$D$7:$U$58,9,0),"-")))</f>
        <v>-</v>
      </c>
      <c r="AN147" s="72" t="str">
        <f>IF(AI147="","-",IF(VLOOKUP(AI147,'S1-IF'!$D$7:$U$58,17,0)=0,"-",IF(AND(AI147=AI147,AJ147="P"),VLOOKUP(AI147,'S1-IF'!$D$7:$U$58,17,0),"-")))</f>
        <v>-</v>
      </c>
      <c r="AO147" s="72" t="str">
        <f>IF(AI147="","-",IF(VLOOKUP(AI147,'S1-IF'!$D$7:$U$58,18,0)=0,"-",IF(AND(AI147=AI147,AJ147="P"),VLOOKUP(AI147,'S1-IF'!$D$7:$U$58,18,0),"-")))</f>
        <v>-</v>
      </c>
      <c r="AP147" s="73" t="s">
        <v>91</v>
      </c>
      <c r="AQ147" s="74" t="s">
        <v>26</v>
      </c>
      <c r="AR147" s="79"/>
      <c r="AS147" s="70"/>
      <c r="AT147" s="71"/>
      <c r="AU147" s="72" t="str">
        <f>IF(AS147="","-",IF(VLOOKUP(AS147,'S1-IF'!$D$7:$U$58,7,0)=0,"-",IF(AND(AS147=AS147,OR(AT147="T",AT147="P")),VLOOKUP(AS147,'S1-IF'!$D$7:$U$58,7,0),"-")))</f>
        <v>-</v>
      </c>
      <c r="AV147" s="72" t="str">
        <f>IF(AS147="","-",IF(VLOOKUP(AS147,'S1-IF'!$D$7:$U$58,8,0)=0,"-",IF(AND(AS147=AS147,OR(AT147="T",AT147="P")),VLOOKUP(AS147,'S1-IF'!$D$7:$U$58,8,0),"-")))</f>
        <v>-</v>
      </c>
      <c r="AW147" s="72" t="str">
        <f>IF(AS147="","-",IF(VLOOKUP(AS147,'S1-IF'!$D$7:$U$58,9,0)=0,"-",IF(AND(AS147=AS147,OR(AT147="T",AT147="P")),VLOOKUP(AS147,'S1-IF'!$D$7:$U$58,9,0),"-")))</f>
        <v>-</v>
      </c>
      <c r="AX147" s="72" t="str">
        <f>IF(AS147="","-",IF(VLOOKUP(AS147,'S1-IF'!$D$7:$U$58,17,0)=0,"-",IF(AND(AS147=AS147,AT147="P"),VLOOKUP(AS147,'S1-IF'!$D$7:$U$58,17,0),"-")))</f>
        <v>-</v>
      </c>
      <c r="AY147" s="72" t="str">
        <f>IF(AS147="","-",IF(VLOOKUP(AS147,'S1-IF'!$D$7:$U$58,18,0)=0,"-",IF(AND(AS147=AS147,AT147="P"),VLOOKUP(AS147,'S1-IF'!$D$7:$U$58,18,0),"-")))</f>
        <v>-</v>
      </c>
      <c r="AZ147" s="73" t="s">
        <v>91</v>
      </c>
      <c r="BA147" s="74"/>
      <c r="BB147" s="6"/>
      <c r="BC147" s="6"/>
      <c r="BD147" s="6"/>
      <c r="BE147" s="6"/>
      <c r="BF147" s="7"/>
      <c r="BG147" s="7"/>
      <c r="BH147" s="7"/>
      <c r="BI147" s="7"/>
      <c r="BJ147" s="7"/>
      <c r="BK147" s="7"/>
    </row>
    <row r="148" ht="14.25" customHeight="1">
      <c r="A148" s="40">
        <v>3.0</v>
      </c>
      <c r="B148" s="41" t="s">
        <v>234</v>
      </c>
      <c r="C148" s="75" t="s">
        <v>219</v>
      </c>
      <c r="D148" s="70" t="s">
        <v>27</v>
      </c>
      <c r="E148" s="71" t="s">
        <v>24</v>
      </c>
      <c r="F148" s="72" t="str">
        <f>IF(D148="","-",IF(VLOOKUP(D148,'S1-IF'!$D$7:$U$58,7,0)=0,"-",IF(AND(D148=D148,OR(E148="T",E148="P")),VLOOKUP(D148,'S1-IF'!$D$7:$U$58,7,0),"-")))</f>
        <v>IPM</v>
      </c>
      <c r="G148" s="72" t="str">
        <f>IF(D148="","-",IF(VLOOKUP(D148,'S1-IF'!$D$7:$U$58,8,0)=0,"-",IF(AND(D148=D148,OR(E148="T",E148="P")),VLOOKUP(D148,'S1-IF'!$D$7:$U$58,8,0),"-")))</f>
        <v>-</v>
      </c>
      <c r="H148" s="72" t="str">
        <f>IF(D148="","-",IF(VLOOKUP(D148,'S1-IF'!$D$7:$U$58,9,0)=0,"-",IF(AND(D148=D148,OR(E148="T",E148="P")),VLOOKUP(D148,'S1-IF'!$D$7:$U$58,9,0),"-")))</f>
        <v>-</v>
      </c>
      <c r="I148" s="72"/>
      <c r="J148" s="72" t="str">
        <f>IF(D148="","-",IF(VLOOKUP(D148,'S1-IF'!$D$7:$U$58,17,0)=0,"-",IF(AND(D148=D148,E148="P"),VLOOKUP(D148,'S1-IF'!$D$7:$U$58,17,0),"-")))</f>
        <v>-</v>
      </c>
      <c r="K148" s="72" t="str">
        <f>IF(D148="","-",IF(VLOOKUP(D148,'S1-IF'!$D$7:$U$58,18,0)=0,"-",IF(AND(D148=D148,E148="P"),VLOOKUP(D148,'S1-IF'!$D$7:$U$58,18,0),"-")))</f>
        <v>-</v>
      </c>
      <c r="L148" s="73" t="s">
        <v>93</v>
      </c>
      <c r="M148" s="74" t="s">
        <v>26</v>
      </c>
      <c r="N148" s="75" t="s">
        <v>249</v>
      </c>
      <c r="O148" s="70" t="s">
        <v>75</v>
      </c>
      <c r="P148" s="71" t="s">
        <v>24</v>
      </c>
      <c r="Q148" s="72" t="str">
        <f>IF(O148="","-",IF(VLOOKUP(O148,'S1-IF'!$D$7:$U$58,7,0)=0,"-",IF(AND(O148=O148,OR(P148="T",P148="P")),VLOOKUP(O148,'S1-IF'!$D$7:$U$58,7,0),"-")))</f>
        <v>ICB</v>
      </c>
      <c r="R148" s="72" t="str">
        <f>IF(O148="","-",IF(VLOOKUP(O148,'S1-IF'!$D$7:$U$58,8,0)=0,"-",IF(AND(O148=O148,OR(P148="T",P148="P")),VLOOKUP(O148,'S1-IF'!$D$7:$U$58,8,0),"-")))</f>
        <v>-</v>
      </c>
      <c r="S148" s="72" t="str">
        <f>IF(O148="","-",IF(VLOOKUP(O148,'S1-IF'!$D$7:$U$58,9,0)=0,"-",IF(AND(O148=O148,OR(P148="T",P148="P")),VLOOKUP(O148,'S1-IF'!$D$7:$U$58,9,0),"-")))</f>
        <v>-</v>
      </c>
      <c r="T148" s="72" t="str">
        <f>IF(O148="","-",IF(VLOOKUP(O148,'S1-IF'!$D$7:$U$58,17,0)=0,"-",IF(AND(O148=O148,P148="P"),VLOOKUP(O148,'S1-IF'!$D$7:$U$58,17,0),"-")))</f>
        <v>-</v>
      </c>
      <c r="U148" s="72" t="str">
        <f>IF(O148="","-",IF(VLOOKUP(O148,'S1-IF'!$D$7:$U$58,18,0)=0,"-",IF(AND(O148=O148,P148="P"),VLOOKUP(O148,'S1-IF'!$D$7:$U$58,18,0),"-")))</f>
        <v>-</v>
      </c>
      <c r="V148" s="73" t="s">
        <v>93</v>
      </c>
      <c r="W148" s="74" t="s">
        <v>26</v>
      </c>
      <c r="X148" s="75" t="s">
        <v>250</v>
      </c>
      <c r="Y148" s="70" t="s">
        <v>251</v>
      </c>
      <c r="Z148" s="71" t="s">
        <v>24</v>
      </c>
      <c r="AA148" s="72" t="str">
        <f>IF(Y148="","-",IF(VLOOKUP(Y148,'S1-IF'!$D$7:$U$58,7,0)=0,"-",IF(AND(Y148=Y148,OR(Z148="T",Z148="P")),VLOOKUP(Y148,'S1-IF'!$D$7:$U$58,7,0),"-")))</f>
        <v>BLT</v>
      </c>
      <c r="AB148" s="72" t="str">
        <f>IF(Y148="","-",IF(VLOOKUP(Y148,'S1-IF'!$D$7:$U$58,8,0)=0,"-",IF(AND(Y148=Y148,OR(Z148="T",Z148="P")),VLOOKUP(Y148,'S1-IF'!$D$7:$U$58,8,0),"-")))</f>
        <v>RUS</v>
      </c>
      <c r="AC148" s="72" t="str">
        <f>IF(Y148="","-",IF(VLOOKUP(Y148,'S1-IF'!$D$7:$U$58,9,0)=0,"-",IF(AND(Y148=Y148,OR(Z148="T",Z148="P")),VLOOKUP(Y148,'S1-IF'!$D$7:$U$58,9,0),"-")))</f>
        <v>-</v>
      </c>
      <c r="AD148" s="72" t="str">
        <f>IF(Y148="","-",IF(VLOOKUP(Y148,'S1-IF'!$D$7:$U$58,17,0)=0,"-",IF(AND(Y148=Y148,Z148="P"),VLOOKUP(Y148,'S1-IF'!$D$7:$U$58,17,0),"-")))</f>
        <v>-</v>
      </c>
      <c r="AE148" s="72" t="str">
        <f>IF(Y148="","-",IF(VLOOKUP(Y148,'S1-IF'!$D$7:$U$58,18,0)=0,"-",IF(AND(Y148=Y148,Z148="P"),VLOOKUP(Y148,'S1-IF'!$D$7:$U$58,18,0),"-")))</f>
        <v>-</v>
      </c>
      <c r="AF148" s="73" t="s">
        <v>93</v>
      </c>
      <c r="AG148" s="74" t="s">
        <v>26</v>
      </c>
      <c r="AH148" s="75" t="s">
        <v>249</v>
      </c>
      <c r="AI148" s="70" t="s">
        <v>75</v>
      </c>
      <c r="AJ148" s="71" t="s">
        <v>28</v>
      </c>
      <c r="AK148" s="72" t="str">
        <f>IF(AI148="","-",IF(VLOOKUP(AI148,'S1-IF'!$D$7:$U$58,7,0)=0,"-",IF(AND(AI148=AI148,OR(AJ148="T",AJ148="P")),VLOOKUP(AI148,'S1-IF'!$D$7:$U$58,7,0),"-")))</f>
        <v>ICB</v>
      </c>
      <c r="AL148" s="72" t="str">
        <f>IF(AI148="","-",IF(VLOOKUP(AI148,'S1-IF'!$D$7:$U$58,8,0)=0,"-",IF(AND(AI148=AI148,OR(AJ148="T",AJ148="P")),VLOOKUP(AI148,'S1-IF'!$D$7:$U$58,8,0),"-")))</f>
        <v>-</v>
      </c>
      <c r="AM148" s="72" t="str">
        <f>IF(AI148="","-",IF(VLOOKUP(AI148,'S1-IF'!$D$7:$U$58,9,0)=0,"-",IF(AND(AI148=AI148,OR(AJ148="T",AJ148="P")),VLOOKUP(AI148,'S1-IF'!$D$7:$U$58,9,0),"-")))</f>
        <v>-</v>
      </c>
      <c r="AN148" s="72" t="str">
        <f>IF(AI148="","-",IF(VLOOKUP(AI148,'S1-IF'!$D$7:$U$58,17,0)=0,"-",IF(AND(AI148=AI148,AJ148="P"),VLOOKUP(AI148,'S1-IF'!$D$7:$U$58,17,0),"-")))</f>
        <v>-</v>
      </c>
      <c r="AO148" s="72" t="str">
        <f>IF(AI148="","-",IF(VLOOKUP(AI148,'S1-IF'!$D$7:$U$58,18,0)=0,"-",IF(AND(AI148=AI148,AJ148="P"),VLOOKUP(AI148,'S1-IF'!$D$7:$U$58,18,0),"-")))</f>
        <v>-</v>
      </c>
      <c r="AP148" s="73" t="s">
        <v>93</v>
      </c>
      <c r="AQ148" s="74" t="s">
        <v>26</v>
      </c>
      <c r="AR148" s="79"/>
      <c r="AS148" s="70"/>
      <c r="AT148" s="71"/>
      <c r="AU148" s="72" t="str">
        <f>IF(AS148="","-",IF(VLOOKUP(AS148,'S1-IF'!$D$7:$U$58,7,0)=0,"-",IF(AND(AS148=AS148,OR(AT148="T",AT148="P")),VLOOKUP(AS148,'S1-IF'!$D$7:$U$58,7,0),"-")))</f>
        <v>-</v>
      </c>
      <c r="AV148" s="72" t="str">
        <f>IF(AS148="","-",IF(VLOOKUP(AS148,'S1-IF'!$D$7:$U$58,8,0)=0,"-",IF(AND(AS148=AS148,OR(AT148="T",AT148="P")),VLOOKUP(AS148,'S1-IF'!$D$7:$U$58,8,0),"-")))</f>
        <v>-</v>
      </c>
      <c r="AW148" s="72" t="str">
        <f>IF(AS148="","-",IF(VLOOKUP(AS148,'S1-IF'!$D$7:$U$58,9,0)=0,"-",IF(AND(AS148=AS148,OR(AT148="T",AT148="P")),VLOOKUP(AS148,'S1-IF'!$D$7:$U$58,9,0),"-")))</f>
        <v>-</v>
      </c>
      <c r="AX148" s="72" t="str">
        <f>IF(AS148="","-",IF(VLOOKUP(AS148,'S1-IF'!$D$7:$U$58,17,0)=0,"-",IF(AND(AS148=AS148,AT148="P"),VLOOKUP(AS148,'S1-IF'!$D$7:$U$58,17,0),"-")))</f>
        <v>-</v>
      </c>
      <c r="AY148" s="72" t="str">
        <f>IF(AS148="","-",IF(VLOOKUP(AS148,'S1-IF'!$D$7:$U$58,18,0)=0,"-",IF(AND(AS148=AS148,AT148="P"),VLOOKUP(AS148,'S1-IF'!$D$7:$U$58,18,0),"-")))</f>
        <v>-</v>
      </c>
      <c r="AZ148" s="73" t="s">
        <v>93</v>
      </c>
      <c r="BA148" s="74"/>
      <c r="BB148" s="6"/>
      <c r="BC148" s="6"/>
      <c r="BD148" s="6"/>
      <c r="BE148" s="6"/>
      <c r="BF148" s="7"/>
      <c r="BG148" s="7"/>
      <c r="BH148" s="7"/>
      <c r="BI148" s="7"/>
      <c r="BJ148" s="7"/>
      <c r="BK148" s="7"/>
    </row>
    <row r="149" ht="14.25" customHeight="1">
      <c r="A149" s="40">
        <v>3.0</v>
      </c>
      <c r="B149" s="41" t="s">
        <v>234</v>
      </c>
      <c r="C149" s="75" t="s">
        <v>97</v>
      </c>
      <c r="D149" s="70" t="s">
        <v>30</v>
      </c>
      <c r="E149" s="71" t="s">
        <v>24</v>
      </c>
      <c r="F149" s="72" t="str">
        <f>IF(D149="","-",IF(VLOOKUP(D149,'S1-SI'!$D$7:$U$58,7,0)=0,"-",IF(AND(D149=D149,OR(E149="T",E149="P")),VLOOKUP(D149,'S1-SI'!$D$7:$U$58,7,0),"-")))</f>
        <v>ACB</v>
      </c>
      <c r="G149" s="72" t="str">
        <f>IF(D149="","-",IF(VLOOKUP(D149,'S1-SI'!$D$7:$U$58,8,0)=0,"-",IF(AND(D149=D149,OR(E149="T",E149="P")),VLOOKUP(D149,'S1-SI'!$D$7:$U$58,8,0),"-")))</f>
        <v>CEN</v>
      </c>
      <c r="H149" s="72" t="str">
        <f>IF(D149="","-",IF(VLOOKUP(D149,'S1-SI'!$D$7:$U$58,9,0)=0,"-",IF(AND(D149=D149,OR(E149="T",E149="P")),VLOOKUP(D149,'S1-SI'!$D$7:$U$58,9,0),"-")))</f>
        <v>-</v>
      </c>
      <c r="I149" s="72"/>
      <c r="J149" s="72" t="str">
        <f>IF(D149="","-",IF(VLOOKUP(D149,'S1-SI'!$D$7:$U$58,17,0)=0,"-",IF(AND(D149=D149,E149="P"),VLOOKUP(D149,'S1-SI'!$D$7:$U$58,17,0),"-")))</f>
        <v>-</v>
      </c>
      <c r="K149" s="72" t="str">
        <f>IF(D149="","-",IF(VLOOKUP(D149,'S1-SI'!$D$7:$U$58,18,0)=0,"-",IF(AND(D149=D149,E149="P"),VLOOKUP(D149,'S1-SI'!$D$7:$U$58,18,0),"-")))</f>
        <v>-</v>
      </c>
      <c r="L149" s="73" t="s">
        <v>96</v>
      </c>
      <c r="M149" s="74" t="s">
        <v>26</v>
      </c>
      <c r="N149" s="75" t="s">
        <v>92</v>
      </c>
      <c r="O149" s="70" t="s">
        <v>71</v>
      </c>
      <c r="P149" s="71" t="s">
        <v>24</v>
      </c>
      <c r="Q149" s="72" t="str">
        <f>IF(O149="","-",IF(VLOOKUP(O149,'S1-SI'!$D$7:$U$58,7,0)=0,"-",IF(AND(O149=O149,OR(P149="T",P149="P")),VLOOKUP(O149,'S1-SI'!$D$7:$U$58,7,0),"-")))</f>
        <v>YAG</v>
      </c>
      <c r="R149" s="72" t="str">
        <f>IF(O149="","-",IF(VLOOKUP(O149,'S1-SI'!$D$7:$U$58,8,0)=0,"-",IF(AND(O149=O149,OR(P149="T",P149="P")),VLOOKUP(O149,'S1-SI'!$D$7:$U$58,8,0),"-")))</f>
        <v>-</v>
      </c>
      <c r="S149" s="72" t="str">
        <f>IF(O149="","-",IF(VLOOKUP(O149,'S1-SI'!$D$7:$U$58,9,0)=0,"-",IF(AND(O149=O149,OR(P149="T",P149="P")),VLOOKUP(O149,'S1-SI'!$D$7:$U$58,9,0),"-")))</f>
        <v>-</v>
      </c>
      <c r="T149" s="72" t="str">
        <f>IF(O149="","-",IF(VLOOKUP(O149,'S1-SI'!$D$7:$U$58,17,0)=0,"-",IF(AND(O149=O149,P149="P"),VLOOKUP(O149,'S1-SI'!$D$7:$U$58,17,0),"-")))</f>
        <v>-</v>
      </c>
      <c r="U149" s="72" t="str">
        <f>IF(O149="","-",IF(VLOOKUP(O149,'S1-SI'!$D$7:$U$58,18,0)=0,"-",IF(AND(O149=O149,P149="P"),VLOOKUP(O149,'S1-SI'!$D$7:$U$58,18,0),"-")))</f>
        <v>-</v>
      </c>
      <c r="V149" s="73" t="s">
        <v>96</v>
      </c>
      <c r="W149" s="74" t="s">
        <v>26</v>
      </c>
      <c r="X149" s="75" t="s">
        <v>98</v>
      </c>
      <c r="Y149" s="70" t="s">
        <v>99</v>
      </c>
      <c r="Z149" s="71" t="s">
        <v>28</v>
      </c>
      <c r="AA149" s="72" t="str">
        <f>IF(Y149="","-",IF(VLOOKUP(Y149,'S1-SI'!$D$7:$U$58,7,0)=0,"-",IF(AND(Y149=Y149,OR(Z149="T",Z149="P")),VLOOKUP(Y149,'S1-SI'!$D$7:$U$58,7,0),"-")))</f>
        <v>PAT</v>
      </c>
      <c r="AB149" s="72" t="str">
        <f>IF(Y149="","-",IF(VLOOKUP(Y149,'S1-SI'!$D$7:$U$58,8,0)=0,"-",IF(AND(Y149=Y149,OR(Z149="T",Z149="P")),VLOOKUP(Y149,'S1-SI'!$D$7:$U$58,8,0),"-")))</f>
        <v>IUS</v>
      </c>
      <c r="AC149" s="72" t="str">
        <f>IF(Y149="","-",IF(VLOOKUP(Y149,'S1-SI'!$D$7:$U$58,9,0)=0,"-",IF(AND(Y149=Y149,OR(Z149="T",Z149="P")),VLOOKUP(Y149,'S1-SI'!$D$7:$U$58,9,0),"-")))</f>
        <v>RSL</v>
      </c>
      <c r="AD149" s="72" t="str">
        <f>IF(Y149="","-",IF(VLOOKUP(Y149,'S1-SI'!$D$7:$U$58,17,0)=0,"-",IF(AND(Y149=Y149,Z149="P"),VLOOKUP(Y149,'S1-SI'!$D$7:$U$58,17,0),"-")))</f>
        <v>-</v>
      </c>
      <c r="AE149" s="72" t="str">
        <f>IF(Y149="","-",IF(VLOOKUP(Y149,'S1-SI'!$D$7:$U$58,18,0)=0,"-",IF(AND(Y149=Y149,Z149="P"),VLOOKUP(Y149,'S1-SI'!$D$7:$U$58,18,0),"-")))</f>
        <v>-</v>
      </c>
      <c r="AF149" s="73" t="s">
        <v>96</v>
      </c>
      <c r="AG149" s="74" t="s">
        <v>26</v>
      </c>
      <c r="AH149" s="75" t="s">
        <v>100</v>
      </c>
      <c r="AI149" s="70" t="s">
        <v>101</v>
      </c>
      <c r="AJ149" s="71" t="s">
        <v>24</v>
      </c>
      <c r="AK149" s="72" t="str">
        <f>IF(AI149="","-",IF(VLOOKUP(AI149,'S1-SI'!$D$7:$U$58,7,0)=0,"-",IF(AND(AI149=AI149,OR(AJ149="T",AJ149="P")),VLOOKUP(AI149,'S1-SI'!$D$7:$U$58,7,0),"-")))</f>
        <v>TLG</v>
      </c>
      <c r="AL149" s="72" t="str">
        <f>IF(AI149="","-",IF(VLOOKUP(AI149,'S1-SI'!$D$7:$U$58,8,0)=0,"-",IF(AND(AI149=AI149,OR(AJ149="T",AJ149="P")),VLOOKUP(AI149,'S1-SI'!$D$7:$U$58,8,0),"-")))</f>
        <v>-</v>
      </c>
      <c r="AM149" s="72" t="str">
        <f>IF(AI149="","-",IF(VLOOKUP(AI149,'S1-SI'!$D$7:$U$58,9,0)=0,"-",IF(AND(AI149=AI149,OR(AJ149="T",AJ149="P")),VLOOKUP(AI149,'S1-SI'!$D$7:$U$58,9,0),"-")))</f>
        <v>-</v>
      </c>
      <c r="AN149" s="72" t="str">
        <f>IF(AI149="","-",IF(VLOOKUP(AI149,'S1-SI'!$D$7:$U$58,17,0)=0,"-",IF(AND(AI149=AI149,AJ149="P"),VLOOKUP(AI149,'S1-SI'!$D$7:$U$58,17,0),"-")))</f>
        <v>-</v>
      </c>
      <c r="AO149" s="72" t="str">
        <f>IF(AI149="","-",IF(VLOOKUP(AI149,'S1-SI'!$D$7:$U$58,18,0)=0,"-",IF(AND(AI149=AI149,AJ149="P"),VLOOKUP(AI149,'S1-SI'!$D$7:$U$58,18,0),"-")))</f>
        <v>-</v>
      </c>
      <c r="AP149" s="73" t="s">
        <v>96</v>
      </c>
      <c r="AQ149" s="74" t="s">
        <v>26</v>
      </c>
      <c r="AR149" s="79"/>
      <c r="AS149" s="70"/>
      <c r="AT149" s="71"/>
      <c r="AU149" s="72" t="str">
        <f>IF(AS149="","-",IF(VLOOKUP(AS149,'S1-SI'!$D$7:$U$58,7,0)=0,"-",IF(AND(AS149=AS149,OR(AT149="T",AT149="P")),VLOOKUP(AS149,'S1-SI'!$D$7:$U$58,7,0),"-")))</f>
        <v>-</v>
      </c>
      <c r="AV149" s="72" t="str">
        <f>IF(AS149="","-",IF(VLOOKUP(AS149,'S1-SI'!$D$7:$U$58,8,0)=0,"-",IF(AND(AS149=AS149,OR(AT149="T",AT149="P")),VLOOKUP(AS149,'S1-SI'!$D$7:$U$58,8,0),"-")))</f>
        <v>-</v>
      </c>
      <c r="AW149" s="72" t="str">
        <f>IF(AS149="","-",IF(VLOOKUP(AS149,'S1-SI'!$D$7:$U$58,9,0)=0,"-",IF(AND(AS149=AS149,OR(AT149="T",AT149="P")),VLOOKUP(AS149,'S1-SI'!$D$7:$U$58,9,0),"-")))</f>
        <v>-</v>
      </c>
      <c r="AX149" s="72" t="str">
        <f>IF(AS149="","-",IF(VLOOKUP(AS149,'S1-SI'!$D$7:$U$58,17,0)=0,"-",IF(AND(AS149=AS149,AT149="P"),VLOOKUP(AS149,'S1-SI'!$D$7:$U$58,17,0),"-")))</f>
        <v>-</v>
      </c>
      <c r="AY149" s="72" t="str">
        <f>IF(AS149="","-",IF(VLOOKUP(AS149,'S1-SI'!$D$7:$U$58,18,0)=0,"-",IF(AND(AS149=AS149,AT149="P"),VLOOKUP(AS149,'S1-SI'!$D$7:$U$58,18,0),"-")))</f>
        <v>-</v>
      </c>
      <c r="AZ149" s="73" t="s">
        <v>96</v>
      </c>
      <c r="BA149" s="74"/>
      <c r="BB149" s="6"/>
      <c r="BC149" s="6"/>
      <c r="BD149" s="6"/>
      <c r="BE149" s="6"/>
      <c r="BF149" s="7"/>
      <c r="BG149" s="7"/>
      <c r="BH149" s="7"/>
      <c r="BI149" s="7"/>
      <c r="BJ149" s="7"/>
      <c r="BK149" s="7"/>
    </row>
    <row r="150" ht="14.25" customHeight="1">
      <c r="A150" s="40">
        <v>3.0</v>
      </c>
      <c r="B150" s="41" t="s">
        <v>234</v>
      </c>
      <c r="C150" s="75" t="s">
        <v>97</v>
      </c>
      <c r="D150" s="70" t="s">
        <v>30</v>
      </c>
      <c r="E150" s="71" t="s">
        <v>24</v>
      </c>
      <c r="F150" s="72" t="str">
        <f>IF(D150="","-",IF(VLOOKUP(D150,'S1-SI'!$D$7:$U$58,7,0)=0,"-",IF(AND(D150=D150,OR(E150="T",E150="P")),VLOOKUP(D150,'S1-SI'!$D$7:$U$58,7,0),"-")))</f>
        <v>ACB</v>
      </c>
      <c r="G150" s="72" t="str">
        <f>IF(D150="","-",IF(VLOOKUP(D150,'S1-SI'!$D$7:$U$58,8,0)=0,"-",IF(AND(D150=D150,OR(E150="T",E150="P")),VLOOKUP(D150,'S1-SI'!$D$7:$U$58,8,0),"-")))</f>
        <v>CEN</v>
      </c>
      <c r="H150" s="72" t="str">
        <f>IF(D150="","-",IF(VLOOKUP(D150,'S1-SI'!$D$7:$U$58,9,0)=0,"-",IF(AND(D150=D150,OR(E150="T",E150="P")),VLOOKUP(D150,'S1-SI'!$D$7:$U$58,9,0),"-")))</f>
        <v>-</v>
      </c>
      <c r="I150" s="72"/>
      <c r="J150" s="72" t="str">
        <f>IF(D150="","-",IF(VLOOKUP(D150,'S1-SI'!$D$7:$U$58,17,0)=0,"-",IF(AND(D150=D150,E150="P"),VLOOKUP(D150,'S1-SI'!$D$7:$U$58,17,0),"-")))</f>
        <v>-</v>
      </c>
      <c r="K150" s="72" t="str">
        <f>IF(D150="","-",IF(VLOOKUP(D150,'S1-SI'!$D$7:$U$58,18,0)=0,"-",IF(AND(D150=D150,E150="P"),VLOOKUP(D150,'S1-SI'!$D$7:$U$58,18,0),"-")))</f>
        <v>-</v>
      </c>
      <c r="L150" s="73" t="s">
        <v>102</v>
      </c>
      <c r="M150" s="74" t="s">
        <v>26</v>
      </c>
      <c r="N150" s="75" t="s">
        <v>92</v>
      </c>
      <c r="O150" s="70" t="s">
        <v>71</v>
      </c>
      <c r="P150" s="71" t="s">
        <v>24</v>
      </c>
      <c r="Q150" s="72" t="str">
        <f>IF(O150="","-",IF(VLOOKUP(O150,'S1-SI'!$D$7:$U$58,7,0)=0,"-",IF(AND(O150=O150,OR(P150="T",P150="P")),VLOOKUP(O150,'S1-SI'!$D$7:$U$58,7,0),"-")))</f>
        <v>YAG</v>
      </c>
      <c r="R150" s="72" t="str">
        <f>IF(O150="","-",IF(VLOOKUP(O150,'S1-SI'!$D$7:$U$58,8,0)=0,"-",IF(AND(O150=O150,OR(P150="T",P150="P")),VLOOKUP(O150,'S1-SI'!$D$7:$U$58,8,0),"-")))</f>
        <v>-</v>
      </c>
      <c r="S150" s="72" t="str">
        <f>IF(O150="","-",IF(VLOOKUP(O150,'S1-SI'!$D$7:$U$58,9,0)=0,"-",IF(AND(O150=O150,OR(P150="T",P150="P")),VLOOKUP(O150,'S1-SI'!$D$7:$U$58,9,0),"-")))</f>
        <v>-</v>
      </c>
      <c r="T150" s="72" t="str">
        <f>IF(O150="","-",IF(VLOOKUP(O150,'S1-SI'!$D$7:$U$58,17,0)=0,"-",IF(AND(O150=O150,P150="P"),VLOOKUP(O150,'S1-SI'!$D$7:$U$58,17,0),"-")))</f>
        <v>-</v>
      </c>
      <c r="U150" s="72" t="str">
        <f>IF(O150="","-",IF(VLOOKUP(O150,'S1-SI'!$D$7:$U$58,18,0)=0,"-",IF(AND(O150=O150,P150="P"),VLOOKUP(O150,'S1-SI'!$D$7:$U$58,18,0),"-")))</f>
        <v>-</v>
      </c>
      <c r="V150" s="73" t="s">
        <v>102</v>
      </c>
      <c r="W150" s="74" t="s">
        <v>26</v>
      </c>
      <c r="X150" s="75" t="s">
        <v>98</v>
      </c>
      <c r="Y150" s="70" t="s">
        <v>99</v>
      </c>
      <c r="Z150" s="71" t="s">
        <v>28</v>
      </c>
      <c r="AA150" s="72" t="str">
        <f>IF(Y150="","-",IF(VLOOKUP(Y150,'S1-SI'!$D$7:$U$58,7,0)=0,"-",IF(AND(Y150=Y150,OR(Z150="T",Z150="P")),VLOOKUP(Y150,'S1-SI'!$D$7:$U$58,7,0),"-")))</f>
        <v>PAT</v>
      </c>
      <c r="AB150" s="72" t="str">
        <f>IF(Y150="","-",IF(VLOOKUP(Y150,'S1-SI'!$D$7:$U$58,8,0)=0,"-",IF(AND(Y150=Y150,OR(Z150="T",Z150="P")),VLOOKUP(Y150,'S1-SI'!$D$7:$U$58,8,0),"-")))</f>
        <v>IUS</v>
      </c>
      <c r="AC150" s="72" t="str">
        <f>IF(Y150="","-",IF(VLOOKUP(Y150,'S1-SI'!$D$7:$U$58,9,0)=0,"-",IF(AND(Y150=Y150,OR(Z150="T",Z150="P")),VLOOKUP(Y150,'S1-SI'!$D$7:$U$58,9,0),"-")))</f>
        <v>RSL</v>
      </c>
      <c r="AD150" s="72" t="str">
        <f>IF(Y150="","-",IF(VLOOKUP(Y150,'S1-SI'!$D$7:$U$58,17,0)=0,"-",IF(AND(Y150=Y150,Z150="P"),VLOOKUP(Y150,'S1-SI'!$D$7:$U$58,17,0),"-")))</f>
        <v>-</v>
      </c>
      <c r="AE150" s="72" t="str">
        <f>IF(Y150="","-",IF(VLOOKUP(Y150,'S1-SI'!$D$7:$U$58,18,0)=0,"-",IF(AND(Y150=Y150,Z150="P"),VLOOKUP(Y150,'S1-SI'!$D$7:$U$58,18,0),"-")))</f>
        <v>-</v>
      </c>
      <c r="AF150" s="73" t="s">
        <v>102</v>
      </c>
      <c r="AG150" s="74" t="s">
        <v>26</v>
      </c>
      <c r="AH150" s="75" t="s">
        <v>100</v>
      </c>
      <c r="AI150" s="70" t="s">
        <v>101</v>
      </c>
      <c r="AJ150" s="71" t="s">
        <v>24</v>
      </c>
      <c r="AK150" s="72" t="str">
        <f>IF(AI150="","-",IF(VLOOKUP(AI150,'S1-SI'!$D$7:$U$58,7,0)=0,"-",IF(AND(AI150=AI150,OR(AJ150="T",AJ150="P")),VLOOKUP(AI150,'S1-SI'!$D$7:$U$58,7,0),"-")))</f>
        <v>TLG</v>
      </c>
      <c r="AL150" s="72" t="str">
        <f>IF(AI150="","-",IF(VLOOKUP(AI150,'S1-SI'!$D$7:$U$58,8,0)=0,"-",IF(AND(AI150=AI150,OR(AJ150="T",AJ150="P")),VLOOKUP(AI150,'S1-SI'!$D$7:$U$58,8,0),"-")))</f>
        <v>-</v>
      </c>
      <c r="AM150" s="72" t="str">
        <f>IF(AI150="","-",IF(VLOOKUP(AI150,'S1-SI'!$D$7:$U$58,9,0)=0,"-",IF(AND(AI150=AI150,OR(AJ150="T",AJ150="P")),VLOOKUP(AI150,'S1-SI'!$D$7:$U$58,9,0),"-")))</f>
        <v>-</v>
      </c>
      <c r="AN150" s="72" t="str">
        <f>IF(AI150="","-",IF(VLOOKUP(AI150,'S1-SI'!$D$7:$U$58,17,0)=0,"-",IF(AND(AI150=AI150,AJ150="P"),VLOOKUP(AI150,'S1-SI'!$D$7:$U$58,17,0),"-")))</f>
        <v>-</v>
      </c>
      <c r="AO150" s="72" t="str">
        <f>IF(AI150="","-",IF(VLOOKUP(AI150,'S1-SI'!$D$7:$U$58,18,0)=0,"-",IF(AND(AI150=AI150,AJ150="P"),VLOOKUP(AI150,'S1-SI'!$D$7:$U$58,18,0),"-")))</f>
        <v>-</v>
      </c>
      <c r="AP150" s="73" t="s">
        <v>102</v>
      </c>
      <c r="AQ150" s="74" t="s">
        <v>26</v>
      </c>
      <c r="AR150" s="79"/>
      <c r="AS150" s="70"/>
      <c r="AT150" s="71"/>
      <c r="AU150" s="72" t="str">
        <f>IF(AS150="","-",IF(VLOOKUP(AS150,'S1-SI'!$D$7:$U$58,7,0)=0,"-",IF(AND(AS150=AS150,OR(AT150="T",AT150="P")),VLOOKUP(AS150,'S1-SI'!$D$7:$U$58,7,0),"-")))</f>
        <v>-</v>
      </c>
      <c r="AV150" s="72" t="str">
        <f>IF(AS150="","-",IF(VLOOKUP(AS150,'S1-SI'!$D$7:$U$58,8,0)=0,"-",IF(AND(AS150=AS150,OR(AT150="T",AT150="P")),VLOOKUP(AS150,'S1-SI'!$D$7:$U$58,8,0),"-")))</f>
        <v>-</v>
      </c>
      <c r="AW150" s="72" t="str">
        <f>IF(AS150="","-",IF(VLOOKUP(AS150,'S1-SI'!$D$7:$U$58,9,0)=0,"-",IF(AND(AS150=AS150,OR(AT150="T",AT150="P")),VLOOKUP(AS150,'S1-SI'!$D$7:$U$58,9,0),"-")))</f>
        <v>-</v>
      </c>
      <c r="AX150" s="72" t="str">
        <f>IF(AS150="","-",IF(VLOOKUP(AS150,'S1-SI'!$D$7:$U$58,17,0)=0,"-",IF(AND(AS150=AS150,AT150="P"),VLOOKUP(AS150,'S1-SI'!$D$7:$U$58,17,0),"-")))</f>
        <v>-</v>
      </c>
      <c r="AY150" s="72" t="str">
        <f>IF(AS150="","-",IF(VLOOKUP(AS150,'S1-SI'!$D$7:$U$58,18,0)=0,"-",IF(AND(AS150=AS150,AT150="P"),VLOOKUP(AS150,'S1-SI'!$D$7:$U$58,18,0),"-")))</f>
        <v>-</v>
      </c>
      <c r="AZ150" s="73" t="s">
        <v>102</v>
      </c>
      <c r="BA150" s="74"/>
      <c r="BB150" s="6"/>
      <c r="BC150" s="6"/>
      <c r="BD150" s="6"/>
      <c r="BE150" s="6"/>
      <c r="BF150" s="7"/>
      <c r="BG150" s="7"/>
      <c r="BH150" s="7"/>
      <c r="BI150" s="7"/>
      <c r="BJ150" s="7"/>
      <c r="BK150" s="7"/>
    </row>
    <row r="151" ht="14.25" customHeight="1">
      <c r="A151" s="40">
        <v>3.0</v>
      </c>
      <c r="B151" s="41" t="s">
        <v>234</v>
      </c>
      <c r="C151" s="69"/>
      <c r="D151" s="70"/>
      <c r="E151" s="71"/>
      <c r="F151" s="72"/>
      <c r="G151" s="72" t="str">
        <f>IF(D151="","-",IF(VLOOKUP(D151,'S1-TE'!$D$7:$V$59,8,0)=0,"-",IF(AND(D151=D151,OR(E151="T",E151="P")),VLOOKUP(D151,'S1-TE'!$D$7:$V$59,8,0),"-")))</f>
        <v>-</v>
      </c>
      <c r="H151" s="72" t="str">
        <f>IF(D151="","-",IF(VLOOKUP(D151,'S1-TE'!$D$7:$V$59,9,0)=0,"-",IF(AND(D151=D151,OR(E151="T",E151="P")),VLOOKUP(D151,'S1-TE'!$D$7:$V$59,9,0),"-")))</f>
        <v>-</v>
      </c>
      <c r="I151" s="72"/>
      <c r="J151" s="72" t="str">
        <f>IF(D151="","-",IF(VLOOKUP(D151,'S1-TE'!$D$7:$V$59,17,0)=0,"-",IF(AND(D151=D151,E151="P"),VLOOKUP(D151,'S1-TE'!$D$7:$V$59,17,0),"-")))</f>
        <v>-</v>
      </c>
      <c r="K151" s="72" t="str">
        <f>IF(D151="","-",IF(VLOOKUP(D151,'S1-TE'!$D$7:$V$59,18,0)=0,"-",IF(AND(D151=D151,E151="P"),VLOOKUP(D151,'S1-TE'!$D$7:$V$59,18,0),"-")))</f>
        <v>-</v>
      </c>
      <c r="L151" s="71" t="s">
        <v>103</v>
      </c>
      <c r="M151" s="83"/>
      <c r="N151" s="69" t="s">
        <v>94</v>
      </c>
      <c r="O151" s="70" t="s">
        <v>95</v>
      </c>
      <c r="P151" s="71" t="s">
        <v>28</v>
      </c>
      <c r="Q151" s="72" t="str">
        <f>IF(O151="","-",IF(VLOOKUP(O151,'S1-TE'!$D$7:$V$59,7,0)=0,"-",IF(AND(O151=O151,OR(P151="T",P151="P")),VLOOKUP(O151,'S1-TE'!$D$7:$V$59,7,0),"-")))</f>
        <v>THS</v>
      </c>
      <c r="R151" s="72" t="str">
        <f>IF(O151="","-",IF(VLOOKUP(O151,'S1-TE'!$D$7:$V$59,8,0)=0,"-",IF(AND(O151=O151,OR(P151="T",P151="P")),VLOOKUP(O151,'S1-TE'!$D$7:$V$59,8,0),"-")))</f>
        <v>GPS</v>
      </c>
      <c r="S151" s="72" t="str">
        <f>IF(O151="","-",IF(VLOOKUP(O151,'S1-TE'!$D$7:$V$59,9,0)=0,"-",IF(AND(O151=O151,OR(P151="T",P151="P")),VLOOKUP(O151,'S1-TE'!$D$7:$V$59,9,0),"-")))</f>
        <v>DT</v>
      </c>
      <c r="T151" s="72" t="str">
        <f>IF(O151="","-",IF(VLOOKUP(O151,'S1-TE'!$D$7:$V$59,17,0)=0,"-",IF(AND(O151=O151,P151="P"),VLOOKUP(O151,'S1-TE'!$D$7:$V$59,17,0),"-")))</f>
        <v>-</v>
      </c>
      <c r="U151" s="72" t="str">
        <f>IF(O151="","-",IF(VLOOKUP(O151,'S1-TE'!$D$7:$V$59,18,0)=0,"-",IF(AND(O151=O151,P151="P"),VLOOKUP(O151,'S1-TE'!$D$7:$V$59,18,0),"-")))</f>
        <v>-</v>
      </c>
      <c r="V151" s="71" t="s">
        <v>103</v>
      </c>
      <c r="W151" s="74" t="s">
        <v>26</v>
      </c>
      <c r="X151" s="69" t="s">
        <v>94</v>
      </c>
      <c r="Y151" s="70" t="s">
        <v>95</v>
      </c>
      <c r="Z151" s="71" t="s">
        <v>24</v>
      </c>
      <c r="AA151" s="72" t="str">
        <f>IF(Y151="","-",IF(VLOOKUP(Y151,'S1-TE'!$D$7:$V$59,7,0)=0,"-",IF(AND(Y151=Y151,OR(Z151="T",Z151="P")),VLOOKUP(Y151,'S1-TE'!$D$7:$V$59,7,0),"-")))</f>
        <v>THS</v>
      </c>
      <c r="AB151" s="72" t="str">
        <f>IF(Y151="","-",IF(VLOOKUP(Y151,'S1-TE'!$D$7:$V$59,8,0)=0,"-",IF(AND(Y151=Y151,OR(Z151="T",Z151="P")),VLOOKUP(Y151,'S1-TE'!$D$7:$V$59,8,0),"-")))</f>
        <v>GPS</v>
      </c>
      <c r="AC151" s="72" t="str">
        <f>IF(Y151="","-",IF(VLOOKUP(Y151,'S1-TE'!$D$7:$V$59,9,0)=0,"-",IF(AND(Y151=Y151,OR(Z151="T",Z151="P")),VLOOKUP(Y151,'S1-TE'!$D$7:$V$59,9,0),"-")))</f>
        <v>DT</v>
      </c>
      <c r="AD151" s="72" t="str">
        <f>IF(Y151="","-",IF(VLOOKUP(Y151,'S1-TE'!$D$7:$V$59,17,0)=0,"-",IF(AND(Y151=Y151,Z151="P"),VLOOKUP(Y151,'S1-TE'!$D$7:$V$59,17,0),"-")))</f>
        <v>-</v>
      </c>
      <c r="AE151" s="72" t="str">
        <f>IF(Y151="","-",IF(VLOOKUP(Y151,'S1-TE'!$D$7:$V$59,18,0)=0,"-",IF(AND(Y151=Y151,Z151="P"),VLOOKUP(Y151,'S1-TE'!$D$7:$V$59,18,0),"-")))</f>
        <v>-</v>
      </c>
      <c r="AF151" s="71" t="s">
        <v>103</v>
      </c>
      <c r="AG151" s="74" t="s">
        <v>26</v>
      </c>
      <c r="AH151" s="69" t="s">
        <v>252</v>
      </c>
      <c r="AI151" s="70" t="s">
        <v>99</v>
      </c>
      <c r="AJ151" s="71" t="s">
        <v>24</v>
      </c>
      <c r="AK151" s="72" t="str">
        <f>IF(AI151="","-",IF(VLOOKUP(AI151,'S1-TE'!$D$7:$V$59,7,0)=0,"-",IF(AND(AI151=AI151,OR(AJ151="T",AJ151="P")),VLOOKUP(AI151,'S1-TE'!$D$7:$V$59,7,0),"-")))</f>
        <v>HER</v>
      </c>
      <c r="AL151" s="72" t="str">
        <f>IF(AI151="","-",IF(VLOOKUP(AI151,'S1-TE'!$D$7:$V$59,8,0)=0,"-",IF(AND(AI151=AI151,OR(AJ151="T",AJ151="P")),VLOOKUP(AI151,'S1-TE'!$D$7:$V$59,8,0),"-")))</f>
        <v>IDS</v>
      </c>
      <c r="AM151" s="72" t="str">
        <f>IF(AI151="","-",IF(VLOOKUP(AI151,'S1-TE'!$D$7:$V$59,9,0)=0,"-",IF(AND(AI151=AI151,OR(AJ151="T",AJ151="P")),VLOOKUP(AI151,'S1-TE'!$D$7:$V$59,9,0),"-")))</f>
        <v>-</v>
      </c>
      <c r="AN151" s="72" t="str">
        <f>IF(AI151="","-",IF(VLOOKUP(AI151,'S1-TE'!$D$7:$V$59,17,0)=0,"-",IF(AND(AI151=AI151,AJ151="P"),VLOOKUP(AI151,'S1-TE'!$D$7:$V$59,17,0),"-")))</f>
        <v>-</v>
      </c>
      <c r="AO151" s="72" t="str">
        <f>IF(AI151="","-",IF(VLOOKUP(AI151,'S1-TE'!$D$7:$V$59,18,0)=0,"-",IF(AND(AI151=AI151,AJ151="P"),VLOOKUP(AI151,'S1-TE'!$D$7:$V$59,18,0),"-")))</f>
        <v>-</v>
      </c>
      <c r="AP151" s="71" t="s">
        <v>103</v>
      </c>
      <c r="AQ151" s="74" t="s">
        <v>26</v>
      </c>
      <c r="AR151" s="79"/>
      <c r="AS151" s="70"/>
      <c r="AT151" s="71"/>
      <c r="AU151" s="72" t="str">
        <f>IF(AS151="","-",IF(VLOOKUP(AS151,'S1-TE'!$D$7:$V$59,7,0)=0,"-",IF(AND(AS151=AS151,OR(AT151="T",AT151="P")),VLOOKUP(AS151,'S1-TE'!$D$7:$V$59,7,0),"-")))</f>
        <v>-</v>
      </c>
      <c r="AV151" s="72" t="str">
        <f>IF(AS151="","-",IF(VLOOKUP(AS151,'S1-TE'!$D$7:$V$59,8,0)=0,"-",IF(AND(AS151=AS151,OR(AT151="T",AT151="P")),VLOOKUP(AS151,'S1-TE'!$D$7:$V$59,8,0),"-")))</f>
        <v>-</v>
      </c>
      <c r="AW151" s="72" t="str">
        <f>IF(AS151="","-",IF(VLOOKUP(AS151,'S1-TE'!$D$7:$V$59,9,0)=0,"-",IF(AND(AS151=AS151,OR(AT151="T",AT151="P")),VLOOKUP(AS151,'S1-TE'!$D$7:$V$59,9,0),"-")))</f>
        <v>-</v>
      </c>
      <c r="AX151" s="72" t="str">
        <f>IF(AS151="","-",IF(VLOOKUP(AS151,'S1-TE'!$D$7:$V$59,17,0)=0,"-",IF(AND(AS151=AS151,AT151="P"),VLOOKUP(AS151,'S1-TE'!$D$7:$V$59,17,0),"-")))</f>
        <v>-</v>
      </c>
      <c r="AY151" s="72" t="str">
        <f>IF(AS151="","-",IF(VLOOKUP(AS151,'S1-TE'!$D$7:$V$59,18,0)=0,"-",IF(AND(AS151=AS151,AT151="P"),VLOOKUP(AS151,'S1-TE'!$D$7:$V$59,18,0),"-")))</f>
        <v>-</v>
      </c>
      <c r="AZ151" s="71" t="s">
        <v>103</v>
      </c>
      <c r="BA151" s="83"/>
      <c r="BB151" s="6"/>
      <c r="BC151" s="6"/>
      <c r="BD151" s="6"/>
      <c r="BE151" s="6"/>
      <c r="BF151" s="7"/>
      <c r="BG151" s="7"/>
      <c r="BH151" s="7"/>
      <c r="BI151" s="7"/>
      <c r="BJ151" s="7"/>
      <c r="BK151" s="7"/>
    </row>
    <row r="152" ht="14.25" customHeight="1">
      <c r="A152" s="40">
        <v>3.0</v>
      </c>
      <c r="B152" s="41" t="s">
        <v>234</v>
      </c>
      <c r="C152" s="69" t="s">
        <v>253</v>
      </c>
      <c r="D152" s="70" t="s">
        <v>254</v>
      </c>
      <c r="E152" s="71" t="s">
        <v>24</v>
      </c>
      <c r="F152" s="72" t="str">
        <f>IF(D152="","-",IF(VLOOKUP(D152,'S1-MR'!$D$7:$U$60,7,0)=0,"-",IF(AND(D152=D152,OR(E152="T",E152="P")),VLOOKUP(D152,'S1-MR'!$D$7:$U$60,7,0),"-")))</f>
        <v>MJP</v>
      </c>
      <c r="G152" s="72" t="str">
        <f>IF(D152="","-",IF(VLOOKUP(D152,'S1-MR'!$D$7:$U$60,8,0)=0,"-",IF(AND(D152=D152,OR(E152="T",E152="P")),VLOOKUP(D152,'S1-MR'!$D$7:$U$60,8,0),"-")))</f>
        <v>-</v>
      </c>
      <c r="H152" s="72" t="str">
        <f>IF(D152="","-",IF(VLOOKUP(D152,'S1-MR'!$D$7:$U$60,9,0)=0,"-",IF(AND(D152=D152,OR(E152="T",E152="P")),VLOOKUP(D152,'S1-MR'!$D$7:$U$60,9,0),"-")))</f>
        <v>-</v>
      </c>
      <c r="I152" s="72"/>
      <c r="J152" s="72" t="str">
        <f>IF(D152="","-",IF(VLOOKUP(D152,'S1-MR'!$D$7:$U$60,17,0)=0,"-",IF(AND(D152=D152,E152="P"),VLOOKUP(D152,'S1-MR'!$D$7:$U$60,17,0),"-")))</f>
        <v>-</v>
      </c>
      <c r="K152" s="72" t="str">
        <f>IF(D152="","-",IF(VLOOKUP(D152,'S1-MR'!$D$7:$U$60,18,0)=0,"-",IF(AND(D152=D152,E152="P"),VLOOKUP(D152,'S1-MR'!$D$7:$U$60,18,0),"-")))</f>
        <v>-</v>
      </c>
      <c r="L152" s="73" t="s">
        <v>108</v>
      </c>
      <c r="M152" s="74" t="s">
        <v>26</v>
      </c>
      <c r="N152" s="69" t="s">
        <v>255</v>
      </c>
      <c r="O152" s="70" t="s">
        <v>256</v>
      </c>
      <c r="P152" s="71" t="s">
        <v>24</v>
      </c>
      <c r="Q152" s="72" t="str">
        <f>IF(O152="","-",IF(VLOOKUP(O152,'S1-MR'!$D$7:$U$60,7,0)=0,"-",IF(AND(O152=O152,OR(P152="T",P152="P")),VLOOKUP(O152,'S1-MR'!$D$7:$U$60,7,0),"-")))</f>
        <v>THJ</v>
      </c>
      <c r="R152" s="72" t="str">
        <f>IF(O152="","-",IF(VLOOKUP(O152,'S1-MR'!$D$7:$U$60,8,0)=0,"-",IF(AND(O152=O152,OR(P152="T",P152="P")),VLOOKUP(O152,'S1-MR'!$D$7:$U$60,8,0),"-")))</f>
        <v>-</v>
      </c>
      <c r="S152" s="72" t="str">
        <f>IF(O152="","-",IF(VLOOKUP(O152,'S1-MR'!$D$7:$U$60,9,0)=0,"-",IF(AND(O152=O152,OR(P152="T",P152="P")),VLOOKUP(O152,'S1-MR'!$D$7:$U$60,9,0),"-")))</f>
        <v>-</v>
      </c>
      <c r="T152" s="72" t="str">
        <f>IF(O152="","-",IF(VLOOKUP(O152,'S1-MR'!$D$7:$U$60,17,0)=0,"-",IF(AND(O152=O152,P152="P"),VLOOKUP(O152,'S1-MR'!$D$7:$U$60,17,0),"-")))</f>
        <v>-</v>
      </c>
      <c r="U152" s="72" t="str">
        <f>IF(O152="","-",IF(VLOOKUP(O152,'S1-MR'!$D$7:$U$60,18,0)=0,"-",IF(AND(O152=O152,P152="P"),VLOOKUP(O152,'S1-MR'!$D$7:$U$60,18,0),"-")))</f>
        <v>-</v>
      </c>
      <c r="V152" s="73" t="s">
        <v>108</v>
      </c>
      <c r="W152" s="74" t="s">
        <v>26</v>
      </c>
      <c r="X152" s="69" t="s">
        <v>111</v>
      </c>
      <c r="Y152" s="70" t="s">
        <v>112</v>
      </c>
      <c r="Z152" s="71" t="s">
        <v>24</v>
      </c>
      <c r="AA152" s="72" t="str">
        <f>IF(Y152="","-",IF(VLOOKUP(Y152,'S1-MR'!$D$7:$U$60,7,0)=0,"-",IF(AND(Y152=Y152,OR(Z152="T",Z152="P")),VLOOKUP(Y152,'S1-MR'!$D$7:$U$60,7,0),"-")))</f>
        <v>YMA</v>
      </c>
      <c r="AB152" s="72" t="str">
        <f>IF(Y152="","-",IF(VLOOKUP(Y152,'S1-MR'!$D$7:$U$60,8,0)=0,"-",IF(AND(Y152=Y152,OR(Z152="T",Z152="P")),VLOOKUP(Y152,'S1-MR'!$D$7:$U$60,8,0),"-")))</f>
        <v>-</v>
      </c>
      <c r="AC152" s="72" t="str">
        <f>IF(Y152="","-",IF(VLOOKUP(Y152,'S1-MR'!$D$7:$U$60,9,0)=0,"-",IF(AND(Y152=Y152,OR(Z152="T",Z152="P")),VLOOKUP(Y152,'S1-MR'!$D$7:$U$60,9,0),"-")))</f>
        <v>-</v>
      </c>
      <c r="AD152" s="72" t="str">
        <f>IF(Y152="","-",IF(VLOOKUP(Y152,'S1-MR'!$D$7:$U$60,17,0)=0,"-",IF(AND(Y152=Y152,Z152="P"),VLOOKUP(Y152,'S1-MR'!$D$7:$U$60,17,0),"-")))</f>
        <v>-</v>
      </c>
      <c r="AE152" s="72" t="str">
        <f>IF(Y152="","-",IF(VLOOKUP(Y152,'S1-MR'!$D$7:$U$60,18,0)=0,"-",IF(AND(Y152=Y152,Z152="P"),VLOOKUP(Y152,'S1-MR'!$D$7:$U$60,18,0),"-")))</f>
        <v>-</v>
      </c>
      <c r="AF152" s="73" t="s">
        <v>108</v>
      </c>
      <c r="AG152" s="74" t="s">
        <v>26</v>
      </c>
      <c r="AH152" s="79"/>
      <c r="AI152" s="72"/>
      <c r="AJ152" s="82"/>
      <c r="AK152" s="72" t="str">
        <f>IF(AI152="","-",IF(VLOOKUP(AI152,'S1-MR'!$D$7:$U$60,7,0)=0,"-",IF(AND(AI152=AI152,OR(AJ152="T",AJ152="P")),VLOOKUP(AI152,'S1-MR'!$D$7:$U$60,7,0),"-")))</f>
        <v>-</v>
      </c>
      <c r="AL152" s="72" t="str">
        <f>IF(AI152="","-",IF(VLOOKUP(AI152,'S1-MR'!$D$7:$U$60,8,0)=0,"-",IF(AND(AI152=AI152,OR(AJ152="T",AJ152="P")),VLOOKUP(AI152,'S1-MR'!$D$7:$U$60,8,0),"-")))</f>
        <v>-</v>
      </c>
      <c r="AM152" s="72" t="str">
        <f>IF(AI152="","-",IF(VLOOKUP(AI152,'S1-MR'!$D$7:$U$60,9,0)=0,"-",IF(AND(AI152=AI152,OR(AJ152="T",AJ152="P")),VLOOKUP(AI152,'S1-MR'!$D$7:$U$60,9,0),"-")))</f>
        <v>-</v>
      </c>
      <c r="AN152" s="72" t="str">
        <f>IF(AI152="","-",IF(VLOOKUP(AI152,'S1-MR'!$D$7:$U$60,17,0)=0,"-",IF(AND(AI152=AI152,AJ152="P"),VLOOKUP(AI152,'S1-MR'!$D$7:$U$60,17,0),"-")))</f>
        <v>-</v>
      </c>
      <c r="AO152" s="72" t="str">
        <f>IF(AI152="","-",IF(VLOOKUP(AI152,'S1-MR'!$D$7:$U$60,18,0)=0,"-",IF(AND(AI152=AI152,AJ152="P"),VLOOKUP(AI152,'S1-MR'!$D$7:$U$60,18,0),"-")))</f>
        <v>-</v>
      </c>
      <c r="AP152" s="73" t="s">
        <v>108</v>
      </c>
      <c r="AQ152" s="81"/>
      <c r="AR152" s="69" t="s">
        <v>257</v>
      </c>
      <c r="AS152" s="70" t="s">
        <v>258</v>
      </c>
      <c r="AT152" s="71" t="s">
        <v>28</v>
      </c>
      <c r="AU152" s="72" t="str">
        <f>IF(AS152="","-",IF(VLOOKUP(AS152,'S1-MR'!$D$7:$U$60,7,0)=0,"-",IF(AND(AS152=AS152,OR(AT152="T",AT152="P")),VLOOKUP(AS152,'S1-MR'!$D$7:$U$60,7,0),"-")))</f>
        <v>LMG</v>
      </c>
      <c r="AV152" s="72" t="str">
        <f>IF(AS152="","-",IF(VLOOKUP(AS152,'S1-MR'!$D$7:$U$60,8,0)=0,"-",IF(AND(AS152=AS152,OR(AT152="T",AT152="P")),VLOOKUP(AS152,'S1-MR'!$D$7:$U$60,8,0),"-")))</f>
        <v>-</v>
      </c>
      <c r="AW152" s="72" t="str">
        <f>IF(AS152="","-",IF(VLOOKUP(AS152,'S1-MR'!$D$7:$U$60,9,0)=0,"-",IF(AND(AS152=AS152,OR(AT152="T",AT152="P")),VLOOKUP(AS152,'S1-MR'!$D$7:$U$60,9,0),"-")))</f>
        <v>-</v>
      </c>
      <c r="AX152" s="72" t="str">
        <f>IF(AS152="","-",IF(VLOOKUP(AS152,'S1-MR'!$D$7:$U$60,17,0)=0,"-",IF(AND(AS152=AS152,AT152="P"),VLOOKUP(AS152,'S1-MR'!$D$7:$U$60,17,0),"-")))</f>
        <v>-</v>
      </c>
      <c r="AY152" s="72" t="str">
        <f>IF(AS152="","-",IF(VLOOKUP(AS152,'S1-MR'!$D$7:$U$60,18,0)=0,"-",IF(AND(AS152=AS152,AT152="P"),VLOOKUP(AS152,'S1-MR'!$D$7:$U$60,18,0),"-")))</f>
        <v>-</v>
      </c>
      <c r="AZ152" s="73" t="s">
        <v>108</v>
      </c>
      <c r="BA152" s="74" t="s">
        <v>26</v>
      </c>
      <c r="BB152" s="6"/>
      <c r="BC152" s="6"/>
      <c r="BD152" s="6"/>
      <c r="BE152" s="6"/>
      <c r="BF152" s="7"/>
      <c r="BG152" s="7"/>
      <c r="BH152" s="7"/>
      <c r="BI152" s="7"/>
      <c r="BJ152" s="7"/>
      <c r="BK152" s="7"/>
    </row>
    <row r="153" ht="14.25" customHeight="1">
      <c r="A153" s="40">
        <v>3.0</v>
      </c>
      <c r="B153" s="41" t="s">
        <v>234</v>
      </c>
      <c r="C153" s="69" t="s">
        <v>253</v>
      </c>
      <c r="D153" s="70" t="s">
        <v>254</v>
      </c>
      <c r="E153" s="71" t="s">
        <v>24</v>
      </c>
      <c r="F153" s="72" t="str">
        <f>IF(D153="","-",IF(VLOOKUP(D153,'S1-MR'!$D$7:$U$60,7,0)=0,"-",IF(AND(D153=D153,OR(E153="T",E153="P")),VLOOKUP(D153,'S1-MR'!$D$7:$U$60,7,0),"-")))</f>
        <v>MJP</v>
      </c>
      <c r="G153" s="72" t="str">
        <f>IF(D153="","-",IF(VLOOKUP(D153,'S1-MR'!$D$7:$U$60,8,0)=0,"-",IF(AND(D153=D153,OR(E153="T",E153="P")),VLOOKUP(D153,'S1-MR'!$D$7:$U$60,8,0),"-")))</f>
        <v>-</v>
      </c>
      <c r="H153" s="72" t="str">
        <f>IF(D153="","-",IF(VLOOKUP(D153,'S1-MR'!$D$7:$U$60,9,0)=0,"-",IF(AND(D153=D153,OR(E153="T",E153="P")),VLOOKUP(D153,'S1-MR'!$D$7:$U$60,9,0),"-")))</f>
        <v>-</v>
      </c>
      <c r="I153" s="72"/>
      <c r="J153" s="72" t="str">
        <f>IF(D153="","-",IF(VLOOKUP(D153,'S1-MR'!$D$7:$U$60,17,0)=0,"-",IF(AND(D153=D153,E153="P"),VLOOKUP(D153,'S1-MR'!$D$7:$U$60,17,0),"-")))</f>
        <v>-</v>
      </c>
      <c r="K153" s="72" t="str">
        <f>IF(D153="","-",IF(VLOOKUP(D153,'S1-MR'!$D$7:$U$60,18,0)=0,"-",IF(AND(D153=D153,E153="P"),VLOOKUP(D153,'S1-MR'!$D$7:$U$60,18,0),"-")))</f>
        <v>-</v>
      </c>
      <c r="L153" s="73" t="s">
        <v>113</v>
      </c>
      <c r="M153" s="74" t="s">
        <v>26</v>
      </c>
      <c r="N153" s="69" t="s">
        <v>255</v>
      </c>
      <c r="O153" s="70" t="s">
        <v>256</v>
      </c>
      <c r="P153" s="71" t="s">
        <v>24</v>
      </c>
      <c r="Q153" s="72" t="str">
        <f>IF(O153="","-",IF(VLOOKUP(O153,'S1-MR'!$D$7:$U$60,7,0)=0,"-",IF(AND(O153=O153,OR(P153="T",P153="P")),VLOOKUP(O153,'S1-MR'!$D$7:$U$60,7,0),"-")))</f>
        <v>THJ</v>
      </c>
      <c r="R153" s="72" t="str">
        <f>IF(O153="","-",IF(VLOOKUP(O153,'S1-MR'!$D$7:$U$60,8,0)=0,"-",IF(AND(O153=O153,OR(P153="T",P153="P")),VLOOKUP(O153,'S1-MR'!$D$7:$U$60,8,0),"-")))</f>
        <v>-</v>
      </c>
      <c r="S153" s="72" t="str">
        <f>IF(O153="","-",IF(VLOOKUP(O153,'S1-MR'!$D$7:$U$60,9,0)=0,"-",IF(AND(O153=O153,OR(P153="T",P153="P")),VLOOKUP(O153,'S1-MR'!$D$7:$U$60,9,0),"-")))</f>
        <v>-</v>
      </c>
      <c r="T153" s="72" t="str">
        <f>IF(O153="","-",IF(VLOOKUP(O153,'S1-MR'!$D$7:$U$60,17,0)=0,"-",IF(AND(O153=O153,P153="P"),VLOOKUP(O153,'S1-MR'!$D$7:$U$60,17,0),"-")))</f>
        <v>-</v>
      </c>
      <c r="U153" s="72" t="str">
        <f>IF(O153="","-",IF(VLOOKUP(O153,'S1-MR'!$D$7:$U$60,18,0)=0,"-",IF(AND(O153=O153,P153="P"),VLOOKUP(O153,'S1-MR'!$D$7:$U$60,18,0),"-")))</f>
        <v>-</v>
      </c>
      <c r="V153" s="73" t="s">
        <v>113</v>
      </c>
      <c r="W153" s="74" t="s">
        <v>26</v>
      </c>
      <c r="X153" s="79"/>
      <c r="Y153" s="72"/>
      <c r="Z153" s="71"/>
      <c r="AA153" s="72" t="str">
        <f>IF(Y153="","-",IF(VLOOKUP(Y153,'S1-MR'!$D$7:$U$60,7,0)=0,"-",IF(AND(Y153=Y153,OR(Z153="T",Z153="P")),VLOOKUP(Y153,'S1-MR'!$D$7:$U$60,7,0),"-")))</f>
        <v>-</v>
      </c>
      <c r="AB153" s="72" t="str">
        <f>IF(Y153="","-",IF(VLOOKUP(Y153,'S1-MR'!$D$7:$U$60,8,0)=0,"-",IF(AND(Y153=Y153,OR(Z153="T",Z153="P")),VLOOKUP(Y153,'S1-MR'!$D$7:$U$60,8,0),"-")))</f>
        <v>-</v>
      </c>
      <c r="AC153" s="72" t="str">
        <f>IF(Y153="","-",IF(VLOOKUP(Y153,'S1-MR'!$D$7:$U$60,9,0)=0,"-",IF(AND(Y153=Y153,OR(Z153="T",Z153="P")),VLOOKUP(Y153,'S1-MR'!$D$7:$U$60,9,0),"-")))</f>
        <v>-</v>
      </c>
      <c r="AD153" s="72" t="str">
        <f>IF(Y153="","-",IF(VLOOKUP(Y153,'S1-MR'!$D$7:$U$60,17,0)=0,"-",IF(AND(Y153=Y153,Z153="P"),VLOOKUP(Y153,'S1-MR'!$D$7:$U$60,17,0),"-")))</f>
        <v>-</v>
      </c>
      <c r="AE153" s="72" t="str">
        <f>IF(Y153="","-",IF(VLOOKUP(Y153,'S1-MR'!$D$7:$U$60,18,0)=0,"-",IF(AND(Y153=Y153,Z153="P"),VLOOKUP(Y153,'S1-MR'!$D$7:$U$60,18,0),"-")))</f>
        <v>-</v>
      </c>
      <c r="AF153" s="73" t="s">
        <v>113</v>
      </c>
      <c r="AG153" s="81"/>
      <c r="AH153" s="69"/>
      <c r="AI153" s="70"/>
      <c r="AJ153" s="71"/>
      <c r="AK153" s="72" t="str">
        <f>IF(AI153="","-",IF(VLOOKUP(AI153,'S1-MR'!$D$7:$U$60,7,0)=0,"-",IF(AND(AI153=AI153,OR(AJ153="T",AJ153="P")),VLOOKUP(AI153,'S1-MR'!$D$7:$U$60,7,0),"-")))</f>
        <v>-</v>
      </c>
      <c r="AL153" s="72" t="str">
        <f>IF(AI153="","-",IF(VLOOKUP(AI153,'S1-MR'!$D$7:$U$60,8,0)=0,"-",IF(AND(AI153=AI153,OR(AJ153="T",AJ153="P")),VLOOKUP(AI153,'S1-MR'!$D$7:$U$60,8,0),"-")))</f>
        <v>-</v>
      </c>
      <c r="AM153" s="72" t="str">
        <f>IF(AI153="","-",IF(VLOOKUP(AI153,'S1-MR'!$D$7:$U$60,9,0)=0,"-",IF(AND(AI153=AI153,OR(AJ153="T",AJ153="P")),VLOOKUP(AI153,'S1-MR'!$D$7:$U$60,9,0),"-")))</f>
        <v>-</v>
      </c>
      <c r="AN153" s="72" t="str">
        <f>IF(AI153="","-",IF(VLOOKUP(AI153,'S1-MR'!$D$7:$U$60,17,0)=0,"-",IF(AND(AI153=AI153,AJ153="P"),VLOOKUP(AI153,'S1-MR'!$D$7:$U$60,17,0),"-")))</f>
        <v>-</v>
      </c>
      <c r="AO153" s="72" t="str">
        <f>IF(AI153="","-",IF(VLOOKUP(AI153,'S1-MR'!$D$7:$U$60,18,0)=0,"-",IF(AND(AI153=AI153,AJ153="P"),VLOOKUP(AI153,'S1-MR'!$D$7:$U$60,18,0),"-")))</f>
        <v>-</v>
      </c>
      <c r="AP153" s="73" t="s">
        <v>113</v>
      </c>
      <c r="AQ153" s="74"/>
      <c r="AR153" s="69" t="s">
        <v>257</v>
      </c>
      <c r="AS153" s="70" t="s">
        <v>258</v>
      </c>
      <c r="AT153" s="71" t="s">
        <v>28</v>
      </c>
      <c r="AU153" s="72" t="str">
        <f>IF(AS153="","-",IF(VLOOKUP(AS153,'S1-MR'!$D$7:$U$60,7,0)=0,"-",IF(AND(AS153=AS153,OR(AT153="T",AT153="P")),VLOOKUP(AS153,'S1-MR'!$D$7:$U$60,7,0),"-")))</f>
        <v>LMG</v>
      </c>
      <c r="AV153" s="72" t="str">
        <f>IF(AS153="","-",IF(VLOOKUP(AS153,'S1-MR'!$D$7:$U$60,8,0)=0,"-",IF(AND(AS153=AS153,OR(AT153="T",AT153="P")),VLOOKUP(AS153,'S1-MR'!$D$7:$U$60,8,0),"-")))</f>
        <v>-</v>
      </c>
      <c r="AW153" s="72" t="str">
        <f>IF(AS153="","-",IF(VLOOKUP(AS153,'S1-MR'!$D$7:$U$60,9,0)=0,"-",IF(AND(AS153=AS153,OR(AT153="T",AT153="P")),VLOOKUP(AS153,'S1-MR'!$D$7:$U$60,9,0),"-")))</f>
        <v>-</v>
      </c>
      <c r="AX153" s="72" t="str">
        <f>IF(AS153="","-",IF(VLOOKUP(AS153,'S1-MR'!$D$7:$U$60,17,0)=0,"-",IF(AND(AS153=AS153,AT153="P"),VLOOKUP(AS153,'S1-MR'!$D$7:$U$60,17,0),"-")))</f>
        <v>-</v>
      </c>
      <c r="AY153" s="72" t="str">
        <f>IF(AS153="","-",IF(VLOOKUP(AS153,'S1-MR'!$D$7:$U$60,18,0)=0,"-",IF(AND(AS153=AS153,AT153="P"),VLOOKUP(AS153,'S1-MR'!$D$7:$U$60,18,0),"-")))</f>
        <v>-</v>
      </c>
      <c r="AZ153" s="73" t="s">
        <v>113</v>
      </c>
      <c r="BA153" s="74" t="s">
        <v>26</v>
      </c>
      <c r="BB153" s="6"/>
      <c r="BC153" s="6"/>
      <c r="BD153" s="6"/>
      <c r="BE153" s="6"/>
      <c r="BF153" s="7"/>
      <c r="BG153" s="7"/>
      <c r="BH153" s="7"/>
      <c r="BI153" s="7"/>
      <c r="BJ153" s="7"/>
      <c r="BK153" s="7"/>
    </row>
    <row r="154" ht="14.25" customHeight="1">
      <c r="A154" s="40">
        <v>3.0</v>
      </c>
      <c r="B154" s="41" t="s">
        <v>234</v>
      </c>
      <c r="C154" s="69"/>
      <c r="D154" s="70"/>
      <c r="E154" s="71"/>
      <c r="F154" s="72" t="str">
        <f>IF(D154="","-",IF(VLOOKUP(D154,'S1-TB'!$D$7:$U$58,7,0)=0,"-",IF(AND(D154=D154,OR(E154="T",E154="P")),VLOOKUP(D154,'S1-TB'!$D$7:$U$58,7,0),"-")))</f>
        <v>-</v>
      </c>
      <c r="G154" s="72" t="str">
        <f>IF(D154="","-",IF(VLOOKUP(D154,'S1-TB'!$D$7:$U$58,8,0)=0,"-",IF(AND(D154=D154,OR(E154="T",E154="P")),VLOOKUP(D154,'S1-TB'!$D$7:$U$58,8,0),"-")))</f>
        <v>-</v>
      </c>
      <c r="H154" s="72" t="str">
        <f>IF(D154="","-",IF(VLOOKUP(D154,'S1-TB'!$D$7:$U$58,9,0)=0,"-",IF(AND(D154=D154,OR(E154="T",E154="P")),VLOOKUP(D154,'S1-TB'!$D$7:$U$58,9,0),"-")))</f>
        <v>-</v>
      </c>
      <c r="I154" s="72"/>
      <c r="J154" s="72" t="str">
        <f>IF(D154="","-",IF(VLOOKUP(D154,'S1-TB'!$D$7:$U$58,17,0)=0,"-",IF(AND(D154=D154,E154="P"),VLOOKUP(D154,'S1-TB'!$D$7:$U$58,17,0),"-")))</f>
        <v>-</v>
      </c>
      <c r="K154" s="72" t="str">
        <f>IF(D154="","-",IF(VLOOKUP(D154,'S1-TB'!$D$7:$U$58,18,0)=0,"-",IF(AND(D154=D154,E154="P"),VLOOKUP(D154,'S1-TB'!$D$7:$U$58,18,0),"-")))</f>
        <v>-</v>
      </c>
      <c r="L154" s="73" t="s">
        <v>114</v>
      </c>
      <c r="M154" s="74"/>
      <c r="N154" s="75" t="s">
        <v>259</v>
      </c>
      <c r="O154" s="70" t="s">
        <v>260</v>
      </c>
      <c r="P154" s="71" t="s">
        <v>24</v>
      </c>
      <c r="Q154" s="72" t="str">
        <f>IF(O154="","-",IF(VLOOKUP(O154,'S1-TB'!$D$7:$U$58,7,0)=0,"-",IF(AND(O154=O154,OR(P154="T",P154="P")),VLOOKUP(O154,'S1-TB'!$D$7:$U$58,7,0),"-")))</f>
        <v>RFK</v>
      </c>
      <c r="R154" s="72" t="str">
        <f>IF(O154="","-",IF(VLOOKUP(O154,'S1-TB'!$D$7:$U$58,8,0)=0,"-",IF(AND(O154=O154,OR(P154="T",P154="P")),VLOOKUP(O154,'S1-TB'!$D$7:$U$58,8,0),"-")))</f>
        <v>APT</v>
      </c>
      <c r="S154" s="72" t="str">
        <f>IF(O154="","-",IF(VLOOKUP(O154,'S1-TB'!$D$7:$U$58,9,0)=0,"-",IF(AND(O154=O154,OR(P154="T",P154="P")),VLOOKUP(O154,'S1-TB'!$D$7:$U$58,9,0),"-")))</f>
        <v>-</v>
      </c>
      <c r="T154" s="72" t="str">
        <f>IF(O154="","-",IF(VLOOKUP(O154,'S1-TB'!$D$7:$U$58,17,0)=0,"-",IF(AND(O154=O154,P154="P"),VLOOKUP(O154,'S1-TB'!$D$7:$U$58,17,0),"-")))</f>
        <v>-</v>
      </c>
      <c r="U154" s="72" t="str">
        <f>IF(O154="","-",IF(VLOOKUP(O154,'S1-TB'!$D$7:$U$58,18,0)=0,"-",IF(AND(O154=O154,P154="P"),VLOOKUP(O154,'S1-TB'!$D$7:$U$58,18,0),"-")))</f>
        <v>-</v>
      </c>
      <c r="V154" s="73" t="s">
        <v>114</v>
      </c>
      <c r="W154" s="74" t="s">
        <v>26</v>
      </c>
      <c r="X154" s="75" t="s">
        <v>250</v>
      </c>
      <c r="Y154" s="70" t="s">
        <v>251</v>
      </c>
      <c r="Z154" s="71" t="s">
        <v>24</v>
      </c>
      <c r="AA154" s="72" t="str">
        <f>IF(Y154="","-",IF(VLOOKUP(Y154,'S1-TB'!$D$7:$U$58,7,0)=0,"-",IF(AND(Y154=Y154,OR(Z154="T",Z154="P")),VLOOKUP(Y154,'S1-TB'!$D$7:$U$58,7,0),"-")))</f>
        <v>BLT</v>
      </c>
      <c r="AB154" s="72" t="str">
        <f>IF(Y154="","-",IF(VLOOKUP(Y154,'S1-TB'!$D$7:$U$58,8,0)=0,"-",IF(AND(Y154=Y154,OR(Z154="T",Z154="P")),VLOOKUP(Y154,'S1-TB'!$D$7:$U$58,8,0),"-")))</f>
        <v>-</v>
      </c>
      <c r="AC154" s="72" t="str">
        <f>IF(Y154="","-",IF(VLOOKUP(Y154,'S1-TB'!$D$7:$U$58,9,0)=0,"-",IF(AND(Y154=Y154,OR(Z154="T",Z154="P")),VLOOKUP(Y154,'S1-TB'!$D$7:$U$58,9,0),"-")))</f>
        <v>-</v>
      </c>
      <c r="AD154" s="72" t="str">
        <f>IF(Y154="","-",IF(VLOOKUP(Y154,'S1-TB'!$D$7:$U$58,17,0)=0,"-",IF(AND(Y154=Y154,Z154="P"),VLOOKUP(Y154,'S1-TB'!$D$7:$U$58,17,0),"-")))</f>
        <v>-</v>
      </c>
      <c r="AE154" s="72" t="str">
        <f>IF(Y154="","-",IF(VLOOKUP(Y154,'S1-TB'!$D$7:$U$58,18,0)=0,"-",IF(AND(Y154=Y154,Z154="P"),VLOOKUP(Y154,'S1-TB'!$D$7:$U$58,18,0),"-")))</f>
        <v>-</v>
      </c>
      <c r="AF154" s="73" t="s">
        <v>114</v>
      </c>
      <c r="AG154" s="74"/>
      <c r="AH154" s="75" t="s">
        <v>261</v>
      </c>
      <c r="AI154" s="70" t="s">
        <v>262</v>
      </c>
      <c r="AJ154" s="71" t="s">
        <v>24</v>
      </c>
      <c r="AK154" s="72" t="str">
        <f>IF(AI154="","-",IF(VLOOKUP(AI154,'S1-TB'!$D$7:$U$58,7,0)=0,"-",IF(AND(AI154=AI154,OR(AJ154="T",AJ154="P")),VLOOKUP(AI154,'S1-TB'!$D$7:$U$58,7,0),"-")))</f>
        <v>EAN</v>
      </c>
      <c r="AL154" s="72" t="str">
        <f>IF(AI154="","-",IF(VLOOKUP(AI154,'S1-TB'!$D$7:$U$58,8,0)=0,"-",IF(AND(AI154=AI154,OR(AJ154="T",AJ154="P")),VLOOKUP(AI154,'S1-TB'!$D$7:$U$58,8,0),"-")))</f>
        <v>-</v>
      </c>
      <c r="AM154" s="72" t="str">
        <f>IF(AI154="","-",IF(VLOOKUP(AI154,'S1-TB'!$D$7:$U$58,9,0)=0,"-",IF(AND(AI154=AI154,OR(AJ154="T",AJ154="P")),VLOOKUP(AI154,'S1-TB'!$D$7:$U$58,9,0),"-")))</f>
        <v>-</v>
      </c>
      <c r="AN154" s="72" t="str">
        <f>IF(AI154="","-",IF(VLOOKUP(AI154,'S1-TB'!$D$7:$U$58,17,0)=0,"-",IF(AND(AI154=AI154,AJ154="P"),VLOOKUP(AI154,'S1-TB'!$D$7:$U$58,17,0),"-")))</f>
        <v>-</v>
      </c>
      <c r="AO154" s="72" t="str">
        <f>IF(AI154="","-",IF(VLOOKUP(AI154,'S1-TB'!$D$7:$U$58,18,0)=0,"-",IF(AND(AI154=AI154,AJ154="P"),VLOOKUP(AI154,'S1-TB'!$D$7:$U$58,18,0),"-")))</f>
        <v>-</v>
      </c>
      <c r="AP154" s="73" t="s">
        <v>114</v>
      </c>
      <c r="AQ154" s="74" t="s">
        <v>263</v>
      </c>
      <c r="AR154" s="79"/>
      <c r="AS154" s="70"/>
      <c r="AT154" s="71"/>
      <c r="AU154" s="72" t="str">
        <f>IF(AS154="","-",IF(VLOOKUP(AS154,'S1-TB'!$D$7:$U$58,7,0)=0,"-",IF(AND(AS154=AS154,OR(AT154="T",AT154="P")),VLOOKUP(AS154,'S1-TB'!$D$7:$U$58,7,0),"-")))</f>
        <v>-</v>
      </c>
      <c r="AV154" s="72" t="str">
        <f>IF(AS154="","-",IF(VLOOKUP(AS154,'S1-TB'!$D$7:$U$58,8,0)=0,"-",IF(AND(AS154=AS154,OR(AT154="T",AT154="P")),VLOOKUP(AS154,'S1-TB'!$D$7:$U$58,8,0),"-")))</f>
        <v>-</v>
      </c>
      <c r="AW154" s="72" t="str">
        <f>IF(AS154="","-",IF(VLOOKUP(AS154,'S1-TB'!$D$7:$U$58,9,0)=0,"-",IF(AND(AS154=AS154,OR(AT154="T",AT154="P")),VLOOKUP(AS154,'S1-TB'!$D$7:$U$58,9,0),"-")))</f>
        <v>-</v>
      </c>
      <c r="AX154" s="72" t="str">
        <f>IF(AS154="","-",IF(VLOOKUP(AS154,'S1-TB'!$D$7:$U$58,17,0)=0,"-",IF(AND(AS154=AS154,AT154="P"),VLOOKUP(AS154,'S1-TB'!$D$7:$U$58,17,0),"-")))</f>
        <v>-</v>
      </c>
      <c r="AY154" s="72" t="str">
        <f>IF(AS154="","-",IF(VLOOKUP(AS154,'S1-TB'!$D$7:$U$58,18,0)=0,"-",IF(AND(AS154=AS154,AT154="P"),VLOOKUP(AS154,'S1-TB'!$D$7:$U$58,18,0),"-")))</f>
        <v>-</v>
      </c>
      <c r="AZ154" s="73" t="s">
        <v>114</v>
      </c>
      <c r="BA154" s="74"/>
      <c r="BB154" s="6"/>
      <c r="BC154" s="6"/>
      <c r="BD154" s="6"/>
      <c r="BE154" s="6"/>
      <c r="BF154" s="7"/>
      <c r="BG154" s="7"/>
      <c r="BH154" s="7"/>
      <c r="BI154" s="7"/>
      <c r="BJ154" s="7"/>
      <c r="BK154" s="7"/>
    </row>
    <row r="155" ht="14.25" customHeight="1">
      <c r="A155" s="40">
        <v>3.0</v>
      </c>
      <c r="B155" s="41" t="s">
        <v>234</v>
      </c>
      <c r="C155" s="64"/>
      <c r="D155" s="65"/>
      <c r="E155" s="66"/>
      <c r="F155" s="65"/>
      <c r="G155" s="65"/>
      <c r="H155" s="65"/>
      <c r="I155" s="65"/>
      <c r="J155" s="65"/>
      <c r="K155" s="65"/>
      <c r="L155" s="84"/>
      <c r="M155" s="68"/>
      <c r="N155" s="64"/>
      <c r="O155" s="65"/>
      <c r="P155" s="66"/>
      <c r="Q155" s="65"/>
      <c r="R155" s="65"/>
      <c r="S155" s="65"/>
      <c r="T155" s="65"/>
      <c r="U155" s="65"/>
      <c r="V155" s="84"/>
      <c r="W155" s="68"/>
      <c r="X155" s="64"/>
      <c r="Y155" s="65"/>
      <c r="Z155" s="66"/>
      <c r="AA155" s="65"/>
      <c r="AB155" s="65"/>
      <c r="AC155" s="65"/>
      <c r="AD155" s="65"/>
      <c r="AE155" s="65"/>
      <c r="AF155" s="84"/>
      <c r="AG155" s="68"/>
      <c r="AH155" s="64"/>
      <c r="AI155" s="65"/>
      <c r="AJ155" s="66"/>
      <c r="AK155" s="65"/>
      <c r="AL155" s="65"/>
      <c r="AM155" s="65"/>
      <c r="AN155" s="65"/>
      <c r="AO155" s="65"/>
      <c r="AP155" s="84"/>
      <c r="AQ155" s="68"/>
      <c r="AR155" s="64"/>
      <c r="AS155" s="65"/>
      <c r="AT155" s="66"/>
      <c r="AU155" s="65"/>
      <c r="AV155" s="65"/>
      <c r="AW155" s="65"/>
      <c r="AX155" s="65"/>
      <c r="AY155" s="65"/>
      <c r="AZ155" s="84"/>
      <c r="BA155" s="68"/>
      <c r="BB155" s="6"/>
      <c r="BC155" s="6"/>
      <c r="BD155" s="6"/>
      <c r="BE155" s="6"/>
      <c r="BF155" s="7"/>
      <c r="BG155" s="7"/>
      <c r="BH155" s="7"/>
      <c r="BI155" s="7"/>
      <c r="BJ155" s="7"/>
      <c r="BK155" s="7"/>
    </row>
    <row r="156" ht="14.25" customHeight="1">
      <c r="A156" s="40">
        <v>3.0</v>
      </c>
      <c r="B156" s="41" t="s">
        <v>234</v>
      </c>
      <c r="C156" s="85">
        <v>1033101.0</v>
      </c>
      <c r="D156" s="86" t="s">
        <v>124</v>
      </c>
      <c r="E156" s="87" t="s">
        <v>24</v>
      </c>
      <c r="F156" s="88" t="str">
        <f>IF(D156="","-",IF(VLOOKUP(D156,'D3 TI'!$D$7:$U$47,7,0)=0,"-",IF(AND(D156=D156,OR(E156="T",E156="P",E156="PM")),VLOOKUP(D156,'D3 TI'!$D$7:$U$47,7,0),"-")))</f>
        <v>GHP</v>
      </c>
      <c r="G156" s="88" t="str">
        <f>IF(D156="","-",IF(VLOOKUP(D156,'D3 TI'!$D$7:$U$47,8,0)=0,"-",IF(AND(D156=D156,OR(E156="T",E156="P",E156="PM")),VLOOKUP(D156,'D3 TI'!$D$7:$U$47,8,0),"-")))</f>
        <v>TAP</v>
      </c>
      <c r="H156" s="88" t="str">
        <f>IF(D156="","-",IF(VLOOKUP(D156,'D3 TI'!$D$7:$U$47,9,0)=0,"-",IF(AND(D156=D156,OR(E156="T",E156="P")),VLOOKUP(D156,'D3 TI'!$D$7:$U$47,9,0),"-")))</f>
        <v>YHP</v>
      </c>
      <c r="I156" s="88"/>
      <c r="J156" s="88" t="str">
        <f>IF(D156="","-",IF(VLOOKUP(D156,'D3 TI'!$D$7:$U$47,17,0)=0,"-",IF(AND(D156=D156,E156="P"),VLOOKUP(D156,'D3 TI'!$D$7:$U$47,17,0),"-")))</f>
        <v>-</v>
      </c>
      <c r="K156" s="88" t="str">
        <f>IF(D156="","-",IF(VLOOKUP(D156,'D3 TI'!$D$7:$U$47,18,0)=0,"-",IF(AND(D156=D156,E156="P"),VLOOKUP(D156,'D3 TI'!$D$7:$U$47,18,0),"-")))</f>
        <v>-</v>
      </c>
      <c r="L156" s="89" t="s">
        <v>121</v>
      </c>
      <c r="M156" s="90" t="s">
        <v>26</v>
      </c>
      <c r="N156" s="85" t="s">
        <v>122</v>
      </c>
      <c r="O156" s="86" t="s">
        <v>123</v>
      </c>
      <c r="P156" s="87" t="s">
        <v>24</v>
      </c>
      <c r="Q156" s="88" t="str">
        <f>IF(O156="","-",IF(VLOOKUP(O156,'D3 TI'!$D$7:$U$47,7,0)=0,"-",IF(AND(O156=O156,OR(P156="T",P156="P",,P156="PM")),VLOOKUP(O156,'D3 TI'!$D$7:$U$47,7,0),"-")))</f>
        <v>WMS</v>
      </c>
      <c r="R156" s="88" t="str">
        <f>IF(O156="","-",IF(VLOOKUP(O156,'D3 TI'!$D$7:$U$47,8,0)=0,"-",IF(AND(O156=O156,OR(P156="T",P156="P",,P156="PM")),VLOOKUP(O156,'D3 TI'!$D$7:$U$47,8,0),"-")))</f>
        <v>-</v>
      </c>
      <c r="S156" s="88" t="str">
        <f>IF(O156="","-",IF(VLOOKUP(O156,'D3 TI'!$D$7:$U$47,9,0)=0,"-",IF(AND(O156=O156,OR(P156="T",P156="P")),VLOOKUP(O156,'D3 TI'!$D$7:$U$47,9,0),"-")))</f>
        <v>-</v>
      </c>
      <c r="T156" s="88" t="str">
        <f>IF(O156="","-",IF(VLOOKUP(O156,'D3 TI'!$D$7:$U$47,17,0)=0,"-",IF(AND(O156=O156,P156="P"),VLOOKUP(O156,'D3 TI'!$D$7:$U$47,17,0),"-")))</f>
        <v>-</v>
      </c>
      <c r="U156" s="88" t="str">
        <f>IF(O156="","-",IF(VLOOKUP(O156,'D3 TI'!$D$7:$U$47,18,0)=0,"-",IF(AND(O156=O156,P156="P"),VLOOKUP(O156,'D3 TI'!$D$7:$U$47,18,0),"-")))</f>
        <v>-</v>
      </c>
      <c r="V156" s="89" t="s">
        <v>121</v>
      </c>
      <c r="W156" s="90" t="s">
        <v>26</v>
      </c>
      <c r="X156" s="85">
        <v>1133190.0</v>
      </c>
      <c r="Y156" s="86" t="s">
        <v>127</v>
      </c>
      <c r="Z156" s="87" t="s">
        <v>28</v>
      </c>
      <c r="AA156" s="88" t="str">
        <f>IF(Y156="","-",IF(VLOOKUP(Y156,'D3 TI'!$D$7:$U$47,7,0)=0,"-",IF(AND(Y156=Y156,OR(Z156="T",Z156="P",,Z156="PM")),VLOOKUP(Y156,'D3 TI'!$D$7:$U$47,7,0),"-")))</f>
        <v>MPR</v>
      </c>
      <c r="AB156" s="88" t="str">
        <f>IF(Y156="","-",IF(VLOOKUP(Y156,'D3 TI'!$D$7:$U$47,8,0)=0,"-",IF(AND(Y156=Y156,OR(Z156="T",Z156="P",,Z156="PM")),VLOOKUP(Y156,'D3 TI'!$D$7:$U$47,8,0),"-")))</f>
        <v>-</v>
      </c>
      <c r="AC156" s="88" t="str">
        <f>IF(Y156="","-",IF(VLOOKUP(Y156,'D3 TI'!$D$7:$U$47,9,0)=0,"-",IF(AND(Y156=Y156,OR(Z156="T",Z156="P")),VLOOKUP(Y156,'D3 TI'!$D$7:$U$47,9,0),"-")))</f>
        <v>-</v>
      </c>
      <c r="AD156" s="88" t="str">
        <f>IF(Y156="","-",IF(VLOOKUP(Y156,'D3 TI'!$D$7:$U$47,17,0)=0,"-",IF(AND(Y156=Y156,Z156="P"),VLOOKUP(Y156,'D3 TI'!$D$7:$U$47,17,0),"-")))</f>
        <v>-</v>
      </c>
      <c r="AE156" s="88" t="str">
        <f>IF(Y156="","-",IF(VLOOKUP(Y156,'D3 TI'!$D$7:$U$47,18,0)=0,"-",IF(AND(Y156=Y156,Z156="P"),VLOOKUP(Y156,'D3 TI'!$D$7:$U$47,18,0),"-")))</f>
        <v>-</v>
      </c>
      <c r="AF156" s="89" t="s">
        <v>121</v>
      </c>
      <c r="AG156" s="90" t="s">
        <v>26</v>
      </c>
      <c r="AH156" s="85">
        <v>1133104.0</v>
      </c>
      <c r="AI156" s="86" t="s">
        <v>264</v>
      </c>
      <c r="AJ156" s="87" t="s">
        <v>24</v>
      </c>
      <c r="AK156" s="88" t="str">
        <f>IF(AI156="","-",IF(VLOOKUP(AI156,'D3 TI'!$D$7:$U$47,7,0)=0,"-",IF(AND(AI156=AI156,OR(AJ156="T",AJ156="P",,AJ156="PM")),VLOOKUP(AI156,'D3 TI'!$D$7:$U$47,7,0),"-")))</f>
        <v>JHS</v>
      </c>
      <c r="AL156" s="88" t="str">
        <f>IF(AI156="","-",IF(VLOOKUP(AI156,'D3 TI'!$D$7:$U$47,8,0)=0,"-",IF(AND(AI156=AI156,OR(AJ156="T",AJ156="P",AJ156="PM")),VLOOKUP(AI156,'D3 TI'!$D$7:$U$47,8,0),"-")))</f>
        <v>DT</v>
      </c>
      <c r="AM156" s="91" t="str">
        <f>IF(AI156="","-",IF(VLOOKUP(AI156,'D3 TI'!$D$7:$U$47,9,0)=0,"-",IF(AND(AI156=AI156,OR(AJ156="T",AJ156="P")),VLOOKUP(AI156,'D3 TI'!$D$7:$U$47,9,0),"-")))</f>
        <v>MSZ</v>
      </c>
      <c r="AN156" s="88" t="str">
        <f>IF(AI156="","-",IF(VLOOKUP(AI156,'D3 TI'!$D$7:$U$47,17,0)=0,"-",IF(AND(AI156=AI156,AJ156="P"),VLOOKUP(AI156,'D3 TI'!$D$7:$U$47,17,0),"-")))</f>
        <v>-</v>
      </c>
      <c r="AO156" s="88" t="str">
        <f>IF(AI156="","-",IF(VLOOKUP(AI156,'D3 TI'!$D$7:$U$47,18,0)=0,"-",IF(AND(AI156=AI156,AJ156="P"),VLOOKUP(AI156,'D3 TI'!$D$7:$U$47,18,0),"-")))</f>
        <v>-</v>
      </c>
      <c r="AP156" s="89" t="s">
        <v>121</v>
      </c>
      <c r="AQ156" s="90" t="s">
        <v>26</v>
      </c>
      <c r="AR156" s="85">
        <v>1133190.0</v>
      </c>
      <c r="AS156" s="86" t="s">
        <v>127</v>
      </c>
      <c r="AT156" s="87" t="s">
        <v>28</v>
      </c>
      <c r="AU156" s="88" t="str">
        <f>IF(AS156="","-",IF(VLOOKUP(AS156,'D3 TI'!$D$7:$U$47,7,0)=0,"-",IF(AND(AS156=AS156,OR(AT156="T",AT156="P",AT156="PM")),VLOOKUP(AS156,'D3 TI'!$D$7:$U$47,7,0),"-")))</f>
        <v>MPR</v>
      </c>
      <c r="AV156" s="88" t="str">
        <f>IF(AS156="","-",IF(VLOOKUP(AS156,'D3 TI'!$D$7:$U$47,8,0)=0,"-",IF(AND(AS156=AS156,OR(AT156="T",AT156="P",AT156="PM")),VLOOKUP(AS156,'D3 TI'!$D$7:$U$47,8,0),"-")))</f>
        <v>-</v>
      </c>
      <c r="AW156" s="88" t="str">
        <f>IF(AS156="","-",IF(VLOOKUP(AS156,'D3 TI'!$D$7:$U$47,9,0)=0,"-",IF(AND(AS156=AS156,OR(AT156="T",AT156="P")),VLOOKUP(AS156,'D3 TI'!$D$7:$U$47,9,0),"-")))</f>
        <v>-</v>
      </c>
      <c r="AX156" s="88" t="str">
        <f>IF(AS156="","-",IF(VLOOKUP(AS156,'D3 TI'!$D$7:$U$47,17,0)=0,"-",IF(AND(AS156=AS156,AT156="P"),VLOOKUP(AS156,'D3 TI'!$D$7:$U$47,17,0),"-")))</f>
        <v>-</v>
      </c>
      <c r="AY156" s="88" t="str">
        <f>IF(AS156="","-",IF(VLOOKUP(AS156,'D3 TI'!$D$7:$U$47,18,0)=0,"-",IF(AND(AS156=AS156,AT156="P"),VLOOKUP(AS156,'D3 TI'!$D$7:$U$47,18,0),"-")))</f>
        <v>-</v>
      </c>
      <c r="AZ156" s="89" t="s">
        <v>121</v>
      </c>
      <c r="BA156" s="90" t="s">
        <v>26</v>
      </c>
      <c r="BB156" s="6"/>
      <c r="BC156" s="6"/>
      <c r="BD156" s="6"/>
      <c r="BE156" s="6"/>
      <c r="BF156" s="7"/>
      <c r="BG156" s="7"/>
      <c r="BH156" s="7"/>
      <c r="BI156" s="7"/>
      <c r="BJ156" s="7"/>
      <c r="BK156" s="7"/>
    </row>
    <row r="157" ht="14.25" customHeight="1">
      <c r="A157" s="40">
        <v>3.0</v>
      </c>
      <c r="B157" s="41" t="s">
        <v>234</v>
      </c>
      <c r="C157" s="85">
        <v>1033101.0</v>
      </c>
      <c r="D157" s="86" t="s">
        <v>124</v>
      </c>
      <c r="E157" s="87" t="s">
        <v>24</v>
      </c>
      <c r="F157" s="88" t="str">
        <f>IF(D157="","-",IF(VLOOKUP(D157,'D3 TI'!$D$7:$U$47,7,0)=0,"-",IF(AND(D157=D157,OR(E157="T",E157="P",E157="PM")),VLOOKUP(D157,'D3 TI'!$D$7:$U$47,7,0),"-")))</f>
        <v>GHP</v>
      </c>
      <c r="G157" s="88" t="str">
        <f>IF(D157="","-",IF(VLOOKUP(D157,'D3 TI'!$D$7:$U$47,8,0)=0,"-",IF(AND(D157=D157,OR(E157="T",E157="P",E157="PM")),VLOOKUP(D157,'D3 TI'!$D$7:$U$47,8,0),"-")))</f>
        <v>TAP</v>
      </c>
      <c r="H157" s="88" t="str">
        <f>IF(D157="","-",IF(VLOOKUP(D157,'D3 TI'!$D$7:$U$47,9,0)=0,"-",IF(AND(D157=D157,OR(E157="T",E157="P")),VLOOKUP(D157,'D3 TI'!$D$7:$U$47,9,0),"-")))</f>
        <v>YHP</v>
      </c>
      <c r="I157" s="88"/>
      <c r="J157" s="88" t="str">
        <f>IF(D157="","-",IF(VLOOKUP(D157,'D3 TI'!$D$7:$U$47,17,0)=0,"-",IF(AND(D157=D157,E157="P"),VLOOKUP(D157,'D3 TI'!$D$7:$U$47,17,0),"-")))</f>
        <v>-</v>
      </c>
      <c r="K157" s="88" t="str">
        <f>IF(D157="","-",IF(VLOOKUP(D157,'D3 TI'!$D$7:$U$47,18,0)=0,"-",IF(AND(D157=D157,E157="P"),VLOOKUP(D157,'D3 TI'!$D$7:$U$47,18,0),"-")))</f>
        <v>-</v>
      </c>
      <c r="L157" s="89" t="s">
        <v>126</v>
      </c>
      <c r="M157" s="90" t="s">
        <v>26</v>
      </c>
      <c r="N157" s="85" t="s">
        <v>122</v>
      </c>
      <c r="O157" s="86" t="s">
        <v>123</v>
      </c>
      <c r="P157" s="87" t="s">
        <v>24</v>
      </c>
      <c r="Q157" s="88" t="str">
        <f>IF(O157="","-",IF(VLOOKUP(O157,'D3 TI'!$D$7:$U$47,7,0)=0,"-",IF(AND(O157=O157,OR(P157="T",P157="P",,P157="PM")),VLOOKUP(O157,'D3 TI'!$D$7:$U$47,7,0),"-")))</f>
        <v>WMS</v>
      </c>
      <c r="R157" s="88" t="str">
        <f>IF(O157="","-",IF(VLOOKUP(O157,'D3 TI'!$D$7:$U$47,8,0)=0,"-",IF(AND(O157=O157,OR(P157="T",P157="P",P157="PM")),VLOOKUP(O157,'D3 TI'!$D$7:$U$47,8,0),"-")))</f>
        <v>-</v>
      </c>
      <c r="S157" s="88" t="str">
        <f>IF(O157="","-",IF(VLOOKUP(O157,'D3 TI'!$D$7:$U$47,9,0)=0,"-",IF(AND(O157=O157,OR(P157="T",P157="P")),VLOOKUP(O157,'D3 TI'!$D$7:$U$47,9,0),"-")))</f>
        <v>-</v>
      </c>
      <c r="T157" s="88" t="str">
        <f>IF(O157="","-",IF(VLOOKUP(O157,'D3 TI'!$D$7:$U$47,17,0)=0,"-",IF(AND(O157=O157,P157="P"),VLOOKUP(O157,'D3 TI'!$D$7:$U$47,17,0),"-")))</f>
        <v>-</v>
      </c>
      <c r="U157" s="88" t="str">
        <f>IF(O157="","-",IF(VLOOKUP(O157,'D3 TI'!$D$7:$U$47,18,0)=0,"-",IF(AND(O157=O157,P157="P"),VLOOKUP(O157,'D3 TI'!$D$7:$U$47,18,0),"-")))</f>
        <v>-</v>
      </c>
      <c r="V157" s="89" t="s">
        <v>126</v>
      </c>
      <c r="W157" s="90" t="s">
        <v>26</v>
      </c>
      <c r="X157" s="85">
        <v>1133190.0</v>
      </c>
      <c r="Y157" s="86" t="s">
        <v>127</v>
      </c>
      <c r="Z157" s="87" t="s">
        <v>28</v>
      </c>
      <c r="AA157" s="88" t="str">
        <f>IF(Y157="","-",IF(VLOOKUP(Y157,'D3 TI'!$D$7:$U$47,7,0)=0,"-",IF(AND(Y157=Y157,OR(Z157="T",Z157="P",,Z157="PM")),VLOOKUP(Y157,'D3 TI'!$D$7:$U$47,7,0),"-")))</f>
        <v>MPR</v>
      </c>
      <c r="AB157" s="88" t="str">
        <f>IF(Y157="","-",IF(VLOOKUP(Y157,'D3 TI'!$D$7:$U$47,8,0)=0,"-",IF(AND(Y157=Y157,OR(Z157="T",Z157="P",Z157="PM")),VLOOKUP(Y157,'D3 TI'!$D$7:$U$47,8,0),"-")))</f>
        <v>-</v>
      </c>
      <c r="AC157" s="88" t="str">
        <f>IF(Y157="","-",IF(VLOOKUP(Y157,'D3 TI'!$D$7:$U$47,9,0)=0,"-",IF(AND(Y157=Y157,OR(Z157="T",Z157="P")),VLOOKUP(Y157,'D3 TI'!$D$7:$U$47,9,0),"-")))</f>
        <v>-</v>
      </c>
      <c r="AD157" s="88" t="str">
        <f>IF(Y157="","-",IF(VLOOKUP(Y157,'D3 TI'!$D$7:$U$47,17,0)=0,"-",IF(AND(Y157=Y157,Z157="P"),VLOOKUP(Y157,'D3 TI'!$D$7:$U$47,17,0),"-")))</f>
        <v>-</v>
      </c>
      <c r="AE157" s="88" t="str">
        <f>IF(Y157="","-",IF(VLOOKUP(Y157,'D3 TI'!$D$7:$U$47,18,0)=0,"-",IF(AND(Y157=Y157,Z157="P"),VLOOKUP(Y157,'D3 TI'!$D$7:$U$47,18,0),"-")))</f>
        <v>-</v>
      </c>
      <c r="AF157" s="89" t="s">
        <v>126</v>
      </c>
      <c r="AG157" s="90" t="s">
        <v>26</v>
      </c>
      <c r="AH157" s="85">
        <v>1133104.0</v>
      </c>
      <c r="AI157" s="86" t="s">
        <v>264</v>
      </c>
      <c r="AJ157" s="87" t="s">
        <v>24</v>
      </c>
      <c r="AK157" s="88" t="str">
        <f>IF(AI157="","-",IF(VLOOKUP(AI157,'D3 TI'!$D$7:$U$47,7,0)=0,"-",IF(AND(AI157=AI157,OR(AJ157="T",AJ157="P",,AJ157="PM")),VLOOKUP(AI157,'D3 TI'!$D$7:$U$47,7,0),"-")))</f>
        <v>JHS</v>
      </c>
      <c r="AL157" s="88" t="str">
        <f>IF(AI157="","-",IF(VLOOKUP(AI157,'D3 TI'!$D$7:$U$47,8,0)=0,"-",IF(AND(AI157=AI157,OR(AJ157="T",AJ157="P",AJ157="PM")),VLOOKUP(AI157,'D3 TI'!$D$7:$U$47,8,0),"-")))</f>
        <v>DT</v>
      </c>
      <c r="AM157" s="91" t="str">
        <f>IF(AI157="","-",IF(VLOOKUP(AI157,'D3 TI'!$D$7:$U$47,9,0)=0,"-",IF(AND(AI157=AI157,OR(AJ157="T",AJ157="P")),VLOOKUP(AI157,'D3 TI'!$D$7:$U$47,9,0),"-")))</f>
        <v>MSZ</v>
      </c>
      <c r="AN157" s="88" t="str">
        <f>IF(AI157="","-",IF(VLOOKUP(AI157,'D3 TI'!$D$7:$U$47,17,0)=0,"-",IF(AND(AI157=AI157,AJ157="P"),VLOOKUP(AI157,'D3 TI'!$D$7:$U$47,17,0),"-")))</f>
        <v>-</v>
      </c>
      <c r="AO157" s="88" t="str">
        <f>IF(AI157="","-",IF(VLOOKUP(AI157,'D3 TI'!$D$7:$U$47,18,0)=0,"-",IF(AND(AI157=AI157,AJ157="P"),VLOOKUP(AI157,'D3 TI'!$D$7:$U$47,18,0),"-")))</f>
        <v>-</v>
      </c>
      <c r="AP157" s="89" t="s">
        <v>126</v>
      </c>
      <c r="AQ157" s="90" t="s">
        <v>26</v>
      </c>
      <c r="AR157" s="85">
        <v>1133190.0</v>
      </c>
      <c r="AS157" s="86" t="s">
        <v>127</v>
      </c>
      <c r="AT157" s="87" t="s">
        <v>28</v>
      </c>
      <c r="AU157" s="88" t="str">
        <f>IF(AS157="","-",IF(VLOOKUP(AS157,'D3 TI'!$D$7:$U$47,7,0)=0,"-",IF(AND(AS157=AS157,OR(AT157="T",AT157="P",AT157="PM")),VLOOKUP(AS157,'D3 TI'!$D$7:$U$47,7,0),"-")))</f>
        <v>MPR</v>
      </c>
      <c r="AV157" s="88" t="str">
        <f>IF(AS157="","-",IF(VLOOKUP(AS157,'D3 TI'!$D$7:$U$47,8,0)=0,"-",IF(AND(AS157=AS157,OR(AT157="T",AT157="P",AT157="PM")),VLOOKUP(AS157,'D3 TI'!$D$7:$U$47,8,0),"-")))</f>
        <v>-</v>
      </c>
      <c r="AW157" s="88" t="str">
        <f>IF(AS157="","-",IF(VLOOKUP(AS157,'D3 TI'!$D$7:$U$47,9,0)=0,"-",IF(AND(AS157=AS157,OR(AT157="T",AT157="P")),VLOOKUP(AS157,'D3 TI'!$D$7:$U$47,9,0),"-")))</f>
        <v>-</v>
      </c>
      <c r="AX157" s="88" t="str">
        <f>IF(AS157="","-",IF(VLOOKUP(AS157,'D3 TI'!$D$7:$U$47,17,0)=0,"-",IF(AND(AS157=AS157,AT157="P"),VLOOKUP(AS157,'D3 TI'!$D$7:$U$47,17,0),"-")))</f>
        <v>-</v>
      </c>
      <c r="AY157" s="88" t="str">
        <f>IF(AS157="","-",IF(VLOOKUP(AS157,'D3 TI'!$D$7:$U$47,18,0)=0,"-",IF(AND(AS157=AS157,AT157="P"),VLOOKUP(AS157,'D3 TI'!$D$7:$U$47,18,0),"-")))</f>
        <v>-</v>
      </c>
      <c r="AZ157" s="89" t="s">
        <v>126</v>
      </c>
      <c r="BA157" s="90" t="s">
        <v>26</v>
      </c>
      <c r="BB157" s="6"/>
      <c r="BC157" s="6"/>
      <c r="BD157" s="6"/>
      <c r="BE157" s="6"/>
      <c r="BF157" s="7"/>
      <c r="BG157" s="7"/>
      <c r="BH157" s="7"/>
      <c r="BI157" s="7"/>
      <c r="BJ157" s="7"/>
      <c r="BK157" s="7"/>
    </row>
    <row r="158" ht="14.25" customHeight="1">
      <c r="A158" s="40">
        <v>3.0</v>
      </c>
      <c r="B158" s="41" t="s">
        <v>234</v>
      </c>
      <c r="C158" s="85" t="s">
        <v>119</v>
      </c>
      <c r="D158" s="86" t="s">
        <v>120</v>
      </c>
      <c r="E158" s="87" t="s">
        <v>24</v>
      </c>
      <c r="F158" s="88" t="str">
        <f>IF(D158="","-",IF(VLOOKUP(D158,D3TK!$D$7:$V$44,7,0)=0,"-",IF(AND(D158=D158,OR(E158="T",E158="P",E158="PM")),VLOOKUP(D158,D3TK!$D$7:$V$44,7,0),"-")))</f>
        <v>JYD</v>
      </c>
      <c r="G158" s="88" t="str">
        <f>IF(D158="","-",IF(VLOOKUP(D158,D3TK!$D$7:$V$44,8,0)=0,"-",IF(AND(D158=D158,OR(E158="T",E158="P",E158="PM")),VLOOKUP(D158,D3TK!$D$7:$V$44,8,0),"-")))</f>
        <v>-</v>
      </c>
      <c r="H158" s="88" t="str">
        <f>IF(D158="","-",IF(VLOOKUP(D158,D3TK!$D$7:$V$44,9,0)=0,"-",IF(AND(D158=D158,OR(E158="T",E158="P")),VLOOKUP(D158,D3TK!$D$7:$V$44,9,0),"-")))</f>
        <v>-</v>
      </c>
      <c r="I158" s="88"/>
      <c r="J158" s="88" t="str">
        <f>IF(D158="","-",IF(VLOOKUP(D158,D3TK!$D$7:$V$44,17,0)=0,"-",IF(AND(D158=D158,E158="P"),VLOOKUP(D158,D3TK!$D$7:$V$44,17,0),"-")))</f>
        <v>-</v>
      </c>
      <c r="K158" s="88" t="str">
        <f>IF(D158="","-",IF(VLOOKUP(D158,D3TK!$D$7:$V$44,18,0)=0,"-",IF(AND(D158=D158,E158="P"),VLOOKUP(D158,D3TK!$D$7:$V$44,18,0),"-")))</f>
        <v>-</v>
      </c>
      <c r="L158" s="87" t="s">
        <v>128</v>
      </c>
      <c r="M158" s="90" t="s">
        <v>26</v>
      </c>
      <c r="N158" s="85" t="s">
        <v>122</v>
      </c>
      <c r="O158" s="86" t="s">
        <v>123</v>
      </c>
      <c r="P158" s="87" t="s">
        <v>24</v>
      </c>
      <c r="Q158" s="88" t="str">
        <f>IF(O158="","-",IF(VLOOKUP(O158,D3TK!$D$7:$V$44,7,0)=0,"-",IF(AND(O158=O158,OR(P158="T",P158="P",P158="PM")),VLOOKUP(O158,D3TK!$D$7:$V$44,7,0),"-")))</f>
        <v>-</v>
      </c>
      <c r="R158" s="88" t="str">
        <f>IF(O158="","-",IF(VLOOKUP(O158,D3TK!$D$7:$V$44,8,0)=0,"-",IF(AND(O158=O158,OR(P158="T",P158="P",P158="PM")),VLOOKUP(O158,D3TK!$D$7:$V$44,8,0),"-")))</f>
        <v>-</v>
      </c>
      <c r="S158" s="88" t="str">
        <f>IF(O158="","-",IF(VLOOKUP(O158,D3TK!$D$7:$V$44,9,0)=0,"-",IF(AND(O158=O158,OR(P158="T",P158="P")),VLOOKUP(O158,D3TK!$D$7:$V$44,9,0),"-")))</f>
        <v>-</v>
      </c>
      <c r="T158" s="88" t="str">
        <f>IF(O158="","-",IF(VLOOKUP(O158,D3TK!$D$7:$V$44,17,0)=0,"-",IF(AND(O158=O158,P158="P"),VLOOKUP(O158,D3TK!$D$7:$V$44,17,0),"-")))</f>
        <v>-</v>
      </c>
      <c r="U158" s="88" t="str">
        <f>IF(O158="","-",IF(VLOOKUP(O158,D3TK!$D$7:$V$44,18,0)=0,"-",IF(AND(O158=O158,P158="P"),VLOOKUP(O158,D3TK!$D$7:$V$44,18,0),"-")))</f>
        <v>-</v>
      </c>
      <c r="V158" s="87" t="s">
        <v>128</v>
      </c>
      <c r="W158" s="90" t="s">
        <v>26</v>
      </c>
      <c r="X158" s="85">
        <v>1333101.0</v>
      </c>
      <c r="Y158" s="86" t="s">
        <v>265</v>
      </c>
      <c r="Z158" s="87" t="s">
        <v>28</v>
      </c>
      <c r="AA158" s="88" t="str">
        <f>IF(Y158="","-",IF(VLOOKUP(Y158,D3TK!$D$7:$V$44,7,0)=0,"-",IF(AND(Y158=Y158,OR(Z158="T",Z158="P",Z158="PM")),VLOOKUP(Y158,D3TK!$D$7:$V$44,7,0),"-")))</f>
        <v>ESS</v>
      </c>
      <c r="AB158" s="88" t="str">
        <f>IF(Y158="","-",IF(VLOOKUP(Y158,D3TK!$D$7:$V$44,8,0)=0,"-",IF(AND(Y158=Y158,OR(Z158="T",Z158="P")),VLOOKUP(Y158,D3TK!$D$7:$V$44,8,0),"-")))</f>
        <v>-</v>
      </c>
      <c r="AC158" s="88" t="str">
        <f>IF(Y158="","-",IF(VLOOKUP(Y158,D3TK!$D$7:$V$44,9,0)=0,"-",IF(AND(Y158=Y158,OR(Z158="T",Z158="P")),VLOOKUP(Y158,D3TK!$D$7:$V$44,9,0),"-")))</f>
        <v>-</v>
      </c>
      <c r="AD158" s="88" t="str">
        <f>IF(Y158="","-",IF(VLOOKUP(Y158,D3TK!$D$7:$V$44,17,0)=0,"-",IF(AND(Y158=Y158,Z158="P"),VLOOKUP(Y158,D3TK!$D$7:$V$44,17,0),"-")))</f>
        <v>-</v>
      </c>
      <c r="AE158" s="88" t="str">
        <f>IF(Y158="","-",IF(VLOOKUP(Y158,D3TK!$D$7:$V$44,18,0)=0,"-",IF(AND(Y158=Y158,Z158="P"),VLOOKUP(Y158,D3TK!$D$7:$V$44,18,0),"-")))</f>
        <v>-</v>
      </c>
      <c r="AF158" s="87" t="s">
        <v>128</v>
      </c>
      <c r="AG158" s="90" t="s">
        <v>26</v>
      </c>
      <c r="AH158" s="85">
        <v>1333105.0</v>
      </c>
      <c r="AI158" s="86" t="s">
        <v>127</v>
      </c>
      <c r="AJ158" s="87" t="s">
        <v>28</v>
      </c>
      <c r="AK158" s="88" t="str">
        <f>IF(AI158="","-",IF(VLOOKUP(AI158,D3TK!$D$7:$V$44,7,0)=0,"-",IF(AND(AI158=AI158,OR(AJ158="T",AJ158="P",AJ158="PM")),VLOOKUP(AI158,D3TK!$D$7:$V$44,7,0),"-")))</f>
        <v>IPM</v>
      </c>
      <c r="AL158" s="88" t="str">
        <f>IF(AI158="","-",IF(VLOOKUP(AI158,D3TK!$D$7:$V$44,8,0)=0,"-",IF(AND(AI158=AI158,OR(AJ158="T",AJ158="P",AJ158="PM")),VLOOKUP(AI158,D3TK!$D$7:$V$44,8,0),"-")))</f>
        <v>-</v>
      </c>
      <c r="AM158" s="88" t="str">
        <f>IF(AI158="","-",IF(VLOOKUP(AI158,D3TK!$D$7:$V$44,9,0)=0,"-",IF(AND(AI158=AI158,OR(AJ158="T",AJ158="P")),VLOOKUP(AI158,D3TK!$D$7:$V$44,9,0),"-")))</f>
        <v>-</v>
      </c>
      <c r="AN158" s="88" t="str">
        <f>IF(AI158="","-",IF(VLOOKUP(AI158,D3TK!$D$7:$V$44,17,0)=0,"-",IF(AND(AI158=AI158,AJ158="P"),VLOOKUP(AI158,D3TK!$D$7:$V$44,17,0),"-")))</f>
        <v>-</v>
      </c>
      <c r="AO158" s="88" t="str">
        <f>IF(AI158="","-",IF(VLOOKUP(AI158,D3TK!$D$7:$V$44,18,0)=0,"-",IF(AND(AI158=AI158,AJ158="P"),VLOOKUP(AI158,D3TK!$D$7:$V$44,18,0),"-")))</f>
        <v>-</v>
      </c>
      <c r="AP158" s="87" t="s">
        <v>128</v>
      </c>
      <c r="AQ158" s="90" t="s">
        <v>26</v>
      </c>
      <c r="AR158" s="85"/>
      <c r="AS158" s="86"/>
      <c r="AT158" s="87"/>
      <c r="AU158" s="88" t="str">
        <f>IF(AS158="","-",IF(VLOOKUP(AS158,D3TK!$D$7:$V$44,7,0)=0,"-",IF(AND(AS158=AS158,OR(AT158="T",AT158="P",AT158="PM")),VLOOKUP(AS158,D3TK!$D$7:$V$44,7,0),"-")))</f>
        <v>-</v>
      </c>
      <c r="AV158" s="88" t="str">
        <f>IF(AS158="","-",IF(VLOOKUP(AS158,D3TK!$D$7:$V$44,8,0)=0,"-",IF(AND(AS158=AS158,OR(AT158="T",AT158="P",AT158="PM")),VLOOKUP(AS158,D3TK!$D$7:$V$44,8,0),"-")))</f>
        <v>-</v>
      </c>
      <c r="AW158" s="88" t="str">
        <f>IF(AS158="","-",IF(VLOOKUP(AS158,D3TK!$D$7:$V$44,9,0)=0,"-",IF(AND(AS158=AS158,OR(AT158="T",AT158="P")),VLOOKUP(AS158,D3TK!$D$7:$V$44,9,0),"-")))</f>
        <v>-</v>
      </c>
      <c r="AX158" s="88" t="str">
        <f>IF(AS158="","-",IF(VLOOKUP(AS158,D3TK!$D$7:$V$44,17,0)=0,"-",IF(AND(AS158=AS158,AT158="P"),VLOOKUP(AS158,D3TK!$D$7:$V$44,17,0),"-")))</f>
        <v>-</v>
      </c>
      <c r="AY158" s="88" t="str">
        <f>IF(AS158="","-",IF(VLOOKUP(AS158,D3TK!$D$7:$V$44,18,0)=0,"-",IF(AND(AS158=AS158,AT158="P"),VLOOKUP(AS158,D3TK!$D$7:$V$44,18,0),"-")))</f>
        <v>-</v>
      </c>
      <c r="AZ158" s="87" t="s">
        <v>128</v>
      </c>
      <c r="BA158" s="90"/>
      <c r="BB158" s="6"/>
      <c r="BC158" s="6"/>
      <c r="BD158" s="6"/>
      <c r="BE158" s="6"/>
      <c r="BF158" s="7"/>
      <c r="BG158" s="7"/>
      <c r="BH158" s="7"/>
      <c r="BI158" s="7"/>
      <c r="BJ158" s="7"/>
      <c r="BK158" s="7"/>
    </row>
    <row r="159" ht="14.25" customHeight="1">
      <c r="A159" s="40">
        <v>3.0</v>
      </c>
      <c r="B159" s="41" t="s">
        <v>234</v>
      </c>
      <c r="C159" s="85" t="s">
        <v>119</v>
      </c>
      <c r="D159" s="86" t="s">
        <v>120</v>
      </c>
      <c r="E159" s="87" t="s">
        <v>24</v>
      </c>
      <c r="F159" s="88" t="str">
        <f>IF(D159="","-",IF(VLOOKUP(D159,D3TK!$D$7:$V$44,7,0)=0,"-",IF(AND(D159=D159,OR(E159="T",E159="P",E159="PM")),VLOOKUP(D159,D3TK!$D$7:$V$44,7,0),"-")))</f>
        <v>JYD</v>
      </c>
      <c r="G159" s="88" t="str">
        <f>IF(D159="","-",IF(VLOOKUP(D159,D3TK!$D$7:$V$44,8,0)=0,"-",IF(AND(D159=D159,OR(E159="T",E159="P",E159="PM")),VLOOKUP(D159,D3TK!$D$7:$V$44,8,0),"-")))</f>
        <v>-</v>
      </c>
      <c r="H159" s="88" t="str">
        <f>IF(D159="","-",IF(VLOOKUP(D159,D3TK!$D$7:$V$44,9,0)=0,"-",IF(AND(D159=D159,OR(E159="T",E159="P")),VLOOKUP(D159,D3TK!$D$7:$V$44,9,0),"-")))</f>
        <v>-</v>
      </c>
      <c r="I159" s="88"/>
      <c r="J159" s="88" t="str">
        <f>IF(D159="","-",IF(VLOOKUP(D159,D3TK!$D$7:$V$44,17,0)=0,"-",IF(AND(D159=D159,E159="P"),VLOOKUP(D159,D3TK!$D$7:$V$44,17,0),"-")))</f>
        <v>-</v>
      </c>
      <c r="K159" s="88" t="str">
        <f>IF(D159="","-",IF(VLOOKUP(D159,D3TK!$D$7:$V$44,18,0)=0,"-",IF(AND(D159=D159,E159="P"),VLOOKUP(D159,D3TK!$D$7:$V$44,18,0),"-")))</f>
        <v>-</v>
      </c>
      <c r="L159" s="87" t="s">
        <v>131</v>
      </c>
      <c r="M159" s="90" t="s">
        <v>26</v>
      </c>
      <c r="N159" s="85" t="s">
        <v>122</v>
      </c>
      <c r="O159" s="86" t="s">
        <v>123</v>
      </c>
      <c r="P159" s="87" t="s">
        <v>24</v>
      </c>
      <c r="Q159" s="88" t="str">
        <f>IF(O159="","-",IF(VLOOKUP(O159,D3TK!$D$7:$V$44,7,0)=0,"-",IF(AND(O159=O159,OR(P159="T",P159="P",P159="PM")),VLOOKUP(O159,D3TK!$D$7:$V$44,7,0),"-")))</f>
        <v>-</v>
      </c>
      <c r="R159" s="88" t="str">
        <f>IF(O159="","-",IF(VLOOKUP(O159,D3TK!$D$7:$V$44,8,0)=0,"-",IF(AND(O159=O159,OR(P159="T",P159="P",P159="PM")),VLOOKUP(O159,D3TK!$D$7:$V$44,8,0),"-")))</f>
        <v>-</v>
      </c>
      <c r="S159" s="88" t="str">
        <f>IF(O159="","-",IF(VLOOKUP(O159,D3TK!$D$7:$V$44,9,0)=0,"-",IF(AND(O159=O159,OR(P159="T",P159="P")),VLOOKUP(O159,D3TK!$D$7:$V$44,9,0),"-")))</f>
        <v>-</v>
      </c>
      <c r="T159" s="88" t="str">
        <f>IF(O159="","-",IF(VLOOKUP(O159,D3TK!$D$7:$V$44,17,0)=0,"-",IF(AND(O159=O159,P159="P"),VLOOKUP(O159,D3TK!$D$7:$V$44,17,0),"-")))</f>
        <v>-</v>
      </c>
      <c r="U159" s="88" t="str">
        <f>IF(O159="","-",IF(VLOOKUP(O159,D3TK!$D$7:$V$44,18,0)=0,"-",IF(AND(O159=O159,P159="P"),VLOOKUP(O159,D3TK!$D$7:$V$44,18,0),"-")))</f>
        <v>-</v>
      </c>
      <c r="V159" s="87" t="s">
        <v>131</v>
      </c>
      <c r="W159" s="90" t="s">
        <v>26</v>
      </c>
      <c r="X159" s="85">
        <v>1333101.0</v>
      </c>
      <c r="Y159" s="86" t="s">
        <v>265</v>
      </c>
      <c r="Z159" s="87" t="s">
        <v>28</v>
      </c>
      <c r="AA159" s="88" t="str">
        <f>IF(Y159="","-",IF(VLOOKUP(Y159,D3TK!$D$7:$V$44,7,0)=0,"-",IF(AND(Y159=Y159,OR(Z159="T",Z159="P",Z159="PM")),VLOOKUP(Y159,D3TK!$D$7:$V$44,7,0),"-")))</f>
        <v>ESS</v>
      </c>
      <c r="AB159" s="88" t="str">
        <f>IF(Y159="","-",IF(VLOOKUP(Y159,D3TK!$D$7:$V$44,8,0)=0,"-",IF(AND(Y159=Y159,OR(Z159="T",Z159="P")),VLOOKUP(Y159,D3TK!$D$7:$V$44,8,0),"-")))</f>
        <v>-</v>
      </c>
      <c r="AC159" s="88" t="str">
        <f>IF(Y159="","-",IF(VLOOKUP(Y159,D3TK!$D$7:$V$44,9,0)=0,"-",IF(AND(Y159=Y159,OR(Z159="T",Z159="P")),VLOOKUP(Y159,D3TK!$D$7:$V$44,9,0),"-")))</f>
        <v>-</v>
      </c>
      <c r="AD159" s="88" t="str">
        <f>IF(Y159="","-",IF(VLOOKUP(Y159,D3TK!$D$7:$V$44,17,0)=0,"-",IF(AND(Y159=Y159,Z159="P"),VLOOKUP(Y159,D3TK!$D$7:$V$44,17,0),"-")))</f>
        <v>-</v>
      </c>
      <c r="AE159" s="88" t="str">
        <f>IF(Y159="","-",IF(VLOOKUP(Y159,D3TK!$D$7:$V$44,18,0)=0,"-",IF(AND(Y159=Y159,Z159="P"),VLOOKUP(Y159,D3TK!$D$7:$V$44,18,0),"-")))</f>
        <v>-</v>
      </c>
      <c r="AF159" s="87" t="s">
        <v>131</v>
      </c>
      <c r="AG159" s="90" t="s">
        <v>26</v>
      </c>
      <c r="AH159" s="85">
        <v>1333105.0</v>
      </c>
      <c r="AI159" s="86" t="s">
        <v>127</v>
      </c>
      <c r="AJ159" s="87" t="s">
        <v>28</v>
      </c>
      <c r="AK159" s="88" t="str">
        <f>IF(AI159="","-",IF(VLOOKUP(AI159,D3TK!$D$7:$V$44,7,0)=0,"-",IF(AND(AI159=AI159,OR(AJ159="T",AJ159="P",AJ159="PM")),VLOOKUP(AI159,D3TK!$D$7:$V$44,7,0),"-")))</f>
        <v>IPM</v>
      </c>
      <c r="AL159" s="88" t="str">
        <f>IF(AI159="","-",IF(VLOOKUP(AI159,D3TK!$D$7:$V$44,8,0)=0,"-",IF(AND(AI159=AI159,OR(AJ159="T",AJ159="P",AJ159="PM")),VLOOKUP(AI159,D3TK!$D$7:$V$44,8,0),"-")))</f>
        <v>-</v>
      </c>
      <c r="AM159" s="88" t="str">
        <f>IF(AI159="","-",IF(VLOOKUP(AI159,D3TK!$D$7:$V$44,9,0)=0,"-",IF(AND(AI159=AI159,OR(AJ159="T",AJ159="P")),VLOOKUP(AI159,D3TK!$D$7:$V$44,9,0),"-")))</f>
        <v>-</v>
      </c>
      <c r="AN159" s="88" t="str">
        <f>IF(AI159="","-",IF(VLOOKUP(AI159,D3TK!$D$7:$V$44,17,0)=0,"-",IF(AND(AI159=AI159,AJ159="P"),VLOOKUP(AI159,D3TK!$D$7:$V$44,17,0),"-")))</f>
        <v>-</v>
      </c>
      <c r="AO159" s="88" t="str">
        <f>IF(AI159="","-",IF(VLOOKUP(AI159,D3TK!$D$7:$V$44,18,0)=0,"-",IF(AND(AI159=AI159,AJ159="P"),VLOOKUP(AI159,D3TK!$D$7:$V$44,18,0),"-")))</f>
        <v>-</v>
      </c>
      <c r="AP159" s="87" t="s">
        <v>131</v>
      </c>
      <c r="AQ159" s="90" t="s">
        <v>26</v>
      </c>
      <c r="AR159" s="85"/>
      <c r="AS159" s="86"/>
      <c r="AT159" s="87"/>
      <c r="AU159" s="88" t="str">
        <f>IF(AS159="","-",IF(VLOOKUP(AS159,D3TK!$D$7:$V$44,7,0)=0,"-",IF(AND(AS159=AS159,OR(AT159="T",AT159="P",AT159="PM")),VLOOKUP(AS159,D3TK!$D$7:$V$44,7,0),"-")))</f>
        <v>-</v>
      </c>
      <c r="AV159" s="88" t="str">
        <f>IF(AS159="","-",IF(VLOOKUP(AS159,D3TK!$D$7:$V$44,8,0)=0,"-",IF(AND(AS159=AS159,OR(AT159="T",AT159="P",AT159="PM")),VLOOKUP(AS159,D3TK!$D$7:$V$44,8,0),"-")))</f>
        <v>-</v>
      </c>
      <c r="AW159" s="88" t="str">
        <f>IF(AS159="","-",IF(VLOOKUP(AS159,D3TK!$D$7:$V$44,9,0)=0,"-",IF(AND(AS159=AS159,OR(AT159="T",AT159="P")),VLOOKUP(AS159,D3TK!$D$7:$V$44,9,0),"-")))</f>
        <v>-</v>
      </c>
      <c r="AX159" s="88" t="str">
        <f>IF(AS159="","-",IF(VLOOKUP(AS159,D3TK!$D$7:$V$44,17,0)=0,"-",IF(AND(AS159=AS159,AT159="P"),VLOOKUP(AS159,D3TK!$D$7:$V$44,17,0),"-")))</f>
        <v>-</v>
      </c>
      <c r="AY159" s="88" t="str">
        <f>IF(AS159="","-",IF(VLOOKUP(AS159,D3TK!$D$7:$V$44,18,0)=0,"-",IF(AND(AS159=AS159,AT159="P"),VLOOKUP(AS159,D3TK!$D$7:$V$44,18,0),"-")))</f>
        <v>-</v>
      </c>
      <c r="AZ159" s="87" t="s">
        <v>131</v>
      </c>
      <c r="BA159" s="90"/>
      <c r="BB159" s="6"/>
      <c r="BC159" s="6"/>
      <c r="BD159" s="6"/>
      <c r="BE159" s="6"/>
      <c r="BF159" s="7"/>
      <c r="BG159" s="7"/>
      <c r="BH159" s="7"/>
      <c r="BI159" s="7"/>
      <c r="BJ159" s="7"/>
      <c r="BK159" s="7"/>
    </row>
    <row r="160" ht="14.25" customHeight="1">
      <c r="A160" s="40">
        <v>3.0</v>
      </c>
      <c r="B160" s="41" t="s">
        <v>234</v>
      </c>
      <c r="C160" s="96" t="s">
        <v>266</v>
      </c>
      <c r="D160" s="86" t="s">
        <v>120</v>
      </c>
      <c r="E160" s="87" t="s">
        <v>24</v>
      </c>
      <c r="F160" s="88" t="str">
        <f>IF(D160="","-",IF(VLOOKUP(D160,D4TRPL!$D$7:$U$58,7,0)=0,"-",IF(AND(D160=D160,OR(E160="T",E160="P",E160="PM")),VLOOKUP(D160,D4TRPL!$D$7:$U$58,7,0),"-")))</f>
        <v>RMM</v>
      </c>
      <c r="G160" s="88" t="str">
        <f>IF(D160="","-",IF(VLOOKUP(D160,D4TRPL!$D$7:$U$58,8,0)=0,"-",IF(AND(D160=D160,OR(E160="T",E160="P",E160="PM")),VLOOKUP(D160,D4TRPL!$D$7:$U$58,8,0),"-")))</f>
        <v>-</v>
      </c>
      <c r="H160" s="88" t="str">
        <f>IF(D160="","-",IF(VLOOKUP(D160,D4TRPL!$D$7:$U$58,9,0)=0,"-",IF(AND(D160=D160,OR(E160="T",E160="P")),VLOOKUP(D160,D4TRPL!$D$7:$U$58,9,0),"-")))</f>
        <v>-</v>
      </c>
      <c r="I160" s="88"/>
      <c r="J160" s="88" t="str">
        <f>IF(D160="","-",IF(VLOOKUP(D160,D4TRPL!$D$7:$U$58,17,0)=0,"-",IF(AND(D160=D160,E160="P"),VLOOKUP(D160,D4TRPL!$D$7:$U$58,17,0),"-")))</f>
        <v>-</v>
      </c>
      <c r="K160" s="88" t="str">
        <f>IF(D160="","-",IF(VLOOKUP(D160,D4TRPL!$D$7:$U$58,18,0)=0,"-",IF(AND(D160=D160,E160="P"),VLOOKUP(D160,D4TRPL!$D$7:$U$58,18,0),"-")))</f>
        <v>-</v>
      </c>
      <c r="L160" s="87" t="s">
        <v>133</v>
      </c>
      <c r="M160" s="132" t="s">
        <v>26</v>
      </c>
      <c r="N160" s="96" t="s">
        <v>266</v>
      </c>
      <c r="O160" s="86" t="s">
        <v>120</v>
      </c>
      <c r="P160" s="87" t="s">
        <v>28</v>
      </c>
      <c r="Q160" s="88" t="str">
        <f>IF(O160="","-",IF(VLOOKUP(O160,D4TRPL!$D$7:$U$58,7,0)=0,"-",IF(AND(O160=O160,OR(P160="T",P160="P",P160="PM")),VLOOKUP(O160,D4TRPL!$D$7:$U$58,7,0),"-")))</f>
        <v>RMM</v>
      </c>
      <c r="R160" s="88" t="str">
        <f>IF(O160="","-",IF(VLOOKUP(O160,D4TRPL!$D$7:$U$58,8,0)=0,"-",IF(AND(O160=O160,OR(P160="T",P160="P",P160="PM")),VLOOKUP(O160,D4TRPL!$D$7:$U$58,8,0),"-")))</f>
        <v>-</v>
      </c>
      <c r="S160" s="88" t="str">
        <f>IF(O160="","-",IF(VLOOKUP(O160,D4TRPL!$D$7:$U$58,9,0)=0,"-",IF(AND(O160=O160,OR(P160="T",P160="P")),VLOOKUP(O160,D4TRPL!$D$7:$U$58,9,0),"-")))</f>
        <v>-</v>
      </c>
      <c r="T160" s="88" t="str">
        <f>IF(O160="","-",IF(VLOOKUP(O160,D4TRPL!$D$7:$U$58,17,0)=0,"-",IF(AND(O160=O160,P160="P"),VLOOKUP(O160,D4TRPL!$D$7:$U$58,17,0),"-")))</f>
        <v>-</v>
      </c>
      <c r="U160" s="88" t="str">
        <f>IF(O160="","-",IF(VLOOKUP(O160,D4TRPL!$D$7:$U$58,18,0)=0,"-",IF(AND(O160=O160,P160="P"),VLOOKUP(O160,D4TRPL!$D$7:$U$58,18,0),"-")))</f>
        <v>-</v>
      </c>
      <c r="V160" s="87" t="s">
        <v>133</v>
      </c>
      <c r="W160" s="90" t="s">
        <v>26</v>
      </c>
      <c r="X160" s="85">
        <v>1143103.0</v>
      </c>
      <c r="Y160" s="86" t="s">
        <v>222</v>
      </c>
      <c r="Z160" s="87" t="s">
        <v>28</v>
      </c>
      <c r="AA160" s="88" t="str">
        <f>IF(Y160="","-",IF(VLOOKUP(Y160,D4TRPL!$D$7:$U$58,7,0)=0,"-",IF(AND(Y160=Y160,OR(Z160="T",Z160="P",Z160="PM")),VLOOKUP(Y160,D4TRPL!$D$7:$U$58,7,0),"-")))</f>
        <v>RIS</v>
      </c>
      <c r="AB160" s="88" t="str">
        <f>IF(Y160="","-",IF(VLOOKUP(Y160,D4TRPL!$D$7:$U$58,8,0)=0,"-",IF(AND(Y160=Y160,OR(Z160="T",Z160="P",Z160="PM")),VLOOKUP(Y160,D4TRPL!$D$7:$U$58,8,0),"-")))</f>
        <v>-</v>
      </c>
      <c r="AC160" s="88" t="str">
        <f>IF(Y160="","-",IF(VLOOKUP(Y160,D4TRPL!$D$7:$U$58,9,0)=0,"-",IF(AND(Y160=Y160,OR(Z160="T",Z160="P")),VLOOKUP(Y160,D4TRPL!$D$7:$U$58,9,0),"-")))</f>
        <v>-</v>
      </c>
      <c r="AD160" s="88" t="str">
        <f>IF(Y160="","-",IF(VLOOKUP(Y160,D4TRPL!$D$7:$U$58,17,0)=0,"-",IF(AND(Y160=Y160,Z160="P"),VLOOKUP(Y160,D4TRPL!$D$7:$U$58,17,0),"-")))</f>
        <v>CDN</v>
      </c>
      <c r="AE160" s="88" t="str">
        <f>IF(Y160="","-",IF(VLOOKUP(Y160,D4TRPL!$D$7:$U$58,18,0)=0,"-",IF(AND(Y160=Y160,Z160="P"),VLOOKUP(Y160,D4TRPL!$D$7:$U$58,18,0),"-")))</f>
        <v>-</v>
      </c>
      <c r="AF160" s="87" t="s">
        <v>133</v>
      </c>
      <c r="AG160" s="90" t="s">
        <v>26</v>
      </c>
      <c r="AH160" s="96"/>
      <c r="AI160" s="86"/>
      <c r="AJ160" s="87"/>
      <c r="AK160" s="88" t="str">
        <f>IF(AI160="","-",IF(VLOOKUP(AI160,D4TRPL!$D$7:$U$58,7,0)=0,"-",IF(AND(AI160=AI160,OR(AJ160="T",AJ160="P",AJ160="PM")),VLOOKUP(AI160,D4TRPL!$D$7:$U$58,7,0),"-")))</f>
        <v>-</v>
      </c>
      <c r="AL160" s="88" t="str">
        <f>IF(AI160="","-",IF(VLOOKUP(AI160,D4TRPL!$D$7:$U$58,8,0)=0,"-",IF(AND(AI160=AI160,OR(AJ160="T",AJ160="P",AJ160="PM")),VLOOKUP(AI160,D4TRPL!$D$7:$U$58,8,0),"-")))</f>
        <v>-</v>
      </c>
      <c r="AM160" s="88" t="str">
        <f>IF(AI160="","-",IF(VLOOKUP(AI160,D4TRPL!$D$7:$U$58,9,0)=0,"-",IF(AND(AI160=AI160,OR(AJ160="T",AJ160="P")),VLOOKUP(AI160,D4TRPL!$D$7:$U$58,9,0),"-")))</f>
        <v>-</v>
      </c>
      <c r="AN160" s="88" t="str">
        <f>IF(AI160="","-",IF(VLOOKUP(AI160,D4TRPL!$D$7:$U$58,17,0)=0,"-",IF(AND(AI160=AI160,AJ160="P"),VLOOKUP(AI160,D4TRPL!$D$7:$U$58,17,0),"-")))</f>
        <v>-</v>
      </c>
      <c r="AO160" s="88" t="str">
        <f>IF(AI160="","-",IF(VLOOKUP(AI160,D4TRPL!$D$7:$U$58,18,0)=0,"-",IF(AND(AI160=AI160,AJ160="P"),VLOOKUP(AI160,D4TRPL!$D$7:$U$58,18,0),"-")))</f>
        <v>-</v>
      </c>
      <c r="AP160" s="87" t="s">
        <v>133</v>
      </c>
      <c r="AQ160" s="90"/>
      <c r="AR160" s="85">
        <v>1143105.0</v>
      </c>
      <c r="AS160" s="86" t="s">
        <v>223</v>
      </c>
      <c r="AT160" s="87" t="s">
        <v>28</v>
      </c>
      <c r="AU160" s="88" t="str">
        <f>IF(AS160="","-",IF(VLOOKUP(AS160,D4TRPL!$D$7:$U$58,7,0)=0,"-",IF(AND(AS160=AS160,OR(AT160="T",AT160="P",AT160="PM")),VLOOKUP(AS160,D4TRPL!$D$7:$U$58,7,0),"-")))</f>
        <v>MSL</v>
      </c>
      <c r="AV160" s="88" t="str">
        <f>IF(AS160="","-",IF(VLOOKUP(AS160,D4TRPL!$D$7:$U$58,8,0)=0,"-",IF(AND(AS160=AS160,OR(AT160="T",AT160="P",AT160="PM")),VLOOKUP(AS160,D4TRPL!$D$7:$U$58,8,0),"-")))</f>
        <v>-</v>
      </c>
      <c r="AW160" s="88" t="str">
        <f>IF(AS160="","-",IF(VLOOKUP(AS160,D4TRPL!$D$7:$U$58,9,0)=0,"-",IF(AND(AS160=AS160,OR(AT160="T",AT160="P")),VLOOKUP(AS160,D4TRPL!$D$7:$U$58,9,0),"-")))</f>
        <v>-</v>
      </c>
      <c r="AX160" s="88" t="str">
        <f>IF(AS160="","-",IF(VLOOKUP(AS160,D4TRPL!$D$7:$U$58,17,0)=0,"-",IF(AND(AS160=AS160,AT160="P"),VLOOKUP(AS160,D4TRPL!$D$7:$U$58,17,0),"-")))</f>
        <v>-</v>
      </c>
      <c r="AY160" s="88" t="str">
        <f>IF(AS160="","-",IF(VLOOKUP(AS160,D4TRPL!$D$7:$U$58,18,0)=0,"-",IF(AND(AS160=AS160,AT160="P"),VLOOKUP(AS160,D4TRPL!$D$7:$U$58,18,0),"-")))</f>
        <v>-</v>
      </c>
      <c r="AZ160" s="87" t="s">
        <v>133</v>
      </c>
      <c r="BA160" s="90" t="s">
        <v>26</v>
      </c>
      <c r="BB160" s="6"/>
      <c r="BC160" s="6"/>
      <c r="BD160" s="6"/>
      <c r="BE160" s="6"/>
      <c r="BF160" s="7"/>
      <c r="BG160" s="7"/>
      <c r="BH160" s="7"/>
      <c r="BI160" s="7"/>
      <c r="BJ160" s="7"/>
      <c r="BK160" s="7"/>
    </row>
    <row r="161" ht="14.25" customHeight="1">
      <c r="A161" s="40">
        <v>3.0</v>
      </c>
      <c r="B161" s="41" t="s">
        <v>234</v>
      </c>
      <c r="C161" s="96" t="s">
        <v>266</v>
      </c>
      <c r="D161" s="86" t="s">
        <v>120</v>
      </c>
      <c r="E161" s="87" t="s">
        <v>24</v>
      </c>
      <c r="F161" s="88" t="str">
        <f>IF(D161="","-",IF(VLOOKUP(D161,D4TRPL!$D$7:$U$58,7,0)=0,"-",IF(AND(D161=D161,OR(E161="T",E161="P",E161="PM")),VLOOKUP(D161,D4TRPL!$D$7:$U$58,7,0),"-")))</f>
        <v>RMM</v>
      </c>
      <c r="G161" s="88" t="str">
        <f>IF(D161="","-",IF(VLOOKUP(D161,D4TRPL!$D$7:$U$58,8,0)=0,"-",IF(AND(D161=D161,OR(E161="T",E161="P",E161="PM")),VLOOKUP(D161,D4TRPL!$D$7:$U$58,8,0),"-")))</f>
        <v>-</v>
      </c>
      <c r="H161" s="88" t="str">
        <f>IF(D161="","-",IF(VLOOKUP(D161,D4TRPL!$D$7:$U$58,9,0)=0,"-",IF(AND(D161=D161,OR(E161="T",E161="P")),VLOOKUP(D161,D4TRPL!$D$7:$U$58,9,0),"-")))</f>
        <v>-</v>
      </c>
      <c r="I161" s="88"/>
      <c r="J161" s="88" t="str">
        <f>IF(D161="","-",IF(VLOOKUP(D161,D4TRPL!$D$7:$U$58,17,0)=0,"-",IF(AND(D161=D161,E161="P"),VLOOKUP(D161,D4TRPL!$D$7:$U$58,17,0),"-")))</f>
        <v>-</v>
      </c>
      <c r="K161" s="88" t="str">
        <f>IF(D161="","-",IF(VLOOKUP(D161,D4TRPL!$D$7:$U$58,18,0)=0,"-",IF(AND(D161=D161,E161="P"),VLOOKUP(D161,D4TRPL!$D$7:$U$58,18,0),"-")))</f>
        <v>-</v>
      </c>
      <c r="L161" s="87" t="s">
        <v>134</v>
      </c>
      <c r="M161" s="132" t="s">
        <v>26</v>
      </c>
      <c r="N161" s="85"/>
      <c r="O161" s="86"/>
      <c r="P161" s="87"/>
      <c r="Q161" s="88" t="str">
        <f>IF(O161="","-",IF(VLOOKUP(O161,D4TRPL!$D$7:$U$58,7,0)=0,"-",IF(AND(O161=O161,OR(P161="T",P161="P",P161="PM")),VLOOKUP(O161,D4TRPL!$D$7:$U$58,7,0),"-")))</f>
        <v>-</v>
      </c>
      <c r="R161" s="88" t="str">
        <f>IF(O161="","-",IF(VLOOKUP(O161,D4TRPL!$D$7:$U$58,8,0)=0,"-",IF(AND(O161=O161,OR(P161="T",P161="P",P161="PM")),VLOOKUP(O161,D4TRPL!$D$7:$U$58,8,0),"-")))</f>
        <v>-</v>
      </c>
      <c r="S161" s="88" t="str">
        <f>IF(O161="","-",IF(VLOOKUP(O161,D4TRPL!$D$7:$U$58,9,0)=0,"-",IF(AND(O161=O161,OR(P161="T",P161="P")),VLOOKUP(O161,D4TRPL!$D$7:$U$58,9,0),"-")))</f>
        <v>-</v>
      </c>
      <c r="T161" s="88" t="str">
        <f>IF(O161="","-",IF(VLOOKUP(O161,D4TRPL!$D$7:$U$58,17,0)=0,"-",IF(AND(O161=O161,P161="P"),VLOOKUP(O161,D4TRPL!$D$7:$U$58,17,0),"-")))</f>
        <v>-</v>
      </c>
      <c r="U161" s="88" t="str">
        <f>IF(O161="","-",IF(VLOOKUP(O161,D4TRPL!$D$7:$U$58,18,0)=0,"-",IF(AND(O161=O161,P161="P"),VLOOKUP(O161,D4TRPL!$D$7:$U$58,18,0),"-")))</f>
        <v>-</v>
      </c>
      <c r="V161" s="87" t="s">
        <v>134</v>
      </c>
      <c r="W161" s="90"/>
      <c r="X161" s="85">
        <v>1143103.0</v>
      </c>
      <c r="Y161" s="86" t="s">
        <v>222</v>
      </c>
      <c r="Z161" s="87" t="s">
        <v>28</v>
      </c>
      <c r="AA161" s="88" t="str">
        <f>IF(Y161="","-",IF(VLOOKUP(Y161,D4TRPL!$D$7:$U$58,7,0)=0,"-",IF(AND(Y161=Y161,OR(Z161="T",Z161="P",Z161="PM")),VLOOKUP(Y161,D4TRPL!$D$7:$U$58,7,0),"-")))</f>
        <v>RIS</v>
      </c>
      <c r="AB161" s="88" t="str">
        <f>IF(Y161="","-",IF(VLOOKUP(Y161,D4TRPL!$D$7:$U$58,8,0)=0,"-",IF(AND(Y161=Y161,OR(Z161="T",Z161="P",Z161="PM")),VLOOKUP(Y161,D4TRPL!$D$7:$U$58,8,0),"-")))</f>
        <v>-</v>
      </c>
      <c r="AC161" s="88" t="str">
        <f>IF(Y161="","-",IF(VLOOKUP(Y161,D4TRPL!$D$7:$U$58,9,0)=0,"-",IF(AND(Y161=Y161,OR(Z161="T",Z161="P")),VLOOKUP(Y161,D4TRPL!$D$7:$U$58,9,0),"-")))</f>
        <v>-</v>
      </c>
      <c r="AD161" s="88" t="str">
        <f>IF(Y161="","-",IF(VLOOKUP(Y161,D4TRPL!$D$7:$U$58,17,0)=0,"-",IF(AND(Y161=Y161,Z161="P"),VLOOKUP(Y161,D4TRPL!$D$7:$U$58,17,0),"-")))</f>
        <v>CDN</v>
      </c>
      <c r="AE161" s="88" t="str">
        <f>IF(Y161="","-",IF(VLOOKUP(Y161,D4TRPL!$D$7:$U$58,18,0)=0,"-",IF(AND(Y161=Y161,Z161="P"),VLOOKUP(Y161,D4TRPL!$D$7:$U$58,18,0),"-")))</f>
        <v>-</v>
      </c>
      <c r="AF161" s="87" t="s">
        <v>134</v>
      </c>
      <c r="AG161" s="90" t="s">
        <v>26</v>
      </c>
      <c r="AH161" s="96" t="s">
        <v>266</v>
      </c>
      <c r="AI161" s="86" t="s">
        <v>120</v>
      </c>
      <c r="AJ161" s="87" t="s">
        <v>28</v>
      </c>
      <c r="AK161" s="88" t="str">
        <f>IF(AI161="","-",IF(VLOOKUP(AI161,D4TRPL!$D$7:$U$58,7,0)=0,"-",IF(AND(AI161=AI161,OR(AJ161="T",AJ161="P",AJ161="PM")),VLOOKUP(AI161,D4TRPL!$D$7:$U$58,7,0),"-")))</f>
        <v>RMM</v>
      </c>
      <c r="AL161" s="88" t="str">
        <f>IF(AI161="","-",IF(VLOOKUP(AI161,D4TRPL!$D$7:$U$58,8,0)=0,"-",IF(AND(AI161=AI161,OR(AJ161="T",AJ161="P",AJ161="PM")),VLOOKUP(AI161,D4TRPL!$D$7:$U$58,8,0),"-")))</f>
        <v>-</v>
      </c>
      <c r="AM161" s="88" t="str">
        <f>IF(AI161="","-",IF(VLOOKUP(AI161,D4TRPL!$D$7:$U$58,9,0)=0,"-",IF(AND(AI161=AI161,OR(AJ161="T",AJ161="P")),VLOOKUP(AI161,D4TRPL!$D$7:$U$58,9,0),"-")))</f>
        <v>-</v>
      </c>
      <c r="AN161" s="88" t="str">
        <f>IF(AI161="","-",IF(VLOOKUP(AI161,D4TRPL!$D$7:$U$58,17,0)=0,"-",IF(AND(AI161=AI161,AJ161="P"),VLOOKUP(AI161,D4TRPL!$D$7:$U$58,17,0),"-")))</f>
        <v>-</v>
      </c>
      <c r="AO161" s="88" t="str">
        <f>IF(AI161="","-",IF(VLOOKUP(AI161,D4TRPL!$D$7:$U$58,18,0)=0,"-",IF(AND(AI161=AI161,AJ161="P"),VLOOKUP(AI161,D4TRPL!$D$7:$U$58,18,0),"-")))</f>
        <v>-</v>
      </c>
      <c r="AP161" s="87" t="s">
        <v>134</v>
      </c>
      <c r="AQ161" s="90" t="s">
        <v>26</v>
      </c>
      <c r="AR161" s="85">
        <v>1143105.0</v>
      </c>
      <c r="AS161" s="86" t="s">
        <v>223</v>
      </c>
      <c r="AT161" s="87" t="s">
        <v>28</v>
      </c>
      <c r="AU161" s="88" t="str">
        <f>IF(AS161="","-",IF(VLOOKUP(AS161,D4TRPL!$D$7:$U$58,7,0)=0,"-",IF(AND(AS161=AS161,OR(AT161="T",AT161="P",AT161="PM")),VLOOKUP(AS161,D4TRPL!$D$7:$U$58,7,0),"-")))</f>
        <v>MSL</v>
      </c>
      <c r="AV161" s="88" t="str">
        <f>IF(AS161="","-",IF(VLOOKUP(AS161,D4TRPL!$D$7:$U$58,8,0)=0,"-",IF(AND(AS161=AS161,OR(AT161="T",AT161="P",AT161="PM")),VLOOKUP(AS161,D4TRPL!$D$7:$U$58,8,0),"-")))</f>
        <v>-</v>
      </c>
      <c r="AW161" s="88" t="str">
        <f>IF(AS161="","-",IF(VLOOKUP(AS161,D4TRPL!$D$7:$U$58,9,0)=0,"-",IF(AND(AS161=AS161,OR(AT161="T",AT161="P")),VLOOKUP(AS161,D4TRPL!$D$7:$U$58,9,0),"-")))</f>
        <v>-</v>
      </c>
      <c r="AX161" s="88" t="str">
        <f>IF(AS161="","-",IF(VLOOKUP(AS161,D4TRPL!$D$7:$U$58,17,0)=0,"-",IF(AND(AS161=AS161,AT161="P"),VLOOKUP(AS161,D4TRPL!$D$7:$U$58,17,0),"-")))</f>
        <v>-</v>
      </c>
      <c r="AY161" s="88" t="str">
        <f>IF(AS161="","-",IF(VLOOKUP(AS161,D4TRPL!$D$7:$U$58,18,0)=0,"-",IF(AND(AS161=AS161,AT161="P"),VLOOKUP(AS161,D4TRPL!$D$7:$U$58,18,0),"-")))</f>
        <v>-</v>
      </c>
      <c r="AZ161" s="87" t="s">
        <v>134</v>
      </c>
      <c r="BA161" s="90" t="s">
        <v>26</v>
      </c>
      <c r="BB161" s="6"/>
      <c r="BC161" s="6"/>
      <c r="BD161" s="6"/>
      <c r="BE161" s="6"/>
      <c r="BF161" s="7"/>
      <c r="BG161" s="7"/>
      <c r="BH161" s="7"/>
      <c r="BI161" s="7"/>
      <c r="BJ161" s="7"/>
      <c r="BK161" s="7"/>
    </row>
    <row r="162" ht="14.25" customHeight="1">
      <c r="A162" s="40">
        <v>3.0</v>
      </c>
      <c r="B162" s="41" t="s">
        <v>234</v>
      </c>
      <c r="C162" s="98"/>
      <c r="D162" s="86"/>
      <c r="E162" s="87"/>
      <c r="F162" s="88" t="str">
        <f>IF(D162="","-",IF(VLOOKUP(D162,'S1-IF'!$D$7:$U$58,7,0)=0,"-",IF(AND(D162=D162,OR(E162="T",E162="P")),VLOOKUP(D162,'S1-IF'!$D$7:$U$58,7,0),"-")))</f>
        <v>-</v>
      </c>
      <c r="G162" s="88" t="str">
        <f>IF(D162="","-",IF(VLOOKUP(D162,'S1-IF'!$D$7:$U$58,8,0)=0,"-",IF(AND(D162=D162,OR(E162="T",E162="P")),VLOOKUP(D162,'S1-IF'!$D$7:$U$58,8,0),"-")))</f>
        <v>-</v>
      </c>
      <c r="H162" s="88" t="str">
        <f>IF(D162="","-",IF(VLOOKUP(D162,'S1-IF'!$D$7:$U$58,9,0)=0,"-",IF(AND(D162=D162,OR(E162="T",E162="P")),VLOOKUP(D162,'S1-IF'!$D$7:$U$58,9,0),"-")))</f>
        <v>-</v>
      </c>
      <c r="I162" s="88"/>
      <c r="J162" s="88" t="str">
        <f>IF(D162="","-",IF(VLOOKUP(D162,'S1-IF'!$D$7:$U$58,17,0)=0,"-",IF(AND(D162=D162,E162="P"),VLOOKUP(D162,'S1-IF'!$D$7:$U$58,17,0),"-")))</f>
        <v>-</v>
      </c>
      <c r="K162" s="88" t="str">
        <f>IF(D162="","-",IF(VLOOKUP(D162,'S1-IF'!$D$7:$U$58,18,0)=0,"-",IF(AND(D162=D162,E162="P"),VLOOKUP(D162,'S1-IF'!$D$7:$U$58,18,0),"-")))</f>
        <v>-</v>
      </c>
      <c r="L162" s="89" t="s">
        <v>137</v>
      </c>
      <c r="M162" s="90"/>
      <c r="N162" s="96" t="s">
        <v>226</v>
      </c>
      <c r="O162" s="119" t="s">
        <v>227</v>
      </c>
      <c r="P162" s="120" t="s">
        <v>24</v>
      </c>
      <c r="Q162" s="88" t="str">
        <f>IF(O162="","-",IF(VLOOKUP(O162,'S1-IF'!$D$7:$U$58,7,0)=0,"-",IF(AND(O162=O162,OR(P162="T",P162="P")),VLOOKUP(O162,'S1-IF'!$D$7:$U$58,7,0),"-")))</f>
        <v>JHS</v>
      </c>
      <c r="R162" s="88" t="str">
        <f>IF(O162="","-",IF(VLOOKUP(O162,'S1-IF'!$D$7:$U$58,8,0)=0,"-",IF(AND(O162=O162,OR(P162="T",P162="P")),VLOOKUP(O162,'S1-IF'!$D$7:$U$58,8,0),"-")))</f>
        <v>IUS</v>
      </c>
      <c r="S162" s="88" t="str">
        <f>IF(O162="","-",IF(VLOOKUP(O162,'S1-IF'!$D$7:$U$58,9,0)=0,"-",IF(AND(O162=O162,OR(P162="T",P162="P")),VLOOKUP(O162,'S1-IF'!$D$7:$U$58,9,0),"-")))</f>
        <v>-</v>
      </c>
      <c r="T162" s="88" t="str">
        <f>IF(O162="","-",IF(VLOOKUP(O162,'S1-IF'!$D$7:$U$58,17,0)=0,"-",IF(AND(O162=O162,P162="P"),VLOOKUP(O162,'S1-IF'!$D$7:$U$58,17,0),"-")))</f>
        <v>-</v>
      </c>
      <c r="U162" s="88" t="str">
        <f>IF(O162="","-",IF(VLOOKUP(O162,'S1-IF'!$D$7:$U$58,18,0)=0,"-",IF(AND(O162=O162,P162="P"),VLOOKUP(O162,'S1-IF'!$D$7:$U$58,18,0),"-")))</f>
        <v>-</v>
      </c>
      <c r="V162" s="89" t="s">
        <v>137</v>
      </c>
      <c r="W162" s="90" t="s">
        <v>26</v>
      </c>
      <c r="X162" s="96" t="s">
        <v>225</v>
      </c>
      <c r="Y162" s="86" t="s">
        <v>148</v>
      </c>
      <c r="Z162" s="87" t="s">
        <v>24</v>
      </c>
      <c r="AA162" s="88" t="str">
        <f>IF(Y162="","-",IF(VLOOKUP(Y162,'S1-IF'!$D$7:$U$58,7,0)=0,"-",IF(AND(Y162=Y162,OR(Z162="T",Z162="P")),VLOOKUP(Y162,'S1-IF'!$D$7:$U$58,7,0),"-")))</f>
        <v>ASD</v>
      </c>
      <c r="AB162" s="88" t="str">
        <f>IF(Y162="","-",IF(VLOOKUP(Y162,'S1-IF'!$D$7:$U$58,8,0)=0,"-",IF(AND(Y162=Y162,OR(Z162="T",Z162="P")),VLOOKUP(Y162,'S1-IF'!$D$7:$U$58,8,0),"-")))</f>
        <v>-</v>
      </c>
      <c r="AC162" s="88" t="str">
        <f>IF(Y162="","-",IF(VLOOKUP(Y162,'S1-IF'!$D$7:$U$58,9,0)=0,"-",IF(AND(Y162=Y162,OR(Z162="T",Z162="P")),VLOOKUP(Y162,'S1-IF'!$D$7:$U$58,9,0),"-")))</f>
        <v>-</v>
      </c>
      <c r="AD162" s="88" t="str">
        <f>IF(Y162="","-",IF(VLOOKUP(Y162,'S1-IF'!$D$7:$U$58,17,0)=0,"-",IF(AND(Y162=Y162,Z162="P"),VLOOKUP(Y162,'S1-IF'!$D$7:$U$58,17,0),"-")))</f>
        <v>-</v>
      </c>
      <c r="AE162" s="88" t="str">
        <f>IF(Y162="","-",IF(VLOOKUP(Y162,'S1-IF'!$D$7:$U$58,18,0)=0,"-",IF(AND(Y162=Y162,Z162="P"),VLOOKUP(Y162,'S1-IF'!$D$7:$U$58,18,0),"-")))</f>
        <v>-</v>
      </c>
      <c r="AF162" s="89" t="s">
        <v>137</v>
      </c>
      <c r="AG162" s="90" t="s">
        <v>26</v>
      </c>
      <c r="AH162" s="96" t="s">
        <v>267</v>
      </c>
      <c r="AI162" s="86" t="s">
        <v>268</v>
      </c>
      <c r="AJ162" s="87" t="s">
        <v>24</v>
      </c>
      <c r="AK162" s="88" t="str">
        <f>IF(AI162="","-",IF(VLOOKUP(AI162,'S1-IF'!$D$7:$U$58,7,0)=0,"-",IF(AND(AI162=AI162,OR(AJ162="T",AJ162="P")),VLOOKUP(AI162,'S1-IF'!$D$7:$U$58,7,0),"-")))</f>
        <v>ACB</v>
      </c>
      <c r="AL162" s="88" t="str">
        <f>IF(AI162="","-",IF(VLOOKUP(AI162,'S1-IF'!$D$7:$U$58,8,0)=0,"-",IF(AND(AI162=AI162,OR(AJ162="T",AJ162="P")),VLOOKUP(AI162,'S1-IF'!$D$7:$U$58,8,0),"-")))</f>
        <v>YPB</v>
      </c>
      <c r="AM162" s="88" t="str">
        <f>IF(AI162="","-",IF(VLOOKUP(AI162,'S1-IF'!$D$7:$U$58,9,0)=0,"-",IF(AND(AI162=AI162,OR(AJ162="T",AJ162="P")),VLOOKUP(AI162,'S1-IF'!$D$7:$U$58,9,0),"-")))</f>
        <v>-</v>
      </c>
      <c r="AN162" s="88" t="str">
        <f>IF(AI162="","-",IF(VLOOKUP(AI162,'S1-IF'!$D$7:$U$58,17,0)=0,"-",IF(AND(AI162=AI162,AJ162="P"),VLOOKUP(AI162,'S1-IF'!$D$7:$U$58,17,0),"-")))</f>
        <v>-</v>
      </c>
      <c r="AO162" s="88" t="str">
        <f>IF(AI162="","-",IF(VLOOKUP(AI162,'S1-IF'!$D$7:$U$58,18,0)=0,"-",IF(AND(AI162=AI162,AJ162="P"),VLOOKUP(AI162,'S1-IF'!$D$7:$U$58,18,0),"-")))</f>
        <v>-</v>
      </c>
      <c r="AP162" s="89" t="s">
        <v>137</v>
      </c>
      <c r="AQ162" s="90" t="s">
        <v>26</v>
      </c>
      <c r="AR162" s="96"/>
      <c r="AS162" s="86"/>
      <c r="AT162" s="87"/>
      <c r="AU162" s="88" t="str">
        <f>IF(AS162="","-",IF(VLOOKUP(AS162,'S1-IF'!$D$7:$U$58,7,0)=0,"-",IF(AND(AS162=AS162,OR(AT162="T",AT162="P")),VLOOKUP(AS162,'S1-IF'!$D$7:$U$58,7,0),"-")))</f>
        <v>-</v>
      </c>
      <c r="AV162" s="88" t="str">
        <f>IF(AS162="","-",IF(VLOOKUP(AS162,'S1-IF'!$D$7:$U$58,8,0)=0,"-",IF(AND(AS162=AS162,OR(AT162="T",AT162="P")),VLOOKUP(AS162,'S1-IF'!$D$7:$U$58,8,0),"-")))</f>
        <v>-</v>
      </c>
      <c r="AW162" s="88" t="str">
        <f>IF(AS162="","-",IF(VLOOKUP(AS162,'S1-IF'!$D$7:$U$58,9,0)=0,"-",IF(AND(AS162=AS162,OR(AT162="T",AT162="P")),VLOOKUP(AS162,'S1-IF'!$D$7:$U$58,9,0),"-")))</f>
        <v>-</v>
      </c>
      <c r="AX162" s="88" t="str">
        <f>IF(AS162="","-",IF(VLOOKUP(AS162,'S1-IF'!$D$7:$U$58,17,0)=0,"-",IF(AND(AS162=AS162,AT162="P"),VLOOKUP(AS162,'S1-IF'!$D$7:$U$58,17,0),"-")))</f>
        <v>-</v>
      </c>
      <c r="AY162" s="88" t="str">
        <f>IF(AS162="","-",IF(VLOOKUP(AS162,'S1-IF'!$D$7:$U$58,18,0)=0,"-",IF(AND(AS162=AS162,AT162="P"),VLOOKUP(AS162,'S1-IF'!$D$7:$U$58,18,0),"-")))</f>
        <v>-</v>
      </c>
      <c r="AZ162" s="89" t="s">
        <v>137</v>
      </c>
      <c r="BA162" s="90"/>
      <c r="BB162" s="6"/>
      <c r="BC162" s="6"/>
      <c r="BD162" s="6"/>
      <c r="BE162" s="6"/>
      <c r="BF162" s="7"/>
      <c r="BG162" s="7"/>
      <c r="BH162" s="7"/>
      <c r="BI162" s="7"/>
      <c r="BJ162" s="7"/>
      <c r="BK162" s="7"/>
    </row>
    <row r="163" ht="14.25" customHeight="1">
      <c r="A163" s="40">
        <v>3.0</v>
      </c>
      <c r="B163" s="41" t="s">
        <v>234</v>
      </c>
      <c r="C163" s="98"/>
      <c r="D163" s="86"/>
      <c r="E163" s="87"/>
      <c r="F163" s="88" t="str">
        <f>IF(D163="","-",IF(VLOOKUP(D163,'S1-IF'!$D$7:$U$58,7,0)=0,"-",IF(AND(D163=D163,OR(E163="T",E163="P")),VLOOKUP(D163,'S1-IF'!$D$7:$U$58,7,0),"-")))</f>
        <v>-</v>
      </c>
      <c r="G163" s="88" t="str">
        <f>IF(D163="","-",IF(VLOOKUP(D163,'S1-IF'!$D$7:$U$58,8,0)=0,"-",IF(AND(D163=D163,OR(E163="T",E163="P")),VLOOKUP(D163,'S1-IF'!$D$7:$U$58,8,0),"-")))</f>
        <v>-</v>
      </c>
      <c r="H163" s="88" t="str">
        <f>IF(D163="","-",IF(VLOOKUP(D163,'S1-IF'!$D$7:$U$58,9,0)=0,"-",IF(AND(D163=D163,OR(E163="T",E163="P")),VLOOKUP(D163,'S1-IF'!$D$7:$U$58,9,0),"-")))</f>
        <v>-</v>
      </c>
      <c r="I163" s="88"/>
      <c r="J163" s="88" t="str">
        <f>IF(D163="","-",IF(VLOOKUP(D163,'S1-IF'!$D$7:$U$58,17,0)=0,"-",IF(AND(D163=D163,E163="P"),VLOOKUP(D163,'S1-IF'!$D$7:$U$58,17,0),"-")))</f>
        <v>-</v>
      </c>
      <c r="K163" s="88" t="str">
        <f>IF(D163="","-",IF(VLOOKUP(D163,'S1-IF'!$D$7:$U$58,18,0)=0,"-",IF(AND(D163=D163,E163="P"),VLOOKUP(D163,'S1-IF'!$D$7:$U$58,18,0),"-")))</f>
        <v>-</v>
      </c>
      <c r="L163" s="89" t="s">
        <v>140</v>
      </c>
      <c r="M163" s="90"/>
      <c r="N163" s="96" t="s">
        <v>226</v>
      </c>
      <c r="O163" s="86" t="s">
        <v>227</v>
      </c>
      <c r="P163" s="87" t="s">
        <v>24</v>
      </c>
      <c r="Q163" s="88" t="str">
        <f>IF(O163="","-",IF(VLOOKUP(O163,'S1-IF'!$D$7:$U$58,7,0)=0,"-",IF(AND(O163=O163,OR(P163="T",P163="P")),VLOOKUP(O163,'S1-IF'!$D$7:$U$58,7,0),"-")))</f>
        <v>JHS</v>
      </c>
      <c r="R163" s="88" t="str">
        <f>IF(O163="","-",IF(VLOOKUP(O163,'S1-IF'!$D$7:$U$58,8,0)=0,"-",IF(AND(O163=O163,OR(P163="T",P163="P")),VLOOKUP(O163,'S1-IF'!$D$7:$U$58,8,0),"-")))</f>
        <v>IUS</v>
      </c>
      <c r="S163" s="88" t="str">
        <f>IF(O163="","-",IF(VLOOKUP(O163,'S1-IF'!$D$7:$U$58,9,0)=0,"-",IF(AND(O163=O163,OR(P163="T",P163="P")),VLOOKUP(O163,'S1-IF'!$D$7:$U$58,9,0),"-")))</f>
        <v>-</v>
      </c>
      <c r="T163" s="88" t="str">
        <f>IF(O163="","-",IF(VLOOKUP(O163,'S1-IF'!$D$7:$U$58,17,0)=0,"-",IF(AND(O163=O163,P163="P"),VLOOKUP(O163,'S1-IF'!$D$7:$U$58,17,0),"-")))</f>
        <v>-</v>
      </c>
      <c r="U163" s="88" t="str">
        <f>IF(O163="","-",IF(VLOOKUP(O163,'S1-IF'!$D$7:$U$58,18,0)=0,"-",IF(AND(O163=O163,P163="P"),VLOOKUP(O163,'S1-IF'!$D$7:$U$58,18,0),"-")))</f>
        <v>-</v>
      </c>
      <c r="V163" s="89" t="s">
        <v>140</v>
      </c>
      <c r="W163" s="90" t="s">
        <v>26</v>
      </c>
      <c r="X163" s="96" t="s">
        <v>225</v>
      </c>
      <c r="Y163" s="119" t="s">
        <v>148</v>
      </c>
      <c r="Z163" s="120" t="s">
        <v>24</v>
      </c>
      <c r="AA163" s="88" t="str">
        <f>IF(Y163="","-",IF(VLOOKUP(Y163,'S1-IF'!$D$7:$U$58,7,0)=0,"-",IF(AND(Y163=Y163,OR(Z163="T",Z163="P")),VLOOKUP(Y163,'S1-IF'!$D$7:$U$58,7,0),"-")))</f>
        <v>ASD</v>
      </c>
      <c r="AB163" s="88" t="str">
        <f>IF(Y163="","-",IF(VLOOKUP(Y163,'S1-IF'!$D$7:$U$58,8,0)=0,"-",IF(AND(Y163=Y163,OR(Z163="T",Z163="P")),VLOOKUP(Y163,'S1-IF'!$D$7:$U$58,8,0),"-")))</f>
        <v>-</v>
      </c>
      <c r="AC163" s="88" t="str">
        <f>IF(Y163="","-",IF(VLOOKUP(Y163,'S1-IF'!$D$7:$U$58,9,0)=0,"-",IF(AND(Y163=Y163,OR(Z163="T",Z163="P")),VLOOKUP(Y163,'S1-IF'!$D$7:$U$58,9,0),"-")))</f>
        <v>-</v>
      </c>
      <c r="AD163" s="88" t="str">
        <f>IF(Y163="","-",IF(VLOOKUP(Y163,'S1-IF'!$D$7:$U$58,17,0)=0,"-",IF(AND(Y163=Y163,Z163="P"),VLOOKUP(Y163,'S1-IF'!$D$7:$U$58,17,0),"-")))</f>
        <v>-</v>
      </c>
      <c r="AE163" s="88" t="str">
        <f>IF(Y163="","-",IF(VLOOKUP(Y163,'S1-IF'!$D$7:$U$58,18,0)=0,"-",IF(AND(Y163=Y163,Z163="P"),VLOOKUP(Y163,'S1-IF'!$D$7:$U$58,18,0),"-")))</f>
        <v>-</v>
      </c>
      <c r="AF163" s="89" t="s">
        <v>140</v>
      </c>
      <c r="AG163" s="90" t="s">
        <v>26</v>
      </c>
      <c r="AH163" s="96" t="s">
        <v>267</v>
      </c>
      <c r="AI163" s="86" t="s">
        <v>268</v>
      </c>
      <c r="AJ163" s="87" t="s">
        <v>24</v>
      </c>
      <c r="AK163" s="88" t="str">
        <f>IF(AI163="","-",IF(VLOOKUP(AI163,'S1-IF'!$D$7:$U$58,7,0)=0,"-",IF(AND(AI163=AI163,OR(AJ163="T",AJ163="P")),VLOOKUP(AI163,'S1-IF'!$D$7:$U$58,7,0),"-")))</f>
        <v>ACB</v>
      </c>
      <c r="AL163" s="88" t="str">
        <f>IF(AI163="","-",IF(VLOOKUP(AI163,'S1-IF'!$D$7:$U$58,8,0)=0,"-",IF(AND(AI163=AI163,OR(AJ163="T",AJ163="P")),VLOOKUP(AI163,'S1-IF'!$D$7:$U$58,8,0),"-")))</f>
        <v>YPB</v>
      </c>
      <c r="AM163" s="88" t="str">
        <f>IF(AI163="","-",IF(VLOOKUP(AI163,'S1-IF'!$D$7:$U$58,9,0)=0,"-",IF(AND(AI163=AI163,OR(AJ163="T",AJ163="P")),VLOOKUP(AI163,'S1-IF'!$D$7:$U$58,9,0),"-")))</f>
        <v>-</v>
      </c>
      <c r="AN163" s="88" t="str">
        <f>IF(AI163="","-",IF(VLOOKUP(AI163,'S1-IF'!$D$7:$U$58,17,0)=0,"-",IF(AND(AI163=AI163,AJ163="P"),VLOOKUP(AI163,'S1-IF'!$D$7:$U$58,17,0),"-")))</f>
        <v>-</v>
      </c>
      <c r="AO163" s="88" t="str">
        <f>IF(AI163="","-",IF(VLOOKUP(AI163,'S1-IF'!$D$7:$U$58,18,0)=0,"-",IF(AND(AI163=AI163,AJ163="P"),VLOOKUP(AI163,'S1-IF'!$D$7:$U$58,18,0),"-")))</f>
        <v>-</v>
      </c>
      <c r="AP163" s="89" t="s">
        <v>140</v>
      </c>
      <c r="AQ163" s="90" t="s">
        <v>26</v>
      </c>
      <c r="AR163" s="96"/>
      <c r="AS163" s="86"/>
      <c r="AT163" s="87"/>
      <c r="AU163" s="88" t="str">
        <f>IF(AS163="","-",IF(VLOOKUP(AS163,'S1-IF'!$D$7:$U$58,7,0)=0,"-",IF(AND(AS163=AS163,OR(AT163="T",AT163="P")),VLOOKUP(AS163,'S1-IF'!$D$7:$U$58,7,0),"-")))</f>
        <v>-</v>
      </c>
      <c r="AV163" s="88" t="str">
        <f>IF(AS163="","-",IF(VLOOKUP(AS163,'S1-IF'!$D$7:$U$58,8,0)=0,"-",IF(AND(AS163=AS163,OR(AT163="T",AT163="P")),VLOOKUP(AS163,'S1-IF'!$D$7:$U$58,8,0),"-")))</f>
        <v>-</v>
      </c>
      <c r="AW163" s="88" t="str">
        <f>IF(AS163="","-",IF(VLOOKUP(AS163,'S1-IF'!$D$7:$U$58,9,0)=0,"-",IF(AND(AS163=AS163,OR(AT163="T",AT163="P")),VLOOKUP(AS163,'S1-IF'!$D$7:$U$58,9,0),"-")))</f>
        <v>-</v>
      </c>
      <c r="AX163" s="88" t="str">
        <f>IF(AS163="","-",IF(VLOOKUP(AS163,'S1-IF'!$D$7:$U$58,17,0)=0,"-",IF(AND(AS163=AS163,AT163="P"),VLOOKUP(AS163,'S1-IF'!$D$7:$U$58,17,0),"-")))</f>
        <v>-</v>
      </c>
      <c r="AY163" s="88" t="str">
        <f>IF(AS163="","-",IF(VLOOKUP(AS163,'S1-IF'!$D$7:$U$58,18,0)=0,"-",IF(AND(AS163=AS163,AT163="P"),VLOOKUP(AS163,'S1-IF'!$D$7:$U$58,18,0),"-")))</f>
        <v>-</v>
      </c>
      <c r="AZ163" s="89" t="s">
        <v>140</v>
      </c>
      <c r="BA163" s="90"/>
      <c r="BB163" s="6"/>
      <c r="BC163" s="6"/>
      <c r="BD163" s="6"/>
      <c r="BE163" s="6"/>
      <c r="BF163" s="7"/>
      <c r="BG163" s="7"/>
      <c r="BH163" s="7"/>
      <c r="BI163" s="7"/>
      <c r="BJ163" s="7"/>
      <c r="BK163" s="7"/>
    </row>
    <row r="164" ht="14.25" customHeight="1">
      <c r="A164" s="40">
        <v>3.0</v>
      </c>
      <c r="B164" s="41" t="s">
        <v>234</v>
      </c>
      <c r="C164" s="96" t="s">
        <v>253</v>
      </c>
      <c r="D164" s="86" t="s">
        <v>254</v>
      </c>
      <c r="E164" s="87" t="s">
        <v>24</v>
      </c>
      <c r="F164" s="88" t="str">
        <f>IF(D164="","-",IF(VLOOKUP(D164,'S1-SI'!$D$7:$U$58,7,0)=0,"-",IF(AND(D164=D164,OR(E164="T",E164="P")),VLOOKUP(D164,'S1-SI'!$D$7:$U$58,7,0),"-")))</f>
        <v>MJP</v>
      </c>
      <c r="G164" s="88" t="str">
        <f>IF(D164="","-",IF(VLOOKUP(D164,'S1-SI'!$D$7:$U$58,8,0)=0,"-",IF(AND(D164=D164,OR(E164="T",E164="P")),VLOOKUP(D164,'S1-SI'!$D$7:$U$58,8,0),"-")))</f>
        <v>-</v>
      </c>
      <c r="H164" s="88" t="str">
        <f>IF(D164="","-",IF(VLOOKUP(D164,'S1-SI'!$D$7:$U$58,9,0)=0,"-",IF(AND(D164=D164,OR(E164="T",E164="P")),VLOOKUP(D164,'S1-SI'!$D$7:$U$58,9,0),"-")))</f>
        <v>-</v>
      </c>
      <c r="I164" s="88"/>
      <c r="J164" s="88" t="str">
        <f>IF(D164="","-",IF(VLOOKUP(D164,'S1-SI'!$D$7:$U$58,17,0)=0,"-",IF(AND(D164=D164,E164="P"),VLOOKUP(D164,'S1-SI'!$D$7:$U$58,17,0),"-")))</f>
        <v>-</v>
      </c>
      <c r="K164" s="88" t="str">
        <f>IF(D164="","-",IF(VLOOKUP(D164,'S1-SI'!$D$7:$U$58,18,0)=0,"-",IF(AND(D164=D164,E164="P"),VLOOKUP(D164,'S1-SI'!$D$7:$U$58,18,0),"-")))</f>
        <v>-</v>
      </c>
      <c r="L164" s="89" t="s">
        <v>143</v>
      </c>
      <c r="M164" s="90" t="s">
        <v>26</v>
      </c>
      <c r="N164" s="98"/>
      <c r="O164" s="86"/>
      <c r="P164" s="87"/>
      <c r="Q164" s="88" t="str">
        <f>IF(O164="","-",IF(VLOOKUP(O164,'S1-SI'!$D$7:$U$58,7,0)=0,"-",IF(AND(O164=O164,OR(P164="T",P164="P")),VLOOKUP(O164,'S1-SI'!$D$7:$U$58,7,0),"-")))</f>
        <v>-</v>
      </c>
      <c r="R164" s="88" t="str">
        <f>IF(O164="","-",IF(VLOOKUP(O164,'S1-SI'!$D$7:$U$58,8,0)=0,"-",IF(AND(O164=O164,OR(P164="T",P164="P")),VLOOKUP(O164,'S1-SI'!$D$7:$U$58,8,0),"-")))</f>
        <v>-</v>
      </c>
      <c r="S164" s="88" t="str">
        <f>IF(O164="","-",IF(VLOOKUP(O164,'S1-SI'!$D$7:$U$58,9,0)=0,"-",IF(AND(O164=O164,OR(P164="T",P164="P")),VLOOKUP(O164,'S1-SI'!$D$7:$U$58,9,0),"-")))</f>
        <v>-</v>
      </c>
      <c r="T164" s="88" t="str">
        <f>IF(O164="","-",IF(VLOOKUP(O164,'S1-SI'!$D$7:$U$58,17,0)=0,"-",IF(AND(O164=O164,P164="P"),VLOOKUP(O164,'S1-SI'!$D$7:$U$58,17,0),"-")))</f>
        <v>-</v>
      </c>
      <c r="U164" s="88" t="str">
        <f>IF(O164="","-",IF(VLOOKUP(O164,'S1-SI'!$D$7:$U$58,18,0)=0,"-",IF(AND(O164=O164,P164="P"),VLOOKUP(O164,'S1-SI'!$D$7:$U$58,18,0),"-")))</f>
        <v>-</v>
      </c>
      <c r="V164" s="89" t="s">
        <v>143</v>
      </c>
      <c r="W164" s="90"/>
      <c r="X164" s="96" t="s">
        <v>144</v>
      </c>
      <c r="Y164" s="86" t="s">
        <v>145</v>
      </c>
      <c r="Z164" s="87" t="s">
        <v>24</v>
      </c>
      <c r="AA164" s="88" t="str">
        <f>IF(Y164="","-",IF(VLOOKUP(Y164,'S1-SI'!$D$7:$U$58,7,0)=0,"-",IF(AND(Y164=Y164,OR(Z164="T",Z164="P")),VLOOKUP(Y164,'S1-SI'!$D$7:$U$58,7,0),"-")))</f>
        <v>MSS</v>
      </c>
      <c r="AB164" s="88" t="str">
        <f>IF(Y164="","-",IF(VLOOKUP(Y164,'S1-SI'!$D$7:$U$58,8,0)=0,"-",IF(AND(Y164=Y164,OR(Z164="T",Z164="P")),VLOOKUP(Y164,'S1-SI'!$D$7:$U$58,8,0),"-")))</f>
        <v>-</v>
      </c>
      <c r="AC164" s="88" t="str">
        <f>IF(Y164="","-",IF(VLOOKUP(Y164,'S1-SI'!$D$7:$U$58,9,0)=0,"-",IF(AND(Y164=Y164,OR(Z164="T",Z164="P")),VLOOKUP(Y164,'S1-SI'!$D$7:$U$58,9,0),"-")))</f>
        <v>-</v>
      </c>
      <c r="AD164" s="88" t="str">
        <f>IF(Y164="","-",IF(VLOOKUP(Y164,'S1-SI'!$D$7:$U$58,17,0)=0,"-",IF(AND(Y164=Y164,Z164="P"),VLOOKUP(Y164,'S1-SI'!$D$7:$U$58,17,0),"-")))</f>
        <v>-</v>
      </c>
      <c r="AE164" s="88" t="str">
        <f>IF(Y164="","-",IF(VLOOKUP(Y164,'S1-SI'!$D$7:$U$58,18,0)=0,"-",IF(AND(Y164=Y164,Z164="P"),VLOOKUP(Y164,'S1-SI'!$D$7:$U$58,18,0),"-")))</f>
        <v>-</v>
      </c>
      <c r="AF164" s="89" t="s">
        <v>143</v>
      </c>
      <c r="AG164" s="90" t="s">
        <v>26</v>
      </c>
      <c r="AH164" s="96" t="s">
        <v>269</v>
      </c>
      <c r="AI164" s="86" t="s">
        <v>270</v>
      </c>
      <c r="AJ164" s="87" t="s">
        <v>24</v>
      </c>
      <c r="AK164" s="88" t="str">
        <f>IF(AI164="","-",IF(VLOOKUP(AI164,'S1-SI'!$D$7:$U$58,7,0)=0,"-",IF(AND(AI164=AI164,OR(AJ164="T",AJ164="P")),VLOOKUP(AI164,'S1-SI'!$D$7:$U$58,7,0),"-")))</f>
        <v>PAT</v>
      </c>
      <c r="AL164" s="88" t="str">
        <f>IF(AI164="","-",IF(VLOOKUP(AI164,'S1-SI'!$D$7:$U$58,8,0)=0,"-",IF(AND(AI164=AI164,OR(AJ164="T",AJ164="P")),VLOOKUP(AI164,'S1-SI'!$D$7:$U$58,8,0),"-")))</f>
        <v>-</v>
      </c>
      <c r="AM164" s="88" t="str">
        <f>IF(AI164="","-",IF(VLOOKUP(AI164,'S1-SI'!$D$7:$U$58,9,0)=0,"-",IF(AND(AI164=AI164,OR(AJ164="T",AJ164="P")),VLOOKUP(AI164,'S1-SI'!$D$7:$U$58,9,0),"-")))</f>
        <v>-</v>
      </c>
      <c r="AN164" s="88" t="str">
        <f>IF(AI164="","-",IF(VLOOKUP(AI164,'S1-SI'!$D$7:$U$58,17,0)=0,"-",IF(AND(AI164=AI164,AJ164="P"),VLOOKUP(AI164,'S1-SI'!$D$7:$U$58,17,0),"-")))</f>
        <v>-</v>
      </c>
      <c r="AO164" s="88" t="str">
        <f>IF(AI164="","-",IF(VLOOKUP(AI164,'S1-SI'!$D$7:$U$58,18,0)=0,"-",IF(AND(AI164=AI164,AJ164="P"),VLOOKUP(AI164,'S1-SI'!$D$7:$U$58,18,0),"-")))</f>
        <v>-</v>
      </c>
      <c r="AP164" s="89" t="s">
        <v>143</v>
      </c>
      <c r="AQ164" s="90" t="s">
        <v>26</v>
      </c>
      <c r="AR164" s="96" t="s">
        <v>144</v>
      </c>
      <c r="AS164" s="86" t="s">
        <v>145</v>
      </c>
      <c r="AT164" s="87" t="s">
        <v>28</v>
      </c>
      <c r="AU164" s="88" t="str">
        <f>IF(AS164="","-",IF(VLOOKUP(AS164,'S1-SI'!$D$7:$U$58,7,0)=0,"-",IF(AND(AS164=AS164,OR(AT164="T",AT164="P")),VLOOKUP(AS164,'S1-SI'!$D$7:$U$58,7,0),"-")))</f>
        <v>MSS</v>
      </c>
      <c r="AV164" s="88" t="str">
        <f>IF(AS164="","-",IF(VLOOKUP(AS164,'S1-SI'!$D$7:$U$58,8,0)=0,"-",IF(AND(AS164=AS164,OR(AT164="T",AT164="P")),VLOOKUP(AS164,'S1-SI'!$D$7:$U$58,8,0),"-")))</f>
        <v>-</v>
      </c>
      <c r="AW164" s="88" t="str">
        <f>IF(AS164="","-",IF(VLOOKUP(AS164,'S1-SI'!$D$7:$U$58,9,0)=0,"-",IF(AND(AS164=AS164,OR(AT164="T",AT164="P")),VLOOKUP(AS164,'S1-SI'!$D$7:$U$58,9,0),"-")))</f>
        <v>-</v>
      </c>
      <c r="AX164" s="88" t="str">
        <f>IF(AS164="","-",IF(VLOOKUP(AS164,'S1-SI'!$D$7:$U$58,17,0)=0,"-",IF(AND(AS164=AS164,AT164="P"),VLOOKUP(AS164,'S1-SI'!$D$7:$U$58,17,0),"-")))</f>
        <v>-</v>
      </c>
      <c r="AY164" s="88" t="str">
        <f>IF(AS164="","-",IF(VLOOKUP(AS164,'S1-SI'!$D$7:$U$58,18,0)=0,"-",IF(AND(AS164=AS164,AT164="P"),VLOOKUP(AS164,'S1-SI'!$D$7:$U$58,18,0),"-")))</f>
        <v>-</v>
      </c>
      <c r="AZ164" s="89" t="s">
        <v>143</v>
      </c>
      <c r="BA164" s="90" t="s">
        <v>26</v>
      </c>
      <c r="BB164" s="6"/>
      <c r="BC164" s="6"/>
      <c r="BD164" s="6"/>
      <c r="BE164" s="6"/>
      <c r="BF164" s="7"/>
      <c r="BG164" s="7"/>
      <c r="BH164" s="7"/>
      <c r="BI164" s="7"/>
      <c r="BJ164" s="7"/>
      <c r="BK164" s="7"/>
    </row>
    <row r="165" ht="14.25" customHeight="1">
      <c r="A165" s="40">
        <v>3.0</v>
      </c>
      <c r="B165" s="41" t="s">
        <v>234</v>
      </c>
      <c r="C165" s="96" t="s">
        <v>253</v>
      </c>
      <c r="D165" s="86" t="s">
        <v>254</v>
      </c>
      <c r="E165" s="87" t="s">
        <v>24</v>
      </c>
      <c r="F165" s="88" t="str">
        <f>IF(D165="","-",IF(VLOOKUP(D165,'S1-SI'!$D$7:$U$58,7,0)=0,"-",IF(AND(D165=D165,OR(E165="T",E165="P")),VLOOKUP(D165,'S1-SI'!$D$7:$U$58,7,0),"-")))</f>
        <v>MJP</v>
      </c>
      <c r="G165" s="88" t="str">
        <f>IF(D165="","-",IF(VLOOKUP(D165,'S1-SI'!$D$7:$U$58,8,0)=0,"-",IF(AND(D165=D165,OR(E165="T",E165="P")),VLOOKUP(D165,'S1-SI'!$D$7:$U$58,8,0),"-")))</f>
        <v>-</v>
      </c>
      <c r="H165" s="88" t="str">
        <f>IF(D165="","-",IF(VLOOKUP(D165,'S1-SI'!$D$7:$U$58,9,0)=0,"-",IF(AND(D165=D165,OR(E165="T",E165="P")),VLOOKUP(D165,'S1-SI'!$D$7:$U$58,9,0),"-")))</f>
        <v>-</v>
      </c>
      <c r="I165" s="88"/>
      <c r="J165" s="88" t="str">
        <f>IF(D165="","-",IF(VLOOKUP(D165,'S1-SI'!$D$7:$U$58,17,0)=0,"-",IF(AND(D165=D165,E165="P"),VLOOKUP(D165,'S1-SI'!$D$7:$U$58,17,0),"-")))</f>
        <v>-</v>
      </c>
      <c r="K165" s="88" t="str">
        <f>IF(D165="","-",IF(VLOOKUP(D165,'S1-SI'!$D$7:$U$58,18,0)=0,"-",IF(AND(D165=D165,E165="P"),VLOOKUP(D165,'S1-SI'!$D$7:$U$58,18,0),"-")))</f>
        <v>-</v>
      </c>
      <c r="L165" s="89" t="s">
        <v>149</v>
      </c>
      <c r="M165" s="90" t="s">
        <v>26</v>
      </c>
      <c r="N165" s="98"/>
      <c r="O165" s="86"/>
      <c r="P165" s="87"/>
      <c r="Q165" s="88" t="str">
        <f>IF(O165="","-",IF(VLOOKUP(O165,'S1-SI'!$D$7:$U$58,7,0)=0,"-",IF(AND(O165=O165,OR(P165="T",P165="P")),VLOOKUP(O165,'S1-SI'!$D$7:$U$58,7,0),"-")))</f>
        <v>-</v>
      </c>
      <c r="R165" s="88" t="str">
        <f>IF(O165="","-",IF(VLOOKUP(O165,'S1-SI'!$D$7:$U$58,8,0)=0,"-",IF(AND(O165=O165,OR(P165="T",P165="P")),VLOOKUP(O165,'S1-SI'!$D$7:$U$58,8,0),"-")))</f>
        <v>-</v>
      </c>
      <c r="S165" s="88" t="str">
        <f>IF(O165="","-",IF(VLOOKUP(O165,'S1-SI'!$D$7:$U$58,9,0)=0,"-",IF(AND(O165=O165,OR(P165="T",P165="P")),VLOOKUP(O165,'S1-SI'!$D$7:$U$58,9,0),"-")))</f>
        <v>-</v>
      </c>
      <c r="T165" s="88" t="str">
        <f>IF(O165="","-",IF(VLOOKUP(O165,'S1-SI'!$D$7:$U$58,17,0)=0,"-",IF(AND(O165=O165,P165="P"),VLOOKUP(O165,'S1-SI'!$D$7:$U$58,17,0),"-")))</f>
        <v>-</v>
      </c>
      <c r="U165" s="88" t="str">
        <f>IF(O165="","-",IF(VLOOKUP(O165,'S1-SI'!$D$7:$U$58,18,0)=0,"-",IF(AND(O165=O165,P165="P"),VLOOKUP(O165,'S1-SI'!$D$7:$U$58,18,0),"-")))</f>
        <v>-</v>
      </c>
      <c r="V165" s="89" t="s">
        <v>149</v>
      </c>
      <c r="W165" s="90"/>
      <c r="X165" s="96" t="s">
        <v>144</v>
      </c>
      <c r="Y165" s="86" t="s">
        <v>145</v>
      </c>
      <c r="Z165" s="87" t="s">
        <v>24</v>
      </c>
      <c r="AA165" s="88" t="str">
        <f>IF(Y165="","-",IF(VLOOKUP(Y165,'S1-SI'!$D$7:$U$58,7,0)=0,"-",IF(AND(Y165=Y165,OR(Z165="T",Z165="P")),VLOOKUP(Y165,'S1-SI'!$D$7:$U$58,7,0),"-")))</f>
        <v>MSS</v>
      </c>
      <c r="AB165" s="88" t="str">
        <f>IF(Y165="","-",IF(VLOOKUP(Y165,'S1-SI'!$D$7:$U$58,8,0)=0,"-",IF(AND(Y165=Y165,OR(Z165="T",Z165="P")),VLOOKUP(Y165,'S1-SI'!$D$7:$U$58,8,0),"-")))</f>
        <v>-</v>
      </c>
      <c r="AC165" s="88" t="str">
        <f>IF(Y165="","-",IF(VLOOKUP(Y165,'S1-SI'!$D$7:$U$58,9,0)=0,"-",IF(AND(Y165=Y165,OR(Z165="T",Z165="P")),VLOOKUP(Y165,'S1-SI'!$D$7:$U$58,9,0),"-")))</f>
        <v>-</v>
      </c>
      <c r="AD165" s="88" t="str">
        <f>IF(Y165="","-",IF(VLOOKUP(Y165,'S1-SI'!$D$7:$U$58,17,0)=0,"-",IF(AND(Y165=Y165,Z165="P"),VLOOKUP(Y165,'S1-SI'!$D$7:$U$58,17,0),"-")))</f>
        <v>-</v>
      </c>
      <c r="AE165" s="88" t="str">
        <f>IF(Y165="","-",IF(VLOOKUP(Y165,'S1-SI'!$D$7:$U$58,18,0)=0,"-",IF(AND(Y165=Y165,Z165="P"),VLOOKUP(Y165,'S1-SI'!$D$7:$U$58,18,0),"-")))</f>
        <v>-</v>
      </c>
      <c r="AF165" s="89" t="s">
        <v>149</v>
      </c>
      <c r="AG165" s="90" t="s">
        <v>26</v>
      </c>
      <c r="AH165" s="96" t="s">
        <v>269</v>
      </c>
      <c r="AI165" s="86" t="s">
        <v>270</v>
      </c>
      <c r="AJ165" s="87" t="s">
        <v>24</v>
      </c>
      <c r="AK165" s="88" t="str">
        <f>IF(AI165="","-",IF(VLOOKUP(AI165,'S1-SI'!$D$7:$U$58,7,0)=0,"-",IF(AND(AI165=AI165,OR(AJ165="T",AJ165="P")),VLOOKUP(AI165,'S1-SI'!$D$7:$U$58,7,0),"-")))</f>
        <v>PAT</v>
      </c>
      <c r="AL165" s="88" t="str">
        <f>IF(AI165="","-",IF(VLOOKUP(AI165,'S1-SI'!$D$7:$U$58,8,0)=0,"-",IF(AND(AI165=AI165,OR(AJ165="T",AJ165="P")),VLOOKUP(AI165,'S1-SI'!$D$7:$U$58,8,0),"-")))</f>
        <v>-</v>
      </c>
      <c r="AM165" s="88" t="str">
        <f>IF(AI165="","-",IF(VLOOKUP(AI165,'S1-SI'!$D$7:$U$58,9,0)=0,"-",IF(AND(AI165=AI165,OR(AJ165="T",AJ165="P")),VLOOKUP(AI165,'S1-SI'!$D$7:$U$58,9,0),"-")))</f>
        <v>-</v>
      </c>
      <c r="AN165" s="88" t="str">
        <f>IF(AI165="","-",IF(VLOOKUP(AI165,'S1-SI'!$D$7:$U$58,17,0)=0,"-",IF(AND(AI165=AI165,AJ165="P"),VLOOKUP(AI165,'S1-SI'!$D$7:$U$58,17,0),"-")))</f>
        <v>-</v>
      </c>
      <c r="AO165" s="88" t="str">
        <f>IF(AI165="","-",IF(VLOOKUP(AI165,'S1-SI'!$D$7:$U$58,18,0)=0,"-",IF(AND(AI165=AI165,AJ165="P"),VLOOKUP(AI165,'S1-SI'!$D$7:$U$58,18,0),"-")))</f>
        <v>-</v>
      </c>
      <c r="AP165" s="89" t="s">
        <v>149</v>
      </c>
      <c r="AQ165" s="90" t="s">
        <v>26</v>
      </c>
      <c r="AR165" s="96" t="s">
        <v>144</v>
      </c>
      <c r="AS165" s="86" t="s">
        <v>145</v>
      </c>
      <c r="AT165" s="87" t="s">
        <v>28</v>
      </c>
      <c r="AU165" s="88" t="str">
        <f>IF(AS165="","-",IF(VLOOKUP(AS165,'S1-SI'!$D$7:$U$58,7,0)=0,"-",IF(AND(AS165=AS165,OR(AT165="T",AT165="P")),VLOOKUP(AS165,'S1-SI'!$D$7:$U$58,7,0),"-")))</f>
        <v>MSS</v>
      </c>
      <c r="AV165" s="88" t="str">
        <f>IF(AS165="","-",IF(VLOOKUP(AS165,'S1-SI'!$D$7:$U$58,8,0)=0,"-",IF(AND(AS165=AS165,OR(AT165="T",AT165="P")),VLOOKUP(AS165,'S1-SI'!$D$7:$U$58,8,0),"-")))</f>
        <v>-</v>
      </c>
      <c r="AW165" s="88" t="str">
        <f>IF(AS165="","-",IF(VLOOKUP(AS165,'S1-SI'!$D$7:$U$58,9,0)=0,"-",IF(AND(AS165=AS165,OR(AT165="T",AT165="P")),VLOOKUP(AS165,'S1-SI'!$D$7:$U$58,9,0),"-")))</f>
        <v>-</v>
      </c>
      <c r="AX165" s="88" t="str">
        <f>IF(AS165="","-",IF(VLOOKUP(AS165,'S1-SI'!$D$7:$U$58,17,0)=0,"-",IF(AND(AS165=AS165,AT165="P"),VLOOKUP(AS165,'S1-SI'!$D$7:$U$58,17,0),"-")))</f>
        <v>-</v>
      </c>
      <c r="AY165" s="88" t="str">
        <f>IF(AS165="","-",IF(VLOOKUP(AS165,'S1-SI'!$D$7:$U$58,18,0)=0,"-",IF(AND(AS165=AS165,AT165="P"),VLOOKUP(AS165,'S1-SI'!$D$7:$U$58,18,0),"-")))</f>
        <v>-</v>
      </c>
      <c r="AZ165" s="89" t="s">
        <v>149</v>
      </c>
      <c r="BA165" s="90" t="s">
        <v>26</v>
      </c>
      <c r="BB165" s="6"/>
      <c r="BC165" s="6"/>
      <c r="BD165" s="6"/>
      <c r="BE165" s="6"/>
      <c r="BF165" s="7"/>
      <c r="BG165" s="7"/>
      <c r="BH165" s="7"/>
      <c r="BI165" s="7"/>
      <c r="BJ165" s="7"/>
      <c r="BK165" s="7"/>
    </row>
    <row r="166" ht="14.25" customHeight="1">
      <c r="A166" s="40">
        <v>3.0</v>
      </c>
      <c r="B166" s="41" t="s">
        <v>234</v>
      </c>
      <c r="C166" s="98" t="s">
        <v>151</v>
      </c>
      <c r="D166" s="99" t="s">
        <v>152</v>
      </c>
      <c r="E166" s="99" t="s">
        <v>24</v>
      </c>
      <c r="F166" s="88" t="str">
        <f>IF(D166="","-",IF(VLOOKUP(D166,'S1-TE'!$D$7:$V$59,7,0)=0,"-",IF(AND(D166=D166,OR(E166="T",E166="P")),VLOOKUP(D166,'S1-TE'!$D$7:$V$59,7,0),"-")))</f>
        <v>IHT</v>
      </c>
      <c r="G166" s="88" t="str">
        <f>IF(D166="","-",IF(VLOOKUP(D166,'S1-TE'!$D$7:$V$59,8,0)=0,"-",IF(AND(D166=D166,OR(E166="T",E166="P")),VLOOKUP(D166,'S1-TE'!$D$7:$V$59,8,0),"-")))</f>
        <v>-</v>
      </c>
      <c r="H166" s="88" t="str">
        <f>IF(D166="","-",IF(VLOOKUP(D166,'S1-TE'!$D$7:$V$59,9,0)=0,"-",IF(AND(D166=D166,OR(E166="T",E166="P")),VLOOKUP(D166,'S1-TE'!$D$7:$V$59,9,0),"-")))</f>
        <v>-</v>
      </c>
      <c r="I166" s="88"/>
      <c r="J166" s="88" t="str">
        <f>IF(D166="","-",IF(VLOOKUP(D166,'S1-TE'!$D$7:$V$59,17,0)=0,"-",IF(AND(D166=D166,E166="P"),VLOOKUP(D166,'S1-TE'!$D$7:$V$59,17,0),"-")))</f>
        <v>-</v>
      </c>
      <c r="K166" s="88" t="str">
        <f>IF(D166="","-",IF(VLOOKUP(D166,'S1-TE'!$D$7:$V$59,18,0)=0,"-",IF(AND(D166=D166,E166="P"),VLOOKUP(D166,'S1-TE'!$D$7:$V$59,18,0),"-")))</f>
        <v>-</v>
      </c>
      <c r="L166" s="89" t="s">
        <v>150</v>
      </c>
      <c r="M166" s="90" t="s">
        <v>26</v>
      </c>
      <c r="N166" s="85" t="s">
        <v>271</v>
      </c>
      <c r="O166" s="86" t="s">
        <v>272</v>
      </c>
      <c r="P166" s="87" t="s">
        <v>24</v>
      </c>
      <c r="Q166" s="88" t="str">
        <f>IF(O166="","-",IF(VLOOKUP(O166,'S1-TE'!$D$7:$V$59,7,0)=0,"-",IF(AND(O166=O166,OR(P166="T",P166="P")),VLOOKUP(O166,'S1-TE'!$D$7:$V$59,7,0),"-")))</f>
        <v>GPS</v>
      </c>
      <c r="R166" s="88" t="str">
        <f>IF(O166="","-",IF(VLOOKUP(O166,'S1-TE'!$D$7:$V$59,8,0)=0,"-",IF(AND(O166=O166,OR(P166="T",P166="P")),VLOOKUP(O166,'S1-TE'!$D$7:$V$59,8,0),"-")))</f>
        <v>-</v>
      </c>
      <c r="S166" s="88" t="str">
        <f>IF(O166="","-",IF(VLOOKUP(O166,'S1-TE'!$D$7:$V$59,9,0)=0,"-",IF(AND(O166=O166,OR(P166="T",P166="P")),VLOOKUP(O166,'S1-TE'!$D$7:$V$59,9,0),"-")))</f>
        <v>-</v>
      </c>
      <c r="T166" s="88" t="str">
        <f>IF(O166="","-",IF(VLOOKUP(O166,'S1-TE'!$D$7:$V$59,17,0)=0,"-",IF(AND(O166=O166,P166="P"),VLOOKUP(O166,'S1-TE'!$D$7:$V$59,17,0),"-")))</f>
        <v>-</v>
      </c>
      <c r="U166" s="88" t="str">
        <f>IF(O166="","-",IF(VLOOKUP(O166,'S1-TE'!$D$7:$V$59,18,0)=0,"-",IF(AND(O166=O166,P166="P"),VLOOKUP(O166,'S1-TE'!$D$7:$V$59,18,0),"-")))</f>
        <v>-</v>
      </c>
      <c r="V166" s="89" t="s">
        <v>150</v>
      </c>
      <c r="W166" s="90" t="s">
        <v>26</v>
      </c>
      <c r="X166" s="85"/>
      <c r="Y166" s="86"/>
      <c r="Z166" s="87"/>
      <c r="AA166" s="88" t="str">
        <f>IF(Y166="","-",IF(VLOOKUP(Y166,'S1-TE'!$D$7:$V$59,7,0)=0,"-",IF(AND(Y166=Y166,OR(Z166="T",Z166="P")),VLOOKUP(Y166,'S1-TE'!$D$7:$V$59,7,0),"-")))</f>
        <v>-</v>
      </c>
      <c r="AB166" s="88" t="str">
        <f>IF(Y166="","-",IF(VLOOKUP(Y166,'S1-TE'!$D$7:$V$59,8,0)=0,"-",IF(AND(Y166=Y166,OR(Z166="T",Z166="P")),VLOOKUP(Y166,'S1-TE'!$D$7:$V$59,8,0),"-")))</f>
        <v>-</v>
      </c>
      <c r="AC166" s="88" t="str">
        <f>IF(Y166="","-",IF(VLOOKUP(Y166,'S1-TE'!$D$7:$V$59,9,0)=0,"-",IF(AND(Y166=Y166,OR(Z166="T",Z166="P")),VLOOKUP(Y166,'S1-TE'!$D$7:$V$59,9,0),"-")))</f>
        <v>-</v>
      </c>
      <c r="AD166" s="88" t="str">
        <f>IF(Y166="","-",IF(VLOOKUP(Y166,'S1-TE'!$D$7:$V$59,17,0)=0,"-",IF(AND(Y166=Y166,Z166="P"),VLOOKUP(Y166,'S1-TE'!$D$7:$V$59,17,0),"-")))</f>
        <v>-</v>
      </c>
      <c r="AE166" s="88" t="str">
        <f>IF(Y166="","-",IF(VLOOKUP(Y166,'S1-TE'!$D$7:$V$59,18,0)=0,"-",IF(AND(Y166=Y166,Z166="P"),VLOOKUP(Y166,'S1-TE'!$D$7:$V$59,18,0),"-")))</f>
        <v>-</v>
      </c>
      <c r="AF166" s="89" t="s">
        <v>150</v>
      </c>
      <c r="AG166" s="90"/>
      <c r="AH166" s="85"/>
      <c r="AI166" s="86"/>
      <c r="AJ166" s="87"/>
      <c r="AK166" s="88" t="str">
        <f>IF(AI166="","-",IF(VLOOKUP(AI166,'S1-TE'!$D$7:$V$59,7,0)=0,"-",IF(AND(AI166=AI166,OR(AJ166="T",AJ166="P")),VLOOKUP(AI166,'S1-TE'!$D$7:$V$59,7,0),"-")))</f>
        <v>-</v>
      </c>
      <c r="AL166" s="88" t="str">
        <f>IF(AI166="","-",IF(VLOOKUP(AI166,'S1-TE'!$D$7:$V$59,8,0)=0,"-",IF(AND(AI166=AI166,OR(AJ166="T",AJ166="P")),VLOOKUP(AI166,'S1-TE'!$D$7:$V$59,8,0),"-")))</f>
        <v>-</v>
      </c>
      <c r="AM166" s="88" t="str">
        <f>IF(AI166="","-",IF(VLOOKUP(AI166,'S1-TE'!$D$7:$V$59,9,0)=0,"-",IF(AND(AI166=AI166,OR(AJ166="T",AJ166="P")),VLOOKUP(AI166,'S1-TE'!$D$7:$V$59,9,0),"-")))</f>
        <v>-</v>
      </c>
      <c r="AN166" s="88" t="str">
        <f>IF(AI166="","-",IF(VLOOKUP(AI166,'S1-TE'!$D$7:$V$59,17,0)=0,"-",IF(AND(AI166=AI166,AJ166="P"),VLOOKUP(AI166,'S1-TE'!$D$7:$V$59,17,0),"-")))</f>
        <v>-</v>
      </c>
      <c r="AO166" s="88" t="str">
        <f>IF(AI166="","-",IF(VLOOKUP(AI166,'S1-TE'!$D$7:$V$59,18,0)=0,"-",IF(AND(AI166=AI166,AJ166="P"),VLOOKUP(AI166,'S1-TE'!$D$7:$V$59,18,0),"-")))</f>
        <v>-</v>
      </c>
      <c r="AP166" s="89" t="s">
        <v>150</v>
      </c>
      <c r="AQ166" s="90"/>
      <c r="AR166" s="98"/>
      <c r="AS166" s="88"/>
      <c r="AT166" s="99"/>
      <c r="AU166" s="88" t="str">
        <f>IF(AS166="","-",IF(VLOOKUP(AS166,'S1-TE'!$D$7:$V$59,7,0)=0,"-",IF(AND(AS166=AS166,OR(AT166="T",AT166="P")),VLOOKUP(AS166,'S1-TE'!$D$7:$V$59,7,0),"-")))</f>
        <v>-</v>
      </c>
      <c r="AV166" s="88" t="str">
        <f>IF(AS166="","-",IF(VLOOKUP(AS166,'S1-TE'!$D$7:$V$59,8,0)=0,"-",IF(AND(AS166=AS166,OR(AT166="T",AT166="P")),VLOOKUP(AS166,'S1-TE'!$D$7:$V$59,8,0),"-")))</f>
        <v>-</v>
      </c>
      <c r="AW166" s="88" t="str">
        <f>IF(AS166="","-",IF(VLOOKUP(AS166,'S1-TE'!$D$7:$V$59,9,0)=0,"-",IF(AND(AS166=AS166,OR(AT166="T",AT166="P")),VLOOKUP(AS166,'S1-TE'!$D$7:$V$59,9,0),"-")))</f>
        <v>-</v>
      </c>
      <c r="AX166" s="88" t="str">
        <f>IF(AS166="","-",IF(VLOOKUP(AS166,'S1-TE'!$D$7:$V$59,17,0)=0,"-",IF(AND(AS166=AS166,AT166="P"),VLOOKUP(AS166,'S1-TE'!$D$7:$V$59,17,0),"-")))</f>
        <v>-</v>
      </c>
      <c r="AY166" s="88" t="str">
        <f>IF(AS166="","-",IF(VLOOKUP(AS166,'S1-TE'!$D$7:$V$59,18,0)=0,"-",IF(AND(AS166=AS166,AT166="P"),VLOOKUP(AS166,'S1-TE'!$D$7:$V$59,18,0),"-")))</f>
        <v>-</v>
      </c>
      <c r="AZ166" s="89" t="s">
        <v>150</v>
      </c>
      <c r="BA166" s="133"/>
      <c r="BB166" s="6"/>
      <c r="BC166" s="6"/>
      <c r="BD166" s="6"/>
      <c r="BE166" s="6"/>
      <c r="BF166" s="7"/>
      <c r="BG166" s="7"/>
      <c r="BH166" s="7"/>
      <c r="BI166" s="7"/>
      <c r="BJ166" s="7"/>
      <c r="BK166" s="7"/>
    </row>
    <row r="167" ht="14.25" customHeight="1">
      <c r="A167" s="40">
        <v>3.0</v>
      </c>
      <c r="B167" s="41" t="s">
        <v>234</v>
      </c>
      <c r="C167" s="98" t="s">
        <v>151</v>
      </c>
      <c r="D167" s="99" t="s">
        <v>152</v>
      </c>
      <c r="E167" s="99" t="s">
        <v>24</v>
      </c>
      <c r="F167" s="88" t="str">
        <f>IF(D167="","-",IF(VLOOKUP(D167,'S1-TE'!$D$7:$V$59,7,0)=0,"-",IF(AND(D167=D167,OR(E167="T",E167="P")),VLOOKUP(D167,'S1-TE'!$D$7:$V$59,7,0),"-")))</f>
        <v>IHT</v>
      </c>
      <c r="G167" s="88" t="str">
        <f>IF(D167="","-",IF(VLOOKUP(D167,'S1-TE'!$D$7:$V$59,8,0)=0,"-",IF(AND(D167=D167,OR(E167="T",E167="P")),VLOOKUP(D167,'S1-TE'!$D$7:$V$59,8,0),"-")))</f>
        <v>-</v>
      </c>
      <c r="H167" s="88" t="str">
        <f>IF(D167="","-",IF(VLOOKUP(D167,'S1-TE'!$D$7:$V$59,9,0)=0,"-",IF(AND(D167=D167,OR(E167="T",E167="P")),VLOOKUP(D167,'S1-TE'!$D$7:$V$59,9,0),"-")))</f>
        <v>-</v>
      </c>
      <c r="I167" s="88"/>
      <c r="J167" s="88" t="str">
        <f>IF(D167="","-",IF(VLOOKUP(D167,'S1-TE'!$D$7:$V$59,17,0)=0,"-",IF(AND(D167=D167,E167="P"),VLOOKUP(D167,'S1-TE'!$D$7:$V$59,17,0),"-")))</f>
        <v>-</v>
      </c>
      <c r="K167" s="88" t="str">
        <f>IF(D167="","-",IF(VLOOKUP(D167,'S1-TE'!$D$7:$V$59,18,0)=0,"-",IF(AND(D167=D167,E167="P"),VLOOKUP(D167,'S1-TE'!$D$7:$V$59,18,0),"-")))</f>
        <v>-</v>
      </c>
      <c r="L167" s="89" t="s">
        <v>155</v>
      </c>
      <c r="M167" s="90" t="s">
        <v>26</v>
      </c>
      <c r="N167" s="85" t="s">
        <v>271</v>
      </c>
      <c r="O167" s="86" t="s">
        <v>272</v>
      </c>
      <c r="P167" s="87" t="s">
        <v>24</v>
      </c>
      <c r="Q167" s="88" t="str">
        <f>IF(O167="","-",IF(VLOOKUP(O167,'S1-TE'!$D$7:$V$59,7,0)=0,"-",IF(AND(O167=O167,OR(P167="T",P167="P")),VLOOKUP(O167,'S1-TE'!$D$7:$V$59,7,0),"-")))</f>
        <v>GPS</v>
      </c>
      <c r="R167" s="88" t="str">
        <f>IF(O167="","-",IF(VLOOKUP(O167,'S1-TE'!$D$7:$V$59,8,0)=0,"-",IF(AND(O167=O167,OR(P167="T",P167="P")),VLOOKUP(O167,'S1-TE'!$D$7:$V$59,8,0),"-")))</f>
        <v>-</v>
      </c>
      <c r="S167" s="88" t="str">
        <f>IF(O167="","-",IF(VLOOKUP(O167,'S1-TE'!$D$7:$V$59,9,0)=0,"-",IF(AND(O167=O167,OR(P167="T",P167="P")),VLOOKUP(O167,'S1-TE'!$D$7:$V$59,9,0),"-")))</f>
        <v>-</v>
      </c>
      <c r="T167" s="88" t="str">
        <f>IF(O167="","-",IF(VLOOKUP(O167,'S1-TE'!$D$7:$V$59,17,0)=0,"-",IF(AND(O167=O167,P167="P"),VLOOKUP(O167,'S1-TE'!$D$7:$V$59,17,0),"-")))</f>
        <v>-</v>
      </c>
      <c r="U167" s="88" t="str">
        <f>IF(O167="","-",IF(VLOOKUP(O167,'S1-TE'!$D$7:$V$59,18,0)=0,"-",IF(AND(O167=O167,P167="P"),VLOOKUP(O167,'S1-TE'!$D$7:$V$59,18,0),"-")))</f>
        <v>-</v>
      </c>
      <c r="V167" s="89" t="s">
        <v>155</v>
      </c>
      <c r="W167" s="90" t="s">
        <v>26</v>
      </c>
      <c r="X167" s="85"/>
      <c r="Y167" s="86"/>
      <c r="Z167" s="87"/>
      <c r="AA167" s="88" t="str">
        <f>IF(Y167="","-",IF(VLOOKUP(Y167,'S1-TE'!$D$7:$V$59,7,0)=0,"-",IF(AND(Y167=Y167,OR(Z167="T",Z167="P")),VLOOKUP(Y167,'S1-TE'!$D$7:$V$59,7,0),"-")))</f>
        <v>-</v>
      </c>
      <c r="AB167" s="88" t="str">
        <f>IF(Y167="","-",IF(VLOOKUP(Y167,'S1-TE'!$D$7:$V$59,8,0)=0,"-",IF(AND(Y167=Y167,OR(Z167="T",Z167="P")),VLOOKUP(Y167,'S1-TE'!$D$7:$V$59,8,0),"-")))</f>
        <v>-</v>
      </c>
      <c r="AC167" s="88" t="str">
        <f>IF(Y167="","-",IF(VLOOKUP(Y167,'S1-TE'!$D$7:$V$59,9,0)=0,"-",IF(AND(Y167=Y167,OR(Z167="T",Z167="P")),VLOOKUP(Y167,'S1-TE'!$D$7:$V$59,9,0),"-")))</f>
        <v>-</v>
      </c>
      <c r="AD167" s="88" t="str">
        <f>IF(Y167="","-",IF(VLOOKUP(Y167,'S1-TE'!$D$7:$V$59,17,0)=0,"-",IF(AND(Y167=Y167,Z167="P"),VLOOKUP(Y167,'S1-TE'!$D$7:$V$59,17,0),"-")))</f>
        <v>-</v>
      </c>
      <c r="AE167" s="88" t="str">
        <f>IF(Y167="","-",IF(VLOOKUP(Y167,'S1-TE'!$D$7:$V$59,18,0)=0,"-",IF(AND(Y167=Y167,Z167="P"),VLOOKUP(Y167,'S1-TE'!$D$7:$V$59,18,0),"-")))</f>
        <v>-</v>
      </c>
      <c r="AF167" s="89" t="s">
        <v>155</v>
      </c>
      <c r="AG167" s="90"/>
      <c r="AH167" s="85"/>
      <c r="AI167" s="86"/>
      <c r="AJ167" s="87"/>
      <c r="AK167" s="88" t="str">
        <f>IF(AI167="","-",IF(VLOOKUP(AI167,'S1-TE'!$D$7:$V$59,7,0)=0,"-",IF(AND(AI167=AI167,OR(AJ167="T",AJ167="P")),VLOOKUP(AI167,'S1-TE'!$D$7:$V$59,7,0),"-")))</f>
        <v>-</v>
      </c>
      <c r="AL167" s="88" t="str">
        <f>IF(AI167="","-",IF(VLOOKUP(AI167,'S1-TE'!$D$7:$V$59,8,0)=0,"-",IF(AND(AI167=AI167,OR(AJ167="T",AJ167="P")),VLOOKUP(AI167,'S1-TE'!$D$7:$V$59,8,0),"-")))</f>
        <v>-</v>
      </c>
      <c r="AM167" s="88" t="str">
        <f>IF(AI167="","-",IF(VLOOKUP(AI167,'S1-TE'!$D$7:$V$59,9,0)=0,"-",IF(AND(AI167=AI167,OR(AJ167="T",AJ167="P")),VLOOKUP(AI167,'S1-TE'!$D$7:$V$59,9,0),"-")))</f>
        <v>-</v>
      </c>
      <c r="AN167" s="88" t="str">
        <f>IF(AI167="","-",IF(VLOOKUP(AI167,'S1-TE'!$D$7:$V$59,17,0)=0,"-",IF(AND(AI167=AI167,AJ167="P"),VLOOKUP(AI167,'S1-TE'!$D$7:$V$59,17,0),"-")))</f>
        <v>-</v>
      </c>
      <c r="AO167" s="88" t="str">
        <f>IF(AI167="","-",IF(VLOOKUP(AI167,'S1-TE'!$D$7:$V$59,18,0)=0,"-",IF(AND(AI167=AI167,AJ167="P"),VLOOKUP(AI167,'S1-TE'!$D$7:$V$59,18,0),"-")))</f>
        <v>-</v>
      </c>
      <c r="AP167" s="89" t="s">
        <v>155</v>
      </c>
      <c r="AQ167" s="90"/>
      <c r="AR167" s="98"/>
      <c r="AS167" s="88"/>
      <c r="AT167" s="99"/>
      <c r="AU167" s="88" t="str">
        <f>IF(AS167="","-",IF(VLOOKUP(AS167,'S1-TE'!$D$7:$V$59,7,0)=0,"-",IF(AND(AS167=AS167,OR(AT167="T",AT167="P")),VLOOKUP(AS167,'S1-TE'!$D$7:$V$59,7,0),"-")))</f>
        <v>-</v>
      </c>
      <c r="AV167" s="88" t="str">
        <f>IF(AS167="","-",IF(VLOOKUP(AS167,'S1-TE'!$D$7:$V$59,8,0)=0,"-",IF(AND(AS167=AS167,OR(AT167="T",AT167="P")),VLOOKUP(AS167,'S1-TE'!$D$7:$V$59,8,0),"-")))</f>
        <v>-</v>
      </c>
      <c r="AW167" s="88" t="str">
        <f>IF(AS167="","-",IF(VLOOKUP(AS167,'S1-TE'!$D$7:$V$59,9,0)=0,"-",IF(AND(AS167=AS167,OR(AT167="T",AT167="P")),VLOOKUP(AS167,'S1-TE'!$D$7:$V$59,9,0),"-")))</f>
        <v>-</v>
      </c>
      <c r="AX167" s="88" t="str">
        <f>IF(AS167="","-",IF(VLOOKUP(AS167,'S1-TE'!$D$7:$V$59,17,0)=0,"-",IF(AND(AS167=AS167,AT167="P"),VLOOKUP(AS167,'S1-TE'!$D$7:$V$59,17,0),"-")))</f>
        <v>-</v>
      </c>
      <c r="AY167" s="88" t="str">
        <f>IF(AS167="","-",IF(VLOOKUP(AS167,'S1-TE'!$D$7:$V$59,18,0)=0,"-",IF(AND(AS167=AS167,AT167="P"),VLOOKUP(AS167,'S1-TE'!$D$7:$V$59,18,0),"-")))</f>
        <v>-</v>
      </c>
      <c r="AZ167" s="89" t="s">
        <v>155</v>
      </c>
      <c r="BA167" s="133"/>
      <c r="BB167" s="6"/>
      <c r="BC167" s="6"/>
      <c r="BD167" s="6"/>
      <c r="BE167" s="6"/>
      <c r="BF167" s="7"/>
      <c r="BG167" s="7"/>
      <c r="BH167" s="7"/>
      <c r="BI167" s="7"/>
      <c r="BJ167" s="7"/>
      <c r="BK167" s="7"/>
    </row>
    <row r="168" ht="14.25" customHeight="1">
      <c r="A168" s="40">
        <v>3.0</v>
      </c>
      <c r="B168" s="41" t="s">
        <v>234</v>
      </c>
      <c r="C168" s="85"/>
      <c r="D168" s="86"/>
      <c r="E168" s="87"/>
      <c r="F168" s="88" t="str">
        <f>IF(D168="","-",IF(VLOOKUP(D168,'S1-MR'!$D$7:$U$60,7,0)=0,"-",IF(AND(D168=D168,OR(E168="T",E168="P")),VLOOKUP(D168,'S1-MR'!$D$7:$U$60,7,0),"-")))</f>
        <v>-</v>
      </c>
      <c r="G168" s="88" t="str">
        <f>IF(D168="","-",IF(VLOOKUP(D168,'S1-MR'!$D$7:$U$60,8,0)=0,"-",IF(AND(D168=D168,OR(E168="T",E168="P")),VLOOKUP(D168,'S1-MR'!$D$7:$U$60,8,0),"-")))</f>
        <v>-</v>
      </c>
      <c r="H168" s="88" t="str">
        <f>IF(D168="","-",IF(VLOOKUP(D168,'S1-MR'!$D$7:$U$60,9,0)=0,"-",IF(AND(D168=D168,OR(E168="T",E168="P")),VLOOKUP(D168,'S1-MR'!$D$7:$U$60,9,0),"-")))</f>
        <v>-</v>
      </c>
      <c r="I168" s="88"/>
      <c r="J168" s="88" t="str">
        <f>IF(D168="","-",IF(VLOOKUP(D168,'S1-MR'!$D$7:$U$60,17,0)=0,"-",IF(AND(D168=D168,E168="P"),VLOOKUP(D168,'S1-MR'!$D$7:$U$60,17,0),"-")))</f>
        <v>-</v>
      </c>
      <c r="K168" s="88" t="str">
        <f>IF(D168="","-",IF(VLOOKUP(D168,'S1-MR'!$D$7:$U$60,18,0)=0,"-",IF(AND(D168=D168,E168="P"),VLOOKUP(D168,'S1-MR'!$D$7:$U$60,18,0),"-")))</f>
        <v>-</v>
      </c>
      <c r="L168" s="89" t="s">
        <v>158</v>
      </c>
      <c r="M168" s="90"/>
      <c r="N168" s="85" t="s">
        <v>159</v>
      </c>
      <c r="O168" s="86" t="s">
        <v>160</v>
      </c>
      <c r="P168" s="87" t="s">
        <v>24</v>
      </c>
      <c r="Q168" s="88" t="str">
        <f>IF(O168="","-",IF(VLOOKUP(O168,'S1-MR'!$D$7:$U$60,7,0)=0,"-",IF(AND(O168=O168,OR(P168="T",P168="P")),VLOOKUP(O168,'S1-MR'!$D$7:$U$60,7,0),"-")))</f>
        <v>NSS</v>
      </c>
      <c r="R168" s="88" t="str">
        <f>IF(O168="","-",IF(VLOOKUP(O168,'S1-MR'!$D$7:$U$60,8,0)=0,"-",IF(AND(O168=O168,OR(P168="T",P168="P")),VLOOKUP(O168,'S1-MR'!$D$7:$U$60,8,0),"-")))</f>
        <v>-</v>
      </c>
      <c r="S168" s="88" t="str">
        <f>IF(O168="","-",IF(VLOOKUP(O168,'S1-MR'!$D$7:$U$60,9,0)=0,"-",IF(AND(O168=O168,OR(P168="T",P168="P")),VLOOKUP(O168,'S1-MR'!$D$7:$U$60,9,0),"-")))</f>
        <v>-</v>
      </c>
      <c r="T168" s="88" t="str">
        <f>IF(O168="","-",IF(VLOOKUP(O168,'S1-MR'!$D$7:$U$60,17,0)=0,"-",IF(AND(O168=O168,P168="P"),VLOOKUP(O168,'S1-MR'!$D$7:$U$60,17,0),"-")))</f>
        <v>-</v>
      </c>
      <c r="U168" s="88" t="str">
        <f>IF(O168="","-",IF(VLOOKUP(O168,'S1-MR'!$D$7:$U$60,18,0)=0,"-",IF(AND(O168=O168,P168="P"),VLOOKUP(O168,'S1-MR'!$D$7:$U$60,18,0),"-")))</f>
        <v>-</v>
      </c>
      <c r="V168" s="89" t="s">
        <v>158</v>
      </c>
      <c r="W168" s="90" t="s">
        <v>26</v>
      </c>
      <c r="X168" s="98"/>
      <c r="Y168" s="88"/>
      <c r="Z168" s="99"/>
      <c r="AA168" s="88" t="str">
        <f>IF(Y168="","-",IF(VLOOKUP(Y168,'S1-MR'!$D$7:$U$60,7,0)=0,"-",IF(AND(Y168=Y168,OR(Z168="T",Z168="P")),VLOOKUP(Y168,'S1-MR'!$D$7:$U$60,7,0),"-")))</f>
        <v>-</v>
      </c>
      <c r="AB168" s="88" t="str">
        <f>IF(Y168="","-",IF(VLOOKUP(Y168,'S1-MR'!$D$7:$U$60,8,0)=0,"-",IF(AND(Y168=Y168,OR(Z168="T",Z168="P")),VLOOKUP(Y168,'S1-MR'!$D$7:$U$60,8,0),"-")))</f>
        <v>-</v>
      </c>
      <c r="AC168" s="88" t="str">
        <f>IF(Y168="","-",IF(VLOOKUP(Y168,'S1-MR'!$D$7:$U$60,9,0)=0,"-",IF(AND(Y168=Y168,OR(Z168="T",Z168="P")),VLOOKUP(Y168,'S1-MR'!$D$7:$U$60,9,0),"-")))</f>
        <v>-</v>
      </c>
      <c r="AD168" s="88" t="str">
        <f>IF(Y168="","-",IF(VLOOKUP(Y168,'S1-MR'!$D$7:$U$60,17,0)=0,"-",IF(AND(Y168=Y168,Z168="P"),VLOOKUP(Y168,'S1-MR'!$D$7:$U$60,17,0),"-")))</f>
        <v>-</v>
      </c>
      <c r="AE168" s="88" t="str">
        <f>IF(Y168="","-",IF(VLOOKUP(Y168,'S1-MR'!$D$7:$U$60,18,0)=0,"-",IF(AND(Y168=Y168,Z168="P"),VLOOKUP(Y168,'S1-MR'!$D$7:$U$60,18,0),"-")))</f>
        <v>-</v>
      </c>
      <c r="AF168" s="89" t="s">
        <v>158</v>
      </c>
      <c r="AG168" s="133"/>
      <c r="AH168" s="85" t="s">
        <v>273</v>
      </c>
      <c r="AI168" s="86" t="s">
        <v>274</v>
      </c>
      <c r="AJ168" s="87" t="s">
        <v>24</v>
      </c>
      <c r="AK168" s="88" t="str">
        <f>IF(AI168="","-",IF(VLOOKUP(AI168,'S1-MR'!$D$7:$U$60,7,0)=0,"-",IF(AND(AI168=AI168,OR(AJ168="T",AJ168="P")),VLOOKUP(AI168,'S1-MR'!$D$7:$U$60,7,0),"-")))</f>
        <v>DWS</v>
      </c>
      <c r="AL168" s="88" t="str">
        <f>IF(AI168="","-",IF(VLOOKUP(AI168,'S1-MR'!$D$7:$U$60,8,0)=0,"-",IF(AND(AI168=AI168,OR(AJ168="T",AJ168="P")),VLOOKUP(AI168,'S1-MR'!$D$7:$U$60,8,0),"-")))</f>
        <v>-</v>
      </c>
      <c r="AM168" s="88" t="str">
        <f>IF(AI168="","-",IF(VLOOKUP(AI168,'S1-MR'!$D$7:$U$60,9,0)=0,"-",IF(AND(AI168=AI168,OR(AJ168="T",AJ168="P")),VLOOKUP(AI168,'S1-MR'!$D$7:$U$60,9,0),"-")))</f>
        <v>-</v>
      </c>
      <c r="AN168" s="88" t="str">
        <f>IF(AI168="","-",IF(VLOOKUP(AI168,'S1-MR'!$D$7:$U$60,17,0)=0,"-",IF(AND(AI168=AI168,AJ168="P"),VLOOKUP(AI168,'S1-MR'!$D$7:$U$60,17,0),"-")))</f>
        <v>-</v>
      </c>
      <c r="AO168" s="88" t="str">
        <f>IF(AI168="","-",IF(VLOOKUP(AI168,'S1-MR'!$D$7:$U$60,18,0)=0,"-",IF(AND(AI168=AI168,AJ168="P"),VLOOKUP(AI168,'S1-MR'!$D$7:$U$60,18,0),"-")))</f>
        <v>-</v>
      </c>
      <c r="AP168" s="89" t="s">
        <v>158</v>
      </c>
      <c r="AQ168" s="90" t="s">
        <v>26</v>
      </c>
      <c r="AR168" s="85" t="s">
        <v>273</v>
      </c>
      <c r="AS168" s="86" t="s">
        <v>274</v>
      </c>
      <c r="AT168" s="87" t="s">
        <v>24</v>
      </c>
      <c r="AU168" s="88" t="str">
        <f>IF(AS168="","-",IF(VLOOKUP(AS168,'S1-MR'!$D$7:$U$60,7,0)=0,"-",IF(AND(AS168=AS168,OR(AT168="T",AT168="P")),VLOOKUP(AS168,'S1-MR'!$D$7:$U$60,7,0),"-")))</f>
        <v>DWS</v>
      </c>
      <c r="AV168" s="88" t="str">
        <f>IF(AS168="","-",IF(VLOOKUP(AS168,'S1-MR'!$D$7:$U$60,8,0)=0,"-",IF(AND(AS168=AS168,OR(AT168="T",AT168="P")),VLOOKUP(AS168,'S1-MR'!$D$7:$U$60,8,0),"-")))</f>
        <v>-</v>
      </c>
      <c r="AW168" s="88" t="str">
        <f>IF(AS168="","-",IF(VLOOKUP(AS168,'S1-MR'!$D$7:$U$60,9,0)=0,"-",IF(AND(AS168=AS168,OR(AT168="T",AT168="P")),VLOOKUP(AS168,'S1-MR'!$D$7:$U$60,9,0),"-")))</f>
        <v>-</v>
      </c>
      <c r="AX168" s="88" t="str">
        <f>IF(AS168="","-",IF(VLOOKUP(AS168,'S1-MR'!$D$7:$U$60,17,0)=0,"-",IF(AND(AS168=AS168,AT168="P"),VLOOKUP(AS168,'S1-MR'!$D$7:$U$60,17,0),"-")))</f>
        <v>-</v>
      </c>
      <c r="AY168" s="88" t="str">
        <f>IF(AS168="","-",IF(VLOOKUP(AS168,'S1-MR'!$D$7:$U$60,18,0)=0,"-",IF(AND(AS168=AS168,AT168="P"),VLOOKUP(AS168,'S1-MR'!$D$7:$U$60,18,0),"-")))</f>
        <v>-</v>
      </c>
      <c r="AZ168" s="89" t="s">
        <v>158</v>
      </c>
      <c r="BA168" s="90" t="s">
        <v>26</v>
      </c>
      <c r="BB168" s="6"/>
      <c r="BC168" s="6"/>
      <c r="BD168" s="6"/>
      <c r="BE168" s="6"/>
      <c r="BF168" s="7"/>
      <c r="BG168" s="7"/>
      <c r="BH168" s="7"/>
      <c r="BI168" s="7"/>
      <c r="BJ168" s="7"/>
      <c r="BK168" s="7"/>
    </row>
    <row r="169" ht="14.25" customHeight="1">
      <c r="A169" s="40">
        <v>3.0</v>
      </c>
      <c r="B169" s="41" t="s">
        <v>234</v>
      </c>
      <c r="C169" s="85"/>
      <c r="D169" s="86"/>
      <c r="E169" s="87"/>
      <c r="F169" s="88" t="str">
        <f>IF(D169="","-",IF(VLOOKUP(D169,'S1-MR'!$D$7:$U$60,7,0)=0,"-",IF(AND(D169=D169,OR(E169="T",E169="P")),VLOOKUP(D169,'S1-MR'!$D$7:$U$60,7,0),"-")))</f>
        <v>-</v>
      </c>
      <c r="G169" s="88" t="str">
        <f>IF(D169="","-",IF(VLOOKUP(D169,'S1-MR'!$D$7:$U$60,8,0)=0,"-",IF(AND(D169=D169,OR(E169="T",E169="P")),VLOOKUP(D169,'S1-MR'!$D$7:$U$60,8,0),"-")))</f>
        <v>-</v>
      </c>
      <c r="H169" s="88" t="str">
        <f>IF(D169="","-",IF(VLOOKUP(D169,'S1-MR'!$D$7:$U$60,9,0)=0,"-",IF(AND(D169=D169,OR(E169="T",E169="P")),VLOOKUP(D169,'S1-MR'!$D$7:$U$60,9,0),"-")))</f>
        <v>-</v>
      </c>
      <c r="I169" s="88"/>
      <c r="J169" s="88" t="str">
        <f>IF(D169="","-",IF(VLOOKUP(D169,'S1-MR'!$D$7:$U$60,17,0)=0,"-",IF(AND(D169=D169,E169="P"),VLOOKUP(D169,'S1-MR'!$D$7:$U$60,17,0),"-")))</f>
        <v>-</v>
      </c>
      <c r="K169" s="88" t="str">
        <f>IF(D169="","-",IF(VLOOKUP(D169,'S1-MR'!$D$7:$U$60,18,0)=0,"-",IF(AND(D169=D169,E169="P"),VLOOKUP(D169,'S1-MR'!$D$7:$U$60,18,0),"-")))</f>
        <v>-</v>
      </c>
      <c r="L169" s="89" t="s">
        <v>163</v>
      </c>
      <c r="M169" s="90"/>
      <c r="N169" s="85" t="s">
        <v>159</v>
      </c>
      <c r="O169" s="86" t="s">
        <v>160</v>
      </c>
      <c r="P169" s="87" t="s">
        <v>24</v>
      </c>
      <c r="Q169" s="88" t="str">
        <f>IF(O169="","-",IF(VLOOKUP(O169,'S1-MR'!$D$7:$U$60,7,0)=0,"-",IF(AND(O169=O169,OR(P169="T",P169="P")),VLOOKUP(O169,'S1-MR'!$D$7:$U$60,7,0),"-")))</f>
        <v>NSS</v>
      </c>
      <c r="R169" s="88" t="str">
        <f>IF(O169="","-",IF(VLOOKUP(O169,'S1-MR'!$D$7:$U$60,8,0)=0,"-",IF(AND(O169=O169,OR(P169="T",P169="P")),VLOOKUP(O169,'S1-MR'!$D$7:$U$60,8,0),"-")))</f>
        <v>-</v>
      </c>
      <c r="S169" s="88" t="str">
        <f>IF(O169="","-",IF(VLOOKUP(O169,'S1-MR'!$D$7:$U$60,9,0)=0,"-",IF(AND(O169=O169,OR(P169="T",P169="P")),VLOOKUP(O169,'S1-MR'!$D$7:$U$60,9,0),"-")))</f>
        <v>-</v>
      </c>
      <c r="T169" s="88" t="str">
        <f>IF(O169="","-",IF(VLOOKUP(O169,'S1-MR'!$D$7:$U$60,17,0)=0,"-",IF(AND(O169=O169,P169="P"),VLOOKUP(O169,'S1-MR'!$D$7:$U$60,17,0),"-")))</f>
        <v>-</v>
      </c>
      <c r="U169" s="88" t="str">
        <f>IF(O169="","-",IF(VLOOKUP(O169,'S1-MR'!$D$7:$U$60,18,0)=0,"-",IF(AND(O169=O169,P169="P"),VLOOKUP(O169,'S1-MR'!$D$7:$U$60,18,0),"-")))</f>
        <v>-</v>
      </c>
      <c r="V169" s="89" t="s">
        <v>163</v>
      </c>
      <c r="W169" s="90" t="s">
        <v>26</v>
      </c>
      <c r="X169" s="98"/>
      <c r="Y169" s="88"/>
      <c r="Z169" s="99"/>
      <c r="AA169" s="88" t="str">
        <f>IF(Y169="","-",IF(VLOOKUP(Y169,'S1-MR'!$D$7:$U$60,7,0)=0,"-",IF(AND(Y169=Y169,OR(Z169="T",Z169="P")),VLOOKUP(Y169,'S1-MR'!$D$7:$U$60,7,0),"-")))</f>
        <v>-</v>
      </c>
      <c r="AB169" s="88" t="str">
        <f>IF(Y169="","-",IF(VLOOKUP(Y169,'S1-MR'!$D$7:$U$60,8,0)=0,"-",IF(AND(Y169=Y169,OR(Z169="T",Z169="P")),VLOOKUP(Y169,'S1-MR'!$D$7:$U$60,8,0),"-")))</f>
        <v>-</v>
      </c>
      <c r="AC169" s="88" t="str">
        <f>IF(Y169="","-",IF(VLOOKUP(Y169,'S1-MR'!$D$7:$U$60,9,0)=0,"-",IF(AND(Y169=Y169,OR(Z169="T",Z169="P")),VLOOKUP(Y169,'S1-MR'!$D$7:$U$60,9,0),"-")))</f>
        <v>-</v>
      </c>
      <c r="AD169" s="88" t="str">
        <f>IF(Y169="","-",IF(VLOOKUP(Y169,'S1-MR'!$D$7:$U$60,17,0)=0,"-",IF(AND(Y169=Y169,Z169="P"),VLOOKUP(Y169,'S1-MR'!$D$7:$U$60,17,0),"-")))</f>
        <v>-</v>
      </c>
      <c r="AE169" s="88" t="str">
        <f>IF(Y169="","-",IF(VLOOKUP(Y169,'S1-MR'!$D$7:$U$60,18,0)=0,"-",IF(AND(Y169=Y169,Z169="P"),VLOOKUP(Y169,'S1-MR'!$D$7:$U$60,18,0),"-")))</f>
        <v>-</v>
      </c>
      <c r="AF169" s="89" t="s">
        <v>163</v>
      </c>
      <c r="AG169" s="133"/>
      <c r="AH169" s="85" t="s">
        <v>273</v>
      </c>
      <c r="AI169" s="86" t="s">
        <v>274</v>
      </c>
      <c r="AJ169" s="87" t="s">
        <v>24</v>
      </c>
      <c r="AK169" s="88" t="str">
        <f>IF(AI169="","-",IF(VLOOKUP(AI169,'S1-MR'!$D$7:$U$60,7,0)=0,"-",IF(AND(AI169=AI169,OR(AJ169="T",AJ169="P")),VLOOKUP(AI169,'S1-MR'!$D$7:$U$60,7,0),"-")))</f>
        <v>DWS</v>
      </c>
      <c r="AL169" s="88" t="str">
        <f>IF(AI169="","-",IF(VLOOKUP(AI169,'S1-MR'!$D$7:$U$60,8,0)=0,"-",IF(AND(AI169=AI169,OR(AJ169="T",AJ169="P")),VLOOKUP(AI169,'S1-MR'!$D$7:$U$60,8,0),"-")))</f>
        <v>-</v>
      </c>
      <c r="AM169" s="88" t="str">
        <f>IF(AI169="","-",IF(VLOOKUP(AI169,'S1-MR'!$D$7:$U$60,9,0)=0,"-",IF(AND(AI169=AI169,OR(AJ169="T",AJ169="P")),VLOOKUP(AI169,'S1-MR'!$D$7:$U$60,9,0),"-")))</f>
        <v>-</v>
      </c>
      <c r="AN169" s="88" t="str">
        <f>IF(AI169="","-",IF(VLOOKUP(AI169,'S1-MR'!$D$7:$U$60,17,0)=0,"-",IF(AND(AI169=AI169,AJ169="P"),VLOOKUP(AI169,'S1-MR'!$D$7:$U$60,17,0),"-")))</f>
        <v>-</v>
      </c>
      <c r="AO169" s="88" t="str">
        <f>IF(AI169="","-",IF(VLOOKUP(AI169,'S1-MR'!$D$7:$U$60,18,0)=0,"-",IF(AND(AI169=AI169,AJ169="P"),VLOOKUP(AI169,'S1-MR'!$D$7:$U$60,18,0),"-")))</f>
        <v>-</v>
      </c>
      <c r="AP169" s="89" t="s">
        <v>163</v>
      </c>
      <c r="AQ169" s="90" t="s">
        <v>26</v>
      </c>
      <c r="AR169" s="85" t="s">
        <v>273</v>
      </c>
      <c r="AS169" s="86" t="s">
        <v>274</v>
      </c>
      <c r="AT169" s="87" t="s">
        <v>24</v>
      </c>
      <c r="AU169" s="88" t="str">
        <f>IF(AS169="","-",IF(VLOOKUP(AS169,'S1-MR'!$D$7:$U$60,7,0)=0,"-",IF(AND(AS169=AS169,OR(AT169="T",AT169="P")),VLOOKUP(AS169,'S1-MR'!$D$7:$U$60,7,0),"-")))</f>
        <v>DWS</v>
      </c>
      <c r="AV169" s="88" t="str">
        <f>IF(AS169="","-",IF(VLOOKUP(AS169,'S1-MR'!$D$7:$U$60,8,0)=0,"-",IF(AND(AS169=AS169,OR(AT169="T",AT169="P")),VLOOKUP(AS169,'S1-MR'!$D$7:$U$60,8,0),"-")))</f>
        <v>-</v>
      </c>
      <c r="AW169" s="88" t="str">
        <f>IF(AS169="","-",IF(VLOOKUP(AS169,'S1-MR'!$D$7:$U$60,9,0)=0,"-",IF(AND(AS169=AS169,OR(AT169="T",AT169="P")),VLOOKUP(AS169,'S1-MR'!$D$7:$U$60,9,0),"-")))</f>
        <v>-</v>
      </c>
      <c r="AX169" s="88" t="str">
        <f>IF(AS169="","-",IF(VLOOKUP(AS169,'S1-MR'!$D$7:$U$60,17,0)=0,"-",IF(AND(AS169=AS169,AT169="P"),VLOOKUP(AS169,'S1-MR'!$D$7:$U$60,17,0),"-")))</f>
        <v>-</v>
      </c>
      <c r="AY169" s="88" t="str">
        <f>IF(AS169="","-",IF(VLOOKUP(AS169,'S1-MR'!$D$7:$U$60,18,0)=0,"-",IF(AND(AS169=AS169,AT169="P"),VLOOKUP(AS169,'S1-MR'!$D$7:$U$60,18,0),"-")))</f>
        <v>-</v>
      </c>
      <c r="AZ169" s="89" t="s">
        <v>163</v>
      </c>
      <c r="BA169" s="90" t="s">
        <v>26</v>
      </c>
      <c r="BB169" s="6"/>
      <c r="BC169" s="6"/>
      <c r="BD169" s="6"/>
      <c r="BE169" s="6"/>
      <c r="BF169" s="7"/>
      <c r="BG169" s="7"/>
      <c r="BH169" s="7"/>
      <c r="BI169" s="7"/>
      <c r="BJ169" s="7"/>
      <c r="BK169" s="7"/>
    </row>
    <row r="170" ht="14.25" customHeight="1">
      <c r="A170" s="40">
        <v>3.0</v>
      </c>
      <c r="B170" s="41" t="s">
        <v>234</v>
      </c>
      <c r="C170" s="85"/>
      <c r="D170" s="86"/>
      <c r="E170" s="87"/>
      <c r="F170" s="88" t="str">
        <f>IF(D170="","-",IF(VLOOKUP(D170,'S1-TB'!$D$7:$U$58,7,0)=0,"-",IF(AND(D170=D170,OR(E170="T",E170="P")),VLOOKUP(D170,'S1-TB'!$D$7:$U$58,7,0),"-")))</f>
        <v>-</v>
      </c>
      <c r="G170" s="88" t="str">
        <f>IF(D170="","-",IF(VLOOKUP(D170,'S1-TB'!$D$7:$U$58,8,0)=0,"-",IF(AND(D170=D170,OR(E170="T",E170="P")),VLOOKUP(D170,'S1-TB'!$D$7:$U$58,8,0),"-")))</f>
        <v>-</v>
      </c>
      <c r="H170" s="88" t="str">
        <f>IF(D170="","-",IF(VLOOKUP(D170,'S1-TB'!$D$7:$U$58,9,0)=0,"-",IF(AND(D170=D170,OR(E170="T",E170="P")),VLOOKUP(D170,'S1-TB'!$D$7:$U$58,9,0),"-")))</f>
        <v>-</v>
      </c>
      <c r="I170" s="88"/>
      <c r="J170" s="88" t="str">
        <f>IF(D170="","-",IF(VLOOKUP(D170,'S1-TB'!$D$7:$U$58,17,0)=0,"-",IF(AND(D170=D170,E170="P"),VLOOKUP(D170,'S1-TB'!$D$7:$U$58,17,0),"-")))</f>
        <v>-</v>
      </c>
      <c r="K170" s="88" t="str">
        <f>IF(D170="","-",IF(VLOOKUP(D170,'S1-TB'!$D$7:$U$58,18,0)=0,"-",IF(AND(D170=D170,E170="P"),VLOOKUP(D170,'S1-TB'!$D$7:$U$58,18,0),"-")))</f>
        <v>-</v>
      </c>
      <c r="L170" s="89" t="s">
        <v>164</v>
      </c>
      <c r="M170" s="90"/>
      <c r="N170" s="85" t="s">
        <v>167</v>
      </c>
      <c r="O170" s="86" t="s">
        <v>168</v>
      </c>
      <c r="P170" s="87" t="s">
        <v>24</v>
      </c>
      <c r="Q170" s="88" t="str">
        <f>IF(O170="","-",IF(VLOOKUP(O170,'S1-TB'!$D$7:$U$58,7,0)=0,"-",IF(AND(O170=O170,OR(P170="T",P170="P")),VLOOKUP(O170,'S1-TB'!$D$7:$U$58,7,0),"-")))</f>
        <v>NJT</v>
      </c>
      <c r="R170" s="88" t="str">
        <f>IF(O170="","-",IF(VLOOKUP(O170,'S1-TB'!$D$7:$U$58,8,0)=0,"-",IF(AND(O170=O170,OR(P170="T",P170="P")),VLOOKUP(O170,'S1-TB'!$D$7:$U$58,8,0),"-")))</f>
        <v>-</v>
      </c>
      <c r="S170" s="88" t="str">
        <f>IF(O170="","-",IF(VLOOKUP(O170,'S1-TB'!$D$7:$U$58,9,0)=0,"-",IF(AND(O170=O170,OR(P170="T",P170="P")),VLOOKUP(O170,'S1-TB'!$D$7:$U$58,9,0),"-")))</f>
        <v>-</v>
      </c>
      <c r="T170" s="88" t="str">
        <f>IF(O170="","-",IF(VLOOKUP(O170,'S1-TB'!$D$7:$U$58,17,0)=0,"-",IF(AND(O170=O170,P170="P"),VLOOKUP(O170,'S1-TB'!$D$7:$U$58,17,0),"-")))</f>
        <v>-</v>
      </c>
      <c r="U170" s="88" t="str">
        <f>IF(O170="","-",IF(VLOOKUP(O170,'S1-TB'!$D$7:$U$58,18,0)=0,"-",IF(AND(O170=O170,P170="P"),VLOOKUP(O170,'S1-TB'!$D$7:$U$58,18,0),"-")))</f>
        <v>-</v>
      </c>
      <c r="V170" s="89" t="s">
        <v>164</v>
      </c>
      <c r="W170" s="90"/>
      <c r="X170" s="96" t="s">
        <v>275</v>
      </c>
      <c r="Y170" s="86" t="s">
        <v>276</v>
      </c>
      <c r="Z170" s="87" t="s">
        <v>24</v>
      </c>
      <c r="AA170" s="88" t="str">
        <f>IF(Y170="","-",IF(VLOOKUP(Y170,'S1-TB'!$D$7:$U$58,7,0)=0,"-",IF(AND(Y170=Y170,OR(Z170="T",Z170="P")),VLOOKUP(Y170,'S1-TB'!$D$7:$U$58,7,0),"-")))</f>
        <v>NJT</v>
      </c>
      <c r="AB170" s="88" t="str">
        <f>IF(Y170="","-",IF(VLOOKUP(Y170,'S1-TB'!$D$7:$U$58,8,0)=0,"-",IF(AND(Y170=Y170,OR(Z170="T",Z170="P")),VLOOKUP(Y170,'S1-TB'!$D$7:$U$58,8,0),"-")))</f>
        <v>-</v>
      </c>
      <c r="AC170" s="88" t="str">
        <f>IF(Y170="","-",IF(VLOOKUP(Y170,'S1-TB'!$D$7:$U$58,9,0)=0,"-",IF(AND(Y170=Y170,OR(Z170="T",Z170="P")),VLOOKUP(Y170,'S1-TB'!$D$7:$U$58,9,0),"-")))</f>
        <v>-</v>
      </c>
      <c r="AD170" s="88" t="str">
        <f>IF(Y170="","-",IF(VLOOKUP(Y170,'S1-TB'!$D$7:$U$58,17,0)=0,"-",IF(AND(Y170=Y170,Z170="P"),VLOOKUP(Y170,'S1-TB'!$D$7:$U$58,17,0),"-")))</f>
        <v>-</v>
      </c>
      <c r="AE170" s="88" t="str">
        <f>IF(Y170="","-",IF(VLOOKUP(Y170,'S1-TB'!$D$7:$U$58,18,0)=0,"-",IF(AND(Y170=Y170,Z170="P"),VLOOKUP(Y170,'S1-TB'!$D$7:$U$58,18,0),"-")))</f>
        <v>-</v>
      </c>
      <c r="AF170" s="89" t="s">
        <v>164</v>
      </c>
      <c r="AG170" s="90" t="s">
        <v>26</v>
      </c>
      <c r="AH170" s="85"/>
      <c r="AI170" s="86"/>
      <c r="AJ170" s="87"/>
      <c r="AK170" s="88" t="str">
        <f>IF(AI170="","-",IF(VLOOKUP(AI170,'S1-TB'!$D$7:$U$58,7,0)=0,"-",IF(AND(AI170=AI170,OR(AJ170="T",AJ170="P")),VLOOKUP(AI170,'S1-TB'!$D$7:$U$58,7,0),"-")))</f>
        <v>-</v>
      </c>
      <c r="AL170" s="88" t="str">
        <f>IF(AI170="","-",IF(VLOOKUP(AI170,'S1-TB'!$D$7:$U$58,8,0)=0,"-",IF(AND(AI170=AI170,OR(AJ170="T",AJ170="P")),VLOOKUP(AI170,'S1-TB'!$D$7:$U$58,8,0),"-")))</f>
        <v>-</v>
      </c>
      <c r="AM170" s="88" t="str">
        <f>IF(AI170="","-",IF(VLOOKUP(AI170,'S1-TB'!$D$7:$U$58,9,0)=0,"-",IF(AND(AI170=AI170,OR(AJ170="T",AJ170="P")),VLOOKUP(AI170,'S1-TB'!$D$7:$U$58,9,0),"-")))</f>
        <v>-</v>
      </c>
      <c r="AN170" s="88" t="str">
        <f>IF(AI170="","-",IF(VLOOKUP(AI170,'S1-TB'!$D$7:$U$58,17,0)=0,"-",IF(AND(AI170=AI170,AJ170="P"),VLOOKUP(AI170,'S1-TB'!$D$7:$U$58,17,0),"-")))</f>
        <v>-</v>
      </c>
      <c r="AO170" s="88" t="str">
        <f>IF(AI170="","-",IF(VLOOKUP(AI170,'S1-TB'!$D$7:$U$58,18,0)=0,"-",IF(AND(AI170=AI170,AJ170="P"),VLOOKUP(AI170,'S1-TB'!$D$7:$U$58,18,0),"-")))</f>
        <v>-</v>
      </c>
      <c r="AP170" s="89" t="s">
        <v>164</v>
      </c>
      <c r="AQ170" s="90"/>
      <c r="AR170" s="85" t="s">
        <v>275</v>
      </c>
      <c r="AS170" s="86" t="s">
        <v>276</v>
      </c>
      <c r="AT170" s="87" t="s">
        <v>24</v>
      </c>
      <c r="AU170" s="88" t="str">
        <f>IF(AS170="","-",IF(VLOOKUP(AS170,'S1-TB'!$D$7:$U$58,7,0)=0,"-",IF(AND(AS170=AS170,OR(AT170="T",AT170="P")),VLOOKUP(AS170,'S1-TB'!$D$7:$U$58,7,0),"-")))</f>
        <v>NJT</v>
      </c>
      <c r="AV170" s="88" t="str">
        <f>IF(AS170="","-",IF(VLOOKUP(AS170,'S1-TB'!$D$7:$U$58,8,0)=0,"-",IF(AND(AS170=AS170,OR(AT170="T",AT170="P")),VLOOKUP(AS170,'S1-TB'!$D$7:$U$58,8,0),"-")))</f>
        <v>-</v>
      </c>
      <c r="AW170" s="88" t="str">
        <f>IF(AS170="","-",IF(VLOOKUP(AS170,'S1-TB'!$D$7:$U$58,9,0)=0,"-",IF(AND(AS170=AS170,OR(AT170="T",AT170="P")),VLOOKUP(AS170,'S1-TB'!$D$7:$U$58,9,0),"-")))</f>
        <v>-</v>
      </c>
      <c r="AX170" s="88" t="str">
        <f>IF(AS170="","-",IF(VLOOKUP(AS170,'S1-TB'!$D$7:$U$58,17,0)=0,"-",IF(AND(AS170=AS170,AT170="P"),VLOOKUP(AS170,'S1-TB'!$D$7:$U$58,17,0),"-")))</f>
        <v>-</v>
      </c>
      <c r="AY170" s="88" t="str">
        <f>IF(AS170="","-",IF(VLOOKUP(AS170,'S1-TB'!$D$7:$U$58,18,0)=0,"-",IF(AND(AS170=AS170,AT170="P"),VLOOKUP(AS170,'S1-TB'!$D$7:$U$58,18,0),"-")))</f>
        <v>-</v>
      </c>
      <c r="AZ170" s="89" t="s">
        <v>164</v>
      </c>
      <c r="BA170" s="90"/>
      <c r="BB170" s="6"/>
      <c r="BC170" s="6"/>
      <c r="BD170" s="6"/>
      <c r="BE170" s="6"/>
      <c r="BF170" s="7"/>
      <c r="BG170" s="7"/>
      <c r="BH170" s="7"/>
      <c r="BI170" s="7"/>
      <c r="BJ170" s="7"/>
      <c r="BK170" s="7"/>
    </row>
    <row r="171" ht="14.25" customHeight="1">
      <c r="A171" s="40">
        <v>3.0</v>
      </c>
      <c r="B171" s="41" t="s">
        <v>234</v>
      </c>
      <c r="C171" s="64"/>
      <c r="D171" s="65"/>
      <c r="E171" s="66"/>
      <c r="F171" s="65"/>
      <c r="G171" s="65"/>
      <c r="H171" s="65"/>
      <c r="I171" s="65"/>
      <c r="J171" s="65"/>
      <c r="K171" s="65"/>
      <c r="L171" s="84"/>
      <c r="M171" s="68"/>
      <c r="N171" s="64"/>
      <c r="O171" s="65"/>
      <c r="P171" s="66"/>
      <c r="Q171" s="65"/>
      <c r="R171" s="65"/>
      <c r="S171" s="65"/>
      <c r="T171" s="65"/>
      <c r="U171" s="65"/>
      <c r="V171" s="84"/>
      <c r="W171" s="68"/>
      <c r="X171" s="64"/>
      <c r="Y171" s="65"/>
      <c r="Z171" s="66"/>
      <c r="AA171" s="65"/>
      <c r="AB171" s="65"/>
      <c r="AC171" s="65"/>
      <c r="AD171" s="65"/>
      <c r="AE171" s="65"/>
      <c r="AF171" s="84"/>
      <c r="AG171" s="68"/>
      <c r="AH171" s="64"/>
      <c r="AI171" s="65"/>
      <c r="AJ171" s="66"/>
      <c r="AK171" s="65"/>
      <c r="AL171" s="65"/>
      <c r="AM171" s="65"/>
      <c r="AN171" s="65"/>
      <c r="AO171" s="65"/>
      <c r="AP171" s="84"/>
      <c r="AQ171" s="68"/>
      <c r="AR171" s="64"/>
      <c r="AS171" s="65"/>
      <c r="AT171" s="66"/>
      <c r="AU171" s="65"/>
      <c r="AV171" s="65"/>
      <c r="AW171" s="65"/>
      <c r="AX171" s="65"/>
      <c r="AY171" s="65"/>
      <c r="AZ171" s="84"/>
      <c r="BA171" s="68"/>
      <c r="BB171" s="6"/>
      <c r="BC171" s="6"/>
      <c r="BD171" s="6"/>
      <c r="BE171" s="6"/>
      <c r="BF171" s="7"/>
      <c r="BG171" s="7"/>
      <c r="BH171" s="7"/>
      <c r="BI171" s="7"/>
      <c r="BJ171" s="7"/>
      <c r="BK171" s="7"/>
    </row>
    <row r="172" ht="14.25" customHeight="1">
      <c r="A172" s="40">
        <v>3.0</v>
      </c>
      <c r="B172" s="41" t="s">
        <v>234</v>
      </c>
      <c r="C172" s="100"/>
      <c r="D172" s="101"/>
      <c r="E172" s="102"/>
      <c r="F172" s="103" t="str">
        <f>IF(D172="","-",IF(VLOOKUP(D172,D4TRPL!$D$7:$U$58,7,0)=0,"-",IF(AND(D172=D172,OR(E172="T",E172="P",E172="PM")),VLOOKUP(D172,D4TRPL!$D$7:$U$58,7,0),"-")))</f>
        <v>-</v>
      </c>
      <c r="G172" s="103" t="str">
        <f>IF(D172="","-",IF(VLOOKUP(D172,D4TRPL!$D$7:$U$58,8,0)=0,"-",IF(AND(D172=D172,OR(E172="T",E172="P",E172="PM")),VLOOKUP(D172,D4TRPL!$D$7:$U$58,8,0),"-")))</f>
        <v>-</v>
      </c>
      <c r="H172" s="103" t="str">
        <f>IF(D172="","-",IF(VLOOKUP(D172,D4TRPL!$D$7:$U$58,9,0)=0,"-",IF(AND(D172=D172,OR(E172="T",E172="P")),VLOOKUP(D172,D4TRPL!$D$7:$U$58,9,0),"-")))</f>
        <v>-</v>
      </c>
      <c r="I172" s="103"/>
      <c r="J172" s="103" t="str">
        <f>IF(D172="","-",IF(VLOOKUP(D172,D4TRPL!$D$7:$U$58,17,0)=0,"-",IF(AND(D172=D172,E172="P"),VLOOKUP(D172,D4TRPL!$D$7:$U$58,17,0),"-")))</f>
        <v>-</v>
      </c>
      <c r="K172" s="103" t="str">
        <f>IF(D172="","-",IF(VLOOKUP(D172,D4TRPL!$D$7:$U$58,18,0)=0,"-",IF(AND(D172=D172,E172="P"),VLOOKUP(D172,D4TRPL!$D$7:$U$58,18,0),"-")))</f>
        <v>-</v>
      </c>
      <c r="L172" s="104" t="s">
        <v>171</v>
      </c>
      <c r="M172" s="105"/>
      <c r="N172" s="100">
        <v>1144101.0</v>
      </c>
      <c r="O172" s="101" t="s">
        <v>277</v>
      </c>
      <c r="P172" s="102" t="s">
        <v>28</v>
      </c>
      <c r="Q172" s="103" t="str">
        <f>IF(O172="","-",IF(VLOOKUP(O172,D4TRPL!$D$7:$U$58,7,0)=0,"-",IF(AND(O172=O172,OR(P172="T",P172="P",P172="PM")),VLOOKUP(O172,D4TRPL!$D$7:$U$58,7,0),"-")))</f>
        <v>VES</v>
      </c>
      <c r="R172" s="103" t="str">
        <f>IF(O172="","-",IF(VLOOKUP(O172,D4TRPL!$D$7:$U$58,8,0)=0,"-",IF(AND(O172=O172,OR(P172="T",P172="P",P172="PM")),VLOOKUP(O172,D4TRPL!$D$7:$U$58,8,0),"-")))</f>
        <v>RDT</v>
      </c>
      <c r="S172" s="103" t="str">
        <f>IF(O172="","-",IF(VLOOKUP(O172,D4TRPL!$D$7:$U$58,9,0)=0,"-",IF(AND(O172=O172,OR(P172="T",P172="P")),VLOOKUP(O172,D4TRPL!$D$7:$U$58,9,0),"-")))</f>
        <v>-</v>
      </c>
      <c r="T172" s="103"/>
      <c r="U172" s="103" t="str">
        <f>IF(O172="","-",IF(VLOOKUP(O172,D4TRPL!$D$7:$U$58,17,0)=0,"-",IF(AND(O172=O172,P172="P"),VLOOKUP(O172,D4TRPL!$D$7:$U$58,17,0),"-")))</f>
        <v>-</v>
      </c>
      <c r="V172" s="104" t="s">
        <v>171</v>
      </c>
      <c r="W172" s="105" t="s">
        <v>26</v>
      </c>
      <c r="X172" s="100">
        <v>1144103.0</v>
      </c>
      <c r="Y172" s="101" t="s">
        <v>278</v>
      </c>
      <c r="Z172" s="102" t="s">
        <v>28</v>
      </c>
      <c r="AA172" s="103" t="str">
        <f>IF(Y172="","-",IF(VLOOKUP(Y172,D4TRPL!$D$7:$U$58,7,0)=0,"-",IF(AND(Y172=Y172,OR(Z172="T",Z172="P",Z172="PM")),VLOOKUP(Y172,D4TRPL!$D$7:$U$58,7,0),"-")))</f>
        <v>RJS</v>
      </c>
      <c r="AB172" s="103" t="str">
        <f>IF(Y172="","-",IF(VLOOKUP(Y172,D4TRPL!$D$7:$U$58,8,0)=0,"-",IF(AND(Y172=Y172,OR(Z172="T",Z172="P",Z172="PM")),VLOOKUP(Y172,D4TRPL!$D$7:$U$58,8,0),"-")))</f>
        <v>-</v>
      </c>
      <c r="AC172" s="103" t="str">
        <f>IF(Y172="","-",IF(VLOOKUP(Y172,D4TRPL!$D$7:$U$58,9,0)=0,"-",IF(AND(Y172=Y172,OR(Z172="T",Z172="P")),VLOOKUP(Y172,D4TRPL!$D$7:$U$58,9,0),"-")))</f>
        <v>-</v>
      </c>
      <c r="AD172" s="103" t="str">
        <f>IF(Y172="","-",IF(VLOOKUP(Y172,D4TRPL!$D$7:$U$58,17,0)=0,"-",IF(AND(Y172=Y172,Z172="P"),VLOOKUP(Y172,D4TRPL!$D$7:$U$58,17,0),"-")))</f>
        <v>-</v>
      </c>
      <c r="AE172" s="103" t="str">
        <f>IF(Y172="","-",IF(VLOOKUP(Y172,D4TRPL!$D$7:$U$58,18,0)=0,"-",IF(AND(Y172=Y172,Z172="P"),VLOOKUP(Y172,D4TRPL!$D$7:$U$58,18,0),"-")))</f>
        <v>-</v>
      </c>
      <c r="AF172" s="104" t="s">
        <v>171</v>
      </c>
      <c r="AG172" s="105" t="s">
        <v>26</v>
      </c>
      <c r="AH172" s="106">
        <v>1144102.0</v>
      </c>
      <c r="AI172" s="101" t="s">
        <v>172</v>
      </c>
      <c r="AJ172" s="102" t="s">
        <v>28</v>
      </c>
      <c r="AK172" s="103" t="str">
        <f>IF(AI172="","-",IF(VLOOKUP(AI172,D4TRPL!$D$7:$U$58,7,0)=0,"-",IF(AND(AI172=AI172,OR(AJ172="T",AJ172="P",AJ172="PM")),VLOOKUP(AI172,D4TRPL!$D$7:$U$58,7,0),"-")))</f>
        <v>AMS</v>
      </c>
      <c r="AL172" s="103" t="str">
        <f>IF(AI172="","-",IF(VLOOKUP(AI172,D4TRPL!$D$7:$U$58,8,0)=0,"-",IF(AND(AI172=AI172,OR(AJ172="T",AJ172="P",AJ172="PM")),VLOOKUP(AI172,D4TRPL!$D$7:$U$58,8,0),"-")))</f>
        <v>-</v>
      </c>
      <c r="AM172" s="103" t="str">
        <f>IF(AI172="","-",IF(VLOOKUP(AI172,D4TRPL!$D$7:$U$58,9,0)=0,"-",IF(AND(AI172=AI172,OR(AJ172="T",AJ172="P")),VLOOKUP(AI172,D4TRPL!$D$7:$U$58,9,0),"-")))</f>
        <v>-</v>
      </c>
      <c r="AN172" s="103" t="str">
        <f>IF(AI172="","-",IF(VLOOKUP(AI172,D4TRPL!$D$7:$U$58,17,0)=0,"-",IF(AND(AI172=AI172,AJ172="P"),VLOOKUP(AI172,D4TRPL!$D$7:$U$58,17,0),"-")))</f>
        <v>-</v>
      </c>
      <c r="AO172" s="103" t="str">
        <f>IF(AI172="","-",IF(VLOOKUP(AI172,D4TRPL!$D$7:$U$58,18,0)=0,"-",IF(AND(AI172=AI172,AJ172="P"),VLOOKUP(AI172,D4TRPL!$D$7:$U$58,18,0),"-")))</f>
        <v>-</v>
      </c>
      <c r="AP172" s="104" t="s">
        <v>171</v>
      </c>
      <c r="AQ172" s="105" t="s">
        <v>26</v>
      </c>
      <c r="AR172" s="100">
        <v>1144101.0</v>
      </c>
      <c r="AS172" s="101" t="s">
        <v>277</v>
      </c>
      <c r="AT172" s="102" t="s">
        <v>28</v>
      </c>
      <c r="AU172" s="103" t="str">
        <f>IF(AS172="","-",IF(VLOOKUP(AS172,D4TRPL!$D$7:$U$58,7,0)=0,"-",IF(AND(AS172=AS172,OR(AT172="T",AT172="P",AT172="PM")),VLOOKUP(AS172,D4TRPL!$D$7:$U$58,7,0),"-")))</f>
        <v>VES</v>
      </c>
      <c r="AV172" s="103" t="str">
        <f>IF(AS172="","-",IF(VLOOKUP(AS172,D4TRPL!$D$7:$U$58,8,0)=0,"-",IF(AND(AS172=AS172,OR(AT172="T",AT172="P",AT172="PM")),VLOOKUP(AS172,D4TRPL!$D$7:$U$58,8,0),"-")))</f>
        <v>RDT</v>
      </c>
      <c r="AW172" s="103" t="str">
        <f>IF(AS172="","-",IF(VLOOKUP(AS172,D4TRPL!$D$7:$U$58,9,0)=0,"-",IF(AND(AS172=AS172,OR(AT172="T",AT172="P")),VLOOKUP(AS172,D4TRPL!$D$7:$U$58,9,0),"-")))</f>
        <v>-</v>
      </c>
      <c r="AX172" s="103"/>
      <c r="AY172" s="103" t="str">
        <f>IF(AS172="","-",IF(VLOOKUP(AS172,D4TRPL!$D$7:$U$58,17,0)=0,"-",IF(AND(AS172=AS172,AT172="P"),VLOOKUP(AS172,D4TRPL!$D$7:$U$58,17,0),"-")))</f>
        <v>-</v>
      </c>
      <c r="AZ172" s="104" t="s">
        <v>171</v>
      </c>
      <c r="BA172" s="105" t="s">
        <v>26</v>
      </c>
      <c r="BB172" s="6"/>
      <c r="BC172" s="6"/>
      <c r="BD172" s="6"/>
      <c r="BE172" s="6"/>
      <c r="BF172" s="7"/>
      <c r="BG172" s="7"/>
      <c r="BH172" s="7"/>
      <c r="BI172" s="7"/>
      <c r="BJ172" s="7"/>
      <c r="BK172" s="7"/>
    </row>
    <row r="173" ht="14.25" customHeight="1">
      <c r="A173" s="40">
        <v>3.0</v>
      </c>
      <c r="B173" s="41" t="s">
        <v>234</v>
      </c>
      <c r="C173" s="106"/>
      <c r="D173" s="101"/>
      <c r="E173" s="102"/>
      <c r="F173" s="103"/>
      <c r="G173" s="103"/>
      <c r="H173" s="101"/>
      <c r="I173" s="101"/>
      <c r="J173" s="101"/>
      <c r="K173" s="101"/>
      <c r="L173" s="104" t="s">
        <v>174</v>
      </c>
      <c r="M173" s="105"/>
      <c r="N173" s="100">
        <v>1144101.0</v>
      </c>
      <c r="O173" s="101" t="s">
        <v>277</v>
      </c>
      <c r="P173" s="102" t="s">
        <v>28</v>
      </c>
      <c r="Q173" s="103" t="str">
        <f>IF(O173="","-",IF(VLOOKUP(O173,D4TRPL!$D$7:$U$58,7,0)=0,"-",IF(AND(O173=O173,OR(P173="T",P173="P",P173="PM")),VLOOKUP(O173,D4TRPL!$D$7:$U$58,7,0),"-")))</f>
        <v>VES</v>
      </c>
      <c r="R173" s="103" t="str">
        <f>IF(O173="","-",IF(VLOOKUP(O173,D4TRPL!$D$7:$U$58,8,0)=0,"-",IF(AND(O173=O173,OR(P173="T",P173="P",P173="PM")),VLOOKUP(O173,D4TRPL!$D$7:$U$58,8,0),"-")))</f>
        <v>RDT</v>
      </c>
      <c r="S173" s="103"/>
      <c r="T173" s="103"/>
      <c r="U173" s="103"/>
      <c r="V173" s="104" t="s">
        <v>174</v>
      </c>
      <c r="W173" s="105" t="s">
        <v>26</v>
      </c>
      <c r="X173" s="100">
        <v>1144103.0</v>
      </c>
      <c r="Y173" s="101" t="s">
        <v>278</v>
      </c>
      <c r="Z173" s="102" t="s">
        <v>28</v>
      </c>
      <c r="AA173" s="103" t="str">
        <f>IF(Y173="","-",IF(VLOOKUP(Y173,D4TRPL!$D$7:$U$58,7,0)=0,"-",IF(AND(Y173=Y173,OR(Z173="T",Z173="P",Z173="PM")),VLOOKUP(Y173,D4TRPL!$D$7:$U$58,7,0),"-")))</f>
        <v>RJS</v>
      </c>
      <c r="AB173" s="103"/>
      <c r="AC173" s="103"/>
      <c r="AD173" s="103"/>
      <c r="AE173" s="103"/>
      <c r="AF173" s="104" t="s">
        <v>174</v>
      </c>
      <c r="AG173" s="105" t="s">
        <v>26</v>
      </c>
      <c r="AH173" s="106">
        <v>1144102.0</v>
      </c>
      <c r="AI173" s="101" t="s">
        <v>172</v>
      </c>
      <c r="AJ173" s="102" t="s">
        <v>28</v>
      </c>
      <c r="AK173" s="103" t="str">
        <f>IF(AI173="","-",IF(VLOOKUP(AI173,D4TRPL!$D$7:$U$58,7,0)=0,"-",IF(AND(AI173=AI173,OR(AJ173="T",AJ173="P",AJ173="PM")),VLOOKUP(AI173,D4TRPL!$D$7:$U$58,7,0),"-")))</f>
        <v>AMS</v>
      </c>
      <c r="AL173" s="103"/>
      <c r="AM173" s="103"/>
      <c r="AN173" s="103"/>
      <c r="AO173" s="103"/>
      <c r="AP173" s="104" t="s">
        <v>174</v>
      </c>
      <c r="AQ173" s="105" t="s">
        <v>26</v>
      </c>
      <c r="AR173" s="100">
        <v>1144101.0</v>
      </c>
      <c r="AS173" s="101" t="s">
        <v>277</v>
      </c>
      <c r="AT173" s="102" t="s">
        <v>28</v>
      </c>
      <c r="AU173" s="103" t="str">
        <f>IF(AS173="","-",IF(VLOOKUP(AS173,D4TRPL!$D$7:$U$58,7,0)=0,"-",IF(AND(AS173=AS173,OR(AT173="T",AT173="P",AT173="PM")),VLOOKUP(AS173,D4TRPL!$D$7:$U$58,7,0),"-")))</f>
        <v>VES</v>
      </c>
      <c r="AV173" s="103" t="str">
        <f>IF(AS173="","-",IF(VLOOKUP(AS173,D4TRPL!$D$7:$U$58,8,0)=0,"-",IF(AND(AS173=AS173,OR(AT173="T",AT173="P",AT173="PM")),VLOOKUP(AS173,D4TRPL!$D$7:$U$58,8,0),"-")))</f>
        <v>RDT</v>
      </c>
      <c r="AW173" s="103"/>
      <c r="AX173" s="103"/>
      <c r="AY173" s="103"/>
      <c r="AZ173" s="104" t="s">
        <v>174</v>
      </c>
      <c r="BA173" s="105" t="s">
        <v>26</v>
      </c>
      <c r="BB173" s="6"/>
      <c r="BC173" s="6"/>
      <c r="BD173" s="6"/>
      <c r="BE173" s="6"/>
      <c r="BF173" s="7"/>
      <c r="BG173" s="7"/>
      <c r="BH173" s="7"/>
      <c r="BI173" s="7"/>
      <c r="BJ173" s="7"/>
      <c r="BK173" s="7"/>
    </row>
    <row r="174" ht="14.25" customHeight="1">
      <c r="A174" s="40">
        <v>3.0</v>
      </c>
      <c r="B174" s="41" t="s">
        <v>234</v>
      </c>
      <c r="C174" s="106" t="s">
        <v>253</v>
      </c>
      <c r="D174" s="101" t="s">
        <v>254</v>
      </c>
      <c r="E174" s="102" t="s">
        <v>24</v>
      </c>
      <c r="F174" s="103" t="str">
        <f>IF(D174="","-",IF(VLOOKUP(D174,'S1-IF'!$D$7:$U$58,7,0)=0,"-",IF(AND(D174=D174,OR(E174="T",E174="P")),VLOOKUP(D174,'S1-IF'!$D$7:$U$58,7,0),"-")))</f>
        <v>MJP</v>
      </c>
      <c r="G174" s="103" t="str">
        <f>IF(D174="","-",IF(VLOOKUP(D174,'S1-IF'!$D$7:$U$58,8,0)=0,"-",IF(AND(D174=D174,OR(E174="T",E174="P")),VLOOKUP(D174,'S1-IF'!$D$7:$U$58,8,0),"-")))</f>
        <v>-</v>
      </c>
      <c r="H174" s="101" t="s">
        <v>68</v>
      </c>
      <c r="I174" s="101"/>
      <c r="J174" s="101" t="s">
        <v>68</v>
      </c>
      <c r="K174" s="101" t="s">
        <v>68</v>
      </c>
      <c r="L174" s="107" t="s">
        <v>177</v>
      </c>
      <c r="M174" s="105" t="s">
        <v>26</v>
      </c>
      <c r="N174" s="100" t="s">
        <v>226</v>
      </c>
      <c r="O174" s="101" t="s">
        <v>227</v>
      </c>
      <c r="P174" s="102" t="s">
        <v>24</v>
      </c>
      <c r="Q174" s="103" t="str">
        <f>IF(O174="","-",IF(VLOOKUP(O174,'S1-IF'!$D$7:$U$58,7,0)=0,"-",IF(AND(O174=O174,OR(P174="T",P174="P")),VLOOKUP(O174,'S1-IF'!$D$7:$U$58,7,0),"-")))</f>
        <v>JHS</v>
      </c>
      <c r="R174" s="103" t="str">
        <f>IF(O174="","-",IF(VLOOKUP(O174,'S1-IF'!$D$7:$U$58,8,0)=0,"-",IF(AND(O174=O174,OR(P174="T",P174="P")),VLOOKUP(O174,'S1-IF'!$D$7:$U$58,8,0),"-")))</f>
        <v>IUS</v>
      </c>
      <c r="S174" s="101" t="s">
        <v>68</v>
      </c>
      <c r="T174" s="103" t="str">
        <f>IF(O174="","-",IF(VLOOKUP(O174,'S1-IF'!$D$7:$U$58,17,0)=0,"-",IF(AND(O174=O174,P174="P"),VLOOKUP(O174,'S1-IF'!$D$7:$U$58,17,0),"-")))</f>
        <v>-</v>
      </c>
      <c r="U174" s="101" t="s">
        <v>68</v>
      </c>
      <c r="V174" s="107" t="s">
        <v>177</v>
      </c>
      <c r="W174" s="105" t="s">
        <v>26</v>
      </c>
      <c r="X174" s="100" t="s">
        <v>279</v>
      </c>
      <c r="Y174" s="101" t="s">
        <v>187</v>
      </c>
      <c r="Z174" s="102" t="s">
        <v>24</v>
      </c>
      <c r="AA174" s="103" t="str">
        <f>IF(Y174="","-",IF(VLOOKUP(Y174,'S1-IF'!$D$7:$U$58,7,0)=0,"-",IF(AND(Y174=Y174,OR(Z174="T",Z174="P")),VLOOKUP(Y174,'S1-IF'!$D$7:$U$58,7,0),"-")))</f>
        <v>ICB</v>
      </c>
      <c r="AB174" s="103" t="str">
        <f>IF(Y174="","-",IF(VLOOKUP(Y174,'S1-IF'!$D$7:$U$58,8,0)=0,"-",IF(AND(Y174=Y174,OR(Z174="T",Z174="P")),VLOOKUP(Y174,'S1-IF'!$D$7:$U$58,8,0),"-")))</f>
        <v>-</v>
      </c>
      <c r="AC174" s="103" t="str">
        <f>IF(Y174="","-",IF(VLOOKUP(Y174,'S1-IF'!$D$7:$U$58,9,0)=0,"-",IF(AND(Y174=Y174,OR(Z174="T",Z174="P")),VLOOKUP(Y174,'S1-IF'!$D$7:$U$58,9,0),"-")))</f>
        <v>-</v>
      </c>
      <c r="AD174" s="103" t="str">
        <f>IF(Y174="","-",IF(VLOOKUP(Y174,'S1-IF'!$D$7:$U$58,17,0)=0,"-",IF(AND(Y174=Y174,Z174="P"),VLOOKUP(Y174,'S1-IF'!$D$7:$U$58,17,0),"-")))</f>
        <v>-</v>
      </c>
      <c r="AE174" s="103" t="str">
        <f>IF(Y174="","-",IF(VLOOKUP(Y174,'S1-IF'!$D$7:$U$58,18,0)=0,"-",IF(AND(Y174=Y174,Z174="P"),VLOOKUP(Y174,'S1-IF'!$D$7:$U$58,18,0),"-")))</f>
        <v>-</v>
      </c>
      <c r="AF174" s="107" t="s">
        <v>177</v>
      </c>
      <c r="AG174" s="105" t="s">
        <v>26</v>
      </c>
      <c r="AH174" s="106"/>
      <c r="AI174" s="101"/>
      <c r="AJ174" s="102"/>
      <c r="AK174" s="103" t="str">
        <f>IF(AI174="","-",IF(VLOOKUP(AI174,'S1-IF'!$D$7:$U$58,7,0)=0,"-",IF(AND(AI174=AI174,OR(AJ174="T",AJ174="P")),VLOOKUP(AI174,'S1-IF'!$D$7:$U$58,7,0),"-")))</f>
        <v>-</v>
      </c>
      <c r="AL174" s="103" t="str">
        <f>IF(AI174="","-",IF(VLOOKUP(AI174,'S1-IF'!$D$7:$U$58,8,0)=0,"-",IF(AND(AI174=AI174,OR(AJ174="T",AJ174="P")),VLOOKUP(AI174,'S1-IF'!$D$7:$U$58,8,0),"-")))</f>
        <v>-</v>
      </c>
      <c r="AM174" s="103" t="str">
        <f>IF(AI174="","-",IF(VLOOKUP(AI174,'S1-IF'!$D$7:$U$58,9,0)=0,"-",IF(AND(AI174=AI174,OR(AJ174="T",AJ174="P")),VLOOKUP(AI174,'S1-IF'!$D$7:$U$58,9,0),"-")))</f>
        <v>-</v>
      </c>
      <c r="AN174" s="103" t="str">
        <f>IF(AI174="","-",IF(VLOOKUP(AI174,'S1-IF'!$D$7:$U$58,17,0)=0,"-",IF(AND(AI174=AI174,AJ174="P"),VLOOKUP(AI174,'S1-IF'!$D$7:$U$58,17,0),"-")))</f>
        <v>-</v>
      </c>
      <c r="AO174" s="103" t="str">
        <f>IF(AI174="","-",IF(VLOOKUP(AI174,'S1-IF'!$D$7:$U$58,18,0)=0,"-",IF(AND(AI174=AI174,AJ174="P"),VLOOKUP(AI174,'S1-IF'!$D$7:$U$58,18,0),"-")))</f>
        <v>-</v>
      </c>
      <c r="AP174" s="107" t="s">
        <v>177</v>
      </c>
      <c r="AQ174" s="105"/>
      <c r="AR174" s="106" t="s">
        <v>180</v>
      </c>
      <c r="AS174" s="101" t="s">
        <v>181</v>
      </c>
      <c r="AT174" s="102" t="s">
        <v>24</v>
      </c>
      <c r="AU174" s="103" t="str">
        <f>IF(AS174="","-",IF(VLOOKUP(AS174,'S1-IF'!$D$7:$U$58,7,0)=0,"-",IF(AND(AS174=AS174,OR(AT174="T",AT174="P")),VLOOKUP(AS174,'S1-IF'!$D$7:$U$58,7,0),"-")))</f>
        <v>JHS</v>
      </c>
      <c r="AV174" s="103" t="str">
        <f>IF(AS174="","-",IF(VLOOKUP(AS174,'S1-IF'!$D$7:$U$58,8,0)=0,"-",IF(AND(AS174=AS174,OR(AT174="T",AT174="P")),VLOOKUP(AS174,'S1-IF'!$D$7:$U$58,8,0),"-")))</f>
        <v>ALT</v>
      </c>
      <c r="AW174" s="103" t="str">
        <f>IF(AS174="","-",IF(VLOOKUP(AS174,'S1-IF'!$D$7:$U$58,9,0)=0,"-",IF(AND(AS174=AS174,OR(AT174="T",AT174="P")),VLOOKUP(AS174,'S1-IF'!$D$7:$U$58,9,0),"-")))</f>
        <v>-</v>
      </c>
      <c r="AX174" s="103" t="str">
        <f>IF(AS174="","-",IF(VLOOKUP(AS174,'S1-IF'!$D$7:$U$58,17,0)=0,"-",IF(AND(AS174=AS174,AT174="P"),VLOOKUP(AS174,'S1-IF'!$D$7:$U$58,17,0),"-")))</f>
        <v>-</v>
      </c>
      <c r="AY174" s="103" t="str">
        <f>IF(AS174="","-",IF(VLOOKUP(AS174,'S1-IF'!$D$7:$U$58,18,0)=0,"-",IF(AND(AS174=AS174,AT174="P"),VLOOKUP(AS174,'S1-IF'!$D$7:$U$58,18,0),"-")))</f>
        <v>-</v>
      </c>
      <c r="AZ174" s="107" t="s">
        <v>177</v>
      </c>
      <c r="BA174" s="105" t="s">
        <v>26</v>
      </c>
      <c r="BB174" s="6"/>
      <c r="BC174" s="6"/>
      <c r="BD174" s="6"/>
      <c r="BE174" s="6"/>
      <c r="BF174" s="7"/>
      <c r="BG174" s="7"/>
      <c r="BH174" s="7"/>
      <c r="BI174" s="7"/>
      <c r="BJ174" s="7"/>
      <c r="BK174" s="7"/>
    </row>
    <row r="175" ht="14.25" customHeight="1">
      <c r="A175" s="40">
        <v>3.0</v>
      </c>
      <c r="B175" s="41" t="s">
        <v>234</v>
      </c>
      <c r="C175" s="106" t="s">
        <v>253</v>
      </c>
      <c r="D175" s="101" t="s">
        <v>254</v>
      </c>
      <c r="E175" s="102" t="s">
        <v>24</v>
      </c>
      <c r="F175" s="103" t="str">
        <f>IF(D175="","-",IF(VLOOKUP(D175,'S1-IF'!$D$7:$U$58,7,0)=0,"-",IF(AND(D175=D175,OR(E175="T",E175="P")),VLOOKUP(D175,'S1-IF'!$D$7:$U$58,7,0),"-")))</f>
        <v>MJP</v>
      </c>
      <c r="G175" s="103" t="str">
        <f>IF(D175="","-",IF(VLOOKUP(D175,'S1-IF'!$D$7:$U$58,8,0)=0,"-",IF(AND(D175=D175,OR(E175="T",E175="P")),VLOOKUP(D175,'S1-IF'!$D$7:$U$58,8,0),"-")))</f>
        <v>-</v>
      </c>
      <c r="H175" s="101" t="s">
        <v>68</v>
      </c>
      <c r="I175" s="101"/>
      <c r="J175" s="101" t="s">
        <v>68</v>
      </c>
      <c r="K175" s="101" t="s">
        <v>68</v>
      </c>
      <c r="L175" s="107" t="s">
        <v>182</v>
      </c>
      <c r="M175" s="105" t="s">
        <v>26</v>
      </c>
      <c r="N175" s="100" t="s">
        <v>226</v>
      </c>
      <c r="O175" s="101" t="s">
        <v>227</v>
      </c>
      <c r="P175" s="102" t="s">
        <v>24</v>
      </c>
      <c r="Q175" s="103" t="str">
        <f>IF(O175="","-",IF(VLOOKUP(O175,'S1-IF'!$D$7:$U$58,7,0)=0,"-",IF(AND(O175=O175,OR(P175="T",P175="P")),VLOOKUP(O175,'S1-IF'!$D$7:$U$58,7,0),"-")))</f>
        <v>JHS</v>
      </c>
      <c r="R175" s="103" t="str">
        <f>IF(O175="","-",IF(VLOOKUP(O175,'S1-IF'!$D$7:$U$58,8,0)=0,"-",IF(AND(O175=O175,OR(P175="T",P175="P")),VLOOKUP(O175,'S1-IF'!$D$7:$U$58,8,0),"-")))</f>
        <v>IUS</v>
      </c>
      <c r="S175" s="101" t="s">
        <v>68</v>
      </c>
      <c r="T175" s="103" t="str">
        <f>IF(O175="","-",IF(VLOOKUP(O175,'S1-IF'!$D$7:$U$58,17,0)=0,"-",IF(AND(O175=O175,P175="P"),VLOOKUP(O175,'S1-IF'!$D$7:$U$58,17,0),"-")))</f>
        <v>-</v>
      </c>
      <c r="U175" s="101" t="s">
        <v>68</v>
      </c>
      <c r="V175" s="107" t="s">
        <v>182</v>
      </c>
      <c r="W175" s="105" t="s">
        <v>26</v>
      </c>
      <c r="X175" s="100" t="s">
        <v>279</v>
      </c>
      <c r="Y175" s="101" t="s">
        <v>187</v>
      </c>
      <c r="Z175" s="102" t="s">
        <v>24</v>
      </c>
      <c r="AA175" s="103" t="str">
        <f>IF(Y175="","-",IF(VLOOKUP(Y175,'S1-IF'!$D$7:$U$58,7,0)=0,"-",IF(AND(Y175=Y175,OR(Z175="T",Z175="P")),VLOOKUP(Y175,'S1-IF'!$D$7:$U$58,7,0),"-")))</f>
        <v>ICB</v>
      </c>
      <c r="AB175" s="103" t="str">
        <f>IF(Y175="","-",IF(VLOOKUP(Y175,'S1-IF'!$D$7:$U$58,8,0)=0,"-",IF(AND(Y175=Y175,OR(Z175="T",Z175="P")),VLOOKUP(Y175,'S1-IF'!$D$7:$U$58,8,0),"-")))</f>
        <v>-</v>
      </c>
      <c r="AC175" s="103" t="str">
        <f>IF(Y175="","-",IF(VLOOKUP(Y175,'S1-IF'!$D$7:$U$58,9,0)=0,"-",IF(AND(Y175=Y175,OR(Z175="T",Z175="P")),VLOOKUP(Y175,'S1-IF'!$D$7:$U$58,9,0),"-")))</f>
        <v>-</v>
      </c>
      <c r="AD175" s="103" t="str">
        <f>IF(Y175="","-",IF(VLOOKUP(Y175,'S1-IF'!$D$7:$U$58,17,0)=0,"-",IF(AND(Y175=Y175,Z175="P"),VLOOKUP(Y175,'S1-IF'!$D$7:$U$58,17,0),"-")))</f>
        <v>-</v>
      </c>
      <c r="AE175" s="103" t="str">
        <f>IF(Y175="","-",IF(VLOOKUP(Y175,'S1-IF'!$D$7:$U$58,18,0)=0,"-",IF(AND(Y175=Y175,Z175="P"),VLOOKUP(Y175,'S1-IF'!$D$7:$U$58,18,0),"-")))</f>
        <v>-</v>
      </c>
      <c r="AF175" s="107" t="s">
        <v>182</v>
      </c>
      <c r="AG175" s="105" t="s">
        <v>26</v>
      </c>
      <c r="AH175" s="106"/>
      <c r="AI175" s="101"/>
      <c r="AJ175" s="102"/>
      <c r="AK175" s="103" t="str">
        <f>IF(AI175="","-",IF(VLOOKUP(AI175,'S1-IF'!$D$7:$U$58,7,0)=0,"-",IF(AND(AI175=AI175,OR(AJ175="T",AJ175="P")),VLOOKUP(AI175,'S1-IF'!$D$7:$U$58,7,0),"-")))</f>
        <v>-</v>
      </c>
      <c r="AL175" s="103" t="str">
        <f>IF(AI175="","-",IF(VLOOKUP(AI175,'S1-IF'!$D$7:$U$58,8,0)=0,"-",IF(AND(AI175=AI175,OR(AJ175="T",AJ175="P")),VLOOKUP(AI175,'S1-IF'!$D$7:$U$58,8,0),"-")))</f>
        <v>-</v>
      </c>
      <c r="AM175" s="103" t="str">
        <f>IF(AI175="","-",IF(VLOOKUP(AI175,'S1-IF'!$D$7:$U$58,9,0)=0,"-",IF(AND(AI175=AI175,OR(AJ175="T",AJ175="P")),VLOOKUP(AI175,'S1-IF'!$D$7:$U$58,9,0),"-")))</f>
        <v>-</v>
      </c>
      <c r="AN175" s="103" t="str">
        <f>IF(AI175="","-",IF(VLOOKUP(AI175,'S1-IF'!$D$7:$U$58,17,0)=0,"-",IF(AND(AI175=AI175,AJ175="P"),VLOOKUP(AI175,'S1-IF'!$D$7:$U$58,17,0),"-")))</f>
        <v>-</v>
      </c>
      <c r="AO175" s="103" t="str">
        <f>IF(AI175="","-",IF(VLOOKUP(AI175,'S1-IF'!$D$7:$U$58,18,0)=0,"-",IF(AND(AI175=AI175,AJ175="P"),VLOOKUP(AI175,'S1-IF'!$D$7:$U$58,18,0),"-")))</f>
        <v>-</v>
      </c>
      <c r="AP175" s="107" t="s">
        <v>182</v>
      </c>
      <c r="AQ175" s="105"/>
      <c r="AR175" s="106" t="s">
        <v>180</v>
      </c>
      <c r="AS175" s="101" t="s">
        <v>181</v>
      </c>
      <c r="AT175" s="102" t="s">
        <v>24</v>
      </c>
      <c r="AU175" s="103" t="str">
        <f>IF(AS175="","-",IF(VLOOKUP(AS175,'S1-IF'!$D$7:$U$58,7,0)=0,"-",IF(AND(AS175=AS175,OR(AT175="T",AT175="P")),VLOOKUP(AS175,'S1-IF'!$D$7:$U$58,7,0),"-")))</f>
        <v>JHS</v>
      </c>
      <c r="AV175" s="103" t="str">
        <f>IF(AS175="","-",IF(VLOOKUP(AS175,'S1-IF'!$D$7:$U$58,8,0)=0,"-",IF(AND(AS175=AS175,OR(AT175="T",AT175="P")),VLOOKUP(AS175,'S1-IF'!$D$7:$U$58,8,0),"-")))</f>
        <v>ALT</v>
      </c>
      <c r="AW175" s="103" t="str">
        <f>IF(AS175="","-",IF(VLOOKUP(AS175,'S1-IF'!$D$7:$U$58,9,0)=0,"-",IF(AND(AS175=AS175,OR(AT175="T",AT175="P")),VLOOKUP(AS175,'S1-IF'!$D$7:$U$58,9,0),"-")))</f>
        <v>-</v>
      </c>
      <c r="AX175" s="103" t="str">
        <f>IF(AS175="","-",IF(VLOOKUP(AS175,'S1-IF'!$D$7:$U$58,17,0)=0,"-",IF(AND(AS175=AS175,AT175="P"),VLOOKUP(AS175,'S1-IF'!$D$7:$U$58,17,0),"-")))</f>
        <v>-</v>
      </c>
      <c r="AY175" s="103" t="str">
        <f>IF(AS175="","-",IF(VLOOKUP(AS175,'S1-IF'!$D$7:$U$58,18,0)=0,"-",IF(AND(AS175=AS175,AT175="P"),VLOOKUP(AS175,'S1-IF'!$D$7:$U$58,18,0),"-")))</f>
        <v>-</v>
      </c>
      <c r="AZ175" s="107" t="s">
        <v>182</v>
      </c>
      <c r="BA175" s="105" t="s">
        <v>26</v>
      </c>
      <c r="BB175" s="6"/>
      <c r="BC175" s="6"/>
      <c r="BD175" s="6"/>
      <c r="BE175" s="6"/>
      <c r="BF175" s="7"/>
      <c r="BG175" s="7"/>
      <c r="BH175" s="7"/>
      <c r="BI175" s="7"/>
      <c r="BJ175" s="7"/>
      <c r="BK175" s="7"/>
    </row>
    <row r="176" ht="14.25" customHeight="1">
      <c r="A176" s="40">
        <v>3.0</v>
      </c>
      <c r="B176" s="41" t="s">
        <v>234</v>
      </c>
      <c r="C176" s="106" t="s">
        <v>280</v>
      </c>
      <c r="D176" s="101" t="s">
        <v>281</v>
      </c>
      <c r="E176" s="102" t="s">
        <v>24</v>
      </c>
      <c r="F176" s="103" t="str">
        <f>IF(D176="","-",IF(VLOOKUP(D176,'S1-SI'!$D$7:$U$58,7,0)=0,"-",IF(AND(D176=D176,OR(E176="T",E176="P")),VLOOKUP(D176,'S1-SI'!$D$7:$U$58,7,0),"-")))</f>
        <v>PAT</v>
      </c>
      <c r="G176" s="103" t="str">
        <f>IF(D176="","-",IF(VLOOKUP(D176,'S1-SI'!$D$7:$U$58,8,0)=0,"-",IF(AND(D176=D176,OR(E176="T",E176="P")),VLOOKUP(D176,'S1-SI'!$D$7:$U$58,8,0),"-")))</f>
        <v>-</v>
      </c>
      <c r="H176" s="103" t="str">
        <f>IF(D176="","-",IF(VLOOKUP(D176,'S1-SI'!$D$7:$U$58,9,0)=0,"-",IF(AND(D176=D176,OR(E176="T",E176="P")),VLOOKUP(D176,'S1-SI'!$D$7:$U$58,9,0),"-")))</f>
        <v>-</v>
      </c>
      <c r="I176" s="103"/>
      <c r="J176" s="103" t="str">
        <f>IF(D176="","-",IF(VLOOKUP(D176,'S1-SI'!$D$7:$U$58,17,0)=0,"-",IF(AND(D176=D176,E176="P"),VLOOKUP(D176,'S1-SI'!$D$7:$U$58,17,0),"-")))</f>
        <v>-</v>
      </c>
      <c r="K176" s="103" t="str">
        <f>IF(D176="","-",IF(VLOOKUP(D176,'S1-SI'!$D$7:$U$58,18,0)=0,"-",IF(AND(D176=D176,E176="P"),VLOOKUP(D176,'S1-SI'!$D$7:$U$58,18,0),"-")))</f>
        <v>-</v>
      </c>
      <c r="L176" s="107" t="s">
        <v>183</v>
      </c>
      <c r="M176" s="105" t="s">
        <v>26</v>
      </c>
      <c r="N176" s="106" t="s">
        <v>282</v>
      </c>
      <c r="O176" s="101" t="s">
        <v>283</v>
      </c>
      <c r="P176" s="102" t="s">
        <v>24</v>
      </c>
      <c r="Q176" s="103" t="str">
        <f>IF(O176="","-",IF(VLOOKUP(O176,'S1-SI'!$D$7:$U$58,7,0)=0,"-",IF(AND(O176=O176,OR(P176="T",P176="P")),VLOOKUP(O176,'S1-SI'!$D$7:$U$58,7,0),"-")))</f>
        <v>THS</v>
      </c>
      <c r="R176" s="103" t="str">
        <f>IF(O176="","-",IF(VLOOKUP(O176,'S1-SI'!$D$7:$U$58,8,0)=0,"-",IF(AND(O176=O176,OR(P176="T",P176="P")),VLOOKUP(O176,'S1-SI'!$D$7:$U$58,8,0),"-")))</f>
        <v>-</v>
      </c>
      <c r="S176" s="103" t="str">
        <f>IF(O176="","-",IF(VLOOKUP(O176,'S1-SI'!$D$7:$U$58,9,0)=0,"-",IF(AND(O176=O176,OR(P176="T",P176="P")),VLOOKUP(O176,'S1-SI'!$D$7:$U$58,9,0),"-")))</f>
        <v>-</v>
      </c>
      <c r="T176" s="103" t="str">
        <f>IF(O176="","-",IF(VLOOKUP(O176,'S1-SI'!$D$7:$U$58,17,0)=0,"-",IF(AND(O176=O176,P176="P"),VLOOKUP(O176,'S1-SI'!$D$7:$U$58,17,0),"-")))</f>
        <v>-</v>
      </c>
      <c r="U176" s="103" t="str">
        <f>IF(O176="","-",IF(VLOOKUP(O176,'S1-SI'!$D$7:$U$58,18,0)=0,"-",IF(AND(O176=O176,P176="P"),VLOOKUP(O176,'S1-SI'!$D$7:$U$58,18,0),"-")))</f>
        <v>-</v>
      </c>
      <c r="V176" s="107" t="s">
        <v>183</v>
      </c>
      <c r="W176" s="105" t="s">
        <v>26</v>
      </c>
      <c r="X176" s="106" t="s">
        <v>282</v>
      </c>
      <c r="Y176" s="101" t="s">
        <v>283</v>
      </c>
      <c r="Z176" s="102" t="s">
        <v>24</v>
      </c>
      <c r="AA176" s="103" t="str">
        <f>IF(Y176="","-",IF(VLOOKUP(Y176,'S1-SI'!$D$7:$U$58,7,0)=0,"-",IF(AND(Y176=Y176,OR(Z176="T",Z176="P")),VLOOKUP(Y176,'S1-SI'!$D$7:$U$58,7,0),"-")))</f>
        <v>THS</v>
      </c>
      <c r="AB176" s="103" t="str">
        <f>IF(Y176="","-",IF(VLOOKUP(Y176,'S1-SI'!$D$7:$U$58,8,0)=0,"-",IF(AND(Y176=Y176,OR(Z176="T",Z176="P")),VLOOKUP(Y176,'S1-SI'!$D$7:$U$58,8,0),"-")))</f>
        <v>-</v>
      </c>
      <c r="AC176" s="103" t="str">
        <f>IF(Y176="","-",IF(VLOOKUP(Y176,'S1-SI'!$D$7:$U$58,9,0)=0,"-",IF(AND(Y176=Y176,OR(Z176="T",Z176="P")),VLOOKUP(Y176,'S1-SI'!$D$7:$U$58,9,0),"-")))</f>
        <v>-</v>
      </c>
      <c r="AD176" s="103" t="str">
        <f>IF(Y176="","-",IF(VLOOKUP(Y176,'S1-SI'!$D$7:$U$58,17,0)=0,"-",IF(AND(Y176=Y176,Z176="P"),VLOOKUP(Y176,'S1-SI'!$D$7:$U$58,17,0),"-")))</f>
        <v>-</v>
      </c>
      <c r="AE176" s="103" t="str">
        <f>IF(Y176="","-",IF(VLOOKUP(Y176,'S1-SI'!$D$7:$U$58,18,0)=0,"-",IF(AND(Y176=Y176,Z176="P"),VLOOKUP(Y176,'S1-SI'!$D$7:$U$58,18,0),"-")))</f>
        <v>-</v>
      </c>
      <c r="AF176" s="107" t="s">
        <v>183</v>
      </c>
      <c r="AG176" s="105" t="s">
        <v>26</v>
      </c>
      <c r="AH176" s="106" t="s">
        <v>280</v>
      </c>
      <c r="AI176" s="101" t="s">
        <v>281</v>
      </c>
      <c r="AJ176" s="102" t="s">
        <v>28</v>
      </c>
      <c r="AK176" s="103" t="str">
        <f>IF(AI176="","-",IF(VLOOKUP(AI176,'S1-SI'!$D$7:$U$58,7,0)=0,"-",IF(AND(AI176=AI176,OR(AJ176="T",AJ176="P")),VLOOKUP(AI176,'S1-SI'!$D$7:$U$58,7,0),"-")))</f>
        <v>PAT</v>
      </c>
      <c r="AL176" s="103" t="str">
        <f>IF(AI176="","-",IF(VLOOKUP(AI176,'S1-SI'!$D$7:$U$58,8,0)=0,"-",IF(AND(AI176=AI176,OR(AJ176="T",AJ176="P")),VLOOKUP(AI176,'S1-SI'!$D$7:$U$58,8,0),"-")))</f>
        <v>-</v>
      </c>
      <c r="AM176" s="103" t="str">
        <f>IF(AI176="","-",IF(VLOOKUP(AI176,'S1-SI'!$D$7:$U$58,9,0)=0,"-",IF(AND(AI176=AI176,OR(AJ176="T",AJ176="P")),VLOOKUP(AI176,'S1-SI'!$D$7:$U$58,9,0),"-")))</f>
        <v>-</v>
      </c>
      <c r="AN176" s="103" t="str">
        <f>IF(AI176="","-",IF(VLOOKUP(AI176,'S1-SI'!$D$7:$U$58,17,0)=0,"-",IF(AND(AI176=AI176,AJ176="P"),VLOOKUP(AI176,'S1-SI'!$D$7:$U$58,17,0),"-")))</f>
        <v>-</v>
      </c>
      <c r="AO176" s="103" t="str">
        <f>IF(AI176="","-",IF(VLOOKUP(AI176,'S1-SI'!$D$7:$U$58,18,0)=0,"-",IF(AND(AI176=AI176,AJ176="P"),VLOOKUP(AI176,'S1-SI'!$D$7:$U$58,18,0),"-")))</f>
        <v>-</v>
      </c>
      <c r="AP176" s="107" t="s">
        <v>183</v>
      </c>
      <c r="AQ176" s="105" t="s">
        <v>26</v>
      </c>
      <c r="AR176" s="106" t="s">
        <v>184</v>
      </c>
      <c r="AS176" s="101" t="s">
        <v>185</v>
      </c>
      <c r="AT176" s="102" t="s">
        <v>24</v>
      </c>
      <c r="AU176" s="103" t="str">
        <f>IF(AS176="","-",IF(VLOOKUP(AS176,'S1-SI'!$D$7:$U$58,7,0)=0,"-",IF(AND(AS176=AS176,OR(AT176="T",AT176="P")),VLOOKUP(AS176,'S1-SI'!$D$7:$U$58,7,0),"-")))</f>
        <v>HTS</v>
      </c>
      <c r="AV176" s="103" t="str">
        <f>IF(AS176="","-",IF(VLOOKUP(AS176,'S1-SI'!$D$7:$U$58,8,0)=0,"-",IF(AND(AS176=AS176,OR(AT176="T",AT176="P")),VLOOKUP(AS176,'S1-SI'!$D$7:$U$58,8,0),"-")))</f>
        <v>-</v>
      </c>
      <c r="AW176" s="103" t="str">
        <f>IF(AS176="","-",IF(VLOOKUP(AS176,'S1-SI'!$D$7:$U$58,9,0)=0,"-",IF(AND(AS176=AS176,OR(AT176="T",AT176="P")),VLOOKUP(AS176,'S1-SI'!$D$7:$U$58,9,0),"-")))</f>
        <v>-</v>
      </c>
      <c r="AX176" s="103" t="str">
        <f>IF(AS176="","-",IF(VLOOKUP(AS176,'S1-SI'!$D$7:$U$58,17,0)=0,"-",IF(AND(AS176=AS176,AT176="P"),VLOOKUP(AS176,'S1-SI'!$D$7:$U$58,17,0),"-")))</f>
        <v>-</v>
      </c>
      <c r="AY176" s="103" t="str">
        <f>IF(AS176="","-",IF(VLOOKUP(AS176,'S1-SI'!$D$7:$U$58,18,0)=0,"-",IF(AND(AS176=AS176,AT176="P"),VLOOKUP(AS176,'S1-SI'!$D$7:$U$58,18,0),"-")))</f>
        <v>-</v>
      </c>
      <c r="AZ176" s="107" t="s">
        <v>183</v>
      </c>
      <c r="BA176" s="105" t="s">
        <v>26</v>
      </c>
      <c r="BB176" s="6"/>
      <c r="BC176" s="6"/>
      <c r="BD176" s="6"/>
      <c r="BE176" s="6"/>
      <c r="BF176" s="7"/>
      <c r="BG176" s="7"/>
      <c r="BH176" s="7"/>
      <c r="BI176" s="7"/>
      <c r="BJ176" s="7"/>
      <c r="BK176" s="7"/>
    </row>
    <row r="177" ht="14.25" customHeight="1">
      <c r="A177" s="40">
        <v>3.0</v>
      </c>
      <c r="B177" s="41" t="s">
        <v>234</v>
      </c>
      <c r="C177" s="106" t="s">
        <v>280</v>
      </c>
      <c r="D177" s="101" t="s">
        <v>281</v>
      </c>
      <c r="E177" s="102" t="s">
        <v>24</v>
      </c>
      <c r="F177" s="103" t="str">
        <f>IF(D177="","-",IF(VLOOKUP(D177,'S1-SI'!$D$7:$U$58,7,0)=0,"-",IF(AND(D177=D177,OR(E177="T",E177="P")),VLOOKUP(D177,'S1-SI'!$D$7:$U$58,7,0),"-")))</f>
        <v>PAT</v>
      </c>
      <c r="G177" s="103" t="str">
        <f>IF(D177="","-",IF(VLOOKUP(D177,'S1-SI'!$D$7:$U$58,8,0)=0,"-",IF(AND(D177=D177,OR(E177="T",E177="P")),VLOOKUP(D177,'S1-SI'!$D$7:$U$58,8,0),"-")))</f>
        <v>-</v>
      </c>
      <c r="H177" s="103" t="str">
        <f>IF(D177="","-",IF(VLOOKUP(D177,'S1-SI'!$D$7:$U$58,9,0)=0,"-",IF(AND(D177=D177,OR(E177="T",E177="P")),VLOOKUP(D177,'S1-SI'!$D$7:$U$58,9,0),"-")))</f>
        <v>-</v>
      </c>
      <c r="I177" s="103"/>
      <c r="J177" s="103" t="str">
        <f>IF(D177="","-",IF(VLOOKUP(D177,'S1-SI'!$D$7:$U$58,17,0)=0,"-",IF(AND(D177=D177,E177="P"),VLOOKUP(D177,'S1-SI'!$D$7:$U$58,17,0),"-")))</f>
        <v>-</v>
      </c>
      <c r="K177" s="103" t="str">
        <f>IF(D177="","-",IF(VLOOKUP(D177,'S1-SI'!$D$7:$U$58,18,0)=0,"-",IF(AND(D177=D177,E177="P"),VLOOKUP(D177,'S1-SI'!$D$7:$U$58,18,0),"-")))</f>
        <v>-</v>
      </c>
      <c r="L177" s="107" t="s">
        <v>188</v>
      </c>
      <c r="M177" s="105" t="s">
        <v>26</v>
      </c>
      <c r="N177" s="106" t="s">
        <v>282</v>
      </c>
      <c r="O177" s="101" t="s">
        <v>283</v>
      </c>
      <c r="P177" s="102" t="s">
        <v>24</v>
      </c>
      <c r="Q177" s="103" t="str">
        <f>IF(O177="","-",IF(VLOOKUP(O177,'S1-SI'!$D$7:$U$58,7,0)=0,"-",IF(AND(O177=O177,OR(P177="T",P177="P")),VLOOKUP(O177,'S1-SI'!$D$7:$U$58,7,0),"-")))</f>
        <v>THS</v>
      </c>
      <c r="R177" s="103" t="str">
        <f>IF(O177="","-",IF(VLOOKUP(O177,'S1-SI'!$D$7:$U$58,8,0)=0,"-",IF(AND(O177=O177,OR(P177="T",P177="P")),VLOOKUP(O177,'S1-SI'!$D$7:$U$58,8,0),"-")))</f>
        <v>-</v>
      </c>
      <c r="S177" s="103" t="str">
        <f>IF(O177="","-",IF(VLOOKUP(O177,'S1-SI'!$D$7:$U$58,9,0)=0,"-",IF(AND(O177=O177,OR(P177="T",P177="P")),VLOOKUP(O177,'S1-SI'!$D$7:$U$58,9,0),"-")))</f>
        <v>-</v>
      </c>
      <c r="T177" s="103" t="str">
        <f>IF(O177="","-",IF(VLOOKUP(O177,'S1-SI'!$D$7:$U$58,17,0)=0,"-",IF(AND(O177=O177,P177="P"),VLOOKUP(O177,'S1-SI'!$D$7:$U$58,17,0),"-")))</f>
        <v>-</v>
      </c>
      <c r="U177" s="103" t="str">
        <f>IF(O177="","-",IF(VLOOKUP(O177,'S1-SI'!$D$7:$U$58,18,0)=0,"-",IF(AND(O177=O177,P177="P"),VLOOKUP(O177,'S1-SI'!$D$7:$U$58,18,0),"-")))</f>
        <v>-</v>
      </c>
      <c r="V177" s="107" t="s">
        <v>188</v>
      </c>
      <c r="W177" s="105" t="s">
        <v>26</v>
      </c>
      <c r="X177" s="106" t="s">
        <v>282</v>
      </c>
      <c r="Y177" s="101" t="s">
        <v>283</v>
      </c>
      <c r="Z177" s="102" t="s">
        <v>24</v>
      </c>
      <c r="AA177" s="103" t="str">
        <f>IF(Y177="","-",IF(VLOOKUP(Y177,'S1-SI'!$D$7:$U$58,7,0)=0,"-",IF(AND(Y177=Y177,OR(Z177="T",Z177="P")),VLOOKUP(Y177,'S1-SI'!$D$7:$U$58,7,0),"-")))</f>
        <v>THS</v>
      </c>
      <c r="AB177" s="103" t="str">
        <f>IF(Y177="","-",IF(VLOOKUP(Y177,'S1-SI'!$D$7:$U$58,8,0)=0,"-",IF(AND(Y177=Y177,OR(Z177="T",Z177="P")),VLOOKUP(Y177,'S1-SI'!$D$7:$U$58,8,0),"-")))</f>
        <v>-</v>
      </c>
      <c r="AC177" s="103" t="str">
        <f>IF(Y177="","-",IF(VLOOKUP(Y177,'S1-SI'!$D$7:$U$58,9,0)=0,"-",IF(AND(Y177=Y177,OR(Z177="T",Z177="P")),VLOOKUP(Y177,'S1-SI'!$D$7:$U$58,9,0),"-")))</f>
        <v>-</v>
      </c>
      <c r="AD177" s="103" t="str">
        <f>IF(Y177="","-",IF(VLOOKUP(Y177,'S1-SI'!$D$7:$U$58,17,0)=0,"-",IF(AND(Y177=Y177,Z177="P"),VLOOKUP(Y177,'S1-SI'!$D$7:$U$58,17,0),"-")))</f>
        <v>-</v>
      </c>
      <c r="AE177" s="103" t="str">
        <f>IF(Y177="","-",IF(VLOOKUP(Y177,'S1-SI'!$D$7:$U$58,18,0)=0,"-",IF(AND(Y177=Y177,Z177="P"),VLOOKUP(Y177,'S1-SI'!$D$7:$U$58,18,0),"-")))</f>
        <v>-</v>
      </c>
      <c r="AF177" s="107" t="s">
        <v>188</v>
      </c>
      <c r="AG177" s="105" t="s">
        <v>26</v>
      </c>
      <c r="AH177" s="106" t="s">
        <v>280</v>
      </c>
      <c r="AI177" s="101" t="s">
        <v>281</v>
      </c>
      <c r="AJ177" s="102" t="s">
        <v>28</v>
      </c>
      <c r="AK177" s="103" t="str">
        <f>IF(AI177="","-",IF(VLOOKUP(AI177,'S1-SI'!$D$7:$U$58,7,0)=0,"-",IF(AND(AI177=AI177,OR(AJ177="T",AJ177="P")),VLOOKUP(AI177,'S1-SI'!$D$7:$U$58,7,0),"-")))</f>
        <v>PAT</v>
      </c>
      <c r="AL177" s="103" t="str">
        <f>IF(AI177="","-",IF(VLOOKUP(AI177,'S1-SI'!$D$7:$U$58,8,0)=0,"-",IF(AND(AI177=AI177,OR(AJ177="T",AJ177="P")),VLOOKUP(AI177,'S1-SI'!$D$7:$U$58,8,0),"-")))</f>
        <v>-</v>
      </c>
      <c r="AM177" s="103" t="str">
        <f>IF(AI177="","-",IF(VLOOKUP(AI177,'S1-SI'!$D$7:$U$58,9,0)=0,"-",IF(AND(AI177=AI177,OR(AJ177="T",AJ177="P")),VLOOKUP(AI177,'S1-SI'!$D$7:$U$58,9,0),"-")))</f>
        <v>-</v>
      </c>
      <c r="AN177" s="103" t="str">
        <f>IF(AI177="","-",IF(VLOOKUP(AI177,'S1-SI'!$D$7:$U$58,17,0)=0,"-",IF(AND(AI177=AI177,AJ177="P"),VLOOKUP(AI177,'S1-SI'!$D$7:$U$58,17,0),"-")))</f>
        <v>-</v>
      </c>
      <c r="AO177" s="103" t="str">
        <f>IF(AI177="","-",IF(VLOOKUP(AI177,'S1-SI'!$D$7:$U$58,18,0)=0,"-",IF(AND(AI177=AI177,AJ177="P"),VLOOKUP(AI177,'S1-SI'!$D$7:$U$58,18,0),"-")))</f>
        <v>-</v>
      </c>
      <c r="AP177" s="107" t="s">
        <v>188</v>
      </c>
      <c r="AQ177" s="105" t="s">
        <v>26</v>
      </c>
      <c r="AR177" s="106" t="s">
        <v>184</v>
      </c>
      <c r="AS177" s="101" t="s">
        <v>185</v>
      </c>
      <c r="AT177" s="102" t="s">
        <v>24</v>
      </c>
      <c r="AU177" s="103" t="str">
        <f>IF(AS177="","-",IF(VLOOKUP(AS177,'S1-SI'!$D$7:$U$58,7,0)=0,"-",IF(AND(AS177=AS177,OR(AT177="T",AT177="P")),VLOOKUP(AS177,'S1-SI'!$D$7:$U$58,7,0),"-")))</f>
        <v>HTS</v>
      </c>
      <c r="AV177" s="103" t="str">
        <f>IF(AS177="","-",IF(VLOOKUP(AS177,'S1-SI'!$D$7:$U$58,8,0)=0,"-",IF(AND(AS177=AS177,OR(AT177="T",AT177="P")),VLOOKUP(AS177,'S1-SI'!$D$7:$U$58,8,0),"-")))</f>
        <v>-</v>
      </c>
      <c r="AW177" s="103" t="str">
        <f>IF(AS177="","-",IF(VLOOKUP(AS177,'S1-SI'!$D$7:$U$58,9,0)=0,"-",IF(AND(AS177=AS177,OR(AT177="T",AT177="P")),VLOOKUP(AS177,'S1-SI'!$D$7:$U$58,9,0),"-")))</f>
        <v>-</v>
      </c>
      <c r="AX177" s="103" t="str">
        <f>IF(AS177="","-",IF(VLOOKUP(AS177,'S1-SI'!$D$7:$U$58,17,0)=0,"-",IF(AND(AS177=AS177,AT177="P"),VLOOKUP(AS177,'S1-SI'!$D$7:$U$58,17,0),"-")))</f>
        <v>-</v>
      </c>
      <c r="AY177" s="103" t="str">
        <f>IF(AS177="","-",IF(VLOOKUP(AS177,'S1-SI'!$D$7:$U$58,18,0)=0,"-",IF(AND(AS177=AS177,AT177="P"),VLOOKUP(AS177,'S1-SI'!$D$7:$U$58,18,0),"-")))</f>
        <v>-</v>
      </c>
      <c r="AZ177" s="107" t="s">
        <v>188</v>
      </c>
      <c r="BA177" s="105" t="s">
        <v>26</v>
      </c>
      <c r="BB177" s="6"/>
      <c r="BC177" s="6"/>
      <c r="BD177" s="6"/>
      <c r="BE177" s="6"/>
      <c r="BF177" s="7"/>
      <c r="BG177" s="7"/>
      <c r="BH177" s="7"/>
      <c r="BI177" s="7"/>
      <c r="BJ177" s="7"/>
      <c r="BK177" s="7"/>
    </row>
    <row r="178" ht="14.25" customHeight="1">
      <c r="A178" s="40">
        <v>3.0</v>
      </c>
      <c r="B178" s="41" t="s">
        <v>234</v>
      </c>
      <c r="C178" s="100" t="s">
        <v>191</v>
      </c>
      <c r="D178" s="101" t="s">
        <v>176</v>
      </c>
      <c r="E178" s="102" t="s">
        <v>24</v>
      </c>
      <c r="F178" s="103" t="str">
        <f>IF(D178="","-",IF(VLOOKUP(D178,'S1-TE'!$D$7:$V$59,7,0)=0,"-",IF(AND(D178=D178,OR(E178="T",E178="P")),VLOOKUP(D178,'S1-TE'!$D$7:$V$59,7,0),"-")))</f>
        <v>SFA</v>
      </c>
      <c r="G178" s="103" t="str">
        <f>IF(D178="","-",IF(VLOOKUP(D178,'S1-TE'!$D$7:$V$59,8,0)=0,"-",IF(AND(D178=D178,OR(E178="T",E178="P")),VLOOKUP(D178,'S1-TE'!$D$7:$V$59,8,0),"-")))</f>
        <v>-</v>
      </c>
      <c r="H178" s="103" t="str">
        <f>IF(D178="","-",IF(VLOOKUP(D178,'S1-TE'!$D$7:$V$59,9,0)=0,"-",IF(AND(D178=D178,OR(E178="T",E178="P")),VLOOKUP(D178,'S1-TE'!$D$7:$V$59,9,0),"-")))</f>
        <v>-</v>
      </c>
      <c r="I178" s="103"/>
      <c r="J178" s="103" t="str">
        <f>IF(D178="","-",IF(VLOOKUP(D178,'S1-TE'!$D$7:$V$59,17,0)=0,"-",IF(AND(D178=D178,E178="P"),VLOOKUP(D178,'S1-TE'!$D$7:$V$59,17,0),"-")))</f>
        <v>-</v>
      </c>
      <c r="K178" s="103" t="str">
        <f>IF(D178="","-",IF(VLOOKUP(D178,'S1-TE'!$D$7:$V$59,18,0)=0,"-",IF(AND(D178=D178,E178="P"),VLOOKUP(D178,'S1-TE'!$D$7:$V$59,18,0),"-")))</f>
        <v>-</v>
      </c>
      <c r="L178" s="107" t="s">
        <v>190</v>
      </c>
      <c r="M178" s="105" t="s">
        <v>26</v>
      </c>
      <c r="N178" s="100" t="s">
        <v>284</v>
      </c>
      <c r="O178" s="101" t="s">
        <v>285</v>
      </c>
      <c r="P178" s="102" t="s">
        <v>24</v>
      </c>
      <c r="Q178" s="103" t="str">
        <f>IF(O178="","-",IF(VLOOKUP(O178,'S1-TE'!$D$7:$V$59,7,0)=0,"-",IF(AND(O178=O178,OR(P178="T",P178="P")),VLOOKUP(O178,'S1-TE'!$D$7:$V$59,7,0),"-")))</f>
        <v>GFP</v>
      </c>
      <c r="R178" s="103" t="str">
        <f>IF(O178="","-",IF(VLOOKUP(O178,'S1-TE'!$D$7:$V$59,8,0)=0,"-",IF(AND(O178=O178,OR(P178="T",P178="P")),VLOOKUP(O178,'S1-TE'!$D$7:$V$59,8,0),"-")))</f>
        <v>-</v>
      </c>
      <c r="S178" s="103" t="str">
        <f>IF(O178="","-",IF(VLOOKUP(O178,'S1-TE'!$D$7:$V$59,9,0)=0,"-",IF(AND(O178=O178,OR(P178="T",P178="P")),VLOOKUP(O178,'S1-TE'!$D$7:$V$59,9,0),"-")))</f>
        <v>-</v>
      </c>
      <c r="T178" s="103" t="str">
        <f>IF(O178="","-",IF(VLOOKUP(O178,'S1-TE'!$D$7:$V$59,17,0)=0,"-",IF(AND(O178=O178,P178="P"),VLOOKUP(O178,'S1-TE'!$D$7:$V$59,17,0),"-")))</f>
        <v>-</v>
      </c>
      <c r="U178" s="103" t="str">
        <f>IF(O178="","-",IF(VLOOKUP(O178,'S1-TE'!$D$7:$V$59,18,0)=0,"-",IF(AND(O178=O178,P178="P"),VLOOKUP(O178,'S1-TE'!$D$7:$V$59,18,0),"-")))</f>
        <v>-</v>
      </c>
      <c r="V178" s="107" t="s">
        <v>190</v>
      </c>
      <c r="W178" s="105" t="s">
        <v>26</v>
      </c>
      <c r="X178" s="100" t="s">
        <v>286</v>
      </c>
      <c r="Y178" s="101" t="s">
        <v>287</v>
      </c>
      <c r="Z178" s="102" t="s">
        <v>24</v>
      </c>
      <c r="AA178" s="103" t="str">
        <f>IF(Y178="","-",IF(VLOOKUP(Y178,'S1-TE'!$D$7:$V$59,7,0)=0,"-",IF(AND(Y178=Y178,OR(Z178="T",Z178="P")),VLOOKUP(Y178,'S1-TE'!$D$7:$V$59,7,0),"-")))</f>
        <v>IHT</v>
      </c>
      <c r="AB178" s="103" t="str">
        <f>IF(Y178="","-",IF(VLOOKUP(Y178,'S1-TE'!$D$7:$V$59,8,0)=0,"-",IF(AND(Y178=Y178,OR(Z178="T",Z178="P")),VLOOKUP(Y178,'S1-TE'!$D$7:$V$59,8,0),"-")))</f>
        <v>-</v>
      </c>
      <c r="AC178" s="103" t="str">
        <f>IF(Y178="","-",IF(VLOOKUP(Y178,'S1-TE'!$D$7:$V$59,9,0)=0,"-",IF(AND(Y178=Y178,OR(Z178="T",Z178="P")),VLOOKUP(Y178,'S1-TE'!$D$7:$V$59,9,0),"-")))</f>
        <v>-</v>
      </c>
      <c r="AD178" s="103" t="str">
        <f>IF(Y178="","-",IF(VLOOKUP(Y178,'S1-TE'!$D$7:$V$59,17,0)=0,"-",IF(AND(Y178=Y178,Z178="P"),VLOOKUP(Y178,'S1-TE'!$D$7:$V$59,17,0),"-")))</f>
        <v>-</v>
      </c>
      <c r="AE178" s="103" t="str">
        <f>IF(Y178="","-",IF(VLOOKUP(Y178,'S1-TE'!$D$7:$V$59,18,0)=0,"-",IF(AND(Y178=Y178,Z178="P"),VLOOKUP(Y178,'S1-TE'!$D$7:$V$59,18,0),"-")))</f>
        <v>-</v>
      </c>
      <c r="AF178" s="107" t="s">
        <v>190</v>
      </c>
      <c r="AG178" s="105" t="s">
        <v>26</v>
      </c>
      <c r="AH178" s="100"/>
      <c r="AI178" s="101"/>
      <c r="AJ178" s="102"/>
      <c r="AK178" s="103" t="str">
        <f>IF(AI178="","-",IF(VLOOKUP(AI178,'S1-TE'!$D$7:$V$59,7,0)=0,"-",IF(AND(AI178=AI178,OR(AJ178="T",AJ178="P")),VLOOKUP(AI178,'S1-TE'!$D$7:$V$59,7,0),"-")))</f>
        <v>-</v>
      </c>
      <c r="AL178" s="103" t="str">
        <f>IF(AI178="","-",IF(VLOOKUP(AI178,'S1-TE'!$D$7:$V$59,8,0)=0,"-",IF(AND(AI178=AI178,OR(AJ178="T",AJ178="P")),VLOOKUP(AI178,'S1-TE'!$D$7:$V$59,8,0),"-")))</f>
        <v>-</v>
      </c>
      <c r="AM178" s="103" t="str">
        <f>IF(AI178="","-",IF(VLOOKUP(AI178,'S1-TE'!$D$7:$V$59,9,0)=0,"-",IF(AND(AI178=AI178,OR(AJ178="T",AJ178="P")),VLOOKUP(AI178,'S1-TE'!$D$7:$V$59,9,0),"-")))</f>
        <v>-</v>
      </c>
      <c r="AN178" s="103" t="str">
        <f>IF(AI178="","-",IF(VLOOKUP(AI178,'S1-TE'!$D$7:$V$59,17,0)=0,"-",IF(AND(AI178=AI178,AJ178="P"),VLOOKUP(AI178,'S1-TE'!$D$7:$V$59,17,0),"-")))</f>
        <v>-</v>
      </c>
      <c r="AO178" s="103" t="str">
        <f>IF(AI178="","-",IF(VLOOKUP(AI178,'S1-TE'!$D$7:$V$59,18,0)=0,"-",IF(AND(AI178=AI178,AJ178="P"),VLOOKUP(AI178,'S1-TE'!$D$7:$V$59,18,0),"-")))</f>
        <v>-</v>
      </c>
      <c r="AP178" s="107" t="s">
        <v>190</v>
      </c>
      <c r="AQ178" s="105"/>
      <c r="AR178" s="108"/>
      <c r="AS178" s="101"/>
      <c r="AT178" s="102"/>
      <c r="AU178" s="103" t="str">
        <f>IF(AS178="","-",IF(VLOOKUP(AS178,'S1-TE'!$D$7:$V$59,7,0)=0,"-",IF(AND(AS178=AS178,OR(AT178="T",AT178="P")),VLOOKUP(AS178,'S1-TE'!$D$7:$V$59,7,0),"-")))</f>
        <v>-</v>
      </c>
      <c r="AV178" s="103" t="str">
        <f>IF(AS178="","-",IF(VLOOKUP(AS178,'S1-TE'!$D$7:$V$59,8,0)=0,"-",IF(AND(AS178=AS178,OR(AT178="T",AT178="P")),VLOOKUP(AS178,'S1-TE'!$D$7:$V$59,8,0),"-")))</f>
        <v>-</v>
      </c>
      <c r="AW178" s="103" t="str">
        <f>IF(AS178="","-",IF(VLOOKUP(AS178,'S1-TE'!$D$7:$V$59,9,0)=0,"-",IF(AND(AS178=AS178,OR(AT178="T",AT178="P")),VLOOKUP(AS178,'S1-TE'!$D$7:$V$59,9,0),"-")))</f>
        <v>-</v>
      </c>
      <c r="AX178" s="103" t="str">
        <f>IF(AS178="","-",IF(VLOOKUP(AS178,'S1-TE'!$D$7:$V$59,17,0)=0,"-",IF(AND(AS178=AS178,AT178="P"),VLOOKUP(AS178,'S1-TE'!$D$7:$V$59,17,0),"-")))</f>
        <v>-</v>
      </c>
      <c r="AY178" s="103" t="str">
        <f>IF(AS178="","-",IF(VLOOKUP(AS178,'S1-TE'!$D$7:$V$59,18,0)=0,"-",IF(AND(AS178=AS178,AT178="P"),VLOOKUP(AS178,'S1-TE'!$D$7:$V$59,18,0),"-")))</f>
        <v>-</v>
      </c>
      <c r="AZ178" s="107" t="s">
        <v>190</v>
      </c>
      <c r="BA178" s="105"/>
      <c r="BB178" s="6"/>
      <c r="BC178" s="6"/>
      <c r="BD178" s="6"/>
      <c r="BE178" s="6"/>
      <c r="BF178" s="7"/>
      <c r="BG178" s="7"/>
      <c r="BH178" s="7"/>
      <c r="BI178" s="7"/>
      <c r="BJ178" s="7"/>
      <c r="BK178" s="7"/>
    </row>
    <row r="179" ht="14.25" customHeight="1">
      <c r="A179" s="40">
        <v>3.0</v>
      </c>
      <c r="B179" s="41" t="s">
        <v>234</v>
      </c>
      <c r="C179" s="100" t="s">
        <v>191</v>
      </c>
      <c r="D179" s="101" t="s">
        <v>176</v>
      </c>
      <c r="E179" s="102" t="s">
        <v>24</v>
      </c>
      <c r="F179" s="103" t="str">
        <f>IF(D179="","-",IF(VLOOKUP(D179,'S1-TE'!$D$7:$V$59,7,0)=0,"-",IF(AND(D179=D179,OR(E179="T",E179="P")),VLOOKUP(D179,'S1-TE'!$D$7:$V$59,7,0),"-")))</f>
        <v>SFA</v>
      </c>
      <c r="G179" s="103" t="str">
        <f>IF(D179="","-",IF(VLOOKUP(D179,'S1-TE'!$D$7:$V$59,8,0)=0,"-",IF(AND(D179=D179,OR(E179="T",E179="P")),VLOOKUP(D179,'S1-TE'!$D$7:$V$59,8,0),"-")))</f>
        <v>-</v>
      </c>
      <c r="H179" s="103" t="str">
        <f>IF(D179="","-",IF(VLOOKUP(D179,'S1-TE'!$D$7:$V$59,9,0)=0,"-",IF(AND(D179=D179,OR(E179="T",E179="P")),VLOOKUP(D179,'S1-TE'!$D$7:$V$59,9,0),"-")))</f>
        <v>-</v>
      </c>
      <c r="I179" s="103"/>
      <c r="J179" s="103" t="str">
        <f>IF(D179="","-",IF(VLOOKUP(D179,'S1-TE'!$D$7:$V$59,17,0)=0,"-",IF(AND(D179=D179,E179="P"),VLOOKUP(D179,'S1-TE'!$D$7:$V$59,17,0),"-")))</f>
        <v>-</v>
      </c>
      <c r="K179" s="103" t="str">
        <f>IF(D179="","-",IF(VLOOKUP(D179,'S1-TE'!$D$7:$V$59,18,0)=0,"-",IF(AND(D179=D179,E179="P"),VLOOKUP(D179,'S1-TE'!$D$7:$V$59,18,0),"-")))</f>
        <v>-</v>
      </c>
      <c r="L179" s="107" t="s">
        <v>197</v>
      </c>
      <c r="M179" s="105" t="s">
        <v>26</v>
      </c>
      <c r="N179" s="100" t="s">
        <v>284</v>
      </c>
      <c r="O179" s="101" t="s">
        <v>285</v>
      </c>
      <c r="P179" s="102" t="s">
        <v>24</v>
      </c>
      <c r="Q179" s="103" t="str">
        <f>IF(O179="","-",IF(VLOOKUP(O179,'S1-TE'!$D$7:$V$59,7,0)=0,"-",IF(AND(O179=O179,OR(P179="T",P179="P")),VLOOKUP(O179,'S1-TE'!$D$7:$V$59,7,0),"-")))</f>
        <v>GFP</v>
      </c>
      <c r="R179" s="103" t="str">
        <f>IF(O179="","-",IF(VLOOKUP(O179,'S1-TE'!$D$7:$V$59,8,0)=0,"-",IF(AND(O179=O179,OR(P179="T",P179="P")),VLOOKUP(O179,'S1-TE'!$D$7:$V$59,8,0),"-")))</f>
        <v>-</v>
      </c>
      <c r="S179" s="103" t="str">
        <f>IF(O179="","-",IF(VLOOKUP(O179,'S1-TE'!$D$7:$V$59,9,0)=0,"-",IF(AND(O179=O179,OR(P179="T",P179="P")),VLOOKUP(O179,'S1-TE'!$D$7:$V$59,9,0),"-")))</f>
        <v>-</v>
      </c>
      <c r="T179" s="103" t="str">
        <f>IF(O179="","-",IF(VLOOKUP(O179,'S1-TE'!$D$7:$V$59,17,0)=0,"-",IF(AND(O179=O179,P179="P"),VLOOKUP(O179,'S1-TE'!$D$7:$V$59,17,0),"-")))</f>
        <v>-</v>
      </c>
      <c r="U179" s="103" t="str">
        <f>IF(O179="","-",IF(VLOOKUP(O179,'S1-TE'!$D$7:$V$59,18,0)=0,"-",IF(AND(O179=O179,P179="P"),VLOOKUP(O179,'S1-TE'!$D$7:$V$59,18,0),"-")))</f>
        <v>-</v>
      </c>
      <c r="V179" s="107" t="s">
        <v>197</v>
      </c>
      <c r="W179" s="105" t="s">
        <v>26</v>
      </c>
      <c r="X179" s="100" t="s">
        <v>286</v>
      </c>
      <c r="Y179" s="101" t="s">
        <v>287</v>
      </c>
      <c r="Z179" s="102" t="s">
        <v>24</v>
      </c>
      <c r="AA179" s="103" t="str">
        <f>IF(Y179="","-",IF(VLOOKUP(Y179,'S1-TE'!$D$7:$V$59,7,0)=0,"-",IF(AND(Y179=Y179,OR(Z179="T",Z179="P")),VLOOKUP(Y179,'S1-TE'!$D$7:$V$59,7,0),"-")))</f>
        <v>IHT</v>
      </c>
      <c r="AB179" s="103" t="str">
        <f>IF(Y179="","-",IF(VLOOKUP(Y179,'S1-TE'!$D$7:$V$59,8,0)=0,"-",IF(AND(Y179=Y179,OR(Z179="T",Z179="P")),VLOOKUP(Y179,'S1-TE'!$D$7:$V$59,8,0),"-")))</f>
        <v>-</v>
      </c>
      <c r="AC179" s="103" t="str">
        <f>IF(Y179="","-",IF(VLOOKUP(Y179,'S1-TE'!$D$7:$V$59,9,0)=0,"-",IF(AND(Y179=Y179,OR(Z179="T",Z179="P")),VLOOKUP(Y179,'S1-TE'!$D$7:$V$59,9,0),"-")))</f>
        <v>-</v>
      </c>
      <c r="AD179" s="103" t="str">
        <f>IF(Y179="","-",IF(VLOOKUP(Y179,'S1-TE'!$D$7:$V$59,17,0)=0,"-",IF(AND(Y179=Y179,Z179="P"),VLOOKUP(Y179,'S1-TE'!$D$7:$V$59,17,0),"-")))</f>
        <v>-</v>
      </c>
      <c r="AE179" s="103" t="str">
        <f>IF(Y179="","-",IF(VLOOKUP(Y179,'S1-TE'!$D$7:$V$59,18,0)=0,"-",IF(AND(Y179=Y179,Z179="P"),VLOOKUP(Y179,'S1-TE'!$D$7:$V$59,18,0),"-")))</f>
        <v>-</v>
      </c>
      <c r="AF179" s="107" t="s">
        <v>197</v>
      </c>
      <c r="AG179" s="105" t="s">
        <v>26</v>
      </c>
      <c r="AH179" s="100"/>
      <c r="AI179" s="101"/>
      <c r="AJ179" s="102"/>
      <c r="AK179" s="103" t="str">
        <f>IF(AI179="","-",IF(VLOOKUP(AI179,'S1-TE'!$D$7:$V$59,7,0)=0,"-",IF(AND(AI179=AI179,OR(AJ179="T",AJ179="P")),VLOOKUP(AI179,'S1-TE'!$D$7:$V$59,7,0),"-")))</f>
        <v>-</v>
      </c>
      <c r="AL179" s="103" t="str">
        <f>IF(AI179="","-",IF(VLOOKUP(AI179,'S1-TE'!$D$7:$V$59,8,0)=0,"-",IF(AND(AI179=AI179,OR(AJ179="T",AJ179="P")),VLOOKUP(AI179,'S1-TE'!$D$7:$V$59,8,0),"-")))</f>
        <v>-</v>
      </c>
      <c r="AM179" s="103" t="str">
        <f>IF(AI179="","-",IF(VLOOKUP(AI179,'S1-TE'!$D$7:$V$59,9,0)=0,"-",IF(AND(AI179=AI179,OR(AJ179="T",AJ179="P")),VLOOKUP(AI179,'S1-TE'!$D$7:$V$59,9,0),"-")))</f>
        <v>-</v>
      </c>
      <c r="AN179" s="103" t="str">
        <f>IF(AI179="","-",IF(VLOOKUP(AI179,'S1-TE'!$D$7:$V$59,17,0)=0,"-",IF(AND(AI179=AI179,AJ179="P"),VLOOKUP(AI179,'S1-TE'!$D$7:$V$59,17,0),"-")))</f>
        <v>-</v>
      </c>
      <c r="AO179" s="103" t="str">
        <f>IF(AI179="","-",IF(VLOOKUP(AI179,'S1-TE'!$D$7:$V$59,18,0)=0,"-",IF(AND(AI179=AI179,AJ179="P"),VLOOKUP(AI179,'S1-TE'!$D$7:$V$59,18,0),"-")))</f>
        <v>-</v>
      </c>
      <c r="AP179" s="107" t="s">
        <v>197</v>
      </c>
      <c r="AQ179" s="105"/>
      <c r="AR179" s="123"/>
      <c r="AS179" s="101"/>
      <c r="AT179" s="102"/>
      <c r="AU179" s="103" t="str">
        <f>IF(AS179="","-",IF(VLOOKUP(AS179,'S1-TE'!$D$7:$V$59,7,0)=0,"-",IF(AND(AS179=AS179,OR(AT179="T",AT179="P")),VLOOKUP(AS179,'S1-TE'!$D$7:$V$59,7,0),"-")))</f>
        <v>-</v>
      </c>
      <c r="AV179" s="103" t="str">
        <f>IF(AS179="","-",IF(VLOOKUP(AS179,'S1-TE'!$D$7:$V$59,8,0)=0,"-",IF(AND(AS179=AS179,OR(AT179="T",AT179="P")),VLOOKUP(AS179,'S1-TE'!$D$7:$V$59,8,0),"-")))</f>
        <v>-</v>
      </c>
      <c r="AW179" s="103" t="str">
        <f>IF(AS179="","-",IF(VLOOKUP(AS179,'S1-TE'!$D$7:$V$59,9,0)=0,"-",IF(AND(AS179=AS179,OR(AT179="T",AT179="P")),VLOOKUP(AS179,'S1-TE'!$D$7:$V$59,9,0),"-")))</f>
        <v>-</v>
      </c>
      <c r="AX179" s="103" t="str">
        <f>IF(AS179="","-",IF(VLOOKUP(AS179,'S1-TE'!$D$7:$V$59,17,0)=0,"-",IF(AND(AS179=AS179,AT179="P"),VLOOKUP(AS179,'S1-TE'!$D$7:$V$59,17,0),"-")))</f>
        <v>-</v>
      </c>
      <c r="AY179" s="103" t="str">
        <f>IF(AS179="","-",IF(VLOOKUP(AS179,'S1-TE'!$D$7:$V$59,18,0)=0,"-",IF(AND(AS179=AS179,AT179="P"),VLOOKUP(AS179,'S1-TE'!$D$7:$V$59,18,0),"-")))</f>
        <v>-</v>
      </c>
      <c r="AZ179" s="107" t="s">
        <v>197</v>
      </c>
      <c r="BA179" s="105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</row>
    <row r="180" ht="14.25" customHeight="1">
      <c r="A180" s="40">
        <v>3.0</v>
      </c>
      <c r="B180" s="41" t="s">
        <v>234</v>
      </c>
      <c r="C180" s="100"/>
      <c r="D180" s="101"/>
      <c r="E180" s="101"/>
      <c r="F180" s="103" t="str">
        <f>IF(D180="","-",IF(VLOOKUP(D180,'S1-MR'!$D$7:$U$60,7,0)=0,"-",IF(AND(D180=D180,OR(E180="T",E180="P")),VLOOKUP(D180,'S1-MR'!$D$7:$U$60,7,0),"-")))</f>
        <v>-</v>
      </c>
      <c r="G180" s="103" t="str">
        <f>IF(D180="","-",IF(VLOOKUP(D180,'S1-MR'!$D$7:$U$60,8,0)=0,"-",IF(AND(D180=D180,OR(E180="T",E180="P")),VLOOKUP(D180,'S1-MR'!$D$7:$U$60,8,0),"-")))</f>
        <v>-</v>
      </c>
      <c r="H180" s="103" t="str">
        <f>IF(D180="","-",IF(VLOOKUP(D180,'S1-MR'!$D$7:$U$60,9,0)=0,"-",IF(AND(D180=D180,OR(E180="T",E180="P")),VLOOKUP(D180,'S1-MR'!$D$7:$U$60,9,0),"-")))</f>
        <v>-</v>
      </c>
      <c r="I180" s="103"/>
      <c r="J180" s="103" t="str">
        <f>IF(D180="","-",IF(VLOOKUP(D180,'S1-MR'!$D$7:$U$60,17,0)=0,"-",IF(AND(D180=D180,E180="P"),VLOOKUP(D180,'S1-MR'!$D$7:$U$60,17,0),"-")))</f>
        <v>-</v>
      </c>
      <c r="K180" s="103" t="str">
        <f>IF(D180="","-",IF(VLOOKUP(D180,'S1-MR'!$D$7:$U$60,18,0)=0,"-",IF(AND(D180=D180,E180="P"),VLOOKUP(D180,'S1-MR'!$D$7:$U$60,18,0),"-")))</f>
        <v>-</v>
      </c>
      <c r="L180" s="107" t="s">
        <v>202</v>
      </c>
      <c r="M180" s="105"/>
      <c r="N180" s="100"/>
      <c r="O180" s="101"/>
      <c r="P180" s="101"/>
      <c r="Q180" s="103" t="str">
        <f>IF(O180="","-",IF(VLOOKUP(O180,'S1-MR'!$D$7:$U$60,7,0)=0,"-",IF(AND(O180=O180,OR(P180="T",P180="P")),VLOOKUP(O180,'S1-MR'!$D$7:$U$60,7,0),"-")))</f>
        <v>-</v>
      </c>
      <c r="R180" s="103" t="str">
        <f>IF(O180="","-",IF(VLOOKUP(O180,'S1-MR'!$D$7:$U$60,8,0)=0,"-",IF(AND(O180=O180,OR(P180="T",P180="P")),VLOOKUP(O180,'S1-MR'!$D$7:$U$60,8,0),"-")))</f>
        <v>-</v>
      </c>
      <c r="S180" s="103" t="str">
        <f>IF(O180="","-",IF(VLOOKUP(O180,'S1-MR'!$D$7:$U$60,9,0)=0,"-",IF(AND(O180=O180,OR(P180="T",P180="P")),VLOOKUP(O180,'S1-MR'!$D$7:$U$60,9,0),"-")))</f>
        <v>-</v>
      </c>
      <c r="T180" s="103" t="str">
        <f>IF(O180="","-",IF(VLOOKUP(O180,'S1-MR'!$D$7:$U$60,17,0)=0,"-",IF(AND(O180=O180,P180="P"),VLOOKUP(O180,'S1-MR'!$D$7:$U$60,17,0),"-")))</f>
        <v>-</v>
      </c>
      <c r="U180" s="103" t="str">
        <f>IF(O180="","-",IF(VLOOKUP(O180,'S1-MR'!$D$7:$U$60,18,0)=0,"-",IF(AND(O180=O180,P180="P"),VLOOKUP(O180,'S1-MR'!$D$7:$U$60,18,0),"-")))</f>
        <v>-</v>
      </c>
      <c r="V180" s="107" t="s">
        <v>202</v>
      </c>
      <c r="W180" s="105"/>
      <c r="X180" s="100"/>
      <c r="Y180" s="101"/>
      <c r="Z180" s="101"/>
      <c r="AA180" s="103" t="str">
        <f>IF(Y180="","-",IF(VLOOKUP(Y180,'S1-MR'!$D$7:$U$60,7,0)=0,"-",IF(AND(Y180=Y180,OR(Z180="T",Z180="P")),VLOOKUP(Y180,'S1-MR'!$D$7:$U$60,7,0),"-")))</f>
        <v>-</v>
      </c>
      <c r="AB180" s="103" t="str">
        <f>IF(Y180="","-",IF(VLOOKUP(Y180,'S1-MR'!$D$7:$U$60,8,0)=0,"-",IF(AND(Y180=Y180,OR(Z180="T",Z180="P")),VLOOKUP(Y180,'S1-MR'!$D$7:$U$60,8,0),"-")))</f>
        <v>-</v>
      </c>
      <c r="AC180" s="103" t="str">
        <f>IF(Y180="","-",IF(VLOOKUP(Y180,'S1-MR'!$D$7:$U$60,9,0)=0,"-",IF(AND(Y180=Y180,OR(Z180="T",Z180="P")),VLOOKUP(Y180,'S1-MR'!$D$7:$U$60,9,0),"-")))</f>
        <v>-</v>
      </c>
      <c r="AD180" s="103" t="str">
        <f>IF(Y180="","-",IF(VLOOKUP(Y180,'S1-MR'!$D$7:$U$60,17,0)=0,"-",IF(AND(Y180=Y180,Z180="P"),VLOOKUP(Y180,'S1-MR'!$D$7:$U$60,17,0),"-")))</f>
        <v>-</v>
      </c>
      <c r="AE180" s="103" t="str">
        <f>IF(Y180="","-",IF(VLOOKUP(Y180,'S1-MR'!$D$7:$U$60,18,0)=0,"-",IF(AND(Y180=Y180,Z180="P"),VLOOKUP(Y180,'S1-MR'!$D$7:$U$60,18,0),"-")))</f>
        <v>-</v>
      </c>
      <c r="AF180" s="107" t="s">
        <v>202</v>
      </c>
      <c r="AG180" s="105"/>
      <c r="AH180" s="100"/>
      <c r="AI180" s="101"/>
      <c r="AJ180" s="101"/>
      <c r="AK180" s="103" t="str">
        <f>IF(AI180="","-",IF(VLOOKUP(AI180,'S1-MR'!$D$7:$U$60,7,0)=0,"-",IF(AND(AI180=AI180,OR(AJ180="T",AJ180="P")),VLOOKUP(AI180,'S1-MR'!$D$7:$U$60,7,0),"-")))</f>
        <v>-</v>
      </c>
      <c r="AL180" s="103" t="str">
        <f>IF(AI180="","-",IF(VLOOKUP(AI180,'S1-MR'!$D$7:$U$60,8,0)=0,"-",IF(AND(AI180=AI180,OR(AJ180="T",AJ180="P")),VLOOKUP(AI180,'S1-MR'!$D$7:$U$60,8,0),"-")))</f>
        <v>-</v>
      </c>
      <c r="AM180" s="103" t="str">
        <f>IF(AI180="","-",IF(VLOOKUP(AI180,'S1-MR'!$D$7:$U$60,9,0)=0,"-",IF(AND(AI180=AI180,OR(AJ180="T",AJ180="P")),VLOOKUP(AI180,'S1-MR'!$D$7:$U$60,9,0),"-")))</f>
        <v>-</v>
      </c>
      <c r="AN180" s="103" t="str">
        <f>IF(AI180="","-",IF(VLOOKUP(AI180,'S1-MR'!$D$7:$U$60,17,0)=0,"-",IF(AND(AI180=AI180,AJ180="P"),VLOOKUP(AI180,'S1-MR'!$D$7:$U$60,17,0),"-")))</f>
        <v>-</v>
      </c>
      <c r="AO180" s="103" t="str">
        <f>IF(AI180="","-",IF(VLOOKUP(AI180,'S1-MR'!$D$7:$U$60,18,0)=0,"-",IF(AND(AI180=AI180,AJ180="P"),VLOOKUP(AI180,'S1-MR'!$D$7:$U$60,18,0),"-")))</f>
        <v>-</v>
      </c>
      <c r="AP180" s="107" t="s">
        <v>202</v>
      </c>
      <c r="AQ180" s="105"/>
      <c r="AR180" s="100" t="s">
        <v>207</v>
      </c>
      <c r="AS180" s="101" t="s">
        <v>208</v>
      </c>
      <c r="AT180" s="101" t="s">
        <v>24</v>
      </c>
      <c r="AU180" s="103" t="str">
        <f>IF(AS180="","-",IF(VLOOKUP(AS180,'S1-MR'!$D$7:$U$60,7,0)=0,"-",IF(AND(AS180=AS180,OR(AT180="T",AT180="P")),VLOOKUP(AS180,'S1-MR'!$D$7:$U$60,7,0),"-")))</f>
        <v>BAS</v>
      </c>
      <c r="AV180" s="103" t="str">
        <f>IF(AS180="","-",IF(VLOOKUP(AS180,'S1-MR'!$D$7:$U$60,8,0)=0,"-",IF(AND(AS180=AS180,OR(AT180="T",AT180="P")),VLOOKUP(AS180,'S1-MR'!$D$7:$U$60,8,0),"-")))</f>
        <v>ISW</v>
      </c>
      <c r="AW180" s="103" t="str">
        <f>IF(AS180="","-",IF(VLOOKUP(AS180,'S1-MR'!$D$7:$U$60,9,0)=0,"-",IF(AND(AS180=AS180,OR(AT180="T",AT180="P")),VLOOKUP(AS180,'S1-MR'!$D$7:$U$60,9,0),"-")))</f>
        <v>CJS</v>
      </c>
      <c r="AX180" s="103" t="str">
        <f>IF(AS180="","-",IF(VLOOKUP(AS180,'S1-MR'!$D$7:$U$60,17,0)=0,"-",IF(AND(AS180=AS180,AT180="P"),VLOOKUP(AS180,'S1-MR'!$D$7:$U$60,17,0),"-")))</f>
        <v>-</v>
      </c>
      <c r="AY180" s="103" t="str">
        <f>IF(AS180="","-",IF(VLOOKUP(AS180,'S1-MR'!$D$7:$U$60,18,0)=0,"-",IF(AND(AS180=AS180,AT180="P"),VLOOKUP(AS180,'S1-MR'!$D$7:$U$60,18,0),"-")))</f>
        <v>-</v>
      </c>
      <c r="AZ180" s="107" t="s">
        <v>202</v>
      </c>
      <c r="BA180" s="105" t="s">
        <v>26</v>
      </c>
      <c r="BB180" s="6"/>
      <c r="BC180" s="6"/>
      <c r="BD180" s="6"/>
      <c r="BE180" s="6"/>
      <c r="BF180" s="7"/>
      <c r="BG180" s="7"/>
      <c r="BH180" s="7"/>
      <c r="BI180" s="7"/>
      <c r="BJ180" s="7"/>
      <c r="BK180" s="7"/>
    </row>
    <row r="181" ht="14.25" customHeight="1">
      <c r="A181" s="40">
        <v>3.0</v>
      </c>
      <c r="B181" s="41" t="s">
        <v>234</v>
      </c>
      <c r="C181" s="100"/>
      <c r="D181" s="101"/>
      <c r="E181" s="101"/>
      <c r="F181" s="103" t="str">
        <f>IF(D181="","-",IF(VLOOKUP(D181,'S1-MR'!$D$7:$U$60,7,0)=0,"-",IF(AND(D181=D181,OR(E181="T",E181="P")),VLOOKUP(D181,'S1-MR'!$D$7:$U$60,7,0),"-")))</f>
        <v>-</v>
      </c>
      <c r="G181" s="103" t="str">
        <f>IF(D181="","-",IF(VLOOKUP(D181,'S1-MR'!$D$7:$U$60,8,0)=0,"-",IF(AND(D181=D181,OR(E181="T",E181="P")),VLOOKUP(D181,'S1-MR'!$D$7:$U$60,8,0),"-")))</f>
        <v>-</v>
      </c>
      <c r="H181" s="103" t="str">
        <f>IF(D181="","-",IF(VLOOKUP(D181,'S1-MR'!$D$7:$U$60,9,0)=0,"-",IF(AND(D181=D181,OR(E181="T",E181="P")),VLOOKUP(D181,'S1-MR'!$D$7:$U$60,9,0),"-")))</f>
        <v>-</v>
      </c>
      <c r="I181" s="103"/>
      <c r="J181" s="103" t="str">
        <f>IF(D181="","-",IF(VLOOKUP(D181,'S1-MR'!$D$7:$U$60,17,0)=0,"-",IF(AND(D181=D181,E181="P"),VLOOKUP(D181,'S1-MR'!$D$7:$U$60,17,0),"-")))</f>
        <v>-</v>
      </c>
      <c r="K181" s="103" t="str">
        <f>IF(D181="","-",IF(VLOOKUP(D181,'S1-MR'!$D$7:$U$60,18,0)=0,"-",IF(AND(D181=D181,E181="P"),VLOOKUP(D181,'S1-MR'!$D$7:$U$60,18,0),"-")))</f>
        <v>-</v>
      </c>
      <c r="L181" s="107" t="s">
        <v>209</v>
      </c>
      <c r="M181" s="105"/>
      <c r="N181" s="100"/>
      <c r="O181" s="101"/>
      <c r="P181" s="101"/>
      <c r="Q181" s="103" t="str">
        <f>IF(O181="","-",IF(VLOOKUP(O181,'S1-MR'!$D$7:$U$60,7,0)=0,"-",IF(AND(O181=O181,OR(P181="T",P181="P")),VLOOKUP(O181,'S1-MR'!$D$7:$U$60,7,0),"-")))</f>
        <v>-</v>
      </c>
      <c r="R181" s="103" t="str">
        <f>IF(O181="","-",IF(VLOOKUP(O181,'S1-MR'!$D$7:$U$60,8,0)=0,"-",IF(AND(O181=O181,OR(P181="T",P181="P")),VLOOKUP(O181,'S1-MR'!$D$7:$U$60,8,0),"-")))</f>
        <v>-</v>
      </c>
      <c r="S181" s="103" t="str">
        <f>IF(O181="","-",IF(VLOOKUP(O181,'S1-MR'!$D$7:$U$60,9,0)=0,"-",IF(AND(O181=O181,OR(P181="T",P181="P")),VLOOKUP(O181,'S1-MR'!$D$7:$U$60,9,0),"-")))</f>
        <v>-</v>
      </c>
      <c r="T181" s="103" t="str">
        <f>IF(O181="","-",IF(VLOOKUP(O181,'S1-MR'!$D$7:$U$60,17,0)=0,"-",IF(AND(O181=O181,P181="P"),VLOOKUP(O181,'S1-MR'!$D$7:$U$60,17,0),"-")))</f>
        <v>-</v>
      </c>
      <c r="U181" s="103" t="str">
        <f>IF(O181="","-",IF(VLOOKUP(O181,'S1-MR'!$D$7:$U$60,18,0)=0,"-",IF(AND(O181=O181,P181="P"),VLOOKUP(O181,'S1-MR'!$D$7:$U$60,18,0),"-")))</f>
        <v>-</v>
      </c>
      <c r="V181" s="107" t="s">
        <v>209</v>
      </c>
      <c r="W181" s="105"/>
      <c r="X181" s="100"/>
      <c r="Y181" s="101"/>
      <c r="Z181" s="101"/>
      <c r="AA181" s="103" t="str">
        <f>IF(Y181="","-",IF(VLOOKUP(Y181,'S1-MR'!$D$7:$U$60,7,0)=0,"-",IF(AND(Y181=Y181,OR(Z181="T",Z181="P")),VLOOKUP(Y181,'S1-MR'!$D$7:$U$60,7,0),"-")))</f>
        <v>-</v>
      </c>
      <c r="AB181" s="103" t="str">
        <f>IF(Y181="","-",IF(VLOOKUP(Y181,'S1-MR'!$D$7:$U$60,8,0)=0,"-",IF(AND(Y181=Y181,OR(Z181="T",Z181="P")),VLOOKUP(Y181,'S1-MR'!$D$7:$U$60,8,0),"-")))</f>
        <v>-</v>
      </c>
      <c r="AC181" s="103" t="str">
        <f>IF(Y181="","-",IF(VLOOKUP(Y181,'S1-MR'!$D$7:$U$60,9,0)=0,"-",IF(AND(Y181=Y181,OR(Z181="T",Z181="P")),VLOOKUP(Y181,'S1-MR'!$D$7:$U$60,9,0),"-")))</f>
        <v>-</v>
      </c>
      <c r="AD181" s="103" t="str">
        <f>IF(Y181="","-",IF(VLOOKUP(Y181,'S1-MR'!$D$7:$U$60,17,0)=0,"-",IF(AND(Y181=Y181,Z181="P"),VLOOKUP(Y181,'S1-MR'!$D$7:$U$60,17,0),"-")))</f>
        <v>-</v>
      </c>
      <c r="AE181" s="103" t="str">
        <f>IF(Y181="","-",IF(VLOOKUP(Y181,'S1-MR'!$D$7:$U$60,18,0)=0,"-",IF(AND(Y181=Y181,Z181="P"),VLOOKUP(Y181,'S1-MR'!$D$7:$U$60,18,0),"-")))</f>
        <v>-</v>
      </c>
      <c r="AF181" s="107" t="s">
        <v>209</v>
      </c>
      <c r="AG181" s="105"/>
      <c r="AH181" s="100"/>
      <c r="AI181" s="101"/>
      <c r="AJ181" s="101"/>
      <c r="AK181" s="103" t="str">
        <f>IF(AI181="","-",IF(VLOOKUP(AI181,'S1-MR'!$D$7:$U$60,7,0)=0,"-",IF(AND(AI181=AI181,OR(AJ181="T",AJ181="P")),VLOOKUP(AI181,'S1-MR'!$D$7:$U$60,7,0),"-")))</f>
        <v>-</v>
      </c>
      <c r="AL181" s="103" t="str">
        <f>IF(AI181="","-",IF(VLOOKUP(AI181,'S1-MR'!$D$7:$U$60,8,0)=0,"-",IF(AND(AI181=AI181,OR(AJ181="T",AJ181="P")),VLOOKUP(AI181,'S1-MR'!$D$7:$U$60,8,0),"-")))</f>
        <v>-</v>
      </c>
      <c r="AM181" s="103" t="str">
        <f>IF(AI181="","-",IF(VLOOKUP(AI181,'S1-MR'!$D$7:$U$60,9,0)=0,"-",IF(AND(AI181=AI181,OR(AJ181="T",AJ181="P")),VLOOKUP(AI181,'S1-MR'!$D$7:$U$60,9,0),"-")))</f>
        <v>-</v>
      </c>
      <c r="AN181" s="103" t="str">
        <f>IF(AI181="","-",IF(VLOOKUP(AI181,'S1-MR'!$D$7:$U$60,17,0)=0,"-",IF(AND(AI181=AI181,AJ181="P"),VLOOKUP(AI181,'S1-MR'!$D$7:$U$60,17,0),"-")))</f>
        <v>-</v>
      </c>
      <c r="AO181" s="103" t="str">
        <f>IF(AI181="","-",IF(VLOOKUP(AI181,'S1-MR'!$D$7:$U$60,18,0)=0,"-",IF(AND(AI181=AI181,AJ181="P"),VLOOKUP(AI181,'S1-MR'!$D$7:$U$60,18,0),"-")))</f>
        <v>-</v>
      </c>
      <c r="AP181" s="107" t="s">
        <v>209</v>
      </c>
      <c r="AQ181" s="105"/>
      <c r="AR181" s="100" t="s">
        <v>207</v>
      </c>
      <c r="AS181" s="101" t="s">
        <v>208</v>
      </c>
      <c r="AT181" s="101" t="s">
        <v>24</v>
      </c>
      <c r="AU181" s="103" t="str">
        <f>IF(AS181="","-",IF(VLOOKUP(AS181,'S1-MR'!$D$7:$U$60,7,0)=0,"-",IF(AND(AS181=AS181,OR(AT181="T",AT181="P")),VLOOKUP(AS181,'S1-MR'!$D$7:$U$60,7,0),"-")))</f>
        <v>BAS</v>
      </c>
      <c r="AV181" s="103" t="str">
        <f>IF(AS181="","-",IF(VLOOKUP(AS181,'S1-MR'!$D$7:$U$60,8,0)=0,"-",IF(AND(AS181=AS181,OR(AT181="T",AT181="P")),VLOOKUP(AS181,'S1-MR'!$D$7:$U$60,8,0),"-")))</f>
        <v>ISW</v>
      </c>
      <c r="AW181" s="103" t="str">
        <f>IF(AS181="","-",IF(VLOOKUP(AS181,'S1-MR'!$D$7:$U$60,9,0)=0,"-",IF(AND(AS181=AS181,OR(AT181="T",AT181="P")),VLOOKUP(AS181,'S1-MR'!$D$7:$U$60,9,0),"-")))</f>
        <v>CJS</v>
      </c>
      <c r="AX181" s="103" t="str">
        <f>IF(AS181="","-",IF(VLOOKUP(AS181,'S1-MR'!$D$7:$U$60,17,0)=0,"-",IF(AND(AS181=AS181,AT181="P"),VLOOKUP(AS181,'S1-MR'!$D$7:$U$60,17,0),"-")))</f>
        <v>-</v>
      </c>
      <c r="AY181" s="103" t="str">
        <f>IF(AS181="","-",IF(VLOOKUP(AS181,'S1-MR'!$D$7:$U$60,18,0)=0,"-",IF(AND(AS181=AS181,AT181="P"),VLOOKUP(AS181,'S1-MR'!$D$7:$U$60,18,0),"-")))</f>
        <v>-</v>
      </c>
      <c r="AZ181" s="107" t="s">
        <v>209</v>
      </c>
      <c r="BA181" s="105" t="s">
        <v>26</v>
      </c>
      <c r="BB181" s="6"/>
      <c r="BC181" s="6"/>
      <c r="BD181" s="6"/>
      <c r="BE181" s="6"/>
      <c r="BF181" s="7"/>
      <c r="BG181" s="7"/>
      <c r="BH181" s="7"/>
      <c r="BI181" s="7"/>
      <c r="BJ181" s="7"/>
      <c r="BK181" s="7"/>
    </row>
    <row r="182" ht="14.25" customHeight="1">
      <c r="A182" s="40">
        <v>3.0</v>
      </c>
      <c r="B182" s="41" t="s">
        <v>234</v>
      </c>
      <c r="C182" s="100" t="s">
        <v>253</v>
      </c>
      <c r="D182" s="101" t="s">
        <v>254</v>
      </c>
      <c r="E182" s="101" t="s">
        <v>24</v>
      </c>
      <c r="F182" s="103" t="str">
        <f>IF(D182="","-",IF(VLOOKUP(D182,'S1-TB'!$D$7:$U$58,7,0)=0,"-",IF(AND(D182=D182,OR(E182="T",E182="P")),VLOOKUP(D182,'S1-TB'!$D$7:$U$58,7,0),"-")))</f>
        <v>ANM</v>
      </c>
      <c r="G182" s="103" t="str">
        <f>IF(D182="","-",IF(VLOOKUP(D182,'S1-TB'!$D$7:$U$58,8,0)=0,"-",IF(AND(D182=D182,OR(E182="T",E182="P")),VLOOKUP(D182,'S1-TB'!$D$7:$U$58,8,0),"-")))</f>
        <v>-</v>
      </c>
      <c r="H182" s="103" t="str">
        <f>IF(D182="","-",IF(VLOOKUP(D182,'S1-TB'!$D$7:$U$58,9,0)=0,"-",IF(AND(D182=D182,OR(E182="T",E182="P")),VLOOKUP(D182,'S1-TB'!$D$7:$U$58,9,0),"-")))</f>
        <v>-</v>
      </c>
      <c r="I182" s="103"/>
      <c r="J182" s="103" t="str">
        <f>IF(D182="","-",IF(VLOOKUP(D182,'S1-TB'!$D$7:$U$58,17,0)=0,"-",IF(AND(D182=D182,E182="P"),VLOOKUP(D182,'S1-TB'!$D$7:$U$58,17,0),"-")))</f>
        <v>-</v>
      </c>
      <c r="K182" s="103" t="str">
        <f>IF(D182="","-",IF(VLOOKUP(D182,'S1-TB'!$D$7:$U$58,18,0)=0,"-",IF(AND(D182=D182,E182="P"),VLOOKUP(D182,'S1-TB'!$D$7:$U$58,18,0),"-")))</f>
        <v>-</v>
      </c>
      <c r="L182" s="107" t="s">
        <v>210</v>
      </c>
      <c r="M182" s="105" t="s">
        <v>26</v>
      </c>
      <c r="N182" s="108"/>
      <c r="O182" s="101"/>
      <c r="P182" s="101"/>
      <c r="Q182" s="103" t="str">
        <f>IF(O182="","-",IF(VLOOKUP(O182,'S1-TB'!$D$7:$U$58,7,0)=0,"-",IF(AND(O182=O182,OR(P182="T",P182="P")),VLOOKUP(O182,'S1-TB'!$D$7:$U$58,7,0),"-")))</f>
        <v>-</v>
      </c>
      <c r="R182" s="103" t="str">
        <f>IF(O182="","-",IF(VLOOKUP(O182,'S1-TB'!$D$7:$U$58,8,0)=0,"-",IF(AND(O182=O182,OR(P182="T",P182="P")),VLOOKUP(O182,'S1-TB'!$D$7:$U$58,8,0),"-")))</f>
        <v>-</v>
      </c>
      <c r="S182" s="103" t="str">
        <f>IF(O182="","-",IF(VLOOKUP(O182,'S1-TB'!$D$7:$U$58,9,0)=0,"-",IF(AND(O182=O182,OR(P182="T",P182="P")),VLOOKUP(O182,'S1-TB'!$D$7:$U$58,9,0),"-")))</f>
        <v>-</v>
      </c>
      <c r="T182" s="103" t="str">
        <f>IF(O182="","-",IF(VLOOKUP(O182,'S1-TB'!$D$7:$U$58,17,0)=0,"-",IF(AND(O182=O182,P182="P"),VLOOKUP(O182,'S1-TB'!$D$7:$U$58,17,0),"-")))</f>
        <v>-</v>
      </c>
      <c r="U182" s="103" t="str">
        <f>IF(O182="","-",IF(VLOOKUP(O182,'S1-TB'!$D$7:$U$58,18,0)=0,"-",IF(AND(O182=O182,P182="P"),VLOOKUP(O182,'S1-TB'!$D$7:$U$58,18,0),"-")))</f>
        <v>-</v>
      </c>
      <c r="V182" s="107" t="s">
        <v>210</v>
      </c>
      <c r="W182" s="105"/>
      <c r="X182" s="100"/>
      <c r="Y182" s="101"/>
      <c r="Z182" s="101"/>
      <c r="AA182" s="103" t="str">
        <f>IF(Y182="","-",IF(VLOOKUP(Y182,'S1-TB'!$D$7:$U$58,7,0)=0,"-",IF(AND(Y182=Y182,OR(Z182="T",Z182="P")),VLOOKUP(Y182,'S1-TB'!$D$7:$U$58,7,0),"-")))</f>
        <v>-</v>
      </c>
      <c r="AB182" s="103" t="str">
        <f>IF(Y182="","-",IF(VLOOKUP(Y182,'S1-TB'!$D$7:$U$58,8,0)=0,"-",IF(AND(Y182=Y182,OR(Z182="T",Z182="P")),VLOOKUP(Y182,'S1-TB'!$D$7:$U$58,8,0),"-")))</f>
        <v>-</v>
      </c>
      <c r="AC182" s="103" t="str">
        <f>IF(Y182="","-",IF(VLOOKUP(Y182,'S1-TB'!$D$7:$U$58,9,0)=0,"-",IF(AND(Y182=Y182,OR(Z182="T",Z182="P")),VLOOKUP(Y182,'S1-TB'!$D$7:$U$58,9,0),"-")))</f>
        <v>-</v>
      </c>
      <c r="AD182" s="103" t="str">
        <f>IF(Y182="","-",IF(VLOOKUP(Y182,'S1-TB'!$D$7:$U$58,17,0)=0,"-",IF(AND(Y182=Y182,Z182="P"),VLOOKUP(Y182,'S1-TB'!$D$7:$U$58,17,0),"-")))</f>
        <v>-</v>
      </c>
      <c r="AE182" s="103" t="str">
        <f>IF(Y182="","-",IF(VLOOKUP(Y182,'S1-TB'!$D$7:$U$58,18,0)=0,"-",IF(AND(Y182=Y182,Z182="P"),VLOOKUP(Y182,'S1-TB'!$D$7:$U$58,18,0),"-")))</f>
        <v>-</v>
      </c>
      <c r="AF182" s="107" t="s">
        <v>210</v>
      </c>
      <c r="AG182" s="105"/>
      <c r="AH182" s="106" t="s">
        <v>213</v>
      </c>
      <c r="AI182" s="101" t="s">
        <v>214</v>
      </c>
      <c r="AJ182" s="101" t="s">
        <v>24</v>
      </c>
      <c r="AK182" s="103" t="str">
        <f>IF(AI182="","-",IF(VLOOKUP(AI182,'S1-TB'!$D$7:$U$58,7,0)=0,"-",IF(AND(AI182=AI182,OR(AJ182="T",AJ182="P")),VLOOKUP(AI182,'S1-TB'!$D$7:$U$58,7,0),"-")))</f>
        <v>YUL</v>
      </c>
      <c r="AL182" s="103" t="str">
        <f>IF(AI182="","-",IF(VLOOKUP(AI182,'S1-TB'!$D$7:$U$58,8,0)=0,"-",IF(AND(AI182=AI182,OR(AJ182="T",AJ182="P")),VLOOKUP(AI182,'S1-TB'!$D$7:$U$58,8,0),"-")))</f>
        <v>-</v>
      </c>
      <c r="AM182" s="103" t="str">
        <f>IF(AI182="","-",IF(VLOOKUP(AI182,'S1-TB'!$D$7:$U$58,9,0)=0,"-",IF(AND(AI182=AI182,OR(AJ182="T",AJ182="P")),VLOOKUP(AI182,'S1-TB'!$D$7:$U$58,9,0),"-")))</f>
        <v>-</v>
      </c>
      <c r="AN182" s="103" t="str">
        <f>IF(AI182="","-",IF(VLOOKUP(AI182,'S1-TB'!$D$7:$U$58,17,0)=0,"-",IF(AND(AI182=AI182,AJ182="P"),VLOOKUP(AI182,'S1-TB'!$D$7:$U$58,17,0),"-")))</f>
        <v>-</v>
      </c>
      <c r="AO182" s="103" t="str">
        <f>IF(AI182="","-",IF(VLOOKUP(AI182,'S1-TB'!$D$7:$U$58,18,0)=0,"-",IF(AND(AI182=AI182,AJ182="P"),VLOOKUP(AI182,'S1-TB'!$D$7:$U$58,18,0),"-")))</f>
        <v>-</v>
      </c>
      <c r="AP182" s="107" t="s">
        <v>210</v>
      </c>
      <c r="AQ182" s="105" t="s">
        <v>26</v>
      </c>
      <c r="AR182" s="106" t="s">
        <v>215</v>
      </c>
      <c r="AS182" s="101" t="s">
        <v>216</v>
      </c>
      <c r="AT182" s="101" t="s">
        <v>24</v>
      </c>
      <c r="AU182" s="103" t="str">
        <f>IF(AS182="","-",IF(VLOOKUP(AS182,'S1-TB'!$D$7:$U$58,7,0)=0,"-",IF(AND(AS182=AS182,OR(AT182="T",AT182="P")),VLOOKUP(AS182,'S1-TB'!$D$7:$U$58,7,0),"-")))</f>
        <v>MMM</v>
      </c>
      <c r="AV182" s="103" t="str">
        <f>IF(AS182="","-",IF(VLOOKUP(AS182,'S1-TB'!$D$7:$U$58,8,0)=0,"-",IF(AND(AS182=AS182,OR(AT182="T",AT182="P")),VLOOKUP(AS182,'S1-TB'!$D$7:$U$58,8,0),"-")))</f>
        <v>-</v>
      </c>
      <c r="AW182" s="103" t="str">
        <f>IF(AS182="","-",IF(VLOOKUP(AS182,'S1-TB'!$D$7:$U$58,9,0)=0,"-",IF(AND(AS182=AS182,OR(AT182="T",AT182="P")),VLOOKUP(AS182,'S1-TB'!$D$7:$U$58,9,0),"-")))</f>
        <v>-</v>
      </c>
      <c r="AX182" s="103" t="str">
        <f>IF(AS182="","-",IF(VLOOKUP(AS182,'S1-TB'!$D$7:$U$58,17,0)=0,"-",IF(AND(AS182=AS182,AT182="P"),VLOOKUP(AS182,'S1-TB'!$D$7:$U$58,17,0),"-")))</f>
        <v>-</v>
      </c>
      <c r="AY182" s="103" t="str">
        <f>IF(AS182="","-",IF(VLOOKUP(AS182,'S1-TB'!$D$7:$U$58,18,0)=0,"-",IF(AND(AS182=AS182,AT182="P"),VLOOKUP(AS182,'S1-TB'!$D$7:$U$58,18,0),"-")))</f>
        <v>-</v>
      </c>
      <c r="AZ182" s="107" t="s">
        <v>210</v>
      </c>
      <c r="BA182" s="105" t="s">
        <v>26</v>
      </c>
      <c r="BB182" s="124"/>
      <c r="BC182" s="124"/>
      <c r="BD182" s="124"/>
      <c r="BE182" s="124"/>
      <c r="BF182" s="7"/>
      <c r="BG182" s="7"/>
      <c r="BH182" s="7"/>
      <c r="BI182" s="7"/>
      <c r="BJ182" s="7"/>
      <c r="BK182" s="7"/>
    </row>
    <row r="183" ht="15.75" customHeight="1">
      <c r="A183" s="40"/>
      <c r="B183" s="110"/>
      <c r="C183" s="64"/>
      <c r="D183" s="65"/>
      <c r="E183" s="66"/>
      <c r="F183" s="65"/>
      <c r="G183" s="65"/>
      <c r="H183" s="65"/>
      <c r="I183" s="65"/>
      <c r="J183" s="65"/>
      <c r="K183" s="65"/>
      <c r="L183" s="66"/>
      <c r="M183" s="68"/>
      <c r="N183" s="64"/>
      <c r="O183" s="65"/>
      <c r="P183" s="66"/>
      <c r="Q183" s="65"/>
      <c r="R183" s="65"/>
      <c r="S183" s="65"/>
      <c r="T183" s="65"/>
      <c r="U183" s="65"/>
      <c r="V183" s="66"/>
      <c r="W183" s="68"/>
      <c r="X183" s="64"/>
      <c r="Y183" s="65"/>
      <c r="Z183" s="66"/>
      <c r="AA183" s="65"/>
      <c r="AB183" s="65"/>
      <c r="AC183" s="65"/>
      <c r="AD183" s="65"/>
      <c r="AE183" s="65"/>
      <c r="AF183" s="66"/>
      <c r="AG183" s="68"/>
      <c r="AH183" s="64"/>
      <c r="AI183" s="65"/>
      <c r="AJ183" s="66"/>
      <c r="AK183" s="65"/>
      <c r="AL183" s="65"/>
      <c r="AM183" s="65"/>
      <c r="AN183" s="65"/>
      <c r="AO183" s="65"/>
      <c r="AP183" s="66"/>
      <c r="AQ183" s="68"/>
      <c r="AR183" s="64"/>
      <c r="AS183" s="65"/>
      <c r="AT183" s="66"/>
      <c r="AU183" s="65"/>
      <c r="AV183" s="65"/>
      <c r="AW183" s="65"/>
      <c r="AX183" s="65"/>
      <c r="AY183" s="65"/>
      <c r="AZ183" s="66"/>
      <c r="BA183" s="68"/>
      <c r="BB183" s="6"/>
      <c r="BC183" s="6"/>
      <c r="BD183" s="6"/>
      <c r="BE183" s="6"/>
      <c r="BF183" s="7"/>
      <c r="BG183" s="7"/>
      <c r="BH183" s="7"/>
      <c r="BI183" s="7"/>
      <c r="BJ183" s="7"/>
      <c r="BK183" s="7"/>
    </row>
    <row r="184" ht="14.25" customHeight="1">
      <c r="A184" s="40">
        <v>4.0</v>
      </c>
      <c r="B184" s="41" t="s">
        <v>288</v>
      </c>
      <c r="C184" s="42"/>
      <c r="D184" s="43"/>
      <c r="E184" s="44"/>
      <c r="F184" s="45" t="str">
        <f>IF(D184="","-",IF(VLOOKUP(D184,'D3 TI'!$D$7:$U$47,7,0)=0,"-",IF(AND(D184=D184,OR(E184="T",E184="P",E184="PM")),VLOOKUP(D184,'D3 TI'!$D$7:$U$47,7,0),"-")))</f>
        <v>-</v>
      </c>
      <c r="G184" s="45" t="str">
        <f>IF(D184="","-",IF(VLOOKUP(D184,'D3 TI'!$D$7:$U$47,8,0)=0,"-",IF(AND(D184=D184,OR(E184="T",E184="P",E184="PM")),VLOOKUP(D184,'D3 TI'!$D$7:$U$47,8,0),"-")))</f>
        <v>-</v>
      </c>
      <c r="H184" s="45" t="str">
        <f>IF(D184="","-",IF(VLOOKUP(D184,'D3 TI'!$D$7:$U$47,9,0)=0,"-",IF(AND(D184=D184,OR(E184="T",E184="P")),VLOOKUP(D184,'D3 TI'!$D$7:$U$47,9,0),"-")))</f>
        <v>-</v>
      </c>
      <c r="I184" s="45"/>
      <c r="J184" s="45" t="str">
        <f>IF(D184="","-",IF(VLOOKUP(D184,'D3 TI'!$D$7:$U$47,17,0)=0,"-",IF(AND(D184=D184,E184="P"),VLOOKUP(D184,'D3 TI'!$D$7:$U$47,17,0),"-")))</f>
        <v>-</v>
      </c>
      <c r="K184" s="45" t="str">
        <f>IF(D184="","-",IF(VLOOKUP(D184,'D3 TI'!$D$7:$U$47,18,0)=0,"-",IF(AND(D184=D184,E184="P"),VLOOKUP(D184,'D3 TI'!$D$7:$U$47,18,0),"-")))</f>
        <v>-</v>
      </c>
      <c r="L184" s="46" t="s">
        <v>25</v>
      </c>
      <c r="M184" s="47"/>
      <c r="N184" s="125" t="s">
        <v>235</v>
      </c>
      <c r="O184" s="43" t="s">
        <v>40</v>
      </c>
      <c r="P184" s="44" t="s">
        <v>24</v>
      </c>
      <c r="Q184" s="45" t="str">
        <f>IF(O184="","-",IF(VLOOKUP(O184,'D3 TI'!$D$7:$U$47,7,0)=0,"-",IF(AND(O184=O184,OR(P184="T",P184="P",P184="PM")),VLOOKUP(O184,'D3 TI'!$D$7:$U$47,7,0),"-")))</f>
        <v>ACB</v>
      </c>
      <c r="R184" s="45" t="str">
        <f>IF(O184="","-",IF(VLOOKUP(O184,'D3 TI'!$D$7:$U$47,8,0)=0,"-",IF(AND(O184=O184,OR(P184="T",P184="P",P184="PM")),VLOOKUP(O184,'D3 TI'!$D$7:$U$47,8,0),"-")))</f>
        <v>THJ</v>
      </c>
      <c r="S184" s="45" t="str">
        <f>IF(O184="","-",IF(VLOOKUP(O184,'D3 TI'!$D$7:$U$47,9,0)=0,"-",IF(AND(O184=O184,OR(P184="T",P184="P")),VLOOKUP(O184,'D3 TI'!$D$7:$U$47,9,0),"-")))</f>
        <v>SML</v>
      </c>
      <c r="T184" s="45" t="str">
        <f>IF(O184="","-",IF(VLOOKUP(O184,'D3 TI'!$D$7:$U$47,17,0)=0,"-",IF(AND(O184=O184,P184="P"),VLOOKUP(O184,'D3 TI'!$D$7:$U$47,17,0),"-")))</f>
        <v>-</v>
      </c>
      <c r="U184" s="45" t="str">
        <f>IF(O184="","-",IF(VLOOKUP(O184,'D3 TI'!$D$7:$U$47,18,0)=0,"-",IF(AND(O184=O184,P184="P"),VLOOKUP(O184,'D3 TI'!$D$7:$U$47,18,0),"-")))</f>
        <v>-</v>
      </c>
      <c r="V184" s="46" t="s">
        <v>25</v>
      </c>
      <c r="W184" s="47" t="s">
        <v>26</v>
      </c>
      <c r="X184" s="42">
        <v>1131104.0</v>
      </c>
      <c r="Y184" s="43" t="s">
        <v>30</v>
      </c>
      <c r="Z184" s="44" t="s">
        <v>24</v>
      </c>
      <c r="AA184" s="45" t="str">
        <f>IF(Y184="","-",IF(VLOOKUP(Y184,'D3 TI'!$D$7:$U$47,7,0)=0,"-",IF(AND(Y184=Y184,OR(Z184="T",Z184="P",Z184="PM")),VLOOKUP(Y184,'D3 TI'!$D$7:$U$47,7,0),"-")))</f>
        <v>HER</v>
      </c>
      <c r="AB184" s="45" t="str">
        <f>IF(Y184="","-",IF(VLOOKUP(Y184,'D3 TI'!$D$7:$U$47,8,0)=0,"-",IF(AND(Y184=Y184,OR(Z184="T",Z184="P",Z184="PM")),VLOOKUP(Y184,'D3 TI'!$D$7:$U$47,8,0),"-")))</f>
        <v>BJH</v>
      </c>
      <c r="AC184" s="45" t="str">
        <f>IF(Y184="","-",IF(VLOOKUP(Y184,'D3 TI'!$D$7:$U$47,9,0)=0,"-",IF(AND(Y184=Y184,OR(Z184="T",Z184="P")),VLOOKUP(Y184,'D3 TI'!$D$7:$U$47,9,0),"-")))</f>
        <v>-</v>
      </c>
      <c r="AD184" s="45" t="str">
        <f>IF(Y184="","-",IF(VLOOKUP(Y184,'D3 TI'!$D$7:$U$47,17,0)=0,"-",IF(AND(Y184=Y184,Z184="P"),VLOOKUP(Y184,'D3 TI'!$D$7:$U$47,17,0),"-")))</f>
        <v>-</v>
      </c>
      <c r="AE184" s="45" t="str">
        <f>IF(Y184="","-",IF(VLOOKUP(Y184,'D3 TI'!$D$7:$U$47,18,0)=0,"-",IF(AND(Y184=Y184,Z184="P"),VLOOKUP(Y184,'D3 TI'!$D$7:$U$47,18,0),"-")))</f>
        <v>-</v>
      </c>
      <c r="AF184" s="46" t="s">
        <v>25</v>
      </c>
      <c r="AG184" s="47" t="s">
        <v>26</v>
      </c>
      <c r="AH184" s="42">
        <v>1031101.0</v>
      </c>
      <c r="AI184" s="43" t="s">
        <v>236</v>
      </c>
      <c r="AJ184" s="44" t="s">
        <v>28</v>
      </c>
      <c r="AK184" s="45" t="str">
        <f>IF(AI184="","-",IF(VLOOKUP(AI184,'D3 TI'!$D$7:$U$47,7,0)=0,"-",IF(AND(AI184=AI184,OR(AJ184="T",AJ184="P",AJ184="PM")),VLOOKUP(AI184,'D3 TI'!$D$7:$U$47,7,0),"-")))</f>
        <v>TMP</v>
      </c>
      <c r="AL184" s="45" t="str">
        <f>IF(AI184="","-",IF(VLOOKUP(AI184,'D3 TI'!$D$7:$U$47,8,0)=0,"-",IF(AND(AI184=AI184,OR(AJ184="T",AJ184="P",AJ184="PM")),VLOOKUP(AI184,'D3 TI'!$D$7:$U$47,8,0),"-")))</f>
        <v>TAP</v>
      </c>
      <c r="AM184" s="45" t="str">
        <f>IF(AI184="","-",IF(VLOOKUP(AI184,'D3 TI'!$D$7:$U$47,9,0)=0,"-",IF(AND(AI184=AI184,OR(AJ184="T",AJ184="P")),VLOOKUP(AI184,'D3 TI'!$D$7:$U$47,9,0),"-")))</f>
        <v>-</v>
      </c>
      <c r="AN184" s="45" t="str">
        <f>IF(AI184="","-",IF(VLOOKUP(AI184,'D3 TI'!$D$7:$U$47,17,0)=0,"-",IF(AND(AI184=AI184,AJ184="P"),VLOOKUP(AI184,'D3 TI'!$D$7:$U$47,17,0),"-")))</f>
        <v>-</v>
      </c>
      <c r="AO184" s="45" t="str">
        <f>IF(AI184="","-",IF(VLOOKUP(AI184,'D3 TI'!$D$7:$U$47,18,0)=0,"-",IF(AND(AI184=AI184,AJ184="P"),VLOOKUP(AI184,'D3 TI'!$D$7:$U$47,18,0),"-")))</f>
        <v>-</v>
      </c>
      <c r="AP184" s="46" t="s">
        <v>25</v>
      </c>
      <c r="AQ184" s="47" t="s">
        <v>26</v>
      </c>
      <c r="AR184" s="42">
        <v>1031101.0</v>
      </c>
      <c r="AS184" s="43" t="s">
        <v>236</v>
      </c>
      <c r="AT184" s="44" t="s">
        <v>24</v>
      </c>
      <c r="AU184" s="45" t="str">
        <f>IF(AS184="","-",IF(VLOOKUP(AS184,'D3 TI'!$D$7:$U$47,7,0)=0,"-",IF(AND(AS184=AS184,OR(AT184="T",AT184="P",AT184="PM")),VLOOKUP(AS184,'D3 TI'!$D$7:$U$47,7,0),"-")))</f>
        <v>TMP</v>
      </c>
      <c r="AV184" s="45" t="str">
        <f>IF(AS184="","-",IF(VLOOKUP(AS184,'D3 TI'!$D$7:$U$47,8,0)=0,"-",IF(AND(AS184=AS184,OR(AT184="T",AT184="P",AT184="PM")),VLOOKUP(AS184,'D3 TI'!$D$7:$U$47,8,0),"-")))</f>
        <v>TAP</v>
      </c>
      <c r="AW184" s="45" t="str">
        <f>IF(AS184="","-",IF(VLOOKUP(AS184,'D3 TI'!$D$7:$U$47,9,0)=0,"-",IF(AND(AS184=AS184,OR(AT184="T",AT184="P")),VLOOKUP(AS184,'D3 TI'!$D$7:$U$47,9,0),"-")))</f>
        <v>-</v>
      </c>
      <c r="AX184" s="45" t="str">
        <f>IF(AS184="","-",IF(VLOOKUP(AS184,'D3 TI'!$D$7:$U$47,17,0)=0,"-",IF(AND(AS184=AS184,AT184="P"),VLOOKUP(AS184,'D3 TI'!$D$7:$U$47,17,0),"-")))</f>
        <v>-</v>
      </c>
      <c r="AY184" s="45" t="str">
        <f>IF(AS184="","-",IF(VLOOKUP(AS184,'D3 TI'!$D$7:$U$47,18,0)=0,"-",IF(AND(AS184=AS184,AT184="P"),VLOOKUP(AS184,'D3 TI'!$D$7:$U$47,18,0),"-")))</f>
        <v>-</v>
      </c>
      <c r="AZ184" s="46" t="s">
        <v>25</v>
      </c>
      <c r="BA184" s="47" t="s">
        <v>26</v>
      </c>
      <c r="BB184" s="6"/>
      <c r="BC184" s="6"/>
      <c r="BD184" s="6"/>
      <c r="BE184" s="6"/>
      <c r="BF184" s="7"/>
      <c r="BG184" s="7"/>
      <c r="BH184" s="7"/>
      <c r="BI184" s="7"/>
      <c r="BJ184" s="7"/>
      <c r="BK184" s="7"/>
    </row>
    <row r="185" ht="14.25" customHeight="1">
      <c r="A185" s="40">
        <v>4.0</v>
      </c>
      <c r="B185" s="41" t="s">
        <v>288</v>
      </c>
      <c r="C185" s="42"/>
      <c r="D185" s="43"/>
      <c r="E185" s="44"/>
      <c r="F185" s="45" t="str">
        <f>IF(D185="","-",IF(VLOOKUP(D185,'D3 TI'!$D$7:$U$47,7,0)=0,"-",IF(AND(D185=D185,OR(E185="T",E185="P",E185="PM")),VLOOKUP(D185,'D3 TI'!$D$7:$U$47,7,0),"-")))</f>
        <v>-</v>
      </c>
      <c r="G185" s="45" t="str">
        <f>IF(D185="","-",IF(VLOOKUP(D185,'D3 TI'!$D$7:$U$47,8,0)=0,"-",IF(AND(D185=D185,OR(E185="T",E185="P",E185="PM")),VLOOKUP(D185,'D3 TI'!$D$7:$U$47,8,0),"-")))</f>
        <v>-</v>
      </c>
      <c r="H185" s="45" t="str">
        <f>IF(D185="","-",IF(VLOOKUP(D185,'D3 TI'!$D$7:$U$47,9,0)=0,"-",IF(AND(D185=D185,OR(E185="T",E185="P")),VLOOKUP(D185,'D3 TI'!$D$7:$U$47,9,0),"-")))</f>
        <v>-</v>
      </c>
      <c r="I185" s="45"/>
      <c r="J185" s="45" t="str">
        <f>IF(D185="","-",IF(VLOOKUP(D185,'D3 TI'!$D$7:$U$47,17,0)=0,"-",IF(AND(D185=D185,E185="P"),VLOOKUP(D185,'D3 TI'!$D$7:$U$47,17,0),"-")))</f>
        <v>-</v>
      </c>
      <c r="K185" s="45" t="str">
        <f>IF(D185="","-",IF(VLOOKUP(D185,'D3 TI'!$D$7:$U$47,18,0)=0,"-",IF(AND(D185=D185,E185="P"),VLOOKUP(D185,'D3 TI'!$D$7:$U$47,18,0),"-")))</f>
        <v>-</v>
      </c>
      <c r="L185" s="46" t="s">
        <v>31</v>
      </c>
      <c r="M185" s="47"/>
      <c r="N185" s="125" t="s">
        <v>235</v>
      </c>
      <c r="O185" s="43" t="s">
        <v>40</v>
      </c>
      <c r="P185" s="44" t="s">
        <v>24</v>
      </c>
      <c r="Q185" s="45" t="str">
        <f>IF(O185="","-",IF(VLOOKUP(O185,'D3 TI'!$D$7:$U$47,7,0)=0,"-",IF(AND(O185=O185,OR(P185="T",P185="P",P185="PM")),VLOOKUP(O185,'D3 TI'!$D$7:$U$47,7,0),"-")))</f>
        <v>ACB</v>
      </c>
      <c r="R185" s="45" t="str">
        <f>IF(O185="","-",IF(VLOOKUP(O185,'D3 TI'!$D$7:$U$47,8,0)=0,"-",IF(AND(O185=O185,OR(P185="T",P185="P",P185="PM")),VLOOKUP(O185,'D3 TI'!$D$7:$U$47,8,0),"-")))</f>
        <v>THJ</v>
      </c>
      <c r="S185" s="45" t="str">
        <f>IF(O185="","-",IF(VLOOKUP(O185,'D3 TI'!$D$7:$U$47,9,0)=0,"-",IF(AND(O185=O185,OR(P185="T",P185="P")),VLOOKUP(O185,'D3 TI'!$D$7:$U$47,9,0),"-")))</f>
        <v>SML</v>
      </c>
      <c r="T185" s="45" t="str">
        <f>IF(O185="","-",IF(VLOOKUP(O185,'D3 TI'!$D$7:$U$47,17,0)=0,"-",IF(AND(O185=O185,P185="P"),VLOOKUP(O185,'D3 TI'!$D$7:$U$47,17,0),"-")))</f>
        <v>-</v>
      </c>
      <c r="U185" s="45" t="str">
        <f>IF(O185="","-",IF(VLOOKUP(O185,'D3 TI'!$D$7:$U$47,18,0)=0,"-",IF(AND(O185=O185,P185="P"),VLOOKUP(O185,'D3 TI'!$D$7:$U$47,18,0),"-")))</f>
        <v>-</v>
      </c>
      <c r="V185" s="46" t="s">
        <v>31</v>
      </c>
      <c r="W185" s="47" t="s">
        <v>26</v>
      </c>
      <c r="X185" s="42">
        <v>1131104.0</v>
      </c>
      <c r="Y185" s="43" t="s">
        <v>30</v>
      </c>
      <c r="Z185" s="44" t="s">
        <v>24</v>
      </c>
      <c r="AA185" s="45" t="str">
        <f>IF(Y185="","-",IF(VLOOKUP(Y185,'D3 TI'!$D$7:$U$47,7,0)=0,"-",IF(AND(Y185=Y185,OR(Z185="T",Z185="P",Z185="PM")),VLOOKUP(Y185,'D3 TI'!$D$7:$U$47,7,0),"-")))</f>
        <v>HER</v>
      </c>
      <c r="AB185" s="45" t="str">
        <f>IF(Y185="","-",IF(VLOOKUP(Y185,'D3 TI'!$D$7:$U$47,8,0)=0,"-",IF(AND(Y185=Y185,OR(Z185="T",Z185="P",Z185="PM")),VLOOKUP(Y185,'D3 TI'!$D$7:$U$47,8,0),"-")))</f>
        <v>BJH</v>
      </c>
      <c r="AC185" s="45" t="str">
        <f>IF(Y185="","-",IF(VLOOKUP(Y185,'D3 TI'!$D$7:$U$47,9,0)=0,"-",IF(AND(Y185=Y185,OR(Z185="T",Z185="P")),VLOOKUP(Y185,'D3 TI'!$D$7:$U$47,9,0),"-")))</f>
        <v>-</v>
      </c>
      <c r="AD185" s="45" t="str">
        <f>IF(Y185="","-",IF(VLOOKUP(Y185,'D3 TI'!$D$7:$U$47,17,0)=0,"-",IF(AND(Y185=Y185,Z185="P"),VLOOKUP(Y185,'D3 TI'!$D$7:$U$47,17,0),"-")))</f>
        <v>-</v>
      </c>
      <c r="AE185" s="45" t="str">
        <f>IF(Y185="","-",IF(VLOOKUP(Y185,'D3 TI'!$D$7:$U$47,18,0)=0,"-",IF(AND(Y185=Y185,Z185="P"),VLOOKUP(Y185,'D3 TI'!$D$7:$U$47,18,0),"-")))</f>
        <v>-</v>
      </c>
      <c r="AF185" s="46" t="s">
        <v>31</v>
      </c>
      <c r="AG185" s="47" t="s">
        <v>26</v>
      </c>
      <c r="AH185" s="42">
        <v>1031101.0</v>
      </c>
      <c r="AI185" s="43" t="s">
        <v>236</v>
      </c>
      <c r="AJ185" s="44" t="s">
        <v>28</v>
      </c>
      <c r="AK185" s="45" t="str">
        <f>IF(AI185="","-",IF(VLOOKUP(AI185,'D3 TI'!$D$7:$U$47,7,0)=0,"-",IF(AND(AI185=AI185,OR(AJ185="T",AJ185="P",AJ185="PM")),VLOOKUP(AI185,'D3 TI'!$D$7:$U$47,7,0),"-")))</f>
        <v>TMP</v>
      </c>
      <c r="AL185" s="45" t="str">
        <f>IF(AI185="","-",IF(VLOOKUP(AI185,'D3 TI'!$D$7:$U$47,8,0)=0,"-",IF(AND(AI185=AI185,OR(AJ185="T",AJ185="P",AJ185="PM")),VLOOKUP(AI185,'D3 TI'!$D$7:$U$47,8,0),"-")))</f>
        <v>TAP</v>
      </c>
      <c r="AM185" s="45" t="str">
        <f>IF(AI185="","-",IF(VLOOKUP(AI185,'D3 TI'!$D$7:$U$47,9,0)=0,"-",IF(AND(AI185=AI185,OR(AJ185="T",AJ185="P")),VLOOKUP(AI185,'D3 TI'!$D$7:$U$47,9,0),"-")))</f>
        <v>-</v>
      </c>
      <c r="AN185" s="45" t="str">
        <f>IF(AI185="","-",IF(VLOOKUP(AI185,'D3 TI'!$D$7:$U$47,17,0)=0,"-",IF(AND(AI185=AI185,AJ185="P"),VLOOKUP(AI185,'D3 TI'!$D$7:$U$47,17,0),"-")))</f>
        <v>-</v>
      </c>
      <c r="AO185" s="45" t="str">
        <f>IF(AI185="","-",IF(VLOOKUP(AI185,'D3 TI'!$D$7:$U$47,18,0)=0,"-",IF(AND(AI185=AI185,AJ185="P"),VLOOKUP(AI185,'D3 TI'!$D$7:$U$47,18,0),"-")))</f>
        <v>-</v>
      </c>
      <c r="AP185" s="46" t="s">
        <v>31</v>
      </c>
      <c r="AQ185" s="47" t="s">
        <v>26</v>
      </c>
      <c r="AR185" s="42">
        <v>1031101.0</v>
      </c>
      <c r="AS185" s="43" t="s">
        <v>236</v>
      </c>
      <c r="AT185" s="44" t="s">
        <v>24</v>
      </c>
      <c r="AU185" s="45" t="str">
        <f>IF(AS185="","-",IF(VLOOKUP(AS185,'D3 TI'!$D$7:$U$47,7,0)=0,"-",IF(AND(AS185=AS185,OR(AT185="T",AT185="P",AT185="PM")),VLOOKUP(AS185,'D3 TI'!$D$7:$U$47,7,0),"-")))</f>
        <v>TMP</v>
      </c>
      <c r="AV185" s="45" t="str">
        <f>IF(AS185="","-",IF(VLOOKUP(AS185,'D3 TI'!$D$7:$U$47,8,0)=0,"-",IF(AND(AS185=AS185,OR(AT185="T",AT185="P",AT185="PM")),VLOOKUP(AS185,'D3 TI'!$D$7:$U$47,8,0),"-")))</f>
        <v>TAP</v>
      </c>
      <c r="AW185" s="45" t="str">
        <f>IF(AS185="","-",IF(VLOOKUP(AS185,'D3 TI'!$D$7:$U$47,9,0)=0,"-",IF(AND(AS185=AS185,OR(AT185="T",AT185="P")),VLOOKUP(AS185,'D3 TI'!$D$7:$U$47,9,0),"-")))</f>
        <v>-</v>
      </c>
      <c r="AX185" s="45" t="str">
        <f>IF(AS185="","-",IF(VLOOKUP(AS185,'D3 TI'!$D$7:$U$47,17,0)=0,"-",IF(AND(AS185=AS185,AT185="P"),VLOOKUP(AS185,'D3 TI'!$D$7:$U$47,17,0),"-")))</f>
        <v>-</v>
      </c>
      <c r="AY185" s="45" t="str">
        <f>IF(AS185="","-",IF(VLOOKUP(AS185,'D3 TI'!$D$7:$U$47,18,0)=0,"-",IF(AND(AS185=AS185,AT185="P"),VLOOKUP(AS185,'D3 TI'!$D$7:$U$47,18,0),"-")))</f>
        <v>-</v>
      </c>
      <c r="AZ185" s="46" t="s">
        <v>31</v>
      </c>
      <c r="BA185" s="47" t="s">
        <v>26</v>
      </c>
      <c r="BB185" s="6"/>
      <c r="BC185" s="6"/>
      <c r="BD185" s="6"/>
      <c r="BE185" s="6"/>
      <c r="BF185" s="7"/>
      <c r="BG185" s="7"/>
      <c r="BH185" s="7"/>
      <c r="BI185" s="7"/>
      <c r="BJ185" s="7"/>
      <c r="BK185" s="7"/>
    </row>
    <row r="186" ht="14.25" customHeight="1">
      <c r="A186" s="40">
        <v>4.0</v>
      </c>
      <c r="B186" s="41" t="s">
        <v>288</v>
      </c>
      <c r="C186" s="42">
        <v>1331105.0</v>
      </c>
      <c r="D186" s="43" t="s">
        <v>33</v>
      </c>
      <c r="E186" s="44" t="s">
        <v>24</v>
      </c>
      <c r="F186" s="45" t="str">
        <f>IF(D186="","-",IF(VLOOKUP(D186,D3TK!$D$7:$V$44,7,0)=0,"-",IF(AND(D186=D186,OR(E186="T",E186="P",E186="PM")),VLOOKUP(D186,D3TK!$D$7:$V$44,7,0),"-")))</f>
        <v>HER</v>
      </c>
      <c r="G186" s="45" t="str">
        <f>IF(D186="","-",IF(VLOOKUP(D186,D3TK!$D$7:$V$44,8,0)=0,"-",IF(AND(D186=D186,OR(E186="T",E186="P",E186="PM")),VLOOKUP(D186,D3TK!$D$7:$V$44,8,0),"-")))</f>
        <v>BJH</v>
      </c>
      <c r="H186" s="45" t="str">
        <f>IF(D186="","-",IF(VLOOKUP(D186,D3TK!$D$7:$V$44,9,0)=0,"-",IF(AND(D186=D186,OR(E186="T",E186="P")),VLOOKUP(D186,D3TK!$D$7:$V$44,9,0),"-")))</f>
        <v>-</v>
      </c>
      <c r="I186" s="45"/>
      <c r="J186" s="45" t="str">
        <f>IF(D186="","-",IF(VLOOKUP(D186,D3TK!$D$7:$V$44,17,0)=0,"-",IF(AND(D186=D186,E186="P"),VLOOKUP(D186,D3TK!$D$7:$V$44,17,0),"-")))</f>
        <v>-</v>
      </c>
      <c r="K186" s="45" t="str">
        <f>IF(D186="","-",IF(VLOOKUP(D186,D3TK!$D$7:$V$44,18,0)=0,"-",IF(AND(D186=D186,E186="P"),VLOOKUP(D186,D3TK!$D$7:$V$44,18,0),"-")))</f>
        <v>-</v>
      </c>
      <c r="L186" s="44" t="s">
        <v>32</v>
      </c>
      <c r="M186" s="47" t="s">
        <v>26</v>
      </c>
      <c r="N186" s="58"/>
      <c r="O186" s="43" t="s">
        <v>40</v>
      </c>
      <c r="P186" s="44" t="s">
        <v>24</v>
      </c>
      <c r="Q186" s="45" t="str">
        <f>IF(O186="","-",IF(VLOOKUP(O186,D3TK!$D$7:$V$44,7,0)=0,"-",IF(AND(O186=O186,OR(P186="T",P186="P",P186="PM")),VLOOKUP(O186,D3TK!$D$7:$V$44,7,0),"-")))</f>
        <v>ACB</v>
      </c>
      <c r="R186" s="45" t="str">
        <f>IF(O186="","-",IF(VLOOKUP(O186,D3TK!$D$7:$V$44,8,0)=0,"-",IF(AND(O186=O186,OR(P186="T",P186="P",P186="PM")),VLOOKUP(O186,D3TK!$D$7:$V$44,8,0),"-")))</f>
        <v>THJ</v>
      </c>
      <c r="S186" s="45" t="str">
        <f>IF(O186="","-",IF(VLOOKUP(O186,D3TK!$D$7:$V$44,9,0)=0,"-",IF(AND(O186=O186,OR(P186="T",P186="P")),VLOOKUP(O186,D3TK!$D$7:$V$44,9,0),"-")))</f>
        <v>SML</v>
      </c>
      <c r="T186" s="45" t="str">
        <f>IF(O186="","-",IF(VLOOKUP(O186,D3TK!$D$7:$V$44,17,0)=0,"-",IF(AND(O186=O186,P186="P"),VLOOKUP(O186,D3TK!$D$7:$V$44,17,0),"-")))</f>
        <v>-</v>
      </c>
      <c r="U186" s="45" t="str">
        <f>IF(O186="","-",IF(VLOOKUP(O186,D3TK!$D$7:$V$44,18,0)=0,"-",IF(AND(O186=O186,P186="P"),VLOOKUP(O186,D3TK!$D$7:$V$44,18,0),"-")))</f>
        <v>-</v>
      </c>
      <c r="V186" s="44" t="s">
        <v>32</v>
      </c>
      <c r="W186" s="47" t="s">
        <v>26</v>
      </c>
      <c r="X186" s="42">
        <v>1331104.0</v>
      </c>
      <c r="Y186" s="43" t="s">
        <v>36</v>
      </c>
      <c r="Z186" s="44" t="s">
        <v>28</v>
      </c>
      <c r="AA186" s="45" t="str">
        <f>IF(Y186="","-",IF(VLOOKUP(Y186,D3TK!$D$7:$V$44,7,0)=0,"-",IF(AND(Y186=Y186,OR(Z186="T",Z186="P",Z186="PM")),VLOOKUP(Y186,D3TK!$D$7:$V$44,7,0),"-")))</f>
        <v>AZP</v>
      </c>
      <c r="AB186" s="45" t="str">
        <f>IF(Y186="","-",IF(VLOOKUP(Y186,D3TK!$D$7:$V$44,8,0)=0,"-",IF(AND(Y186=Y186,OR(Z186="T",Z186="P",Z186="PM")),VLOOKUP(Y186,D3TK!$D$7:$V$44,8,0),"-")))</f>
        <v>-</v>
      </c>
      <c r="AC186" s="45" t="str">
        <f>IF(Y186="","-",IF(VLOOKUP(Y186,D3TK!$D$7:$V$44,9,0)=0,"-",IF(AND(Y186=Y186,OR(Z186="T",Z186="P")),VLOOKUP(Y186,D3TK!$D$7:$V$44,9,0),"-")))</f>
        <v>-</v>
      </c>
      <c r="AD186" s="45" t="str">
        <f>IF(Y186="","-",IF(VLOOKUP(Y186,D3TK!$D$7:$V$44,17,0)=0,"-",IF(AND(Y186=Y186,Z186="P"),VLOOKUP(Y186,D3TK!$D$7:$V$44,17,0),"-")))</f>
        <v>-</v>
      </c>
      <c r="AE186" s="45" t="str">
        <f>IF(Y186="","-",IF(VLOOKUP(Y186,D3TK!$D$7:$V$44,18,0)=0,"-",IF(AND(Y186=Y186,Z186="P"),VLOOKUP(Y186,D3TK!$D$7:$V$44,18,0),"-")))</f>
        <v>TLS</v>
      </c>
      <c r="AF186" s="44" t="s">
        <v>32</v>
      </c>
      <c r="AG186" s="47" t="s">
        <v>26</v>
      </c>
      <c r="AH186" s="42">
        <v>1331104.0</v>
      </c>
      <c r="AI186" s="43" t="s">
        <v>36</v>
      </c>
      <c r="AJ186" s="44" t="s">
        <v>28</v>
      </c>
      <c r="AK186" s="45" t="str">
        <f>IF(AI186="","-",IF(VLOOKUP(AI186,D3TK!$D$7:$V$44,7,0)=0,"-",IF(AND(AI186=AI186,OR(AJ186="T",AJ186="P",AJ186="PM")),VLOOKUP(AI186,D3TK!$D$7:$V$44,7,0),"-")))</f>
        <v>AZP</v>
      </c>
      <c r="AL186" s="45" t="str">
        <f>IF(AI186="","-",IF(VLOOKUP(AI186,D3TK!$D$7:$V$44,8,0)=0,"-",IF(AND(AI186=AI186,OR(AJ186="T",AJ186="P",AJ186="PM")),VLOOKUP(AI186,D3TK!$D$7:$V$44,8,0),"-")))</f>
        <v>-</v>
      </c>
      <c r="AM186" s="45" t="str">
        <f>IF(AI186="","-",IF(VLOOKUP(AI186,D3TK!$D$7:$V$44,9,0)=0,"-",IF(AND(AI186=AI186,OR(AJ186="T",AJ186="P")),VLOOKUP(AI186,D3TK!$D$7:$V$44,9,0),"-")))</f>
        <v>-</v>
      </c>
      <c r="AN186" s="45" t="str">
        <f>IF(AI186="","-",IF(VLOOKUP(AI186,D3TK!$D$7:$V$44,17,0)=0,"-",IF(AND(AI186=AI186,AJ186="P"),VLOOKUP(AI186,D3TK!$D$7:$V$44,17,0),"-")))</f>
        <v>-</v>
      </c>
      <c r="AO186" s="45" t="str">
        <f>IF(AI186="","-",IF(VLOOKUP(AI186,D3TK!$D$7:$V$44,18,0)=0,"-",IF(AND(AI186=AI186,AJ186="P"),VLOOKUP(AI186,D3TK!$D$7:$V$44,18,0),"-")))</f>
        <v>TLS</v>
      </c>
      <c r="AP186" s="44" t="s">
        <v>32</v>
      </c>
      <c r="AQ186" s="47" t="s">
        <v>26</v>
      </c>
      <c r="AR186" s="126"/>
      <c r="AS186" s="43"/>
      <c r="AT186" s="44"/>
      <c r="AU186" s="45" t="str">
        <f>IF(AS186="","-",IF(VLOOKUP(AS186,D3TK!$D$7:$V$44,7,0)=0,"-",IF(AND(AS186=AS186,OR(AT186="T",AT186="P",AT186="PM")),VLOOKUP(AS186,D3TK!$D$7:$V$44,7,0),"-")))</f>
        <v>-</v>
      </c>
      <c r="AV186" s="45" t="str">
        <f>IF(AS186="","-",IF(VLOOKUP(AS186,D3TK!$D$7:$V$44,8,0)=0,"-",IF(AND(AS186=AS186,OR(AT186="T",AT186="P",AT186="PM")),VLOOKUP(AS186,D3TK!$D$7:$V$44,8,0),"-")))</f>
        <v>-</v>
      </c>
      <c r="AW186" s="45" t="str">
        <f>IF(AS186="","-",IF(VLOOKUP(AS186,D3TK!$D$7:$V$44,9,0)=0,"-",IF(AND(AS186=AS186,OR(AT186="T",AT186="P")),VLOOKUP(AS186,D3TK!$D$7:$V$44,9,0),"-")))</f>
        <v>-</v>
      </c>
      <c r="AX186" s="45" t="str">
        <f>IF(AS186="","-",IF(VLOOKUP(AS186,D3TK!$D$7:$V$44,17,0)=0,"-",IF(AND(AS186=AS186,AT186="P"),VLOOKUP(AS186,D3TK!$D$7:$V$44,17,0),"-")))</f>
        <v>-</v>
      </c>
      <c r="AY186" s="45" t="str">
        <f>IF(AS186="","-",IF(VLOOKUP(AS186,D3TK!$D$7:$V$44,18,0)=0,"-",IF(AND(AS186=AS186,AT186="P"),VLOOKUP(AS186,D3TK!$D$7:$V$44,18,0),"-")))</f>
        <v>-</v>
      </c>
      <c r="AZ186" s="44" t="s">
        <v>32</v>
      </c>
      <c r="BA186" s="47"/>
      <c r="BB186" s="6"/>
      <c r="BC186" s="6"/>
      <c r="BD186" s="6"/>
      <c r="BE186" s="6"/>
      <c r="BF186" s="7"/>
      <c r="BG186" s="7"/>
      <c r="BH186" s="7"/>
      <c r="BI186" s="7"/>
      <c r="BJ186" s="7"/>
      <c r="BK186" s="7"/>
    </row>
    <row r="187" ht="14.25" customHeight="1">
      <c r="A187" s="40">
        <v>4.0</v>
      </c>
      <c r="B187" s="41" t="s">
        <v>288</v>
      </c>
      <c r="C187" s="42">
        <v>1331105.0</v>
      </c>
      <c r="D187" s="43" t="s">
        <v>33</v>
      </c>
      <c r="E187" s="44" t="s">
        <v>24</v>
      </c>
      <c r="F187" s="45" t="str">
        <f>IF(D187="","-",IF(VLOOKUP(D187,D3TK!$D$7:$V$44,7,0)=0,"-",IF(AND(D187=D187,OR(E187="T",E187="P",E187="PM")),VLOOKUP(D187,D3TK!$D$7:$V$44,7,0),"-")))</f>
        <v>HER</v>
      </c>
      <c r="G187" s="45" t="str">
        <f>IF(D187="","-",IF(VLOOKUP(D187,D3TK!$D$7:$V$44,8,0)=0,"-",IF(AND(D187=D187,OR(E187="T",E187="P",E187="PM")),VLOOKUP(D187,D3TK!$D$7:$V$44,8,0),"-")))</f>
        <v>BJH</v>
      </c>
      <c r="H187" s="45" t="str">
        <f>IF(D187="","-",IF(VLOOKUP(D187,D3TK!$D$7:$V$44,9,0)=0,"-",IF(AND(D187=D187,OR(E187="T",E187="P")),VLOOKUP(D187,D3TK!$D$7:$V$44,9,0),"-")))</f>
        <v>-</v>
      </c>
      <c r="I187" s="45"/>
      <c r="J187" s="45" t="str">
        <f>IF(D187="","-",IF(VLOOKUP(D187,D3TK!$D$7:$V$44,17,0)=0,"-",IF(AND(D187=D187,E187="P"),VLOOKUP(D187,D3TK!$D$7:$V$44,17,0),"-")))</f>
        <v>-</v>
      </c>
      <c r="K187" s="45" t="str">
        <f>IF(D187="","-",IF(VLOOKUP(D187,D3TK!$D$7:$V$44,18,0)=0,"-",IF(AND(D187=D187,E187="P"),VLOOKUP(D187,D3TK!$D$7:$V$44,18,0),"-")))</f>
        <v>-</v>
      </c>
      <c r="L187" s="44" t="s">
        <v>34</v>
      </c>
      <c r="M187" s="47" t="s">
        <v>26</v>
      </c>
      <c r="N187" s="58"/>
      <c r="O187" s="43" t="s">
        <v>40</v>
      </c>
      <c r="P187" s="44" t="s">
        <v>24</v>
      </c>
      <c r="Q187" s="45" t="str">
        <f>IF(O187="","-",IF(VLOOKUP(O187,D3TK!$D$7:$V$44,7,0)=0,"-",IF(AND(O187=O187,OR(P187="T",P187="P",P187="PM")),VLOOKUP(O187,D3TK!$D$7:$V$44,7,0),"-")))</f>
        <v>ACB</v>
      </c>
      <c r="R187" s="45" t="str">
        <f>IF(O187="","-",IF(VLOOKUP(O187,D3TK!$D$7:$V$44,8,0)=0,"-",IF(AND(O187=O187,OR(P187="T",P187="P",P187="PM")),VLOOKUP(O187,D3TK!$D$7:$V$44,8,0),"-")))</f>
        <v>THJ</v>
      </c>
      <c r="S187" s="45" t="str">
        <f>IF(O187="","-",IF(VLOOKUP(O187,D3TK!$D$7:$V$44,9,0)=0,"-",IF(AND(O187=O187,OR(P187="T",P187="P")),VLOOKUP(O187,D3TK!$D$7:$V$44,9,0),"-")))</f>
        <v>SML</v>
      </c>
      <c r="T187" s="45" t="str">
        <f>IF(O187="","-",IF(VLOOKUP(O187,D3TK!$D$7:$V$44,17,0)=0,"-",IF(AND(O187=O187,P187="P"),VLOOKUP(O187,D3TK!$D$7:$V$44,17,0),"-")))</f>
        <v>-</v>
      </c>
      <c r="U187" s="45" t="str">
        <f>IF(O187="","-",IF(VLOOKUP(O187,D3TK!$D$7:$V$44,18,0)=0,"-",IF(AND(O187=O187,P187="P"),VLOOKUP(O187,D3TK!$D$7:$V$44,18,0),"-")))</f>
        <v>-</v>
      </c>
      <c r="V187" s="44" t="s">
        <v>34</v>
      </c>
      <c r="W187" s="47" t="s">
        <v>26</v>
      </c>
      <c r="X187" s="42">
        <v>1331104.0</v>
      </c>
      <c r="Y187" s="43" t="s">
        <v>36</v>
      </c>
      <c r="Z187" s="44" t="s">
        <v>28</v>
      </c>
      <c r="AA187" s="45" t="str">
        <f>IF(Y187="","-",IF(VLOOKUP(Y187,D3TK!$D$7:$V$44,7,0)=0,"-",IF(AND(Y187=Y187,OR(Z187="T",Z187="P",Z187="PM")),VLOOKUP(Y187,D3TK!$D$7:$V$44,7,0),"-")))</f>
        <v>AZP</v>
      </c>
      <c r="AB187" s="45" t="str">
        <f>IF(Y187="","-",IF(VLOOKUP(Y187,D3TK!$D$7:$V$44,8,0)=0,"-",IF(AND(Y187=Y187,OR(Z187="T",Z187="P",Z187="PM")),VLOOKUP(Y187,D3TK!$D$7:$V$44,8,0),"-")))</f>
        <v>-</v>
      </c>
      <c r="AC187" s="45" t="str">
        <f>IF(Y187="","-",IF(VLOOKUP(Y187,D3TK!$D$7:$V$44,9,0)=0,"-",IF(AND(Y187=Y187,OR(Z187="T",Z187="P")),VLOOKUP(Y187,D3TK!$D$7:$V$44,9,0),"-")))</f>
        <v>-</v>
      </c>
      <c r="AD187" s="45" t="str">
        <f>IF(Y187="","-",IF(VLOOKUP(Y187,D3TK!$D$7:$V$44,17,0)=0,"-",IF(AND(Y187=Y187,Z187="P"),VLOOKUP(Y187,D3TK!$D$7:$V$44,17,0),"-")))</f>
        <v>-</v>
      </c>
      <c r="AE187" s="45" t="str">
        <f>IF(Y187="","-",IF(VLOOKUP(Y187,D3TK!$D$7:$V$44,18,0)=0,"-",IF(AND(Y187=Y187,Z187="P"),VLOOKUP(Y187,D3TK!$D$7:$V$44,18,0),"-")))</f>
        <v>TLS</v>
      </c>
      <c r="AF187" s="44" t="s">
        <v>34</v>
      </c>
      <c r="AG187" s="47" t="s">
        <v>26</v>
      </c>
      <c r="AH187" s="42">
        <v>1331104.0</v>
      </c>
      <c r="AI187" s="43" t="s">
        <v>36</v>
      </c>
      <c r="AJ187" s="44" t="s">
        <v>28</v>
      </c>
      <c r="AK187" s="45" t="str">
        <f>IF(AI187="","-",IF(VLOOKUP(AI187,D3TK!$D$7:$V$44,7,0)=0,"-",IF(AND(AI187=AI187,OR(AJ187="T",AJ187="P",AJ187="PM")),VLOOKUP(AI187,D3TK!$D$7:$V$44,7,0),"-")))</f>
        <v>AZP</v>
      </c>
      <c r="AL187" s="45" t="str">
        <f>IF(AI187="","-",IF(VLOOKUP(AI187,D3TK!$D$7:$V$44,8,0)=0,"-",IF(AND(AI187=AI187,OR(AJ187="T",AJ187="P",AJ187="PM")),VLOOKUP(AI187,D3TK!$D$7:$V$44,8,0),"-")))</f>
        <v>-</v>
      </c>
      <c r="AM187" s="45" t="str">
        <f>IF(AI187="","-",IF(VLOOKUP(AI187,D3TK!$D$7:$V$44,9,0)=0,"-",IF(AND(AI187=AI187,OR(AJ187="T",AJ187="P")),VLOOKUP(AI187,D3TK!$D$7:$V$44,9,0),"-")))</f>
        <v>-</v>
      </c>
      <c r="AN187" s="45" t="str">
        <f>IF(AI187="","-",IF(VLOOKUP(AI187,D3TK!$D$7:$V$44,17,0)=0,"-",IF(AND(AI187=AI187,AJ187="P"),VLOOKUP(AI187,D3TK!$D$7:$V$44,17,0),"-")))</f>
        <v>-</v>
      </c>
      <c r="AO187" s="45" t="str">
        <f>IF(AI187="","-",IF(VLOOKUP(AI187,D3TK!$D$7:$V$44,18,0)=0,"-",IF(AND(AI187=AI187,AJ187="P"),VLOOKUP(AI187,D3TK!$D$7:$V$44,18,0),"-")))</f>
        <v>TLS</v>
      </c>
      <c r="AP187" s="44" t="s">
        <v>34</v>
      </c>
      <c r="AQ187" s="47" t="s">
        <v>26</v>
      </c>
      <c r="AR187" s="126"/>
      <c r="AS187" s="43"/>
      <c r="AT187" s="44"/>
      <c r="AU187" s="45" t="str">
        <f>IF(AS187="","-",IF(VLOOKUP(AS187,D3TK!$D$7:$V$44,7,0)=0,"-",IF(AND(AS187=AS187,OR(AT187="T",AT187="P",AT187="PM")),VLOOKUP(AS187,D3TK!$D$7:$V$44,7,0),"-")))</f>
        <v>-</v>
      </c>
      <c r="AV187" s="45" t="str">
        <f>IF(AS187="","-",IF(VLOOKUP(AS187,D3TK!$D$7:$V$44,8,0)=0,"-",IF(AND(AS187=AS187,OR(AT187="T",AT187="P",AT187="PM")),VLOOKUP(AS187,D3TK!$D$7:$V$44,8,0),"-")))</f>
        <v>-</v>
      </c>
      <c r="AW187" s="45" t="str">
        <f>IF(AS187="","-",IF(VLOOKUP(AS187,D3TK!$D$7:$V$44,9,0)=0,"-",IF(AND(AS187=AS187,OR(AT187="T",AT187="P")),VLOOKUP(AS187,D3TK!$D$7:$V$44,9,0),"-")))</f>
        <v>-</v>
      </c>
      <c r="AX187" s="45" t="str">
        <f>IF(AS187="","-",IF(VLOOKUP(AS187,D3TK!$D$7:$V$44,17,0)=0,"-",IF(AND(AS187=AS187,AT187="P"),VLOOKUP(AS187,D3TK!$D$7:$V$44,17,0),"-")))</f>
        <v>-</v>
      </c>
      <c r="AY187" s="45" t="str">
        <f>IF(AS187="","-",IF(VLOOKUP(AS187,D3TK!$D$7:$V$44,18,0)=0,"-",IF(AND(AS187=AS187,AT187="P"),VLOOKUP(AS187,D3TK!$D$7:$V$44,18,0),"-")))</f>
        <v>-</v>
      </c>
      <c r="AZ187" s="44" t="s">
        <v>34</v>
      </c>
      <c r="BA187" s="47"/>
      <c r="BB187" s="6"/>
      <c r="BC187" s="6"/>
      <c r="BD187" s="6"/>
      <c r="BE187" s="6"/>
      <c r="BF187" s="7"/>
      <c r="BG187" s="7"/>
      <c r="BH187" s="7"/>
      <c r="BI187" s="7"/>
      <c r="BJ187" s="7"/>
      <c r="BK187" s="7"/>
    </row>
    <row r="188" ht="14.25" customHeight="1">
      <c r="A188" s="40">
        <v>4.0</v>
      </c>
      <c r="B188" s="41" t="s">
        <v>288</v>
      </c>
      <c r="C188" s="42" t="s">
        <v>38</v>
      </c>
      <c r="D188" s="43" t="s">
        <v>23</v>
      </c>
      <c r="E188" s="44" t="s">
        <v>24</v>
      </c>
      <c r="F188" s="45" t="str">
        <f>IF(D188="","-",IF(VLOOKUP(D188,D4TRPL!$D$7:$U$58,7,0)=0,"-",IF(AND(D188=D188,OR(E188="T",E188="P",E188="PM")),VLOOKUP(D188,D4TRPL!$D$7:$U$58,7,0),"-")))</f>
        <v>RMM</v>
      </c>
      <c r="G188" s="45" t="str">
        <f>IF(D188="","-",IF(VLOOKUP(D188,D4TRPL!$D$7:$U$58,8,0)=0,"-",IF(AND(D188=D188,OR(E188="T",E188="P",E188="PM")),VLOOKUP(D188,D4TRPL!$D$7:$U$58,8,0),"-")))</f>
        <v>-</v>
      </c>
      <c r="H188" s="45" t="str">
        <f>IF(D188="","-",IF(VLOOKUP(D188,D4TRPL!$D$7:$U$58,9,0)=0,"-",IF(AND(D188=D188,OR(E188="T",E188="P")),VLOOKUP(D188,D4TRPL!$D$7:$U$58,9,0),"-")))</f>
        <v>-</v>
      </c>
      <c r="I188" s="45"/>
      <c r="J188" s="45" t="str">
        <f>IF(D188="","-",IF(VLOOKUP(D188,D4TRPL!$D$7:$U$58,17,0)=0,"-",IF(AND(D188=D188,E188="P"),VLOOKUP(D188,D4TRPL!$D$7:$U$58,17,0),"-")))</f>
        <v>-</v>
      </c>
      <c r="K188" s="45" t="str">
        <f>IF(D188="","-",IF(VLOOKUP(D188,D4TRPL!$D$7:$U$58,18,0)=0,"-",IF(AND(D188=D188,E188="P"),VLOOKUP(D188,D4TRPL!$D$7:$U$58,18,0),"-")))</f>
        <v>-</v>
      </c>
      <c r="L188" s="46" t="s">
        <v>35</v>
      </c>
      <c r="M188" s="47" t="s">
        <v>26</v>
      </c>
      <c r="N188" s="42"/>
      <c r="O188" s="43" t="s">
        <v>40</v>
      </c>
      <c r="P188" s="44" t="s">
        <v>24</v>
      </c>
      <c r="Q188" s="45" t="str">
        <f>IF(O188="","-",IF(VLOOKUP(O188,D4TRPL!$D$7:$U$58,7,0)=0,"-",IF(AND(O188=O188,OR(P188="T",P188="P",,P188="PM")),VLOOKUP(O188,D4TRPL!$D$7:$U$58,7,0),"-")))</f>
        <v>ACB</v>
      </c>
      <c r="R188" s="45" t="str">
        <f>IF(O188="","-",IF(VLOOKUP(O188,D4TRPL!$D$7:$U$58,8,0)=0,"-",IF(AND(O188=O188,OR(P188="T",P188="P",,P188="PM")),VLOOKUP(O188,D4TRPL!$D$7:$U$58,8,0),"-")))</f>
        <v>THJ</v>
      </c>
      <c r="S188" s="45" t="str">
        <f>IF(O188="","-",IF(VLOOKUP(O188,D4TRPL!$D$7:$U$58,9,0)=0,"-",IF(AND(O188=O188,OR(P188="T",P188="P")),VLOOKUP(O188,D4TRPL!$D$7:$U$58,9,0),"-")))</f>
        <v>SML</v>
      </c>
      <c r="T188" s="45" t="str">
        <f>IF(O188="","-",IF(VLOOKUP(O188,D4TRPL!$D$7:$U$58,17,0)=0,"-",IF(AND(O188=O188,P188="P"),VLOOKUP(O188,D4TRPL!$D$7:$U$58,17,0),"-")))</f>
        <v>-</v>
      </c>
      <c r="U188" s="45" t="str">
        <f>IF(O188="","-",IF(VLOOKUP(O188,D4TRPL!$D$7:$U$58,18,0)=0,"-",IF(AND(O188=O188,P188="P"),VLOOKUP(O188,D4TRPL!$D$7:$U$58,18,0),"-")))</f>
        <v>-</v>
      </c>
      <c r="V188" s="46" t="s">
        <v>35</v>
      </c>
      <c r="W188" s="47" t="s">
        <v>26</v>
      </c>
      <c r="X188" s="42">
        <v>1141105.0</v>
      </c>
      <c r="Y188" s="43" t="s">
        <v>33</v>
      </c>
      <c r="Z188" s="44" t="s">
        <v>28</v>
      </c>
      <c r="AA188" s="45" t="str">
        <f>IF(Y188="","-",IF(VLOOKUP(Y188,D4TRPL!$D$7:$U$58,7,0)=0,"-",IF(AND(Y188=Y188,OR(Z188="T",Z188="P",Z188="PM")),VLOOKUP(Y188,D4TRPL!$D$7:$U$58,7,0),"-")))</f>
        <v>AMS</v>
      </c>
      <c r="AB188" s="45" t="str">
        <f>IF(Y188="","-",IF(VLOOKUP(Y188,D4TRPL!$D$7:$U$58,8,0)=0,"-",IF(AND(Y188=Y188,OR(Z188="T",Z188="P",Z188="PM")),VLOOKUP(Y188,D4TRPL!$D$7:$U$58,8,0),"-")))</f>
        <v>VES</v>
      </c>
      <c r="AC188" s="45" t="str">
        <f>IF(Y188="","-",IF(VLOOKUP(Y188,D4TRPL!$D$7:$U$58,9,0)=0,"-",IF(AND(Y188=Y188,OR(Z188="T",Z188="P")),VLOOKUP(Y188,D4TRPL!$D$7:$U$58,9,0),"-")))</f>
        <v>DPH</v>
      </c>
      <c r="AD188" s="45" t="str">
        <f>IF(Y188="","-",IF(VLOOKUP(Y188,D4TRPL!$D$7:$U$58,17,0)=0,"-",IF(AND(Y188=Y188,Z188="P"),VLOOKUP(Y188,D4TRPL!$D$7:$U$58,17,0),"-")))</f>
        <v>-</v>
      </c>
      <c r="AE188" s="45" t="str">
        <f>IF(Y188="","-",IF(VLOOKUP(Y188,D4TRPL!$D$7:$U$58,18,0)=0,"-",IF(AND(Y188=Y188,Z188="P"),VLOOKUP(Y188,D4TRPL!$D$7:$U$58,18,0),"-")))</f>
        <v>-</v>
      </c>
      <c r="AF188" s="46" t="s">
        <v>35</v>
      </c>
      <c r="AG188" s="47" t="s">
        <v>26</v>
      </c>
      <c r="AH188" s="42">
        <v>1141105.0</v>
      </c>
      <c r="AI188" s="43" t="s">
        <v>33</v>
      </c>
      <c r="AJ188" s="44" t="s">
        <v>28</v>
      </c>
      <c r="AK188" s="45" t="str">
        <f>IF(AI188="","-",IF(VLOOKUP(AI188,D4TRPL!$D$7:$U$58,7,0)=0,"-",IF(AND(AI188=AI188,OR(AJ188="T",AJ188="P",AJ188="PM")),VLOOKUP(AI188,D4TRPL!$D$7:$U$58,7,0),"-")))</f>
        <v>AMS</v>
      </c>
      <c r="AL188" s="45" t="str">
        <f>IF(AI188="","-",IF(VLOOKUP(AI188,D4TRPL!$D$7:$U$58,8,0)=0,"-",IF(AND(AI188=AI188,OR(AJ188="T",AJ188="P",AJ188="PM")),VLOOKUP(AI188,D4TRPL!$D$7:$U$58,8,0),"-")))</f>
        <v>VES</v>
      </c>
      <c r="AM188" s="45" t="str">
        <f>IF(AI188="","-",IF(VLOOKUP(AI188,D4TRPL!$D$7:$U$58,9,0)=0,"-",IF(AND(AI188=AI188,OR(AJ188="T",AJ188="P")),VLOOKUP(AI188,D4TRPL!$D$7:$U$58,9,0),"-")))</f>
        <v>DPH</v>
      </c>
      <c r="AN188" s="45" t="str">
        <f>IF(AI188="","-",IF(VLOOKUP(AI188,D4TRPL!$D$7:$U$58,17,0)=0,"-",IF(AND(AI188=AI188,AJ188="P"),VLOOKUP(AI188,D4TRPL!$D$7:$U$58,17,0),"-")))</f>
        <v>-</v>
      </c>
      <c r="AO188" s="45" t="str">
        <f>IF(AI188="","-",IF(VLOOKUP(AI188,D4TRPL!$D$7:$U$58,18,0)=0,"-",IF(AND(AI188=AI188,AJ188="P"),VLOOKUP(AI188,D4TRPL!$D$7:$U$58,18,0),"-")))</f>
        <v>-</v>
      </c>
      <c r="AP188" s="46" t="s">
        <v>35</v>
      </c>
      <c r="AQ188" s="47" t="s">
        <v>26</v>
      </c>
      <c r="AR188" s="42">
        <v>1041101.0</v>
      </c>
      <c r="AS188" s="43" t="s">
        <v>236</v>
      </c>
      <c r="AT188" s="44" t="s">
        <v>28</v>
      </c>
      <c r="AU188" s="45" t="str">
        <f>IF(AS188="","-",IF(VLOOKUP(AS188,D4TRPL!$D$7:$U$58,7,0)=0,"-",IF(AND(AS188=AS188,OR(AT188="T",AT188="P",AT188="PM")),VLOOKUP(AS188,D4TRPL!$D$7:$U$58,7,0),"-")))</f>
        <v>GIW</v>
      </c>
      <c r="AV188" s="45" t="str">
        <f>IF(AS188="","-",IF(VLOOKUP(AS188,D4TRPL!$D$7:$U$58,8,0)=0,"-",IF(AND(AS188=AS188,OR(AT188="T",AT188="P",AT188="PM")),VLOOKUP(AS188,D4TRPL!$D$7:$U$58,8,0),"-")))</f>
        <v>-</v>
      </c>
      <c r="AW188" s="45" t="str">
        <f>IF(AS188="","-",IF(VLOOKUP(AS188,D4TRPL!$D$7:$U$58,9,0)=0,"-",IF(AND(AS188=AS188,OR(AT188="T",AT188="P")),VLOOKUP(AS188,D4TRPL!$D$7:$U$58,9,0),"-")))</f>
        <v>-</v>
      </c>
      <c r="AX188" s="45" t="str">
        <f>IF(AS188="","-",IF(VLOOKUP(AS188,D4TRPL!$D$7:$U$58,17,0)=0,"-",IF(AND(AS188=AS188,AT188="P"),VLOOKUP(AS188,D4TRPL!$D$7:$U$58,17,0),"-")))</f>
        <v>-</v>
      </c>
      <c r="AY188" s="45" t="str">
        <f>IF(AS188="","-",IF(VLOOKUP(AS188,D4TRPL!$D$7:$U$58,18,0)=0,"-",IF(AND(AS188=AS188,AT188="P"),VLOOKUP(AS188,D4TRPL!$D$7:$U$58,18,0),"-")))</f>
        <v>-</v>
      </c>
      <c r="AZ188" s="46" t="s">
        <v>35</v>
      </c>
      <c r="BA188" s="47" t="s">
        <v>26</v>
      </c>
      <c r="BB188" s="6"/>
      <c r="BC188" s="6"/>
      <c r="BD188" s="6"/>
      <c r="BE188" s="6"/>
      <c r="BF188" s="7"/>
      <c r="BG188" s="7"/>
      <c r="BH188" s="7"/>
      <c r="BI188" s="7"/>
      <c r="BJ188" s="7"/>
      <c r="BK188" s="7"/>
    </row>
    <row r="189" ht="14.25" customHeight="1">
      <c r="A189" s="40">
        <v>4.0</v>
      </c>
      <c r="B189" s="41" t="s">
        <v>288</v>
      </c>
      <c r="C189" s="42" t="s">
        <v>38</v>
      </c>
      <c r="D189" s="43" t="s">
        <v>23</v>
      </c>
      <c r="E189" s="44" t="s">
        <v>24</v>
      </c>
      <c r="F189" s="45" t="str">
        <f>IF(D189="","-",IF(VLOOKUP(D189,D4TRPL!$D$7:$U$58,7,0)=0,"-",IF(AND(D189=D189,OR(E189="T",E189="P",E189="PM")),VLOOKUP(D189,D4TRPL!$D$7:$U$58,7,0),"-")))</f>
        <v>RMM</v>
      </c>
      <c r="G189" s="45" t="str">
        <f>IF(D189="","-",IF(VLOOKUP(D189,D4TRPL!$D$7:$U$58,8,0)=0,"-",IF(AND(D189=D189,OR(E189="T",E189="P",E189="PM")),VLOOKUP(D189,D4TRPL!$D$7:$U$58,8,0),"-")))</f>
        <v>-</v>
      </c>
      <c r="H189" s="45" t="str">
        <f>IF(D189="","-",IF(VLOOKUP(D189,D4TRPL!$D$7:$U$58,9,0)=0,"-",IF(AND(D189=D189,OR(E189="T",E189="P")),VLOOKUP(D189,D4TRPL!$D$7:$U$58,9,0),"-")))</f>
        <v>-</v>
      </c>
      <c r="I189" s="45"/>
      <c r="J189" s="45" t="str">
        <f>IF(D189="","-",IF(VLOOKUP(D189,D4TRPL!$D$7:$U$58,17,0)=0,"-",IF(AND(D189=D189,E189="P"),VLOOKUP(D189,D4TRPL!$D$7:$U$58,17,0),"-")))</f>
        <v>-</v>
      </c>
      <c r="K189" s="45" t="str">
        <f>IF(D189="","-",IF(VLOOKUP(D189,D4TRPL!$D$7:$U$58,18,0)=0,"-",IF(AND(D189=D189,E189="P"),VLOOKUP(D189,D4TRPL!$D$7:$U$58,18,0),"-")))</f>
        <v>-</v>
      </c>
      <c r="L189" s="46" t="s">
        <v>37</v>
      </c>
      <c r="M189" s="47" t="s">
        <v>26</v>
      </c>
      <c r="N189" s="42"/>
      <c r="O189" s="43" t="s">
        <v>40</v>
      </c>
      <c r="P189" s="44" t="s">
        <v>24</v>
      </c>
      <c r="Q189" s="45" t="str">
        <f>IF(O189="","-",IF(VLOOKUP(O189,D4TRPL!$D$7:$U$58,7,0)=0,"-",IF(AND(O189=O189,OR(P189="T",P189="P",,P189="PM")),VLOOKUP(O189,D4TRPL!$D$7:$U$58,7,0),"-")))</f>
        <v>ACB</v>
      </c>
      <c r="R189" s="45" t="str">
        <f>IF(O189="","-",IF(VLOOKUP(O189,D4TRPL!$D$7:$U$58,8,0)=0,"-",IF(AND(O189=O189,OR(P189="T",P189="P",,P189="PM")),VLOOKUP(O189,D4TRPL!$D$7:$U$58,8,0),"-")))</f>
        <v>THJ</v>
      </c>
      <c r="S189" s="45" t="str">
        <f>IF(O189="","-",IF(VLOOKUP(O189,D4TRPL!$D$7:$U$58,9,0)=0,"-",IF(AND(O189=O189,OR(P189="T",P189="P")),VLOOKUP(O189,D4TRPL!$D$7:$U$58,9,0),"-")))</f>
        <v>SML</v>
      </c>
      <c r="T189" s="45" t="str">
        <f>IF(O189="","-",IF(VLOOKUP(O189,D4TRPL!$D$7:$U$58,17,0)=0,"-",IF(AND(O189=O189,P189="P"),VLOOKUP(O189,D4TRPL!$D$7:$U$58,17,0),"-")))</f>
        <v>-</v>
      </c>
      <c r="U189" s="45" t="str">
        <f>IF(O189="","-",IF(VLOOKUP(O189,D4TRPL!$D$7:$U$58,18,0)=0,"-",IF(AND(O189=O189,P189="P"),VLOOKUP(O189,D4TRPL!$D$7:$U$58,18,0),"-")))</f>
        <v>-</v>
      </c>
      <c r="V189" s="46" t="s">
        <v>37</v>
      </c>
      <c r="W189" s="47" t="s">
        <v>26</v>
      </c>
      <c r="X189" s="42">
        <v>1141105.0</v>
      </c>
      <c r="Y189" s="43" t="s">
        <v>33</v>
      </c>
      <c r="Z189" s="44" t="s">
        <v>28</v>
      </c>
      <c r="AA189" s="45" t="str">
        <f>IF(Y189="","-",IF(VLOOKUP(Y189,D4TRPL!$D$7:$U$58,7,0)=0,"-",IF(AND(Y189=Y189,OR(Z189="T",Z189="P",Z189="PM")),VLOOKUP(Y189,D4TRPL!$D$7:$U$58,7,0),"-")))</f>
        <v>AMS</v>
      </c>
      <c r="AB189" s="45" t="str">
        <f>IF(Y189="","-",IF(VLOOKUP(Y189,D4TRPL!$D$7:$U$58,8,0)=0,"-",IF(AND(Y189=Y189,OR(Z189="T",Z189="P",Z189="PM")),VLOOKUP(Y189,D4TRPL!$D$7:$U$58,8,0),"-")))</f>
        <v>VES</v>
      </c>
      <c r="AC189" s="45" t="str">
        <f>IF(Y189="","-",IF(VLOOKUP(Y189,D4TRPL!$D$7:$U$58,9,0)=0,"-",IF(AND(Y189=Y189,OR(Z189="T",Z189="P")),VLOOKUP(Y189,D4TRPL!$D$7:$U$58,9,0),"-")))</f>
        <v>DPH</v>
      </c>
      <c r="AD189" s="45" t="str">
        <f>IF(Y189="","-",IF(VLOOKUP(Y189,D4TRPL!$D$7:$U$58,17,0)=0,"-",IF(AND(Y189=Y189,Z189="P"),VLOOKUP(Y189,D4TRPL!$D$7:$U$58,17,0),"-")))</f>
        <v>-</v>
      </c>
      <c r="AE189" s="45" t="str">
        <f>IF(Y189="","-",IF(VLOOKUP(Y189,D4TRPL!$D$7:$U$58,18,0)=0,"-",IF(AND(Y189=Y189,Z189="P"),VLOOKUP(Y189,D4TRPL!$D$7:$U$58,18,0),"-")))</f>
        <v>-</v>
      </c>
      <c r="AF189" s="46" t="s">
        <v>37</v>
      </c>
      <c r="AG189" s="47" t="s">
        <v>26</v>
      </c>
      <c r="AH189" s="42">
        <v>1141105.0</v>
      </c>
      <c r="AI189" s="43" t="s">
        <v>33</v>
      </c>
      <c r="AJ189" s="44" t="s">
        <v>28</v>
      </c>
      <c r="AK189" s="45" t="str">
        <f>IF(AI189="","-",IF(VLOOKUP(AI189,D4TRPL!$D$7:$U$58,7,0)=0,"-",IF(AND(AI189=AI189,OR(AJ189="T",AJ189="P",AJ189="PM")),VLOOKUP(AI189,D4TRPL!$D$7:$U$58,7,0),"-")))</f>
        <v>AMS</v>
      </c>
      <c r="AL189" s="45" t="str">
        <f>IF(AI189="","-",IF(VLOOKUP(AI189,D4TRPL!$D$7:$U$58,8,0)=0,"-",IF(AND(AI189=AI189,OR(AJ189="T",AJ189="P",AJ189="PM")),VLOOKUP(AI189,D4TRPL!$D$7:$U$58,8,0),"-")))</f>
        <v>VES</v>
      </c>
      <c r="AM189" s="45" t="str">
        <f>IF(AI189="","-",IF(VLOOKUP(AI189,D4TRPL!$D$7:$U$58,9,0)=0,"-",IF(AND(AI189=AI189,OR(AJ189="T",AJ189="P")),VLOOKUP(AI189,D4TRPL!$D$7:$U$58,9,0),"-")))</f>
        <v>DPH</v>
      </c>
      <c r="AN189" s="45" t="str">
        <f>IF(AI189="","-",IF(VLOOKUP(AI189,D4TRPL!$D$7:$U$58,17,0)=0,"-",IF(AND(AI189=AI189,AJ189="P"),VLOOKUP(AI189,D4TRPL!$D$7:$U$58,17,0),"-")))</f>
        <v>-</v>
      </c>
      <c r="AO189" s="45" t="str">
        <f>IF(AI189="","-",IF(VLOOKUP(AI189,D4TRPL!$D$7:$U$58,18,0)=0,"-",IF(AND(AI189=AI189,AJ189="P"),VLOOKUP(AI189,D4TRPL!$D$7:$U$58,18,0),"-")))</f>
        <v>-</v>
      </c>
      <c r="AP189" s="46" t="s">
        <v>37</v>
      </c>
      <c r="AQ189" s="47" t="s">
        <v>26</v>
      </c>
      <c r="AR189" s="42">
        <v>1041101.0</v>
      </c>
      <c r="AS189" s="43" t="s">
        <v>236</v>
      </c>
      <c r="AT189" s="44" t="s">
        <v>28</v>
      </c>
      <c r="AU189" s="45" t="str">
        <f>IF(AS189="","-",IF(VLOOKUP(AS189,D4TRPL!$D$7:$U$58,7,0)=0,"-",IF(AND(AS189=AS189,OR(AT189="T",AT189="P",AT189="PM")),VLOOKUP(AS189,D4TRPL!$D$7:$U$58,7,0),"-")))</f>
        <v>GIW</v>
      </c>
      <c r="AV189" s="45" t="str">
        <f>IF(AS189="","-",IF(VLOOKUP(AS189,D4TRPL!$D$7:$U$58,8,0)=0,"-",IF(AND(AS189=AS189,OR(AT189="T",AT189="P",AT189="PM")),VLOOKUP(AS189,D4TRPL!$D$7:$U$58,8,0),"-")))</f>
        <v>-</v>
      </c>
      <c r="AW189" s="45" t="str">
        <f>IF(AS189="","-",IF(VLOOKUP(AS189,D4TRPL!$D$7:$U$58,9,0)=0,"-",IF(AND(AS189=AS189,OR(AT189="T",AT189="P")),VLOOKUP(AS189,D4TRPL!$D$7:$U$58,9,0),"-")))</f>
        <v>-</v>
      </c>
      <c r="AX189" s="45" t="str">
        <f>IF(AS189="","-",IF(VLOOKUP(AS189,D4TRPL!$D$7:$U$58,17,0)=0,"-",IF(AND(AS189=AS189,AT189="P"),VLOOKUP(AS189,D4TRPL!$D$7:$U$58,17,0),"-")))</f>
        <v>-</v>
      </c>
      <c r="AY189" s="45" t="str">
        <f>IF(AS189="","-",IF(VLOOKUP(AS189,D4TRPL!$D$7:$U$58,18,0)=0,"-",IF(AND(AS189=AS189,AT189="P"),VLOOKUP(AS189,D4TRPL!$D$7:$U$58,18,0),"-")))</f>
        <v>-</v>
      </c>
      <c r="AZ189" s="46" t="s">
        <v>37</v>
      </c>
      <c r="BA189" s="47" t="s">
        <v>26</v>
      </c>
      <c r="BB189" s="6"/>
      <c r="BC189" s="6"/>
      <c r="BD189" s="6"/>
      <c r="BE189" s="6"/>
      <c r="BF189" s="7"/>
      <c r="BG189" s="7"/>
      <c r="BH189" s="7"/>
      <c r="BI189" s="7"/>
      <c r="BJ189" s="7"/>
      <c r="BK189" s="7"/>
    </row>
    <row r="190" ht="16.5" customHeight="1">
      <c r="A190" s="40">
        <v>4.0</v>
      </c>
      <c r="B190" s="41" t="s">
        <v>288</v>
      </c>
      <c r="C190" s="48"/>
      <c r="D190" s="43"/>
      <c r="E190" s="44"/>
      <c r="F190" s="45" t="str">
        <f>IF(D190="","-",IF(VLOOKUP(D190,'S1-IF'!$D$7:$U$58,7,0)=0,"-",IF(AND(D190=D190,OR(E190="T",E190="P")),VLOOKUP(D190,'S1-IF'!$D$7:$U$58,7,0),"-")))</f>
        <v>-</v>
      </c>
      <c r="G190" s="45" t="str">
        <f>IF(D190="","-",IF(VLOOKUP(D190,'S1-IF'!$D$7:$U$58,8,0)=0,"-",IF(AND(D190=D190,OR(E190="T",E190="P")),VLOOKUP(D190,'S1-IF'!$D$7:$U$58,8,0),"-")))</f>
        <v>-</v>
      </c>
      <c r="H190" s="45" t="str">
        <f>IF(D190="","-",IF(VLOOKUP(D190,'S1-IF'!$D$7:$U$58,9,0)=0,"-",IF(AND(D190=D190,OR(E190="T",E190="P")),VLOOKUP(D190,'S1-IF'!$D$7:$U$58,9,0),"-")))</f>
        <v>-</v>
      </c>
      <c r="I190" s="45"/>
      <c r="J190" s="45" t="str">
        <f>IF(D190="","-",IF(VLOOKUP(D190,'S1-IF'!$D$7:$U$58,17,0)=0,"-",IF(AND(D190=D190,E190="P"),VLOOKUP(D190,'S1-IF'!$D$7:$U$58,17,0),"-")))</f>
        <v>-</v>
      </c>
      <c r="K190" s="45" t="str">
        <f>IF(D190="","-",IF(VLOOKUP(D190,'S1-IF'!$D$7:$U$58,18,0)=0,"-",IF(AND(D190=D190,E190="P"),VLOOKUP(D190,'S1-IF'!$D$7:$U$58,18,0),"-")))</f>
        <v>-</v>
      </c>
      <c r="L190" s="46" t="s">
        <v>42</v>
      </c>
      <c r="M190" s="47"/>
      <c r="N190" s="48" t="s">
        <v>237</v>
      </c>
      <c r="O190" s="43" t="s">
        <v>238</v>
      </c>
      <c r="P190" s="44" t="s">
        <v>24</v>
      </c>
      <c r="Q190" s="45" t="str">
        <f>IF(O190="","-",IF(VLOOKUP(O190,'S1-IF'!$D$7:$U$58,7,0)=0,"-",IF(AND(O190=O190,OR(P190="T",P190="P")),VLOOKUP(O190,'S1-IF'!$D$7:$U$58,7,0),"-")))</f>
        <v>TLG</v>
      </c>
      <c r="R190" s="45" t="str">
        <f>IF(O190="","-",IF(VLOOKUP(O190,'S1-IF'!$D$7:$U$58,8,0)=0,"-",IF(AND(O190=O190,OR(P190="T",P190="P")),VLOOKUP(O190,'S1-IF'!$D$7:$U$58,8,0),"-")))</f>
        <v>-</v>
      </c>
      <c r="S190" s="45" t="str">
        <f>IF(O190="","-",IF(VLOOKUP(O190,'S1-IF'!$D$7:$U$58,9,0)=0,"-",IF(AND(O190=O190,OR(P190="T",P190="P")),VLOOKUP(O190,'S1-IF'!$D$7:$U$58,9,0),"-")))</f>
        <v>-</v>
      </c>
      <c r="T190" s="45" t="str">
        <f>IF(O190="","-",IF(VLOOKUP(O190,'S1-IF'!$D$7:$U$58,17,0)=0,"-",IF(AND(O190=O190,P190="P"),VLOOKUP(O190,'S1-IF'!$D$7:$U$58,17,0),"-")))</f>
        <v>-</v>
      </c>
      <c r="U190" s="45" t="str">
        <f>IF(O190="","-",IF(VLOOKUP(O190,'S1-IF'!$D$7:$U$58,18,0)=0,"-",IF(AND(O190=O190,P190="P"),VLOOKUP(O190,'S1-IF'!$D$7:$U$58,18,0),"-")))</f>
        <v>-</v>
      </c>
      <c r="V190" s="46" t="s">
        <v>42</v>
      </c>
      <c r="W190" s="47" t="s">
        <v>26</v>
      </c>
      <c r="X190" s="48"/>
      <c r="Y190" s="43"/>
      <c r="Z190" s="44"/>
      <c r="AA190" s="45" t="str">
        <f>IF(Y190="","-",IF(VLOOKUP(Y190,'S1-IF'!$D$7:$U$58,7,0)=0,"-",IF(AND(Y190=Y190,OR(Z190="T",Z190="P")),VLOOKUP(Y190,'S1-IF'!$D$7:$U$58,7,0),"-")))</f>
        <v>-</v>
      </c>
      <c r="AB190" s="45" t="str">
        <f>IF(Y190="","-",IF(VLOOKUP(Y190,'S1-IF'!$D$7:$U$58,8,0)=0,"-",IF(AND(Y190=Y190,OR(Z190="T",Z190="P")),VLOOKUP(Y190,'S1-IF'!$D$7:$U$58,8,0),"-")))</f>
        <v>-</v>
      </c>
      <c r="AC190" s="45" t="str">
        <f>IF(Y190="","-",IF(VLOOKUP(Y190,'S1-IF'!$D$7:$U$58,9,0)=0,"-",IF(AND(Y190=Y190,OR(Z190="T",Z190="P")),VLOOKUP(Y190,'S1-IF'!$D$7:$U$58,9,0),"-")))</f>
        <v>-</v>
      </c>
      <c r="AD190" s="45" t="str">
        <f>IF(Y190="","-",IF(VLOOKUP(Y190,'S1-IF'!$D$7:$U$58,17,0)=0,"-",IF(AND(Y190=Y190,Z190="P"),VLOOKUP(Y190,'S1-IF'!$D$7:$U$58,17,0),"-")))</f>
        <v>-</v>
      </c>
      <c r="AE190" s="45" t="str">
        <f>IF(Y190="","-",IF(VLOOKUP(Y190,'S1-IF'!$D$7:$U$58,18,0)=0,"-",IF(AND(Y190=Y190,Z190="P"),VLOOKUP(Y190,'S1-IF'!$D$7:$U$58,18,0),"-")))</f>
        <v>-</v>
      </c>
      <c r="AF190" s="46" t="s">
        <v>42</v>
      </c>
      <c r="AG190" s="47"/>
      <c r="AH190" s="42" t="s">
        <v>242</v>
      </c>
      <c r="AI190" s="43" t="s">
        <v>241</v>
      </c>
      <c r="AJ190" s="44" t="s">
        <v>24</v>
      </c>
      <c r="AK190" s="45" t="str">
        <f>IF(AI190="","-",IF(VLOOKUP(AI190,'S1-IF'!$D$7:$U$58,7,0)=0,"-",IF(AND(AI190=AI190,OR(AJ190="T",AJ190="P")),VLOOKUP(AI190,'S1-IF'!$D$7:$U$58,7,0),"-")))</f>
        <v>MSS/CPG</v>
      </c>
      <c r="AL190" s="45" t="str">
        <f>IF(AI190="","-",IF(VLOOKUP(AI190,'S1-IF'!$D$7:$U$58,8,0)=0,"-",IF(AND(AI190=AI190,OR(AJ190="T",AJ190="P")),VLOOKUP(AI190,'S1-IF'!$D$7:$U$58,8,0),"-")))</f>
        <v>AZP/ESS</v>
      </c>
      <c r="AM190" s="45" t="str">
        <f>IF(AI190="","-",IF(VLOOKUP(AI190,'S1-IF'!$D$7:$U$58,9,0)=0,"-",IF(AND(AI190=AI190,OR(AJ190="T",AJ190="P")),VLOOKUP(AI190,'S1-IF'!$D$7:$U$58,9,0),"-")))</f>
        <v>LMG/TLG</v>
      </c>
      <c r="AN190" s="45" t="str">
        <f>IF(AI190="","-",IF(VLOOKUP(AI190,'S1-IF'!$D$7:$U$58,17,0)=0,"-",IF(AND(AI190=AI190,AJ190="P"),VLOOKUP(AI190,'S1-IF'!$D$7:$U$58,17,0),"-")))</f>
        <v>-</v>
      </c>
      <c r="AO190" s="45" t="str">
        <f>IF(AI190="","-",IF(VLOOKUP(AI190,'S1-IF'!$D$7:$U$58,18,0)=0,"-",IF(AND(AI190=AI190,AJ190="P"),VLOOKUP(AI190,'S1-IF'!$D$7:$U$58,18,0),"-")))</f>
        <v>-</v>
      </c>
      <c r="AP190" s="46" t="s">
        <v>42</v>
      </c>
      <c r="AQ190" s="47" t="s">
        <v>26</v>
      </c>
      <c r="AR190" s="48" t="s">
        <v>239</v>
      </c>
      <c r="AS190" s="43" t="s">
        <v>29</v>
      </c>
      <c r="AT190" s="44" t="s">
        <v>24</v>
      </c>
      <c r="AU190" s="45" t="str">
        <f>IF(AS190="","-",IF(VLOOKUP(AS190,'S1-IF'!$D$7:$U$58,7,0)=0,"-",IF(AND(AS190=AS190,OR(AT190="T",AT190="P")),VLOOKUP(AS190,'S1-IF'!$D$7:$U$58,7,0),"-")))</f>
        <v>YUN</v>
      </c>
      <c r="AV190" s="45" t="str">
        <f>IF(AS190="","-",IF(VLOOKUP(AS190,'S1-IF'!$D$7:$U$58,8,0)=0,"-",IF(AND(AS190=AS190,OR(AT190="T",AT190="P")),VLOOKUP(AS190,'S1-IF'!$D$7:$U$58,8,0),"-")))</f>
        <v>-</v>
      </c>
      <c r="AW190" s="45" t="str">
        <f>IF(AS190="","-",IF(VLOOKUP(AS190,'S1-IF'!$D$7:$U$58,9,0)=0,"-",IF(AND(AS190=AS190,OR(AT190="T",AT190="P")),VLOOKUP(AS190,'S1-IF'!$D$7:$U$58,9,0),"-")))</f>
        <v>-</v>
      </c>
      <c r="AX190" s="45" t="str">
        <f>IF(AS190="","-",IF(VLOOKUP(AS190,'S1-IF'!$D$7:$U$58,17,0)=0,"-",IF(AND(AS190=AS190,AT190="P"),VLOOKUP(AS190,'S1-IF'!$D$7:$U$58,17,0),"-")))</f>
        <v>-</v>
      </c>
      <c r="AY190" s="45" t="str">
        <f>IF(AS190="","-",IF(VLOOKUP(AS190,'S1-IF'!$D$7:$U$58,18,0)=0,"-",IF(AND(AS190=AS190,AT190="P"),VLOOKUP(AS190,'S1-IF'!$D$7:$U$58,18,0),"-")))</f>
        <v>-</v>
      </c>
      <c r="AZ190" s="46" t="s">
        <v>42</v>
      </c>
      <c r="BA190" s="47" t="s">
        <v>26</v>
      </c>
      <c r="BB190" s="6"/>
      <c r="BC190" s="6"/>
      <c r="BD190" s="6"/>
      <c r="BE190" s="6"/>
      <c r="BF190" s="7"/>
      <c r="BG190" s="7"/>
      <c r="BH190" s="7"/>
      <c r="BI190" s="7"/>
      <c r="BJ190" s="7"/>
      <c r="BK190" s="7"/>
    </row>
    <row r="191" ht="14.25" customHeight="1">
      <c r="A191" s="40">
        <v>4.0</v>
      </c>
      <c r="B191" s="41" t="s">
        <v>288</v>
      </c>
      <c r="C191" s="48"/>
      <c r="D191" s="43"/>
      <c r="E191" s="44"/>
      <c r="F191" s="45" t="str">
        <f>IF(D191="","-",IF(VLOOKUP(D191,'S1-IF'!$D$7:$U$58,7,0)=0,"-",IF(AND(D191=D191,OR(E191="T",E191="P")),VLOOKUP(D191,'S1-IF'!$D$7:$U$58,7,0),"-")))</f>
        <v>-</v>
      </c>
      <c r="G191" s="45" t="str">
        <f>IF(D191="","-",IF(VLOOKUP(D191,'S1-IF'!$D$7:$U$58,8,0)=0,"-",IF(AND(D191=D191,OR(E191="T",E191="P")),VLOOKUP(D191,'S1-IF'!$D$7:$U$58,8,0),"-")))</f>
        <v>-</v>
      </c>
      <c r="H191" s="45" t="str">
        <f>IF(D191="","-",IF(VLOOKUP(D191,'S1-IF'!$D$7:$U$58,9,0)=0,"-",IF(AND(D191=D191,OR(E191="T",E191="P")),VLOOKUP(D191,'S1-IF'!$D$7:$U$58,9,0),"-")))</f>
        <v>-</v>
      </c>
      <c r="I191" s="45"/>
      <c r="J191" s="45" t="str">
        <f>IF(D191="","-",IF(VLOOKUP(D191,'S1-IF'!$D$7:$U$58,17,0)=0,"-",IF(AND(D191=D191,E191="P"),VLOOKUP(D191,'S1-IF'!$D$7:$U$58,17,0),"-")))</f>
        <v>-</v>
      </c>
      <c r="K191" s="45" t="str">
        <f>IF(D191="","-",IF(VLOOKUP(D191,'S1-IF'!$D$7:$U$58,18,0)=0,"-",IF(AND(D191=D191,E191="P"),VLOOKUP(D191,'S1-IF'!$D$7:$U$58,18,0),"-")))</f>
        <v>-</v>
      </c>
      <c r="L191" s="46" t="s">
        <v>47</v>
      </c>
      <c r="M191" s="47"/>
      <c r="N191" s="48" t="s">
        <v>237</v>
      </c>
      <c r="O191" s="43" t="s">
        <v>238</v>
      </c>
      <c r="P191" s="44" t="s">
        <v>24</v>
      </c>
      <c r="Q191" s="45" t="str">
        <f>IF(O191="","-",IF(VLOOKUP(O191,'S1-IF'!$D$7:$U$58,7,0)=0,"-",IF(AND(O191=O191,OR(P191="T",P191="P")),VLOOKUP(O191,'S1-IF'!$D$7:$U$58,7,0),"-")))</f>
        <v>TLG</v>
      </c>
      <c r="R191" s="45" t="str">
        <f>IF(O191="","-",IF(VLOOKUP(O191,'S1-IF'!$D$7:$U$58,8,0)=0,"-",IF(AND(O191=O191,OR(P191="T",P191="P")),VLOOKUP(O191,'S1-IF'!$D$7:$U$58,8,0),"-")))</f>
        <v>-</v>
      </c>
      <c r="S191" s="45" t="str">
        <f>IF(O191="","-",IF(VLOOKUP(O191,'S1-IF'!$D$7:$U$58,9,0)=0,"-",IF(AND(O191=O191,OR(P191="T",P191="P")),VLOOKUP(O191,'S1-IF'!$D$7:$U$58,9,0),"-")))</f>
        <v>-</v>
      </c>
      <c r="T191" s="45" t="str">
        <f>IF(O191="","-",IF(VLOOKUP(O191,'S1-IF'!$D$7:$U$58,17,0)=0,"-",IF(AND(O191=O191,P191="P"),VLOOKUP(O191,'S1-IF'!$D$7:$U$58,17,0),"-")))</f>
        <v>-</v>
      </c>
      <c r="U191" s="45" t="str">
        <f>IF(O191="","-",IF(VLOOKUP(O191,'S1-IF'!$D$7:$U$58,18,0)=0,"-",IF(AND(O191=O191,P191="P"),VLOOKUP(O191,'S1-IF'!$D$7:$U$58,18,0),"-")))</f>
        <v>-</v>
      </c>
      <c r="V191" s="46" t="s">
        <v>47</v>
      </c>
      <c r="W191" s="47" t="s">
        <v>26</v>
      </c>
      <c r="X191" s="48"/>
      <c r="Y191" s="43"/>
      <c r="Z191" s="44"/>
      <c r="AA191" s="45" t="str">
        <f>IF(Y191="","-",IF(VLOOKUP(Y191,'S1-IF'!$D$7:$U$58,7,0)=0,"-",IF(AND(Y191=Y191,OR(Z191="T",Z191="P")),VLOOKUP(Y191,'S1-IF'!$D$7:$U$58,7,0),"-")))</f>
        <v>-</v>
      </c>
      <c r="AB191" s="45" t="str">
        <f>IF(Y191="","-",IF(VLOOKUP(Y191,'S1-IF'!$D$7:$U$58,8,0)=0,"-",IF(AND(Y191=Y191,OR(Z191="T",Z191="P")),VLOOKUP(Y191,'S1-IF'!$D$7:$U$58,8,0),"-")))</f>
        <v>-</v>
      </c>
      <c r="AC191" s="45" t="str">
        <f>IF(Y191="","-",IF(VLOOKUP(Y191,'S1-IF'!$D$7:$U$58,9,0)=0,"-",IF(AND(Y191=Y191,OR(Z191="T",Z191="P")),VLOOKUP(Y191,'S1-IF'!$D$7:$U$58,9,0),"-")))</f>
        <v>-</v>
      </c>
      <c r="AD191" s="45" t="str">
        <f>IF(Y191="","-",IF(VLOOKUP(Y191,'S1-IF'!$D$7:$U$58,17,0)=0,"-",IF(AND(Y191=Y191,Z191="P"),VLOOKUP(Y191,'S1-IF'!$D$7:$U$58,17,0),"-")))</f>
        <v>-</v>
      </c>
      <c r="AE191" s="45" t="str">
        <f>IF(Y191="","-",IF(VLOOKUP(Y191,'S1-IF'!$D$7:$U$58,18,0)=0,"-",IF(AND(Y191=Y191,Z191="P"),VLOOKUP(Y191,'S1-IF'!$D$7:$U$58,18,0),"-")))</f>
        <v>-</v>
      </c>
      <c r="AF191" s="46" t="s">
        <v>47</v>
      </c>
      <c r="AG191" s="47"/>
      <c r="AH191" s="42" t="s">
        <v>289</v>
      </c>
      <c r="AI191" s="43" t="s">
        <v>241</v>
      </c>
      <c r="AJ191" s="44" t="s">
        <v>24</v>
      </c>
      <c r="AK191" s="45" t="str">
        <f>IF(AI191="","-",IF(VLOOKUP(AI191,'S1-IF'!$D$7:$U$58,7,0)=0,"-",IF(AND(AI191=AI191,OR(AJ191="T",AJ191="P")),VLOOKUP(AI191,'S1-IF'!$D$7:$U$58,7,0),"-")))</f>
        <v>MSS/CPG</v>
      </c>
      <c r="AL191" s="45" t="str">
        <f>IF(AI191="","-",IF(VLOOKUP(AI191,'S1-IF'!$D$7:$U$58,8,0)=0,"-",IF(AND(AI191=AI191,OR(AJ191="T",AJ191="P")),VLOOKUP(AI191,'S1-IF'!$D$7:$U$58,8,0),"-")))</f>
        <v>AZP/ESS</v>
      </c>
      <c r="AM191" s="45" t="str">
        <f>IF(AI191="","-",IF(VLOOKUP(AI191,'S1-IF'!$D$7:$U$58,9,0)=0,"-",IF(AND(AI191=AI191,OR(AJ191="T",AJ191="P")),VLOOKUP(AI191,'S1-IF'!$D$7:$U$58,9,0),"-")))</f>
        <v>LMG/TLG</v>
      </c>
      <c r="AN191" s="45" t="str">
        <f>IF(AI191="","-",IF(VLOOKUP(AI191,'S1-IF'!$D$7:$U$58,17,0)=0,"-",IF(AND(AI191=AI191,AJ191="P"),VLOOKUP(AI191,'S1-IF'!$D$7:$U$58,17,0),"-")))</f>
        <v>-</v>
      </c>
      <c r="AO191" s="45" t="str">
        <f>IF(AI191="","-",IF(VLOOKUP(AI191,'S1-IF'!$D$7:$U$58,18,0)=0,"-",IF(AND(AI191=AI191,AJ191="P"),VLOOKUP(AI191,'S1-IF'!$D$7:$U$58,18,0),"-")))</f>
        <v>-</v>
      </c>
      <c r="AP191" s="46" t="s">
        <v>47</v>
      </c>
      <c r="AQ191" s="47" t="s">
        <v>26</v>
      </c>
      <c r="AR191" s="48" t="s">
        <v>239</v>
      </c>
      <c r="AS191" s="43" t="s">
        <v>29</v>
      </c>
      <c r="AT191" s="44" t="s">
        <v>24</v>
      </c>
      <c r="AU191" s="45" t="str">
        <f>IF(AS191="","-",IF(VLOOKUP(AS191,'S1-IF'!$D$7:$U$58,7,0)=0,"-",IF(AND(AS191=AS191,OR(AT191="T",AT191="P")),VLOOKUP(AS191,'S1-IF'!$D$7:$U$58,7,0),"-")))</f>
        <v>YUN</v>
      </c>
      <c r="AV191" s="45" t="str">
        <f>IF(AS191="","-",IF(VLOOKUP(AS191,'S1-IF'!$D$7:$U$58,8,0)=0,"-",IF(AND(AS191=AS191,OR(AT191="T",AT191="P")),VLOOKUP(AS191,'S1-IF'!$D$7:$U$58,8,0),"-")))</f>
        <v>-</v>
      </c>
      <c r="AW191" s="45" t="str">
        <f>IF(AS191="","-",IF(VLOOKUP(AS191,'S1-IF'!$D$7:$U$58,9,0)=0,"-",IF(AND(AS191=AS191,OR(AT191="T",AT191="P")),VLOOKUP(AS191,'S1-IF'!$D$7:$U$58,9,0),"-")))</f>
        <v>-</v>
      </c>
      <c r="AX191" s="45" t="str">
        <f>IF(AS191="","-",IF(VLOOKUP(AS191,'S1-IF'!$D$7:$U$58,17,0)=0,"-",IF(AND(AS191=AS191,AT191="P"),VLOOKUP(AS191,'S1-IF'!$D$7:$U$58,17,0),"-")))</f>
        <v>-</v>
      </c>
      <c r="AY191" s="45" t="str">
        <f>IF(AS191="","-",IF(VLOOKUP(AS191,'S1-IF'!$D$7:$U$58,18,0)=0,"-",IF(AND(AS191=AS191,AT191="P"),VLOOKUP(AS191,'S1-IF'!$D$7:$U$58,18,0),"-")))</f>
        <v>-</v>
      </c>
      <c r="AZ191" s="46" t="s">
        <v>47</v>
      </c>
      <c r="BA191" s="47" t="s">
        <v>26</v>
      </c>
      <c r="BB191" s="6"/>
      <c r="BC191" s="6"/>
      <c r="BD191" s="6"/>
      <c r="BE191" s="6"/>
      <c r="BF191" s="7"/>
      <c r="BG191" s="7"/>
      <c r="BH191" s="7"/>
      <c r="BI191" s="7"/>
      <c r="BJ191" s="7"/>
      <c r="BK191" s="7"/>
    </row>
    <row r="192" ht="14.25" customHeight="1">
      <c r="A192" s="40">
        <v>4.0</v>
      </c>
      <c r="B192" s="41" t="s">
        <v>288</v>
      </c>
      <c r="C192" s="48" t="s">
        <v>243</v>
      </c>
      <c r="D192" s="43" t="s">
        <v>244</v>
      </c>
      <c r="E192" s="44" t="s">
        <v>24</v>
      </c>
      <c r="F192" s="45" t="str">
        <f>IF(D192="","-",IF(VLOOKUP(D192,'S1-SI'!$D$7:$U$58,7,0)=0,"-",IF(AND(D192=D192,OR(E192="T",E192="P")),VLOOKUP(D192,'S1-SI'!$D$7:$U$58,7,0),"-")))</f>
        <v>IUS</v>
      </c>
      <c r="G192" s="45" t="str">
        <f>IF(D192="","-",IF(VLOOKUP(D192,'S1-SI'!$D$7:$U$58,8,0)=0,"-",IF(AND(D192=D192,OR(E192="T",E192="P")),VLOOKUP(D192,'S1-SI'!$D$7:$U$58,8,0),"-")))</f>
        <v>-</v>
      </c>
      <c r="H192" s="45" t="str">
        <f>IF(D192="","-",IF(VLOOKUP(D192,'S1-SI'!$D$7:$U$58,9,0)=0,"-",IF(AND(D192=D192,OR(E192="T",E192="P")),VLOOKUP(D192,'S1-SI'!$D$7:$U$58,9,0),"-")))</f>
        <v>-</v>
      </c>
      <c r="I192" s="45"/>
      <c r="J192" s="45" t="str">
        <f>IF(D192="","-",IF(VLOOKUP(D192,'S1-SI'!$D$7:$U$58,17,0)=0,"-",IF(AND(D192=D192,E192="P"),VLOOKUP(D192,'S1-SI'!$D$7:$U$58,17,0),"-")))</f>
        <v>-</v>
      </c>
      <c r="K192" s="45" t="str">
        <f>IF(D192="","-",IF(VLOOKUP(D192,'S1-SI'!$D$7:$U$58,18,0)=0,"-",IF(AND(D192=D192,E192="P"),VLOOKUP(D192,'S1-SI'!$D$7:$U$58,18,0),"-")))</f>
        <v>-</v>
      </c>
      <c r="L192" s="46" t="s">
        <v>48</v>
      </c>
      <c r="M192" s="47" t="s">
        <v>26</v>
      </c>
      <c r="N192" s="48"/>
      <c r="O192" s="43"/>
      <c r="P192" s="44"/>
      <c r="Q192" s="45" t="str">
        <f>IF(O192="","-",IF(VLOOKUP(O192,'S1-SI'!$D$7:$U$58,7,0)=0,"-",IF(AND(O192=O192,OR(P192="T",P192="P")),VLOOKUP(O192,'S1-SI'!$D$7:$U$58,7,0),"-")))</f>
        <v>-</v>
      </c>
      <c r="R192" s="45" t="str">
        <f>IF(O192="","-",IF(VLOOKUP(O192,'S1-SI'!$D$7:$U$58,8,0)=0,"-",IF(AND(O192=O192,OR(P192="T",P192="P")),VLOOKUP(O192,'S1-SI'!$D$7:$U$58,8,0),"-")))</f>
        <v>-</v>
      </c>
      <c r="S192" s="45" t="str">
        <f>IF(O192="","-",IF(VLOOKUP(O192,'S1-SI'!$D$7:$U$58,9,0)=0,"-",IF(AND(O192=O192,OR(P192="T",P192="P")),VLOOKUP(O192,'S1-SI'!$D$7:$U$58,9,0),"-")))</f>
        <v>-</v>
      </c>
      <c r="T192" s="45" t="str">
        <f>IF(O192="","-",IF(VLOOKUP(O192,'S1-SI'!$D$7:$U$58,17,0)=0,"-",IF(AND(O192=O192,P192="P"),VLOOKUP(O192,'S1-SI'!$D$7:$U$58,17,0),"-")))</f>
        <v>-</v>
      </c>
      <c r="U192" s="45" t="str">
        <f>IF(O192="","-",IF(VLOOKUP(O192,'S1-SI'!$D$7:$U$58,18,0)=0,"-",IF(AND(O192=O192,P192="P"),VLOOKUP(O192,'S1-SI'!$D$7:$U$58,18,0),"-")))</f>
        <v>-</v>
      </c>
      <c r="V192" s="46" t="s">
        <v>48</v>
      </c>
      <c r="W192" s="47"/>
      <c r="X192" s="48" t="s">
        <v>53</v>
      </c>
      <c r="Y192" s="43" t="s">
        <v>54</v>
      </c>
      <c r="Z192" s="44" t="s">
        <v>24</v>
      </c>
      <c r="AA192" s="45" t="str">
        <f>IF(Y192="","-",IF(VLOOKUP(Y192,'S1-SI'!$D$7:$U$58,7,0)=0,"-",IF(AND(Y192=Y192,OR(Z192="T",Z192="P")),VLOOKUP(Y192,'S1-SI'!$D$7:$U$58,7,0),"-")))</f>
        <v>GDE</v>
      </c>
      <c r="AB192" s="45" t="str">
        <f>IF(Y192="","-",IF(VLOOKUP(Y192,'S1-SI'!$D$7:$U$58,8,0)=0,"-",IF(AND(Y192=Y192,OR(Z192="T",Z192="P")),VLOOKUP(Y192,'S1-SI'!$D$7:$U$58,8,0),"-")))</f>
        <v>HEP</v>
      </c>
      <c r="AC192" s="45" t="str">
        <f>IF(Y192="","-",IF(VLOOKUP(Y192,'S1-SI'!$D$7:$U$58,9,0)=0,"-",IF(AND(Y192=Y192,OR(Z192="T",Z192="P")),VLOOKUP(Y192,'S1-SI'!$D$7:$U$58,9,0),"-")))</f>
        <v>-</v>
      </c>
      <c r="AD192" s="45" t="str">
        <f>IF(Y192="","-",IF(VLOOKUP(Y192,'S1-SI'!$D$7:$U$58,17,0)=0,"-",IF(AND(Y192=Y192,Z192="P"),VLOOKUP(Y192,'S1-SI'!$D$7:$U$58,17,0),"-")))</f>
        <v>-</v>
      </c>
      <c r="AE192" s="45" t="str">
        <f>IF(Y192="","-",IF(VLOOKUP(Y192,'S1-SI'!$D$7:$U$58,18,0)=0,"-",IF(AND(Y192=Y192,Z192="P"),VLOOKUP(Y192,'S1-SI'!$D$7:$U$58,18,0),"-")))</f>
        <v>-</v>
      </c>
      <c r="AF192" s="46" t="s">
        <v>48</v>
      </c>
      <c r="AG192" s="47" t="s">
        <v>26</v>
      </c>
      <c r="AH192" s="42" t="s">
        <v>290</v>
      </c>
      <c r="AI192" s="43" t="s">
        <v>241</v>
      </c>
      <c r="AJ192" s="44" t="s">
        <v>24</v>
      </c>
      <c r="AK192" s="45" t="str">
        <f>IF(AI192="","-",IF(VLOOKUP(AI192,'S1-IF'!$D$7:$U$58,7,0)=0,"-",IF(AND(AI192=AI192,OR(AJ192="T",AJ192="P")),VLOOKUP(AI192,'S1-IF'!$D$7:$U$58,7,0),"-")))</f>
        <v>MSS/CPG</v>
      </c>
      <c r="AL192" s="45" t="str">
        <f>IF(AI192="","-",IF(VLOOKUP(AI192,'S1-IF'!$D$7:$U$58,8,0)=0,"-",IF(AND(AI192=AI192,OR(AJ192="T",AJ192="P")),VLOOKUP(AI192,'S1-IF'!$D$7:$U$58,8,0),"-")))</f>
        <v>AZP/ESS</v>
      </c>
      <c r="AM192" s="45" t="str">
        <f>IF(AI192="","-",IF(VLOOKUP(AI192,'S1-IF'!$D$7:$U$58,9,0)=0,"-",IF(AND(AI192=AI192,OR(AJ192="T",AJ192="P")),VLOOKUP(AI192,'S1-IF'!$D$7:$U$58,9,0),"-")))</f>
        <v>LMG/TLG</v>
      </c>
      <c r="AN192" s="45" t="str">
        <f>IF(AI192="","-",IF(VLOOKUP(AI192,'S1-SI'!$D$7:$U$58,17,0)=0,"-",IF(AND(AI192=AI192,AJ192="P"),VLOOKUP(AI192,'S1-SI'!$D$7:$U$58,17,0),"-")))</f>
        <v>-</v>
      </c>
      <c r="AO192" s="45" t="str">
        <f>IF(AI192="","-",IF(VLOOKUP(AI192,'S1-SI'!$D$7:$U$58,18,0)=0,"-",IF(AND(AI192=AI192,AJ192="P"),VLOOKUP(AI192,'S1-SI'!$D$7:$U$58,18,0),"-")))</f>
        <v>-</v>
      </c>
      <c r="AP192" s="46" t="s">
        <v>48</v>
      </c>
      <c r="AQ192" s="47" t="s">
        <v>26</v>
      </c>
      <c r="AR192" s="58"/>
      <c r="AS192" s="45"/>
      <c r="AT192" s="46"/>
      <c r="AU192" s="45" t="str">
        <f>IF(AS192="","-",IF(VLOOKUP(AS192,'S1-SI'!$D$7:$U$58,7,0)=0,"-",IF(AND(AS192=AS192,OR(AT192="T",AT192="P")),VLOOKUP(AS192,'S1-SI'!$D$7:$U$58,7,0),"-")))</f>
        <v>-</v>
      </c>
      <c r="AV192" s="45" t="str">
        <f>IF(AS192="","-",IF(VLOOKUP(AS192,'S1-SI'!$D$7:$U$58,8,0)=0,"-",IF(AND(AS192=AS192,OR(AT192="T",AT192="P")),VLOOKUP(AS192,'S1-SI'!$D$7:$U$58,8,0),"-")))</f>
        <v>-</v>
      </c>
      <c r="AW192" s="45" t="str">
        <f>IF(AS192="","-",IF(VLOOKUP(AS192,'S1-SI'!$D$7:$U$58,9,0)=0,"-",IF(AND(AS192=AS192,OR(AT192="T",AT192="P")),VLOOKUP(AS192,'S1-SI'!$D$7:$U$58,9,0),"-")))</f>
        <v>-</v>
      </c>
      <c r="AX192" s="45" t="str">
        <f>IF(AS192="","-",IF(VLOOKUP(AS192,'S1-SI'!$D$7:$U$58,17,0)=0,"-",IF(AND(AS192=AS192,AT192="P"),VLOOKUP(AS192,'S1-SI'!$D$7:$U$58,17,0),"-")))</f>
        <v>-</v>
      </c>
      <c r="AY192" s="45" t="str">
        <f>IF(AS192="","-",IF(VLOOKUP(AS192,'S1-SI'!$D$7:$U$58,18,0)=0,"-",IF(AND(AS192=AS192,AT192="P"),VLOOKUP(AS192,'S1-SI'!$D$7:$U$58,18,0),"-")))</f>
        <v>-</v>
      </c>
      <c r="AZ192" s="46" t="s">
        <v>48</v>
      </c>
      <c r="BA192" s="111"/>
      <c r="BB192" s="6"/>
      <c r="BC192" s="6"/>
      <c r="BD192" s="6"/>
      <c r="BE192" s="6"/>
      <c r="BF192" s="7"/>
      <c r="BG192" s="7"/>
      <c r="BH192" s="7"/>
      <c r="BI192" s="7"/>
      <c r="BJ192" s="7"/>
      <c r="BK192" s="7"/>
    </row>
    <row r="193" ht="14.25" customHeight="1">
      <c r="A193" s="40">
        <v>4.0</v>
      </c>
      <c r="B193" s="41" t="s">
        <v>288</v>
      </c>
      <c r="C193" s="48" t="s">
        <v>243</v>
      </c>
      <c r="D193" s="43" t="s">
        <v>244</v>
      </c>
      <c r="E193" s="44" t="s">
        <v>24</v>
      </c>
      <c r="F193" s="45" t="str">
        <f>IF(D193="","-",IF(VLOOKUP(D193,'S1-SI'!$D$7:$U$58,7,0)=0,"-",IF(AND(D193=D193,OR(E193="T",E193="P")),VLOOKUP(D193,'S1-SI'!$D$7:$U$58,7,0),"-")))</f>
        <v>IUS</v>
      </c>
      <c r="G193" s="45" t="str">
        <f>IF(D193="","-",IF(VLOOKUP(D193,'S1-SI'!$D$7:$U$58,8,0)=0,"-",IF(AND(D193=D193,OR(E193="T",E193="P")),VLOOKUP(D193,'S1-SI'!$D$7:$U$58,8,0),"-")))</f>
        <v>-</v>
      </c>
      <c r="H193" s="45" t="str">
        <f>IF(D193="","-",IF(VLOOKUP(D193,'S1-SI'!$D$7:$U$58,9,0)=0,"-",IF(AND(D193=D193,OR(E193="T",E193="P")),VLOOKUP(D193,'S1-SI'!$D$7:$U$58,9,0),"-")))</f>
        <v>-</v>
      </c>
      <c r="I193" s="45"/>
      <c r="J193" s="45" t="str">
        <f>IF(D193="","-",IF(VLOOKUP(D193,'S1-SI'!$D$7:$U$58,17,0)=0,"-",IF(AND(D193=D193,E193="P"),VLOOKUP(D193,'S1-SI'!$D$7:$U$58,17,0),"-")))</f>
        <v>-</v>
      </c>
      <c r="K193" s="45" t="str">
        <f>IF(D193="","-",IF(VLOOKUP(D193,'S1-SI'!$D$7:$U$58,18,0)=0,"-",IF(AND(D193=D193,E193="P"),VLOOKUP(D193,'S1-SI'!$D$7:$U$58,18,0),"-")))</f>
        <v>-</v>
      </c>
      <c r="L193" s="46" t="s">
        <v>55</v>
      </c>
      <c r="M193" s="47" t="s">
        <v>26</v>
      </c>
      <c r="N193" s="48"/>
      <c r="O193" s="43"/>
      <c r="P193" s="44"/>
      <c r="Q193" s="45" t="str">
        <f>IF(O193="","-",IF(VLOOKUP(O193,'S1-SI'!$D$7:$U$58,7,0)=0,"-",IF(AND(O193=O193,OR(P193="T",P193="P")),VLOOKUP(O193,'S1-SI'!$D$7:$U$58,7,0),"-")))</f>
        <v>-</v>
      </c>
      <c r="R193" s="45" t="str">
        <f>IF(O193="","-",IF(VLOOKUP(O193,'S1-SI'!$D$7:$U$58,8,0)=0,"-",IF(AND(O193=O193,OR(P193="T",P193="P")),VLOOKUP(O193,'S1-SI'!$D$7:$U$58,8,0),"-")))</f>
        <v>-</v>
      </c>
      <c r="S193" s="45" t="str">
        <f>IF(O193="","-",IF(VLOOKUP(O193,'S1-SI'!$D$7:$U$58,9,0)=0,"-",IF(AND(O193=O193,OR(P193="T",P193="P")),VLOOKUP(O193,'S1-SI'!$D$7:$U$58,9,0),"-")))</f>
        <v>-</v>
      </c>
      <c r="T193" s="45" t="str">
        <f>IF(O193="","-",IF(VLOOKUP(O193,'S1-SI'!$D$7:$U$58,17,0)=0,"-",IF(AND(O193=O193,P193="P"),VLOOKUP(O193,'S1-SI'!$D$7:$U$58,17,0),"-")))</f>
        <v>-</v>
      </c>
      <c r="U193" s="45" t="str">
        <f>IF(O193="","-",IF(VLOOKUP(O193,'S1-SI'!$D$7:$U$58,18,0)=0,"-",IF(AND(O193=O193,P193="P"),VLOOKUP(O193,'S1-SI'!$D$7:$U$58,18,0),"-")))</f>
        <v>-</v>
      </c>
      <c r="V193" s="46" t="s">
        <v>55</v>
      </c>
      <c r="W193" s="47"/>
      <c r="X193" s="48" t="s">
        <v>53</v>
      </c>
      <c r="Y193" s="43" t="s">
        <v>54</v>
      </c>
      <c r="Z193" s="44" t="s">
        <v>24</v>
      </c>
      <c r="AA193" s="45" t="str">
        <f>IF(Y193="","-",IF(VLOOKUP(Y193,'S1-SI'!$D$7:$U$58,7,0)=0,"-",IF(AND(Y193=Y193,OR(Z193="T",Z193="P")),VLOOKUP(Y193,'S1-SI'!$D$7:$U$58,7,0),"-")))</f>
        <v>GDE</v>
      </c>
      <c r="AB193" s="45" t="str">
        <f>IF(Y193="","-",IF(VLOOKUP(Y193,'S1-SI'!$D$7:$U$58,8,0)=0,"-",IF(AND(Y193=Y193,OR(Z193="T",Z193="P")),VLOOKUP(Y193,'S1-SI'!$D$7:$U$58,8,0),"-")))</f>
        <v>HEP</v>
      </c>
      <c r="AC193" s="45" t="str">
        <f>IF(Y193="","-",IF(VLOOKUP(Y193,'S1-SI'!$D$7:$U$58,9,0)=0,"-",IF(AND(Y193=Y193,OR(Z193="T",Z193="P")),VLOOKUP(Y193,'S1-SI'!$D$7:$U$58,9,0),"-")))</f>
        <v>-</v>
      </c>
      <c r="AD193" s="45" t="str">
        <f>IF(Y193="","-",IF(VLOOKUP(Y193,'S1-SI'!$D$7:$U$58,17,0)=0,"-",IF(AND(Y193=Y193,Z193="P"),VLOOKUP(Y193,'S1-SI'!$D$7:$U$58,17,0),"-")))</f>
        <v>-</v>
      </c>
      <c r="AE193" s="45" t="str">
        <f>IF(Y193="","-",IF(VLOOKUP(Y193,'S1-SI'!$D$7:$U$58,18,0)=0,"-",IF(AND(Y193=Y193,Z193="P"),VLOOKUP(Y193,'S1-SI'!$D$7:$U$58,18,0),"-")))</f>
        <v>-</v>
      </c>
      <c r="AF193" s="46" t="s">
        <v>55</v>
      </c>
      <c r="AG193" s="47" t="s">
        <v>26</v>
      </c>
      <c r="AH193" s="42" t="s">
        <v>291</v>
      </c>
      <c r="AI193" s="43" t="s">
        <v>241</v>
      </c>
      <c r="AJ193" s="44" t="s">
        <v>24</v>
      </c>
      <c r="AK193" s="45" t="str">
        <f>IF(AI193="","-",IF(VLOOKUP(AI193,'S1-IF'!$D$7:$U$58,7,0)=0,"-",IF(AND(AI193=AI193,OR(AJ193="T",AJ193="P")),VLOOKUP(AI193,'S1-IF'!$D$7:$U$58,7,0),"-")))</f>
        <v>MSS/CPG</v>
      </c>
      <c r="AL193" s="45" t="str">
        <f>IF(AI193="","-",IF(VLOOKUP(AI193,'S1-IF'!$D$7:$U$58,8,0)=0,"-",IF(AND(AI193=AI193,OR(AJ193="T",AJ193="P")),VLOOKUP(AI193,'S1-IF'!$D$7:$U$58,8,0),"-")))</f>
        <v>AZP/ESS</v>
      </c>
      <c r="AM193" s="45" t="str">
        <f>IF(AI193="","-",IF(VLOOKUP(AI193,'S1-IF'!$D$7:$U$58,9,0)=0,"-",IF(AND(AI193=AI193,OR(AJ193="T",AJ193="P")),VLOOKUP(AI193,'S1-IF'!$D$7:$U$58,9,0),"-")))</f>
        <v>LMG/TLG</v>
      </c>
      <c r="AN193" s="45" t="str">
        <f>IF(AI193="","-",IF(VLOOKUP(AI193,'S1-SI'!$D$7:$U$58,17,0)=0,"-",IF(AND(AI193=AI193,AJ193="P"),VLOOKUP(AI193,'S1-SI'!$D$7:$U$58,17,0),"-")))</f>
        <v>-</v>
      </c>
      <c r="AO193" s="45" t="str">
        <f>IF(AI193="","-",IF(VLOOKUP(AI193,'S1-SI'!$D$7:$U$58,18,0)=0,"-",IF(AND(AI193=AI193,AJ193="P"),VLOOKUP(AI193,'S1-SI'!$D$7:$U$58,18,0),"-")))</f>
        <v>-</v>
      </c>
      <c r="AP193" s="46" t="s">
        <v>55</v>
      </c>
      <c r="AQ193" s="47" t="s">
        <v>26</v>
      </c>
      <c r="AR193" s="58"/>
      <c r="AS193" s="45"/>
      <c r="AT193" s="46"/>
      <c r="AU193" s="45" t="str">
        <f>IF(AS193="","-",IF(VLOOKUP(AS193,'S1-SI'!$D$7:$U$58,7,0)=0,"-",IF(AND(AS193=AS193,OR(AT193="T",AT193="P")),VLOOKUP(AS193,'S1-SI'!$D$7:$U$58,7,0),"-")))</f>
        <v>-</v>
      </c>
      <c r="AV193" s="45" t="str">
        <f>IF(AS193="","-",IF(VLOOKUP(AS193,'S1-SI'!$D$7:$U$58,8,0)=0,"-",IF(AND(AS193=AS193,OR(AT193="T",AT193="P")),VLOOKUP(AS193,'S1-SI'!$D$7:$U$58,8,0),"-")))</f>
        <v>-</v>
      </c>
      <c r="AW193" s="45" t="str">
        <f>IF(AS193="","-",IF(VLOOKUP(AS193,'S1-SI'!$D$7:$U$58,9,0)=0,"-",IF(AND(AS193=AS193,OR(AT193="T",AT193="P")),VLOOKUP(AS193,'S1-SI'!$D$7:$U$58,9,0),"-")))</f>
        <v>-</v>
      </c>
      <c r="AX193" s="45" t="str">
        <f>IF(AS193="","-",IF(VLOOKUP(AS193,'S1-SI'!$D$7:$U$58,17,0)=0,"-",IF(AND(AS193=AS193,AT193="P"),VLOOKUP(AS193,'S1-SI'!$D$7:$U$58,17,0),"-")))</f>
        <v>-</v>
      </c>
      <c r="AY193" s="45" t="str">
        <f>IF(AS193="","-",IF(VLOOKUP(AS193,'S1-SI'!$D$7:$U$58,18,0)=0,"-",IF(AND(AS193=AS193,AT193="P"),VLOOKUP(AS193,'S1-SI'!$D$7:$U$58,18,0),"-")))</f>
        <v>-</v>
      </c>
      <c r="AZ193" s="46" t="s">
        <v>55</v>
      </c>
      <c r="BA193" s="111"/>
      <c r="BB193" s="6"/>
      <c r="BC193" s="6"/>
      <c r="BD193" s="6"/>
      <c r="BE193" s="6"/>
      <c r="BF193" s="7"/>
      <c r="BG193" s="7"/>
      <c r="BH193" s="7"/>
      <c r="BI193" s="7"/>
      <c r="BJ193" s="7"/>
      <c r="BK193" s="7"/>
    </row>
    <row r="194" ht="14.25" customHeight="1">
      <c r="A194" s="40">
        <v>4.0</v>
      </c>
      <c r="B194" s="41" t="s">
        <v>288</v>
      </c>
      <c r="C194" s="42" t="s">
        <v>49</v>
      </c>
      <c r="D194" s="43" t="s">
        <v>50</v>
      </c>
      <c r="E194" s="44" t="s">
        <v>24</v>
      </c>
      <c r="F194" s="45" t="str">
        <f>IF(D194="","-",IF(VLOOKUP(D194,'S1-TE'!$D$7:$V$59,7,0)=0,"-",IF(AND(D194=D194,OR(E194="T",E194="P")),VLOOKUP(D194,'S1-TE'!$D$7:$V$59,7,0),"-")))</f>
        <v>MSL</v>
      </c>
      <c r="G194" s="45" t="str">
        <f>IF(D194="","-",IF(VLOOKUP(D194,'S1-TE'!$D$7:$V$59,8,0)=0,"-",IF(AND(D194=D194,OR(E194="T",E194="P")),VLOOKUP(D194,'S1-TE'!$D$7:$V$59,8,0),"-")))</f>
        <v>-</v>
      </c>
      <c r="H194" s="45" t="str">
        <f>IF(D194="","-",IF(VLOOKUP(D194,'S1-TE'!$D$7:$V$59,9,0)=0,"-",IF(AND(D194=D194,OR(E194="T",E194="P")),VLOOKUP(D194,'S1-TE'!$D$7:$V$59,9,0),"-")))</f>
        <v>-</v>
      </c>
      <c r="I194" s="45"/>
      <c r="J194" s="45" t="str">
        <f>IF(D194="","-",IF(VLOOKUP(D194,'S1-TE'!$D$7:$V$59,17,0)=0,"-",IF(AND(D194=D194,E194="P"),VLOOKUP(D194,'S1-TE'!$D$7:$V$59,17,0),"-")))</f>
        <v>-</v>
      </c>
      <c r="K194" s="45" t="str">
        <f>IF(D194="","-",IF(VLOOKUP(D194,'S1-TE'!$D$7:$V$59,18,0)=0,"-",IF(AND(D194=D194,E194="P"),VLOOKUP(D194,'S1-TE'!$D$7:$V$59,18,0),"-")))</f>
        <v>-</v>
      </c>
      <c r="L194" s="44" t="s">
        <v>56</v>
      </c>
      <c r="M194" s="47" t="s">
        <v>26</v>
      </c>
      <c r="N194" s="48" t="s">
        <v>237</v>
      </c>
      <c r="O194" s="43" t="s">
        <v>238</v>
      </c>
      <c r="P194" s="44" t="s">
        <v>24</v>
      </c>
      <c r="Q194" s="45" t="str">
        <f>IF(O194="","-",IF(VLOOKUP(O194,'S1-TE'!$D$7:$V$59,7,0)=0,"-",IF(AND(O194=O194,OR(P194="T",P194="P")),VLOOKUP(O194,'S1-TE'!$D$7:$V$59,7,0),"-")))</f>
        <v>TLG</v>
      </c>
      <c r="R194" s="45" t="str">
        <f>IF(O194="","-",IF(VLOOKUP(O194,'S1-TE'!$D$7:$V$59,8,0)=0,"-",IF(AND(O194=O194,OR(P194="T",P194="P")),VLOOKUP(O194,'S1-TE'!$D$7:$V$59,8,0),"-")))</f>
        <v>-</v>
      </c>
      <c r="S194" s="45" t="str">
        <f>IF(O194="","-",IF(VLOOKUP(O194,'S1-TE'!$D$7:$V$59,9,0)=0,"-",IF(AND(O194=O194,OR(P194="T",P194="P")),VLOOKUP(O194,'S1-TE'!$D$7:$V$59,9,0),"-")))</f>
        <v>-</v>
      </c>
      <c r="T194" s="45" t="str">
        <f>IF(O194="","-",IF(VLOOKUP(O194,'S1-TE'!$D$7:$V$59,17,0)=0,"-",IF(AND(O194=O194,P194="P"),VLOOKUP(O194,'S1-TE'!$D$7:$V$59,17,0),"-")))</f>
        <v>-</v>
      </c>
      <c r="U194" s="45" t="str">
        <f>IF(O194="","-",IF(VLOOKUP(O194,'S1-TE'!$D$7:$V$59,18,0)=0,"-",IF(AND(O194=O194,P194="P"),VLOOKUP(O194,'S1-TE'!$D$7:$V$59,18,0),"-")))</f>
        <v>-</v>
      </c>
      <c r="V194" s="44" t="s">
        <v>56</v>
      </c>
      <c r="W194" s="47" t="s">
        <v>26</v>
      </c>
      <c r="X194" s="55"/>
      <c r="Y194" s="57"/>
      <c r="Z194" s="57"/>
      <c r="AA194" s="45" t="str">
        <f>IF(Y194="","-",IF(VLOOKUP(Y194,'S1-TE'!$D$7:$V$59,7,0)=0,"-",IF(AND(Y194=Y194,OR(Z194="T",Z194="P")),VLOOKUP(Y194,'S1-TE'!$D$7:$V$59,7,0),"-")))</f>
        <v>-</v>
      </c>
      <c r="AB194" s="45" t="str">
        <f>IF(Y194="","-",IF(VLOOKUP(Y194,'S1-TE'!$D$7:$V$59,8,0)=0,"-",IF(AND(Y194=Y194,OR(Z194="T",Z194="P")),VLOOKUP(Y194,'S1-TE'!$D$7:$V$59,8,0),"-")))</f>
        <v>-</v>
      </c>
      <c r="AC194" s="45" t="str">
        <f>IF(Y194="","-",IF(VLOOKUP(Y194,'S1-TE'!$D$7:$V$59,9,0)=0,"-",IF(AND(Y194=Y194,OR(Z194="T",Z194="P")),VLOOKUP(Y194,'S1-TE'!$D$7:$V$59,9,0),"-")))</f>
        <v>-</v>
      </c>
      <c r="AD194" s="45" t="str">
        <f>IF(Y194="","-",IF(VLOOKUP(Y194,'S1-TE'!$D$7:$V$59,17,0)=0,"-",IF(AND(Y194=Y194,Z194="P"),VLOOKUP(Y194,'S1-TE'!$D$7:$V$59,17,0),"-")))</f>
        <v>-</v>
      </c>
      <c r="AE194" s="45" t="str">
        <f>IF(Y194="","-",IF(VLOOKUP(Y194,'S1-TE'!$D$7:$V$59,18,0)=0,"-",IF(AND(Y194=Y194,Z194="P"),VLOOKUP(Y194,'S1-TE'!$D$7:$V$59,18,0),"-")))</f>
        <v>-</v>
      </c>
      <c r="AF194" s="44" t="s">
        <v>56</v>
      </c>
      <c r="AG194" s="47"/>
      <c r="AH194" s="42" t="s">
        <v>292</v>
      </c>
      <c r="AI194" s="43" t="s">
        <v>241</v>
      </c>
      <c r="AJ194" s="44" t="s">
        <v>24</v>
      </c>
      <c r="AK194" s="45" t="str">
        <f>IF(AI194="","-",IF(VLOOKUP(AI194,'S1-IF'!$D$7:$U$58,7,0)=0,"-",IF(AND(AI194=AI194,OR(AJ194="T",AJ194="P")),VLOOKUP(AI194,'S1-IF'!$D$7:$U$58,7,0),"-")))</f>
        <v>MSS/CPG</v>
      </c>
      <c r="AL194" s="45" t="str">
        <f>IF(AI194="","-",IF(VLOOKUP(AI194,'S1-IF'!$D$7:$U$58,8,0)=0,"-",IF(AND(AI194=AI194,OR(AJ194="T",AJ194="P")),VLOOKUP(AI194,'S1-IF'!$D$7:$U$58,8,0),"-")))</f>
        <v>AZP/ESS</v>
      </c>
      <c r="AM194" s="45" t="str">
        <f>IF(AI194="","-",IF(VLOOKUP(AI194,'S1-IF'!$D$7:$U$58,9,0)=0,"-",IF(AND(AI194=AI194,OR(AJ194="T",AJ194="P")),VLOOKUP(AI194,'S1-IF'!$D$7:$U$58,9,0),"-")))</f>
        <v>LMG/TLG</v>
      </c>
      <c r="AN194" s="45" t="str">
        <f>IF(AI194="","-",IF(VLOOKUP(AI194,'S1-TE'!$D$7:$V$59,17,0)=0,"-",IF(AND(AI194=AI194,AJ194="P"),VLOOKUP(AI194,'S1-TE'!$D$7:$V$59,17,0),"-")))</f>
        <v>-</v>
      </c>
      <c r="AO194" s="45" t="str">
        <f>IF(AI194="","-",IF(VLOOKUP(AI194,'S1-TE'!$D$7:$V$59,18,0)=0,"-",IF(AND(AI194=AI194,AJ194="P"),VLOOKUP(AI194,'S1-TE'!$D$7:$V$59,18,0),"-")))</f>
        <v>-</v>
      </c>
      <c r="AP194" s="44" t="s">
        <v>56</v>
      </c>
      <c r="AQ194" s="47" t="s">
        <v>26</v>
      </c>
      <c r="AR194" s="128" t="s">
        <v>57</v>
      </c>
      <c r="AS194" s="57" t="s">
        <v>58</v>
      </c>
      <c r="AT194" s="60" t="s">
        <v>28</v>
      </c>
      <c r="AU194" s="45" t="str">
        <f>IF(AS194="","-",IF(VLOOKUP(AS194,'S1-TE'!$D$7:$V$59,7,0)=0,"-",IF(AND(AS194=AS194,OR(AT194="T",AT194="P")),VLOOKUP(AS194,'S1-TE'!$D$7:$V$59,7,0),"-")))</f>
        <v>AFS</v>
      </c>
      <c r="AV194" s="45" t="str">
        <f>IF(AS194="","-",IF(VLOOKUP(AS194,'S1-TE'!$D$7:$V$59,8,0)=0,"-",IF(AND(AS194=AS194,OR(AT194="T",AT194="P")),VLOOKUP(AS194,'S1-TE'!$D$7:$V$59,8,0),"-")))</f>
        <v>ISW</v>
      </c>
      <c r="AW194" s="45" t="str">
        <f>IF(AS194="","-",IF(VLOOKUP(AS194,'S1-TE'!$D$7:$V$59,9,0)=0,"-",IF(AND(AS194=AS194,OR(AT194="T",AT194="P")),VLOOKUP(AS194,'S1-TE'!$D$7:$V$59,9,0),"-")))</f>
        <v>-</v>
      </c>
      <c r="AX194" s="45" t="str">
        <f>IF(AS194="","-",IF(VLOOKUP(AS194,'S1-TE'!$D$7:$V$59,17,0)=0,"-",IF(AND(AS194=AS194,AT194="P"),VLOOKUP(AS194,'S1-TE'!$D$7:$V$59,17,0),"-")))</f>
        <v>-</v>
      </c>
      <c r="AY194" s="45" t="str">
        <f>IF(AS194="","-",IF(VLOOKUP(AS194,'S1-TE'!$D$7:$V$59,18,0)=0,"-",IF(AND(AS194=AS194,AT194="P"),VLOOKUP(AS194,'S1-TE'!$D$7:$V$59,18,0),"-")))</f>
        <v>-</v>
      </c>
      <c r="AZ194" s="44" t="s">
        <v>56</v>
      </c>
      <c r="BA194" s="47" t="s">
        <v>26</v>
      </c>
      <c r="BB194" s="6"/>
      <c r="BC194" s="6"/>
      <c r="BD194" s="6"/>
      <c r="BE194" s="6"/>
      <c r="BF194" s="7"/>
      <c r="BG194" s="7"/>
      <c r="BH194" s="7"/>
      <c r="BI194" s="7"/>
      <c r="BJ194" s="7"/>
      <c r="BK194" s="7"/>
    </row>
    <row r="195" ht="14.25" customHeight="1">
      <c r="A195" s="40">
        <v>4.0</v>
      </c>
      <c r="B195" s="41" t="s">
        <v>288</v>
      </c>
      <c r="C195" s="42" t="s">
        <v>49</v>
      </c>
      <c r="D195" s="43" t="s">
        <v>50</v>
      </c>
      <c r="E195" s="44" t="s">
        <v>24</v>
      </c>
      <c r="F195" s="45" t="str">
        <f>IF(D195="","-",IF(VLOOKUP(D195,'S1-TE'!$D$7:$V$59,7,0)=0,"-",IF(AND(D195=D195,OR(E195="T",E195="P")),VLOOKUP(D195,'S1-TE'!$D$7:$V$59,7,0),"-")))</f>
        <v>MSL</v>
      </c>
      <c r="G195" s="45" t="str">
        <f>IF(D195="","-",IF(VLOOKUP(D195,'S1-TE'!$D$7:$V$59,8,0)=0,"-",IF(AND(D195=D195,OR(E195="T",E195="P")),VLOOKUP(D195,'S1-TE'!$D$7:$V$59,8,0),"-")))</f>
        <v>-</v>
      </c>
      <c r="H195" s="45" t="str">
        <f>IF(D195="","-",IF(VLOOKUP(D195,'S1-TE'!$D$7:$V$59,9,0)=0,"-",IF(AND(D195=D195,OR(E195="T",E195="P")),VLOOKUP(D195,'S1-TE'!$D$7:$V$59,9,0),"-")))</f>
        <v>-</v>
      </c>
      <c r="I195" s="45"/>
      <c r="J195" s="45" t="str">
        <f>IF(D195="","-",IF(VLOOKUP(D195,'S1-TE'!$D$7:$V$59,17,0)=0,"-",IF(AND(D195=D195,E195="P"),VLOOKUP(D195,'S1-TE'!$D$7:$V$59,17,0),"-")))</f>
        <v>-</v>
      </c>
      <c r="K195" s="45" t="str">
        <f>IF(D195="","-",IF(VLOOKUP(D195,'S1-TE'!$D$7:$V$59,18,0)=0,"-",IF(AND(D195=D195,E195="P"),VLOOKUP(D195,'S1-TE'!$D$7:$V$59,18,0),"-")))</f>
        <v>-</v>
      </c>
      <c r="L195" s="44" t="s">
        <v>61</v>
      </c>
      <c r="M195" s="47" t="s">
        <v>26</v>
      </c>
      <c r="N195" s="48" t="s">
        <v>237</v>
      </c>
      <c r="O195" s="43" t="s">
        <v>238</v>
      </c>
      <c r="P195" s="44" t="s">
        <v>24</v>
      </c>
      <c r="Q195" s="45" t="str">
        <f>IF(O195="","-",IF(VLOOKUP(O195,'S1-TE'!$D$7:$V$59,7,0)=0,"-",IF(AND(O195=O195,OR(P195="T",P195="P")),VLOOKUP(O195,'S1-TE'!$D$7:$V$59,7,0),"-")))</f>
        <v>TLG</v>
      </c>
      <c r="R195" s="45" t="str">
        <f>IF(O195="","-",IF(VLOOKUP(O195,'S1-TE'!$D$7:$V$59,8,0)=0,"-",IF(AND(O195=O195,OR(P195="T",P195="P")),VLOOKUP(O195,'S1-TE'!$D$7:$V$59,8,0),"-")))</f>
        <v>-</v>
      </c>
      <c r="S195" s="45" t="str">
        <f>IF(O195="","-",IF(VLOOKUP(O195,'S1-TE'!$D$7:$V$59,9,0)=0,"-",IF(AND(O195=O195,OR(P195="T",P195="P")),VLOOKUP(O195,'S1-TE'!$D$7:$V$59,9,0),"-")))</f>
        <v>-</v>
      </c>
      <c r="T195" s="45" t="str">
        <f>IF(O195="","-",IF(VLOOKUP(O195,'S1-TE'!$D$7:$V$59,17,0)=0,"-",IF(AND(O195=O195,P195="P"),VLOOKUP(O195,'S1-TE'!$D$7:$V$59,17,0),"-")))</f>
        <v>-</v>
      </c>
      <c r="U195" s="45" t="str">
        <f>IF(O195="","-",IF(VLOOKUP(O195,'S1-TE'!$D$7:$V$59,18,0)=0,"-",IF(AND(O195=O195,P195="P"),VLOOKUP(O195,'S1-TE'!$D$7:$V$59,18,0),"-")))</f>
        <v>-</v>
      </c>
      <c r="V195" s="44" t="s">
        <v>61</v>
      </c>
      <c r="W195" s="47" t="s">
        <v>26</v>
      </c>
      <c r="X195" s="55"/>
      <c r="Y195" s="57"/>
      <c r="Z195" s="57"/>
      <c r="AA195" s="45" t="str">
        <f>IF(Y195="","-",IF(VLOOKUP(Y195,'S1-TE'!$D$7:$V$59,7,0)=0,"-",IF(AND(Y195=Y195,OR(Z195="T",Z195="P")),VLOOKUP(Y195,'S1-TE'!$D$7:$V$59,7,0),"-")))</f>
        <v>-</v>
      </c>
      <c r="AB195" s="45" t="str">
        <f>IF(Y195="","-",IF(VLOOKUP(Y195,'S1-TE'!$D$7:$V$59,8,0)=0,"-",IF(AND(Y195=Y195,OR(Z195="T",Z195="P")),VLOOKUP(Y195,'S1-TE'!$D$7:$V$59,8,0),"-")))</f>
        <v>-</v>
      </c>
      <c r="AC195" s="45" t="str">
        <f>IF(Y195="","-",IF(VLOOKUP(Y195,'S1-TE'!$D$7:$V$59,9,0)=0,"-",IF(AND(Y195=Y195,OR(Z195="T",Z195="P")),VLOOKUP(Y195,'S1-TE'!$D$7:$V$59,9,0),"-")))</f>
        <v>-</v>
      </c>
      <c r="AD195" s="45" t="str">
        <f>IF(Y195="","-",IF(VLOOKUP(Y195,'S1-TE'!$D$7:$V$59,17,0)=0,"-",IF(AND(Y195=Y195,Z195="P"),VLOOKUP(Y195,'S1-TE'!$D$7:$V$59,17,0),"-")))</f>
        <v>-</v>
      </c>
      <c r="AE195" s="45" t="str">
        <f>IF(Y195="","-",IF(VLOOKUP(Y195,'S1-TE'!$D$7:$V$59,18,0)=0,"-",IF(AND(Y195=Y195,Z195="P"),VLOOKUP(Y195,'S1-TE'!$D$7:$V$59,18,0),"-")))</f>
        <v>-</v>
      </c>
      <c r="AF195" s="44" t="s">
        <v>61</v>
      </c>
      <c r="AG195" s="47"/>
      <c r="AH195" s="42" t="s">
        <v>293</v>
      </c>
      <c r="AI195" s="43" t="s">
        <v>241</v>
      </c>
      <c r="AJ195" s="44" t="s">
        <v>24</v>
      </c>
      <c r="AK195" s="45" t="str">
        <f>IF(AI195="","-",IF(VLOOKUP(AI195,'S1-IF'!$D$7:$U$58,7,0)=0,"-",IF(AND(AI195=AI195,OR(AJ195="T",AJ195="P")),VLOOKUP(AI195,'S1-IF'!$D$7:$U$58,7,0),"-")))</f>
        <v>MSS/CPG</v>
      </c>
      <c r="AL195" s="45" t="str">
        <f>IF(AI195="","-",IF(VLOOKUP(AI195,'S1-IF'!$D$7:$U$58,8,0)=0,"-",IF(AND(AI195=AI195,OR(AJ195="T",AJ195="P")),VLOOKUP(AI195,'S1-IF'!$D$7:$U$58,8,0),"-")))</f>
        <v>AZP/ESS</v>
      </c>
      <c r="AM195" s="45" t="str">
        <f>IF(AI195="","-",IF(VLOOKUP(AI195,'S1-IF'!$D$7:$U$58,9,0)=0,"-",IF(AND(AI195=AI195,OR(AJ195="T",AJ195="P")),VLOOKUP(AI195,'S1-IF'!$D$7:$U$58,9,0),"-")))</f>
        <v>LMG/TLG</v>
      </c>
      <c r="AN195" s="45" t="str">
        <f>IF(AI195="","-",IF(VLOOKUP(AI195,'S1-TE'!$D$7:$V$59,17,0)=0,"-",IF(AND(AI195=AI195,AJ195="P"),VLOOKUP(AI195,'S1-TE'!$D$7:$V$59,17,0),"-")))</f>
        <v>-</v>
      </c>
      <c r="AO195" s="45" t="str">
        <f>IF(AI195="","-",IF(VLOOKUP(AI195,'S1-TE'!$D$7:$V$59,18,0)=0,"-",IF(AND(AI195=AI195,AJ195="P"),VLOOKUP(AI195,'S1-TE'!$D$7:$V$59,18,0),"-")))</f>
        <v>-</v>
      </c>
      <c r="AP195" s="44" t="s">
        <v>61</v>
      </c>
      <c r="AQ195" s="47" t="s">
        <v>26</v>
      </c>
      <c r="AR195" s="128" t="s">
        <v>57</v>
      </c>
      <c r="AS195" s="57" t="s">
        <v>58</v>
      </c>
      <c r="AT195" s="60" t="s">
        <v>28</v>
      </c>
      <c r="AU195" s="45" t="str">
        <f>IF(AS195="","-",IF(VLOOKUP(AS195,'S1-TE'!$D$7:$V$59,7,0)=0,"-",IF(AND(AS195=AS195,OR(AT195="T",AT195="P")),VLOOKUP(AS195,'S1-TE'!$D$7:$V$59,7,0),"-")))</f>
        <v>AFS</v>
      </c>
      <c r="AV195" s="45" t="str">
        <f>IF(AS195="","-",IF(VLOOKUP(AS195,'S1-TE'!$D$7:$V$59,8,0)=0,"-",IF(AND(AS195=AS195,OR(AT195="T",AT195="P")),VLOOKUP(AS195,'S1-TE'!$D$7:$V$59,8,0),"-")))</f>
        <v>ISW</v>
      </c>
      <c r="AW195" s="45" t="str">
        <f>IF(AS195="","-",IF(VLOOKUP(AS195,'S1-TE'!$D$7:$V$59,9,0)=0,"-",IF(AND(AS195=AS195,OR(AT195="T",AT195="P")),VLOOKUP(AS195,'S1-TE'!$D$7:$V$59,9,0),"-")))</f>
        <v>-</v>
      </c>
      <c r="AX195" s="45" t="str">
        <f>IF(AS195="","-",IF(VLOOKUP(AS195,'S1-TE'!$D$7:$V$59,17,0)=0,"-",IF(AND(AS195=AS195,AT195="P"),VLOOKUP(AS195,'S1-TE'!$D$7:$V$59,17,0),"-")))</f>
        <v>-</v>
      </c>
      <c r="AY195" s="45" t="str">
        <f>IF(AS195="","-",IF(VLOOKUP(AS195,'S1-TE'!$D$7:$V$59,18,0)=0,"-",IF(AND(AS195=AS195,AT195="P"),VLOOKUP(AS195,'S1-TE'!$D$7:$V$59,18,0),"-")))</f>
        <v>-</v>
      </c>
      <c r="AZ195" s="44" t="s">
        <v>61</v>
      </c>
      <c r="BA195" s="47" t="s">
        <v>26</v>
      </c>
      <c r="BB195" s="6"/>
      <c r="BC195" s="6"/>
      <c r="BD195" s="6"/>
      <c r="BE195" s="6"/>
      <c r="BF195" s="7"/>
      <c r="BG195" s="7"/>
      <c r="BH195" s="7"/>
      <c r="BI195" s="7"/>
      <c r="BJ195" s="7"/>
      <c r="BK195" s="7"/>
    </row>
    <row r="196" ht="14.25" customHeight="1">
      <c r="A196" s="40">
        <v>4.0</v>
      </c>
      <c r="B196" s="41" t="s">
        <v>288</v>
      </c>
      <c r="C196" s="58"/>
      <c r="D196" s="45"/>
      <c r="E196" s="46"/>
      <c r="F196" s="45" t="str">
        <f>IF(D196="","-",IF(VLOOKUP(D196,'S1-MR'!$D$7:$U$60,7,0)=0,"-",IF(AND(D196=D196,OR(E196="T",E196="P")),VLOOKUP(D196,'S1-MR'!$D$7:$U$60,7,0),"-")))</f>
        <v>-</v>
      </c>
      <c r="G196" s="45" t="str">
        <f>IF(D196="","-",IF(VLOOKUP(D196,'S1-MR'!$D$7:$U$60,8,0)=0,"-",IF(AND(D196=D196,OR(E196="T",E196="P")),VLOOKUP(D196,'S1-MR'!$D$7:$U$60,8,0),"-")))</f>
        <v>-</v>
      </c>
      <c r="H196" s="45" t="str">
        <f>IF(D196="","-",IF(VLOOKUP(D196,'S1-MR'!$D$7:$U$60,9,0)=0,"-",IF(AND(D196=D196,OR(E196="T",E196="P")),VLOOKUP(D196,'S1-MR'!$D$7:$U$60,9,0),"-")))</f>
        <v>-</v>
      </c>
      <c r="I196" s="45"/>
      <c r="J196" s="45" t="str">
        <f>IF(D196="","-",IF(VLOOKUP(D196,'S1-MR'!$D$7:$U$60,17,0)=0,"-",IF(AND(D196=D196,E196="P"),VLOOKUP(D196,'S1-MR'!$D$7:$U$60,17,0),"-")))</f>
        <v>-</v>
      </c>
      <c r="K196" s="45" t="str">
        <f>IF(D196="","-",IF(VLOOKUP(D196,'S1-MR'!$D$7:$U$60,18,0)=0,"-",IF(AND(D196=D196,E196="P"),VLOOKUP(D196,'S1-MR'!$D$7:$U$60,18,0),"-")))</f>
        <v>-</v>
      </c>
      <c r="L196" s="46" t="s">
        <v>62</v>
      </c>
      <c r="M196" s="47"/>
      <c r="N196" s="48" t="s">
        <v>49</v>
      </c>
      <c r="O196" s="43" t="s">
        <v>50</v>
      </c>
      <c r="P196" s="44" t="s">
        <v>24</v>
      </c>
      <c r="Q196" s="45" t="str">
        <f>IF(O196="","-",IF(VLOOKUP(O196,'S1-MR'!$D$7:$U$60,7,0)=0,"-",IF(AND(O196=O196,OR(P196="T",P196="P")),VLOOKUP(O196,'S1-MR'!$D$7:$U$60,7,0),"-")))</f>
        <v>MSL</v>
      </c>
      <c r="R196" s="45" t="str">
        <f>IF(O196="","-",IF(VLOOKUP(O196,'S1-MR'!$D$7:$U$60,8,0)=0,"-",IF(AND(O196=O196,OR(P196="T",P196="P")),VLOOKUP(O196,'S1-MR'!$D$7:$U$60,8,0),"-")))</f>
        <v>-</v>
      </c>
      <c r="S196" s="45" t="str">
        <f>IF(O196="","-",IF(VLOOKUP(O196,'S1-MR'!$D$7:$U$60,9,0)=0,"-",IF(AND(O196=O196,OR(P196="T",P196="P")),VLOOKUP(O196,'S1-MR'!$D$7:$U$60,9,0),"-")))</f>
        <v>-</v>
      </c>
      <c r="T196" s="45" t="str">
        <f>IF(O196="","-",IF(VLOOKUP(O196,'S1-MR'!$D$7:$U$60,17,0)=0,"-",IF(AND(O196=O196,P196="P"),VLOOKUP(O196,'S1-MR'!$D$7:$U$60,17,0),"-")))</f>
        <v>-</v>
      </c>
      <c r="U196" s="45" t="str">
        <f>IF(O196="","-",IF(VLOOKUP(O196,'S1-MR'!$D$7:$U$60,18,0)=0,"-",IF(AND(O196=O196,P196="P"),VLOOKUP(O196,'S1-MR'!$D$7:$U$60,18,0),"-")))</f>
        <v>-</v>
      </c>
      <c r="V196" s="46" t="s">
        <v>62</v>
      </c>
      <c r="W196" s="47" t="s">
        <v>26</v>
      </c>
      <c r="X196" s="58"/>
      <c r="Y196" s="45"/>
      <c r="Z196" s="46"/>
      <c r="AA196" s="45" t="str">
        <f>IF(Y196="","-",IF(VLOOKUP(Y196,'S1-MR'!$D$7:$U$60,7,0)=0,"-",IF(AND(Y196=Y196,OR(Z196="T",Z196="P")),VLOOKUP(Y196,'S1-MR'!$D$7:$U$60,7,0),"-")))</f>
        <v>-</v>
      </c>
      <c r="AB196" s="45" t="str">
        <f>IF(Y196="","-",IF(VLOOKUP(Y196,'S1-MR'!$D$7:$U$60,8,0)=0,"-",IF(AND(Y196=Y196,OR(Z196="T",Z196="P")),VLOOKUP(Y196,'S1-MR'!$D$7:$U$60,8,0),"-")))</f>
        <v>-</v>
      </c>
      <c r="AC196" s="45" t="str">
        <f>IF(Y196="","-",IF(VLOOKUP(Y196,'S1-MR'!$D$7:$U$60,9,0)=0,"-",IF(AND(Y196=Y196,OR(Z196="T",Z196="P")),VLOOKUP(Y196,'S1-MR'!$D$7:$U$60,9,0),"-")))</f>
        <v>-</v>
      </c>
      <c r="AD196" s="45" t="str">
        <f>IF(Y196="","-",IF(VLOOKUP(Y196,'S1-MR'!$D$7:$U$60,17,0)=0,"-",IF(AND(Y196=Y196,Z196="P"),VLOOKUP(Y196,'S1-MR'!$D$7:$U$60,17,0),"-")))</f>
        <v>-</v>
      </c>
      <c r="AE196" s="45" t="str">
        <f>IF(Y196="","-",IF(VLOOKUP(Y196,'S1-MR'!$D$7:$U$60,18,0)=0,"-",IF(AND(Y196=Y196,Z196="P"),VLOOKUP(Y196,'S1-MR'!$D$7:$U$60,18,0),"-")))</f>
        <v>-</v>
      </c>
      <c r="AF196" s="46" t="s">
        <v>62</v>
      </c>
      <c r="AG196" s="111"/>
      <c r="AH196" s="48" t="s">
        <v>242</v>
      </c>
      <c r="AI196" s="43" t="s">
        <v>241</v>
      </c>
      <c r="AJ196" s="44" t="s">
        <v>24</v>
      </c>
      <c r="AK196" s="45" t="str">
        <f>IF(AI196="","-",IF(VLOOKUP(AI196,'S1-TE'!$D$7:$V$59,7,0)=0,"-",IF(AND(AI196=AI196,OR(AJ196="T",AJ196="P")),VLOOKUP(AI196,'S1-TE'!$D$7:$V$59,7,0),"-")))</f>
        <v>MSS/CPG</v>
      </c>
      <c r="AL196" s="45" t="str">
        <f>IF(AI196="","-",IF(VLOOKUP(AI196,'S1-MR'!$D$7:$U$60,8,0)=0,"-",IF(AND(AI196=AI196,OR(AJ196="T",AJ196="P")),VLOOKUP(AI196,'S1-MR'!$D$7:$U$60,8,0),"-")))</f>
        <v>AZP/ESS</v>
      </c>
      <c r="AM196" s="45" t="str">
        <f>IF(AI196="","-",IF(VLOOKUP(AI196,'S1-MR'!$D$7:$U$60,9,0)=0,"-",IF(AND(AI196=AI196,OR(AJ196="T",AJ196="P")),VLOOKUP(AI196,'S1-MR'!$D$7:$U$60,9,0),"-")))</f>
        <v>LMG/TLG</v>
      </c>
      <c r="AN196" s="45" t="str">
        <f>IF(AI196="","-",IF(VLOOKUP(AI196,'S1-MR'!$D$7:$U$60,17,0)=0,"-",IF(AND(AI196=AI196,AJ196="P"),VLOOKUP(AI196,'S1-MR'!$D$7:$U$60,17,0),"-")))</f>
        <v>-</v>
      </c>
      <c r="AO196" s="45" t="str">
        <f>IF(AI196="","-",IF(VLOOKUP(AI196,'S1-MR'!$D$7:$U$60,18,0)=0,"-",IF(AND(AI196=AI196,AJ196="P"),VLOOKUP(AI196,'S1-MR'!$D$7:$U$60,18,0),"-")))</f>
        <v>-</v>
      </c>
      <c r="AP196" s="46" t="s">
        <v>62</v>
      </c>
      <c r="AQ196" s="129" t="s">
        <v>26</v>
      </c>
      <c r="AR196" s="42"/>
      <c r="AS196" s="43"/>
      <c r="AT196" s="44"/>
      <c r="AU196" s="45" t="str">
        <f>IF(AS196="","-",IF(VLOOKUP(AS196,'S1-MR'!$D$7:$U$60,7,0)=0,"-",IF(AND(AS196=AS196,OR(AT196="T",AT196="P")),VLOOKUP(AS196,'S1-MR'!$D$7:$U$60,7,0),"-")))</f>
        <v>-</v>
      </c>
      <c r="AV196" s="45" t="str">
        <f>IF(AS196="","-",IF(VLOOKUP(AS196,'S1-MR'!$D$7:$U$60,8,0)=0,"-",IF(AND(AS196=AS196,OR(AT196="T",AT196="P")),VLOOKUP(AS196,'S1-MR'!$D$7:$U$60,8,0),"-")))</f>
        <v>-</v>
      </c>
      <c r="AW196" s="45" t="str">
        <f>IF(AS196="","-",IF(VLOOKUP(AS196,'S1-MR'!$D$7:$U$60,9,0)=0,"-",IF(AND(AS196=AS196,OR(AT196="T",AT196="P")),VLOOKUP(AS196,'S1-MR'!$D$7:$U$60,9,0),"-")))</f>
        <v>-</v>
      </c>
      <c r="AX196" s="45" t="str">
        <f>IF(AS196="","-",IF(VLOOKUP(AS196,'S1-MR'!$D$7:$U$60,17,0)=0,"-",IF(AND(AS196=AS196,AT196="P"),VLOOKUP(AS196,'S1-MR'!$D$7:$U$60,17,0),"-")))</f>
        <v>-</v>
      </c>
      <c r="AY196" s="45" t="str">
        <f>IF(AS196="","-",IF(VLOOKUP(AS196,'S1-MR'!$D$7:$U$60,18,0)=0,"-",IF(AND(AS196=AS196,AT196="P"),VLOOKUP(AS196,'S1-MR'!$D$7:$U$60,18,0),"-")))</f>
        <v>-</v>
      </c>
      <c r="AZ196" s="46" t="s">
        <v>62</v>
      </c>
      <c r="BA196" s="47"/>
      <c r="BB196" s="6"/>
      <c r="BC196" s="6"/>
      <c r="BD196" s="6"/>
      <c r="BE196" s="6"/>
      <c r="BF196" s="7"/>
      <c r="BG196" s="7"/>
      <c r="BH196" s="7"/>
      <c r="BI196" s="7"/>
      <c r="BJ196" s="7"/>
      <c r="BK196" s="7"/>
    </row>
    <row r="197" ht="14.25" customHeight="1">
      <c r="A197" s="40">
        <v>4.0</v>
      </c>
      <c r="B197" s="41" t="s">
        <v>288</v>
      </c>
      <c r="C197" s="58"/>
      <c r="D197" s="45"/>
      <c r="E197" s="46"/>
      <c r="F197" s="45" t="str">
        <f>IF(D197="","-",IF(VLOOKUP(D197,'S1-MR'!$D$7:$U$60,7,0)=0,"-",IF(AND(D197=D197,OR(E197="T",E197="P")),VLOOKUP(D197,'S1-MR'!$D$7:$U$60,7,0),"-")))</f>
        <v>-</v>
      </c>
      <c r="G197" s="45" t="str">
        <f>IF(D197="","-",IF(VLOOKUP(D197,'S1-MR'!$D$7:$U$60,8,0)=0,"-",IF(AND(D197=D197,OR(E197="T",E197="P")),VLOOKUP(D197,'S1-MR'!$D$7:$U$60,8,0),"-")))</f>
        <v>-</v>
      </c>
      <c r="H197" s="45" t="str">
        <f>IF(D197="","-",IF(VLOOKUP(D197,'S1-MR'!$D$7:$U$60,9,0)=0,"-",IF(AND(D197=D197,OR(E197="T",E197="P")),VLOOKUP(D197,'S1-MR'!$D$7:$U$60,9,0),"-")))</f>
        <v>-</v>
      </c>
      <c r="I197" s="45"/>
      <c r="J197" s="45" t="str">
        <f>IF(D197="","-",IF(VLOOKUP(D197,'S1-MR'!$D$7:$U$60,17,0)=0,"-",IF(AND(D197=D197,E197="P"),VLOOKUP(D197,'S1-MR'!$D$7:$U$60,17,0),"-")))</f>
        <v>-</v>
      </c>
      <c r="K197" s="45" t="str">
        <f>IF(D197="","-",IF(VLOOKUP(D197,'S1-MR'!$D$7:$U$60,18,0)=0,"-",IF(AND(D197=D197,E197="P"),VLOOKUP(D197,'S1-MR'!$D$7:$U$60,18,0),"-")))</f>
        <v>-</v>
      </c>
      <c r="L197" s="46" t="s">
        <v>65</v>
      </c>
      <c r="M197" s="111"/>
      <c r="N197" s="48" t="s">
        <v>49</v>
      </c>
      <c r="O197" s="43" t="s">
        <v>50</v>
      </c>
      <c r="P197" s="44" t="s">
        <v>24</v>
      </c>
      <c r="Q197" s="45" t="str">
        <f>IF(O197="","-",IF(VLOOKUP(O197,'S1-MR'!$D$7:$U$60,7,0)=0,"-",IF(AND(O197=O197,OR(P197="T",P197="P")),VLOOKUP(O197,'S1-MR'!$D$7:$U$60,7,0),"-")))</f>
        <v>MSL</v>
      </c>
      <c r="R197" s="45" t="str">
        <f>IF(O197="","-",IF(VLOOKUP(O197,'S1-MR'!$D$7:$U$60,8,0)=0,"-",IF(AND(O197=O197,OR(P197="T",P197="P")),VLOOKUP(O197,'S1-MR'!$D$7:$U$60,8,0),"-")))</f>
        <v>-</v>
      </c>
      <c r="S197" s="45" t="str">
        <f>IF(O197="","-",IF(VLOOKUP(O197,'S1-MR'!$D$7:$U$60,9,0)=0,"-",IF(AND(O197=O197,OR(P197="T",P197="P")),VLOOKUP(O197,'S1-MR'!$D$7:$U$60,9,0),"-")))</f>
        <v>-</v>
      </c>
      <c r="T197" s="45" t="str">
        <f>IF(O197="","-",IF(VLOOKUP(O197,'S1-MR'!$D$7:$U$60,17,0)=0,"-",IF(AND(O197=O197,P197="P"),VLOOKUP(O197,'S1-MR'!$D$7:$U$60,17,0),"-")))</f>
        <v>-</v>
      </c>
      <c r="U197" s="45" t="str">
        <f>IF(O197="","-",IF(VLOOKUP(O197,'S1-MR'!$D$7:$U$60,18,0)=0,"-",IF(AND(O197=O197,P197="P"),VLOOKUP(O197,'S1-MR'!$D$7:$U$60,18,0),"-")))</f>
        <v>-</v>
      </c>
      <c r="V197" s="46" t="s">
        <v>65</v>
      </c>
      <c r="W197" s="47" t="s">
        <v>26</v>
      </c>
      <c r="X197" s="58"/>
      <c r="Y197" s="45"/>
      <c r="Z197" s="46"/>
      <c r="AA197" s="45" t="str">
        <f>IF(Y197="","-",IF(VLOOKUP(Y197,'S1-MR'!$D$7:$U$60,7,0)=0,"-",IF(AND(Y197=Y197,OR(Z197="T",Z197="P")),VLOOKUP(Y197,'S1-MR'!$D$7:$U$60,7,0),"-")))</f>
        <v>-</v>
      </c>
      <c r="AB197" s="45" t="str">
        <f>IF(Y197="","-",IF(VLOOKUP(Y197,'S1-MR'!$D$7:$U$60,8,0)=0,"-",IF(AND(Y197=Y197,OR(Z197="T",Z197="P")),VLOOKUP(Y197,'S1-MR'!$D$7:$U$60,8,0),"-")))</f>
        <v>-</v>
      </c>
      <c r="AC197" s="45" t="str">
        <f>IF(Y197="","-",IF(VLOOKUP(Y197,'S1-MR'!$D$7:$U$60,9,0)=0,"-",IF(AND(Y197=Y197,OR(Z197="T",Z197="P")),VLOOKUP(Y197,'S1-MR'!$D$7:$U$60,9,0),"-")))</f>
        <v>-</v>
      </c>
      <c r="AD197" s="45" t="str">
        <f>IF(Y197="","-",IF(VLOOKUP(Y197,'S1-MR'!$D$7:$U$60,17,0)=0,"-",IF(AND(Y197=Y197,Z197="P"),VLOOKUP(Y197,'S1-MR'!$D$7:$U$60,17,0),"-")))</f>
        <v>-</v>
      </c>
      <c r="AE197" s="45" t="str">
        <f>IF(Y197="","-",IF(VLOOKUP(Y197,'S1-MR'!$D$7:$U$60,18,0)=0,"-",IF(AND(Y197=Y197,Z197="P"),VLOOKUP(Y197,'S1-MR'!$D$7:$U$60,18,0),"-")))</f>
        <v>-</v>
      </c>
      <c r="AF197" s="46" t="s">
        <v>65</v>
      </c>
      <c r="AG197" s="111"/>
      <c r="AH197" s="48" t="s">
        <v>242</v>
      </c>
      <c r="AI197" s="130" t="s">
        <v>241</v>
      </c>
      <c r="AJ197" s="131" t="s">
        <v>24</v>
      </c>
      <c r="AK197" s="45" t="str">
        <f>IF(AI197="","-",IF(VLOOKUP(AI197,'S1-TE'!$D$7:$V$59,7,0)=0,"-",IF(AND(AI197=AI197,OR(AJ197="T",AJ197="P")),VLOOKUP(AI197,'S1-TE'!$D$7:$V$59,7,0),"-")))</f>
        <v>MSS/CPG</v>
      </c>
      <c r="AL197" s="45" t="str">
        <f>IF(AI197="","-",IF(VLOOKUP(AI197,'S1-MR'!$D$7:$U$60,8,0)=0,"-",IF(AND(AI197=AI197,OR(AJ197="T",AJ197="P")),VLOOKUP(AI197,'S1-MR'!$D$7:$U$60,8,0),"-")))</f>
        <v>AZP/ESS</v>
      </c>
      <c r="AM197" s="45" t="str">
        <f>IF(AI197="","-",IF(VLOOKUP(AI197,'S1-MR'!$D$7:$U$60,9,0)=0,"-",IF(AND(AI197=AI197,OR(AJ197="T",AJ197="P")),VLOOKUP(AI197,'S1-MR'!$D$7:$U$60,9,0),"-")))</f>
        <v>LMG/TLG</v>
      </c>
      <c r="AN197" s="45" t="str">
        <f>IF(AI197="","-",IF(VLOOKUP(AI197,'S1-MR'!$D$7:$U$60,17,0)=0,"-",IF(AND(AI197=AI197,AJ197="P"),VLOOKUP(AI197,'S1-MR'!$D$7:$U$60,17,0),"-")))</f>
        <v>-</v>
      </c>
      <c r="AO197" s="45" t="str">
        <f>IF(AI197="","-",IF(VLOOKUP(AI197,'S1-MR'!$D$7:$U$60,18,0)=0,"-",IF(AND(AI197=AI197,AJ197="P"),VLOOKUP(AI197,'S1-MR'!$D$7:$U$60,18,0),"-")))</f>
        <v>-</v>
      </c>
      <c r="AP197" s="46" t="s">
        <v>65</v>
      </c>
      <c r="AQ197" s="129" t="s">
        <v>26</v>
      </c>
      <c r="AR197" s="42"/>
      <c r="AS197" s="43"/>
      <c r="AT197" s="44"/>
      <c r="AU197" s="45" t="str">
        <f>IF(AS197="","-",IF(VLOOKUP(AS197,'S1-MR'!$D$7:$U$60,7,0)=0,"-",IF(AND(AS197=AS197,OR(AT197="T",AT197="P")),VLOOKUP(AS197,'S1-MR'!$D$7:$U$60,7,0),"-")))</f>
        <v>-</v>
      </c>
      <c r="AV197" s="45" t="str">
        <f>IF(AS197="","-",IF(VLOOKUP(AS197,'S1-MR'!$D$7:$U$60,8,0)=0,"-",IF(AND(AS197=AS197,OR(AT197="T",AT197="P")),VLOOKUP(AS197,'S1-MR'!$D$7:$U$60,8,0),"-")))</f>
        <v>-</v>
      </c>
      <c r="AW197" s="45" t="str">
        <f>IF(AS197="","-",IF(VLOOKUP(AS197,'S1-MR'!$D$7:$U$60,9,0)=0,"-",IF(AND(AS197=AS197,OR(AT197="T",AT197="P")),VLOOKUP(AS197,'S1-MR'!$D$7:$U$60,9,0),"-")))</f>
        <v>-</v>
      </c>
      <c r="AX197" s="45" t="str">
        <f>IF(AS197="","-",IF(VLOOKUP(AS197,'S1-MR'!$D$7:$U$60,17,0)=0,"-",IF(AND(AS197=AS197,AT197="P"),VLOOKUP(AS197,'S1-MR'!$D$7:$U$60,17,0),"-")))</f>
        <v>-</v>
      </c>
      <c r="AY197" s="45" t="str">
        <f>IF(AS197="","-",IF(VLOOKUP(AS197,'S1-MR'!$D$7:$U$60,18,0)=0,"-",IF(AND(AS197=AS197,AT197="P"),VLOOKUP(AS197,'S1-MR'!$D$7:$U$60,18,0),"-")))</f>
        <v>-</v>
      </c>
      <c r="AZ197" s="46" t="s">
        <v>65</v>
      </c>
      <c r="BA197" s="47"/>
      <c r="BB197" s="6"/>
      <c r="BC197" s="6"/>
      <c r="BD197" s="6"/>
      <c r="BE197" s="6"/>
      <c r="BF197" s="7"/>
      <c r="BG197" s="7"/>
      <c r="BH197" s="7"/>
      <c r="BI197" s="7"/>
      <c r="BJ197" s="7"/>
      <c r="BK197" s="7"/>
    </row>
    <row r="198" ht="14.25" customHeight="1">
      <c r="A198" s="40">
        <v>4.0</v>
      </c>
      <c r="B198" s="41" t="s">
        <v>288</v>
      </c>
      <c r="C198" s="42" t="s">
        <v>245</v>
      </c>
      <c r="D198" s="43" t="s">
        <v>246</v>
      </c>
      <c r="E198" s="44" t="s">
        <v>24</v>
      </c>
      <c r="F198" s="45" t="str">
        <f>IF(D198="","-",IF(VLOOKUP(D198,'S1-TB'!$D$7:$U$58,7,0)=0,"-",IF(AND(D198=D198,OR(E198="T",E198="P")),VLOOKUP(D198,'S1-TB'!$D$7:$U$58,7,0),"-")))</f>
        <v>AAD</v>
      </c>
      <c r="G198" s="45" t="str">
        <f>IF(D198="","-",IF(VLOOKUP(D198,'S1-TB'!$D$7:$U$58,8,0)=0,"-",IF(AND(D198=D198,OR(E198="T",E198="P")),VLOOKUP(D198,'S1-TB'!$D$7:$U$58,8,0),"-")))</f>
        <v>-</v>
      </c>
      <c r="H198" s="45" t="str">
        <f>IF(D198="","-",IF(VLOOKUP(D198,'S1-TB'!$D$7:$U$58,9,0)=0,"-",IF(AND(D198=D198,OR(E198="T",E198="P")),VLOOKUP(D198,'S1-TB'!$D$7:$U$58,9,0),"-")))</f>
        <v>-</v>
      </c>
      <c r="I198" s="45"/>
      <c r="J198" s="45" t="str">
        <f>IF(D198="","-",IF(VLOOKUP(D198,'S1-TB'!$D$7:$U$58,17,0)=0,"-",IF(AND(D198=D198,E198="P"),VLOOKUP(D198,'S1-TB'!$D$7:$U$58,17,0),"-")))</f>
        <v>-</v>
      </c>
      <c r="K198" s="45" t="str">
        <f>IF(D198="","-",IF(VLOOKUP(D198,'S1-TB'!$D$7:$U$58,18,0)=0,"-",IF(AND(D198=D198,E198="P"),VLOOKUP(D198,'S1-TB'!$D$7:$U$58,18,0),"-")))</f>
        <v>-</v>
      </c>
      <c r="L198" s="46" t="s">
        <v>69</v>
      </c>
      <c r="M198" s="47" t="s">
        <v>26</v>
      </c>
      <c r="N198" s="42" t="s">
        <v>43</v>
      </c>
      <c r="O198" s="43" t="s">
        <v>44</v>
      </c>
      <c r="P198" s="44" t="s">
        <v>24</v>
      </c>
      <c r="Q198" s="45" t="str">
        <f>IF(O198="","-",IF(VLOOKUP(O198,'S1-TB'!$D$7:$U$58,7,0)=0,"-",IF(AND(O198=O198,OR(P198="T",P198="P")),VLOOKUP(O198,'S1-TB'!$D$7:$U$58,7,0),"-")))</f>
        <v>JYD</v>
      </c>
      <c r="R198" s="45" t="str">
        <f>IF(O198="","-",IF(VLOOKUP(O198,'S1-TB'!$D$7:$U$58,8,0)=0,"-",IF(AND(O198=O198,OR(P198="T",P198="P")),VLOOKUP(O198,'S1-TB'!$D$7:$U$58,8,0),"-")))</f>
        <v>-</v>
      </c>
      <c r="S198" s="45" t="str">
        <f>IF(O198="","-",IF(VLOOKUP(O198,'S1-TB'!$D$7:$U$58,9,0)=0,"-",IF(AND(O198=O198,OR(P198="T",P198="P")),VLOOKUP(O198,'S1-TB'!$D$7:$U$58,9,0),"-")))</f>
        <v>-</v>
      </c>
      <c r="T198" s="45" t="str">
        <f>IF(O198="","-",IF(VLOOKUP(O198,'S1-TB'!$D$7:$U$58,17,0)=0,"-",IF(AND(O198=O198,P198="P"),VLOOKUP(O198,'S1-TB'!$D$7:$U$58,17,0),"-")))</f>
        <v>-</v>
      </c>
      <c r="U198" s="45" t="str">
        <f>IF(O198="","-",IF(VLOOKUP(O198,'S1-TB'!$D$7:$U$58,18,0)=0,"-",IF(AND(O198=O198,P198="P"),VLOOKUP(O198,'S1-TB'!$D$7:$U$58,18,0),"-")))</f>
        <v>-</v>
      </c>
      <c r="V198" s="46" t="s">
        <v>69</v>
      </c>
      <c r="W198" s="111"/>
      <c r="X198" s="42"/>
      <c r="Y198" s="43"/>
      <c r="Z198" s="44"/>
      <c r="AA198" s="45" t="str">
        <f>IF(Y198="","-",IF(VLOOKUP(Y198,'S1-TB'!$D$7:$U$58,7,0)=0,"-",IF(AND(Y198=Y198,OR(Z198="T",Z198="P")),VLOOKUP(Y198,'S1-TB'!$D$7:$U$58,7,0),"-")))</f>
        <v>-</v>
      </c>
      <c r="AB198" s="45" t="str">
        <f>IF(Y198="","-",IF(VLOOKUP(Y198,'S1-TB'!$D$7:$U$58,8,0)=0,"-",IF(AND(Y198=Y198,OR(Z198="T",Z198="P")),VLOOKUP(Y198,'S1-TB'!$D$7:$U$58,8,0),"-")))</f>
        <v>-</v>
      </c>
      <c r="AC198" s="45" t="str">
        <f>IF(Y198="","-",IF(VLOOKUP(Y198,'S1-TB'!$D$7:$U$58,9,0)=0,"-",IF(AND(Y198=Y198,OR(Z198="T",Z198="P")),VLOOKUP(Y198,'S1-TB'!$D$7:$U$58,9,0),"-")))</f>
        <v>-</v>
      </c>
      <c r="AD198" s="45" t="str">
        <f>IF(Y198="","-",IF(VLOOKUP(Y198,'S1-TB'!$D$7:$U$58,17,0)=0,"-",IF(AND(Y198=Y198,Z198="P"),VLOOKUP(Y198,'S1-TB'!$D$7:$U$58,17,0),"-")))</f>
        <v>-</v>
      </c>
      <c r="AE198" s="45" t="str">
        <f>IF(Y198="","-",IF(VLOOKUP(Y198,'S1-TB'!$D$7:$U$58,18,0)=0,"-",IF(AND(Y198=Y198,Z198="P"),VLOOKUP(Y198,'S1-TB'!$D$7:$U$58,18,0),"-")))</f>
        <v>-</v>
      </c>
      <c r="AF198" s="46" t="s">
        <v>69</v>
      </c>
      <c r="AG198" s="111"/>
      <c r="AH198" s="48" t="s">
        <v>242</v>
      </c>
      <c r="AI198" s="130" t="s">
        <v>241</v>
      </c>
      <c r="AJ198" s="131" t="s">
        <v>24</v>
      </c>
      <c r="AK198" s="45" t="str">
        <f>IF(AI198="","-",IF(VLOOKUP(AI198,'S1-TE'!$D$7:$V$59,7,0)=0,"-",IF(AND(AI198=AI198,OR(AJ198="T",AJ198="P")),VLOOKUP(AI198,'S1-TE'!$D$7:$V$59,7,0),"-")))</f>
        <v>MSS/CPG</v>
      </c>
      <c r="AL198" s="45" t="str">
        <f>IF(AI198="","-",IF(VLOOKUP(AI198,'S1-MR'!$D$7:$U$60,8,0)=0,"-",IF(AND(AI198=AI198,OR(AJ198="T",AJ198="P")),VLOOKUP(AI198,'S1-MR'!$D$7:$U$60,8,0),"-")))</f>
        <v>AZP/ESS</v>
      </c>
      <c r="AM198" s="45" t="str">
        <f>IF(AI198="","-",IF(VLOOKUP(AI198,'S1-MR'!$D$7:$U$60,9,0)=0,"-",IF(AND(AI198=AI198,OR(AJ198="T",AJ198="P")),VLOOKUP(AI198,'S1-MR'!$D$7:$U$60,9,0),"-")))</f>
        <v>LMG/TLG</v>
      </c>
      <c r="AN198" s="45" t="str">
        <f>IF(AI198="","-",IF(VLOOKUP(AI198,'S1-TB'!$D$7:$U$58,17,0)=0,"-",IF(AND(AI198=AI198,AJ198="P"),VLOOKUP(AI198,'S1-TB'!$D$7:$U$58,17,0),"-")))</f>
        <v>-</v>
      </c>
      <c r="AO198" s="45" t="str">
        <f>IF(AI198="","-",IF(VLOOKUP(AI198,'S1-TB'!$D$7:$U$58,18,0)=0,"-",IF(AND(AI198=AI198,AJ198="P"),VLOOKUP(AI198,'S1-TB'!$D$7:$U$58,18,0),"-")))</f>
        <v>-</v>
      </c>
      <c r="AP198" s="46" t="s">
        <v>69</v>
      </c>
      <c r="AQ198" s="47" t="s">
        <v>26</v>
      </c>
      <c r="AR198" s="48" t="s">
        <v>57</v>
      </c>
      <c r="AS198" s="43" t="s">
        <v>58</v>
      </c>
      <c r="AT198" s="44" t="s">
        <v>28</v>
      </c>
      <c r="AU198" s="45" t="str">
        <f>IF(AS198="","-",IF(VLOOKUP(AS198,'S1-TB'!$D$7:$U$58,7,0)=0,"-",IF(AND(AS198=AS198,OR(AT198="T",AT198="P")),VLOOKUP(AS198,'S1-TB'!$D$7:$U$58,7,0),"-")))</f>
        <v>AFS</v>
      </c>
      <c r="AV198" s="45" t="str">
        <f>IF(AS198="","-",IF(VLOOKUP(AS198,'S1-TB'!$D$7:$U$58,8,0)=0,"-",IF(AND(AS198=AS198,OR(AT198="T",AT198="P")),VLOOKUP(AS198,'S1-TB'!$D$7:$U$58,8,0),"-")))</f>
        <v>DLB</v>
      </c>
      <c r="AW198" s="45" t="str">
        <f>IF(AS198="","-",IF(VLOOKUP(AS198,'S1-TB'!$D$7:$U$58,9,0)=0,"-",IF(AND(AS198=AS198,OR(AT198="T",AT198="P")),VLOOKUP(AS198,'S1-TB'!$D$7:$U$58,9,0),"-")))</f>
        <v>-</v>
      </c>
      <c r="AX198" s="45" t="str">
        <f>IF(AS198="","-",IF(VLOOKUP(AS198,'S1-TB'!$D$7:$U$58,17,0)=0,"-",IF(AND(AS198=AS198,AT198="P"),VLOOKUP(AS198,'S1-TB'!$D$7:$U$58,17,0),"-")))</f>
        <v>-</v>
      </c>
      <c r="AY198" s="45" t="str">
        <f>IF(AS198="","-",IF(VLOOKUP(AS198,'S1-TB'!$D$7:$U$58,18,0)=0,"-",IF(AND(AS198=AS198,AT198="P"),VLOOKUP(AS198,'S1-TB'!$D$7:$U$58,18,0),"-")))</f>
        <v>-</v>
      </c>
      <c r="AZ198" s="46" t="s">
        <v>69</v>
      </c>
      <c r="BA198" s="47" t="s">
        <v>26</v>
      </c>
      <c r="BB198" s="6"/>
      <c r="BC198" s="6"/>
      <c r="BD198" s="6"/>
      <c r="BE198" s="6"/>
      <c r="BF198" s="7"/>
      <c r="BG198" s="7"/>
      <c r="BH198" s="7"/>
      <c r="BI198" s="7"/>
      <c r="BJ198" s="7"/>
      <c r="BK198" s="7"/>
    </row>
    <row r="199" ht="14.25" customHeight="1">
      <c r="A199" s="40">
        <v>4.0</v>
      </c>
      <c r="B199" s="41" t="s">
        <v>288</v>
      </c>
      <c r="C199" s="64"/>
      <c r="D199" s="65"/>
      <c r="E199" s="66"/>
      <c r="F199" s="65"/>
      <c r="G199" s="65"/>
      <c r="H199" s="65"/>
      <c r="I199" s="65"/>
      <c r="J199" s="65"/>
      <c r="K199" s="65"/>
      <c r="L199" s="66"/>
      <c r="M199" s="68"/>
      <c r="N199" s="64"/>
      <c r="O199" s="65"/>
      <c r="P199" s="66"/>
      <c r="Q199" s="65"/>
      <c r="R199" s="65"/>
      <c r="S199" s="65"/>
      <c r="T199" s="65"/>
      <c r="U199" s="65"/>
      <c r="V199" s="66"/>
      <c r="W199" s="68"/>
      <c r="X199" s="64"/>
      <c r="Y199" s="65"/>
      <c r="Z199" s="66"/>
      <c r="AA199" s="65"/>
      <c r="AB199" s="65"/>
      <c r="AC199" s="65"/>
      <c r="AD199" s="65"/>
      <c r="AE199" s="65"/>
      <c r="AF199" s="66"/>
      <c r="AG199" s="68"/>
      <c r="AH199" s="64"/>
      <c r="AI199" s="65"/>
      <c r="AJ199" s="66"/>
      <c r="AK199" s="65"/>
      <c r="AL199" s="65"/>
      <c r="AM199" s="65"/>
      <c r="AN199" s="65"/>
      <c r="AO199" s="65"/>
      <c r="AP199" s="66"/>
      <c r="AQ199" s="68"/>
      <c r="AR199" s="64"/>
      <c r="AS199" s="65"/>
      <c r="AT199" s="66"/>
      <c r="AU199" s="65"/>
      <c r="AV199" s="65"/>
      <c r="AW199" s="65"/>
      <c r="AX199" s="65"/>
      <c r="AY199" s="65"/>
      <c r="AZ199" s="66"/>
      <c r="BA199" s="68"/>
      <c r="BB199" s="6"/>
      <c r="BC199" s="6"/>
      <c r="BD199" s="6"/>
      <c r="BE199" s="6"/>
      <c r="BF199" s="7"/>
      <c r="BG199" s="7"/>
      <c r="BH199" s="7"/>
      <c r="BI199" s="7"/>
      <c r="BJ199" s="7"/>
      <c r="BK199" s="7"/>
    </row>
    <row r="200" ht="14.25" customHeight="1">
      <c r="A200" s="40">
        <v>4.0</v>
      </c>
      <c r="B200" s="41" t="s">
        <v>288</v>
      </c>
      <c r="C200" s="75"/>
      <c r="D200" s="70"/>
      <c r="E200" s="71"/>
      <c r="F200" s="72" t="str">
        <f>IF(D200="","-",IF(VLOOKUP(D200,'D3 TI'!$D$7:$U$47,7,0)=0,"-",IF(AND(D200=D200,OR(E200="T",E200="P",E200="PM")),VLOOKUP(D200,'D3 TI'!$D$7:$U$47,7,0),"-")))</f>
        <v>-</v>
      </c>
      <c r="G200" s="72" t="str">
        <f>IF(D200="","-",IF(VLOOKUP(D200,'D3 TI'!$D$7:$U$47,8,0)=0,"-",IF(AND(D200=D200,OR(E200="T",E200="P",,E200="PM")),VLOOKUP(D200,'D3 TI'!$D$7:$U$47,8,0),"-")))</f>
        <v>-</v>
      </c>
      <c r="H200" s="72" t="str">
        <f>IF(D200="","-",IF(VLOOKUP(D200,'D3 TI'!$D$7:$U$47,9,0)=0,"-",IF(AND(D200=D200,OR(E200="T",E200="P")),VLOOKUP(D200,'D3 TI'!$D$7:$U$47,9,0),"-")))</f>
        <v>-</v>
      </c>
      <c r="I200" s="72"/>
      <c r="J200" s="72" t="str">
        <f>IF(D200="","-",IF(VLOOKUP(D200,'D3 TI'!$D$7:$U$47,17,0)=0,"-",IF(AND(D200=D200,E200="P"),VLOOKUP(D200,'D3 TI'!$D$7:$U$47,17,0),"-")))</f>
        <v>-</v>
      </c>
      <c r="K200" s="72" t="str">
        <f>IF(D200="","-",IF(VLOOKUP(D200,'D3 TI'!$D$7:$U$47,18,0)=0,"-",IF(AND(D200=D200,E200="P"),VLOOKUP(D200,'D3 TI'!$D$7:$U$47,18,0),"-")))</f>
        <v>-</v>
      </c>
      <c r="L200" s="73" t="s">
        <v>72</v>
      </c>
      <c r="M200" s="74"/>
      <c r="N200" s="69">
        <v>1132102.0</v>
      </c>
      <c r="O200" s="70" t="s">
        <v>75</v>
      </c>
      <c r="P200" s="71" t="s">
        <v>24</v>
      </c>
      <c r="Q200" s="72" t="str">
        <f>IF(O200="","-",IF(VLOOKUP(O200,'D3 TI'!$D$7:$U$47,7,0)=0,"-",IF(AND(O200=O200,OR(P200="T",P200="P",P200="PM")),VLOOKUP(O200,'D3 TI'!$D$7:$U$47,7,0),"-")))</f>
        <v>TMP</v>
      </c>
      <c r="R200" s="72" t="str">
        <f>IF(O200="","-",IF(VLOOKUP(O200,'D3 TI'!$D$7:$U$47,8,0)=0,"-",IF(AND(O200=O200,OR(P200="T",P200="P",P200="PM")),VLOOKUP(O200,'D3 TI'!$D$7:$U$47,8,0),"-")))</f>
        <v>-</v>
      </c>
      <c r="S200" s="72" t="str">
        <f>IF(O200="","-",IF(VLOOKUP(O200,'D3 TI'!$D$7:$U$47,9,0)=0,"-",IF(AND(O200=O200,OR(P200="T",P200="P")),VLOOKUP(O200,'D3 TI'!$D$7:$U$47,9,0),"-")))</f>
        <v>-</v>
      </c>
      <c r="T200" s="72" t="str">
        <f>IF(O200="","-",IF(VLOOKUP(O200,'D3 TI'!$D$7:$U$47,17,0)=0,"-",IF(AND(O200=O200,P200="P"),VLOOKUP(O200,'D3 TI'!$D$7:$U$47,17,0),"-")))</f>
        <v>-</v>
      </c>
      <c r="U200" s="72" t="str">
        <f>IF(O200="","-",IF(VLOOKUP(O200,'D3 TI'!$D$7:$U$47,18,0)=0,"-",IF(AND(O200=O200,P200="P"),VLOOKUP(O200,'D3 TI'!$D$7:$U$47,18,0),"-")))</f>
        <v>-</v>
      </c>
      <c r="V200" s="73" t="s">
        <v>72</v>
      </c>
      <c r="W200" s="74" t="s">
        <v>26</v>
      </c>
      <c r="X200" s="69">
        <v>1132103.0</v>
      </c>
      <c r="Y200" s="70" t="s">
        <v>247</v>
      </c>
      <c r="Z200" s="71" t="s">
        <v>28</v>
      </c>
      <c r="AA200" s="72" t="str">
        <f>IF(Y200="","-",IF(VLOOKUP(Y200,'D3 TI'!$D$7:$U$47,7,0)=0,"-",IF(AND(Y200=Y200,OR(Z200="T",Z200="P",Z200="PM")),VLOOKUP(Y200,'D3 TI'!$D$7:$U$47,7,0),"-")))</f>
        <v>TAP</v>
      </c>
      <c r="AB200" s="72" t="str">
        <f>IF(Y200="","-",IF(VLOOKUP(Y200,'D3 TI'!$D$7:$U$47,8,0)=0,"-",IF(AND(Y200=Y200,OR(Z200="T",Z200="P",Z200="PM")),VLOOKUP(Y200,'D3 TI'!$D$7:$U$47,8,0),"-")))</f>
        <v>GHP</v>
      </c>
      <c r="AC200" s="72" t="str">
        <f>IF(Y200="","-",IF(VLOOKUP(Y200,'D3 TI'!$D$7:$U$47,9,0)=0,"-",IF(AND(Y200=Y200,OR(Z200="T",Z200="P")),VLOOKUP(Y200,'D3 TI'!$D$7:$U$47,9,0),"-")))</f>
        <v>-</v>
      </c>
      <c r="AD200" s="72" t="str">
        <f>IF(Y200="","-",IF(VLOOKUP(Y200,'D3 TI'!$D$7:$U$47,17,0)=0,"-",IF(AND(Y200=Y200,Z200="P"),VLOOKUP(Y200,'D3 TI'!$D$7:$U$47,17,0),"-")))</f>
        <v>CDN</v>
      </c>
      <c r="AE200" s="72" t="str">
        <f>IF(Y200="","-",IF(VLOOKUP(Y200,'D3 TI'!$D$7:$U$47,18,0)=0,"-",IF(AND(Y200=Y200,Z200="P"),VLOOKUP(Y200,'D3 TI'!$D$7:$U$47,18,0),"-")))</f>
        <v>-</v>
      </c>
      <c r="AF200" s="73" t="s">
        <v>72</v>
      </c>
      <c r="AG200" s="74" t="s">
        <v>26</v>
      </c>
      <c r="AH200" s="75">
        <v>1132104.0</v>
      </c>
      <c r="AI200" s="70" t="s">
        <v>76</v>
      </c>
      <c r="AJ200" s="71" t="s">
        <v>28</v>
      </c>
      <c r="AK200" s="72" t="str">
        <f>IF(AI200="","-",IF(VLOOKUP(AI200,'D3 TI'!$D$7:$U$47,7,0)=0,"-",IF(AND(AI200=AI200,OR(AJ200="T",AJ200="P",AJ200="PM")),VLOOKUP(AI200,'D3 TI'!$D$7:$U$47,7,0),"-")))</f>
        <v>RIS</v>
      </c>
      <c r="AL200" s="72" t="str">
        <f>IF(AI200="","-",IF(VLOOKUP(AI200,'D3 TI'!$D$7:$U$47,8,0)=0,"-",IF(AND(AI200=AI200,OR(AJ200="T",AJ200="P",AJ200="PM")),VLOOKUP(AI200,'D3 TI'!$D$7:$U$47,8,0),"-")))</f>
        <v>RJS</v>
      </c>
      <c r="AM200" s="72" t="str">
        <f>IF(AI200="","-",IF(VLOOKUP(AI200,'D3 TI'!$D$7:$U$47,9,0)=0,"-",IF(AND(AI200=AI200,OR(AJ200="T",AJ200="P")),VLOOKUP(AI200,'D3 TI'!$D$7:$U$47,9,0),"-")))</f>
        <v>-</v>
      </c>
      <c r="AN200" s="72" t="str">
        <f>IF(AI200="","-",IF(VLOOKUP(AI200,'D3 TI'!$D$7:$U$47,17,0)=0,"-",IF(AND(AI200=AI200,AJ200="P"),VLOOKUP(AI200,'D3 TI'!$D$7:$U$47,17,0),"-")))</f>
        <v>-</v>
      </c>
      <c r="AO200" s="72" t="str">
        <f>IF(AI200="","-",IF(VLOOKUP(AI200,'D3 TI'!$D$7:$U$47,18,0)=0,"-",IF(AND(AI200=AI200,AJ200="P"),VLOOKUP(AI200,'D3 TI'!$D$7:$U$47,18,0),"-")))</f>
        <v>-</v>
      </c>
      <c r="AP200" s="73" t="s">
        <v>72</v>
      </c>
      <c r="AQ200" s="74" t="s">
        <v>26</v>
      </c>
      <c r="AR200" s="69"/>
      <c r="AS200" s="70"/>
      <c r="AT200" s="71"/>
      <c r="AU200" s="72" t="str">
        <f>IF(AS200="","-",IF(VLOOKUP(AS200,'D3 TI'!$D$7:$U$47,7,0)=0,"-",IF(AND(AS200=AS200,OR(AT200="T",AT200="P",AT200="PM")),VLOOKUP(AS200,'D3 TI'!$D$7:$U$47,7,0),"-")))</f>
        <v>-</v>
      </c>
      <c r="AV200" s="72" t="str">
        <f>IF(AS200="","-",IF(VLOOKUP(AS200,'D3 TI'!$D$7:$U$47,8,0)=0,"-",IF(AND(AS200=AS200,OR(AT200="T",AT200="P",AT200="PM")),VLOOKUP(AS200,'D3 TI'!$D$7:$U$47,8,0),"-")))</f>
        <v>-</v>
      </c>
      <c r="AW200" s="72" t="str">
        <f>IF(AS200="","-",IF(VLOOKUP(AS200,'D3 TI'!$D$7:$U$47,9,0)=0,"-",IF(AND(AS200=AS200,OR(AT200="T",AT200="P")),VLOOKUP(AS200,'D3 TI'!$D$7:$U$47,9,0),"-")))</f>
        <v>-</v>
      </c>
      <c r="AX200" s="72" t="str">
        <f>IF(AS200="","-",IF(VLOOKUP(AS200,'D3 TI'!$D$7:$U$47,17,0)=0,"-",IF(AND(AS200=AS200,AT200="P"),VLOOKUP(AS200,'D3 TI'!$D$7:$U$47,17,0),"-")))</f>
        <v>-</v>
      </c>
      <c r="AY200" s="72" t="str">
        <f>IF(AS200="","-",IF(VLOOKUP(AS200,'D3 TI'!$D$7:$U$47,18,0)=0,"-",IF(AND(AS200=AS200,AT200="P"),VLOOKUP(AS200,'D3 TI'!$D$7:$U$47,18,0),"-")))</f>
        <v>-</v>
      </c>
      <c r="AZ200" s="73" t="s">
        <v>72</v>
      </c>
      <c r="BA200" s="74"/>
      <c r="BB200" s="6"/>
      <c r="BC200" s="6"/>
      <c r="BD200" s="6"/>
      <c r="BE200" s="6"/>
      <c r="BF200" s="7"/>
      <c r="BG200" s="7"/>
      <c r="BH200" s="7"/>
      <c r="BI200" s="7"/>
      <c r="BJ200" s="7"/>
      <c r="BK200" s="7"/>
    </row>
    <row r="201" ht="14.25" customHeight="1">
      <c r="A201" s="40">
        <v>4.0</v>
      </c>
      <c r="B201" s="41" t="s">
        <v>288</v>
      </c>
      <c r="C201" s="75"/>
      <c r="D201" s="70"/>
      <c r="E201" s="71"/>
      <c r="F201" s="72" t="str">
        <f>IF(D201="","-",IF(VLOOKUP(D201,'D3 TI'!$D$7:$U$47,7,0)=0,"-",IF(AND(D201=D201,OR(E201="T",E201="P",E201="PM")),VLOOKUP(D201,'D3 TI'!$D$7:$U$47,7,0),"-")))</f>
        <v>-</v>
      </c>
      <c r="G201" s="72" t="str">
        <f>IF(D201="","-",IF(VLOOKUP(D201,'D3 TI'!$D$7:$U$47,8,0)=0,"-",IF(AND(D201=D201,OR(E201="T",E201="P",E201="PM")),VLOOKUP(D201,'D3 TI'!$D$7:$U$47,8,0),"-")))</f>
        <v>-</v>
      </c>
      <c r="H201" s="72" t="str">
        <f>IF(D201="","-",IF(VLOOKUP(D201,'D3 TI'!$D$7:$U$47,9,0)=0,"-",IF(AND(D201=D201,OR(E201="T",E201="P")),VLOOKUP(D201,'D3 TI'!$D$7:$U$47,9,0),"-")))</f>
        <v>-</v>
      </c>
      <c r="I201" s="72"/>
      <c r="J201" s="72" t="str">
        <f>IF(D201="","-",IF(VLOOKUP(D201,'D3 TI'!$D$7:$U$47,17,0)=0,"-",IF(AND(D201=D201,E201="P"),VLOOKUP(D201,'D3 TI'!$D$7:$U$47,17,0),"-")))</f>
        <v>-</v>
      </c>
      <c r="K201" s="72" t="str">
        <f>IF(D201="","-",IF(VLOOKUP(D201,'D3 TI'!$D$7:$U$47,18,0)=0,"-",IF(AND(D201=D201,E201="P"),VLOOKUP(D201,'D3 TI'!$D$7:$U$47,18,0),"-")))</f>
        <v>-</v>
      </c>
      <c r="L201" s="73" t="s">
        <v>77</v>
      </c>
      <c r="M201" s="74"/>
      <c r="N201" s="69">
        <v>1132102.0</v>
      </c>
      <c r="O201" s="70" t="s">
        <v>75</v>
      </c>
      <c r="P201" s="71" t="s">
        <v>24</v>
      </c>
      <c r="Q201" s="72" t="str">
        <f>IF(O201="","-",IF(VLOOKUP(O201,'D3 TI'!$D$7:$U$47,7,0)=0,"-",IF(AND(O201=O201,OR(P201="T",P201="P",P201="PM")),VLOOKUP(O201,'D3 TI'!$D$7:$U$47,7,0),"-")))</f>
        <v>TMP</v>
      </c>
      <c r="R201" s="72" t="str">
        <f>IF(O201="","-",IF(VLOOKUP(O201,'D3 TI'!$D$7:$U$47,8,0)=0,"-",IF(AND(O201=O201,OR(P201="T",P201="P",,P201="PM")),VLOOKUP(O201,'D3 TI'!$D$7:$U$47,8,0),"-")))</f>
        <v>-</v>
      </c>
      <c r="S201" s="72" t="str">
        <f>IF(O201="","-",IF(VLOOKUP(O201,'D3 TI'!$D$7:$U$47,9,0)=0,"-",IF(AND(O201=O201,OR(P201="T",P201="P")),VLOOKUP(O201,'D3 TI'!$D$7:$U$47,9,0),"-")))</f>
        <v>-</v>
      </c>
      <c r="T201" s="72" t="str">
        <f>IF(O201="","-",IF(VLOOKUP(O201,'D3 TI'!$D$7:$U$47,17,0)=0,"-",IF(AND(O201=O201,P201="P"),VLOOKUP(O201,'D3 TI'!$D$7:$U$47,17,0),"-")))</f>
        <v>-</v>
      </c>
      <c r="U201" s="72" t="str">
        <f>IF(O201="","-",IF(VLOOKUP(O201,'D3 TI'!$D$7:$U$47,18,0)=0,"-",IF(AND(O201=O201,P201="P"),VLOOKUP(O201,'D3 TI'!$D$7:$U$47,18,0),"-")))</f>
        <v>-</v>
      </c>
      <c r="V201" s="73" t="s">
        <v>77</v>
      </c>
      <c r="W201" s="74" t="s">
        <v>26</v>
      </c>
      <c r="X201" s="69">
        <v>1132103.0</v>
      </c>
      <c r="Y201" s="70" t="s">
        <v>247</v>
      </c>
      <c r="Z201" s="71" t="s">
        <v>28</v>
      </c>
      <c r="AA201" s="72" t="str">
        <f>IF(Y201="","-",IF(VLOOKUP(Y201,'D3 TI'!$D$7:$U$47,7,0)=0,"-",IF(AND(Y201=Y201,OR(Z201="T",Z201="P",Z201="PM")),VLOOKUP(Y201,'D3 TI'!$D$7:$U$47,7,0),"-")))</f>
        <v>TAP</v>
      </c>
      <c r="AB201" s="72" t="str">
        <f>IF(Y201="","-",IF(VLOOKUP(Y201,'D3 TI'!$D$7:$U$47,8,0)=0,"-",IF(AND(Y201=Y201,OR(Z201="T",Z201="P",Z201="PM")),VLOOKUP(Y201,'D3 TI'!$D$7:$U$47,8,0),"-")))</f>
        <v>GHP</v>
      </c>
      <c r="AC201" s="72" t="str">
        <f>IF(Y201="","-",IF(VLOOKUP(Y201,'D3 TI'!$D$7:$U$47,9,0)=0,"-",IF(AND(Y201=Y201,OR(Z201="T",Z201="P")),VLOOKUP(Y201,'D3 TI'!$D$7:$U$47,9,0),"-")))</f>
        <v>-</v>
      </c>
      <c r="AD201" s="72" t="str">
        <f>IF(Y201="","-",IF(VLOOKUP(Y201,'D3 TI'!$D$7:$U$47,17,0)=0,"-",IF(AND(Y201=Y201,Z201="P"),VLOOKUP(Y201,'D3 TI'!$D$7:$U$47,17,0),"-")))</f>
        <v>CDN</v>
      </c>
      <c r="AE201" s="72" t="str">
        <f>IF(Y201="","-",IF(VLOOKUP(Y201,'D3 TI'!$D$7:$U$47,18,0)=0,"-",IF(AND(Y201=Y201,Z201="P"),VLOOKUP(Y201,'D3 TI'!$D$7:$U$47,18,0),"-")))</f>
        <v>-</v>
      </c>
      <c r="AF201" s="73" t="s">
        <v>77</v>
      </c>
      <c r="AG201" s="74" t="s">
        <v>26</v>
      </c>
      <c r="AH201" s="75">
        <v>1132104.0</v>
      </c>
      <c r="AI201" s="70" t="s">
        <v>76</v>
      </c>
      <c r="AJ201" s="71" t="s">
        <v>28</v>
      </c>
      <c r="AK201" s="72" t="str">
        <f>IF(AI201="","-",IF(VLOOKUP(AI201,'D3 TI'!$D$7:$U$47,7,0)=0,"-",IF(AND(AI201=AI201,OR(AJ201="T",AJ201="P",AJ201="PM")),VLOOKUP(AI201,'D3 TI'!$D$7:$U$47,7,0),"-")))</f>
        <v>RIS</v>
      </c>
      <c r="AL201" s="72" t="str">
        <f>IF(AI201="","-",IF(VLOOKUP(AI201,'D3 TI'!$D$7:$U$47,8,0)=0,"-",IF(AND(AI201=AI201,OR(AJ201="T",AJ201="P",AJ201="PM")),VLOOKUP(AI201,'D3 TI'!$D$7:$U$47,8,0),"-")))</f>
        <v>RJS</v>
      </c>
      <c r="AM201" s="72" t="str">
        <f>IF(AI201="","-",IF(VLOOKUP(AI201,'D3 TI'!$D$7:$U$47,9,0)=0,"-",IF(AND(AI201=AI201,OR(AJ201="T",AJ201="P")),VLOOKUP(AI201,'D3 TI'!$D$7:$U$47,9,0),"-")))</f>
        <v>-</v>
      </c>
      <c r="AN201" s="72" t="str">
        <f>IF(AI201="","-",IF(VLOOKUP(AI201,'D3 TI'!$D$7:$U$47,17,0)=0,"-",IF(AND(AI201=AI201,AJ201="P"),VLOOKUP(AI201,'D3 TI'!$D$7:$U$47,17,0),"-")))</f>
        <v>-</v>
      </c>
      <c r="AO201" s="72" t="str">
        <f>IF(AI201="","-",IF(VLOOKUP(AI201,'D3 TI'!$D$7:$U$47,18,0)=0,"-",IF(AND(AI201=AI201,AJ201="P"),VLOOKUP(AI201,'D3 TI'!$D$7:$U$47,18,0),"-")))</f>
        <v>-</v>
      </c>
      <c r="AP201" s="73" t="s">
        <v>77</v>
      </c>
      <c r="AQ201" s="74" t="s">
        <v>26</v>
      </c>
      <c r="AR201" s="69"/>
      <c r="AS201" s="70"/>
      <c r="AT201" s="71"/>
      <c r="AU201" s="72" t="str">
        <f>IF(AS201="","-",IF(VLOOKUP(AS201,'D3 TI'!$D$7:$U$47,7,0)=0,"-",IF(AND(AS201=AS201,OR(AT201="T",AT201="P",AT201="PM")),VLOOKUP(AS201,'D3 TI'!$D$7:$U$47,7,0),"-")))</f>
        <v>-</v>
      </c>
      <c r="AV201" s="72" t="str">
        <f>IF(AS201="","-",IF(VLOOKUP(AS201,'D3 TI'!$D$7:$U$47,8,0)=0,"-",IF(AND(AS201=AS201,OR(AT201="T",AT201="P",AT201="PM")),VLOOKUP(AS201,'D3 TI'!$D$7:$U$47,8,0),"-")))</f>
        <v>-</v>
      </c>
      <c r="AW201" s="72" t="str">
        <f>IF(AS201="","-",IF(VLOOKUP(AS201,'D3 TI'!$D$7:$U$47,9,0)=0,"-",IF(AND(AS201=AS201,OR(AT201="T",AT201="P")),VLOOKUP(AS201,'D3 TI'!$D$7:$U$47,9,0),"-")))</f>
        <v>-</v>
      </c>
      <c r="AX201" s="72" t="str">
        <f>IF(AS201="","-",IF(VLOOKUP(AS201,'D3 TI'!$D$7:$U$47,17,0)=0,"-",IF(AND(AS201=AS201,AT201="P"),VLOOKUP(AS201,'D3 TI'!$D$7:$U$47,17,0),"-")))</f>
        <v>-</v>
      </c>
      <c r="AY201" s="72" t="str">
        <f>IF(AS201="","-",IF(VLOOKUP(AS201,'D3 TI'!$D$7:$U$47,18,0)=0,"-",IF(AND(AS201=AS201,AT201="P"),VLOOKUP(AS201,'D3 TI'!$D$7:$U$47,18,0),"-")))</f>
        <v>-</v>
      </c>
      <c r="AZ201" s="73" t="s">
        <v>77</v>
      </c>
      <c r="BA201" s="74"/>
      <c r="BB201" s="6"/>
      <c r="BC201" s="6"/>
      <c r="BD201" s="6"/>
      <c r="BE201" s="6"/>
      <c r="BF201" s="7"/>
      <c r="BG201" s="7"/>
      <c r="BH201" s="7"/>
      <c r="BI201" s="7"/>
      <c r="BJ201" s="7"/>
      <c r="BK201" s="7"/>
    </row>
    <row r="202" ht="14.25" customHeight="1">
      <c r="A202" s="40">
        <v>4.0</v>
      </c>
      <c r="B202" s="41" t="s">
        <v>288</v>
      </c>
      <c r="C202" s="69">
        <v>1332104.0</v>
      </c>
      <c r="D202" s="70" t="s">
        <v>80</v>
      </c>
      <c r="E202" s="71" t="s">
        <v>24</v>
      </c>
      <c r="F202" s="72" t="str">
        <f>IF(D202="","-",IF(VLOOKUP(D202,D3TK!$D$7:$V$44,7,0)=0,"-",IF(AND(D202=D202,OR(E202="T",E202="P",E202="PM")),VLOOKUP(D202,D3TK!$D$7:$V$44,7,0),"-")))</f>
        <v>JHS</v>
      </c>
      <c r="G202" s="72" t="str">
        <f>IF(D202="","-",IF(VLOOKUP(D202,D3TK!$D$7:$V$44,8,0)=0,"-",IF(AND(D202=D202,OR(E202="T",E202="P",E202="PM")),VLOOKUP(D202,D3TK!$D$7:$V$44,8,0),"-")))</f>
        <v>GIW</v>
      </c>
      <c r="H202" s="72" t="str">
        <f>IF(D202="","-",IF(VLOOKUP(D202,D3TK!$D$7:$V$44,9,0)=0,"-",IF(AND(D202=D202,OR(E202="T",E202="P",E202="PM")),VLOOKUP(D202,D3TK!$D$7:$V$44,9,0),"-")))</f>
        <v>-</v>
      </c>
      <c r="I202" s="72"/>
      <c r="J202" s="72" t="str">
        <f>IF(D202="","-",IF(VLOOKUP(D202,D3TK!$D$7:$V$44,17,0)=0,"-",IF(AND(D202=D202,E202="P"),VLOOKUP(D202,D3TK!$D$7:$V$44,17,0),"-")))</f>
        <v>-</v>
      </c>
      <c r="K202" s="72" t="str">
        <f>IF(D202="","-",IF(VLOOKUP(D202,D3TK!$D$7:$V$44,18,0)=0,"-",IF(AND(D202=D202,E202="P"),VLOOKUP(D202,D3TK!$D$7:$V$44,18,0),"-")))</f>
        <v>-</v>
      </c>
      <c r="L202" s="71" t="s">
        <v>78</v>
      </c>
      <c r="M202" s="74" t="s">
        <v>26</v>
      </c>
      <c r="N202" s="69">
        <v>1032101.0</v>
      </c>
      <c r="O202" s="70" t="s">
        <v>81</v>
      </c>
      <c r="P202" s="71" t="s">
        <v>24</v>
      </c>
      <c r="Q202" s="72" t="str">
        <f>IF(O202="","-",IF(VLOOKUP(O202,D3TK!$D$7:$V$44,7,0)=0,"-",IF(AND(O202=O202,OR(P202="T",P202="P",P202="PM")),VLOOKUP(O202,D3TK!$D$7:$V$44,7,0),"-")))</f>
        <v>ESS</v>
      </c>
      <c r="R202" s="72" t="str">
        <f>IF(O202="","-",IF(VLOOKUP(O202,D3TK!$D$7:$V$44,8,0)=0,"-",IF(AND(O202=O202,OR(P202="T",P202="P",P202="PM")),VLOOKUP(O202,D3TK!$D$7:$V$44,8,0),"-")))</f>
        <v>-</v>
      </c>
      <c r="S202" s="72" t="str">
        <f>IF(O202="","-",IF(VLOOKUP(O202,D3TK!$D$7:$V$44,9,0)=0,"-",IF(AND(O202=O202,OR(P202="T",P202="P")),VLOOKUP(O202,D3TK!$D$7:$V$44,9,0),"-")))</f>
        <v>-</v>
      </c>
      <c r="T202" s="72" t="str">
        <f>IF(O202="","-",IF(VLOOKUP(O202,D3TK!$D$7:$V$44,17,0)=0,"-",IF(AND(O202=O202,P202="P"),VLOOKUP(O202,D3TK!$D$7:$V$44,17,0),"-")))</f>
        <v>-</v>
      </c>
      <c r="U202" s="72" t="str">
        <f>IF(O202="","-",IF(VLOOKUP(O202,D3TK!$D$7:$V$44,18,0)=0,"-",IF(AND(O202=O202,P202="P"),VLOOKUP(O202,D3TK!$D$7:$V$44,18,0),"-")))</f>
        <v>-</v>
      </c>
      <c r="V202" s="71" t="s">
        <v>78</v>
      </c>
      <c r="W202" s="74" t="s">
        <v>26</v>
      </c>
      <c r="X202" s="69" t="s">
        <v>73</v>
      </c>
      <c r="Y202" s="70" t="s">
        <v>74</v>
      </c>
      <c r="Z202" s="71" t="s">
        <v>28</v>
      </c>
      <c r="AA202" s="72" t="str">
        <f>IF(Y202="","-",IF(VLOOKUP(Y202,D3TK!$D$7:$V$44,7,0)=0,"-",IF(AND(Y202=Y202,OR(Z202="T",Z202="P",Z202="PM")),VLOOKUP(Y202,D3TK!$D$7:$V$44,7,0),"-")))</f>
        <v>MPR</v>
      </c>
      <c r="AB202" s="72" t="str">
        <f>IF(Y202="","-",IF(VLOOKUP(Y202,D3TK!$D$7:$V$44,8,0)=0,"-",IF(AND(Y202=Y202,OR(Z202="T",Z202="P",Z202="PM")),VLOOKUP(Y202,D3TK!$D$7:$V$44,8,0),"-")))</f>
        <v>-</v>
      </c>
      <c r="AC202" s="72" t="str">
        <f>IF(Y202="","-",IF(VLOOKUP(Y202,D3TK!$D$7:$V$44,9,0)=0,"-",IF(AND(Y202=Y202,OR(Z202="T",Z202="P")),VLOOKUP(Y202,D3TK!$D$7:$V$44,9,0),"-")))</f>
        <v>-</v>
      </c>
      <c r="AD202" s="72" t="str">
        <f>IF(Y202="","-",IF(VLOOKUP(Y202,D3TK!$D$7:$V$44,17,0)=0,"-",IF(AND(Y202=Y202,Z202="P"),VLOOKUP(Y202,D3TK!$D$7:$V$44,17,0),"-")))</f>
        <v>-</v>
      </c>
      <c r="AE202" s="72" t="str">
        <f>IF(Y202="","-",IF(VLOOKUP(Y202,D3TK!$D$7:$V$44,18,0)=0,"-",IF(AND(Y202=Y202,Z202="P"),VLOOKUP(Y202,D3TK!$D$7:$V$44,18,0),"-")))</f>
        <v>-</v>
      </c>
      <c r="AF202" s="71" t="s">
        <v>78</v>
      </c>
      <c r="AG202" s="74" t="s">
        <v>26</v>
      </c>
      <c r="AH202" s="69">
        <v>1332105.0</v>
      </c>
      <c r="AI202" s="70" t="s">
        <v>248</v>
      </c>
      <c r="AJ202" s="71" t="s">
        <v>28</v>
      </c>
      <c r="AK202" s="72" t="str">
        <f>IF(AI202="","-",IF(VLOOKUP(AI202,D3TK!$D$7:$V$44,7,0)=0,"-",IF(AND(AI202=AI202,OR(AJ202="T",AJ202="P",AJ202="PM")),VLOOKUP(AI202,D3TK!$D$7:$V$44,7,0),"-")))</f>
        <v>PDS</v>
      </c>
      <c r="AL202" s="72" t="str">
        <f>IF(AI202="","-",IF(VLOOKUP(AI202,D3TK!$D$7:$V$44,8,0)=0,"-",IF(AND(AI202=AI202,OR(AJ202="T",AJ202="P",AJ202="PM")),VLOOKUP(AI202,D3TK!$D$7:$V$44,8,0),"-")))</f>
        <v>IPM</v>
      </c>
      <c r="AM202" s="72" t="str">
        <f>IF(AI202="","-",IF(VLOOKUP(AI202,D3TK!$D$7:$V$44,9,0)=0,"-",IF(AND(AI202=AI202,OR(AJ202="T",AJ202="P")),VLOOKUP(AI202,D3TK!$D$7:$V$44,9,0),"-")))</f>
        <v>-</v>
      </c>
      <c r="AN202" s="72" t="str">
        <f>IF(AI202="","-",IF(VLOOKUP(AI202,D3TK!$D$7:$V$44,17,0)=0,"-",IF(AND(AI202=AI202,AJ202="P"),VLOOKUP(AI202,D3TK!$D$7:$V$44,17,0),"-")))</f>
        <v>-</v>
      </c>
      <c r="AO202" s="72" t="str">
        <f>IF(AI202="","-",IF(VLOOKUP(AI202,D3TK!$D$7:$V$44,18,0)=0,"-",IF(AND(AI202=AI202,AJ202="P"),VLOOKUP(AI202,D3TK!$D$7:$V$44,18,0),"-")))</f>
        <v>FWH</v>
      </c>
      <c r="AP202" s="71" t="s">
        <v>78</v>
      </c>
      <c r="AQ202" s="74" t="s">
        <v>26</v>
      </c>
      <c r="AR202" s="69">
        <v>1332102.0</v>
      </c>
      <c r="AS202" s="77" t="s">
        <v>79</v>
      </c>
      <c r="AT202" s="78" t="s">
        <v>28</v>
      </c>
      <c r="AU202" s="72" t="str">
        <f>IF(AS202="","-",IF(VLOOKUP(AS202,D3TK!$D$7:$V$44,7,0)=0,"-",IF(AND(AS202=AS202,OR(AT202="T",AT202="P",AT202="PM")),VLOOKUP(AS202,D3TK!$D$7:$V$44,7,0),"-")))</f>
        <v>MMS</v>
      </c>
      <c r="AV202" s="72" t="str">
        <f>IF(AS202="","-",IF(VLOOKUP(AS202,D3TK!$D$7:$V$44,8,0)=0,"-",IF(AND(AS202=AS202,OR(AT202="T",AT202="P",AT202="PM")),VLOOKUP(AS202,D3TK!$D$7:$V$44,8,0),"-")))</f>
        <v>-</v>
      </c>
      <c r="AW202" s="72" t="str">
        <f>IF(AS202="","-",IF(VLOOKUP(AS202,D3TK!$D$7:$V$44,9,0)=0,"-",IF(AND(AS202=AS202,OR(AT202="T",AT202="P")),VLOOKUP(AS202,D3TK!$D$7:$V$44,9,0),"-")))</f>
        <v>-</v>
      </c>
      <c r="AX202" s="72" t="str">
        <f>IF(AS202="","-",IF(VLOOKUP(AS202,D3TK!$D$7:$V$44,17,0)=0,"-",IF(AND(AS202=AS202,AT202="P"),VLOOKUP(AS202,D3TK!$D$7:$V$44,17,0),"-")))</f>
        <v>-</v>
      </c>
      <c r="AY202" s="72" t="str">
        <f>IF(AS202="","-",IF(VLOOKUP(AS202,D3TK!$D$7:$V$44,18,0)=0,"-",IF(AND(AS202=AS202,AT202="P"),VLOOKUP(AS202,D3TK!$D$7:$V$44,18,0),"-")))</f>
        <v>-</v>
      </c>
      <c r="AZ202" s="71" t="s">
        <v>78</v>
      </c>
      <c r="BA202" s="74" t="s">
        <v>26</v>
      </c>
      <c r="BB202" s="6"/>
      <c r="BC202" s="6"/>
      <c r="BD202" s="6"/>
      <c r="BE202" s="6"/>
      <c r="BF202" s="7"/>
      <c r="BG202" s="7"/>
      <c r="BH202" s="7"/>
      <c r="BI202" s="7"/>
      <c r="BJ202" s="7"/>
      <c r="BK202" s="7"/>
    </row>
    <row r="203" ht="14.25" customHeight="1">
      <c r="A203" s="40">
        <v>4.0</v>
      </c>
      <c r="B203" s="41" t="s">
        <v>288</v>
      </c>
      <c r="C203" s="69">
        <v>1042102.0</v>
      </c>
      <c r="D203" s="70" t="s">
        <v>87</v>
      </c>
      <c r="E203" s="71" t="s">
        <v>28</v>
      </c>
      <c r="F203" s="72" t="str">
        <f>IF(D203="","-",IF(VLOOKUP(D203,D4TRPL!$D$7:$U$58,7,0)=0,"-",IF(AND(D203=D203,OR(E203="T",E203="P",E203="PM")),VLOOKUP(D203,D4TRPL!$D$7:$U$58,7,0),"-")))</f>
        <v>GHP</v>
      </c>
      <c r="G203" s="72" t="str">
        <f>IF(D203="","-",IF(VLOOKUP(D203,D4TRPL!$D$7:$U$58,8,0)=0,"-",IF(AND(D203=D203,OR(E203="T",E203="P",E203="PM")),VLOOKUP(D203,D4TRPL!$D$7:$U$58,8,0),"-")))</f>
        <v>DT</v>
      </c>
      <c r="H203" s="113" t="str">
        <f>IF(D203="","-",IF(VLOOKUP(D203,D4TRPL!$D$7:$U$58,9,0)=0,"-",IF(AND(D203=D203,OR(E203="T",E203="P")),VLOOKUP(D203,D4TRPL!$D$7:$U$58,9,0),"-")))</f>
        <v>IDS</v>
      </c>
      <c r="I203" s="72"/>
      <c r="J203" s="72" t="str">
        <f>IF(D203="","-",IF(VLOOKUP(D203,D4TRPL!$D$7:$U$58,17,0)=0,"-",IF(AND(D203=D203,E203="P"),VLOOKUP(D203,D4TRPL!$D$7:$U$58,17,0),"-")))</f>
        <v>AKH</v>
      </c>
      <c r="K203" s="72" t="str">
        <f>IF(D203="","-",IF(VLOOKUP(D203,D4TRPL!$D$7:$U$58,18,0)=0,"-",IF(AND(D203=D203,E203="P"),VLOOKUP(D203,D4TRPL!$D$7:$U$58,18,0),"-")))</f>
        <v>-</v>
      </c>
      <c r="L203" s="73" t="s">
        <v>83</v>
      </c>
      <c r="M203" s="74" t="s">
        <v>26</v>
      </c>
      <c r="N203" s="69"/>
      <c r="O203" s="70"/>
      <c r="P203" s="71"/>
      <c r="Q203" s="72" t="str">
        <f>IF(O203="","-",IF(VLOOKUP(O203,D4TRPL!$D$7:$U$58,7,0)=0,"-",IF(AND(O203=O203,OR(P203="T",P203="P",P203="PM")),VLOOKUP(O203,D4TRPL!$D$7:$U$58,7,0),"-")))</f>
        <v>-</v>
      </c>
      <c r="R203" s="72" t="str">
        <f>IF(O203="","-",IF(VLOOKUP(O203,D4TRPL!$D$7:$U$58,8,0)=0,"-",IF(AND(O203=O203,OR(P203="T",P203="P",P203="PM")),VLOOKUP(O203,D4TRPL!$D$7:$U$58,8,0),"-")))</f>
        <v>-</v>
      </c>
      <c r="S203" s="72" t="str">
        <f>IF(O203="","-",IF(VLOOKUP(O203,D4TRPL!$D$7:$U$58,9,0)=0,"-",IF(AND(O203=O203,OR(P203="T",P203="P")),VLOOKUP(O203,D4TRPL!$D$7:$U$58,9,0),"-")))</f>
        <v>-</v>
      </c>
      <c r="T203" s="72" t="str">
        <f>IF(O203="","-",IF(VLOOKUP(O203,D4TRPL!$D$7:$U$58,17,0)=0,"-",IF(AND(O203=O203,P203="P"),VLOOKUP(O203,D4TRPL!$D$7:$U$58,17,0),"-")))</f>
        <v>-</v>
      </c>
      <c r="U203" s="72" t="str">
        <f>IF(O203="","-",IF(VLOOKUP(O203,D4TRPL!$D$7:$U$58,18,0)=0,"-",IF(AND(O203=O203,P203="P"),VLOOKUP(O203,D4TRPL!$D$7:$U$58,18,0),"-")))</f>
        <v>-</v>
      </c>
      <c r="V203" s="73" t="s">
        <v>83</v>
      </c>
      <c r="W203" s="74"/>
      <c r="X203" s="69">
        <v>1042102.0</v>
      </c>
      <c r="Y203" s="70" t="s">
        <v>87</v>
      </c>
      <c r="Z203" s="71" t="s">
        <v>28</v>
      </c>
      <c r="AA203" s="72" t="str">
        <f>IF(Y203="","-",IF(VLOOKUP(Y203,D4TRPL!$D$7:$U$58,7,0)=0,"-",IF(AND(Y203=Y203,OR(Z203="T",Z203="P",Z203="PM")),VLOOKUP(Y203,D4TRPL!$D$7:$U$58,7,0),"-")))</f>
        <v>GHP</v>
      </c>
      <c r="AB203" s="72" t="str">
        <f>IF(Y203="","-",IF(VLOOKUP(Y203,D4TRPL!$D$7:$U$58,8,0)=0,"-",IF(AND(Y203=Y203,OR(Z203="T",Z203="P",Z203="PM")),VLOOKUP(Y203,D4TRPL!$D$7:$U$58,8,0),"-")))</f>
        <v>DT</v>
      </c>
      <c r="AC203" s="113" t="str">
        <f>IF(Y203="","-",IF(VLOOKUP(Y203,D4TRPL!$D$7:$U$58,9,0)=0,"-",IF(AND(Y203=Y203,OR(Z203="T",Z203="P")),VLOOKUP(Y203,D4TRPL!$D$7:$U$58,9,0),"-")))</f>
        <v>IDS</v>
      </c>
      <c r="AD203" s="72" t="str">
        <f>IF(Y203="","-",IF(VLOOKUP(Y203,D4TRPL!$D$7:$U$58,17,0)=0,"-",IF(AND(Y203=Y203,Z203="P"),VLOOKUP(Y203,D4TRPL!$D$7:$U$58,17,0),"-")))</f>
        <v>AKH</v>
      </c>
      <c r="AE203" s="72" t="str">
        <f>IF(Y203="","-",IF(VLOOKUP(Y203,D4TRPL!$D$7:$U$58,18,0)=0,"-",IF(AND(Y203=Y203,Z203="P"),VLOOKUP(Y203,D4TRPL!$D$7:$U$58,18,0),"-")))</f>
        <v>-</v>
      </c>
      <c r="AF203" s="73" t="s">
        <v>83</v>
      </c>
      <c r="AG203" s="74" t="s">
        <v>26</v>
      </c>
      <c r="AH203" s="69">
        <v>1042101.0</v>
      </c>
      <c r="AI203" s="70" t="s">
        <v>81</v>
      </c>
      <c r="AJ203" s="71" t="s">
        <v>28</v>
      </c>
      <c r="AK203" s="72" t="str">
        <f>IF(AI203="","-",IF(VLOOKUP(AI203,D4TRPL!$D$7:$U$58,7,0)=0,"-",IF(AND(AI203=AI203,OR(AJ203="T",AJ203="P",AJ203="PM")),VLOOKUP(AI203,D4TRPL!$D$7:$U$58,7,0),"-")))</f>
        <v>ESS</v>
      </c>
      <c r="AL203" s="72" t="str">
        <f>IF(AI203="","-",IF(VLOOKUP(AI203,D4TRPL!$D$7:$U$58,8,0)=0,"-",IF(AND(AI203=AI203,OR(AJ203="T",AJ203="P",AJ203="PM")),VLOOKUP(AI203,D4TRPL!$D$7:$U$58,8,0),"-")))</f>
        <v>-</v>
      </c>
      <c r="AM203" s="72" t="str">
        <f>IF(AI203="","-",IF(VLOOKUP(AI203,D4TRPL!$D$7:$U$58,9,0)=0,"-",IF(AND(AI203=AI203,OR(AJ203="T",AJ203="P")),VLOOKUP(AI203,D4TRPL!$D$7:$U$58,9,0),"-")))</f>
        <v>-</v>
      </c>
      <c r="AN203" s="72" t="str">
        <f>IF(AI203="","-",IF(VLOOKUP(AI203,D4TRPL!$D$7:$U$58,17,0)=0,"-",IF(AND(AI203=AI203,AJ203="P"),VLOOKUP(AI203,D4TRPL!$D$7:$U$58,17,0),"-")))</f>
        <v>-</v>
      </c>
      <c r="AO203" s="72" t="str">
        <f>IF(AI203="","-",IF(VLOOKUP(AI203,D4TRPL!$D$7:$U$58,18,0)=0,"-",IF(AND(AI203=AI203,AJ203="P"),VLOOKUP(AI203,D4TRPL!$D$7:$U$58,18,0),"-")))</f>
        <v>-</v>
      </c>
      <c r="AP203" s="73" t="s">
        <v>83</v>
      </c>
      <c r="AQ203" s="74" t="s">
        <v>26</v>
      </c>
      <c r="AR203" s="69">
        <v>1142103.0</v>
      </c>
      <c r="AS203" s="70" t="s">
        <v>90</v>
      </c>
      <c r="AT203" s="71" t="s">
        <v>28</v>
      </c>
      <c r="AU203" s="72" t="str">
        <f>IF(AS203="","-",IF(VLOOKUP(AS203,D4TRPL!$D$7:$U$58,7,0)=0,"-",IF(AND(AS203=AS203,OR(AT203="T",AT203="P",AT203="PM")),VLOOKUP(AS203,D4TRPL!$D$7:$U$58,7,0),"-")))</f>
        <v>RJS</v>
      </c>
      <c r="AV203" s="72" t="str">
        <f>IF(AS203="","-",IF(VLOOKUP(AS203,D4TRPL!$D$7:$U$58,8,0)=0,"-",IF(AND(AS203=AS203,OR(AT203="T",AT203="P",AT203="PM")),VLOOKUP(AS203,D4TRPL!$D$7:$U$58,8,0),"-")))</f>
        <v>-</v>
      </c>
      <c r="AW203" s="72" t="str">
        <f>IF(AS203="","-",IF(VLOOKUP(AS203,D4TRPL!$D$7:$U$58,9,0)=0,"-",IF(AND(AS203=AS203,OR(AT203="T",AT203="P")),VLOOKUP(AS203,D4TRPL!$D$7:$U$58,9,0),"-")))</f>
        <v>-</v>
      </c>
      <c r="AX203" s="72" t="str">
        <f>IF(AS203="","-",IF(VLOOKUP(AS203,D4TRPL!$D$7:$U$58,17,0)=0,"-",IF(AND(AS203=AS203,AT203="P"),VLOOKUP(AS203,D4TRPL!$D$7:$U$58,17,0),"-")))</f>
        <v>-</v>
      </c>
      <c r="AY203" s="72" t="str">
        <f>IF(AS203="","-",IF(VLOOKUP(AS203,D4TRPL!$D$7:$U$58,18,0)=0,"-",IF(AND(AS203=AS203,AT203="P"),VLOOKUP(AS203,D4TRPL!$D$7:$U$58,18,0),"-")))</f>
        <v>-</v>
      </c>
      <c r="AZ203" s="73" t="s">
        <v>83</v>
      </c>
      <c r="BA203" s="74" t="s">
        <v>26</v>
      </c>
      <c r="BB203" s="6"/>
      <c r="BC203" s="6"/>
      <c r="BD203" s="6"/>
      <c r="BE203" s="6"/>
      <c r="BF203" s="7"/>
      <c r="BG203" s="7"/>
      <c r="BH203" s="7"/>
      <c r="BI203" s="7"/>
      <c r="BJ203" s="7"/>
      <c r="BK203" s="7"/>
    </row>
    <row r="204" ht="14.25" customHeight="1">
      <c r="A204" s="40">
        <v>4.0</v>
      </c>
      <c r="B204" s="41" t="s">
        <v>288</v>
      </c>
      <c r="C204" s="69">
        <v>1042102.0</v>
      </c>
      <c r="D204" s="70" t="s">
        <v>87</v>
      </c>
      <c r="E204" s="71" t="s">
        <v>28</v>
      </c>
      <c r="F204" s="72" t="str">
        <f>IF(D204="","-",IF(VLOOKUP(D204,D4TRPL!$D$7:$U$58,7,0)=0,"-",IF(AND(D204=D204,OR(E204="T",E204="P",E204="PM")),VLOOKUP(D204,D4TRPL!$D$7:$U$58,7,0),"-")))</f>
        <v>GHP</v>
      </c>
      <c r="G204" s="72" t="str">
        <f>IF(D204="","-",IF(VLOOKUP(D204,D4TRPL!$D$7:$U$58,8,0)=0,"-",IF(AND(D204=D204,OR(E204="T",E204="P",E204="PM")),VLOOKUP(D204,D4TRPL!$D$7:$U$58,8,0),"-")))</f>
        <v>DT</v>
      </c>
      <c r="H204" s="113" t="str">
        <f>IF(D204="","-",IF(VLOOKUP(D204,D4TRPL!$D$7:$U$58,9,0)=0,"-",IF(AND(D204=D204,OR(E204="T",E204="P")),VLOOKUP(D204,D4TRPL!$D$7:$U$58,9,0),"-")))</f>
        <v>IDS</v>
      </c>
      <c r="I204" s="72"/>
      <c r="J204" s="72" t="str">
        <f>IF(D204="","-",IF(VLOOKUP(D204,D4TRPL!$D$7:$U$58,17,0)=0,"-",IF(AND(D204=D204,E204="P"),VLOOKUP(D204,D4TRPL!$D$7:$U$58,17,0),"-")))</f>
        <v>AKH</v>
      </c>
      <c r="K204" s="72" t="str">
        <f>IF(D204="","-",IF(VLOOKUP(D204,D4TRPL!$D$7:$U$58,18,0)=0,"-",IF(AND(D204=D204,E204="P"),VLOOKUP(D204,D4TRPL!$D$7:$U$58,18,0),"-")))</f>
        <v>-</v>
      </c>
      <c r="L204" s="73" t="s">
        <v>85</v>
      </c>
      <c r="M204" s="74" t="s">
        <v>26</v>
      </c>
      <c r="N204" s="69"/>
      <c r="O204" s="70"/>
      <c r="P204" s="71"/>
      <c r="Q204" s="72" t="str">
        <f>IF(O204="","-",IF(VLOOKUP(O204,D4TRPL!$D$7:$U$58,7,0)=0,"-",IF(AND(O204=O204,OR(P204="T",P204="P",P204="PM")),VLOOKUP(O204,D4TRPL!$D$7:$U$58,7,0),"-")))</f>
        <v>-</v>
      </c>
      <c r="R204" s="72" t="str">
        <f>IF(O204="","-",IF(VLOOKUP(O204,D4TRPL!$D$7:$U$58,8,0)=0,"-",IF(AND(O204=O204,OR(P204="T",P204="P",P204="PM")),VLOOKUP(O204,D4TRPL!$D$7:$U$58,8,0),"-")))</f>
        <v>-</v>
      </c>
      <c r="S204" s="72" t="str">
        <f>IF(O204="","-",IF(VLOOKUP(O204,D4TRPL!$D$7:$U$58,9,0)=0,"-",IF(AND(O204=O204,OR(P204="T",P204="P")),VLOOKUP(O204,D4TRPL!$D$7:$U$58,9,0),"-")))</f>
        <v>-</v>
      </c>
      <c r="T204" s="72" t="str">
        <f>IF(O204="","-",IF(VLOOKUP(O204,D4TRPL!$D$7:$U$58,17,0)=0,"-",IF(AND(O204=O204,P204="P"),VLOOKUP(O204,D4TRPL!$D$7:$U$58,17,0),"-")))</f>
        <v>-</v>
      </c>
      <c r="U204" s="72" t="str">
        <f>IF(O204="","-",IF(VLOOKUP(O204,D4TRPL!$D$7:$U$58,18,0)=0,"-",IF(AND(O204=O204,P204="P"),VLOOKUP(O204,D4TRPL!$D$7:$U$58,18,0),"-")))</f>
        <v>-</v>
      </c>
      <c r="V204" s="73" t="s">
        <v>85</v>
      </c>
      <c r="W204" s="74"/>
      <c r="X204" s="69">
        <v>1042102.0</v>
      </c>
      <c r="Y204" s="70" t="s">
        <v>87</v>
      </c>
      <c r="Z204" s="71" t="s">
        <v>28</v>
      </c>
      <c r="AA204" s="72" t="str">
        <f>IF(Y204="","-",IF(VLOOKUP(Y204,D4TRPL!$D$7:$U$58,7,0)=0,"-",IF(AND(Y204=Y204,OR(Z204="T",Z204="P",Z204="PM")),VLOOKUP(Y204,D4TRPL!$D$7:$U$58,7,0),"-")))</f>
        <v>GHP</v>
      </c>
      <c r="AB204" s="72" t="str">
        <f>IF(Y204="","-",IF(VLOOKUP(Y204,D4TRPL!$D$7:$U$58,8,0)=0,"-",IF(AND(Y204=Y204,OR(Z204="T",Z204="P",Z204="PM")),VLOOKUP(Y204,D4TRPL!$D$7:$U$58,8,0),"-")))</f>
        <v>DT</v>
      </c>
      <c r="AC204" s="113" t="str">
        <f>IF(Y204="","-",IF(VLOOKUP(Y204,D4TRPL!$D$7:$U$58,9,0)=0,"-",IF(AND(Y204=Y204,OR(Z204="T",Z204="P")),VLOOKUP(Y204,D4TRPL!$D$7:$U$58,9,0),"-")))</f>
        <v>IDS</v>
      </c>
      <c r="AD204" s="72" t="str">
        <f>IF(Y204="","-",IF(VLOOKUP(Y204,D4TRPL!$D$7:$U$58,17,0)=0,"-",IF(AND(Y204=Y204,Z204="P"),VLOOKUP(Y204,D4TRPL!$D$7:$U$58,17,0),"-")))</f>
        <v>AKH</v>
      </c>
      <c r="AE204" s="72" t="str">
        <f>IF(Y204="","-",IF(VLOOKUP(Y204,D4TRPL!$D$7:$U$58,18,0)=0,"-",IF(AND(Y204=Y204,Z204="P"),VLOOKUP(Y204,D4TRPL!$D$7:$U$58,18,0),"-")))</f>
        <v>-</v>
      </c>
      <c r="AF204" s="73" t="s">
        <v>85</v>
      </c>
      <c r="AG204" s="74" t="s">
        <v>26</v>
      </c>
      <c r="AH204" s="69">
        <v>1042101.0</v>
      </c>
      <c r="AI204" s="70" t="s">
        <v>81</v>
      </c>
      <c r="AJ204" s="71" t="s">
        <v>28</v>
      </c>
      <c r="AK204" s="72" t="str">
        <f>IF(AI204="","-",IF(VLOOKUP(AI204,D4TRPL!$D$7:$U$58,7,0)=0,"-",IF(AND(AI204=AI204,OR(AJ204="T",AJ204="P",AJ204="PM")),VLOOKUP(AI204,D4TRPL!$D$7:$U$58,7,0),"-")))</f>
        <v>ESS</v>
      </c>
      <c r="AL204" s="72" t="str">
        <f>IF(AI204="","-",IF(VLOOKUP(AI204,D4TRPL!$D$7:$U$58,8,0)=0,"-",IF(AND(AI204=AI204,OR(AJ204="T",AJ204="P",AJ204="PM")),VLOOKUP(AI204,D4TRPL!$D$7:$U$58,8,0),"-")))</f>
        <v>-</v>
      </c>
      <c r="AM204" s="72" t="str">
        <f>IF(AI204="","-",IF(VLOOKUP(AI204,D4TRPL!$D$7:$U$58,9,0)=0,"-",IF(AND(AI204=AI204,OR(AJ204="T",AJ204="P")),VLOOKUP(AI204,D4TRPL!$D$7:$U$58,9,0),"-")))</f>
        <v>-</v>
      </c>
      <c r="AN204" s="72" t="str">
        <f>IF(AI204="","-",IF(VLOOKUP(AI204,D4TRPL!$D$7:$U$58,17,0)=0,"-",IF(AND(AI204=AI204,AJ204="P"),VLOOKUP(AI204,D4TRPL!$D$7:$U$58,17,0),"-")))</f>
        <v>-</v>
      </c>
      <c r="AO204" s="72" t="str">
        <f>IF(AI204="","-",IF(VLOOKUP(AI204,D4TRPL!$D$7:$U$58,18,0)=0,"-",IF(AND(AI204=AI204,AJ204="P"),VLOOKUP(AI204,D4TRPL!$D$7:$U$58,18,0),"-")))</f>
        <v>-</v>
      </c>
      <c r="AP204" s="73" t="s">
        <v>85</v>
      </c>
      <c r="AQ204" s="74" t="s">
        <v>26</v>
      </c>
      <c r="AR204" s="69">
        <v>1142103.0</v>
      </c>
      <c r="AS204" s="70" t="s">
        <v>90</v>
      </c>
      <c r="AT204" s="71" t="s">
        <v>28</v>
      </c>
      <c r="AU204" s="72" t="str">
        <f>IF(AS204="","-",IF(VLOOKUP(AS204,D4TRPL!$D$7:$U$58,7,0)=0,"-",IF(AND(AS204=AS204,OR(AT204="T",AT204="P",AT204="PM")),VLOOKUP(AS204,D4TRPL!$D$7:$U$58,7,0),"-")))</f>
        <v>RJS</v>
      </c>
      <c r="AV204" s="72" t="str">
        <f>IF(AS204="","-",IF(VLOOKUP(AS204,D4TRPL!$D$7:$U$58,8,0)=0,"-",IF(AND(AS204=AS204,OR(AT204="T",AT204="P",AT204="PM")),VLOOKUP(AS204,D4TRPL!$D$7:$U$58,8,0),"-")))</f>
        <v>-</v>
      </c>
      <c r="AW204" s="72" t="str">
        <f>IF(AS204="","-",IF(VLOOKUP(AS204,D4TRPL!$D$7:$U$58,9,0)=0,"-",IF(AND(AS204=AS204,OR(AT204="T",AT204="P")),VLOOKUP(AS204,D4TRPL!$D$7:$U$58,9,0),"-")))</f>
        <v>-</v>
      </c>
      <c r="AX204" s="72" t="str">
        <f>IF(AS204="","-",IF(VLOOKUP(AS204,D4TRPL!$D$7:$U$58,17,0)=0,"-",IF(AND(AS204=AS204,AT204="P"),VLOOKUP(AS204,D4TRPL!$D$7:$U$58,17,0),"-")))</f>
        <v>-</v>
      </c>
      <c r="AY204" s="72" t="str">
        <f>IF(AS204="","-",IF(VLOOKUP(AS204,D4TRPL!$D$7:$U$58,18,0)=0,"-",IF(AND(AS204=AS204,AT204="P"),VLOOKUP(AS204,D4TRPL!$D$7:$U$58,18,0),"-")))</f>
        <v>-</v>
      </c>
      <c r="AZ204" s="73" t="s">
        <v>85</v>
      </c>
      <c r="BA204" s="74" t="s">
        <v>26</v>
      </c>
      <c r="BB204" s="6"/>
      <c r="BC204" s="6"/>
      <c r="BD204" s="6"/>
      <c r="BE204" s="6"/>
      <c r="BF204" s="7"/>
      <c r="BG204" s="7"/>
      <c r="BH204" s="7"/>
      <c r="BI204" s="7"/>
      <c r="BJ204" s="7"/>
      <c r="BK204" s="7"/>
    </row>
    <row r="205" ht="14.25" customHeight="1">
      <c r="A205" s="40">
        <v>4.0</v>
      </c>
      <c r="B205" s="41" t="s">
        <v>288</v>
      </c>
      <c r="C205" s="75">
        <v>1142104.0</v>
      </c>
      <c r="D205" s="70" t="s">
        <v>76</v>
      </c>
      <c r="E205" s="71" t="s">
        <v>24</v>
      </c>
      <c r="F205" s="72" t="str">
        <f>IF(D205="","-",IF(VLOOKUP(D205,D4TRPLTLKR!$D$7:$U$58,7,0)=0,"-",IF(AND(D205=D205,OR(E205="T",E205="P",E205="PM")),VLOOKUP(D205,D4TRPL!$D$7:$U$58,7,0),"-")))</f>
        <v>RIS</v>
      </c>
      <c r="G205" s="72"/>
      <c r="H205" s="72"/>
      <c r="I205" s="72"/>
      <c r="J205" s="72"/>
      <c r="K205" s="72"/>
      <c r="L205" s="80" t="s">
        <v>86</v>
      </c>
      <c r="M205" s="74" t="s">
        <v>88</v>
      </c>
      <c r="N205" s="75"/>
      <c r="O205" s="70"/>
      <c r="P205" s="71"/>
      <c r="Q205" s="72" t="str">
        <f>IF(O205="","-",IF(VLOOKUP(O205,D4TRPLTLKR!$D$7:$U$58,7,0)=0,"-",IF(AND(O205=O205,OR(P205="T",P205="P",P205="PM")),VLOOKUP(O205,D4TRPLTLKR!$D$7:$U$12,7,0),"-")))</f>
        <v>-</v>
      </c>
      <c r="R205" s="72"/>
      <c r="S205" s="72"/>
      <c r="T205" s="72"/>
      <c r="U205" s="72"/>
      <c r="V205" s="80" t="s">
        <v>86</v>
      </c>
      <c r="W205" s="74"/>
      <c r="X205" s="75" t="s">
        <v>218</v>
      </c>
      <c r="Y205" s="70" t="s">
        <v>74</v>
      </c>
      <c r="Z205" s="71" t="s">
        <v>28</v>
      </c>
      <c r="AA205" s="72" t="str">
        <f>IF(Y205="","-",IF(VLOOKUP(Y205,D4TRPLTLKR!$D$7:$U$58,7,0)=0,"-",IF(AND(Y205=Y205,OR(Z205="T",Z205="P",Z205="PM")),VLOOKUP(Y205,D4TRPLTLKR!$D$7:$U$12,7,0),"-")))</f>
        <v>THJ</v>
      </c>
      <c r="AB205" s="72"/>
      <c r="AC205" s="72"/>
      <c r="AD205" s="72"/>
      <c r="AE205" s="72"/>
      <c r="AF205" s="80" t="s">
        <v>86</v>
      </c>
      <c r="AG205" s="74" t="s">
        <v>89</v>
      </c>
      <c r="AH205" s="75">
        <v>1142105.0</v>
      </c>
      <c r="AI205" s="70" t="s">
        <v>84</v>
      </c>
      <c r="AJ205" s="71" t="s">
        <v>28</v>
      </c>
      <c r="AK205" s="72" t="str">
        <f>IF(AI205="","-",IF(VLOOKUP(AI205,D4TRPLTLKR!$D$7:$U$58,7,0)=0,"-",IF(AND(AI205=AI205,OR(AJ205="T",AJ205="P",AJ205="PM")),VLOOKUP(AI205,D4TRPLTLKR!$D$7:$U$12,7,0),"-")))</f>
        <v>VES</v>
      </c>
      <c r="AL205" s="72"/>
      <c r="AM205" s="72"/>
      <c r="AN205" s="72"/>
      <c r="AO205" s="72"/>
      <c r="AP205" s="80" t="s">
        <v>86</v>
      </c>
      <c r="AQ205" s="74" t="s">
        <v>89</v>
      </c>
      <c r="AR205" s="75">
        <v>1142104.0</v>
      </c>
      <c r="AS205" s="70" t="s">
        <v>76</v>
      </c>
      <c r="AT205" s="71" t="s">
        <v>28</v>
      </c>
      <c r="AU205" s="72" t="str">
        <f>IF(AS205="","-",IF(VLOOKUP(AS205,D4TRPLTLKR!$D$7:$U$58,7,0)=0,"-",IF(AND(AS205=AS205,OR(AT205="T",AT205="P",AT205="PM")),VLOOKUP(AS205,D4TRPLTLKR!$D$7:$U$12,7,0),"-")))</f>
        <v>RIS</v>
      </c>
      <c r="AV205" s="72"/>
      <c r="AW205" s="72"/>
      <c r="AX205" s="72"/>
      <c r="AY205" s="72"/>
      <c r="AZ205" s="80" t="s">
        <v>86</v>
      </c>
      <c r="BA205" s="74" t="s">
        <v>89</v>
      </c>
      <c r="BB205" s="6"/>
      <c r="BC205" s="6"/>
      <c r="BD205" s="6"/>
      <c r="BE205" s="6"/>
      <c r="BF205" s="7"/>
      <c r="BG205" s="7"/>
      <c r="BH205" s="7"/>
      <c r="BI205" s="7"/>
      <c r="BJ205" s="7"/>
      <c r="BK205" s="7"/>
    </row>
    <row r="206" ht="14.25" customHeight="1">
      <c r="A206" s="40">
        <v>4.0</v>
      </c>
      <c r="B206" s="41" t="s">
        <v>288</v>
      </c>
      <c r="C206" s="75" t="s">
        <v>219</v>
      </c>
      <c r="D206" s="70" t="s">
        <v>27</v>
      </c>
      <c r="E206" s="71" t="s">
        <v>24</v>
      </c>
      <c r="F206" s="72" t="str">
        <f>IF(D206="","-",IF(VLOOKUP(D206,'S1-IF'!$D$7:$U$58,7,0)=0,"-",IF(AND(D206=D206,OR(E206="T",E206="P")),VLOOKUP(D206,'S1-IF'!$D$7:$U$58,7,0),"-")))</f>
        <v>IPM</v>
      </c>
      <c r="G206" s="72" t="str">
        <f>IF(D206="","-",IF(VLOOKUP(D206,'S1-IF'!$D$7:$U$58,8,0)=0,"-",IF(AND(D206=D206,OR(E206="T",E206="P")),VLOOKUP(D206,'S1-IF'!$D$7:$U$58,8,0),"-")))</f>
        <v>-</v>
      </c>
      <c r="H206" s="72" t="str">
        <f>IF(D206="","-",IF(VLOOKUP(D206,'S1-IF'!$D$7:$U$58,9,0)=0,"-",IF(AND(D206=D206,OR(E206="T",E206="P")),VLOOKUP(D206,'S1-IF'!$D$7:$U$58,9,0),"-")))</f>
        <v>-</v>
      </c>
      <c r="I206" s="72"/>
      <c r="J206" s="72" t="str">
        <f>IF(D206="","-",IF(VLOOKUP(D206,'S1-IF'!$D$7:$U$58,17,0)=0,"-",IF(AND(D206=D206,E206="P"),VLOOKUP(D206,'S1-IF'!$D$7:$U$58,17,0),"-")))</f>
        <v>-</v>
      </c>
      <c r="K206" s="72" t="str">
        <f>IF(D206="","-",IF(VLOOKUP(D206,'S1-IF'!$D$7:$U$58,18,0)=0,"-",IF(AND(D206=D206,E206="P"),VLOOKUP(D206,'S1-IF'!$D$7:$U$58,18,0),"-")))</f>
        <v>-</v>
      </c>
      <c r="L206" s="73" t="s">
        <v>91</v>
      </c>
      <c r="M206" s="74" t="s">
        <v>26</v>
      </c>
      <c r="N206" s="75" t="s">
        <v>249</v>
      </c>
      <c r="O206" s="70" t="s">
        <v>75</v>
      </c>
      <c r="P206" s="71" t="s">
        <v>24</v>
      </c>
      <c r="Q206" s="72" t="str">
        <f>IF(O206="","-",IF(VLOOKUP(O206,'S1-IF'!$D$7:$U$58,7,0)=0,"-",IF(AND(O206=O206,OR(P206="T",P206="P")),VLOOKUP(O206,'S1-IF'!$D$7:$U$58,7,0),"-")))</f>
        <v>ICB</v>
      </c>
      <c r="R206" s="72" t="str">
        <f>IF(O206="","-",IF(VLOOKUP(O206,'S1-IF'!$D$7:$U$58,8,0)=0,"-",IF(AND(O206=O206,OR(P206="T",P206="P")),VLOOKUP(O206,'S1-IF'!$D$7:$U$58,8,0),"-")))</f>
        <v>-</v>
      </c>
      <c r="S206" s="72" t="str">
        <f>IF(O206="","-",IF(VLOOKUP(O206,'S1-IF'!$D$7:$U$58,9,0)=0,"-",IF(AND(O206=O206,OR(P206="T",P206="P")),VLOOKUP(O206,'S1-IF'!$D$7:$U$58,9,0),"-")))</f>
        <v>-</v>
      </c>
      <c r="T206" s="72" t="str">
        <f>IF(O206="","-",IF(VLOOKUP(O206,'S1-IF'!$D$7:$U$58,17,0)=0,"-",IF(AND(O206=O206,P206="P"),VLOOKUP(O206,'S1-IF'!$D$7:$U$58,17,0),"-")))</f>
        <v>-</v>
      </c>
      <c r="U206" s="72" t="str">
        <f>IF(O206="","-",IF(VLOOKUP(O206,'S1-IF'!$D$7:$U$58,18,0)=0,"-",IF(AND(O206=O206,P206="P"),VLOOKUP(O206,'S1-IF'!$D$7:$U$58,18,0),"-")))</f>
        <v>-</v>
      </c>
      <c r="V206" s="73" t="s">
        <v>91</v>
      </c>
      <c r="W206" s="74" t="s">
        <v>26</v>
      </c>
      <c r="X206" s="75" t="s">
        <v>250</v>
      </c>
      <c r="Y206" s="70" t="s">
        <v>251</v>
      </c>
      <c r="Z206" s="71" t="s">
        <v>24</v>
      </c>
      <c r="AA206" s="72" t="str">
        <f>IF(Y206="","-",IF(VLOOKUP(Y206,'S1-IF'!$D$7:$U$58,7,0)=0,"-",IF(AND(Y206=Y206,OR(Z206="T",Z206="P")),VLOOKUP(Y206,'S1-IF'!$D$7:$U$58,7,0),"-")))</f>
        <v>BLT</v>
      </c>
      <c r="AB206" s="72" t="str">
        <f>IF(Y206="","-",IF(VLOOKUP(Y206,'S1-IF'!$D$7:$U$58,8,0)=0,"-",IF(AND(Y206=Y206,OR(Z206="T",Z206="P")),VLOOKUP(Y206,'S1-IF'!$D$7:$U$58,8,0),"-")))</f>
        <v>RUS</v>
      </c>
      <c r="AC206" s="72" t="str">
        <f>IF(Y206="","-",IF(VLOOKUP(Y206,'S1-IF'!$D$7:$U$58,9,0)=0,"-",IF(AND(Y206=Y206,OR(Z206="T",Z206="P")),VLOOKUP(Y206,'S1-IF'!$D$7:$U$58,9,0),"-")))</f>
        <v>-</v>
      </c>
      <c r="AD206" s="72" t="str">
        <f>IF(Y206="","-",IF(VLOOKUP(Y206,'S1-IF'!$D$7:$U$58,17,0)=0,"-",IF(AND(Y206=Y206,Z206="P"),VLOOKUP(Y206,'S1-IF'!$D$7:$U$58,17,0),"-")))</f>
        <v>-</v>
      </c>
      <c r="AE206" s="72" t="str">
        <f>IF(Y206="","-",IF(VLOOKUP(Y206,'S1-IF'!$D$7:$U$58,18,0)=0,"-",IF(AND(Y206=Y206,Z206="P"),VLOOKUP(Y206,'S1-IF'!$D$7:$U$58,18,0),"-")))</f>
        <v>-</v>
      </c>
      <c r="AF206" s="73" t="s">
        <v>91</v>
      </c>
      <c r="AG206" s="74" t="s">
        <v>26</v>
      </c>
      <c r="AH206" s="75" t="s">
        <v>249</v>
      </c>
      <c r="AI206" s="70" t="s">
        <v>75</v>
      </c>
      <c r="AJ206" s="71" t="s">
        <v>28</v>
      </c>
      <c r="AK206" s="72" t="str">
        <f>IF(AI206="","-",IF(VLOOKUP(AI206,'S1-IF'!$D$7:$U$58,7,0)=0,"-",IF(AND(AI206=AI206,OR(AJ206="T",AJ206="P")),VLOOKUP(AI206,'S1-IF'!$D$7:$U$58,7,0),"-")))</f>
        <v>ICB</v>
      </c>
      <c r="AL206" s="72" t="str">
        <f>IF(AI206="","-",IF(VLOOKUP(AI206,'S1-IF'!$D$7:$U$58,8,0)=0,"-",IF(AND(AI206=AI206,OR(AJ206="T",AJ206="P")),VLOOKUP(AI206,'S1-IF'!$D$7:$U$58,8,0),"-")))</f>
        <v>-</v>
      </c>
      <c r="AM206" s="72" t="str">
        <f>IF(AI206="","-",IF(VLOOKUP(AI206,'S1-IF'!$D$7:$U$58,9,0)=0,"-",IF(AND(AI206=AI206,OR(AJ206="T",AJ206="P")),VLOOKUP(AI206,'S1-IF'!$D$7:$U$58,9,0),"-")))</f>
        <v>-</v>
      </c>
      <c r="AN206" s="72" t="str">
        <f>IF(AI206="","-",IF(VLOOKUP(AI206,'S1-IF'!$D$7:$U$58,17,0)=0,"-",IF(AND(AI206=AI206,AJ206="P"),VLOOKUP(AI206,'S1-IF'!$D$7:$U$58,17,0),"-")))</f>
        <v>-</v>
      </c>
      <c r="AO206" s="72" t="str">
        <f>IF(AI206="","-",IF(VLOOKUP(AI206,'S1-IF'!$D$7:$U$58,18,0)=0,"-",IF(AND(AI206=AI206,AJ206="P"),VLOOKUP(AI206,'S1-IF'!$D$7:$U$58,18,0),"-")))</f>
        <v>-</v>
      </c>
      <c r="AP206" s="73" t="s">
        <v>91</v>
      </c>
      <c r="AQ206" s="74" t="s">
        <v>26</v>
      </c>
      <c r="AR206" s="79"/>
      <c r="AS206" s="70"/>
      <c r="AT206" s="71"/>
      <c r="AU206" s="72" t="str">
        <f>IF(AS206="","-",IF(VLOOKUP(AS206,'S1-IF'!$D$7:$U$58,7,0)=0,"-",IF(AND(AS206=AS206,OR(AT206="T",AT206="P")),VLOOKUP(AS206,'S1-IF'!$D$7:$U$58,7,0),"-")))</f>
        <v>-</v>
      </c>
      <c r="AV206" s="72" t="str">
        <f>IF(AS206="","-",IF(VLOOKUP(AS206,'S1-IF'!$D$7:$U$58,8,0)=0,"-",IF(AND(AS206=AS206,OR(AT206="T",AT206="P")),VLOOKUP(AS206,'S1-IF'!$D$7:$U$58,8,0),"-")))</f>
        <v>-</v>
      </c>
      <c r="AW206" s="72" t="str">
        <f>IF(AS206="","-",IF(VLOOKUP(AS206,'S1-IF'!$D$7:$U$58,9,0)=0,"-",IF(AND(AS206=AS206,OR(AT206="T",AT206="P")),VLOOKUP(AS206,'S1-IF'!$D$7:$U$58,9,0),"-")))</f>
        <v>-</v>
      </c>
      <c r="AX206" s="72" t="str">
        <f>IF(AS206="","-",IF(VLOOKUP(AS206,'S1-IF'!$D$7:$U$58,17,0)=0,"-",IF(AND(AS206=AS206,AT206="P"),VLOOKUP(AS206,'S1-IF'!$D$7:$U$58,17,0),"-")))</f>
        <v>-</v>
      </c>
      <c r="AY206" s="72" t="str">
        <f>IF(AS206="","-",IF(VLOOKUP(AS206,'S1-IF'!$D$7:$U$58,18,0)=0,"-",IF(AND(AS206=AS206,AT206="P"),VLOOKUP(AS206,'S1-IF'!$D$7:$U$58,18,0),"-")))</f>
        <v>-</v>
      </c>
      <c r="AZ206" s="73" t="s">
        <v>91</v>
      </c>
      <c r="BA206" s="74"/>
      <c r="BB206" s="6"/>
      <c r="BC206" s="6"/>
      <c r="BD206" s="6"/>
      <c r="BE206" s="6"/>
      <c r="BF206" s="7"/>
      <c r="BG206" s="7"/>
      <c r="BH206" s="7"/>
      <c r="BI206" s="7"/>
      <c r="BJ206" s="7"/>
      <c r="BK206" s="7"/>
    </row>
    <row r="207" ht="14.25" customHeight="1">
      <c r="A207" s="40">
        <v>4.0</v>
      </c>
      <c r="B207" s="41" t="s">
        <v>288</v>
      </c>
      <c r="C207" s="75" t="s">
        <v>219</v>
      </c>
      <c r="D207" s="70" t="s">
        <v>27</v>
      </c>
      <c r="E207" s="71" t="s">
        <v>24</v>
      </c>
      <c r="F207" s="72" t="str">
        <f>IF(D207="","-",IF(VLOOKUP(D207,'S1-IF'!$D$7:$U$58,7,0)=0,"-",IF(AND(D207=D207,OR(E207="T",E207="P")),VLOOKUP(D207,'S1-IF'!$D$7:$U$58,7,0),"-")))</f>
        <v>IPM</v>
      </c>
      <c r="G207" s="72" t="str">
        <f>IF(D207="","-",IF(VLOOKUP(D207,'S1-IF'!$D$7:$U$58,8,0)=0,"-",IF(AND(D207=D207,OR(E207="T",E207="P")),VLOOKUP(D207,'S1-IF'!$D$7:$U$58,8,0),"-")))</f>
        <v>-</v>
      </c>
      <c r="H207" s="72" t="str">
        <f>IF(D207="","-",IF(VLOOKUP(D207,'S1-IF'!$D$7:$U$58,9,0)=0,"-",IF(AND(D207=D207,OR(E207="T",E207="P")),VLOOKUP(D207,'S1-IF'!$D$7:$U$58,9,0),"-")))</f>
        <v>-</v>
      </c>
      <c r="I207" s="72"/>
      <c r="J207" s="72" t="str">
        <f>IF(D207="","-",IF(VLOOKUP(D207,'S1-IF'!$D$7:$U$58,17,0)=0,"-",IF(AND(D207=D207,E207="P"),VLOOKUP(D207,'S1-IF'!$D$7:$U$58,17,0),"-")))</f>
        <v>-</v>
      </c>
      <c r="K207" s="72" t="str">
        <f>IF(D207="","-",IF(VLOOKUP(D207,'S1-IF'!$D$7:$U$58,18,0)=0,"-",IF(AND(D207=D207,E207="P"),VLOOKUP(D207,'S1-IF'!$D$7:$U$58,18,0),"-")))</f>
        <v>-</v>
      </c>
      <c r="L207" s="73" t="s">
        <v>93</v>
      </c>
      <c r="M207" s="74" t="s">
        <v>26</v>
      </c>
      <c r="N207" s="75" t="s">
        <v>249</v>
      </c>
      <c r="O207" s="70" t="s">
        <v>75</v>
      </c>
      <c r="P207" s="71" t="s">
        <v>24</v>
      </c>
      <c r="Q207" s="72" t="str">
        <f>IF(O207="","-",IF(VLOOKUP(O207,'S1-IF'!$D$7:$U$58,7,0)=0,"-",IF(AND(O207=O207,OR(P207="T",P207="P")),VLOOKUP(O207,'S1-IF'!$D$7:$U$58,7,0),"-")))</f>
        <v>ICB</v>
      </c>
      <c r="R207" s="72" t="str">
        <f>IF(O207="","-",IF(VLOOKUP(O207,'S1-IF'!$D$7:$U$58,8,0)=0,"-",IF(AND(O207=O207,OR(P207="T",P207="P")),VLOOKUP(O207,'S1-IF'!$D$7:$U$58,8,0),"-")))</f>
        <v>-</v>
      </c>
      <c r="S207" s="72" t="str">
        <f>IF(O207="","-",IF(VLOOKUP(O207,'S1-IF'!$D$7:$U$58,9,0)=0,"-",IF(AND(O207=O207,OR(P207="T",P207="P")),VLOOKUP(O207,'S1-IF'!$D$7:$U$58,9,0),"-")))</f>
        <v>-</v>
      </c>
      <c r="T207" s="72" t="str">
        <f>IF(O207="","-",IF(VLOOKUP(O207,'S1-IF'!$D$7:$U$58,17,0)=0,"-",IF(AND(O207=O207,P207="P"),VLOOKUP(O207,'S1-IF'!$D$7:$U$58,17,0),"-")))</f>
        <v>-</v>
      </c>
      <c r="U207" s="72" t="str">
        <f>IF(O207="","-",IF(VLOOKUP(O207,'S1-IF'!$D$7:$U$58,18,0)=0,"-",IF(AND(O207=O207,P207="P"),VLOOKUP(O207,'S1-IF'!$D$7:$U$58,18,0),"-")))</f>
        <v>-</v>
      </c>
      <c r="V207" s="73" t="s">
        <v>93</v>
      </c>
      <c r="W207" s="74" t="s">
        <v>26</v>
      </c>
      <c r="X207" s="75" t="s">
        <v>250</v>
      </c>
      <c r="Y207" s="70" t="s">
        <v>251</v>
      </c>
      <c r="Z207" s="71" t="s">
        <v>24</v>
      </c>
      <c r="AA207" s="72" t="str">
        <f>IF(Y207="","-",IF(VLOOKUP(Y207,'S1-IF'!$D$7:$U$58,7,0)=0,"-",IF(AND(Y207=Y207,OR(Z207="T",Z207="P")),VLOOKUP(Y207,'S1-IF'!$D$7:$U$58,7,0),"-")))</f>
        <v>BLT</v>
      </c>
      <c r="AB207" s="72" t="str">
        <f>IF(Y207="","-",IF(VLOOKUP(Y207,'S1-IF'!$D$7:$U$58,8,0)=0,"-",IF(AND(Y207=Y207,OR(Z207="T",Z207="P")),VLOOKUP(Y207,'S1-IF'!$D$7:$U$58,8,0),"-")))</f>
        <v>RUS</v>
      </c>
      <c r="AC207" s="72" t="str">
        <f>IF(Y207="","-",IF(VLOOKUP(Y207,'S1-IF'!$D$7:$U$58,9,0)=0,"-",IF(AND(Y207=Y207,OR(Z207="T",Z207="P")),VLOOKUP(Y207,'S1-IF'!$D$7:$U$58,9,0),"-")))</f>
        <v>-</v>
      </c>
      <c r="AD207" s="72" t="str">
        <f>IF(Y207="","-",IF(VLOOKUP(Y207,'S1-IF'!$D$7:$U$58,17,0)=0,"-",IF(AND(Y207=Y207,Z207="P"),VLOOKUP(Y207,'S1-IF'!$D$7:$U$58,17,0),"-")))</f>
        <v>-</v>
      </c>
      <c r="AE207" s="72" t="str">
        <f>IF(Y207="","-",IF(VLOOKUP(Y207,'S1-IF'!$D$7:$U$58,18,0)=0,"-",IF(AND(Y207=Y207,Z207="P"),VLOOKUP(Y207,'S1-IF'!$D$7:$U$58,18,0),"-")))</f>
        <v>-</v>
      </c>
      <c r="AF207" s="73" t="s">
        <v>93</v>
      </c>
      <c r="AG207" s="74" t="s">
        <v>26</v>
      </c>
      <c r="AH207" s="75" t="s">
        <v>249</v>
      </c>
      <c r="AI207" s="70" t="s">
        <v>75</v>
      </c>
      <c r="AJ207" s="71" t="s">
        <v>28</v>
      </c>
      <c r="AK207" s="72" t="str">
        <f>IF(AI207="","-",IF(VLOOKUP(AI207,'S1-IF'!$D$7:$U$58,7,0)=0,"-",IF(AND(AI207=AI207,OR(AJ207="T",AJ207="P")),VLOOKUP(AI207,'S1-IF'!$D$7:$U$58,7,0),"-")))</f>
        <v>ICB</v>
      </c>
      <c r="AL207" s="72" t="str">
        <f>IF(AI207="","-",IF(VLOOKUP(AI207,'S1-IF'!$D$7:$U$58,8,0)=0,"-",IF(AND(AI207=AI207,OR(AJ207="T",AJ207="P")),VLOOKUP(AI207,'S1-IF'!$D$7:$U$58,8,0),"-")))</f>
        <v>-</v>
      </c>
      <c r="AM207" s="72" t="str">
        <f>IF(AI207="","-",IF(VLOOKUP(AI207,'S1-IF'!$D$7:$U$58,9,0)=0,"-",IF(AND(AI207=AI207,OR(AJ207="T",AJ207="P")),VLOOKUP(AI207,'S1-IF'!$D$7:$U$58,9,0),"-")))</f>
        <v>-</v>
      </c>
      <c r="AN207" s="72" t="str">
        <f>IF(AI207="","-",IF(VLOOKUP(AI207,'S1-IF'!$D$7:$U$58,17,0)=0,"-",IF(AND(AI207=AI207,AJ207="P"),VLOOKUP(AI207,'S1-IF'!$D$7:$U$58,17,0),"-")))</f>
        <v>-</v>
      </c>
      <c r="AO207" s="72" t="str">
        <f>IF(AI207="","-",IF(VLOOKUP(AI207,'S1-IF'!$D$7:$U$58,18,0)=0,"-",IF(AND(AI207=AI207,AJ207="P"),VLOOKUP(AI207,'S1-IF'!$D$7:$U$58,18,0),"-")))</f>
        <v>-</v>
      </c>
      <c r="AP207" s="73" t="s">
        <v>93</v>
      </c>
      <c r="AQ207" s="74" t="s">
        <v>26</v>
      </c>
      <c r="AR207" s="79"/>
      <c r="AS207" s="70"/>
      <c r="AT207" s="71"/>
      <c r="AU207" s="72" t="str">
        <f>IF(AS207="","-",IF(VLOOKUP(AS207,'S1-IF'!$D$7:$U$58,7,0)=0,"-",IF(AND(AS207=AS207,OR(AT207="T",AT207="P")),VLOOKUP(AS207,'S1-IF'!$D$7:$U$58,7,0),"-")))</f>
        <v>-</v>
      </c>
      <c r="AV207" s="72" t="str">
        <f>IF(AS207="","-",IF(VLOOKUP(AS207,'S1-IF'!$D$7:$U$58,8,0)=0,"-",IF(AND(AS207=AS207,OR(AT207="T",AT207="P")),VLOOKUP(AS207,'S1-IF'!$D$7:$U$58,8,0),"-")))</f>
        <v>-</v>
      </c>
      <c r="AW207" s="72" t="str">
        <f>IF(AS207="","-",IF(VLOOKUP(AS207,'S1-IF'!$D$7:$U$58,9,0)=0,"-",IF(AND(AS207=AS207,OR(AT207="T",AT207="P")),VLOOKUP(AS207,'S1-IF'!$D$7:$U$58,9,0),"-")))</f>
        <v>-</v>
      </c>
      <c r="AX207" s="72" t="str">
        <f>IF(AS207="","-",IF(VLOOKUP(AS207,'S1-IF'!$D$7:$U$58,17,0)=0,"-",IF(AND(AS207=AS207,AT207="P"),VLOOKUP(AS207,'S1-IF'!$D$7:$U$58,17,0),"-")))</f>
        <v>-</v>
      </c>
      <c r="AY207" s="72" t="str">
        <f>IF(AS207="","-",IF(VLOOKUP(AS207,'S1-IF'!$D$7:$U$58,18,0)=0,"-",IF(AND(AS207=AS207,AT207="P"),VLOOKUP(AS207,'S1-IF'!$D$7:$U$58,18,0),"-")))</f>
        <v>-</v>
      </c>
      <c r="AZ207" s="73" t="s">
        <v>93</v>
      </c>
      <c r="BA207" s="74"/>
      <c r="BB207" s="6"/>
      <c r="BC207" s="6"/>
      <c r="BD207" s="6"/>
      <c r="BE207" s="6"/>
      <c r="BF207" s="7"/>
      <c r="BG207" s="7"/>
      <c r="BH207" s="7"/>
      <c r="BI207" s="7"/>
      <c r="BJ207" s="7"/>
      <c r="BK207" s="7"/>
    </row>
    <row r="208" ht="14.25" customHeight="1">
      <c r="A208" s="40">
        <v>4.0</v>
      </c>
      <c r="B208" s="41" t="s">
        <v>288</v>
      </c>
      <c r="C208" s="75" t="s">
        <v>97</v>
      </c>
      <c r="D208" s="70" t="s">
        <v>30</v>
      </c>
      <c r="E208" s="71" t="s">
        <v>24</v>
      </c>
      <c r="F208" s="72" t="str">
        <f>IF(D208="","-",IF(VLOOKUP(D208,'S1-SI'!$D$7:$U$58,7,0)=0,"-",IF(AND(D208=D208,OR(E208="T",E208="P")),VLOOKUP(D208,'S1-SI'!$D$7:$U$58,7,0),"-")))</f>
        <v>ACB</v>
      </c>
      <c r="G208" s="72" t="str">
        <f>IF(D208="","-",IF(VLOOKUP(D208,'S1-SI'!$D$7:$U$58,8,0)=0,"-",IF(AND(D208=D208,OR(E208="T",E208="P")),VLOOKUP(D208,'S1-SI'!$D$7:$U$58,8,0),"-")))</f>
        <v>CEN</v>
      </c>
      <c r="H208" s="72" t="str">
        <f>IF(D208="","-",IF(VLOOKUP(D208,'S1-SI'!$D$7:$U$58,9,0)=0,"-",IF(AND(D208=D208,OR(E208="T",E208="P")),VLOOKUP(D208,'S1-SI'!$D$7:$U$58,9,0),"-")))</f>
        <v>-</v>
      </c>
      <c r="I208" s="72"/>
      <c r="J208" s="72" t="str">
        <f>IF(D208="","-",IF(VLOOKUP(D208,'S1-SI'!$D$7:$U$58,17,0)=0,"-",IF(AND(D208=D208,E208="P"),VLOOKUP(D208,'S1-SI'!$D$7:$U$58,17,0),"-")))</f>
        <v>-</v>
      </c>
      <c r="K208" s="72" t="str">
        <f>IF(D208="","-",IF(VLOOKUP(D208,'S1-SI'!$D$7:$U$58,18,0)=0,"-",IF(AND(D208=D208,E208="P"),VLOOKUP(D208,'S1-SI'!$D$7:$U$58,18,0),"-")))</f>
        <v>-</v>
      </c>
      <c r="L208" s="73" t="s">
        <v>96</v>
      </c>
      <c r="M208" s="74" t="s">
        <v>26</v>
      </c>
      <c r="N208" s="75" t="s">
        <v>92</v>
      </c>
      <c r="O208" s="70" t="s">
        <v>71</v>
      </c>
      <c r="P208" s="71" t="s">
        <v>24</v>
      </c>
      <c r="Q208" s="72" t="str">
        <f>IF(O208="","-",IF(VLOOKUP(O208,'S1-SI'!$D$7:$U$58,7,0)=0,"-",IF(AND(O208=O208,OR(P208="T",P208="P")),VLOOKUP(O208,'S1-SI'!$D$7:$U$58,7,0),"-")))</f>
        <v>YAG</v>
      </c>
      <c r="R208" s="72" t="str">
        <f>IF(O208="","-",IF(VLOOKUP(O208,'S1-SI'!$D$7:$U$58,8,0)=0,"-",IF(AND(O208=O208,OR(P208="T",P208="P")),VLOOKUP(O208,'S1-SI'!$D$7:$U$58,8,0),"-")))</f>
        <v>-</v>
      </c>
      <c r="S208" s="72" t="str">
        <f>IF(O208="","-",IF(VLOOKUP(O208,'S1-SI'!$D$7:$U$58,9,0)=0,"-",IF(AND(O208=O208,OR(P208="T",P208="P")),VLOOKUP(O208,'S1-SI'!$D$7:$U$58,9,0),"-")))</f>
        <v>-</v>
      </c>
      <c r="T208" s="72" t="str">
        <f>IF(O208="","-",IF(VLOOKUP(O208,'S1-SI'!$D$7:$U$58,17,0)=0,"-",IF(AND(O208=O208,P208="P"),VLOOKUP(O208,'S1-SI'!$D$7:$U$58,17,0),"-")))</f>
        <v>-</v>
      </c>
      <c r="U208" s="72" t="str">
        <f>IF(O208="","-",IF(VLOOKUP(O208,'S1-SI'!$D$7:$U$58,18,0)=0,"-",IF(AND(O208=O208,P208="P"),VLOOKUP(O208,'S1-SI'!$D$7:$U$58,18,0),"-")))</f>
        <v>-</v>
      </c>
      <c r="V208" s="73" t="s">
        <v>96</v>
      </c>
      <c r="W208" s="74" t="s">
        <v>26</v>
      </c>
      <c r="X208" s="75" t="s">
        <v>98</v>
      </c>
      <c r="Y208" s="70" t="s">
        <v>99</v>
      </c>
      <c r="Z208" s="71" t="s">
        <v>28</v>
      </c>
      <c r="AA208" s="72" t="str">
        <f>IF(Y208="","-",IF(VLOOKUP(Y208,'S1-SI'!$D$7:$U$58,7,0)=0,"-",IF(AND(Y208=Y208,OR(Z208="T",Z208="P")),VLOOKUP(Y208,'S1-SI'!$D$7:$U$58,7,0),"-")))</f>
        <v>PAT</v>
      </c>
      <c r="AB208" s="72" t="str">
        <f>IF(Y208="","-",IF(VLOOKUP(Y208,'S1-SI'!$D$7:$U$58,8,0)=0,"-",IF(AND(Y208=Y208,OR(Z208="T",Z208="P")),VLOOKUP(Y208,'S1-SI'!$D$7:$U$58,8,0),"-")))</f>
        <v>IUS</v>
      </c>
      <c r="AC208" s="72" t="str">
        <f>IF(Y208="","-",IF(VLOOKUP(Y208,'S1-SI'!$D$7:$U$58,9,0)=0,"-",IF(AND(Y208=Y208,OR(Z208="T",Z208="P")),VLOOKUP(Y208,'S1-SI'!$D$7:$U$58,9,0),"-")))</f>
        <v>RSL</v>
      </c>
      <c r="AD208" s="72" t="str">
        <f>IF(Y208="","-",IF(VLOOKUP(Y208,'S1-SI'!$D$7:$U$58,17,0)=0,"-",IF(AND(Y208=Y208,Z208="P"),VLOOKUP(Y208,'S1-SI'!$D$7:$U$58,17,0),"-")))</f>
        <v>-</v>
      </c>
      <c r="AE208" s="72" t="str">
        <f>IF(Y208="","-",IF(VLOOKUP(Y208,'S1-SI'!$D$7:$U$58,18,0)=0,"-",IF(AND(Y208=Y208,Z208="P"),VLOOKUP(Y208,'S1-SI'!$D$7:$U$58,18,0),"-")))</f>
        <v>-</v>
      </c>
      <c r="AF208" s="73" t="s">
        <v>96</v>
      </c>
      <c r="AG208" s="74" t="s">
        <v>26</v>
      </c>
      <c r="AH208" s="75" t="s">
        <v>100</v>
      </c>
      <c r="AI208" s="70" t="s">
        <v>101</v>
      </c>
      <c r="AJ208" s="71" t="s">
        <v>24</v>
      </c>
      <c r="AK208" s="72" t="str">
        <f>IF(AI208="","-",IF(VLOOKUP(AI208,'S1-SI'!$D$7:$U$58,7,0)=0,"-",IF(AND(AI208=AI208,OR(AJ208="T",AJ208="P")),VLOOKUP(AI208,'S1-SI'!$D$7:$U$58,7,0),"-")))</f>
        <v>TLG</v>
      </c>
      <c r="AL208" s="72" t="str">
        <f>IF(AI208="","-",IF(VLOOKUP(AI208,'S1-SI'!$D$7:$U$58,8,0)=0,"-",IF(AND(AI208=AI208,OR(AJ208="T",AJ208="P")),VLOOKUP(AI208,'S1-SI'!$D$7:$U$58,8,0),"-")))</f>
        <v>-</v>
      </c>
      <c r="AM208" s="72" t="str">
        <f>IF(AI208="","-",IF(VLOOKUP(AI208,'S1-SI'!$D$7:$U$58,9,0)=0,"-",IF(AND(AI208=AI208,OR(AJ208="T",AJ208="P")),VLOOKUP(AI208,'S1-SI'!$D$7:$U$58,9,0),"-")))</f>
        <v>-</v>
      </c>
      <c r="AN208" s="72" t="str">
        <f>IF(AI208="","-",IF(VLOOKUP(AI208,'S1-SI'!$D$7:$U$58,17,0)=0,"-",IF(AND(AI208=AI208,AJ208="P"),VLOOKUP(AI208,'S1-SI'!$D$7:$U$58,17,0),"-")))</f>
        <v>-</v>
      </c>
      <c r="AO208" s="72" t="str">
        <f>IF(AI208="","-",IF(VLOOKUP(AI208,'S1-SI'!$D$7:$U$58,18,0)=0,"-",IF(AND(AI208=AI208,AJ208="P"),VLOOKUP(AI208,'S1-SI'!$D$7:$U$58,18,0),"-")))</f>
        <v>-</v>
      </c>
      <c r="AP208" s="73" t="s">
        <v>96</v>
      </c>
      <c r="AQ208" s="74" t="s">
        <v>26</v>
      </c>
      <c r="AR208" s="79"/>
      <c r="AS208" s="70"/>
      <c r="AT208" s="71"/>
      <c r="AU208" s="72" t="str">
        <f>IF(AS208="","-",IF(VLOOKUP(AS208,'S1-SI'!$D$7:$U$58,7,0)=0,"-",IF(AND(AS208=AS208,OR(AT208="T",AT208="P")),VLOOKUP(AS208,'S1-SI'!$D$7:$U$58,7,0),"-")))</f>
        <v>-</v>
      </c>
      <c r="AV208" s="72" t="str">
        <f>IF(AS208="","-",IF(VLOOKUP(AS208,'S1-SI'!$D$7:$U$58,8,0)=0,"-",IF(AND(AS208=AS208,OR(AT208="T",AT208="P")),VLOOKUP(AS208,'S1-SI'!$D$7:$U$58,8,0),"-")))</f>
        <v>-</v>
      </c>
      <c r="AW208" s="72" t="str">
        <f>IF(AS208="","-",IF(VLOOKUP(AS208,'S1-SI'!$D$7:$U$58,9,0)=0,"-",IF(AND(AS208=AS208,OR(AT208="T",AT208="P")),VLOOKUP(AS208,'S1-SI'!$D$7:$U$58,9,0),"-")))</f>
        <v>-</v>
      </c>
      <c r="AX208" s="72" t="str">
        <f>IF(AS208="","-",IF(VLOOKUP(AS208,'S1-SI'!$D$7:$U$58,17,0)=0,"-",IF(AND(AS208=AS208,AT208="P"),VLOOKUP(AS208,'S1-SI'!$D$7:$U$58,17,0),"-")))</f>
        <v>-</v>
      </c>
      <c r="AY208" s="72" t="str">
        <f>IF(AS208="","-",IF(VLOOKUP(AS208,'S1-SI'!$D$7:$U$58,18,0)=0,"-",IF(AND(AS208=AS208,AT208="P"),VLOOKUP(AS208,'S1-SI'!$D$7:$U$58,18,0),"-")))</f>
        <v>-</v>
      </c>
      <c r="AZ208" s="73" t="s">
        <v>96</v>
      </c>
      <c r="BA208" s="74"/>
      <c r="BB208" s="6"/>
      <c r="BC208" s="6"/>
      <c r="BD208" s="6"/>
      <c r="BE208" s="6"/>
      <c r="BF208" s="7"/>
      <c r="BG208" s="7"/>
      <c r="BH208" s="7"/>
      <c r="BI208" s="7"/>
      <c r="BJ208" s="7"/>
      <c r="BK208" s="7"/>
    </row>
    <row r="209" ht="14.25" customHeight="1">
      <c r="A209" s="40">
        <v>4.0</v>
      </c>
      <c r="B209" s="41" t="s">
        <v>288</v>
      </c>
      <c r="C209" s="75" t="s">
        <v>97</v>
      </c>
      <c r="D209" s="70" t="s">
        <v>30</v>
      </c>
      <c r="E209" s="71" t="s">
        <v>24</v>
      </c>
      <c r="F209" s="72" t="str">
        <f>IF(D209="","-",IF(VLOOKUP(D209,'S1-SI'!$D$7:$U$58,7,0)=0,"-",IF(AND(D209=D209,OR(E209="T",E209="P")),VLOOKUP(D209,'S1-SI'!$D$7:$U$58,7,0),"-")))</f>
        <v>ACB</v>
      </c>
      <c r="G209" s="72" t="str">
        <f>IF(D209="","-",IF(VLOOKUP(D209,'S1-SI'!$D$7:$U$58,8,0)=0,"-",IF(AND(D209=D209,OR(E209="T",E209="P")),VLOOKUP(D209,'S1-SI'!$D$7:$U$58,8,0),"-")))</f>
        <v>CEN</v>
      </c>
      <c r="H209" s="72" t="str">
        <f>IF(D209="","-",IF(VLOOKUP(D209,'S1-SI'!$D$7:$U$58,9,0)=0,"-",IF(AND(D209=D209,OR(E209="T",E209="P")),VLOOKUP(D209,'S1-SI'!$D$7:$U$58,9,0),"-")))</f>
        <v>-</v>
      </c>
      <c r="I209" s="72"/>
      <c r="J209" s="72" t="str">
        <f>IF(D209="","-",IF(VLOOKUP(D209,'S1-SI'!$D$7:$U$58,17,0)=0,"-",IF(AND(D209=D209,E209="P"),VLOOKUP(D209,'S1-SI'!$D$7:$U$58,17,0),"-")))</f>
        <v>-</v>
      </c>
      <c r="K209" s="72" t="str">
        <f>IF(D209="","-",IF(VLOOKUP(D209,'S1-SI'!$D$7:$U$58,18,0)=0,"-",IF(AND(D209=D209,E209="P"),VLOOKUP(D209,'S1-SI'!$D$7:$U$58,18,0),"-")))</f>
        <v>-</v>
      </c>
      <c r="L209" s="73" t="s">
        <v>102</v>
      </c>
      <c r="M209" s="74" t="s">
        <v>26</v>
      </c>
      <c r="N209" s="75" t="s">
        <v>92</v>
      </c>
      <c r="O209" s="70" t="s">
        <v>71</v>
      </c>
      <c r="P209" s="71" t="s">
        <v>24</v>
      </c>
      <c r="Q209" s="72" t="str">
        <f>IF(O209="","-",IF(VLOOKUP(O209,'S1-SI'!$D$7:$U$58,7,0)=0,"-",IF(AND(O209=O209,OR(P209="T",P209="P")),VLOOKUP(O209,'S1-SI'!$D$7:$U$58,7,0),"-")))</f>
        <v>YAG</v>
      </c>
      <c r="R209" s="72" t="str">
        <f>IF(O209="","-",IF(VLOOKUP(O209,'S1-SI'!$D$7:$U$58,8,0)=0,"-",IF(AND(O209=O209,OR(P209="T",P209="P")),VLOOKUP(O209,'S1-SI'!$D$7:$U$58,8,0),"-")))</f>
        <v>-</v>
      </c>
      <c r="S209" s="72" t="str">
        <f>IF(O209="","-",IF(VLOOKUP(O209,'S1-SI'!$D$7:$U$58,9,0)=0,"-",IF(AND(O209=O209,OR(P209="T",P209="P")),VLOOKUP(O209,'S1-SI'!$D$7:$U$58,9,0),"-")))</f>
        <v>-</v>
      </c>
      <c r="T209" s="72" t="str">
        <f>IF(O209="","-",IF(VLOOKUP(O209,'S1-SI'!$D$7:$U$58,17,0)=0,"-",IF(AND(O209=O209,P209="P"),VLOOKUP(O209,'S1-SI'!$D$7:$U$58,17,0),"-")))</f>
        <v>-</v>
      </c>
      <c r="U209" s="72" t="str">
        <f>IF(O209="","-",IF(VLOOKUP(O209,'S1-SI'!$D$7:$U$58,18,0)=0,"-",IF(AND(O209=O209,P209="P"),VLOOKUP(O209,'S1-SI'!$D$7:$U$58,18,0),"-")))</f>
        <v>-</v>
      </c>
      <c r="V209" s="73" t="s">
        <v>102</v>
      </c>
      <c r="W209" s="74" t="s">
        <v>26</v>
      </c>
      <c r="X209" s="75" t="s">
        <v>98</v>
      </c>
      <c r="Y209" s="70" t="s">
        <v>99</v>
      </c>
      <c r="Z209" s="71" t="s">
        <v>28</v>
      </c>
      <c r="AA209" s="72" t="str">
        <f>IF(Y209="","-",IF(VLOOKUP(Y209,'S1-SI'!$D$7:$U$58,7,0)=0,"-",IF(AND(Y209=Y209,OR(Z209="T",Z209="P")),VLOOKUP(Y209,'S1-SI'!$D$7:$U$58,7,0),"-")))</f>
        <v>PAT</v>
      </c>
      <c r="AB209" s="72" t="str">
        <f>IF(Y209="","-",IF(VLOOKUP(Y209,'S1-SI'!$D$7:$U$58,8,0)=0,"-",IF(AND(Y209=Y209,OR(Z209="T",Z209="P")),VLOOKUP(Y209,'S1-SI'!$D$7:$U$58,8,0),"-")))</f>
        <v>IUS</v>
      </c>
      <c r="AC209" s="72" t="str">
        <f>IF(Y209="","-",IF(VLOOKUP(Y209,'S1-SI'!$D$7:$U$58,9,0)=0,"-",IF(AND(Y209=Y209,OR(Z209="T",Z209="P")),VLOOKUP(Y209,'S1-SI'!$D$7:$U$58,9,0),"-")))</f>
        <v>RSL</v>
      </c>
      <c r="AD209" s="72" t="str">
        <f>IF(Y209="","-",IF(VLOOKUP(Y209,'S1-SI'!$D$7:$U$58,17,0)=0,"-",IF(AND(Y209=Y209,Z209="P"),VLOOKUP(Y209,'S1-SI'!$D$7:$U$58,17,0),"-")))</f>
        <v>-</v>
      </c>
      <c r="AE209" s="72" t="str">
        <f>IF(Y209="","-",IF(VLOOKUP(Y209,'S1-SI'!$D$7:$U$58,18,0)=0,"-",IF(AND(Y209=Y209,Z209="P"),VLOOKUP(Y209,'S1-SI'!$D$7:$U$58,18,0),"-")))</f>
        <v>-</v>
      </c>
      <c r="AF209" s="73" t="s">
        <v>102</v>
      </c>
      <c r="AG209" s="74" t="s">
        <v>26</v>
      </c>
      <c r="AH209" s="75" t="s">
        <v>100</v>
      </c>
      <c r="AI209" s="70" t="s">
        <v>101</v>
      </c>
      <c r="AJ209" s="71" t="s">
        <v>24</v>
      </c>
      <c r="AK209" s="72" t="str">
        <f>IF(AI209="","-",IF(VLOOKUP(AI209,'S1-SI'!$D$7:$U$58,7,0)=0,"-",IF(AND(AI209=AI209,OR(AJ209="T",AJ209="P")),VLOOKUP(AI209,'S1-SI'!$D$7:$U$58,7,0),"-")))</f>
        <v>TLG</v>
      </c>
      <c r="AL209" s="72" t="str">
        <f>IF(AI209="","-",IF(VLOOKUP(AI209,'S1-SI'!$D$7:$U$58,8,0)=0,"-",IF(AND(AI209=AI209,OR(AJ209="T",AJ209="P")),VLOOKUP(AI209,'S1-SI'!$D$7:$U$58,8,0),"-")))</f>
        <v>-</v>
      </c>
      <c r="AM209" s="72" t="str">
        <f>IF(AI209="","-",IF(VLOOKUP(AI209,'S1-SI'!$D$7:$U$58,9,0)=0,"-",IF(AND(AI209=AI209,OR(AJ209="T",AJ209="P")),VLOOKUP(AI209,'S1-SI'!$D$7:$U$58,9,0),"-")))</f>
        <v>-</v>
      </c>
      <c r="AN209" s="72" t="str">
        <f>IF(AI209="","-",IF(VLOOKUP(AI209,'S1-SI'!$D$7:$U$58,17,0)=0,"-",IF(AND(AI209=AI209,AJ209="P"),VLOOKUP(AI209,'S1-SI'!$D$7:$U$58,17,0),"-")))</f>
        <v>-</v>
      </c>
      <c r="AO209" s="72" t="str">
        <f>IF(AI209="","-",IF(VLOOKUP(AI209,'S1-SI'!$D$7:$U$58,18,0)=0,"-",IF(AND(AI209=AI209,AJ209="P"),VLOOKUP(AI209,'S1-SI'!$D$7:$U$58,18,0),"-")))</f>
        <v>-</v>
      </c>
      <c r="AP209" s="73" t="s">
        <v>102</v>
      </c>
      <c r="AQ209" s="74" t="s">
        <v>26</v>
      </c>
      <c r="AR209" s="79"/>
      <c r="AS209" s="70"/>
      <c r="AT209" s="71"/>
      <c r="AU209" s="72" t="str">
        <f>IF(AS209="","-",IF(VLOOKUP(AS209,'S1-SI'!$D$7:$U$58,7,0)=0,"-",IF(AND(AS209=AS209,OR(AT209="T",AT209="P")),VLOOKUP(AS209,'S1-SI'!$D$7:$U$58,7,0),"-")))</f>
        <v>-</v>
      </c>
      <c r="AV209" s="72" t="str">
        <f>IF(AS209="","-",IF(VLOOKUP(AS209,'S1-SI'!$D$7:$U$58,8,0)=0,"-",IF(AND(AS209=AS209,OR(AT209="T",AT209="P")),VLOOKUP(AS209,'S1-SI'!$D$7:$U$58,8,0),"-")))</f>
        <v>-</v>
      </c>
      <c r="AW209" s="72" t="str">
        <f>IF(AS209="","-",IF(VLOOKUP(AS209,'S1-SI'!$D$7:$U$58,9,0)=0,"-",IF(AND(AS209=AS209,OR(AT209="T",AT209="P")),VLOOKUP(AS209,'S1-SI'!$D$7:$U$58,9,0),"-")))</f>
        <v>-</v>
      </c>
      <c r="AX209" s="72" t="str">
        <f>IF(AS209="","-",IF(VLOOKUP(AS209,'S1-SI'!$D$7:$U$58,17,0)=0,"-",IF(AND(AS209=AS209,AT209="P"),VLOOKUP(AS209,'S1-SI'!$D$7:$U$58,17,0),"-")))</f>
        <v>-</v>
      </c>
      <c r="AY209" s="72" t="str">
        <f>IF(AS209="","-",IF(VLOOKUP(AS209,'S1-SI'!$D$7:$U$58,18,0)=0,"-",IF(AND(AS209=AS209,AT209="P"),VLOOKUP(AS209,'S1-SI'!$D$7:$U$58,18,0),"-")))</f>
        <v>-</v>
      </c>
      <c r="AZ209" s="73" t="s">
        <v>102</v>
      </c>
      <c r="BA209" s="74"/>
      <c r="BB209" s="6"/>
      <c r="BC209" s="6"/>
      <c r="BD209" s="6"/>
      <c r="BE209" s="6"/>
      <c r="BF209" s="7"/>
      <c r="BG209" s="7"/>
      <c r="BH209" s="7"/>
      <c r="BI209" s="7"/>
      <c r="BJ209" s="7"/>
      <c r="BK209" s="7"/>
    </row>
    <row r="210" ht="14.25" customHeight="1">
      <c r="A210" s="40">
        <v>4.0</v>
      </c>
      <c r="B210" s="41" t="s">
        <v>288</v>
      </c>
      <c r="C210" s="69"/>
      <c r="D210" s="70"/>
      <c r="E210" s="71"/>
      <c r="F210" s="72" t="str">
        <f>IF(D210="","-",IF(VLOOKUP(D210,'S1-TE'!$D$7:$V$59,7,0)=0,"-",IF(AND(D210=D210,OR(E210="T",E210="P")),VLOOKUP(D210,'S1-TE'!$D$7:$V$59,7,0),"-")))</f>
        <v>-</v>
      </c>
      <c r="G210" s="72" t="str">
        <f>IF(D210="","-",IF(VLOOKUP(D210,'S1-TE'!$D$7:$V$59,8,0)=0,"-",IF(AND(D210=D210,OR(E210="T",E210="P")),VLOOKUP(D210,'S1-TE'!$D$7:$V$59,8,0),"-")))</f>
        <v>-</v>
      </c>
      <c r="H210" s="72" t="str">
        <f>IF(D210="","-",IF(VLOOKUP(D210,'S1-TE'!$D$7:$V$59,9,0)=0,"-",IF(AND(D210=D210,OR(E210="T",E210="P")),VLOOKUP(D210,'S1-TE'!$D$7:$V$59,9,0),"-")))</f>
        <v>-</v>
      </c>
      <c r="I210" s="72"/>
      <c r="J210" s="72" t="str">
        <f>IF(D210="","-",IF(VLOOKUP(D210,'S1-TE'!$D$7:$V$59,17,0)=0,"-",IF(AND(D210=D210,E210="P"),VLOOKUP(D210,'S1-TE'!$D$7:$V$59,17,0),"-")))</f>
        <v>-</v>
      </c>
      <c r="K210" s="72" t="str">
        <f>IF(D210="","-",IF(VLOOKUP(D210,'S1-TE'!$D$7:$V$59,18,0)=0,"-",IF(AND(D210=D210,E210="P"),VLOOKUP(D210,'S1-TE'!$D$7:$V$59,18,0),"-")))</f>
        <v>-</v>
      </c>
      <c r="L210" s="71" t="s">
        <v>103</v>
      </c>
      <c r="M210" s="83"/>
      <c r="N210" s="69" t="s">
        <v>94</v>
      </c>
      <c r="O210" s="70" t="s">
        <v>95</v>
      </c>
      <c r="P210" s="71" t="s">
        <v>28</v>
      </c>
      <c r="Q210" s="72" t="str">
        <f>IF(O210="","-",IF(VLOOKUP(O210,'S1-TE'!$D$7:$V$59,7,0)=0,"-",IF(AND(O210=O210,OR(P210="T",P210="P")),VLOOKUP(O210,'S1-TE'!$D$7:$V$59,7,0),"-")))</f>
        <v>THS</v>
      </c>
      <c r="R210" s="72" t="str">
        <f>IF(O210="","-",IF(VLOOKUP(O210,'S1-TE'!$D$7:$V$59,8,0)=0,"-",IF(AND(O210=O210,OR(P210="T",P210="P")),VLOOKUP(O210,'S1-TE'!$D$7:$V$59,8,0),"-")))</f>
        <v>GPS</v>
      </c>
      <c r="S210" s="72" t="str">
        <f>IF(O210="","-",IF(VLOOKUP(O210,'S1-TE'!$D$7:$V$59,9,0)=0,"-",IF(AND(O210=O210,OR(P210="T",P210="P")),VLOOKUP(O210,'S1-TE'!$D$7:$V$59,9,0),"-")))</f>
        <v>DT</v>
      </c>
      <c r="T210" s="72" t="str">
        <f>IF(O210="","-",IF(VLOOKUP(O210,'S1-TE'!$D$7:$V$59,17,0)=0,"-",IF(AND(O210=O210,P210="P"),VLOOKUP(O210,'S1-TE'!$D$7:$V$59,17,0),"-")))</f>
        <v>-</v>
      </c>
      <c r="U210" s="72" t="str">
        <f>IF(O210="","-",IF(VLOOKUP(O210,'S1-TE'!$D$7:$V$59,18,0)=0,"-",IF(AND(O210=O210,P210="P"),VLOOKUP(O210,'S1-TE'!$D$7:$V$59,18,0),"-")))</f>
        <v>-</v>
      </c>
      <c r="V210" s="71" t="s">
        <v>103</v>
      </c>
      <c r="W210" s="74" t="s">
        <v>26</v>
      </c>
      <c r="X210" s="69" t="s">
        <v>294</v>
      </c>
      <c r="Y210" s="70" t="s">
        <v>295</v>
      </c>
      <c r="Z210" s="71" t="s">
        <v>24</v>
      </c>
      <c r="AA210" s="72" t="str">
        <f>IF(Y210="","-",IF(VLOOKUP(Y210,'S1-TE'!$D$7:$V$59,7,0)=0,"-",IF(AND(Y210=Y210,OR(Z210="T",Z210="P")),VLOOKUP(Y210,'S1-TE'!$D$7:$V$59,7,0),"-")))</f>
        <v>REG</v>
      </c>
      <c r="AB210" s="72" t="str">
        <f>IF(Y210="","-",IF(VLOOKUP(Y210,'S1-TE'!$D$7:$V$59,8,0)=0,"-",IF(AND(Y210=Y210,OR(Z210="T",Z210="P")),VLOOKUP(Y210,'S1-TE'!$D$7:$V$59,8,0),"-")))</f>
        <v>-</v>
      </c>
      <c r="AC210" s="72" t="str">
        <f>IF(Y210="","-",IF(VLOOKUP(Y210,'S1-TE'!$D$7:$V$59,9,0)=0,"-",IF(AND(Y210=Y210,OR(Z210="T",Z210="P")),VLOOKUP(Y210,'S1-TE'!$D$7:$V$59,9,0),"-")))</f>
        <v>-</v>
      </c>
      <c r="AD210" s="72" t="str">
        <f>IF(Y210="","-",IF(VLOOKUP(Y210,'S1-TE'!$D$7:$V$59,17,0)=0,"-",IF(AND(Y210=Y210,Z210="P"),VLOOKUP(Y210,'S1-TE'!$D$7:$V$59,17,0),"-")))</f>
        <v>-</v>
      </c>
      <c r="AE210" s="72" t="str">
        <f>IF(Y210="","-",IF(VLOOKUP(Y210,'S1-TE'!$D$7:$V$59,18,0)=0,"-",IF(AND(Y210=Y210,Z210="P"),VLOOKUP(Y210,'S1-TE'!$D$7:$V$59,18,0),"-")))</f>
        <v>-</v>
      </c>
      <c r="AF210" s="71" t="s">
        <v>103</v>
      </c>
      <c r="AG210" s="74" t="s">
        <v>26</v>
      </c>
      <c r="AH210" s="69" t="s">
        <v>252</v>
      </c>
      <c r="AI210" s="70" t="s">
        <v>99</v>
      </c>
      <c r="AJ210" s="71" t="s">
        <v>24</v>
      </c>
      <c r="AK210" s="72" t="str">
        <f>IF(AI210="","-",IF(VLOOKUP(AI210,'S1-TE'!$D$7:$V$59,7,0)=0,"-",IF(AND(AI210=AI210,OR(AJ210="T",AJ210="P")),VLOOKUP(AI210,'S1-TE'!$D$7:$V$59,7,0),"-")))</f>
        <v>HER</v>
      </c>
      <c r="AL210" s="72" t="str">
        <f>IF(AI210="","-",IF(VLOOKUP(AI210,'S1-TE'!$D$7:$V$59,8,0)=0,"-",IF(AND(AI210=AI210,OR(AJ210="T",AJ210="P")),VLOOKUP(AI210,'S1-TE'!$D$7:$V$59,8,0),"-")))</f>
        <v>IDS</v>
      </c>
      <c r="AM210" s="72" t="str">
        <f>IF(AI210="","-",IF(VLOOKUP(AI210,'S1-TE'!$D$7:$V$59,9,0)=0,"-",IF(AND(AI210=AI210,OR(AJ210="T",AJ210="P")),VLOOKUP(AI210,'S1-TE'!$D$7:$V$59,9,0),"-")))</f>
        <v>-</v>
      </c>
      <c r="AN210" s="72" t="str">
        <f>IF(AI210="","-",IF(VLOOKUP(AI210,'S1-TE'!$D$7:$V$59,17,0)=0,"-",IF(AND(AI210=AI210,AJ210="P"),VLOOKUP(AI210,'S1-TE'!$D$7:$V$59,17,0),"-")))</f>
        <v>-</v>
      </c>
      <c r="AO210" s="72" t="str">
        <f>IF(AI210="","-",IF(VLOOKUP(AI210,'S1-TE'!$D$7:$V$59,18,0)=0,"-",IF(AND(AI210=AI210,AJ210="P"),VLOOKUP(AI210,'S1-TE'!$D$7:$V$59,18,0),"-")))</f>
        <v>-</v>
      </c>
      <c r="AP210" s="71" t="s">
        <v>103</v>
      </c>
      <c r="AQ210" s="74" t="s">
        <v>26</v>
      </c>
      <c r="AR210" s="79"/>
      <c r="AS210" s="72"/>
      <c r="AT210" s="82"/>
      <c r="AU210" s="72" t="str">
        <f>IF(AS210="","-",IF(VLOOKUP(AS210,'S1-TE'!$D$7:$V$59,7,0)=0,"-",IF(AND(AS210=AS210,OR(AT210="T",AT210="P")),VLOOKUP(AS210,'S1-TE'!$D$7:$V$59,7,0),"-")))</f>
        <v>-</v>
      </c>
      <c r="AV210" s="72" t="str">
        <f>IF(AS210="","-",IF(VLOOKUP(AS210,'S1-TE'!$D$7:$V$59,8,0)=0,"-",IF(AND(AS210=AS210,OR(AT210="T",AT210="P")),VLOOKUP(AS210,'S1-TE'!$D$7:$V$59,8,0),"-")))</f>
        <v>-</v>
      </c>
      <c r="AW210" s="72" t="str">
        <f>IF(AS210="","-",IF(VLOOKUP(AS210,'S1-TE'!$D$7:$V$59,9,0)=0,"-",IF(AND(AS210=AS210,OR(AT210="T",AT210="P")),VLOOKUP(AS210,'S1-TE'!$D$7:$V$59,9,0),"-")))</f>
        <v>-</v>
      </c>
      <c r="AX210" s="72" t="str">
        <f>IF(AS210="","-",IF(VLOOKUP(AS210,'S1-TE'!$D$7:$V$59,17,0)=0,"-",IF(AND(AS210=AS210,AT210="P"),VLOOKUP(AS210,'S1-TE'!$D$7:$V$59,17,0),"-")))</f>
        <v>-</v>
      </c>
      <c r="AY210" s="72" t="str">
        <f>IF(AS210="","-",IF(VLOOKUP(AS210,'S1-TE'!$D$7:$V$59,18,0)=0,"-",IF(AND(AS210=AS210,AT210="P"),VLOOKUP(AS210,'S1-TE'!$D$7:$V$59,18,0),"-")))</f>
        <v>-</v>
      </c>
      <c r="AZ210" s="71" t="s">
        <v>103</v>
      </c>
      <c r="BA210" s="134"/>
      <c r="BB210" s="6"/>
      <c r="BC210" s="6"/>
      <c r="BD210" s="6"/>
      <c r="BE210" s="6"/>
      <c r="BF210" s="7"/>
      <c r="BG210" s="7"/>
      <c r="BH210" s="7"/>
      <c r="BI210" s="7"/>
      <c r="BJ210" s="7"/>
      <c r="BK210" s="7"/>
    </row>
    <row r="211" ht="14.25" customHeight="1">
      <c r="A211" s="40">
        <v>4.0</v>
      </c>
      <c r="B211" s="41" t="s">
        <v>288</v>
      </c>
      <c r="C211" s="69" t="s">
        <v>253</v>
      </c>
      <c r="D211" s="70" t="s">
        <v>254</v>
      </c>
      <c r="E211" s="71" t="s">
        <v>24</v>
      </c>
      <c r="F211" s="72" t="str">
        <f>IF(D211="","-",IF(VLOOKUP(D211,'S1-MR'!$D$7:$U$60,7,0)=0,"-",IF(AND(D211=D211,OR(E211="T",E211="P")),VLOOKUP(D211,'S1-MR'!$D$7:$U$60,7,0),"-")))</f>
        <v>MJP</v>
      </c>
      <c r="G211" s="72" t="str">
        <f>IF(D211="","-",IF(VLOOKUP(D211,'S1-MR'!$D$7:$U$60,8,0)=0,"-",IF(AND(D211=D211,OR(E211="T",E211="P")),VLOOKUP(D211,'S1-MR'!$D$7:$U$60,8,0),"-")))</f>
        <v>-</v>
      </c>
      <c r="H211" s="72" t="str">
        <f>IF(D211="","-",IF(VLOOKUP(D211,'S1-MR'!$D$7:$U$60,9,0)=0,"-",IF(AND(D211=D211,OR(E211="T",E211="P")),VLOOKUP(D211,'S1-MR'!$D$7:$U$60,9,0),"-")))</f>
        <v>-</v>
      </c>
      <c r="I211" s="72"/>
      <c r="J211" s="72" t="str">
        <f>IF(D211="","-",IF(VLOOKUP(D211,'S1-MR'!$D$7:$U$60,17,0)=0,"-",IF(AND(D211=D211,E211="P"),VLOOKUP(D211,'S1-MR'!$D$7:$U$60,17,0),"-")))</f>
        <v>-</v>
      </c>
      <c r="K211" s="72" t="str">
        <f>IF(D211="","-",IF(VLOOKUP(D211,'S1-MR'!$D$7:$U$60,18,0)=0,"-",IF(AND(D211=D211,E211="P"),VLOOKUP(D211,'S1-MR'!$D$7:$U$60,18,0),"-")))</f>
        <v>-</v>
      </c>
      <c r="L211" s="73" t="s">
        <v>108</v>
      </c>
      <c r="M211" s="74" t="s">
        <v>26</v>
      </c>
      <c r="N211" s="69" t="s">
        <v>255</v>
      </c>
      <c r="O211" s="70" t="s">
        <v>256</v>
      </c>
      <c r="P211" s="71" t="s">
        <v>24</v>
      </c>
      <c r="Q211" s="72" t="str">
        <f>IF(O211="","-",IF(VLOOKUP(O211,'S1-MR'!$D$7:$U$60,7,0)=0,"-",IF(AND(O211=O211,OR(P211="T",P211="P")),VLOOKUP(O211,'S1-MR'!$D$7:$U$60,7,0),"-")))</f>
        <v>THJ</v>
      </c>
      <c r="R211" s="72" t="str">
        <f>IF(O211="","-",IF(VLOOKUP(O211,'S1-MR'!$D$7:$U$60,8,0)=0,"-",IF(AND(O211=O211,OR(P211="T",P211="P")),VLOOKUP(O211,'S1-MR'!$D$7:$U$60,8,0),"-")))</f>
        <v>-</v>
      </c>
      <c r="S211" s="72" t="str">
        <f>IF(O211="","-",IF(VLOOKUP(O211,'S1-MR'!$D$7:$U$60,9,0)=0,"-",IF(AND(O211=O211,OR(P211="T",P211="P")),VLOOKUP(O211,'S1-MR'!$D$7:$U$60,9,0),"-")))</f>
        <v>-</v>
      </c>
      <c r="T211" s="72" t="str">
        <f>IF(O211="","-",IF(VLOOKUP(O211,'S1-MR'!$D$7:$U$60,17,0)=0,"-",IF(AND(O211=O211,P211="P"),VLOOKUP(O211,'S1-MR'!$D$7:$U$60,17,0),"-")))</f>
        <v>-</v>
      </c>
      <c r="U211" s="72" t="str">
        <f>IF(O211="","-",IF(VLOOKUP(O211,'S1-MR'!$D$7:$U$60,18,0)=0,"-",IF(AND(O211=O211,P211="P"),VLOOKUP(O211,'S1-MR'!$D$7:$U$60,18,0),"-")))</f>
        <v>-</v>
      </c>
      <c r="V211" s="73" t="s">
        <v>108</v>
      </c>
      <c r="W211" s="74" t="s">
        <v>26</v>
      </c>
      <c r="X211" s="69" t="s">
        <v>111</v>
      </c>
      <c r="Y211" s="70" t="s">
        <v>112</v>
      </c>
      <c r="Z211" s="71" t="s">
        <v>24</v>
      </c>
      <c r="AA211" s="72" t="str">
        <f>IF(Y211="","-",IF(VLOOKUP(Y211,'S1-MR'!$D$7:$U$60,7,0)=0,"-",IF(AND(Y211=Y211,OR(Z211="T",Z211="P")),VLOOKUP(Y211,'S1-MR'!$D$7:$U$60,7,0),"-")))</f>
        <v>YMA</v>
      </c>
      <c r="AB211" s="72" t="str">
        <f>IF(Y211="","-",IF(VLOOKUP(Y211,'S1-MR'!$D$7:$U$60,8,0)=0,"-",IF(AND(Y211=Y211,OR(Z211="T",Z211="P")),VLOOKUP(Y211,'S1-MR'!$D$7:$U$60,8,0),"-")))</f>
        <v>-</v>
      </c>
      <c r="AC211" s="72" t="str">
        <f>IF(Y211="","-",IF(VLOOKUP(Y211,'S1-MR'!$D$7:$U$60,9,0)=0,"-",IF(AND(Y211=Y211,OR(Z211="T",Z211="P")),VLOOKUP(Y211,'S1-MR'!$D$7:$U$60,9,0),"-")))</f>
        <v>-</v>
      </c>
      <c r="AD211" s="72" t="str">
        <f>IF(Y211="","-",IF(VLOOKUP(Y211,'S1-MR'!$D$7:$U$60,17,0)=0,"-",IF(AND(Y211=Y211,Z211="P"),VLOOKUP(Y211,'S1-MR'!$D$7:$U$60,17,0),"-")))</f>
        <v>-</v>
      </c>
      <c r="AE211" s="72" t="str">
        <f>IF(Y211="","-",IF(VLOOKUP(Y211,'S1-MR'!$D$7:$U$60,18,0)=0,"-",IF(AND(Y211=Y211,Z211="P"),VLOOKUP(Y211,'S1-MR'!$D$7:$U$60,18,0),"-")))</f>
        <v>-</v>
      </c>
      <c r="AF211" s="73" t="s">
        <v>108</v>
      </c>
      <c r="AG211" s="74" t="s">
        <v>26</v>
      </c>
      <c r="AH211" s="69" t="s">
        <v>92</v>
      </c>
      <c r="AI211" s="70" t="s">
        <v>71</v>
      </c>
      <c r="AJ211" s="71" t="s">
        <v>24</v>
      </c>
      <c r="AK211" s="72" t="str">
        <f>IF(AI211="","-",IF(VLOOKUP(AI211,'S1-MR'!$D$7:$U$60,7,0)=0,"-",IF(AND(AI211=AI211,OR(AJ211="T",AJ211="P")),VLOOKUP(AI211,'S1-MR'!$D$7:$U$60,7,0),"-")))</f>
        <v>FIS</v>
      </c>
      <c r="AL211" s="72" t="str">
        <f>IF(AI211="","-",IF(VLOOKUP(AI211,'S1-MR'!$D$7:$U$60,8,0)=0,"-",IF(AND(AI211=AI211,OR(AJ211="T",AJ211="P")),VLOOKUP(AI211,'S1-MR'!$D$7:$U$60,8,0),"-")))</f>
        <v>YAG</v>
      </c>
      <c r="AM211" s="72" t="str">
        <f>IF(AI211="","-",IF(VLOOKUP(AI211,'S1-MR'!$D$7:$U$60,9,0)=0,"-",IF(AND(AI211=AI211,OR(AJ211="T",AJ211="P")),VLOOKUP(AI211,'S1-MR'!$D$7:$U$60,9,0),"-")))</f>
        <v>-</v>
      </c>
      <c r="AN211" s="72"/>
      <c r="AO211" s="72" t="str">
        <f>IF(AI211="","-",IF(VLOOKUP(AI211,'S1-MR'!$D$7:$U$60,17,0)=0,"-",IF(AND(AI211=AI211,AJ211="P"),VLOOKUP(AI211,'S1-MR'!$D$7:$U$60,17,0),"-")))</f>
        <v>-</v>
      </c>
      <c r="AP211" s="73" t="s">
        <v>108</v>
      </c>
      <c r="AQ211" s="74" t="s">
        <v>26</v>
      </c>
      <c r="AR211" s="69" t="s">
        <v>257</v>
      </c>
      <c r="AS211" s="70" t="s">
        <v>258</v>
      </c>
      <c r="AT211" s="71" t="s">
        <v>28</v>
      </c>
      <c r="AU211" s="72" t="str">
        <f>IF(AS211="","-",IF(VLOOKUP(AS211,'S1-MR'!$D$7:$U$60,7,0)=0,"-",IF(AND(AS211=AS211,OR(AT211="T",AT211="P")),VLOOKUP(AS211,'S1-MR'!$D$7:$U$60,7,0),"-")))</f>
        <v>LMG</v>
      </c>
      <c r="AV211" s="72" t="str">
        <f>IF(AS211="","-",IF(VLOOKUP(AS211,'S1-MR'!$D$7:$U$60,8,0)=0,"-",IF(AND(AS211=AS211,OR(AT211="T",AT211="P")),VLOOKUP(AS211,'S1-MR'!$D$7:$U$60,8,0),"-")))</f>
        <v>-</v>
      </c>
      <c r="AW211" s="72" t="str">
        <f>IF(AS211="","-",IF(VLOOKUP(AS211,'S1-MR'!$D$7:$U$60,9,0)=0,"-",IF(AND(AS211=AS211,OR(AT211="T",AT211="P")),VLOOKUP(AS211,'S1-MR'!$D$7:$U$60,9,0),"-")))</f>
        <v>-</v>
      </c>
      <c r="AX211" s="72" t="str">
        <f>IF(AS211="","-",IF(VLOOKUP(AS211,'S1-MR'!$D$7:$U$60,17,0)=0,"-",IF(AND(AS211=AS211,AT211="P"),VLOOKUP(AS211,'S1-MR'!$D$7:$U$60,17,0),"-")))</f>
        <v>-</v>
      </c>
      <c r="AY211" s="72" t="str">
        <f>IF(AS211="","-",IF(VLOOKUP(AS211,'S1-MR'!$D$7:$U$60,18,0)=0,"-",IF(AND(AS211=AS211,AT211="P"),VLOOKUP(AS211,'S1-MR'!$D$7:$U$60,18,0),"-")))</f>
        <v>-</v>
      </c>
      <c r="AZ211" s="73" t="s">
        <v>108</v>
      </c>
      <c r="BA211" s="74" t="s">
        <v>26</v>
      </c>
      <c r="BB211" s="6"/>
      <c r="BC211" s="6"/>
      <c r="BD211" s="6"/>
      <c r="BE211" s="6"/>
      <c r="BF211" s="7"/>
      <c r="BG211" s="7"/>
      <c r="BH211" s="7"/>
      <c r="BI211" s="7"/>
      <c r="BJ211" s="7"/>
      <c r="BK211" s="7"/>
    </row>
    <row r="212" ht="14.25" customHeight="1">
      <c r="A212" s="40">
        <v>4.0</v>
      </c>
      <c r="B212" s="41" t="s">
        <v>288</v>
      </c>
      <c r="C212" s="69" t="s">
        <v>253</v>
      </c>
      <c r="D212" s="70" t="s">
        <v>254</v>
      </c>
      <c r="E212" s="71" t="s">
        <v>24</v>
      </c>
      <c r="F212" s="72" t="str">
        <f>IF(D212="","-",IF(VLOOKUP(D212,'S1-MR'!$D$7:$U$60,7,0)=0,"-",IF(AND(D212=D212,OR(E212="T",E212="P")),VLOOKUP(D212,'S1-MR'!$D$7:$U$60,7,0),"-")))</f>
        <v>MJP</v>
      </c>
      <c r="G212" s="72" t="str">
        <f>IF(D212="","-",IF(VLOOKUP(D212,'S1-MR'!$D$7:$U$60,8,0)=0,"-",IF(AND(D212=D212,OR(E212="T",E212="P")),VLOOKUP(D212,'S1-MR'!$D$7:$U$60,8,0),"-")))</f>
        <v>-</v>
      </c>
      <c r="H212" s="72" t="str">
        <f>IF(D212="","-",IF(VLOOKUP(D212,'S1-MR'!$D$7:$U$60,9,0)=0,"-",IF(AND(D212=D212,OR(E212="T",E212="P")),VLOOKUP(D212,'S1-MR'!$D$7:$U$60,9,0),"-")))</f>
        <v>-</v>
      </c>
      <c r="I212" s="72"/>
      <c r="J212" s="72" t="str">
        <f>IF(D212="","-",IF(VLOOKUP(D212,'S1-MR'!$D$7:$U$60,17,0)=0,"-",IF(AND(D212=D212,E212="P"),VLOOKUP(D212,'S1-MR'!$D$7:$U$60,17,0),"-")))</f>
        <v>-</v>
      </c>
      <c r="K212" s="72" t="str">
        <f>IF(D212="","-",IF(VLOOKUP(D212,'S1-MR'!$D$7:$U$60,18,0)=0,"-",IF(AND(D212=D212,E212="P"),VLOOKUP(D212,'S1-MR'!$D$7:$U$60,18,0),"-")))</f>
        <v>-</v>
      </c>
      <c r="L212" s="73" t="s">
        <v>113</v>
      </c>
      <c r="M212" s="74" t="s">
        <v>26</v>
      </c>
      <c r="N212" s="69" t="s">
        <v>255</v>
      </c>
      <c r="O212" s="70" t="s">
        <v>256</v>
      </c>
      <c r="P212" s="71" t="s">
        <v>24</v>
      </c>
      <c r="Q212" s="72" t="str">
        <f>IF(O212="","-",IF(VLOOKUP(O212,'S1-MR'!$D$7:$U$60,7,0)=0,"-",IF(AND(O212=O212,OR(P212="T",P212="P")),VLOOKUP(O212,'S1-MR'!$D$7:$U$60,7,0),"-")))</f>
        <v>THJ</v>
      </c>
      <c r="R212" s="72" t="str">
        <f>IF(O212="","-",IF(VLOOKUP(O212,'S1-MR'!$D$7:$U$60,8,0)=0,"-",IF(AND(O212=O212,OR(P212="T",P212="P")),VLOOKUP(O212,'S1-MR'!$D$7:$U$60,8,0),"-")))</f>
        <v>-</v>
      </c>
      <c r="S212" s="72" t="str">
        <f>IF(O212="","-",IF(VLOOKUP(O212,'S1-MR'!$D$7:$U$60,9,0)=0,"-",IF(AND(O212=O212,OR(P212="T",P212="P")),VLOOKUP(O212,'S1-MR'!$D$7:$U$60,9,0),"-")))</f>
        <v>-</v>
      </c>
      <c r="T212" s="72" t="str">
        <f>IF(O212="","-",IF(VLOOKUP(O212,'S1-MR'!$D$7:$U$60,17,0)=0,"-",IF(AND(O212=O212,P212="P"),VLOOKUP(O212,'S1-MR'!$D$7:$U$60,17,0),"-")))</f>
        <v>-</v>
      </c>
      <c r="U212" s="72" t="str">
        <f>IF(O212="","-",IF(VLOOKUP(O212,'S1-MR'!$D$7:$U$60,18,0)=0,"-",IF(AND(O212=O212,P212="P"),VLOOKUP(O212,'S1-MR'!$D$7:$U$60,18,0),"-")))</f>
        <v>-</v>
      </c>
      <c r="V212" s="73" t="s">
        <v>113</v>
      </c>
      <c r="W212" s="74" t="s">
        <v>26</v>
      </c>
      <c r="X212" s="79"/>
      <c r="Y212" s="72"/>
      <c r="Z212" s="71"/>
      <c r="AA212" s="72" t="str">
        <f>IF(Y212="","-",IF(VLOOKUP(Y212,'S1-MR'!$D$7:$U$60,7,0)=0,"-",IF(AND(Y212=Y212,OR(Z212="T",Z212="P")),VLOOKUP(Y212,'S1-MR'!$D$7:$U$60,7,0),"-")))</f>
        <v>-</v>
      </c>
      <c r="AB212" s="72" t="str">
        <f>IF(Y212="","-",IF(VLOOKUP(Y212,'S1-MR'!$D$7:$U$60,8,0)=0,"-",IF(AND(Y212=Y212,OR(Z212="T",Z212="P")),VLOOKUP(Y212,'S1-MR'!$D$7:$U$60,8,0),"-")))</f>
        <v>-</v>
      </c>
      <c r="AC212" s="72" t="str">
        <f>IF(Y212="","-",IF(VLOOKUP(Y212,'S1-MR'!$D$7:$U$60,9,0)=0,"-",IF(AND(Y212=Y212,OR(Z212="T",Z212="P")),VLOOKUP(Y212,'S1-MR'!$D$7:$U$60,9,0),"-")))</f>
        <v>-</v>
      </c>
      <c r="AD212" s="72" t="str">
        <f>IF(Y212="","-",IF(VLOOKUP(Y212,'S1-MR'!$D$7:$U$60,17,0)=0,"-",IF(AND(Y212=Y212,Z212="P"),VLOOKUP(Y212,'S1-MR'!$D$7:$U$60,17,0),"-")))</f>
        <v>-</v>
      </c>
      <c r="AE212" s="72" t="str">
        <f>IF(Y212="","-",IF(VLOOKUP(Y212,'S1-MR'!$D$7:$U$60,18,0)=0,"-",IF(AND(Y212=Y212,Z212="P"),VLOOKUP(Y212,'S1-MR'!$D$7:$U$60,18,0),"-")))</f>
        <v>-</v>
      </c>
      <c r="AF212" s="73" t="s">
        <v>113</v>
      </c>
      <c r="AG212" s="81"/>
      <c r="AH212" s="69" t="s">
        <v>92</v>
      </c>
      <c r="AI212" s="70" t="s">
        <v>71</v>
      </c>
      <c r="AJ212" s="71" t="s">
        <v>24</v>
      </c>
      <c r="AK212" s="72" t="str">
        <f>IF(AI212="","-",IF(VLOOKUP(AI212,'S1-MR'!$D$7:$U$60,7,0)=0,"-",IF(AND(AI212=AI212,OR(AJ212="T",AJ212="P")),VLOOKUP(AI212,'S1-MR'!$D$7:$U$60,7,0),"-")))</f>
        <v>FIS</v>
      </c>
      <c r="AL212" s="72" t="str">
        <f>IF(AI212="","-",IF(VLOOKUP(AI212,'S1-MR'!$D$7:$U$60,8,0)=0,"-",IF(AND(AI212=AI212,OR(AJ212="T",AJ212="P")),VLOOKUP(AI212,'S1-MR'!$D$7:$U$60,8,0),"-")))</f>
        <v>YAG</v>
      </c>
      <c r="AM212" s="72" t="str">
        <f>IF(AI212="","-",IF(VLOOKUP(AI212,'S1-MR'!$D$7:$U$60,9,0)=0,"-",IF(AND(AI212=AI212,OR(AJ212="T",AJ212="P")),VLOOKUP(AI212,'S1-MR'!$D$7:$U$60,9,0),"-")))</f>
        <v>-</v>
      </c>
      <c r="AN212" s="72"/>
      <c r="AO212" s="72" t="str">
        <f>IF(AI212="","-",IF(VLOOKUP(AI212,'S1-MR'!$D$7:$U$60,17,0)=0,"-",IF(AND(AI212=AI212,AJ212="P"),VLOOKUP(AI212,'S1-MR'!$D$7:$U$60,17,0),"-")))</f>
        <v>-</v>
      </c>
      <c r="AP212" s="73" t="s">
        <v>113</v>
      </c>
      <c r="AQ212" s="74" t="s">
        <v>26</v>
      </c>
      <c r="AR212" s="69" t="s">
        <v>257</v>
      </c>
      <c r="AS212" s="70" t="s">
        <v>258</v>
      </c>
      <c r="AT212" s="71" t="s">
        <v>28</v>
      </c>
      <c r="AU212" s="72" t="str">
        <f>IF(AS212="","-",IF(VLOOKUP(AS212,'S1-MR'!$D$7:$U$60,7,0)=0,"-",IF(AND(AS212=AS212,OR(AT212="T",AT212="P")),VLOOKUP(AS212,'S1-MR'!$D$7:$U$60,7,0),"-")))</f>
        <v>LMG</v>
      </c>
      <c r="AV212" s="72" t="str">
        <f>IF(AS212="","-",IF(VLOOKUP(AS212,'S1-MR'!$D$7:$U$60,8,0)=0,"-",IF(AND(AS212=AS212,OR(AT212="T",AT212="P")),VLOOKUP(AS212,'S1-MR'!$D$7:$U$60,8,0),"-")))</f>
        <v>-</v>
      </c>
      <c r="AW212" s="72" t="str">
        <f>IF(AS212="","-",IF(VLOOKUP(AS212,'S1-MR'!$D$7:$U$60,9,0)=0,"-",IF(AND(AS212=AS212,OR(AT212="T",AT212="P")),VLOOKUP(AS212,'S1-MR'!$D$7:$U$60,9,0),"-")))</f>
        <v>-</v>
      </c>
      <c r="AX212" s="72" t="str">
        <f>IF(AS212="","-",IF(VLOOKUP(AS212,'S1-MR'!$D$7:$U$60,17,0)=0,"-",IF(AND(AS212=AS212,AT212="P"),VLOOKUP(AS212,'S1-MR'!$D$7:$U$60,17,0),"-")))</f>
        <v>-</v>
      </c>
      <c r="AY212" s="72" t="str">
        <f>IF(AS212="","-",IF(VLOOKUP(AS212,'S1-MR'!$D$7:$U$60,18,0)=0,"-",IF(AND(AS212=AS212,AT212="P"),VLOOKUP(AS212,'S1-MR'!$D$7:$U$60,18,0),"-")))</f>
        <v>-</v>
      </c>
      <c r="AZ212" s="73" t="s">
        <v>113</v>
      </c>
      <c r="BA212" s="74" t="s">
        <v>26</v>
      </c>
      <c r="BB212" s="6"/>
      <c r="BC212" s="6"/>
      <c r="BD212" s="6"/>
      <c r="BE212" s="6"/>
      <c r="BF212" s="7"/>
      <c r="BG212" s="7"/>
      <c r="BH212" s="7"/>
      <c r="BI212" s="7"/>
      <c r="BJ212" s="7"/>
      <c r="BK212" s="7"/>
    </row>
    <row r="213" ht="14.25" customHeight="1">
      <c r="A213" s="40">
        <v>4.0</v>
      </c>
      <c r="B213" s="41" t="s">
        <v>288</v>
      </c>
      <c r="C213" s="69"/>
      <c r="D213" s="70"/>
      <c r="E213" s="71"/>
      <c r="F213" s="72" t="str">
        <f>IF(D213="","-",IF(VLOOKUP(D213,'S1-TB'!$D$7:$U$58,7,0)=0,"-",IF(AND(D213=D213,OR(E213="T",E213="P")),VLOOKUP(D213,'S1-TB'!$D$7:$U$58,7,0),"-")))</f>
        <v>-</v>
      </c>
      <c r="G213" s="72" t="str">
        <f>IF(D213="","-",IF(VLOOKUP(D213,'S1-TB'!$D$7:$U$58,8,0)=0,"-",IF(AND(D213=D213,OR(E213="T",E213="P")),VLOOKUP(D213,'S1-TB'!$D$7:$U$58,8,0),"-")))</f>
        <v>-</v>
      </c>
      <c r="H213" s="72" t="str">
        <f>IF(D213="","-",IF(VLOOKUP(D213,'S1-TB'!$D$7:$U$58,9,0)=0,"-",IF(AND(D213=D213,OR(E213="T",E213="P")),VLOOKUP(D213,'S1-TB'!$D$7:$U$58,9,0),"-")))</f>
        <v>-</v>
      </c>
      <c r="I213" s="72"/>
      <c r="J213" s="72" t="str">
        <f>IF(D213="","-",IF(VLOOKUP(D213,'S1-TB'!$D$7:$U$58,17,0)=0,"-",IF(AND(D213=D213,E213="P"),VLOOKUP(D213,'S1-TB'!$D$7:$U$58,17,0),"-")))</f>
        <v>-</v>
      </c>
      <c r="K213" s="72" t="str">
        <f>IF(D213="","-",IF(VLOOKUP(D213,'S1-TB'!$D$7:$U$58,18,0)=0,"-",IF(AND(D213=D213,E213="P"),VLOOKUP(D213,'S1-TB'!$D$7:$U$58,18,0),"-")))</f>
        <v>-</v>
      </c>
      <c r="L213" s="73" t="s">
        <v>114</v>
      </c>
      <c r="M213" s="74"/>
      <c r="N213" s="69" t="s">
        <v>259</v>
      </c>
      <c r="O213" s="70" t="s">
        <v>260</v>
      </c>
      <c r="P213" s="71" t="s">
        <v>24</v>
      </c>
      <c r="Q213" s="72" t="str">
        <f>IF(O213="","-",IF(VLOOKUP(O213,'S1-TB'!$D$7:$U$58,7,0)=0,"-",IF(AND(O213=O213,OR(P213="T",P213="P")),VLOOKUP(O213,'S1-TB'!$D$7:$U$58,7,0),"-")))</f>
        <v>RFK</v>
      </c>
      <c r="R213" s="72" t="str">
        <f>IF(O213="","-",IF(VLOOKUP(O213,'S1-TB'!$D$7:$U$58,8,0)=0,"-",IF(AND(O213=O213,OR(P213="T",P213="P")),VLOOKUP(O213,'S1-TB'!$D$7:$U$58,8,0),"-")))</f>
        <v>APT</v>
      </c>
      <c r="S213" s="72" t="str">
        <f>IF(O213="","-",IF(VLOOKUP(O213,'S1-TB'!$D$7:$U$58,9,0)=0,"-",IF(AND(O213=O213,OR(P213="T",P213="P")),VLOOKUP(O213,'S1-TB'!$D$7:$U$58,9,0),"-")))</f>
        <v>-</v>
      </c>
      <c r="T213" s="72" t="str">
        <f>IF(O213="","-",IF(VLOOKUP(O213,'S1-TB'!$D$7:$U$58,17,0)=0,"-",IF(AND(O213=O213,P213="P"),VLOOKUP(O213,'S1-TB'!$D$7:$U$58,17,0),"-")))</f>
        <v>-</v>
      </c>
      <c r="U213" s="72" t="str">
        <f>IF(O213="","-",IF(VLOOKUP(O213,'S1-TB'!$D$7:$U$58,18,0)=0,"-",IF(AND(O213=O213,P213="P"),VLOOKUP(O213,'S1-TB'!$D$7:$U$58,18,0),"-")))</f>
        <v>-</v>
      </c>
      <c r="V213" s="73" t="s">
        <v>114</v>
      </c>
      <c r="W213" s="74" t="s">
        <v>26</v>
      </c>
      <c r="X213" s="75" t="s">
        <v>250</v>
      </c>
      <c r="Y213" s="70" t="s">
        <v>251</v>
      </c>
      <c r="Z213" s="71" t="s">
        <v>24</v>
      </c>
      <c r="AA213" s="72" t="str">
        <f>IF(Y213="","-",IF(VLOOKUP(Y213,'S1-TB'!$D$7:$U$58,7,0)=0,"-",IF(AND(Y213=Y213,OR(Z213="T",Z213="P")),VLOOKUP(Y213,'S1-TB'!$D$7:$U$58,7,0),"-")))</f>
        <v>BLT</v>
      </c>
      <c r="AB213" s="72" t="str">
        <f>IF(Y213="","-",IF(VLOOKUP(Y213,'S1-TB'!$D$7:$U$58,8,0)=0,"-",IF(AND(Y213=Y213,OR(Z213="T",Z213="P")),VLOOKUP(Y213,'S1-TB'!$D$7:$U$58,8,0),"-")))</f>
        <v>-</v>
      </c>
      <c r="AC213" s="72" t="str">
        <f>IF(Y213="","-",IF(VLOOKUP(Y213,'S1-TB'!$D$7:$U$58,9,0)=0,"-",IF(AND(Y213=Y213,OR(Z213="T",Z213="P")),VLOOKUP(Y213,'S1-TB'!$D$7:$U$58,9,0),"-")))</f>
        <v>-</v>
      </c>
      <c r="AD213" s="72" t="str">
        <f>IF(Y213="","-",IF(VLOOKUP(Y213,'S1-TB'!$D$7:$U$58,17,0)=0,"-",IF(AND(Y213=Y213,Z213="P"),VLOOKUP(Y213,'S1-TB'!$D$7:$U$58,17,0),"-")))</f>
        <v>-</v>
      </c>
      <c r="AE213" s="72" t="str">
        <f>IF(Y213="","-",IF(VLOOKUP(Y213,'S1-TB'!$D$7:$U$58,18,0)=0,"-",IF(AND(Y213=Y213,Z213="P"),VLOOKUP(Y213,'S1-TB'!$D$7:$U$58,18,0),"-")))</f>
        <v>-</v>
      </c>
      <c r="AF213" s="73" t="s">
        <v>114</v>
      </c>
      <c r="AG213" s="74"/>
      <c r="AH213" s="69" t="s">
        <v>261</v>
      </c>
      <c r="AI213" s="70" t="s">
        <v>262</v>
      </c>
      <c r="AJ213" s="71" t="s">
        <v>24</v>
      </c>
      <c r="AK213" s="72" t="str">
        <f>IF(AI213="","-",IF(VLOOKUP(AI213,'S1-TB'!$D$7:$U$58,7,0)=0,"-",IF(AND(AI213=AI213,OR(AJ213="T",AJ213="P")),VLOOKUP(AI213,'S1-TB'!$D$7:$U$58,7,0),"-")))</f>
        <v>EAN</v>
      </c>
      <c r="AL213" s="72" t="str">
        <f>IF(AI213="","-",IF(VLOOKUP(AI213,'S1-TB'!$D$7:$U$58,8,0)=0,"-",IF(AND(AI213=AI213,OR(AJ213="T",AJ213="P")),VLOOKUP(AI213,'S1-TB'!$D$7:$U$58,8,0),"-")))</f>
        <v>-</v>
      </c>
      <c r="AM213" s="72" t="str">
        <f>IF(AI213="","-",IF(VLOOKUP(AI213,'S1-TB'!$D$7:$U$58,9,0)=0,"-",IF(AND(AI213=AI213,OR(AJ213="T",AJ213="P")),VLOOKUP(AI213,'S1-TB'!$D$7:$U$58,9,0),"-")))</f>
        <v>-</v>
      </c>
      <c r="AN213" s="72" t="str">
        <f>IF(AI213="","-",IF(VLOOKUP(AI213,'S1-TB'!$D$7:$U$58,17,0)=0,"-",IF(AND(AI213=AI213,AJ213="P"),VLOOKUP(AI213,'S1-TB'!$D$7:$U$58,17,0),"-")))</f>
        <v>-</v>
      </c>
      <c r="AO213" s="72" t="str">
        <f>IF(AI213="","-",IF(VLOOKUP(AI213,'S1-TB'!$D$7:$U$58,18,0)=0,"-",IF(AND(AI213=AI213,AJ213="P"),VLOOKUP(AI213,'S1-TB'!$D$7:$U$58,18,0),"-")))</f>
        <v>-</v>
      </c>
      <c r="AP213" s="73" t="s">
        <v>114</v>
      </c>
      <c r="AQ213" s="74" t="s">
        <v>263</v>
      </c>
      <c r="AR213" s="79"/>
      <c r="AS213" s="72"/>
      <c r="AT213" s="82"/>
      <c r="AU213" s="72" t="str">
        <f>IF(AS213="","-",IF(VLOOKUP(AS213,'S1-TB'!$D$7:$U$58,7,0)=0,"-",IF(AND(AS213=AS213,OR(AT213="T",AT213="P")),VLOOKUP(AS213,'S1-TB'!$D$7:$U$58,7,0),"-")))</f>
        <v>-</v>
      </c>
      <c r="AV213" s="72" t="str">
        <f>IF(AS213="","-",IF(VLOOKUP(AS213,'S1-TB'!$D$7:$U$58,8,0)=0,"-",IF(AND(AS213=AS213,OR(AT213="T",AT213="P")),VLOOKUP(AS213,'S1-TB'!$D$7:$U$58,8,0),"-")))</f>
        <v>-</v>
      </c>
      <c r="AW213" s="72" t="str">
        <f>IF(AS213="","-",IF(VLOOKUP(AS213,'S1-TB'!$D$7:$U$58,9,0)=0,"-",IF(AND(AS213=AS213,OR(AT213="T",AT213="P")),VLOOKUP(AS213,'S1-TB'!$D$7:$U$58,9,0),"-")))</f>
        <v>-</v>
      </c>
      <c r="AX213" s="72" t="str">
        <f>IF(AS213="","-",IF(VLOOKUP(AS213,'S1-TB'!$D$7:$U$58,17,0)=0,"-",IF(AND(AS213=AS213,AT213="P"),VLOOKUP(AS213,'S1-TB'!$D$7:$U$58,17,0),"-")))</f>
        <v>-</v>
      </c>
      <c r="AY213" s="72" t="str">
        <f>IF(AS213="","-",IF(VLOOKUP(AS213,'S1-TB'!$D$7:$U$58,18,0)=0,"-",IF(AND(AS213=AS213,AT213="P"),VLOOKUP(AS213,'S1-TB'!$D$7:$U$58,18,0),"-")))</f>
        <v>-</v>
      </c>
      <c r="AZ213" s="73" t="s">
        <v>114</v>
      </c>
      <c r="BA213" s="81"/>
      <c r="BB213" s="6"/>
      <c r="BC213" s="6"/>
      <c r="BD213" s="6"/>
      <c r="BE213" s="6"/>
      <c r="BF213" s="7"/>
      <c r="BG213" s="7"/>
      <c r="BH213" s="7"/>
      <c r="BI213" s="7"/>
      <c r="BJ213" s="7"/>
      <c r="BK213" s="7"/>
    </row>
    <row r="214" ht="14.25" customHeight="1">
      <c r="A214" s="40">
        <v>4.0</v>
      </c>
      <c r="B214" s="41" t="s">
        <v>288</v>
      </c>
      <c r="C214" s="64"/>
      <c r="D214" s="65"/>
      <c r="E214" s="66"/>
      <c r="F214" s="65"/>
      <c r="G214" s="65"/>
      <c r="H214" s="65"/>
      <c r="I214" s="65"/>
      <c r="J214" s="65"/>
      <c r="K214" s="65"/>
      <c r="L214" s="84"/>
      <c r="M214" s="68"/>
      <c r="N214" s="64"/>
      <c r="O214" s="65"/>
      <c r="P214" s="66"/>
      <c r="Q214" s="65"/>
      <c r="R214" s="65"/>
      <c r="S214" s="65"/>
      <c r="T214" s="65"/>
      <c r="U214" s="65"/>
      <c r="V214" s="84"/>
      <c r="W214" s="68"/>
      <c r="X214" s="64"/>
      <c r="Y214" s="65"/>
      <c r="Z214" s="66"/>
      <c r="AA214" s="65"/>
      <c r="AB214" s="65"/>
      <c r="AC214" s="65"/>
      <c r="AD214" s="65"/>
      <c r="AE214" s="65"/>
      <c r="AF214" s="84"/>
      <c r="AG214" s="68"/>
      <c r="AH214" s="64"/>
      <c r="AI214" s="65"/>
      <c r="AJ214" s="66"/>
      <c r="AK214" s="65"/>
      <c r="AL214" s="65"/>
      <c r="AM214" s="65"/>
      <c r="AN214" s="65"/>
      <c r="AO214" s="65"/>
      <c r="AP214" s="84"/>
      <c r="AQ214" s="68"/>
      <c r="AR214" s="64"/>
      <c r="AS214" s="65"/>
      <c r="AT214" s="66"/>
      <c r="AU214" s="65"/>
      <c r="AV214" s="65"/>
      <c r="AW214" s="65"/>
      <c r="AX214" s="65"/>
      <c r="AY214" s="65"/>
      <c r="AZ214" s="84"/>
      <c r="BA214" s="68"/>
      <c r="BB214" s="6"/>
      <c r="BC214" s="6"/>
      <c r="BD214" s="6"/>
      <c r="BE214" s="6"/>
      <c r="BF214" s="7"/>
      <c r="BG214" s="7"/>
      <c r="BH214" s="7"/>
      <c r="BI214" s="7"/>
      <c r="BJ214" s="7"/>
      <c r="BK214" s="7"/>
    </row>
    <row r="215" ht="14.25" customHeight="1">
      <c r="A215" s="40">
        <v>4.0</v>
      </c>
      <c r="B215" s="41" t="s">
        <v>288</v>
      </c>
      <c r="C215" s="85">
        <v>1133103.0</v>
      </c>
      <c r="D215" s="86" t="s">
        <v>296</v>
      </c>
      <c r="E215" s="87" t="s">
        <v>24</v>
      </c>
      <c r="F215" s="88" t="str">
        <f>IF(D215="","-",IF(VLOOKUP(D215,'D3 TI'!$D$7:$U$47,7,0)=0,"-",IF(AND(D215=D215,OR(E215="T",E215="P",E215="PM")),VLOOKUP(D215,'D3 TI'!$D$7:$U$47,7,0),"-")))</f>
        <v>TMP</v>
      </c>
      <c r="G215" s="88" t="str">
        <f>IF(D215="","-",IF(VLOOKUP(D215,'D3 TI'!$D$7:$U$47,8,0)=0,"-",IF(AND(D215=D215,OR(E215="T",E215="P",E215="PM")),VLOOKUP(D215,'D3 TI'!$D$7:$U$47,8,0),"-")))</f>
        <v>GHP</v>
      </c>
      <c r="H215" s="91" t="str">
        <f>IF(D215="","-",IF(VLOOKUP(D215,'D3 TI'!$D$7:$U$47,9,0)=0,"-",IF(AND(D215=D215,OR(E215="T",E215="P")),VLOOKUP(D215,'D3 TI'!$D$7:$U$47,9,0),"-")))</f>
        <v>BJH</v>
      </c>
      <c r="I215" s="88"/>
      <c r="J215" s="88" t="str">
        <f>IF(D215="","-",IF(VLOOKUP(D215,'D3 TI'!$D$7:$U$47,17,0)=0,"-",IF(AND(D215=D215,E215="P"),VLOOKUP(D215,'D3 TI'!$D$7:$U$47,17,0),"-")))</f>
        <v>-</v>
      </c>
      <c r="K215" s="88" t="str">
        <f>IF(D215="","-",IF(VLOOKUP(D215,'D3 TI'!$D$7:$U$47,18,0)=0,"-",IF(AND(D215=D215,E215="P"),VLOOKUP(D215,'D3 TI'!$D$7:$U$47,18,0),"-")))</f>
        <v>-</v>
      </c>
      <c r="L215" s="89" t="s">
        <v>121</v>
      </c>
      <c r="M215" s="90" t="s">
        <v>26</v>
      </c>
      <c r="N215" s="85">
        <v>1133102.0</v>
      </c>
      <c r="O215" s="86" t="s">
        <v>125</v>
      </c>
      <c r="P215" s="87" t="s">
        <v>24</v>
      </c>
      <c r="Q215" s="88" t="str">
        <f>IF(O215="","-",IF(VLOOKUP(O215,'D3 TI'!$D$7:$U$47,7,0)=0,"-",IF(AND(O215=O215,OR(P215="T",P215="P",,P215="PM")),VLOOKUP(O215,'D3 TI'!$D$7:$U$47,7,0),"-")))</f>
        <v>TAP</v>
      </c>
      <c r="R215" s="88" t="str">
        <f>IF(O215="","-",IF(VLOOKUP(O215,'D3 TI'!$D$7:$U$47,8,0)=0,"-",IF(AND(O215=O215,OR(P215="T",P215="P",,P215="PM")),VLOOKUP(O215,'D3 TI'!$D$7:$U$47,8,0),"-")))</f>
        <v>YHP</v>
      </c>
      <c r="S215" s="91" t="str">
        <f>IF(O215="","-",IF(VLOOKUP(O215,'D3 TI'!$D$7:$U$47,9,0)=0,"-",IF(AND(O215=O215,OR(P215="T",P215="P")),VLOOKUP(O215,'D3 TI'!$D$7:$U$47,9,0),"-")))</f>
        <v>IDS</v>
      </c>
      <c r="T215" s="88" t="str">
        <f>IF(O215="","-",IF(VLOOKUP(O215,'D3 TI'!$D$7:$U$47,17,0)=0,"-",IF(AND(O215=O215,P215="P"),VLOOKUP(O215,'D3 TI'!$D$7:$U$47,17,0),"-")))</f>
        <v>-</v>
      </c>
      <c r="U215" s="88" t="str">
        <f>IF(O215="","-",IF(VLOOKUP(O215,'D3 TI'!$D$7:$U$47,18,0)=0,"-",IF(AND(O215=O215,P215="P"),VLOOKUP(O215,'D3 TI'!$D$7:$U$47,18,0),"-")))</f>
        <v>-</v>
      </c>
      <c r="V215" s="89" t="s">
        <v>121</v>
      </c>
      <c r="W215" s="90" t="s">
        <v>26</v>
      </c>
      <c r="X215" s="85">
        <v>1133190.0</v>
      </c>
      <c r="Y215" s="86" t="s">
        <v>127</v>
      </c>
      <c r="Z215" s="87" t="s">
        <v>28</v>
      </c>
      <c r="AA215" s="88" t="str">
        <f>IF(Y215="","-",IF(VLOOKUP(Y215,'D3 TI'!$D$7:$U$47,7,0)=0,"-",IF(AND(Y215=Y215,OR(Z215="T",Z215="P",,Z215="PM")),VLOOKUP(Y215,'D3 TI'!$D$7:$U$47,7,0),"-")))</f>
        <v>MPR</v>
      </c>
      <c r="AB215" s="88" t="str">
        <f>IF(Y215="","-",IF(VLOOKUP(Y215,'D3 TI'!$D$7:$U$47,8,0)=0,"-",IF(AND(Y215=Y215,OR(Z215="T",Z215="P",,Z215="PM")),VLOOKUP(Y215,'D3 TI'!$D$7:$U$47,8,0),"-")))</f>
        <v>-</v>
      </c>
      <c r="AC215" s="88" t="str">
        <f>IF(Y215="","-",IF(VLOOKUP(Y215,'D3 TI'!$D$7:$U$47,9,0)=0,"-",IF(AND(Y215=Y215,OR(Z215="T",Z215="P")),VLOOKUP(Y215,'D3 TI'!$D$7:$U$47,9,0),"-")))</f>
        <v>-</v>
      </c>
      <c r="AD215" s="88" t="str">
        <f>IF(Y215="","-",IF(VLOOKUP(Y215,'D3 TI'!$D$7:$U$47,17,0)=0,"-",IF(AND(Y215=Y215,Z215="P"),VLOOKUP(Y215,'D3 TI'!$D$7:$U$47,17,0),"-")))</f>
        <v>-</v>
      </c>
      <c r="AE215" s="88" t="str">
        <f>IF(Y215="","-",IF(VLOOKUP(Y215,'D3 TI'!$D$7:$U$47,18,0)=0,"-",IF(AND(Y215=Y215,Z215="P"),VLOOKUP(Y215,'D3 TI'!$D$7:$U$47,18,0),"-")))</f>
        <v>-</v>
      </c>
      <c r="AF215" s="89" t="s">
        <v>121</v>
      </c>
      <c r="AG215" s="90" t="s">
        <v>26</v>
      </c>
      <c r="AH215" s="85">
        <v>1133104.0</v>
      </c>
      <c r="AI215" s="86" t="s">
        <v>264</v>
      </c>
      <c r="AJ215" s="87" t="s">
        <v>24</v>
      </c>
      <c r="AK215" s="88" t="str">
        <f>IF(AI215="","-",IF(VLOOKUP(AI215,'D3 TI'!$D$7:$U$47,7,0)=0,"-",IF(AND(AI215=AI215,OR(AJ215="T",AJ215="P",,AJ215="PM")),VLOOKUP(AI215,'D3 TI'!$D$7:$U$47,7,0),"-")))</f>
        <v>JHS</v>
      </c>
      <c r="AL215" s="88" t="str">
        <f>IF(AI215="","-",IF(VLOOKUP(AI215,'D3 TI'!$D$7:$U$47,8,0)=0,"-",IF(AND(AI215=AI215,OR(AJ215="T",AJ215="P",AJ215="PM")),VLOOKUP(AI215,'D3 TI'!$D$7:$U$47,8,0),"-")))</f>
        <v>DT</v>
      </c>
      <c r="AM215" s="91" t="str">
        <f>IF(AI215="","-",IF(VLOOKUP(AI215,'D3 TI'!$D$7:$U$47,9,0)=0,"-",IF(AND(AI215=AI215,OR(AJ215="T",AJ215="P")),VLOOKUP(AI215,'D3 TI'!$D$7:$U$47,9,0),"-")))</f>
        <v>MSZ</v>
      </c>
      <c r="AN215" s="88" t="str">
        <f>IF(AI215="","-",IF(VLOOKUP(AI215,'D3 TI'!$D$7:$U$47,17,0)=0,"-",IF(AND(AI215=AI215,AJ215="P"),VLOOKUP(AI215,'D3 TI'!$D$7:$U$47,17,0),"-")))</f>
        <v>-</v>
      </c>
      <c r="AO215" s="88" t="str">
        <f>IF(AI215="","-",IF(VLOOKUP(AI215,'D3 TI'!$D$7:$U$47,18,0)=0,"-",IF(AND(AI215=AI215,AJ215="P"),VLOOKUP(AI215,'D3 TI'!$D$7:$U$47,18,0),"-")))</f>
        <v>-</v>
      </c>
      <c r="AP215" s="89" t="s">
        <v>121</v>
      </c>
      <c r="AQ215" s="90" t="s">
        <v>26</v>
      </c>
      <c r="AR215" s="85">
        <v>1133190.0</v>
      </c>
      <c r="AS215" s="86" t="s">
        <v>127</v>
      </c>
      <c r="AT215" s="87" t="s">
        <v>28</v>
      </c>
      <c r="AU215" s="88" t="str">
        <f>IF(AS215="","-",IF(VLOOKUP(AS215,'D3 TI'!$D$7:$U$47,7,0)=0,"-",IF(AND(AS215=AS215,OR(AT215="T",AT215="P",AT215="PM")),VLOOKUP(AS215,'D3 TI'!$D$7:$U$47,7,0),"-")))</f>
        <v>MPR</v>
      </c>
      <c r="AV215" s="88" t="str">
        <f>IF(AS215="","-",IF(VLOOKUP(AS215,'D3 TI'!$D$7:$U$47,8,0)=0,"-",IF(AND(AS215=AS215,OR(AT215="T",AT215="P",AT215="PM")),VLOOKUP(AS215,'D3 TI'!$D$7:$U$47,8,0),"-")))</f>
        <v>-</v>
      </c>
      <c r="AW215" s="88" t="str">
        <f>IF(AS215="","-",IF(VLOOKUP(AS215,'D3 TI'!$D$7:$U$47,9,0)=0,"-",IF(AND(AS215=AS215,OR(AT215="T",AT215="P")),VLOOKUP(AS215,'D3 TI'!$D$7:$U$47,9,0),"-")))</f>
        <v>-</v>
      </c>
      <c r="AX215" s="88" t="str">
        <f>IF(AS215="","-",IF(VLOOKUP(AS215,'D3 TI'!$D$7:$U$47,17,0)=0,"-",IF(AND(AS215=AS215,AT215="P"),VLOOKUP(AS215,'D3 TI'!$D$7:$U$47,17,0),"-")))</f>
        <v>-</v>
      </c>
      <c r="AY215" s="88" t="str">
        <f>IF(AS215="","-",IF(VLOOKUP(AS215,'D3 TI'!$D$7:$U$47,18,0)=0,"-",IF(AND(AS215=AS215,AT215="P"),VLOOKUP(AS215,'D3 TI'!$D$7:$U$47,18,0),"-")))</f>
        <v>-</v>
      </c>
      <c r="AZ215" s="89" t="s">
        <v>121</v>
      </c>
      <c r="BA215" s="90" t="s">
        <v>26</v>
      </c>
      <c r="BB215" s="6"/>
      <c r="BC215" s="6"/>
      <c r="BD215" s="6"/>
      <c r="BE215" s="6"/>
      <c r="BF215" s="7"/>
      <c r="BG215" s="7"/>
      <c r="BH215" s="7"/>
      <c r="BI215" s="7"/>
      <c r="BJ215" s="7"/>
      <c r="BK215" s="7"/>
    </row>
    <row r="216" ht="14.25" customHeight="1">
      <c r="A216" s="40">
        <v>4.0</v>
      </c>
      <c r="B216" s="41" t="s">
        <v>288</v>
      </c>
      <c r="C216" s="85">
        <v>1133103.0</v>
      </c>
      <c r="D216" s="86" t="s">
        <v>296</v>
      </c>
      <c r="E216" s="87" t="s">
        <v>24</v>
      </c>
      <c r="F216" s="88" t="str">
        <f>IF(D216="","-",IF(VLOOKUP(D216,'D3 TI'!$D$7:$U$47,7,0)=0,"-",IF(AND(D216=D216,OR(E216="T",E216="P",E216="PM")),VLOOKUP(D216,'D3 TI'!$D$7:$U$47,7,0),"-")))</f>
        <v>TMP</v>
      </c>
      <c r="G216" s="88" t="str">
        <f>IF(D216="","-",IF(VLOOKUP(D216,'D3 TI'!$D$7:$U$47,8,0)=0,"-",IF(AND(D216=D216,OR(E216="T",E216="P",E216="PM")),VLOOKUP(D216,'D3 TI'!$D$7:$U$47,8,0),"-")))</f>
        <v>GHP</v>
      </c>
      <c r="H216" s="91" t="str">
        <f>IF(D216="","-",IF(VLOOKUP(D216,'D3 TI'!$D$7:$U$47,9,0)=0,"-",IF(AND(D216=D216,OR(E216="T",E216="P")),VLOOKUP(D216,'D3 TI'!$D$7:$U$47,9,0),"-")))</f>
        <v>BJH</v>
      </c>
      <c r="I216" s="88"/>
      <c r="J216" s="88" t="str">
        <f>IF(D216="","-",IF(VLOOKUP(D216,'D3 TI'!$D$7:$U$47,17,0)=0,"-",IF(AND(D216=D216,E216="P"),VLOOKUP(D216,'D3 TI'!$D$7:$U$47,17,0),"-")))</f>
        <v>-</v>
      </c>
      <c r="K216" s="88" t="str">
        <f>IF(D216="","-",IF(VLOOKUP(D216,'D3 TI'!$D$7:$U$47,18,0)=0,"-",IF(AND(D216=D216,E216="P"),VLOOKUP(D216,'D3 TI'!$D$7:$U$47,18,0),"-")))</f>
        <v>-</v>
      </c>
      <c r="L216" s="89" t="s">
        <v>126</v>
      </c>
      <c r="M216" s="90" t="s">
        <v>26</v>
      </c>
      <c r="N216" s="85">
        <v>1133102.0</v>
      </c>
      <c r="O216" s="86" t="s">
        <v>125</v>
      </c>
      <c r="P216" s="87" t="s">
        <v>24</v>
      </c>
      <c r="Q216" s="88" t="str">
        <f>IF(O216="","-",IF(VLOOKUP(O216,'D3 TI'!$D$7:$U$47,7,0)=0,"-",IF(AND(O216=O216,OR(P216="T",P216="P",,P216="PM")),VLOOKUP(O216,'D3 TI'!$D$7:$U$47,7,0),"-")))</f>
        <v>TAP</v>
      </c>
      <c r="R216" s="88" t="str">
        <f>IF(O216="","-",IF(VLOOKUP(O216,'D3 TI'!$D$7:$U$47,8,0)=0,"-",IF(AND(O216=O216,OR(P216="T",P216="P",P216="PM")),VLOOKUP(O216,'D3 TI'!$D$7:$U$47,8,0),"-")))</f>
        <v>YHP</v>
      </c>
      <c r="S216" s="91" t="str">
        <f>IF(O216="","-",IF(VLOOKUP(O216,'D3 TI'!$D$7:$U$47,9,0)=0,"-",IF(AND(O216=O216,OR(P216="T",P216="P")),VLOOKUP(O216,'D3 TI'!$D$7:$U$47,9,0),"-")))</f>
        <v>IDS</v>
      </c>
      <c r="T216" s="88" t="str">
        <f>IF(O216="","-",IF(VLOOKUP(O216,'D3 TI'!$D$7:$U$47,17,0)=0,"-",IF(AND(O216=O216,P216="P"),VLOOKUP(O216,'D3 TI'!$D$7:$U$47,17,0),"-")))</f>
        <v>-</v>
      </c>
      <c r="U216" s="88" t="str">
        <f>IF(O216="","-",IF(VLOOKUP(O216,'D3 TI'!$D$7:$U$47,18,0)=0,"-",IF(AND(O216=O216,P216="P"),VLOOKUP(O216,'D3 TI'!$D$7:$U$47,18,0),"-")))</f>
        <v>-</v>
      </c>
      <c r="V216" s="89" t="s">
        <v>126</v>
      </c>
      <c r="W216" s="90" t="s">
        <v>26</v>
      </c>
      <c r="X216" s="85">
        <v>1133190.0</v>
      </c>
      <c r="Y216" s="86" t="s">
        <v>127</v>
      </c>
      <c r="Z216" s="87" t="s">
        <v>28</v>
      </c>
      <c r="AA216" s="88" t="str">
        <f>IF(Y216="","-",IF(VLOOKUP(Y216,'D3 TI'!$D$7:$U$47,7,0)=0,"-",IF(AND(Y216=Y216,OR(Z216="T",Z216="P",,Z216="PM")),VLOOKUP(Y216,'D3 TI'!$D$7:$U$47,7,0),"-")))</f>
        <v>MPR</v>
      </c>
      <c r="AB216" s="88" t="str">
        <f>IF(Y216="","-",IF(VLOOKUP(Y216,'D3 TI'!$D$7:$U$47,8,0)=0,"-",IF(AND(Y216=Y216,OR(Z216="T",Z216="P",Z216="PM")),VLOOKUP(Y216,'D3 TI'!$D$7:$U$47,8,0),"-")))</f>
        <v>-</v>
      </c>
      <c r="AC216" s="88" t="str">
        <f>IF(Y216="","-",IF(VLOOKUP(Y216,'D3 TI'!$D$7:$U$47,9,0)=0,"-",IF(AND(Y216=Y216,OR(Z216="T",Z216="P")),VLOOKUP(Y216,'D3 TI'!$D$7:$U$47,9,0),"-")))</f>
        <v>-</v>
      </c>
      <c r="AD216" s="88" t="str">
        <f>IF(Y216="","-",IF(VLOOKUP(Y216,'D3 TI'!$D$7:$U$47,17,0)=0,"-",IF(AND(Y216=Y216,Z216="P"),VLOOKUP(Y216,'D3 TI'!$D$7:$U$47,17,0),"-")))</f>
        <v>-</v>
      </c>
      <c r="AE216" s="88" t="str">
        <f>IF(Y216="","-",IF(VLOOKUP(Y216,'D3 TI'!$D$7:$U$47,18,0)=0,"-",IF(AND(Y216=Y216,Z216="P"),VLOOKUP(Y216,'D3 TI'!$D$7:$U$47,18,0),"-")))</f>
        <v>-</v>
      </c>
      <c r="AF216" s="89" t="s">
        <v>126</v>
      </c>
      <c r="AG216" s="90" t="s">
        <v>26</v>
      </c>
      <c r="AH216" s="85">
        <v>1133104.0</v>
      </c>
      <c r="AI216" s="86" t="s">
        <v>264</v>
      </c>
      <c r="AJ216" s="87" t="s">
        <v>24</v>
      </c>
      <c r="AK216" s="88" t="str">
        <f>IF(AI216="","-",IF(VLOOKUP(AI216,'D3 TI'!$D$7:$U$47,7,0)=0,"-",IF(AND(AI216=AI216,OR(AJ216="T",AJ216="P",,AJ216="PM")),VLOOKUP(AI216,'D3 TI'!$D$7:$U$47,7,0),"-")))</f>
        <v>JHS</v>
      </c>
      <c r="AL216" s="88" t="str">
        <f>IF(AI216="","-",IF(VLOOKUP(AI216,'D3 TI'!$D$7:$U$47,8,0)=0,"-",IF(AND(AI216=AI216,OR(AJ216="T",AJ216="P",AJ216="PM")),VLOOKUP(AI216,'D3 TI'!$D$7:$U$47,8,0),"-")))</f>
        <v>DT</v>
      </c>
      <c r="AM216" s="91" t="str">
        <f>IF(AI216="","-",IF(VLOOKUP(AI216,'D3 TI'!$D$7:$U$47,9,0)=0,"-",IF(AND(AI216=AI216,OR(AJ216="T",AJ216="P")),VLOOKUP(AI216,'D3 TI'!$D$7:$U$47,9,0),"-")))</f>
        <v>MSZ</v>
      </c>
      <c r="AN216" s="88" t="str">
        <f>IF(AI216="","-",IF(VLOOKUP(AI216,'D3 TI'!$D$7:$U$47,17,0)=0,"-",IF(AND(AI216=AI216,AJ216="P"),VLOOKUP(AI216,'D3 TI'!$D$7:$U$47,17,0),"-")))</f>
        <v>-</v>
      </c>
      <c r="AO216" s="88" t="str">
        <f>IF(AI216="","-",IF(VLOOKUP(AI216,'D3 TI'!$D$7:$U$47,18,0)=0,"-",IF(AND(AI216=AI216,AJ216="P"),VLOOKUP(AI216,'D3 TI'!$D$7:$U$47,18,0),"-")))</f>
        <v>-</v>
      </c>
      <c r="AP216" s="89" t="s">
        <v>126</v>
      </c>
      <c r="AQ216" s="90" t="s">
        <v>26</v>
      </c>
      <c r="AR216" s="85">
        <v>1133190.0</v>
      </c>
      <c r="AS216" s="86" t="s">
        <v>127</v>
      </c>
      <c r="AT216" s="87" t="s">
        <v>28</v>
      </c>
      <c r="AU216" s="88" t="str">
        <f>IF(AS216="","-",IF(VLOOKUP(AS216,'D3 TI'!$D$7:$U$47,7,0)=0,"-",IF(AND(AS216=AS216,OR(AT216="T",AT216="P",AT216="PM")),VLOOKUP(AS216,'D3 TI'!$D$7:$U$47,7,0),"-")))</f>
        <v>MPR</v>
      </c>
      <c r="AV216" s="88" t="str">
        <f>IF(AS216="","-",IF(VLOOKUP(AS216,'D3 TI'!$D$7:$U$47,8,0)=0,"-",IF(AND(AS216=AS216,OR(AT216="T",AT216="P",AT216="PM")),VLOOKUP(AS216,'D3 TI'!$D$7:$U$47,8,0),"-")))</f>
        <v>-</v>
      </c>
      <c r="AW216" s="88" t="str">
        <f>IF(AS216="","-",IF(VLOOKUP(AS216,'D3 TI'!$D$7:$U$47,9,0)=0,"-",IF(AND(AS216=AS216,OR(AT216="T",AT216="P")),VLOOKUP(AS216,'D3 TI'!$D$7:$U$47,9,0),"-")))</f>
        <v>-</v>
      </c>
      <c r="AX216" s="88" t="str">
        <f>IF(AS216="","-",IF(VLOOKUP(AS216,'D3 TI'!$D$7:$U$47,17,0)=0,"-",IF(AND(AS216=AS216,AT216="P"),VLOOKUP(AS216,'D3 TI'!$D$7:$U$47,17,0),"-")))</f>
        <v>-</v>
      </c>
      <c r="AY216" s="88" t="str">
        <f>IF(AS216="","-",IF(VLOOKUP(AS216,'D3 TI'!$D$7:$U$47,18,0)=0,"-",IF(AND(AS216=AS216,AT216="P"),VLOOKUP(AS216,'D3 TI'!$D$7:$U$47,18,0),"-")))</f>
        <v>-</v>
      </c>
      <c r="AZ216" s="89" t="s">
        <v>126</v>
      </c>
      <c r="BA216" s="90" t="s">
        <v>26</v>
      </c>
      <c r="BB216" s="6"/>
      <c r="BC216" s="6"/>
      <c r="BD216" s="6"/>
      <c r="BE216" s="6"/>
      <c r="BF216" s="7"/>
      <c r="BG216" s="7"/>
      <c r="BH216" s="7"/>
      <c r="BI216" s="7"/>
      <c r="BJ216" s="7"/>
      <c r="BK216" s="7"/>
    </row>
    <row r="217" ht="14.25" customHeight="1">
      <c r="A217" s="40">
        <v>4.0</v>
      </c>
      <c r="B217" s="41" t="s">
        <v>288</v>
      </c>
      <c r="C217" s="85"/>
      <c r="D217" s="86"/>
      <c r="E217" s="87"/>
      <c r="F217" s="88" t="str">
        <f>IF(D217="","-",IF(VLOOKUP(D217,D3TK!$D$7:$V$44,7,0)=0,"-",IF(AND(D217=D217,OR(E217="T",E217="P",E217="PM")),VLOOKUP(D217,D3TK!$D$7:$V$44,7,0),"-")))</f>
        <v>-</v>
      </c>
      <c r="G217" s="88" t="str">
        <f>IF(D217="","-",IF(VLOOKUP(D217,D3TK!$D$7:$V$44,8,0)=0,"-",IF(AND(D217=D217,OR(E217="T",E217="P",E217="PM")),VLOOKUP(D217,D3TK!$D$7:$V$44,8,0),"-")))</f>
        <v>-</v>
      </c>
      <c r="H217" s="88" t="str">
        <f>IF(D217="","-",IF(VLOOKUP(D217,D3TK!$D$7:$V$44,9,0)=0,"-",IF(AND(D217=D217,OR(E217="T",E217="P")),VLOOKUP(D217,D3TK!$D$7:$V$44,9,0),"-")))</f>
        <v>-</v>
      </c>
      <c r="I217" s="88"/>
      <c r="J217" s="88" t="str">
        <f>IF(D217="","-",IF(VLOOKUP(D217,D3TK!$D$7:$V$44,17,0)=0,"-",IF(AND(D217=D217,E217="P"),VLOOKUP(D217,D3TK!$D$7:$V$44,17,0),"-")))</f>
        <v>-</v>
      </c>
      <c r="K217" s="88" t="str">
        <f>IF(D217="","-",IF(VLOOKUP(D217,D3TK!$D$7:$V$44,18,0)=0,"-",IF(AND(D217=D217,E217="P"),VLOOKUP(D217,D3TK!$D$7:$V$44,18,0),"-")))</f>
        <v>-</v>
      </c>
      <c r="L217" s="87" t="s">
        <v>128</v>
      </c>
      <c r="M217" s="90"/>
      <c r="N217" s="85">
        <v>1333104.0</v>
      </c>
      <c r="O217" s="86" t="s">
        <v>297</v>
      </c>
      <c r="P217" s="87" t="s">
        <v>24</v>
      </c>
      <c r="Q217" s="88" t="str">
        <f>IF(O217="","-",IF(VLOOKUP(O217,D3TK!$D$7:$V$44,7,0)=0,"-",IF(AND(O217=O217,OR(P217="T",P217="P",P217="PM")),VLOOKUP(O217,D3TK!$D$7:$V$44,7,0),"-")))</f>
        <v>MMS</v>
      </c>
      <c r="R217" s="88" t="str">
        <f>IF(O217="","-",IF(VLOOKUP(O217,D3TK!$D$7:$V$44,8,0)=0,"-",IF(AND(O217=O217,OR(P217="T",P217="P",P217="PM")),VLOOKUP(O217,D3TK!$D$7:$V$44,8,0),"-")))</f>
        <v>AZP</v>
      </c>
      <c r="S217" s="88" t="str">
        <f>IF(O217="","-",IF(VLOOKUP(O217,D3TK!$D$7:$V$44,9,0)=0,"-",IF(AND(O217=O217,OR(P217="T",P217="P")),VLOOKUP(O217,D3TK!$D$7:$V$44,9,0),"-")))</f>
        <v>-</v>
      </c>
      <c r="T217" s="88" t="str">
        <f>IF(O217="","-",IF(VLOOKUP(O217,D3TK!$D$7:$V$44,17,0)=0,"-",IF(AND(O217=O217,P217="P"),VLOOKUP(O217,D3TK!$D$7:$V$44,17,0),"-")))</f>
        <v>-</v>
      </c>
      <c r="U217" s="88" t="str">
        <f>IF(O217="","-",IF(VLOOKUP(O217,D3TK!$D$7:$V$44,18,0)=0,"-",IF(AND(O217=O217,P217="P"),VLOOKUP(O217,D3TK!$D$7:$V$44,18,0),"-")))</f>
        <v>-</v>
      </c>
      <c r="V217" s="87" t="s">
        <v>128</v>
      </c>
      <c r="W217" s="90" t="s">
        <v>26</v>
      </c>
      <c r="X217" s="135">
        <v>1333101.0</v>
      </c>
      <c r="Y217" s="94" t="s">
        <v>265</v>
      </c>
      <c r="Z217" s="95" t="s">
        <v>28</v>
      </c>
      <c r="AA217" s="88" t="str">
        <f>IF(Y217="","-",IF(VLOOKUP(Y217,D3TK!$D$7:$V$44,7,0)=0,"-",IF(AND(Y217=Y217,OR(Z217="T",Z217="P",Z217="PM")),VLOOKUP(Y217,D3TK!$D$7:$V$44,7,0),"-")))</f>
        <v>ESS</v>
      </c>
      <c r="AB217" s="88" t="str">
        <f>IF(Y217="","-",IF(VLOOKUP(Y217,D3TK!$D$7:$V$44,8,0)=0,"-",IF(AND(Y217=Y217,OR(Z217="T",Z217="P")),VLOOKUP(Y217,D3TK!$D$7:$V$44,8,0),"-")))</f>
        <v>-</v>
      </c>
      <c r="AC217" s="88" t="str">
        <f>IF(Y217="","-",IF(VLOOKUP(Y217,D3TK!$D$7:$V$44,9,0)=0,"-",IF(AND(Y217=Y217,OR(Z217="T",Z217="P")),VLOOKUP(Y217,D3TK!$D$7:$V$44,9,0),"-")))</f>
        <v>-</v>
      </c>
      <c r="AD217" s="88" t="str">
        <f>IF(Y217="","-",IF(VLOOKUP(Y217,D3TK!$D$7:$V$44,17,0)=0,"-",IF(AND(Y217=Y217,Z217="P"),VLOOKUP(Y217,D3TK!$D$7:$V$44,17,0),"-")))</f>
        <v>-</v>
      </c>
      <c r="AE217" s="88" t="str">
        <f>IF(Y217="","-",IF(VLOOKUP(Y217,D3TK!$D$7:$V$44,18,0)=0,"-",IF(AND(Y217=Y217,Z217="P"),VLOOKUP(Y217,D3TK!$D$7:$V$44,18,0),"-")))</f>
        <v>-</v>
      </c>
      <c r="AF217" s="87" t="s">
        <v>128</v>
      </c>
      <c r="AG217" s="90" t="s">
        <v>26</v>
      </c>
      <c r="AH217" s="85">
        <v>1333105.0</v>
      </c>
      <c r="AI217" s="86" t="s">
        <v>127</v>
      </c>
      <c r="AJ217" s="87" t="s">
        <v>28</v>
      </c>
      <c r="AK217" s="88" t="str">
        <f>IF(AI217="","-",IF(VLOOKUP(AI217,D3TK!$D$7:$V$44,7,0)=0,"-",IF(AND(AI217=AI217,OR(AJ217="T",AJ217="P",AJ217="PM")),VLOOKUP(AI217,D3TK!$D$7:$V$44,7,0),"-")))</f>
        <v>IPM</v>
      </c>
      <c r="AL217" s="88" t="str">
        <f>IF(AI217="","-",IF(VLOOKUP(AI217,D3TK!$D$7:$V$44,8,0)=0,"-",IF(AND(AI217=AI217,OR(AJ217="T",AJ217="P",AJ217="PM")),VLOOKUP(AI217,D3TK!$D$7:$V$44,8,0),"-")))</f>
        <v>-</v>
      </c>
      <c r="AM217" s="88" t="str">
        <f>IF(AI217="","-",IF(VLOOKUP(AI217,D3TK!$D$7:$V$44,9,0)=0,"-",IF(AND(AI217=AI217,OR(AJ217="T",AJ217="P")),VLOOKUP(AI217,D3TK!$D$7:$V$44,9,0),"-")))</f>
        <v>-</v>
      </c>
      <c r="AN217" s="88" t="str">
        <f>IF(AI217="","-",IF(VLOOKUP(AI217,D3TK!$D$7:$V$44,17,0)=0,"-",IF(AND(AI217=AI217,AJ217="P"),VLOOKUP(AI217,D3TK!$D$7:$V$44,17,0),"-")))</f>
        <v>-</v>
      </c>
      <c r="AO217" s="88" t="str">
        <f>IF(AI217="","-",IF(VLOOKUP(AI217,D3TK!$D$7:$V$44,18,0)=0,"-",IF(AND(AI217=AI217,AJ217="P"),VLOOKUP(AI217,D3TK!$D$7:$V$44,18,0),"-")))</f>
        <v>-</v>
      </c>
      <c r="AP217" s="87" t="s">
        <v>128</v>
      </c>
      <c r="AQ217" s="90" t="s">
        <v>26</v>
      </c>
      <c r="AR217" s="85"/>
      <c r="AS217" s="86"/>
      <c r="AT217" s="87"/>
      <c r="AU217" s="88" t="str">
        <f>IF(AS217="","-",IF(VLOOKUP(AS217,D3TK!$D$7:$V$44,7,0)=0,"-",IF(AND(AS217=AS217,OR(AT217="T",AT217="P",AT217="PM")),VLOOKUP(AS217,D3TK!$D$7:$V$44,7,0),"-")))</f>
        <v>-</v>
      </c>
      <c r="AV217" s="88" t="str">
        <f>IF(AS217="","-",IF(VLOOKUP(AS217,D3TK!$D$7:$V$44,8,0)=0,"-",IF(AND(AS217=AS217,OR(AT217="T",AT217="P",AT217="PM")),VLOOKUP(AS217,D3TK!$D$7:$V$44,8,0),"-")))</f>
        <v>-</v>
      </c>
      <c r="AW217" s="88" t="str">
        <f>IF(AS217="","-",IF(VLOOKUP(AS217,D3TK!$D$7:$V$44,9,0)=0,"-",IF(AND(AS217=AS217,OR(AT217="T",AT217="P")),VLOOKUP(AS217,D3TK!$D$7:$V$44,9,0),"-")))</f>
        <v>-</v>
      </c>
      <c r="AX217" s="88" t="str">
        <f>IF(AS217="","-",IF(VLOOKUP(AS217,D3TK!$D$7:$V$44,17,0)=0,"-",IF(AND(AS217=AS217,AT217="P"),VLOOKUP(AS217,D3TK!$D$7:$V$44,17,0),"-")))</f>
        <v>-</v>
      </c>
      <c r="AY217" s="88" t="str">
        <f>IF(AS217="","-",IF(VLOOKUP(AS217,D3TK!$D$7:$V$44,18,0)=0,"-",IF(AND(AS217=AS217,AT217="P"),VLOOKUP(AS217,D3TK!$D$7:$V$44,18,0),"-")))</f>
        <v>-</v>
      </c>
      <c r="AZ217" s="87" t="s">
        <v>128</v>
      </c>
      <c r="BA217" s="90"/>
      <c r="BB217" s="6"/>
      <c r="BC217" s="6"/>
      <c r="BD217" s="6"/>
      <c r="BE217" s="6"/>
      <c r="BF217" s="7"/>
      <c r="BG217" s="7"/>
      <c r="BH217" s="7"/>
      <c r="BI217" s="7"/>
      <c r="BJ217" s="7"/>
      <c r="BK217" s="7"/>
    </row>
    <row r="218" ht="14.25" customHeight="1">
      <c r="A218" s="40">
        <v>4.0</v>
      </c>
      <c r="B218" s="41" t="s">
        <v>288</v>
      </c>
      <c r="C218" s="85"/>
      <c r="D218" s="86"/>
      <c r="E218" s="87"/>
      <c r="F218" s="88" t="str">
        <f>IF(D218="","-",IF(VLOOKUP(D218,D3TK!$D$7:$V$44,7,0)=0,"-",IF(AND(D218=D218,OR(E218="T",E218="P",E218="PM")),VLOOKUP(D218,D3TK!$D$7:$V$44,7,0),"-")))</f>
        <v>-</v>
      </c>
      <c r="G218" s="88" t="str">
        <f>IF(D218="","-",IF(VLOOKUP(D218,D3TK!$D$7:$V$44,8,0)=0,"-",IF(AND(D218=D218,OR(E218="T",E218="P",E218="PM")),VLOOKUP(D218,D3TK!$D$7:$V$44,8,0),"-")))</f>
        <v>-</v>
      </c>
      <c r="H218" s="88" t="str">
        <f>IF(D218="","-",IF(VLOOKUP(D218,D3TK!$D$7:$V$44,9,0)=0,"-",IF(AND(D218=D218,OR(E218="T",E218="P")),VLOOKUP(D218,D3TK!$D$7:$V$44,9,0),"-")))</f>
        <v>-</v>
      </c>
      <c r="I218" s="88"/>
      <c r="J218" s="88" t="str">
        <f>IF(D218="","-",IF(VLOOKUP(D218,D3TK!$D$7:$V$44,17,0)=0,"-",IF(AND(D218=D218,E218="P"),VLOOKUP(D218,D3TK!$D$7:$V$44,17,0),"-")))</f>
        <v>-</v>
      </c>
      <c r="K218" s="88" t="str">
        <f>IF(D218="","-",IF(VLOOKUP(D218,D3TK!$D$7:$V$44,18,0)=0,"-",IF(AND(D218=D218,E218="P"),VLOOKUP(D218,D3TK!$D$7:$V$44,18,0),"-")))</f>
        <v>-</v>
      </c>
      <c r="L218" s="87" t="s">
        <v>131</v>
      </c>
      <c r="M218" s="90"/>
      <c r="N218" s="85">
        <v>1333104.0</v>
      </c>
      <c r="O218" s="86" t="s">
        <v>297</v>
      </c>
      <c r="P218" s="87" t="s">
        <v>24</v>
      </c>
      <c r="Q218" s="88" t="str">
        <f>IF(O218="","-",IF(VLOOKUP(O218,D3TK!$D$7:$V$44,7,0)=0,"-",IF(AND(O218=O218,OR(P218="T",P218="P",P218="PM")),VLOOKUP(O218,D3TK!$D$7:$V$44,7,0),"-")))</f>
        <v>MMS</v>
      </c>
      <c r="R218" s="88" t="str">
        <f>IF(O218="","-",IF(VLOOKUP(O218,D3TK!$D$7:$V$44,8,0)=0,"-",IF(AND(O218=O218,OR(P218="T",P218="P",P218="PM")),VLOOKUP(O218,D3TK!$D$7:$V$44,8,0),"-")))</f>
        <v>AZP</v>
      </c>
      <c r="S218" s="88" t="str">
        <f>IF(O218="","-",IF(VLOOKUP(O218,D3TK!$D$7:$V$44,9,0)=0,"-",IF(AND(O218=O218,OR(P218="T",P218="P")),VLOOKUP(O218,D3TK!$D$7:$V$44,9,0),"-")))</f>
        <v>-</v>
      </c>
      <c r="T218" s="88" t="str">
        <f>IF(O218="","-",IF(VLOOKUP(O218,D3TK!$D$7:$V$44,17,0)=0,"-",IF(AND(O218=O218,P218="P"),VLOOKUP(O218,D3TK!$D$7:$V$44,17,0),"-")))</f>
        <v>-</v>
      </c>
      <c r="U218" s="88" t="str">
        <f>IF(O218="","-",IF(VLOOKUP(O218,D3TK!$D$7:$V$44,18,0)=0,"-",IF(AND(O218=O218,P218="P"),VLOOKUP(O218,D3TK!$D$7:$V$44,18,0),"-")))</f>
        <v>-</v>
      </c>
      <c r="V218" s="87" t="s">
        <v>131</v>
      </c>
      <c r="W218" s="90" t="s">
        <v>26</v>
      </c>
      <c r="X218" s="135">
        <v>1333101.0</v>
      </c>
      <c r="Y218" s="94" t="s">
        <v>265</v>
      </c>
      <c r="Z218" s="95" t="s">
        <v>28</v>
      </c>
      <c r="AA218" s="88" t="str">
        <f>IF(Y218="","-",IF(VLOOKUP(Y218,D3TK!$D$7:$V$44,7,0)=0,"-",IF(AND(Y218=Y218,OR(Z218="T",Z218="P",Z218="PM")),VLOOKUP(Y218,D3TK!$D$7:$V$44,7,0),"-")))</f>
        <v>ESS</v>
      </c>
      <c r="AB218" s="88" t="str">
        <f>IF(Y218="","-",IF(VLOOKUP(Y218,D3TK!$D$7:$V$44,8,0)=0,"-",IF(AND(Y218=Y218,OR(Z218="T",Z218="P")),VLOOKUP(Y218,D3TK!$D$7:$V$44,8,0),"-")))</f>
        <v>-</v>
      </c>
      <c r="AC218" s="88" t="str">
        <f>IF(Y218="","-",IF(VLOOKUP(Y218,D3TK!$D$7:$V$44,9,0)=0,"-",IF(AND(Y218=Y218,OR(Z218="T",Z218="P")),VLOOKUP(Y218,D3TK!$D$7:$V$44,9,0),"-")))</f>
        <v>-</v>
      </c>
      <c r="AD218" s="88" t="str">
        <f>IF(Y218="","-",IF(VLOOKUP(Y218,D3TK!$D$7:$V$44,17,0)=0,"-",IF(AND(Y218=Y218,Z218="P"),VLOOKUP(Y218,D3TK!$D$7:$V$44,17,0),"-")))</f>
        <v>-</v>
      </c>
      <c r="AE218" s="88" t="str">
        <f>IF(Y218="","-",IF(VLOOKUP(Y218,D3TK!$D$7:$V$44,18,0)=0,"-",IF(AND(Y218=Y218,Z218="P"),VLOOKUP(Y218,D3TK!$D$7:$V$44,18,0),"-")))</f>
        <v>-</v>
      </c>
      <c r="AF218" s="87" t="s">
        <v>131</v>
      </c>
      <c r="AG218" s="90" t="s">
        <v>26</v>
      </c>
      <c r="AH218" s="85">
        <v>1333105.0</v>
      </c>
      <c r="AI218" s="86" t="s">
        <v>127</v>
      </c>
      <c r="AJ218" s="87" t="s">
        <v>28</v>
      </c>
      <c r="AK218" s="88" t="str">
        <f>IF(AI218="","-",IF(VLOOKUP(AI218,D3TK!$D$7:$V$44,7,0)=0,"-",IF(AND(AI218=AI218,OR(AJ218="T",AJ218="P",AJ218="PM")),VLOOKUP(AI218,D3TK!$D$7:$V$44,7,0),"-")))</f>
        <v>IPM</v>
      </c>
      <c r="AL218" s="88" t="str">
        <f>IF(AI218="","-",IF(VLOOKUP(AI218,D3TK!$D$7:$V$44,8,0)=0,"-",IF(AND(AI218=AI218,OR(AJ218="T",AJ218="P",AJ218="PM")),VLOOKUP(AI218,D3TK!$D$7:$V$44,8,0),"-")))</f>
        <v>-</v>
      </c>
      <c r="AM218" s="88" t="str">
        <f>IF(AI218="","-",IF(VLOOKUP(AI218,D3TK!$D$7:$V$44,9,0)=0,"-",IF(AND(AI218=AI218,OR(AJ218="T",AJ218="P")),VLOOKUP(AI218,D3TK!$D$7:$V$44,9,0),"-")))</f>
        <v>-</v>
      </c>
      <c r="AN218" s="88" t="str">
        <f>IF(AI218="","-",IF(VLOOKUP(AI218,D3TK!$D$7:$V$44,17,0)=0,"-",IF(AND(AI218=AI218,AJ218="P"),VLOOKUP(AI218,D3TK!$D$7:$V$44,17,0),"-")))</f>
        <v>-</v>
      </c>
      <c r="AO218" s="88" t="str">
        <f>IF(AI218="","-",IF(VLOOKUP(AI218,D3TK!$D$7:$V$44,18,0)=0,"-",IF(AND(AI218=AI218,AJ218="P"),VLOOKUP(AI218,D3TK!$D$7:$V$44,18,0),"-")))</f>
        <v>-</v>
      </c>
      <c r="AP218" s="87" t="s">
        <v>131</v>
      </c>
      <c r="AQ218" s="90" t="s">
        <v>26</v>
      </c>
      <c r="AR218" s="85"/>
      <c r="AS218" s="86"/>
      <c r="AT218" s="87"/>
      <c r="AU218" s="88" t="str">
        <f>IF(AS218="","-",IF(VLOOKUP(AS218,D3TK!$D$7:$V$44,7,0)=0,"-",IF(AND(AS218=AS218,OR(AT218="T",AT218="P",AT218="PM")),VLOOKUP(AS218,D3TK!$D$7:$V$44,7,0),"-")))</f>
        <v>-</v>
      </c>
      <c r="AV218" s="88" t="str">
        <f>IF(AS218="","-",IF(VLOOKUP(AS218,D3TK!$D$7:$V$44,8,0)=0,"-",IF(AND(AS218=AS218,OR(AT218="T",AT218="P",AT218="PM")),VLOOKUP(AS218,D3TK!$D$7:$V$44,8,0),"-")))</f>
        <v>-</v>
      </c>
      <c r="AW218" s="88" t="str">
        <f>IF(AS218="","-",IF(VLOOKUP(AS218,D3TK!$D$7:$V$44,9,0)=0,"-",IF(AND(AS218=AS218,OR(AT218="T",AT218="P")),VLOOKUP(AS218,D3TK!$D$7:$V$44,9,0),"-")))</f>
        <v>-</v>
      </c>
      <c r="AX218" s="88" t="str">
        <f>IF(AS218="","-",IF(VLOOKUP(AS218,D3TK!$D$7:$V$44,17,0)=0,"-",IF(AND(AS218=AS218,AT218="P"),VLOOKUP(AS218,D3TK!$D$7:$V$44,17,0),"-")))</f>
        <v>-</v>
      </c>
      <c r="AY218" s="88" t="str">
        <f>IF(AS218="","-",IF(VLOOKUP(AS218,D3TK!$D$7:$V$44,18,0)=0,"-",IF(AND(AS218=AS218,AT218="P"),VLOOKUP(AS218,D3TK!$D$7:$V$44,18,0),"-")))</f>
        <v>-</v>
      </c>
      <c r="AZ218" s="87" t="s">
        <v>131</v>
      </c>
      <c r="BA218" s="90"/>
      <c r="BB218" s="6"/>
      <c r="BC218" s="6"/>
      <c r="BD218" s="6"/>
      <c r="BE218" s="6"/>
      <c r="BF218" s="7"/>
      <c r="BG218" s="7"/>
      <c r="BH218" s="7"/>
      <c r="BI218" s="7"/>
      <c r="BJ218" s="7"/>
      <c r="BK218" s="7"/>
    </row>
    <row r="219" ht="14.25" customHeight="1">
      <c r="A219" s="40">
        <v>4.0</v>
      </c>
      <c r="B219" s="41" t="s">
        <v>288</v>
      </c>
      <c r="C219" s="85">
        <v>1143203.0</v>
      </c>
      <c r="D219" s="86" t="s">
        <v>298</v>
      </c>
      <c r="E219" s="87" t="s">
        <v>24</v>
      </c>
      <c r="F219" s="88" t="str">
        <f>IF(D219="","-",IF(VLOOKUP(D219,D4TRPL!$D$7:$U$58,7,0)=0,"-",IF(AND(D219=D219,OR(E219="T",E219="P",E219="PM")),VLOOKUP(D219,D4TRPL!$D$7:$U$58,7,0),"-")))</f>
        <v>IFY</v>
      </c>
      <c r="G219" s="88" t="str">
        <f>IF(D219="","-",IF(VLOOKUP(D219,D4TRPL!$D$7:$U$58,8,0)=0,"-",IF(AND(D219=D219,OR(E219="T",E219="P",E219="PM")),VLOOKUP(D219,D4TRPL!$D$7:$U$58,8,0),"-")))</f>
        <v>RSL</v>
      </c>
      <c r="H219" s="88" t="str">
        <f>IF(D219="","-",IF(VLOOKUP(D219,D4TRPL!$D$7:$U$58,9,0)=0,"-",IF(AND(D219=D219,OR(E219="T",E219="P")),VLOOKUP(D219,D4TRPL!$D$7:$U$58,9,0),"-")))</f>
        <v>-</v>
      </c>
      <c r="I219" s="88"/>
      <c r="J219" s="88" t="str">
        <f>IF(D219="","-",IF(VLOOKUP(D219,D4TRPL!$D$7:$U$58,17,0)=0,"-",IF(AND(D219=D219,E219="P"),VLOOKUP(D219,D4TRPL!$D$7:$U$58,17,0),"-")))</f>
        <v>-</v>
      </c>
      <c r="K219" s="88" t="str">
        <f>IF(D219="","-",IF(VLOOKUP(D219,D4TRPL!$D$7:$U$58,18,0)=0,"-",IF(AND(D219=D219,E219="P"),VLOOKUP(D219,D4TRPL!$D$7:$U$58,18,0),"-")))</f>
        <v>-</v>
      </c>
      <c r="L219" s="87" t="s">
        <v>133</v>
      </c>
      <c r="M219" s="90" t="s">
        <v>26</v>
      </c>
      <c r="N219" s="96" t="s">
        <v>266</v>
      </c>
      <c r="O219" s="86" t="s">
        <v>120</v>
      </c>
      <c r="P219" s="87" t="s">
        <v>28</v>
      </c>
      <c r="Q219" s="88" t="str">
        <f>IF(O219="","-",IF(VLOOKUP(O219,D4TRPL!$D$7:$U$58,7,0)=0,"-",IF(AND(O219=O219,OR(P219="T",P219="P",P219="PM")),VLOOKUP(O219,D4TRPL!$D$7:$U$58,7,0),"-")))</f>
        <v>RMM</v>
      </c>
      <c r="R219" s="88" t="str">
        <f>IF(O219="","-",IF(VLOOKUP(O219,D4TRPL!$D$7:$U$58,8,0)=0,"-",IF(AND(O219=O219,OR(P219="T",P219="P",P219="PM")),VLOOKUP(O219,D4TRPL!$D$7:$U$58,8,0),"-")))</f>
        <v>-</v>
      </c>
      <c r="S219" s="88" t="str">
        <f>IF(O219="","-",IF(VLOOKUP(O219,D4TRPL!$D$7:$U$58,9,0)=0,"-",IF(AND(O219=O219,OR(P219="T",P219="P")),VLOOKUP(O219,D4TRPL!$D$7:$U$58,9,0),"-")))</f>
        <v>-</v>
      </c>
      <c r="T219" s="88" t="str">
        <f>IF(O219="","-",IF(VLOOKUP(O219,D4TRPL!$D$7:$U$58,17,0)=0,"-",IF(AND(O219=O219,P219="P"),VLOOKUP(O219,D4TRPL!$D$7:$U$58,17,0),"-")))</f>
        <v>-</v>
      </c>
      <c r="U219" s="88" t="str">
        <f>IF(O219="","-",IF(VLOOKUP(O219,D4TRPL!$D$7:$U$58,18,0)=0,"-",IF(AND(O219=O219,P219="P"),VLOOKUP(O219,D4TRPL!$D$7:$U$58,18,0),"-")))</f>
        <v>-</v>
      </c>
      <c r="V219" s="87" t="s">
        <v>133</v>
      </c>
      <c r="W219" s="90" t="s">
        <v>26</v>
      </c>
      <c r="X219" s="85">
        <v>1143103.0</v>
      </c>
      <c r="Y219" s="86" t="s">
        <v>222</v>
      </c>
      <c r="Z219" s="87" t="s">
        <v>28</v>
      </c>
      <c r="AA219" s="88" t="str">
        <f>IF(Y219="","-",IF(VLOOKUP(Y219,D4TRPL!$D$7:$U$58,7,0)=0,"-",IF(AND(Y219=Y219,OR(Z219="T",Z219="P",Z219="PM")),VLOOKUP(Y219,D4TRPL!$D$7:$U$58,7,0),"-")))</f>
        <v>RIS</v>
      </c>
      <c r="AB219" s="88" t="str">
        <f>IF(Y219="","-",IF(VLOOKUP(Y219,D4TRPL!$D$7:$U$58,8,0)=0,"-",IF(AND(Y219=Y219,OR(Z219="T",Z219="P",Z219="PM")),VLOOKUP(Y219,D4TRPL!$D$7:$U$58,8,0),"-")))</f>
        <v>-</v>
      </c>
      <c r="AC219" s="88" t="str">
        <f>IF(Y219="","-",IF(VLOOKUP(Y219,D4TRPL!$D$7:$U$58,9,0)=0,"-",IF(AND(Y219=Y219,OR(Z219="T",Z219="P")),VLOOKUP(Y219,D4TRPL!$D$7:$U$58,9,0),"-")))</f>
        <v>-</v>
      </c>
      <c r="AD219" s="88" t="str">
        <f>IF(Y219="","-",IF(VLOOKUP(Y219,D4TRPL!$D$7:$U$58,17,0)=0,"-",IF(AND(Y219=Y219,Z219="P"),VLOOKUP(Y219,D4TRPL!$D$7:$U$58,17,0),"-")))</f>
        <v>CDN</v>
      </c>
      <c r="AE219" s="88" t="str">
        <f>IF(Y219="","-",IF(VLOOKUP(Y219,D4TRPL!$D$7:$U$58,18,0)=0,"-",IF(AND(Y219=Y219,Z219="P"),VLOOKUP(Y219,D4TRPL!$D$7:$U$58,18,0),"-")))</f>
        <v>-</v>
      </c>
      <c r="AF219" s="87" t="s">
        <v>133</v>
      </c>
      <c r="AG219" s="90" t="s">
        <v>299</v>
      </c>
      <c r="AH219" s="96"/>
      <c r="AI219" s="86"/>
      <c r="AJ219" s="87"/>
      <c r="AK219" s="88" t="str">
        <f>IF(AI219="","-",IF(VLOOKUP(AI219,D4TRPL!$D$7:$U$58,7,0)=0,"-",IF(AND(AI219=AI219,OR(AJ219="T",AJ219="P",AJ219="PM")),VLOOKUP(AI219,D4TRPL!$D$7:$U$58,7,0),"-")))</f>
        <v>-</v>
      </c>
      <c r="AL219" s="88" t="str">
        <f>IF(AI219="","-",IF(VLOOKUP(AI219,D4TRPL!$D$7:$U$58,8,0)=0,"-",IF(AND(AI219=AI219,OR(AJ219="T",AJ219="P",AJ219="PM")),VLOOKUP(AI219,D4TRPL!$D$7:$U$58,8,0),"-")))</f>
        <v>-</v>
      </c>
      <c r="AM219" s="88" t="str">
        <f>IF(AI219="","-",IF(VLOOKUP(AI219,D4TRPL!$D$7:$U$58,9,0)=0,"-",IF(AND(AI219=AI219,OR(AJ219="T",AJ219="P")),VLOOKUP(AI219,D4TRPL!$D$7:$U$58,9,0),"-")))</f>
        <v>-</v>
      </c>
      <c r="AN219" s="88" t="str">
        <f>IF(AI219="","-",IF(VLOOKUP(AI219,D4TRPL!$D$7:$U$58,17,0)=0,"-",IF(AND(AI219=AI219,AJ219="P"),VLOOKUP(AI219,D4TRPL!$D$7:$U$58,17,0),"-")))</f>
        <v>-</v>
      </c>
      <c r="AO219" s="88" t="str">
        <f>IF(AI219="","-",IF(VLOOKUP(AI219,D4TRPL!$D$7:$U$58,18,0)=0,"-",IF(AND(AI219=AI219,AJ219="P"),VLOOKUP(AI219,D4TRPL!$D$7:$U$58,18,0),"-")))</f>
        <v>-</v>
      </c>
      <c r="AP219" s="87" t="s">
        <v>133</v>
      </c>
      <c r="AQ219" s="90"/>
      <c r="AR219" s="85">
        <v>1143105.0</v>
      </c>
      <c r="AS219" s="86" t="s">
        <v>223</v>
      </c>
      <c r="AT219" s="87" t="s">
        <v>28</v>
      </c>
      <c r="AU219" s="88" t="str">
        <f>IF(AS219="","-",IF(VLOOKUP(AS219,D4TRPL!$D$7:$U$58,7,0)=0,"-",IF(AND(AS219=AS219,OR(AT219="T",AT219="P",AT219="PM")),VLOOKUP(AS219,D4TRPL!$D$7:$U$58,7,0),"-")))</f>
        <v>MSL</v>
      </c>
      <c r="AV219" s="88" t="str">
        <f>IF(AS219="","-",IF(VLOOKUP(AS219,D4TRPL!$D$7:$U$58,8,0)=0,"-",IF(AND(AS219=AS219,OR(AT219="T",AT219="P",AT219="PM")),VLOOKUP(AS219,D4TRPL!$D$7:$U$58,8,0),"-")))</f>
        <v>-</v>
      </c>
      <c r="AW219" s="88" t="str">
        <f>IF(AS219="","-",IF(VLOOKUP(AS219,D4TRPL!$D$7:$U$58,9,0)=0,"-",IF(AND(AS219=AS219,OR(AT219="T",AT219="P")),VLOOKUP(AS219,D4TRPL!$D$7:$U$58,9,0),"-")))</f>
        <v>-</v>
      </c>
      <c r="AX219" s="88" t="str">
        <f>IF(AS219="","-",IF(VLOOKUP(AS219,D4TRPL!$D$7:$U$58,17,0)=0,"-",IF(AND(AS219=AS219,AT219="P"),VLOOKUP(AS219,D4TRPL!$D$7:$U$58,17,0),"-")))</f>
        <v>-</v>
      </c>
      <c r="AY219" s="88" t="str">
        <f>IF(AS219="","-",IF(VLOOKUP(AS219,D4TRPL!$D$7:$U$58,18,0)=0,"-",IF(AND(AS219=AS219,AT219="P"),VLOOKUP(AS219,D4TRPL!$D$7:$U$58,18,0),"-")))</f>
        <v>-</v>
      </c>
      <c r="AZ219" s="87" t="s">
        <v>133</v>
      </c>
      <c r="BA219" s="90" t="s">
        <v>26</v>
      </c>
      <c r="BB219" s="6"/>
      <c r="BC219" s="6"/>
      <c r="BD219" s="6"/>
      <c r="BE219" s="6"/>
      <c r="BF219" s="7"/>
      <c r="BG219" s="7"/>
      <c r="BH219" s="7"/>
      <c r="BI219" s="7"/>
      <c r="BJ219" s="7"/>
      <c r="BK219" s="7"/>
    </row>
    <row r="220" ht="14.25" customHeight="1">
      <c r="A220" s="40">
        <v>4.0</v>
      </c>
      <c r="B220" s="41" t="s">
        <v>288</v>
      </c>
      <c r="C220" s="85">
        <v>1143203.0</v>
      </c>
      <c r="D220" s="86" t="s">
        <v>298</v>
      </c>
      <c r="E220" s="87" t="s">
        <v>24</v>
      </c>
      <c r="F220" s="88" t="str">
        <f>IF(D220="","-",IF(VLOOKUP(D220,D4TRPL!$D$7:$U$58,7,0)=0,"-",IF(AND(D220=D220,OR(E220="T",E220="P",E220="PM")),VLOOKUP(D220,D4TRPL!$D$7:$U$58,7,0),"-")))</f>
        <v>IFY</v>
      </c>
      <c r="G220" s="88" t="str">
        <f>IF(D220="","-",IF(VLOOKUP(D220,D4TRPL!$D$7:$U$58,8,0)=0,"-",IF(AND(D220=D220,OR(E220="T",E220="P",E220="PM")),VLOOKUP(D220,D4TRPL!$D$7:$U$58,8,0),"-")))</f>
        <v>RSL</v>
      </c>
      <c r="H220" s="88" t="str">
        <f>IF(D220="","-",IF(VLOOKUP(D220,D4TRPL!$D$7:$U$58,9,0)=0,"-",IF(AND(D220=D220,OR(E220="T",E220="P")),VLOOKUP(D220,D4TRPL!$D$7:$U$58,9,0),"-")))</f>
        <v>-</v>
      </c>
      <c r="I220" s="88"/>
      <c r="J220" s="88" t="str">
        <f>IF(D220="","-",IF(VLOOKUP(D220,D4TRPL!$D$7:$U$58,17,0)=0,"-",IF(AND(D220=D220,E220="P"),VLOOKUP(D220,D4TRPL!$D$7:$U$58,17,0),"-")))</f>
        <v>-</v>
      </c>
      <c r="K220" s="88" t="str">
        <f>IF(D220="","-",IF(VLOOKUP(D220,D4TRPL!$D$7:$U$58,18,0)=0,"-",IF(AND(D220=D220,E220="P"),VLOOKUP(D220,D4TRPL!$D$7:$U$58,18,0),"-")))</f>
        <v>-</v>
      </c>
      <c r="L220" s="87" t="s">
        <v>134</v>
      </c>
      <c r="M220" s="90" t="s">
        <v>26</v>
      </c>
      <c r="N220" s="85"/>
      <c r="O220" s="86"/>
      <c r="P220" s="87"/>
      <c r="Q220" s="88" t="str">
        <f>IF(O220="","-",IF(VLOOKUP(O220,D4TRPL!$D$7:$U$58,7,0)=0,"-",IF(AND(O220=O220,OR(P220="T",P220="P",P220="PM")),VLOOKUP(O220,D4TRPL!$D$7:$U$58,7,0),"-")))</f>
        <v>-</v>
      </c>
      <c r="R220" s="88" t="str">
        <f>IF(O220="","-",IF(VLOOKUP(O220,D4TRPL!$D$7:$U$58,8,0)=0,"-",IF(AND(O220=O220,OR(P220="T",P220="P",P220="PM")),VLOOKUP(O220,D4TRPL!$D$7:$U$58,8,0),"-")))</f>
        <v>-</v>
      </c>
      <c r="S220" s="88" t="str">
        <f>IF(O220="","-",IF(VLOOKUP(O220,D4TRPL!$D$7:$U$58,9,0)=0,"-",IF(AND(O220=O220,OR(P220="T",P220="P")),VLOOKUP(O220,D4TRPL!$D$7:$U$58,9,0),"-")))</f>
        <v>-</v>
      </c>
      <c r="T220" s="88" t="str">
        <f>IF(O220="","-",IF(VLOOKUP(O220,D4TRPL!$D$7:$U$58,17,0)=0,"-",IF(AND(O220=O220,P220="P"),VLOOKUP(O220,D4TRPL!$D$7:$U$58,17,0),"-")))</f>
        <v>-</v>
      </c>
      <c r="U220" s="88" t="str">
        <f>IF(O220="","-",IF(VLOOKUP(O220,D4TRPL!$D$7:$U$58,18,0)=0,"-",IF(AND(O220=O220,P220="P"),VLOOKUP(O220,D4TRPL!$D$7:$U$58,18,0),"-")))</f>
        <v>-</v>
      </c>
      <c r="V220" s="87" t="s">
        <v>134</v>
      </c>
      <c r="W220" s="133"/>
      <c r="X220" s="85">
        <v>1143103.0</v>
      </c>
      <c r="Y220" s="86" t="s">
        <v>222</v>
      </c>
      <c r="Z220" s="87" t="s">
        <v>28</v>
      </c>
      <c r="AA220" s="88" t="str">
        <f>IF(Y220="","-",IF(VLOOKUP(Y220,D4TRPL!$D$7:$U$58,7,0)=0,"-",IF(AND(Y220=Y220,OR(Z220="T",Z220="P",Z220="PM")),VLOOKUP(Y220,D4TRPL!$D$7:$U$58,7,0),"-")))</f>
        <v>RIS</v>
      </c>
      <c r="AB220" s="88" t="str">
        <f>IF(Y220="","-",IF(VLOOKUP(Y220,D4TRPL!$D$7:$U$58,8,0)=0,"-",IF(AND(Y220=Y220,OR(Z220="T",Z220="P",Z220="PM")),VLOOKUP(Y220,D4TRPL!$D$7:$U$58,8,0),"-")))</f>
        <v>-</v>
      </c>
      <c r="AC220" s="88" t="str">
        <f>IF(Y220="","-",IF(VLOOKUP(Y220,D4TRPL!$D$7:$U$58,9,0)=0,"-",IF(AND(Y220=Y220,OR(Z220="T",Z220="P")),VLOOKUP(Y220,D4TRPL!$D$7:$U$58,9,0),"-")))</f>
        <v>-</v>
      </c>
      <c r="AD220" s="88" t="str">
        <f>IF(Y220="","-",IF(VLOOKUP(Y220,D4TRPL!$D$7:$U$58,17,0)=0,"-",IF(AND(Y220=Y220,Z220="P"),VLOOKUP(Y220,D4TRPL!$D$7:$U$58,17,0),"-")))</f>
        <v>CDN</v>
      </c>
      <c r="AE220" s="88" t="str">
        <f>IF(Y220="","-",IF(VLOOKUP(Y220,D4TRPL!$D$7:$U$58,18,0)=0,"-",IF(AND(Y220=Y220,Z220="P"),VLOOKUP(Y220,D4TRPL!$D$7:$U$58,18,0),"-")))</f>
        <v>-</v>
      </c>
      <c r="AF220" s="87" t="s">
        <v>134</v>
      </c>
      <c r="AG220" s="90" t="s">
        <v>26</v>
      </c>
      <c r="AH220" s="96" t="s">
        <v>266</v>
      </c>
      <c r="AI220" s="86" t="s">
        <v>120</v>
      </c>
      <c r="AJ220" s="87" t="s">
        <v>28</v>
      </c>
      <c r="AK220" s="88" t="str">
        <f>IF(AI220="","-",IF(VLOOKUP(AI220,D4TRPL!$D$7:$U$58,7,0)=0,"-",IF(AND(AI220=AI220,OR(AJ220="T",AJ220="P",AJ220="PM")),VLOOKUP(AI220,D4TRPL!$D$7:$U$58,7,0),"-")))</f>
        <v>RMM</v>
      </c>
      <c r="AL220" s="88" t="str">
        <f>IF(AI220="","-",IF(VLOOKUP(AI220,D4TRPL!$D$7:$U$58,8,0)=0,"-",IF(AND(AI220=AI220,OR(AJ220="T",AJ220="P",AJ220="PM")),VLOOKUP(AI220,D4TRPL!$D$7:$U$58,8,0),"-")))</f>
        <v>-</v>
      </c>
      <c r="AM220" s="88" t="str">
        <f>IF(AI220="","-",IF(VLOOKUP(AI220,D4TRPL!$D$7:$U$58,9,0)=0,"-",IF(AND(AI220=AI220,OR(AJ220="T",AJ220="P")),VLOOKUP(AI220,D4TRPL!$D$7:$U$58,9,0),"-")))</f>
        <v>-</v>
      </c>
      <c r="AN220" s="88" t="str">
        <f>IF(AI220="","-",IF(VLOOKUP(AI220,D4TRPL!$D$7:$U$58,17,0)=0,"-",IF(AND(AI220=AI220,AJ220="P"),VLOOKUP(AI220,D4TRPL!$D$7:$U$58,17,0),"-")))</f>
        <v>-</v>
      </c>
      <c r="AO220" s="88" t="str">
        <f>IF(AI220="","-",IF(VLOOKUP(AI220,D4TRPL!$D$7:$U$58,18,0)=0,"-",IF(AND(AI220=AI220,AJ220="P"),VLOOKUP(AI220,D4TRPL!$D$7:$U$58,18,0),"-")))</f>
        <v>-</v>
      </c>
      <c r="AP220" s="87" t="s">
        <v>134</v>
      </c>
      <c r="AQ220" s="90" t="s">
        <v>26</v>
      </c>
      <c r="AR220" s="85">
        <v>1143105.0</v>
      </c>
      <c r="AS220" s="86" t="s">
        <v>223</v>
      </c>
      <c r="AT220" s="87" t="s">
        <v>28</v>
      </c>
      <c r="AU220" s="88" t="str">
        <f>IF(AS220="","-",IF(VLOOKUP(AS220,D4TRPL!$D$7:$U$58,7,0)=0,"-",IF(AND(AS220=AS220,OR(AT220="T",AT220="P",AT220="PM")),VLOOKUP(AS220,D4TRPL!$D$7:$U$58,7,0),"-")))</f>
        <v>MSL</v>
      </c>
      <c r="AV220" s="88" t="str">
        <f>IF(AS220="","-",IF(VLOOKUP(AS220,D4TRPL!$D$7:$U$58,8,0)=0,"-",IF(AND(AS220=AS220,OR(AT220="T",AT220="P",AT220="PM")),VLOOKUP(AS220,D4TRPL!$D$7:$U$58,8,0),"-")))</f>
        <v>-</v>
      </c>
      <c r="AW220" s="88" t="str">
        <f>IF(AS220="","-",IF(VLOOKUP(AS220,D4TRPL!$D$7:$U$58,9,0)=0,"-",IF(AND(AS220=AS220,OR(AT220="T",AT220="P")),VLOOKUP(AS220,D4TRPL!$D$7:$U$58,9,0),"-")))</f>
        <v>-</v>
      </c>
      <c r="AX220" s="88" t="str">
        <f>IF(AS220="","-",IF(VLOOKUP(AS220,D4TRPL!$D$7:$U$58,17,0)=0,"-",IF(AND(AS220=AS220,AT220="P"),VLOOKUP(AS220,D4TRPL!$D$7:$U$58,17,0),"-")))</f>
        <v>-</v>
      </c>
      <c r="AY220" s="88" t="str">
        <f>IF(AS220="","-",IF(VLOOKUP(AS220,D4TRPL!$D$7:$U$58,18,0)=0,"-",IF(AND(AS220=AS220,AT220="P"),VLOOKUP(AS220,D4TRPL!$D$7:$U$58,18,0),"-")))</f>
        <v>-</v>
      </c>
      <c r="AZ220" s="87" t="s">
        <v>134</v>
      </c>
      <c r="BA220" s="90" t="s">
        <v>26</v>
      </c>
      <c r="BB220" s="6"/>
      <c r="BC220" s="6"/>
      <c r="BD220" s="6"/>
      <c r="BE220" s="6"/>
      <c r="BF220" s="7"/>
      <c r="BG220" s="7"/>
      <c r="BH220" s="7"/>
      <c r="BI220" s="7"/>
      <c r="BJ220" s="7"/>
      <c r="BK220" s="7"/>
    </row>
    <row r="221" ht="14.25" customHeight="1">
      <c r="A221" s="40">
        <v>4.0</v>
      </c>
      <c r="B221" s="41" t="s">
        <v>288</v>
      </c>
      <c r="C221" s="98"/>
      <c r="D221" s="86"/>
      <c r="E221" s="87"/>
      <c r="F221" s="88" t="str">
        <f>IF(D221="","-",IF(VLOOKUP(D221,'S1-IF'!$D$7:$U$58,7,0)=0,"-",IF(AND(D221=D221,OR(E221="T",E221="P")),VLOOKUP(D221,'S1-IF'!$D$7:$U$58,7,0),"-")))</f>
        <v>-</v>
      </c>
      <c r="G221" s="88" t="str">
        <f>IF(D221="","-",IF(VLOOKUP(D221,'S1-IF'!$D$7:$U$58,8,0)=0,"-",IF(AND(D221=D221,OR(E221="T",E221="P")),VLOOKUP(D221,'S1-IF'!$D$7:$U$58,8,0),"-")))</f>
        <v>-</v>
      </c>
      <c r="H221" s="88" t="str">
        <f>IF(D221="","-",IF(VLOOKUP(D221,'S1-IF'!$D$7:$U$58,9,0)=0,"-",IF(AND(D221=D221,OR(E221="T",E221="P")),VLOOKUP(D221,'S1-IF'!$D$7:$U$58,9,0),"-")))</f>
        <v>-</v>
      </c>
      <c r="I221" s="88"/>
      <c r="J221" s="88" t="str">
        <f>IF(D221="","-",IF(VLOOKUP(D221,'S1-IF'!$D$7:$U$58,17,0)=0,"-",IF(AND(D221=D221,E221="P"),VLOOKUP(D221,'S1-IF'!$D$7:$U$58,17,0),"-")))</f>
        <v>-</v>
      </c>
      <c r="K221" s="88" t="str">
        <f>IF(D221="","-",IF(VLOOKUP(D221,'S1-IF'!$D$7:$U$58,18,0)=0,"-",IF(AND(D221=D221,E221="P"),VLOOKUP(D221,'S1-IF'!$D$7:$U$58,18,0),"-")))</f>
        <v>-</v>
      </c>
      <c r="L221" s="89" t="s">
        <v>137</v>
      </c>
      <c r="M221" s="90"/>
      <c r="N221" s="96" t="s">
        <v>226</v>
      </c>
      <c r="O221" s="119" t="s">
        <v>227</v>
      </c>
      <c r="P221" s="120" t="s">
        <v>24</v>
      </c>
      <c r="Q221" s="88" t="str">
        <f>IF(O221="","-",IF(VLOOKUP(O221,'S1-IF'!$D$7:$U$58,7,0)=0,"-",IF(AND(O221=O221,OR(P221="T",P221="P")),VLOOKUP(O221,'S1-IF'!$D$7:$U$58,7,0),"-")))</f>
        <v>JHS</v>
      </c>
      <c r="R221" s="88" t="str">
        <f>IF(O221="","-",IF(VLOOKUP(O221,'S1-IF'!$D$7:$U$58,8,0)=0,"-",IF(AND(O221=O221,OR(P221="T",P221="P")),VLOOKUP(O221,'S1-IF'!$D$7:$U$58,8,0),"-")))</f>
        <v>IUS</v>
      </c>
      <c r="S221" s="88" t="str">
        <f>IF(O221="","-",IF(VLOOKUP(O221,'S1-IF'!$D$7:$U$58,9,0)=0,"-",IF(AND(O221=O221,OR(P221="T",P221="P")),VLOOKUP(O221,'S1-IF'!$D$7:$U$58,9,0),"-")))</f>
        <v>-</v>
      </c>
      <c r="T221" s="88" t="str">
        <f>IF(O221="","-",IF(VLOOKUP(O221,'S1-IF'!$D$7:$U$58,17,0)=0,"-",IF(AND(O221=O221,P221="P"),VLOOKUP(O221,'S1-IF'!$D$7:$U$58,17,0),"-")))</f>
        <v>-</v>
      </c>
      <c r="U221" s="88" t="str">
        <f>IF(O221="","-",IF(VLOOKUP(O221,'S1-IF'!$D$7:$U$58,18,0)=0,"-",IF(AND(O221=O221,P221="P"),VLOOKUP(O221,'S1-IF'!$D$7:$U$58,18,0),"-")))</f>
        <v>-</v>
      </c>
      <c r="V221" s="89" t="s">
        <v>137</v>
      </c>
      <c r="W221" s="90" t="s">
        <v>26</v>
      </c>
      <c r="X221" s="96" t="s">
        <v>225</v>
      </c>
      <c r="Y221" s="119" t="s">
        <v>148</v>
      </c>
      <c r="Z221" s="120" t="s">
        <v>24</v>
      </c>
      <c r="AA221" s="88" t="str">
        <f>IF(Y221="","-",IF(VLOOKUP(Y221,'S1-IF'!$D$7:$U$58,7,0)=0,"-",IF(AND(Y221=Y221,OR(Z221="T",Z221="P")),VLOOKUP(Y221,'S1-IF'!$D$7:$U$58,7,0),"-")))</f>
        <v>ASD</v>
      </c>
      <c r="AB221" s="88" t="str">
        <f>IF(Y221="","-",IF(VLOOKUP(Y221,'S1-IF'!$D$7:$U$58,8,0)=0,"-",IF(AND(Y221=Y221,OR(Z221="T",Z221="P")),VLOOKUP(Y221,'S1-IF'!$D$7:$U$58,8,0),"-")))</f>
        <v>-</v>
      </c>
      <c r="AC221" s="88" t="str">
        <f>IF(Y221="","-",IF(VLOOKUP(Y221,'S1-IF'!$D$7:$U$58,9,0)=0,"-",IF(AND(Y221=Y221,OR(Z221="T",Z221="P")),VLOOKUP(Y221,'S1-IF'!$D$7:$U$58,9,0),"-")))</f>
        <v>-</v>
      </c>
      <c r="AD221" s="88" t="str">
        <f>IF(Y221="","-",IF(VLOOKUP(Y221,'S1-IF'!$D$7:$U$58,17,0)=0,"-",IF(AND(Y221=Y221,Z221="P"),VLOOKUP(Y221,'S1-IF'!$D$7:$U$58,17,0),"-")))</f>
        <v>-</v>
      </c>
      <c r="AE221" s="88" t="str">
        <f>IF(Y221="","-",IF(VLOOKUP(Y221,'S1-IF'!$D$7:$U$58,18,0)=0,"-",IF(AND(Y221=Y221,Z221="P"),VLOOKUP(Y221,'S1-IF'!$D$7:$U$58,18,0),"-")))</f>
        <v>-</v>
      </c>
      <c r="AF221" s="89" t="s">
        <v>137</v>
      </c>
      <c r="AG221" s="90" t="s">
        <v>26</v>
      </c>
      <c r="AH221" s="98"/>
      <c r="AI221" s="86"/>
      <c r="AJ221" s="87"/>
      <c r="AK221" s="88" t="str">
        <f>IF(AI221="","-",IF(VLOOKUP(AI221,'S1-IF'!$D$7:$U$58,7,0)=0,"-",IF(AND(AI221=AI221,OR(AJ221="T",AJ221="P")),VLOOKUP(AI221,'S1-IF'!$D$7:$U$58,7,0),"-")))</f>
        <v>-</v>
      </c>
      <c r="AL221" s="88" t="str">
        <f>IF(AI221="","-",IF(VLOOKUP(AI221,'S1-IF'!$D$7:$U$58,8,0)=0,"-",IF(AND(AI221=AI221,OR(AJ221="T",AJ221="P")),VLOOKUP(AI221,'S1-IF'!$D$7:$U$58,8,0),"-")))</f>
        <v>-</v>
      </c>
      <c r="AM221" s="88" t="str">
        <f>IF(AI221="","-",IF(VLOOKUP(AI221,'S1-IF'!$D$7:$U$58,9,0)=0,"-",IF(AND(AI221=AI221,OR(AJ221="T",AJ221="P")),VLOOKUP(AI221,'S1-IF'!$D$7:$U$58,9,0),"-")))</f>
        <v>-</v>
      </c>
      <c r="AN221" s="88" t="str">
        <f>IF(AI221="","-",IF(VLOOKUP(AI221,'S1-IF'!$D$7:$U$58,17,0)=0,"-",IF(AND(AI221=AI221,AJ221="P"),VLOOKUP(AI221,'S1-IF'!$D$7:$U$58,17,0),"-")))</f>
        <v>-</v>
      </c>
      <c r="AO221" s="88" t="str">
        <f>IF(AI221="","-",IF(VLOOKUP(AI221,'S1-IF'!$D$7:$U$58,18,0)=0,"-",IF(AND(AI221=AI221,AJ221="P"),VLOOKUP(AI221,'S1-IF'!$D$7:$U$58,18,0),"-")))</f>
        <v>-</v>
      </c>
      <c r="AP221" s="89" t="s">
        <v>137</v>
      </c>
      <c r="AQ221" s="90"/>
      <c r="AR221" s="96"/>
      <c r="AS221" s="86"/>
      <c r="AT221" s="87"/>
      <c r="AU221" s="88" t="str">
        <f>IF(AS221="","-",IF(VLOOKUP(AS221,'S1-IF'!$D$7:$U$58,7,0)=0,"-",IF(AND(AS221=AS221,OR(AT221="T",AT221="P")),VLOOKUP(AS221,'S1-IF'!$D$7:$U$58,7,0),"-")))</f>
        <v>-</v>
      </c>
      <c r="AV221" s="88" t="str">
        <f>IF(AS221="","-",IF(VLOOKUP(AS221,'S1-IF'!$D$7:$U$58,8,0)=0,"-",IF(AND(AS221=AS221,OR(AT221="T",AT221="P")),VLOOKUP(AS221,'S1-IF'!$D$7:$U$58,8,0),"-")))</f>
        <v>-</v>
      </c>
      <c r="AW221" s="88" t="str">
        <f>IF(AS221="","-",IF(VLOOKUP(AS221,'S1-IF'!$D$7:$U$58,9,0)=0,"-",IF(AND(AS221=AS221,OR(AT221="T",AT221="P")),VLOOKUP(AS221,'S1-IF'!$D$7:$U$58,9,0),"-")))</f>
        <v>-</v>
      </c>
      <c r="AX221" s="88" t="str">
        <f>IF(AS221="","-",IF(VLOOKUP(AS221,'S1-IF'!$D$7:$U$58,17,0)=0,"-",IF(AND(AS221=AS221,AT221="P"),VLOOKUP(AS221,'S1-IF'!$D$7:$U$58,17,0),"-")))</f>
        <v>-</v>
      </c>
      <c r="AY221" s="88" t="str">
        <f>IF(AS221="","-",IF(VLOOKUP(AS221,'S1-IF'!$D$7:$U$58,18,0)=0,"-",IF(AND(AS221=AS221,AT221="P"),VLOOKUP(AS221,'S1-IF'!$D$7:$U$58,18,0),"-")))</f>
        <v>-</v>
      </c>
      <c r="AZ221" s="89" t="s">
        <v>137</v>
      </c>
      <c r="BA221" s="90"/>
      <c r="BB221" s="6"/>
      <c r="BC221" s="6"/>
      <c r="BD221" s="6"/>
      <c r="BE221" s="6"/>
      <c r="BF221" s="7"/>
      <c r="BG221" s="7"/>
      <c r="BH221" s="7"/>
      <c r="BI221" s="7"/>
      <c r="BJ221" s="7"/>
      <c r="BK221" s="7"/>
    </row>
    <row r="222" ht="14.25" customHeight="1">
      <c r="A222" s="40">
        <v>4.0</v>
      </c>
      <c r="B222" s="41" t="s">
        <v>288</v>
      </c>
      <c r="C222" s="98"/>
      <c r="D222" s="86"/>
      <c r="E222" s="87"/>
      <c r="F222" s="88" t="str">
        <f>IF(D222="","-",IF(VLOOKUP(D222,'S1-IF'!$D$7:$U$58,7,0)=0,"-",IF(AND(D222=D222,OR(E222="T",E222="P")),VLOOKUP(D222,'S1-IF'!$D$7:$U$58,7,0),"-")))</f>
        <v>-</v>
      </c>
      <c r="G222" s="88" t="str">
        <f>IF(D222="","-",IF(VLOOKUP(D222,'S1-IF'!$D$7:$U$58,8,0)=0,"-",IF(AND(D222=D222,OR(E222="T",E222="P")),VLOOKUP(D222,'S1-IF'!$D$7:$U$58,8,0),"-")))</f>
        <v>-</v>
      </c>
      <c r="H222" s="88" t="str">
        <f>IF(D222="","-",IF(VLOOKUP(D222,'S1-IF'!$D$7:$U$58,9,0)=0,"-",IF(AND(D222=D222,OR(E222="T",E222="P")),VLOOKUP(D222,'S1-IF'!$D$7:$U$58,9,0),"-")))</f>
        <v>-</v>
      </c>
      <c r="I222" s="88"/>
      <c r="J222" s="88" t="str">
        <f>IF(D222="","-",IF(VLOOKUP(D222,'S1-IF'!$D$7:$U$58,17,0)=0,"-",IF(AND(D222=D222,E222="P"),VLOOKUP(D222,'S1-IF'!$D$7:$U$58,17,0),"-")))</f>
        <v>-</v>
      </c>
      <c r="K222" s="88" t="str">
        <f>IF(D222="","-",IF(VLOOKUP(D222,'S1-IF'!$D$7:$U$58,18,0)=0,"-",IF(AND(D222=D222,E222="P"),VLOOKUP(D222,'S1-IF'!$D$7:$U$58,18,0),"-")))</f>
        <v>-</v>
      </c>
      <c r="L222" s="89" t="s">
        <v>140</v>
      </c>
      <c r="M222" s="90"/>
      <c r="N222" s="96" t="s">
        <v>226</v>
      </c>
      <c r="O222" s="86" t="s">
        <v>227</v>
      </c>
      <c r="P222" s="87" t="s">
        <v>24</v>
      </c>
      <c r="Q222" s="88" t="str">
        <f>IF(O222="","-",IF(VLOOKUP(O222,'S1-IF'!$D$7:$U$58,7,0)=0,"-",IF(AND(O222=O222,OR(P222="T",P222="P")),VLOOKUP(O222,'S1-IF'!$D$7:$U$58,7,0),"-")))</f>
        <v>JHS</v>
      </c>
      <c r="R222" s="88" t="str">
        <f>IF(O222="","-",IF(VLOOKUP(O222,'S1-IF'!$D$7:$U$58,8,0)=0,"-",IF(AND(O222=O222,OR(P222="T",P222="P")),VLOOKUP(O222,'S1-IF'!$D$7:$U$58,8,0),"-")))</f>
        <v>IUS</v>
      </c>
      <c r="S222" s="88" t="str">
        <f>IF(O222="","-",IF(VLOOKUP(O222,'S1-IF'!$D$7:$U$58,9,0)=0,"-",IF(AND(O222=O222,OR(P222="T",P222="P")),VLOOKUP(O222,'S1-IF'!$D$7:$U$58,9,0),"-")))</f>
        <v>-</v>
      </c>
      <c r="T222" s="88" t="str">
        <f>IF(O222="","-",IF(VLOOKUP(O222,'S1-IF'!$D$7:$U$58,17,0)=0,"-",IF(AND(O222=O222,P222="P"),VLOOKUP(O222,'S1-IF'!$D$7:$U$58,17,0),"-")))</f>
        <v>-</v>
      </c>
      <c r="U222" s="88" t="str">
        <f>IF(O222="","-",IF(VLOOKUP(O222,'S1-IF'!$D$7:$U$58,18,0)=0,"-",IF(AND(O222=O222,P222="P"),VLOOKUP(O222,'S1-IF'!$D$7:$U$58,18,0),"-")))</f>
        <v>-</v>
      </c>
      <c r="V222" s="89" t="s">
        <v>140</v>
      </c>
      <c r="W222" s="90" t="s">
        <v>26</v>
      </c>
      <c r="X222" s="96" t="s">
        <v>225</v>
      </c>
      <c r="Y222" s="119" t="s">
        <v>148</v>
      </c>
      <c r="Z222" s="120" t="s">
        <v>24</v>
      </c>
      <c r="AA222" s="88" t="str">
        <f>IF(Y222="","-",IF(VLOOKUP(Y222,'S1-IF'!$D$7:$U$58,7,0)=0,"-",IF(AND(Y222=Y222,OR(Z222="T",Z222="P")),VLOOKUP(Y222,'S1-IF'!$D$7:$U$58,7,0),"-")))</f>
        <v>ASD</v>
      </c>
      <c r="AB222" s="88" t="str">
        <f>IF(Y222="","-",IF(VLOOKUP(Y222,'S1-IF'!$D$7:$U$58,8,0)=0,"-",IF(AND(Y222=Y222,OR(Z222="T",Z222="P")),VLOOKUP(Y222,'S1-IF'!$D$7:$U$58,8,0),"-")))</f>
        <v>-</v>
      </c>
      <c r="AC222" s="88" t="str">
        <f>IF(Y222="","-",IF(VLOOKUP(Y222,'S1-IF'!$D$7:$U$58,9,0)=0,"-",IF(AND(Y222=Y222,OR(Z222="T",Z222="P")),VLOOKUP(Y222,'S1-IF'!$D$7:$U$58,9,0),"-")))</f>
        <v>-</v>
      </c>
      <c r="AD222" s="88" t="str">
        <f>IF(Y222="","-",IF(VLOOKUP(Y222,'S1-IF'!$D$7:$U$58,17,0)=0,"-",IF(AND(Y222=Y222,Z222="P"),VLOOKUP(Y222,'S1-IF'!$D$7:$U$58,17,0),"-")))</f>
        <v>-</v>
      </c>
      <c r="AE222" s="88" t="str">
        <f>IF(Y222="","-",IF(VLOOKUP(Y222,'S1-IF'!$D$7:$U$58,18,0)=0,"-",IF(AND(Y222=Y222,Z222="P"),VLOOKUP(Y222,'S1-IF'!$D$7:$U$58,18,0),"-")))</f>
        <v>-</v>
      </c>
      <c r="AF222" s="89" t="s">
        <v>140</v>
      </c>
      <c r="AG222" s="90" t="s">
        <v>26</v>
      </c>
      <c r="AH222" s="98"/>
      <c r="AI222" s="86"/>
      <c r="AJ222" s="87"/>
      <c r="AK222" s="88" t="str">
        <f>IF(AI222="","-",IF(VLOOKUP(AI222,'S1-IF'!$D$7:$U$58,7,0)=0,"-",IF(AND(AI222=AI222,OR(AJ222="T",AJ222="P")),VLOOKUP(AI222,'S1-IF'!$D$7:$U$58,7,0),"-")))</f>
        <v>-</v>
      </c>
      <c r="AL222" s="88" t="str">
        <f>IF(AI222="","-",IF(VLOOKUP(AI222,'S1-IF'!$D$7:$U$58,8,0)=0,"-",IF(AND(AI222=AI222,OR(AJ222="T",AJ222="P")),VLOOKUP(AI222,'S1-IF'!$D$7:$U$58,8,0),"-")))</f>
        <v>-</v>
      </c>
      <c r="AM222" s="88" t="str">
        <f>IF(AI222="","-",IF(VLOOKUP(AI222,'S1-IF'!$D$7:$U$58,9,0)=0,"-",IF(AND(AI222=AI222,OR(AJ222="T",AJ222="P")),VLOOKUP(AI222,'S1-IF'!$D$7:$U$58,9,0),"-")))</f>
        <v>-</v>
      </c>
      <c r="AN222" s="88" t="str">
        <f>IF(AI222="","-",IF(VLOOKUP(AI222,'S1-IF'!$D$7:$U$58,17,0)=0,"-",IF(AND(AI222=AI222,AJ222="P"),VLOOKUP(AI222,'S1-IF'!$D$7:$U$58,17,0),"-")))</f>
        <v>-</v>
      </c>
      <c r="AO222" s="88" t="str">
        <f>IF(AI222="","-",IF(VLOOKUP(AI222,'S1-IF'!$D$7:$U$58,18,0)=0,"-",IF(AND(AI222=AI222,AJ222="P"),VLOOKUP(AI222,'S1-IF'!$D$7:$U$58,18,0),"-")))</f>
        <v>-</v>
      </c>
      <c r="AP222" s="89" t="s">
        <v>140</v>
      </c>
      <c r="AQ222" s="90"/>
      <c r="AR222" s="96"/>
      <c r="AS222" s="86"/>
      <c r="AT222" s="87"/>
      <c r="AU222" s="88" t="str">
        <f>IF(AS222="","-",IF(VLOOKUP(AS222,'S1-IF'!$D$7:$U$58,7,0)=0,"-",IF(AND(AS222=AS222,OR(AT222="T",AT222="P")),VLOOKUP(AS222,'S1-IF'!$D$7:$U$58,7,0),"-")))</f>
        <v>-</v>
      </c>
      <c r="AV222" s="88" t="str">
        <f>IF(AS222="","-",IF(VLOOKUP(AS222,'S1-IF'!$D$7:$U$58,8,0)=0,"-",IF(AND(AS222=AS222,OR(AT222="T",AT222="P")),VLOOKUP(AS222,'S1-IF'!$D$7:$U$58,8,0),"-")))</f>
        <v>-</v>
      </c>
      <c r="AW222" s="88" t="str">
        <f>IF(AS222="","-",IF(VLOOKUP(AS222,'S1-IF'!$D$7:$U$58,9,0)=0,"-",IF(AND(AS222=AS222,OR(AT222="T",AT222="P")),VLOOKUP(AS222,'S1-IF'!$D$7:$U$58,9,0),"-")))</f>
        <v>-</v>
      </c>
      <c r="AX222" s="88" t="str">
        <f>IF(AS222="","-",IF(VLOOKUP(AS222,'S1-IF'!$D$7:$U$58,17,0)=0,"-",IF(AND(AS222=AS222,AT222="P"),VLOOKUP(AS222,'S1-IF'!$D$7:$U$58,17,0),"-")))</f>
        <v>-</v>
      </c>
      <c r="AY222" s="88" t="str">
        <f>IF(AS222="","-",IF(VLOOKUP(AS222,'S1-IF'!$D$7:$U$58,18,0)=0,"-",IF(AND(AS222=AS222,AT222="P"),VLOOKUP(AS222,'S1-IF'!$D$7:$U$58,18,0),"-")))</f>
        <v>-</v>
      </c>
      <c r="AZ222" s="89" t="s">
        <v>140</v>
      </c>
      <c r="BA222" s="90"/>
      <c r="BB222" s="6"/>
      <c r="BC222" s="6"/>
      <c r="BD222" s="6"/>
      <c r="BE222" s="6"/>
      <c r="BF222" s="7"/>
      <c r="BG222" s="7"/>
      <c r="BH222" s="7"/>
      <c r="BI222" s="7"/>
      <c r="BJ222" s="7"/>
      <c r="BK222" s="7"/>
    </row>
    <row r="223" ht="14.25" customHeight="1">
      <c r="A223" s="40">
        <v>4.0</v>
      </c>
      <c r="B223" s="41" t="s">
        <v>288</v>
      </c>
      <c r="C223" s="96" t="s">
        <v>253</v>
      </c>
      <c r="D223" s="86" t="s">
        <v>254</v>
      </c>
      <c r="E223" s="87" t="s">
        <v>24</v>
      </c>
      <c r="F223" s="88" t="str">
        <f>IF(D223="","-",IF(VLOOKUP(D223,'S1-SI'!$D$7:$U$58,7,0)=0,"-",IF(AND(D223=D223,OR(E223="T",E223="P")),VLOOKUP(D223,'S1-SI'!$D$7:$U$58,7,0),"-")))</f>
        <v>MJP</v>
      </c>
      <c r="G223" s="88" t="str">
        <f>IF(D223="","-",IF(VLOOKUP(D223,'S1-SI'!$D$7:$U$58,8,0)=0,"-",IF(AND(D223=D223,OR(E223="T",E223="P")),VLOOKUP(D223,'S1-SI'!$D$7:$U$58,8,0),"-")))</f>
        <v>-</v>
      </c>
      <c r="H223" s="88" t="str">
        <f>IF(D223="","-",IF(VLOOKUP(D223,'S1-SI'!$D$7:$U$58,9,0)=0,"-",IF(AND(D223=D223,OR(E223="T",E223="P")),VLOOKUP(D223,'S1-SI'!$D$7:$U$58,9,0),"-")))</f>
        <v>-</v>
      </c>
      <c r="I223" s="88"/>
      <c r="J223" s="88" t="str">
        <f>IF(D223="","-",IF(VLOOKUP(D223,'S1-SI'!$D$7:$U$58,17,0)=0,"-",IF(AND(D223=D223,E223="P"),VLOOKUP(D223,'S1-SI'!$D$7:$U$58,17,0),"-")))</f>
        <v>-</v>
      </c>
      <c r="K223" s="88" t="str">
        <f>IF(D223="","-",IF(VLOOKUP(D223,'S1-SI'!$D$7:$U$58,18,0)=0,"-",IF(AND(D223=D223,E223="P"),VLOOKUP(D223,'S1-SI'!$D$7:$U$58,18,0),"-")))</f>
        <v>-</v>
      </c>
      <c r="L223" s="89" t="s">
        <v>143</v>
      </c>
      <c r="M223" s="90" t="s">
        <v>26</v>
      </c>
      <c r="N223" s="96"/>
      <c r="O223" s="86"/>
      <c r="P223" s="87"/>
      <c r="Q223" s="88" t="str">
        <f>IF(O223="","-",IF(VLOOKUP(O223,'S1-SI'!$D$7:$U$58,7,0)=0,"-",IF(AND(O223=O223,OR(P223="T",P223="P")),VLOOKUP(O223,'S1-SI'!$D$7:$U$58,7,0),"-")))</f>
        <v>-</v>
      </c>
      <c r="R223" s="88" t="str">
        <f>IF(O223="","-",IF(VLOOKUP(O223,'S1-SI'!$D$7:$U$58,8,0)=0,"-",IF(AND(O223=O223,OR(P223="T",P223="P")),VLOOKUP(O223,'S1-SI'!$D$7:$U$58,8,0),"-")))</f>
        <v>-</v>
      </c>
      <c r="S223" s="88" t="str">
        <f>IF(O223="","-",IF(VLOOKUP(O223,'S1-SI'!$D$7:$U$58,9,0)=0,"-",IF(AND(O223=O223,OR(P223="T",P223="P")),VLOOKUP(O223,'S1-SI'!$D$7:$U$58,9,0),"-")))</f>
        <v>-</v>
      </c>
      <c r="T223" s="88" t="str">
        <f>IF(O223="","-",IF(VLOOKUP(O223,'S1-SI'!$D$7:$U$58,17,0)=0,"-",IF(AND(O223=O223,P223="P"),VLOOKUP(O223,'S1-SI'!$D$7:$U$58,17,0),"-")))</f>
        <v>-</v>
      </c>
      <c r="U223" s="88" t="str">
        <f>IF(O223="","-",IF(VLOOKUP(O223,'S1-SI'!$D$7:$U$58,18,0)=0,"-",IF(AND(O223=O223,P223="P"),VLOOKUP(O223,'S1-SI'!$D$7:$U$58,18,0),"-")))</f>
        <v>-</v>
      </c>
      <c r="V223" s="89" t="s">
        <v>143</v>
      </c>
      <c r="W223" s="90" t="s">
        <v>26</v>
      </c>
      <c r="X223" s="96" t="s">
        <v>144</v>
      </c>
      <c r="Y223" s="86" t="s">
        <v>145</v>
      </c>
      <c r="Z223" s="87" t="s">
        <v>24</v>
      </c>
      <c r="AA223" s="88" t="str">
        <f>IF(Y223="","-",IF(VLOOKUP(Y223,'S1-SI'!$D$7:$U$58,7,0)=0,"-",IF(AND(Y223=Y223,OR(Z223="T",Z223="P")),VLOOKUP(Y223,'S1-SI'!$D$7:$U$58,7,0),"-")))</f>
        <v>MSS</v>
      </c>
      <c r="AB223" s="88" t="str">
        <f>IF(Y223="","-",IF(VLOOKUP(Y223,'S1-SI'!$D$7:$U$58,8,0)=0,"-",IF(AND(Y223=Y223,OR(Z223="T",Z223="P")),VLOOKUP(Y223,'S1-SI'!$D$7:$U$58,8,0),"-")))</f>
        <v>-</v>
      </c>
      <c r="AC223" s="88" t="str">
        <f>IF(Y223="","-",IF(VLOOKUP(Y223,'S1-SI'!$D$7:$U$58,9,0)=0,"-",IF(AND(Y223=Y223,OR(Z223="T",Z223="P")),VLOOKUP(Y223,'S1-SI'!$D$7:$U$58,9,0),"-")))</f>
        <v>-</v>
      </c>
      <c r="AD223" s="88" t="str">
        <f>IF(Y223="","-",IF(VLOOKUP(Y223,'S1-SI'!$D$7:$U$58,17,0)=0,"-",IF(AND(Y223=Y223,Z223="P"),VLOOKUP(Y223,'S1-SI'!$D$7:$U$58,17,0),"-")))</f>
        <v>-</v>
      </c>
      <c r="AE223" s="88" t="str">
        <f>IF(Y223="","-",IF(VLOOKUP(Y223,'S1-SI'!$D$7:$U$58,18,0)=0,"-",IF(AND(Y223=Y223,Z223="P"),VLOOKUP(Y223,'S1-SI'!$D$7:$U$58,18,0),"-")))</f>
        <v>-</v>
      </c>
      <c r="AF223" s="89" t="s">
        <v>143</v>
      </c>
      <c r="AG223" s="90" t="s">
        <v>26</v>
      </c>
      <c r="AH223" s="96" t="s">
        <v>269</v>
      </c>
      <c r="AI223" s="86" t="s">
        <v>270</v>
      </c>
      <c r="AJ223" s="87" t="s">
        <v>24</v>
      </c>
      <c r="AK223" s="88" t="str">
        <f>IF(AI223="","-",IF(VLOOKUP(AI223,'S1-SI'!$D$7:$U$58,7,0)=0,"-",IF(AND(AI223=AI223,OR(AJ223="T",AJ223="P")),VLOOKUP(AI223,'S1-SI'!$D$7:$U$58,7,0),"-")))</f>
        <v>PAT</v>
      </c>
      <c r="AL223" s="88" t="str">
        <f>IF(AI223="","-",IF(VLOOKUP(AI223,'S1-SI'!$D$7:$U$58,8,0)=0,"-",IF(AND(AI223=AI223,OR(AJ223="T",AJ223="P")),VLOOKUP(AI223,'S1-SI'!$D$7:$U$58,8,0),"-")))</f>
        <v>-</v>
      </c>
      <c r="AM223" s="88" t="str">
        <f>IF(AI223="","-",IF(VLOOKUP(AI223,'S1-SI'!$D$7:$U$58,9,0)=0,"-",IF(AND(AI223=AI223,OR(AJ223="T",AJ223="P")),VLOOKUP(AI223,'S1-SI'!$D$7:$U$58,9,0),"-")))</f>
        <v>-</v>
      </c>
      <c r="AN223" s="88" t="str">
        <f>IF(AI223="","-",IF(VLOOKUP(AI223,'S1-SI'!$D$7:$U$58,17,0)=0,"-",IF(AND(AI223=AI223,AJ223="P"),VLOOKUP(AI223,'S1-SI'!$D$7:$U$58,17,0),"-")))</f>
        <v>-</v>
      </c>
      <c r="AO223" s="88" t="str">
        <f>IF(AI223="","-",IF(VLOOKUP(AI223,'S1-SI'!$D$7:$U$58,18,0)=0,"-",IF(AND(AI223=AI223,AJ223="P"),VLOOKUP(AI223,'S1-SI'!$D$7:$U$58,18,0),"-")))</f>
        <v>-</v>
      </c>
      <c r="AP223" s="89" t="s">
        <v>143</v>
      </c>
      <c r="AQ223" s="90" t="s">
        <v>26</v>
      </c>
      <c r="AR223" s="96" t="s">
        <v>144</v>
      </c>
      <c r="AS223" s="86" t="s">
        <v>145</v>
      </c>
      <c r="AT223" s="87" t="s">
        <v>28</v>
      </c>
      <c r="AU223" s="88" t="str">
        <f>IF(AS223="","-",IF(VLOOKUP(AS223,'S1-SI'!$D$7:$U$58,7,0)=0,"-",IF(AND(AS223=AS223,OR(AT223="T",AT223="P")),VLOOKUP(AS223,'S1-SI'!$D$7:$U$58,7,0),"-")))</f>
        <v>MSS</v>
      </c>
      <c r="AV223" s="88" t="str">
        <f>IF(AS223="","-",IF(VLOOKUP(AS223,'S1-SI'!$D$7:$U$58,8,0)=0,"-",IF(AND(AS223=AS223,OR(AT223="T",AT223="P")),VLOOKUP(AS223,'S1-SI'!$D$7:$U$58,8,0),"-")))</f>
        <v>-</v>
      </c>
      <c r="AW223" s="88" t="str">
        <f>IF(AS223="","-",IF(VLOOKUP(AS223,'S1-SI'!$D$7:$U$58,9,0)=0,"-",IF(AND(AS223=AS223,OR(AT223="T",AT223="P")),VLOOKUP(AS223,'S1-SI'!$D$7:$U$58,9,0),"-")))</f>
        <v>-</v>
      </c>
      <c r="AX223" s="88" t="str">
        <f>IF(AS223="","-",IF(VLOOKUP(AS223,'S1-SI'!$D$7:$U$58,17,0)=0,"-",IF(AND(AS223=AS223,AT223="P"),VLOOKUP(AS223,'S1-SI'!$D$7:$U$58,17,0),"-")))</f>
        <v>-</v>
      </c>
      <c r="AY223" s="88" t="str">
        <f>IF(AS223="","-",IF(VLOOKUP(AS223,'S1-SI'!$D$7:$U$58,18,0)=0,"-",IF(AND(AS223=AS223,AT223="P"),VLOOKUP(AS223,'S1-SI'!$D$7:$U$58,18,0),"-")))</f>
        <v>-</v>
      </c>
      <c r="AZ223" s="89" t="s">
        <v>143</v>
      </c>
      <c r="BA223" s="90" t="s">
        <v>26</v>
      </c>
      <c r="BB223" s="6"/>
      <c r="BC223" s="6"/>
      <c r="BD223" s="6"/>
      <c r="BE223" s="6"/>
      <c r="BF223" s="7"/>
      <c r="BG223" s="7"/>
      <c r="BH223" s="7"/>
      <c r="BI223" s="7"/>
      <c r="BJ223" s="7"/>
      <c r="BK223" s="7"/>
    </row>
    <row r="224" ht="14.25" customHeight="1">
      <c r="A224" s="40">
        <v>4.0</v>
      </c>
      <c r="B224" s="41" t="s">
        <v>288</v>
      </c>
      <c r="C224" s="96" t="s">
        <v>253</v>
      </c>
      <c r="D224" s="86" t="s">
        <v>254</v>
      </c>
      <c r="E224" s="87" t="s">
        <v>24</v>
      </c>
      <c r="F224" s="88" t="str">
        <f>IF(D224="","-",IF(VLOOKUP(D224,'S1-SI'!$D$7:$U$58,7,0)=0,"-",IF(AND(D224=D224,OR(E224="T",E224="P")),VLOOKUP(D224,'S1-SI'!$D$7:$U$58,7,0),"-")))</f>
        <v>MJP</v>
      </c>
      <c r="G224" s="88" t="str">
        <f>IF(D224="","-",IF(VLOOKUP(D224,'S1-SI'!$D$7:$U$58,8,0)=0,"-",IF(AND(D224=D224,OR(E224="T",E224="P")),VLOOKUP(D224,'S1-SI'!$D$7:$U$58,8,0),"-")))</f>
        <v>-</v>
      </c>
      <c r="H224" s="88" t="str">
        <f>IF(D224="","-",IF(VLOOKUP(D224,'S1-SI'!$D$7:$U$58,9,0)=0,"-",IF(AND(D224=D224,OR(E224="T",E224="P")),VLOOKUP(D224,'S1-SI'!$D$7:$U$58,9,0),"-")))</f>
        <v>-</v>
      </c>
      <c r="I224" s="88"/>
      <c r="J224" s="88" t="str">
        <f>IF(D224="","-",IF(VLOOKUP(D224,'S1-SI'!$D$7:$U$58,17,0)=0,"-",IF(AND(D224=D224,E224="P"),VLOOKUP(D224,'S1-SI'!$D$7:$U$58,17,0),"-")))</f>
        <v>-</v>
      </c>
      <c r="K224" s="88" t="str">
        <f>IF(D224="","-",IF(VLOOKUP(D224,'S1-SI'!$D$7:$U$58,18,0)=0,"-",IF(AND(D224=D224,E224="P"),VLOOKUP(D224,'S1-SI'!$D$7:$U$58,18,0),"-")))</f>
        <v>-</v>
      </c>
      <c r="L224" s="89" t="s">
        <v>149</v>
      </c>
      <c r="M224" s="90" t="s">
        <v>26</v>
      </c>
      <c r="N224" s="96"/>
      <c r="O224" s="86"/>
      <c r="P224" s="87"/>
      <c r="Q224" s="88" t="str">
        <f>IF(O224="","-",IF(VLOOKUP(O224,'S1-SI'!$D$7:$U$58,7,0)=0,"-",IF(AND(O224=O224,OR(P224="T",P224="P")),VLOOKUP(O224,'S1-SI'!$D$7:$U$58,7,0),"-")))</f>
        <v>-</v>
      </c>
      <c r="R224" s="88" t="str">
        <f>IF(O224="","-",IF(VLOOKUP(O224,'S1-SI'!$D$7:$U$58,8,0)=0,"-",IF(AND(O224=O224,OR(P224="T",P224="P")),VLOOKUP(O224,'S1-SI'!$D$7:$U$58,8,0),"-")))</f>
        <v>-</v>
      </c>
      <c r="S224" s="88" t="str">
        <f>IF(O224="","-",IF(VLOOKUP(O224,'S1-SI'!$D$7:$U$58,9,0)=0,"-",IF(AND(O224=O224,OR(P224="T",P224="P")),VLOOKUP(O224,'S1-SI'!$D$7:$U$58,9,0),"-")))</f>
        <v>-</v>
      </c>
      <c r="T224" s="88" t="str">
        <f>IF(O224="","-",IF(VLOOKUP(O224,'S1-SI'!$D$7:$U$58,17,0)=0,"-",IF(AND(O224=O224,P224="P"),VLOOKUP(O224,'S1-SI'!$D$7:$U$58,17,0),"-")))</f>
        <v>-</v>
      </c>
      <c r="U224" s="88" t="str">
        <f>IF(O224="","-",IF(VLOOKUP(O224,'S1-SI'!$D$7:$U$58,18,0)=0,"-",IF(AND(O224=O224,P224="P"),VLOOKUP(O224,'S1-SI'!$D$7:$U$58,18,0),"-")))</f>
        <v>-</v>
      </c>
      <c r="V224" s="89" t="s">
        <v>149</v>
      </c>
      <c r="W224" s="90" t="s">
        <v>26</v>
      </c>
      <c r="X224" s="96" t="s">
        <v>144</v>
      </c>
      <c r="Y224" s="86" t="s">
        <v>145</v>
      </c>
      <c r="Z224" s="87" t="s">
        <v>24</v>
      </c>
      <c r="AA224" s="88" t="str">
        <f>IF(Y224="","-",IF(VLOOKUP(Y224,'S1-SI'!$D$7:$U$58,7,0)=0,"-",IF(AND(Y224=Y224,OR(Z224="T",Z224="P")),VLOOKUP(Y224,'S1-SI'!$D$7:$U$58,7,0),"-")))</f>
        <v>MSS</v>
      </c>
      <c r="AB224" s="88" t="str">
        <f>IF(Y224="","-",IF(VLOOKUP(Y224,'S1-SI'!$D$7:$U$58,8,0)=0,"-",IF(AND(Y224=Y224,OR(Z224="T",Z224="P")),VLOOKUP(Y224,'S1-SI'!$D$7:$U$58,8,0),"-")))</f>
        <v>-</v>
      </c>
      <c r="AC224" s="88" t="str">
        <f>IF(Y224="","-",IF(VLOOKUP(Y224,'S1-SI'!$D$7:$U$58,9,0)=0,"-",IF(AND(Y224=Y224,OR(Z224="T",Z224="P")),VLOOKUP(Y224,'S1-SI'!$D$7:$U$58,9,0),"-")))</f>
        <v>-</v>
      </c>
      <c r="AD224" s="88" t="str">
        <f>IF(Y224="","-",IF(VLOOKUP(Y224,'S1-SI'!$D$7:$U$58,17,0)=0,"-",IF(AND(Y224=Y224,Z224="P"),VLOOKUP(Y224,'S1-SI'!$D$7:$U$58,17,0),"-")))</f>
        <v>-</v>
      </c>
      <c r="AE224" s="88" t="str">
        <f>IF(Y224="","-",IF(VLOOKUP(Y224,'S1-SI'!$D$7:$U$58,18,0)=0,"-",IF(AND(Y224=Y224,Z224="P"),VLOOKUP(Y224,'S1-SI'!$D$7:$U$58,18,0),"-")))</f>
        <v>-</v>
      </c>
      <c r="AF224" s="89" t="s">
        <v>149</v>
      </c>
      <c r="AG224" s="90" t="s">
        <v>26</v>
      </c>
      <c r="AH224" s="96" t="s">
        <v>269</v>
      </c>
      <c r="AI224" s="86" t="s">
        <v>270</v>
      </c>
      <c r="AJ224" s="87" t="s">
        <v>24</v>
      </c>
      <c r="AK224" s="88" t="str">
        <f>IF(AI224="","-",IF(VLOOKUP(AI224,'S1-SI'!$D$7:$U$58,7,0)=0,"-",IF(AND(AI224=AI224,OR(AJ224="T",AJ224="P")),VLOOKUP(AI224,'S1-SI'!$D$7:$U$58,7,0),"-")))</f>
        <v>PAT</v>
      </c>
      <c r="AL224" s="88" t="str">
        <f>IF(AI224="","-",IF(VLOOKUP(AI224,'S1-SI'!$D$7:$U$58,8,0)=0,"-",IF(AND(AI224=AI224,OR(AJ224="T",AJ224="P")),VLOOKUP(AI224,'S1-SI'!$D$7:$U$58,8,0),"-")))</f>
        <v>-</v>
      </c>
      <c r="AM224" s="88" t="str">
        <f>IF(AI224="","-",IF(VLOOKUP(AI224,'S1-SI'!$D$7:$U$58,9,0)=0,"-",IF(AND(AI224=AI224,OR(AJ224="T",AJ224="P")),VLOOKUP(AI224,'S1-SI'!$D$7:$U$58,9,0),"-")))</f>
        <v>-</v>
      </c>
      <c r="AN224" s="88" t="str">
        <f>IF(AI224="","-",IF(VLOOKUP(AI224,'S1-SI'!$D$7:$U$58,17,0)=0,"-",IF(AND(AI224=AI224,AJ224="P"),VLOOKUP(AI224,'S1-SI'!$D$7:$U$58,17,0),"-")))</f>
        <v>-</v>
      </c>
      <c r="AO224" s="88" t="str">
        <f>IF(AI224="","-",IF(VLOOKUP(AI224,'S1-SI'!$D$7:$U$58,18,0)=0,"-",IF(AND(AI224=AI224,AJ224="P"),VLOOKUP(AI224,'S1-SI'!$D$7:$U$58,18,0),"-")))</f>
        <v>-</v>
      </c>
      <c r="AP224" s="89" t="s">
        <v>149</v>
      </c>
      <c r="AQ224" s="90" t="s">
        <v>26</v>
      </c>
      <c r="AR224" s="96" t="s">
        <v>144</v>
      </c>
      <c r="AS224" s="86" t="s">
        <v>145</v>
      </c>
      <c r="AT224" s="87" t="s">
        <v>28</v>
      </c>
      <c r="AU224" s="88" t="str">
        <f>IF(AS224="","-",IF(VLOOKUP(AS224,'S1-SI'!$D$7:$U$58,7,0)=0,"-",IF(AND(AS224=AS224,OR(AT224="T",AT224="P")),VLOOKUP(AS224,'S1-SI'!$D$7:$U$58,7,0),"-")))</f>
        <v>MSS</v>
      </c>
      <c r="AV224" s="88" t="str">
        <f>IF(AS224="","-",IF(VLOOKUP(AS224,'S1-SI'!$D$7:$U$58,8,0)=0,"-",IF(AND(AS224=AS224,OR(AT224="T",AT224="P")),VLOOKUP(AS224,'S1-SI'!$D$7:$U$58,8,0),"-")))</f>
        <v>-</v>
      </c>
      <c r="AW224" s="88" t="str">
        <f>IF(AS224="","-",IF(VLOOKUP(AS224,'S1-SI'!$D$7:$U$58,9,0)=0,"-",IF(AND(AS224=AS224,OR(AT224="T",AT224="P")),VLOOKUP(AS224,'S1-SI'!$D$7:$U$58,9,0),"-")))</f>
        <v>-</v>
      </c>
      <c r="AX224" s="88" t="str">
        <f>IF(AS224="","-",IF(VLOOKUP(AS224,'S1-SI'!$D$7:$U$58,17,0)=0,"-",IF(AND(AS224=AS224,AT224="P"),VLOOKUP(AS224,'S1-SI'!$D$7:$U$58,17,0),"-")))</f>
        <v>-</v>
      </c>
      <c r="AY224" s="88" t="str">
        <f>IF(AS224="","-",IF(VLOOKUP(AS224,'S1-SI'!$D$7:$U$58,18,0)=0,"-",IF(AND(AS224=AS224,AT224="P"),VLOOKUP(AS224,'S1-SI'!$D$7:$U$58,18,0),"-")))</f>
        <v>-</v>
      </c>
      <c r="AZ224" s="89" t="s">
        <v>149</v>
      </c>
      <c r="BA224" s="90" t="s">
        <v>26</v>
      </c>
      <c r="BB224" s="6"/>
      <c r="BC224" s="6"/>
      <c r="BD224" s="6"/>
      <c r="BE224" s="6"/>
      <c r="BF224" s="7"/>
      <c r="BG224" s="7"/>
      <c r="BH224" s="7"/>
      <c r="BI224" s="7"/>
      <c r="BJ224" s="7"/>
      <c r="BK224" s="7"/>
    </row>
    <row r="225" ht="14.25" customHeight="1">
      <c r="A225" s="40">
        <v>4.0</v>
      </c>
      <c r="B225" s="41" t="s">
        <v>288</v>
      </c>
      <c r="C225" s="98" t="s">
        <v>151</v>
      </c>
      <c r="D225" s="99" t="s">
        <v>152</v>
      </c>
      <c r="E225" s="99" t="s">
        <v>24</v>
      </c>
      <c r="F225" s="99" t="str">
        <f>IF(D225="","-",IF(VLOOKUP(D225,'S1-TE'!$D$7:$V$59,7,0)=0,"-",IF(AND(D225=D225,OR(E225="T",E225="P")),VLOOKUP(D225,'S1-TE'!$D$7:$V$59,7,0),"-")))</f>
        <v>IHT</v>
      </c>
      <c r="G225" s="88" t="str">
        <f>IF(D225="","-",IF(VLOOKUP(D225,'S1-TE'!$D$7:$V$59,8,0)=0,"-",IF(AND(D225=D225,OR(E225="T",E225="P")),VLOOKUP(D225,'S1-TE'!$D$7:$V$59,8,0),"-")))</f>
        <v>-</v>
      </c>
      <c r="H225" s="88" t="str">
        <f>IF(D225="","-",IF(VLOOKUP(D225,'S1-TE'!$D$7:$V$59,9,0)=0,"-",IF(AND(D225=D225,OR(E225="T",E225="P")),VLOOKUP(D225,'S1-TE'!$D$7:$V$59,9,0),"-")))</f>
        <v>-</v>
      </c>
      <c r="I225" s="88"/>
      <c r="J225" s="88" t="str">
        <f>IF(D225="","-",IF(VLOOKUP(D225,'S1-TE'!$D$7:$V$59,17,0)=0,"-",IF(AND(D225=D225,E225="P"),VLOOKUP(D225,'S1-TE'!$D$7:$V$59,17,0),"-")))</f>
        <v>-</v>
      </c>
      <c r="K225" s="88" t="str">
        <f>IF(D225="","-",IF(VLOOKUP(D225,'S1-TE'!$D$7:$V$59,18,0)=0,"-",IF(AND(D225=D225,E225="P"),VLOOKUP(D225,'S1-TE'!$D$7:$V$59,18,0),"-")))</f>
        <v>-</v>
      </c>
      <c r="L225" s="89" t="s">
        <v>150</v>
      </c>
      <c r="M225" s="90" t="s">
        <v>26</v>
      </c>
      <c r="N225" s="85"/>
      <c r="O225" s="86"/>
      <c r="P225" s="87"/>
      <c r="Q225" s="88" t="str">
        <f>IF(O225="","-",IF(VLOOKUP(O225,'S1-TE'!$D$7:$V$59,7,0)=0,"-",IF(AND(O225=O225,OR(P225="T",P225="P")),VLOOKUP(O225,'S1-TE'!$D$7:$V$59,7,0),"-")))</f>
        <v>-</v>
      </c>
      <c r="R225" s="88" t="str">
        <f>IF(O225="","-",IF(VLOOKUP(O225,'S1-TE'!$D$7:$V$59,8,0)=0,"-",IF(AND(O225=O225,OR(P225="T",P225="P")),VLOOKUP(O225,'S1-TE'!$D$7:$V$59,8,0),"-")))</f>
        <v>-</v>
      </c>
      <c r="S225" s="88" t="str">
        <f>IF(O225="","-",IF(VLOOKUP(O225,'S1-TE'!$D$7:$V$59,9,0)=0,"-",IF(AND(O225=O225,OR(P225="T",P225="P")),VLOOKUP(O225,'S1-TE'!$D$7:$V$59,9,0),"-")))</f>
        <v>-</v>
      </c>
      <c r="T225" s="88" t="str">
        <f>IF(O225="","-",IF(VLOOKUP(O225,'S1-TE'!$D$7:$V$59,17,0)=0,"-",IF(AND(O225=O225,P225="P"),VLOOKUP(O225,'S1-TE'!$D$7:$V$59,17,0),"-")))</f>
        <v>-</v>
      </c>
      <c r="U225" s="88" t="str">
        <f>IF(O225="","-",IF(VLOOKUP(O225,'S1-TE'!$D$7:$V$59,18,0)=0,"-",IF(AND(O225=O225,P225="P"),VLOOKUP(O225,'S1-TE'!$D$7:$V$59,18,0),"-")))</f>
        <v>-</v>
      </c>
      <c r="V225" s="89" t="s">
        <v>150</v>
      </c>
      <c r="W225" s="90"/>
      <c r="X225" s="85" t="s">
        <v>300</v>
      </c>
      <c r="Y225" s="86" t="s">
        <v>301</v>
      </c>
      <c r="Z225" s="87" t="s">
        <v>24</v>
      </c>
      <c r="AA225" s="88" t="str">
        <f>IF(Y225="","-",IF(VLOOKUP(Y225,'S1-TE'!$D$7:$V$59,7,0)=0,"-",IF(AND(Y225=Y225,OR(Z225="T",Z225="P")),VLOOKUP(Y225,'S1-TE'!$D$7:$V$59,7,0),"-")))</f>
        <v>ABS</v>
      </c>
      <c r="AB225" s="88" t="str">
        <f>IF(Y225="","-",IF(VLOOKUP(Y225,'S1-TE'!$D$7:$V$59,8,0)=0,"-",IF(AND(Y225=Y225,OR(Z225="T",Z225="P")),VLOOKUP(Y225,'S1-TE'!$D$7:$V$59,8,0),"-")))</f>
        <v>-</v>
      </c>
      <c r="AC225" s="88" t="str">
        <f>IF(Y225="","-",IF(VLOOKUP(Y225,'S1-TE'!$D$7:$V$59,9,0)=0,"-",IF(AND(Y225=Y225,OR(Z225="T",Z225="P")),VLOOKUP(Y225,'S1-TE'!$D$7:$V$59,9,0),"-")))</f>
        <v>-</v>
      </c>
      <c r="AD225" s="88" t="str">
        <f>IF(Y225="","-",IF(VLOOKUP(Y225,'S1-TE'!$D$7:$V$59,17,0)=0,"-",IF(AND(Y225=Y225,Z225="P"),VLOOKUP(Y225,'S1-TE'!$D$7:$V$59,17,0),"-")))</f>
        <v>-</v>
      </c>
      <c r="AE225" s="88" t="str">
        <f>IF(Y225="","-",IF(VLOOKUP(Y225,'S1-TE'!$D$7:$V$59,18,0)=0,"-",IF(AND(Y225=Y225,Z225="P"),VLOOKUP(Y225,'S1-TE'!$D$7:$V$59,18,0),"-")))</f>
        <v>-</v>
      </c>
      <c r="AF225" s="89" t="s">
        <v>150</v>
      </c>
      <c r="AG225" s="90" t="s">
        <v>26</v>
      </c>
      <c r="AH225" s="85"/>
      <c r="AI225" s="86"/>
      <c r="AJ225" s="87"/>
      <c r="AK225" s="88" t="str">
        <f>IF(AI225="","-",IF(VLOOKUP(AI225,'S1-TE'!$D$7:$V$59,7,0)=0,"-",IF(AND(AI225=AI225,OR(AJ225="T",AJ225="P")),VLOOKUP(AI225,'S1-TE'!$D$7:$V$59,7,0),"-")))</f>
        <v>-</v>
      </c>
      <c r="AL225" s="88" t="str">
        <f>IF(AI225="","-",IF(VLOOKUP(AI225,'S1-TE'!$D$7:$V$59,8,0)=0,"-",IF(AND(AI225=AI225,OR(AJ225="T",AJ225="P")),VLOOKUP(AI225,'S1-TE'!$D$7:$V$59,8,0),"-")))</f>
        <v>-</v>
      </c>
      <c r="AM225" s="88" t="str">
        <f>IF(AI225="","-",IF(VLOOKUP(AI225,'S1-TE'!$D$7:$V$59,9,0)=0,"-",IF(AND(AI225=AI225,OR(AJ225="T",AJ225="P")),VLOOKUP(AI225,'S1-TE'!$D$7:$V$59,9,0),"-")))</f>
        <v>-</v>
      </c>
      <c r="AN225" s="88" t="str">
        <f>IF(AI225="","-",IF(VLOOKUP(AI225,'S1-TE'!$D$7:$V$59,17,0)=0,"-",IF(AND(AI225=AI225,AJ225="P"),VLOOKUP(AI225,'S1-TE'!$D$7:$V$59,17,0),"-")))</f>
        <v>-</v>
      </c>
      <c r="AO225" s="88" t="str">
        <f>IF(AI225="","-",IF(VLOOKUP(AI225,'S1-TE'!$D$7:$V$59,18,0)=0,"-",IF(AND(AI225=AI225,AJ225="P"),VLOOKUP(AI225,'S1-TE'!$D$7:$V$59,18,0),"-")))</f>
        <v>-</v>
      </c>
      <c r="AP225" s="89" t="s">
        <v>150</v>
      </c>
      <c r="AQ225" s="90"/>
      <c r="AR225" s="98"/>
      <c r="AS225" s="88"/>
      <c r="AT225" s="99"/>
      <c r="AU225" s="88" t="str">
        <f>IF(AS225="","-",IF(VLOOKUP(AS225,'S1-TE'!$D$7:$V$59,7,0)=0,"-",IF(AND(AS225=AS225,OR(AT225="T",AT225="P")),VLOOKUP(AS225,'S1-TE'!$D$7:$V$59,7,0),"-")))</f>
        <v>-</v>
      </c>
      <c r="AV225" s="88" t="str">
        <f>IF(AS225="","-",IF(VLOOKUP(AS225,'S1-TE'!$D$7:$V$59,8,0)=0,"-",IF(AND(AS225=AS225,OR(AT225="T",AT225="P")),VLOOKUP(AS225,'S1-TE'!$D$7:$V$59,8,0),"-")))</f>
        <v>-</v>
      </c>
      <c r="AW225" s="88" t="str">
        <f>IF(AS225="","-",IF(VLOOKUP(AS225,'S1-TE'!$D$7:$V$59,9,0)=0,"-",IF(AND(AS225=AS225,OR(AT225="T",AT225="P")),VLOOKUP(AS225,'S1-TE'!$D$7:$V$59,9,0),"-")))</f>
        <v>-</v>
      </c>
      <c r="AX225" s="88" t="str">
        <f>IF(AS225="","-",IF(VLOOKUP(AS225,'S1-TE'!$D$7:$V$59,17,0)=0,"-",IF(AND(AS225=AS225,AT225="P"),VLOOKUP(AS225,'S1-TE'!$D$7:$V$59,17,0),"-")))</f>
        <v>-</v>
      </c>
      <c r="AY225" s="88" t="str">
        <f>IF(AS225="","-",IF(VLOOKUP(AS225,'S1-TE'!$D$7:$V$59,18,0)=0,"-",IF(AND(AS225=AS225,AT225="P"),VLOOKUP(AS225,'S1-TE'!$D$7:$V$59,18,0),"-")))</f>
        <v>-</v>
      </c>
      <c r="AZ225" s="89" t="s">
        <v>150</v>
      </c>
      <c r="BA225" s="133"/>
      <c r="BB225" s="6"/>
      <c r="BC225" s="6"/>
      <c r="BD225" s="6"/>
      <c r="BE225" s="6"/>
      <c r="BF225" s="7"/>
      <c r="BG225" s="7"/>
      <c r="BH225" s="7"/>
      <c r="BI225" s="7"/>
      <c r="BJ225" s="7"/>
      <c r="BK225" s="7"/>
    </row>
    <row r="226" ht="14.25" customHeight="1">
      <c r="A226" s="40">
        <v>4.0</v>
      </c>
      <c r="B226" s="41" t="s">
        <v>288</v>
      </c>
      <c r="C226" s="98" t="s">
        <v>151</v>
      </c>
      <c r="D226" s="99" t="s">
        <v>152</v>
      </c>
      <c r="E226" s="99" t="s">
        <v>24</v>
      </c>
      <c r="F226" s="99" t="str">
        <f>IF(D226="","-",IF(VLOOKUP(D226,'S1-TE'!$D$7:$V$59,7,0)=0,"-",IF(AND(D226=D226,OR(E226="T",E226="P")),VLOOKUP(D226,'S1-TE'!$D$7:$V$59,7,0),"-")))</f>
        <v>IHT</v>
      </c>
      <c r="G226" s="88" t="str">
        <f>IF(D226="","-",IF(VLOOKUP(D226,'S1-TE'!$D$7:$V$59,8,0)=0,"-",IF(AND(D226=D226,OR(E226="T",E226="P")),VLOOKUP(D226,'S1-TE'!$D$7:$V$59,8,0),"-")))</f>
        <v>-</v>
      </c>
      <c r="H226" s="88" t="str">
        <f>IF(D226="","-",IF(VLOOKUP(D226,'S1-TE'!$D$7:$V$59,9,0)=0,"-",IF(AND(D226=D226,OR(E226="T",E226="P")),VLOOKUP(D226,'S1-TE'!$D$7:$V$59,9,0),"-")))</f>
        <v>-</v>
      </c>
      <c r="I226" s="88"/>
      <c r="J226" s="88" t="str">
        <f>IF(D226="","-",IF(VLOOKUP(D226,'S1-TE'!$D$7:$V$59,17,0)=0,"-",IF(AND(D226=D226,E226="P"),VLOOKUP(D226,'S1-TE'!$D$7:$V$59,17,0),"-")))</f>
        <v>-</v>
      </c>
      <c r="K226" s="88" t="str">
        <f>IF(D226="","-",IF(VLOOKUP(D226,'S1-TE'!$D$7:$V$59,18,0)=0,"-",IF(AND(D226=D226,E226="P"),VLOOKUP(D226,'S1-TE'!$D$7:$V$59,18,0),"-")))</f>
        <v>-</v>
      </c>
      <c r="L226" s="89" t="s">
        <v>155</v>
      </c>
      <c r="M226" s="90" t="s">
        <v>26</v>
      </c>
      <c r="N226" s="85"/>
      <c r="O226" s="86"/>
      <c r="P226" s="87"/>
      <c r="Q226" s="88" t="str">
        <f>IF(O226="","-",IF(VLOOKUP(O226,'S1-TE'!$D$7:$V$59,7,0)=0,"-",IF(AND(O226=O226,OR(P226="T",P226="P")),VLOOKUP(O226,'S1-TE'!$D$7:$V$59,7,0),"-")))</f>
        <v>-</v>
      </c>
      <c r="R226" s="88" t="str">
        <f>IF(O226="","-",IF(VLOOKUP(O226,'S1-TE'!$D$7:$V$59,8,0)=0,"-",IF(AND(O226=O226,OR(P226="T",P226="P")),VLOOKUP(O226,'S1-TE'!$D$7:$V$59,8,0),"-")))</f>
        <v>-</v>
      </c>
      <c r="S226" s="88" t="str">
        <f>IF(O226="","-",IF(VLOOKUP(O226,'S1-TE'!$D$7:$V$59,9,0)=0,"-",IF(AND(O226=O226,OR(P226="T",P226="P")),VLOOKUP(O226,'S1-TE'!$D$7:$V$59,9,0),"-")))</f>
        <v>-</v>
      </c>
      <c r="T226" s="88" t="str">
        <f>IF(O226="","-",IF(VLOOKUP(O226,'S1-TE'!$D$7:$V$59,17,0)=0,"-",IF(AND(O226=O226,P226="P"),VLOOKUP(O226,'S1-TE'!$D$7:$V$59,17,0),"-")))</f>
        <v>-</v>
      </c>
      <c r="U226" s="88"/>
      <c r="V226" s="89" t="s">
        <v>155</v>
      </c>
      <c r="W226" s="90"/>
      <c r="X226" s="85" t="s">
        <v>300</v>
      </c>
      <c r="Y226" s="86" t="s">
        <v>301</v>
      </c>
      <c r="Z226" s="87" t="s">
        <v>24</v>
      </c>
      <c r="AA226" s="88" t="str">
        <f>IF(Y226="","-",IF(VLOOKUP(Y226,'S1-TE'!$D$7:$V$59,7,0)=0,"-",IF(AND(Y226=Y226,OR(Z226="T",Z226="P")),VLOOKUP(Y226,'S1-TE'!$D$7:$V$59,7,0),"-")))</f>
        <v>ABS</v>
      </c>
      <c r="AB226" s="88" t="str">
        <f>IF(Y226="","-",IF(VLOOKUP(Y226,'S1-TE'!$D$7:$V$59,8,0)=0,"-",IF(AND(Y226=Y226,OR(Z226="T",Z226="P")),VLOOKUP(Y226,'S1-TE'!$D$7:$V$59,8,0),"-")))</f>
        <v>-</v>
      </c>
      <c r="AC226" s="88" t="str">
        <f>IF(Y226="","-",IF(VLOOKUP(Y226,'S1-TE'!$D$7:$V$59,9,0)=0,"-",IF(AND(Y226=Y226,OR(Z226="T",Z226="P")),VLOOKUP(Y226,'S1-TE'!$D$7:$V$59,9,0),"-")))</f>
        <v>-</v>
      </c>
      <c r="AD226" s="88" t="str">
        <f>IF(Y226="","-",IF(VLOOKUP(Y226,'S1-TE'!$D$7:$V$59,17,0)=0,"-",IF(AND(Y226=Y226,Z226="P"),VLOOKUP(Y226,'S1-TE'!$D$7:$V$59,17,0),"-")))</f>
        <v>-</v>
      </c>
      <c r="AE226" s="88" t="str">
        <f>IF(Y226="","-",IF(VLOOKUP(Y226,'S1-TE'!$D$7:$V$59,18,0)=0,"-",IF(AND(Y226=Y226,Z226="P"),VLOOKUP(Y226,'S1-TE'!$D$7:$V$59,18,0),"-")))</f>
        <v>-</v>
      </c>
      <c r="AF226" s="89" t="s">
        <v>155</v>
      </c>
      <c r="AG226" s="90" t="s">
        <v>26</v>
      </c>
      <c r="AH226" s="85"/>
      <c r="AI226" s="86"/>
      <c r="AJ226" s="87"/>
      <c r="AK226" s="88" t="str">
        <f>IF(AI226="","-",IF(VLOOKUP(AI226,'S1-TE'!$D$7:$V$59,7,0)=0,"-",IF(AND(AI226=AI226,OR(AJ226="T",AJ226="P")),VLOOKUP(AI226,'S1-TE'!$D$7:$V$59,7,0),"-")))</f>
        <v>-</v>
      </c>
      <c r="AL226" s="88" t="str">
        <f>IF(AI226="","-",IF(VLOOKUP(AI226,'S1-TE'!$D$7:$V$59,8,0)=0,"-",IF(AND(AI226=AI226,OR(AJ226="T",AJ226="P")),VLOOKUP(AI226,'S1-TE'!$D$7:$V$59,8,0),"-")))</f>
        <v>-</v>
      </c>
      <c r="AM226" s="88" t="str">
        <f>IF(AI226="","-",IF(VLOOKUP(AI226,'S1-TE'!$D$7:$V$59,9,0)=0,"-",IF(AND(AI226=AI226,OR(AJ226="T",AJ226="P")),VLOOKUP(AI226,'S1-TE'!$D$7:$V$59,9,0),"-")))</f>
        <v>-</v>
      </c>
      <c r="AN226" s="88" t="str">
        <f>IF(AI226="","-",IF(VLOOKUP(AI226,'S1-TE'!$D$7:$V$59,17,0)=0,"-",IF(AND(AI226=AI226,AJ226="P"),VLOOKUP(AI226,'S1-TE'!$D$7:$V$59,17,0),"-")))</f>
        <v>-</v>
      </c>
      <c r="AO226" s="88" t="str">
        <f>IF(AI226="","-",IF(VLOOKUP(AI226,'S1-TE'!$D$7:$V$59,18,0)=0,"-",IF(AND(AI226=AI226,AJ226="P"),VLOOKUP(AI226,'S1-TE'!$D$7:$V$59,18,0),"-")))</f>
        <v>-</v>
      </c>
      <c r="AP226" s="89" t="s">
        <v>155</v>
      </c>
      <c r="AQ226" s="90"/>
      <c r="AR226" s="98"/>
      <c r="AS226" s="88"/>
      <c r="AT226" s="99"/>
      <c r="AU226" s="88" t="str">
        <f>IF(AS226="","-",IF(VLOOKUP(AS226,'S1-TE'!$D$7:$V$59,7,0)=0,"-",IF(AND(AS226=AS226,OR(AT226="T",AT226="P")),VLOOKUP(AS226,'S1-TE'!$D$7:$V$59,7,0),"-")))</f>
        <v>-</v>
      </c>
      <c r="AV226" s="88" t="str">
        <f>IF(AS226="","-",IF(VLOOKUP(AS226,'S1-TE'!$D$7:$V$59,8,0)=0,"-",IF(AND(AS226=AS226,OR(AT226="T",AT226="P")),VLOOKUP(AS226,'S1-TE'!$D$7:$V$59,8,0),"-")))</f>
        <v>-</v>
      </c>
      <c r="AW226" s="88" t="str">
        <f>IF(AS226="","-",IF(VLOOKUP(AS226,'S1-TE'!$D$7:$V$59,9,0)=0,"-",IF(AND(AS226=AS226,OR(AT226="T",AT226="P")),VLOOKUP(AS226,'S1-TE'!$D$7:$V$59,9,0),"-")))</f>
        <v>-</v>
      </c>
      <c r="AX226" s="88" t="str">
        <f>IF(AS226="","-",IF(VLOOKUP(AS226,'S1-TE'!$D$7:$V$59,17,0)=0,"-",IF(AND(AS226=AS226,AT226="P"),VLOOKUP(AS226,'S1-TE'!$D$7:$V$59,17,0),"-")))</f>
        <v>-</v>
      </c>
      <c r="AY226" s="88" t="str">
        <f>IF(AS226="","-",IF(VLOOKUP(AS226,'S1-TE'!$D$7:$V$59,18,0)=0,"-",IF(AND(AS226=AS226,AT226="P"),VLOOKUP(AS226,'S1-TE'!$D$7:$V$59,18,0),"-")))</f>
        <v>-</v>
      </c>
      <c r="AZ226" s="89" t="s">
        <v>155</v>
      </c>
      <c r="BA226" s="133"/>
      <c r="BB226" s="6"/>
      <c r="BC226" s="6"/>
      <c r="BD226" s="6"/>
      <c r="BE226" s="6"/>
      <c r="BF226" s="7"/>
      <c r="BG226" s="7"/>
      <c r="BH226" s="7"/>
      <c r="BI226" s="7"/>
      <c r="BJ226" s="7"/>
      <c r="BK226" s="7"/>
    </row>
    <row r="227" ht="14.25" customHeight="1">
      <c r="A227" s="40">
        <v>4.0</v>
      </c>
      <c r="B227" s="41" t="s">
        <v>288</v>
      </c>
      <c r="C227" s="85"/>
      <c r="D227" s="86"/>
      <c r="E227" s="87"/>
      <c r="F227" s="88" t="str">
        <f>IF(D227="","-",IF(VLOOKUP(D227,'S1-MR'!$D$7:$U$60,7,0)=0,"-",IF(AND(D227=D227,OR(E227="T",E227="P")),VLOOKUP(D227,'S1-MR'!$D$7:$U$60,7,0),"-")))</f>
        <v>-</v>
      </c>
      <c r="G227" s="88" t="str">
        <f>IF(D227="","-",IF(VLOOKUP(D227,'S1-MR'!$D$7:$U$60,8,0)=0,"-",IF(AND(D227=D227,OR(E227="T",E227="P")),VLOOKUP(D227,'S1-MR'!$D$7:$U$60,8,0),"-")))</f>
        <v>-</v>
      </c>
      <c r="H227" s="88" t="str">
        <f>IF(D227="","-",IF(VLOOKUP(D227,'S1-MR'!$D$7:$U$60,9,0)=0,"-",IF(AND(D227=D227,OR(E227="T",E227="P")),VLOOKUP(D227,'S1-MR'!$D$7:$U$60,9,0),"-")))</f>
        <v>-</v>
      </c>
      <c r="I227" s="88"/>
      <c r="J227" s="88" t="str">
        <f>IF(D227="","-",IF(VLOOKUP(D227,'S1-MR'!$D$7:$U$60,17,0)=0,"-",IF(AND(D227=D227,E227="P"),VLOOKUP(D227,'S1-MR'!$D$7:$U$60,17,0),"-")))</f>
        <v>-</v>
      </c>
      <c r="K227" s="88" t="str">
        <f>IF(D227="","-",IF(VLOOKUP(D227,'S1-MR'!$D$7:$U$60,18,0)=0,"-",IF(AND(D227=D227,E227="P"),VLOOKUP(D227,'S1-MR'!$D$7:$U$60,18,0),"-")))</f>
        <v>-</v>
      </c>
      <c r="L227" s="89" t="s">
        <v>158</v>
      </c>
      <c r="M227" s="90"/>
      <c r="N227" s="85" t="s">
        <v>159</v>
      </c>
      <c r="O227" s="86" t="s">
        <v>160</v>
      </c>
      <c r="P227" s="87" t="s">
        <v>24</v>
      </c>
      <c r="Q227" s="88" t="str">
        <f>IF(O227="","-",IF(VLOOKUP(O227,'S1-MR'!$D$7:$U$60,7,0)=0,"-",IF(AND(O227=O227,OR(P227="T",P227="P")),VLOOKUP(O227,'S1-MR'!$D$7:$U$60,7,0),"-")))</f>
        <v>NSS</v>
      </c>
      <c r="R227" s="88" t="str">
        <f>IF(O227="","-",IF(VLOOKUP(O227,'S1-MR'!$D$7:$U$60,8,0)=0,"-",IF(AND(O227=O227,OR(P227="T",P227="P")),VLOOKUP(O227,'S1-MR'!$D$7:$U$60,8,0),"-")))</f>
        <v>-</v>
      </c>
      <c r="S227" s="88" t="str">
        <f>IF(O227="","-",IF(VLOOKUP(O227,'S1-MR'!$D$7:$U$60,9,0)=0,"-",IF(AND(O227=O227,OR(P227="T",P227="P")),VLOOKUP(O227,'S1-MR'!$D$7:$U$60,9,0),"-")))</f>
        <v>-</v>
      </c>
      <c r="T227" s="88" t="str">
        <f>IF(O227="","-",IF(VLOOKUP(O227,'S1-MR'!$D$7:$U$60,17,0)=0,"-",IF(AND(O227=O227,P227="P"),VLOOKUP(O227,'S1-MR'!$D$7:$U$60,17,0),"-")))</f>
        <v>-</v>
      </c>
      <c r="U227" s="88" t="str">
        <f>IF(O227="","-",IF(VLOOKUP(O227,'S1-MR'!$D$7:$U$60,18,0)=0,"-",IF(AND(O227=O227,P227="P"),VLOOKUP(O227,'S1-MR'!$D$7:$U$60,18,0),"-")))</f>
        <v>-</v>
      </c>
      <c r="V227" s="89" t="s">
        <v>158</v>
      </c>
      <c r="W227" s="90" t="s">
        <v>26</v>
      </c>
      <c r="X227" s="98"/>
      <c r="Y227" s="88"/>
      <c r="Z227" s="99"/>
      <c r="AA227" s="88" t="str">
        <f>IF(Y227="","-",IF(VLOOKUP(Y227,'S1-MR'!$D$7:$U$60,7,0)=0,"-",IF(AND(Y227=Y227,OR(Z227="T",Z227="P")),VLOOKUP(Y227,'S1-MR'!$D$7:$U$60,7,0),"-")))</f>
        <v>-</v>
      </c>
      <c r="AB227" s="88" t="str">
        <f>IF(Y227="","-",IF(VLOOKUP(Y227,'S1-MR'!$D$7:$U$60,8,0)=0,"-",IF(AND(Y227=Y227,OR(Z227="T",Z227="P")),VLOOKUP(Y227,'S1-MR'!$D$7:$U$60,8,0),"-")))</f>
        <v>-</v>
      </c>
      <c r="AC227" s="88" t="str">
        <f>IF(Y227="","-",IF(VLOOKUP(Y227,'S1-MR'!$D$7:$U$60,9,0)=0,"-",IF(AND(Y227=Y227,OR(Z227="T",Z227="P")),VLOOKUP(Y227,'S1-MR'!$D$7:$U$60,9,0),"-")))</f>
        <v>-</v>
      </c>
      <c r="AD227" s="88" t="str">
        <f>IF(Y227="","-",IF(VLOOKUP(Y227,'S1-MR'!$D$7:$U$60,17,0)=0,"-",IF(AND(Y227=Y227,Z227="P"),VLOOKUP(Y227,'S1-MR'!$D$7:$U$60,17,0),"-")))</f>
        <v>-</v>
      </c>
      <c r="AE227" s="88" t="str">
        <f>IF(Y227="","-",IF(VLOOKUP(Y227,'S1-MR'!$D$7:$U$60,18,0)=0,"-",IF(AND(Y227=Y227,Z227="P"),VLOOKUP(Y227,'S1-MR'!$D$7:$U$60,18,0),"-")))</f>
        <v>-</v>
      </c>
      <c r="AF227" s="89" t="s">
        <v>158</v>
      </c>
      <c r="AG227" s="133"/>
      <c r="AH227" s="85" t="s">
        <v>273</v>
      </c>
      <c r="AI227" s="86" t="s">
        <v>274</v>
      </c>
      <c r="AJ227" s="87" t="s">
        <v>24</v>
      </c>
      <c r="AK227" s="88" t="str">
        <f>IF(AI227="","-",IF(VLOOKUP(AI227,'S1-MR'!$D$7:$U$60,7,0)=0,"-",IF(AND(AI227=AI227,OR(AJ227="T",AJ227="P")),VLOOKUP(AI227,'S1-MR'!$D$7:$U$60,7,0),"-")))</f>
        <v>DWS</v>
      </c>
      <c r="AL227" s="88" t="str">
        <f>IF(AI227="","-",IF(VLOOKUP(AI227,'S1-MR'!$D$7:$U$60,8,0)=0,"-",IF(AND(AI227=AI227,OR(AJ227="T",AJ227="P")),VLOOKUP(AI227,'S1-MR'!$D$7:$U$60,8,0),"-")))</f>
        <v>-</v>
      </c>
      <c r="AM227" s="88" t="str">
        <f>IF(AI227="","-",IF(VLOOKUP(AI227,'S1-MR'!$D$7:$U$60,9,0)=0,"-",IF(AND(AI227=AI227,OR(AJ227="T",AJ227="P")),VLOOKUP(AI227,'S1-MR'!$D$7:$U$60,9,0),"-")))</f>
        <v>-</v>
      </c>
      <c r="AN227" s="88" t="str">
        <f>IF(AI227="","-",IF(VLOOKUP(AI227,'S1-MR'!$D$7:$U$60,17,0)=0,"-",IF(AND(AI227=AI227,AJ227="P"),VLOOKUP(AI227,'S1-MR'!$D$7:$U$60,17,0),"-")))</f>
        <v>-</v>
      </c>
      <c r="AO227" s="88" t="str">
        <f>IF(AI227="","-",IF(VLOOKUP(AI227,'S1-MR'!$D$7:$U$60,18,0)=0,"-",IF(AND(AI227=AI227,AJ227="P"),VLOOKUP(AI227,'S1-MR'!$D$7:$U$60,18,0),"-")))</f>
        <v>-</v>
      </c>
      <c r="AP227" s="89" t="s">
        <v>158</v>
      </c>
      <c r="AQ227" s="90" t="s">
        <v>26</v>
      </c>
      <c r="AR227" s="85" t="s">
        <v>146</v>
      </c>
      <c r="AS227" s="86" t="s">
        <v>123</v>
      </c>
      <c r="AT227" s="87" t="s">
        <v>24</v>
      </c>
      <c r="AU227" s="88" t="str">
        <f>IF(AS227="","-",IF(VLOOKUP(AS227,'S1-MR'!$D$7:$U$60,7,0)=0,"-",IF(AND(AS227=AS227,OR(AT227="T",AT227="P")),VLOOKUP(AS227,'S1-MR'!$D$7:$U$60,7,0),"-")))</f>
        <v>WMS</v>
      </c>
      <c r="AV227" s="88" t="str">
        <f>IF(AS227="","-",IF(VLOOKUP(AS227,'S1-MR'!$D$7:$U$60,8,0)=0,"-",IF(AND(AS227=AS227,OR(AT227="T",AT227="P")),VLOOKUP(AS227,'S1-MR'!$D$7:$U$60,8,0),"-")))</f>
        <v>-</v>
      </c>
      <c r="AW227" s="88" t="str">
        <f>IF(AS227="","-",IF(VLOOKUP(AS227,'S1-MR'!$D$7:$U$60,9,0)=0,"-",IF(AND(AS227=AS227,OR(AT227="T",AT227="P")),VLOOKUP(AS227,'S1-MR'!$D$7:$U$60,9,0),"-")))</f>
        <v>-</v>
      </c>
      <c r="AX227" s="88" t="str">
        <f>IF(AS227="","-",IF(VLOOKUP(AS227,'S1-MR'!$D$7:$U$60,17,0)=0,"-",IF(AND(AS227=AS227,AT227="P"),VLOOKUP(AS227,'S1-MR'!$D$7:$U$60,17,0),"-")))</f>
        <v>-</v>
      </c>
      <c r="AY227" s="88" t="str">
        <f>IF(AS227="","-",IF(VLOOKUP(AS227,'S1-MR'!$D$7:$U$60,18,0)=0,"-",IF(AND(AS227=AS227,AT227="P"),VLOOKUP(AS227,'S1-MR'!$D$7:$U$60,18,0),"-")))</f>
        <v>-</v>
      </c>
      <c r="AZ227" s="89" t="s">
        <v>158</v>
      </c>
      <c r="BA227" s="90" t="s">
        <v>26</v>
      </c>
      <c r="BB227" s="6"/>
      <c r="BC227" s="6"/>
      <c r="BD227" s="6"/>
      <c r="BE227" s="6"/>
      <c r="BF227" s="7"/>
      <c r="BG227" s="7"/>
      <c r="BH227" s="7"/>
      <c r="BI227" s="7"/>
      <c r="BJ227" s="7"/>
      <c r="BK227" s="7"/>
    </row>
    <row r="228" ht="14.25" customHeight="1">
      <c r="A228" s="40">
        <v>4.0</v>
      </c>
      <c r="B228" s="41" t="s">
        <v>288</v>
      </c>
      <c r="C228" s="85"/>
      <c r="D228" s="86"/>
      <c r="E228" s="87"/>
      <c r="F228" s="88" t="str">
        <f>IF(D228="","-",IF(VLOOKUP(D228,'S1-MR'!$D$7:$U$60,7,0)=0,"-",IF(AND(D228=D228,OR(E228="T",E228="P")),VLOOKUP(D228,'S1-MR'!$D$7:$U$60,7,0),"-")))</f>
        <v>-</v>
      </c>
      <c r="G228" s="88" t="str">
        <f>IF(D228="","-",IF(VLOOKUP(D228,'S1-MR'!$D$7:$U$60,8,0)=0,"-",IF(AND(D228=D228,OR(E228="T",E228="P")),VLOOKUP(D228,'S1-MR'!$D$7:$U$60,8,0),"-")))</f>
        <v>-</v>
      </c>
      <c r="H228" s="88" t="str">
        <f>IF(D228="","-",IF(VLOOKUP(D228,'S1-MR'!$D$7:$U$60,9,0)=0,"-",IF(AND(D228=D228,OR(E228="T",E228="P")),VLOOKUP(D228,'S1-MR'!$D$7:$U$60,9,0),"-")))</f>
        <v>-</v>
      </c>
      <c r="I228" s="88"/>
      <c r="J228" s="88" t="str">
        <f>IF(D228="","-",IF(VLOOKUP(D228,'S1-MR'!$D$7:$U$60,17,0)=0,"-",IF(AND(D228=D228,E228="P"),VLOOKUP(D228,'S1-MR'!$D$7:$U$60,17,0),"-")))</f>
        <v>-</v>
      </c>
      <c r="K228" s="88" t="str">
        <f>IF(D228="","-",IF(VLOOKUP(D228,'S1-MR'!$D$7:$U$60,18,0)=0,"-",IF(AND(D228=D228,E228="P"),VLOOKUP(D228,'S1-MR'!$D$7:$U$60,18,0),"-")))</f>
        <v>-</v>
      </c>
      <c r="L228" s="89" t="s">
        <v>163</v>
      </c>
      <c r="M228" s="90"/>
      <c r="N228" s="85" t="s">
        <v>159</v>
      </c>
      <c r="O228" s="86" t="s">
        <v>160</v>
      </c>
      <c r="P228" s="87" t="s">
        <v>24</v>
      </c>
      <c r="Q228" s="88" t="str">
        <f>IF(O228="","-",IF(VLOOKUP(O228,'S1-MR'!$D$7:$U$60,7,0)=0,"-",IF(AND(O228=O228,OR(P228="T",P228="P")),VLOOKUP(O228,'S1-MR'!$D$7:$U$60,7,0),"-")))</f>
        <v>NSS</v>
      </c>
      <c r="R228" s="88" t="str">
        <f>IF(O228="","-",IF(VLOOKUP(O228,'S1-MR'!$D$7:$U$60,8,0)=0,"-",IF(AND(O228=O228,OR(P228="T",P228="P")),VLOOKUP(O228,'S1-MR'!$D$7:$U$60,8,0),"-")))</f>
        <v>-</v>
      </c>
      <c r="S228" s="88" t="str">
        <f>IF(O228="","-",IF(VLOOKUP(O228,'S1-MR'!$D$7:$U$60,9,0)=0,"-",IF(AND(O228=O228,OR(P228="T",P228="P")),VLOOKUP(O228,'S1-MR'!$D$7:$U$60,9,0),"-")))</f>
        <v>-</v>
      </c>
      <c r="T228" s="88" t="str">
        <f>IF(O228="","-",IF(VLOOKUP(O228,'S1-MR'!$D$7:$U$60,17,0)=0,"-",IF(AND(O228=O228,P228="P"),VLOOKUP(O228,'S1-MR'!$D$7:$U$60,17,0),"-")))</f>
        <v>-</v>
      </c>
      <c r="U228" s="88" t="str">
        <f>IF(O228="","-",IF(VLOOKUP(O228,'S1-MR'!$D$7:$U$60,18,0)=0,"-",IF(AND(O228=O228,P228="P"),VLOOKUP(O228,'S1-MR'!$D$7:$U$60,18,0),"-")))</f>
        <v>-</v>
      </c>
      <c r="V228" s="89" t="s">
        <v>163</v>
      </c>
      <c r="W228" s="90" t="s">
        <v>26</v>
      </c>
      <c r="X228" s="98"/>
      <c r="Y228" s="88"/>
      <c r="Z228" s="99"/>
      <c r="AA228" s="88" t="str">
        <f>IF(Y228="","-",IF(VLOOKUP(Y228,'S1-MR'!$D$7:$U$60,7,0)=0,"-",IF(AND(Y228=Y228,OR(Z228="T",Z228="P")),VLOOKUP(Y228,'S1-MR'!$D$7:$U$60,7,0),"-")))</f>
        <v>-</v>
      </c>
      <c r="AB228" s="88" t="str">
        <f>IF(Y228="","-",IF(VLOOKUP(Y228,'S1-MR'!$D$7:$U$60,8,0)=0,"-",IF(AND(Y228=Y228,OR(Z228="T",Z228="P")),VLOOKUP(Y228,'S1-MR'!$D$7:$U$60,8,0),"-")))</f>
        <v>-</v>
      </c>
      <c r="AC228" s="88" t="str">
        <f>IF(Y228="","-",IF(VLOOKUP(Y228,'S1-MR'!$D$7:$U$60,9,0)=0,"-",IF(AND(Y228=Y228,OR(Z228="T",Z228="P")),VLOOKUP(Y228,'S1-MR'!$D$7:$U$60,9,0),"-")))</f>
        <v>-</v>
      </c>
      <c r="AD228" s="88" t="str">
        <f>IF(Y228="","-",IF(VLOOKUP(Y228,'S1-MR'!$D$7:$U$60,17,0)=0,"-",IF(AND(Y228=Y228,Z228="P"),VLOOKUP(Y228,'S1-MR'!$D$7:$U$60,17,0),"-")))</f>
        <v>-</v>
      </c>
      <c r="AE228" s="88" t="str">
        <f>IF(Y228="","-",IF(VLOOKUP(Y228,'S1-MR'!$D$7:$U$60,18,0)=0,"-",IF(AND(Y228=Y228,Z228="P"),VLOOKUP(Y228,'S1-MR'!$D$7:$U$60,18,0),"-")))</f>
        <v>-</v>
      </c>
      <c r="AF228" s="89" t="s">
        <v>163</v>
      </c>
      <c r="AG228" s="133"/>
      <c r="AH228" s="85" t="s">
        <v>273</v>
      </c>
      <c r="AI228" s="86" t="s">
        <v>274</v>
      </c>
      <c r="AJ228" s="87" t="s">
        <v>24</v>
      </c>
      <c r="AK228" s="88" t="str">
        <f>IF(AI228="","-",IF(VLOOKUP(AI228,'S1-MR'!$D$7:$U$60,7,0)=0,"-",IF(AND(AI228=AI228,OR(AJ228="T",AJ228="P")),VLOOKUP(AI228,'S1-MR'!$D$7:$U$60,7,0),"-")))</f>
        <v>DWS</v>
      </c>
      <c r="AL228" s="88" t="str">
        <f>IF(AI228="","-",IF(VLOOKUP(AI228,'S1-MR'!$D$7:$U$60,8,0)=0,"-",IF(AND(AI228=AI228,OR(AJ228="T",AJ228="P")),VLOOKUP(AI228,'S1-MR'!$D$7:$U$60,8,0),"-")))</f>
        <v>-</v>
      </c>
      <c r="AM228" s="88" t="str">
        <f>IF(AI228="","-",IF(VLOOKUP(AI228,'S1-MR'!$D$7:$U$60,9,0)=0,"-",IF(AND(AI228=AI228,OR(AJ228="T",AJ228="P")),VLOOKUP(AI228,'S1-MR'!$D$7:$U$60,9,0),"-")))</f>
        <v>-</v>
      </c>
      <c r="AN228" s="88" t="str">
        <f>IF(AI228="","-",IF(VLOOKUP(AI228,'S1-MR'!$D$7:$U$60,17,0)=0,"-",IF(AND(AI228=AI228,AJ228="P"),VLOOKUP(AI228,'S1-MR'!$D$7:$U$60,17,0),"-")))</f>
        <v>-</v>
      </c>
      <c r="AO228" s="88" t="str">
        <f>IF(AI228="","-",IF(VLOOKUP(AI228,'S1-MR'!$D$7:$U$60,18,0)=0,"-",IF(AND(AI228=AI228,AJ228="P"),VLOOKUP(AI228,'S1-MR'!$D$7:$U$60,18,0),"-")))</f>
        <v>-</v>
      </c>
      <c r="AP228" s="89" t="s">
        <v>163</v>
      </c>
      <c r="AQ228" s="90" t="s">
        <v>26</v>
      </c>
      <c r="AR228" s="85" t="s">
        <v>146</v>
      </c>
      <c r="AS228" s="86" t="s">
        <v>123</v>
      </c>
      <c r="AT228" s="87" t="s">
        <v>24</v>
      </c>
      <c r="AU228" s="88" t="str">
        <f>IF(AS228="","-",IF(VLOOKUP(AS228,'S1-MR'!$D$7:$U$60,7,0)=0,"-",IF(AND(AS228=AS228,OR(AT228="T",AT228="P")),VLOOKUP(AS228,'S1-MR'!$D$7:$U$60,7,0),"-")))</f>
        <v>WMS</v>
      </c>
      <c r="AV228" s="88" t="str">
        <f>IF(AS228="","-",IF(VLOOKUP(AS228,'S1-MR'!$D$7:$U$60,8,0)=0,"-",IF(AND(AS228=AS228,OR(AT228="T",AT228="P")),VLOOKUP(AS228,'S1-MR'!$D$7:$U$60,8,0),"-")))</f>
        <v>-</v>
      </c>
      <c r="AW228" s="88" t="str">
        <f>IF(AS228="","-",IF(VLOOKUP(AS228,'S1-MR'!$D$7:$U$60,9,0)=0,"-",IF(AND(AS228=AS228,OR(AT228="T",AT228="P")),VLOOKUP(AS228,'S1-MR'!$D$7:$U$60,9,0),"-")))</f>
        <v>-</v>
      </c>
      <c r="AX228" s="88" t="str">
        <f>IF(AS228="","-",IF(VLOOKUP(AS228,'S1-MR'!$D$7:$U$60,17,0)=0,"-",IF(AND(AS228=AS228,AT228="P"),VLOOKUP(AS228,'S1-MR'!$D$7:$U$60,17,0),"-")))</f>
        <v>-</v>
      </c>
      <c r="AY228" s="88" t="str">
        <f>IF(AS228="","-",IF(VLOOKUP(AS228,'S1-MR'!$D$7:$U$60,18,0)=0,"-",IF(AND(AS228=AS228,AT228="P"),VLOOKUP(AS228,'S1-MR'!$D$7:$U$60,18,0),"-")))</f>
        <v>-</v>
      </c>
      <c r="AZ228" s="89" t="s">
        <v>163</v>
      </c>
      <c r="BA228" s="90" t="s">
        <v>26</v>
      </c>
      <c r="BB228" s="6"/>
      <c r="BC228" s="6"/>
      <c r="BD228" s="6"/>
      <c r="BE228" s="6"/>
      <c r="BF228" s="7"/>
      <c r="BG228" s="7"/>
      <c r="BH228" s="7"/>
      <c r="BI228" s="7"/>
      <c r="BJ228" s="7"/>
      <c r="BK228" s="7"/>
    </row>
    <row r="229" ht="14.25" customHeight="1">
      <c r="A229" s="40">
        <v>4.0</v>
      </c>
      <c r="B229" s="41" t="s">
        <v>288</v>
      </c>
      <c r="C229" s="85"/>
      <c r="D229" s="86"/>
      <c r="E229" s="87"/>
      <c r="F229" s="88" t="str">
        <f>IF(D229="","-",IF(VLOOKUP(D229,'S1-TB'!$D$7:$U$58,7,0)=0,"-",IF(AND(D229=D229,OR(E229="T",E229="P")),VLOOKUP(D229,'S1-TB'!$D$7:$U$58,7,0),"-")))</f>
        <v>-</v>
      </c>
      <c r="G229" s="88" t="str">
        <f>IF(D229="","-",IF(VLOOKUP(D229,'S1-TB'!$D$7:$U$58,8,0)=0,"-",IF(AND(D229=D229,OR(E229="T",E229="P")),VLOOKUP(D229,'S1-TB'!$D$7:$U$58,8,0),"-")))</f>
        <v>-</v>
      </c>
      <c r="H229" s="88" t="str">
        <f>IF(D229="","-",IF(VLOOKUP(D229,'S1-TB'!$D$7:$U$58,9,0)=0,"-",IF(AND(D229=D229,OR(E229="T",E229="P")),VLOOKUP(D229,'S1-TB'!$D$7:$U$58,9,0),"-")))</f>
        <v>-</v>
      </c>
      <c r="I229" s="88"/>
      <c r="J229" s="88" t="str">
        <f>IF(D229="","-",IF(VLOOKUP(D229,'S1-TB'!$D$7:$U$58,17,0)=0,"-",IF(AND(D229=D229,E229="P"),VLOOKUP(D229,'S1-TB'!$D$7:$U$58,17,0),"-")))</f>
        <v>-</v>
      </c>
      <c r="K229" s="88" t="str">
        <f>IF(D229="","-",IF(VLOOKUP(D229,'S1-TB'!$D$7:$U$58,18,0)=0,"-",IF(AND(D229=D229,E229="P"),VLOOKUP(D229,'S1-TB'!$D$7:$U$58,18,0),"-")))</f>
        <v>-</v>
      </c>
      <c r="L229" s="89" t="s">
        <v>164</v>
      </c>
      <c r="M229" s="90" t="s">
        <v>26</v>
      </c>
      <c r="N229" s="85" t="s">
        <v>167</v>
      </c>
      <c r="O229" s="86" t="s">
        <v>168</v>
      </c>
      <c r="P229" s="87" t="s">
        <v>24</v>
      </c>
      <c r="Q229" s="88" t="str">
        <f>IF(O229="","-",IF(VLOOKUP(O229,'S1-TB'!$D$7:$U$58,7,0)=0,"-",IF(AND(O229=O229,OR(P229="T",P229="P")),VLOOKUP(O229,'S1-TB'!$D$7:$U$58,7,0),"-")))</f>
        <v>NJT</v>
      </c>
      <c r="R229" s="88" t="str">
        <f>IF(O229="","-",IF(VLOOKUP(O229,'S1-TB'!$D$7:$U$58,8,0)=0,"-",IF(AND(O229=O229,OR(P229="T",P229="P")),VLOOKUP(O229,'S1-TB'!$D$7:$U$58,8,0),"-")))</f>
        <v>-</v>
      </c>
      <c r="S229" s="88" t="str">
        <f>IF(O229="","-",IF(VLOOKUP(O229,'S1-TB'!$D$7:$U$58,9,0)=0,"-",IF(AND(O229=O229,OR(P229="T",P229="P")),VLOOKUP(O229,'S1-TB'!$D$7:$U$58,9,0),"-")))</f>
        <v>-</v>
      </c>
      <c r="T229" s="88" t="str">
        <f>IF(O229="","-",IF(VLOOKUP(O229,'S1-TB'!$D$7:$U$58,17,0)=0,"-",IF(AND(O229=O229,P229="P"),VLOOKUP(O229,'S1-TB'!$D$7:$U$58,17,0),"-")))</f>
        <v>-</v>
      </c>
      <c r="U229" s="88" t="str">
        <f>IF(O229="","-",IF(VLOOKUP(O229,'S1-TB'!$D$7:$U$58,18,0)=0,"-",IF(AND(O229=O229,P229="P"),VLOOKUP(O229,'S1-TB'!$D$7:$U$58,18,0),"-")))</f>
        <v>-</v>
      </c>
      <c r="V229" s="89" t="s">
        <v>164</v>
      </c>
      <c r="W229" s="90"/>
      <c r="X229" s="96" t="s">
        <v>275</v>
      </c>
      <c r="Y229" s="86" t="s">
        <v>276</v>
      </c>
      <c r="Z229" s="87" t="s">
        <v>24</v>
      </c>
      <c r="AA229" s="88" t="str">
        <f>IF(Y229="","-",IF(VLOOKUP(Y229,'S1-TB'!$D$7:$U$58,7,0)=0,"-",IF(AND(Y229=Y229,OR(Z229="T",Z229="P")),VLOOKUP(Y229,'S1-TB'!$D$7:$U$58,7,0),"-")))</f>
        <v>NJT</v>
      </c>
      <c r="AB229" s="88" t="str">
        <f>IF(Y229="","-",IF(VLOOKUP(Y229,'S1-TB'!$D$7:$U$58,8,0)=0,"-",IF(AND(Y229=Y229,OR(Z229="T",Z229="P")),VLOOKUP(Y229,'S1-TB'!$D$7:$U$58,8,0),"-")))</f>
        <v>-</v>
      </c>
      <c r="AC229" s="88" t="str">
        <f>IF(Y229="","-",IF(VLOOKUP(Y229,'S1-TB'!$D$7:$U$58,9,0)=0,"-",IF(AND(Y229=Y229,OR(Z229="T",Z229="P")),VLOOKUP(Y229,'S1-TB'!$D$7:$U$58,9,0),"-")))</f>
        <v>-</v>
      </c>
      <c r="AD229" s="88" t="str">
        <f>IF(Y229="","-",IF(VLOOKUP(Y229,'S1-TB'!$D$7:$U$58,17,0)=0,"-",IF(AND(Y229=Y229,Z229="P"),VLOOKUP(Y229,'S1-TB'!$D$7:$U$58,17,0),"-")))</f>
        <v>-</v>
      </c>
      <c r="AE229" s="88" t="str">
        <f>IF(Y229="","-",IF(VLOOKUP(Y229,'S1-TB'!$D$7:$U$58,18,0)=0,"-",IF(AND(Y229=Y229,Z229="P"),VLOOKUP(Y229,'S1-TB'!$D$7:$U$58,18,0),"-")))</f>
        <v>-</v>
      </c>
      <c r="AF229" s="89" t="s">
        <v>164</v>
      </c>
      <c r="AG229" s="90" t="s">
        <v>26</v>
      </c>
      <c r="AH229" s="85"/>
      <c r="AI229" s="86"/>
      <c r="AJ229" s="87"/>
      <c r="AK229" s="88" t="str">
        <f>IF(AI229="","-",IF(VLOOKUP(AI229,'S1-TB'!$D$7:$U$58,7,0)=0,"-",IF(AND(AI229=AI229,OR(AJ229="T",AJ229="P")),VLOOKUP(AI229,'S1-TB'!$D$7:$U$58,7,0),"-")))</f>
        <v>-</v>
      </c>
      <c r="AL229" s="88" t="str">
        <f>IF(AI229="","-",IF(VLOOKUP(AI229,'S1-TB'!$D$7:$U$58,8,0)=0,"-",IF(AND(AI229=AI229,OR(AJ229="T",AJ229="P")),VLOOKUP(AI229,'S1-TB'!$D$7:$U$58,8,0),"-")))</f>
        <v>-</v>
      </c>
      <c r="AM229" s="88" t="str">
        <f>IF(AI229="","-",IF(VLOOKUP(AI229,'S1-TB'!$D$7:$U$58,9,0)=0,"-",IF(AND(AI229=AI229,OR(AJ229="T",AJ229="P")),VLOOKUP(AI229,'S1-TB'!$D$7:$U$58,9,0),"-")))</f>
        <v>-</v>
      </c>
      <c r="AN229" s="88" t="str">
        <f>IF(AI229="","-",IF(VLOOKUP(AI229,'S1-TB'!$D$7:$U$58,17,0)=0,"-",IF(AND(AI229=AI229,AJ229="P"),VLOOKUP(AI229,'S1-TB'!$D$7:$U$58,17,0),"-")))</f>
        <v>-</v>
      </c>
      <c r="AO229" s="88" t="str">
        <f>IF(AI229="","-",IF(VLOOKUP(AI229,'S1-TB'!$D$7:$U$58,18,0)=0,"-",IF(AND(AI229=AI229,AJ229="P"),VLOOKUP(AI229,'S1-TB'!$D$7:$U$58,18,0),"-")))</f>
        <v>-</v>
      </c>
      <c r="AP229" s="89" t="s">
        <v>164</v>
      </c>
      <c r="AQ229" s="90"/>
      <c r="AR229" s="85" t="s">
        <v>302</v>
      </c>
      <c r="AS229" s="86" t="s">
        <v>303</v>
      </c>
      <c r="AT229" s="87" t="s">
        <v>24</v>
      </c>
      <c r="AU229" s="88" t="str">
        <f>IF(AS229="","-",IF(VLOOKUP(AS229,'S1-TB'!$D$7:$U$58,7,0)=0,"-",IF(AND(AS229=AS229,OR(AT229="T",AT229="P")),VLOOKUP(AS229,'S1-TB'!$D$7:$U$58,7,0),"-")))</f>
        <v>AAD</v>
      </c>
      <c r="AV229" s="88" t="str">
        <f>IF(AS229="","-",IF(VLOOKUP(AS229,'S1-TB'!$D$7:$U$58,8,0)=0,"-",IF(AND(AS229=AS229,OR(AT229="T",AT229="P")),VLOOKUP(AS229,'S1-TB'!$D$7:$U$58,8,0),"-")))</f>
        <v>-</v>
      </c>
      <c r="AW229" s="88" t="str">
        <f>IF(AS229="","-",IF(VLOOKUP(AS229,'S1-TB'!$D$7:$U$58,9,0)=0,"-",IF(AND(AS229=AS229,OR(AT229="T",AT229="P")),VLOOKUP(AS229,'S1-TB'!$D$7:$U$58,9,0),"-")))</f>
        <v>-</v>
      </c>
      <c r="AX229" s="88" t="str">
        <f>IF(AS229="","-",IF(VLOOKUP(AS229,'S1-TB'!$D$7:$U$58,17,0)=0,"-",IF(AND(AS229=AS229,AT229="P"),VLOOKUP(AS229,'S1-TB'!$D$7:$U$58,17,0),"-")))</f>
        <v>-</v>
      </c>
      <c r="AY229" s="88" t="str">
        <f>IF(AS229="","-",IF(VLOOKUP(AS229,'S1-TB'!$D$7:$U$58,18,0)=0,"-",IF(AND(AS229=AS229,AT229="P"),VLOOKUP(AS229,'S1-TB'!$D$7:$U$58,18,0),"-")))</f>
        <v>-</v>
      </c>
      <c r="AZ229" s="89" t="s">
        <v>164</v>
      </c>
      <c r="BA229" s="90" t="s">
        <v>26</v>
      </c>
      <c r="BB229" s="6"/>
      <c r="BC229" s="6"/>
      <c r="BD229" s="6"/>
      <c r="BE229" s="6"/>
      <c r="BF229" s="7"/>
      <c r="BG229" s="7"/>
      <c r="BH229" s="7"/>
      <c r="BI229" s="7"/>
      <c r="BJ229" s="7"/>
      <c r="BK229" s="7"/>
    </row>
    <row r="230" ht="14.25" customHeight="1">
      <c r="A230" s="40">
        <v>4.0</v>
      </c>
      <c r="B230" s="41" t="s">
        <v>288</v>
      </c>
      <c r="C230" s="64"/>
      <c r="D230" s="65"/>
      <c r="E230" s="66"/>
      <c r="F230" s="65"/>
      <c r="G230" s="65"/>
      <c r="H230" s="65"/>
      <c r="I230" s="65"/>
      <c r="J230" s="65"/>
      <c r="K230" s="65"/>
      <c r="L230" s="84"/>
      <c r="M230" s="68"/>
      <c r="N230" s="64"/>
      <c r="O230" s="65"/>
      <c r="P230" s="66"/>
      <c r="Q230" s="65"/>
      <c r="R230" s="65"/>
      <c r="S230" s="65"/>
      <c r="T230" s="65"/>
      <c r="U230" s="65"/>
      <c r="V230" s="84"/>
      <c r="W230" s="68"/>
      <c r="X230" s="64"/>
      <c r="Y230" s="65"/>
      <c r="Z230" s="66"/>
      <c r="AA230" s="65"/>
      <c r="AB230" s="65"/>
      <c r="AC230" s="65"/>
      <c r="AD230" s="65"/>
      <c r="AE230" s="65"/>
      <c r="AF230" s="84"/>
      <c r="AG230" s="68"/>
      <c r="AH230" s="64"/>
      <c r="AI230" s="65"/>
      <c r="AJ230" s="66"/>
      <c r="AK230" s="65"/>
      <c r="AL230" s="65"/>
      <c r="AM230" s="65"/>
      <c r="AN230" s="65"/>
      <c r="AO230" s="65"/>
      <c r="AP230" s="84"/>
      <c r="AQ230" s="68"/>
      <c r="AR230" s="64"/>
      <c r="AS230" s="65"/>
      <c r="AT230" s="66"/>
      <c r="AU230" s="65"/>
      <c r="AV230" s="65"/>
      <c r="AW230" s="65"/>
      <c r="AX230" s="65"/>
      <c r="AY230" s="65"/>
      <c r="AZ230" s="84"/>
      <c r="BA230" s="68"/>
      <c r="BB230" s="6"/>
      <c r="BC230" s="6"/>
      <c r="BD230" s="6"/>
      <c r="BE230" s="6"/>
      <c r="BF230" s="7"/>
      <c r="BG230" s="7"/>
      <c r="BH230" s="7"/>
      <c r="BI230" s="7"/>
      <c r="BJ230" s="7"/>
      <c r="BK230" s="7"/>
    </row>
    <row r="231" ht="14.25" customHeight="1">
      <c r="A231" s="40">
        <v>4.0</v>
      </c>
      <c r="B231" s="41" t="s">
        <v>288</v>
      </c>
      <c r="C231" s="100">
        <v>1144101.0</v>
      </c>
      <c r="D231" s="101" t="s">
        <v>277</v>
      </c>
      <c r="E231" s="102" t="s">
        <v>24</v>
      </c>
      <c r="F231" s="103" t="str">
        <f>IF(D231="","-",IF(VLOOKUP(D231,D4TRPL!$D$7:$U$58,7,0)=0,"-",IF(AND(D231=D231,OR(E231="T",E231="P",E231="PM")),VLOOKUP(D231,D4TRPL!$D$7:$U$58,7,0),"-")))</f>
        <v>VES</v>
      </c>
      <c r="G231" s="103" t="str">
        <f>IF(D231="","-",IF(VLOOKUP(D231,D4TRPL!$D$7:$U$58,8,0)=0,"-",IF(AND(D231=D231,OR(E231="T",E231="P",E231="PM")),VLOOKUP(D231,D4TRPL!$D$7:$U$58,8,0),"-")))</f>
        <v>RDT</v>
      </c>
      <c r="H231" s="103" t="str">
        <f>IF(D231="","-",IF(VLOOKUP(D231,D4TRPL!$D$7:$U$58,9,0)=0,"-",IF(AND(D231=D231,OR(E231="T",E231="P")),VLOOKUP(D231,D4TRPL!$D$7:$U$58,9,0),"-")))</f>
        <v>-</v>
      </c>
      <c r="I231" s="103"/>
      <c r="J231" s="103" t="str">
        <f>IF(D231="","-",IF(VLOOKUP(D231,D4TRPL!$D$7:$U$58,17,0)=0,"-",IF(AND(D231=D231,E231="P"),VLOOKUP(D231,D4TRPL!$D$7:$U$58,17,0),"-")))</f>
        <v>-</v>
      </c>
      <c r="K231" s="103" t="str">
        <f>IF(D231="","-",IF(VLOOKUP(D231,D4TRPL!$D$7:$U$58,18,0)=0,"-",IF(AND(D231=D231,E231="P"),VLOOKUP(D231,D4TRPL!$D$7:$U$58,18,0),"-")))</f>
        <v>-</v>
      </c>
      <c r="L231" s="104" t="s">
        <v>171</v>
      </c>
      <c r="M231" s="105" t="s">
        <v>26</v>
      </c>
      <c r="N231" s="100">
        <v>1144101.0</v>
      </c>
      <c r="O231" s="101" t="s">
        <v>277</v>
      </c>
      <c r="P231" s="102" t="s">
        <v>28</v>
      </c>
      <c r="Q231" s="103" t="str">
        <f>IF(O231="","-",IF(VLOOKUP(O231,D4TRPL!$D$7:$U$58,7,0)=0,"-",IF(AND(O231=O231,OR(P231="T",P231="P",P231="PM")),VLOOKUP(O231,D4TRPL!$D$7:$U$58,7,0),"-")))</f>
        <v>VES</v>
      </c>
      <c r="R231" s="103" t="str">
        <f>IF(O231="","-",IF(VLOOKUP(O231,D4TRPL!$D$7:$U$58,8,0)=0,"-",IF(AND(O231=O231,OR(P231="T",P231="P",P231="PM")),VLOOKUP(O231,D4TRPL!$D$7:$U$58,8,0),"-")))</f>
        <v>RDT</v>
      </c>
      <c r="S231" s="103" t="str">
        <f>IF(O231="","-",IF(VLOOKUP(O231,D4TRPL!$D$7:$U$58,9,0)=0,"-",IF(AND(O231=O231,OR(P231="T",P231="P")),VLOOKUP(O231,D4TRPL!$D$7:$U$58,9,0),"-")))</f>
        <v>-</v>
      </c>
      <c r="T231" s="103"/>
      <c r="U231" s="103" t="str">
        <f>IF(O231="","-",IF(VLOOKUP(O231,D4TRPL!$D$7:$U$58,17,0)=0,"-",IF(AND(O231=O231,P231="P"),VLOOKUP(O231,D4TRPL!$D$7:$U$58,17,0),"-")))</f>
        <v>-</v>
      </c>
      <c r="V231" s="104" t="s">
        <v>171</v>
      </c>
      <c r="W231" s="105" t="s">
        <v>26</v>
      </c>
      <c r="X231" s="100">
        <v>1144103.0</v>
      </c>
      <c r="Y231" s="101" t="s">
        <v>278</v>
      </c>
      <c r="Z231" s="102" t="s">
        <v>28</v>
      </c>
      <c r="AA231" s="103" t="str">
        <f>IF(Y231="","-",IF(VLOOKUP(Y231,D4TRPL!$D$7:$U$58,7,0)=0,"-",IF(AND(Y231=Y231,OR(Z231="T",Z231="P",Z231="PM")),VLOOKUP(Y231,D4TRPL!$D$7:$U$58,7,0),"-")))</f>
        <v>RJS</v>
      </c>
      <c r="AB231" s="103" t="str">
        <f>IF(Y231="","-",IF(VLOOKUP(Y231,D4TRPL!$D$7:$U$58,8,0)=0,"-",IF(AND(Y231=Y231,OR(Z231="T",Z231="P",Z231="PM")),VLOOKUP(Y231,D4TRPL!$D$7:$U$58,8,0),"-")))</f>
        <v>-</v>
      </c>
      <c r="AC231" s="103" t="str">
        <f>IF(Y231="","-",IF(VLOOKUP(Y231,D4TRPL!$D$7:$U$58,9,0)=0,"-",IF(AND(Y231=Y231,OR(Z231="T",Z231="P")),VLOOKUP(Y231,D4TRPL!$D$7:$U$58,9,0),"-")))</f>
        <v>-</v>
      </c>
      <c r="AD231" s="103" t="str">
        <f>IF(Y231="","-",IF(VLOOKUP(Y231,D4TRPL!$D$7:$U$58,17,0)=0,"-",IF(AND(Y231=Y231,Z231="P"),VLOOKUP(Y231,D4TRPL!$D$7:$U$58,17,0),"-")))</f>
        <v>-</v>
      </c>
      <c r="AE231" s="103" t="str">
        <f>IF(Y231="","-",IF(VLOOKUP(Y231,D4TRPL!$D$7:$U$58,18,0)=0,"-",IF(AND(Y231=Y231,Z231="P"),VLOOKUP(Y231,D4TRPL!$D$7:$U$58,18,0),"-")))</f>
        <v>-</v>
      </c>
      <c r="AF231" s="104" t="s">
        <v>171</v>
      </c>
      <c r="AG231" s="105" t="s">
        <v>26</v>
      </c>
      <c r="AH231" s="106">
        <v>1144102.0</v>
      </c>
      <c r="AI231" s="101" t="s">
        <v>172</v>
      </c>
      <c r="AJ231" s="102" t="s">
        <v>28</v>
      </c>
      <c r="AK231" s="103" t="str">
        <f>IF(AI231="","-",IF(VLOOKUP(AI231,D4TRPL!$D$7:$U$58,7,0)=0,"-",IF(AND(AI231=AI231,OR(AJ231="T",AJ231="P",AJ231="PM")),VLOOKUP(AI231,D4TRPL!$D$7:$U$58,7,0),"-")))</f>
        <v>AMS</v>
      </c>
      <c r="AL231" s="103" t="str">
        <f>IF(AI231="","-",IF(VLOOKUP(AI231,D4TRPL!$D$7:$U$58,8,0)=0,"-",IF(AND(AI231=AI231,OR(AJ231="T",AJ231="P",AJ231="PM")),VLOOKUP(AI231,D4TRPL!$D$7:$U$58,8,0),"-")))</f>
        <v>-</v>
      </c>
      <c r="AM231" s="103" t="str">
        <f>IF(AI231="","-",IF(VLOOKUP(AI231,D4TRPL!$D$7:$U$58,9,0)=0,"-",IF(AND(AI231=AI231,OR(AJ231="T",AJ231="P")),VLOOKUP(AI231,D4TRPL!$D$7:$U$58,9,0),"-")))</f>
        <v>-</v>
      </c>
      <c r="AN231" s="103" t="str">
        <f>IF(AI231="","-",IF(VLOOKUP(AI231,D4TRPL!$D$7:$U$58,17,0)=0,"-",IF(AND(AI231=AI231,AJ231="P"),VLOOKUP(AI231,D4TRPL!$D$7:$U$58,17,0),"-")))</f>
        <v>-</v>
      </c>
      <c r="AO231" s="103" t="str">
        <f>IF(AI231="","-",IF(VLOOKUP(AI231,D4TRPL!$D$7:$U$58,18,0)=0,"-",IF(AND(AI231=AI231,AJ231="P"),VLOOKUP(AI231,D4TRPL!$D$7:$U$58,18,0),"-")))</f>
        <v>-</v>
      </c>
      <c r="AP231" s="104" t="s">
        <v>171</v>
      </c>
      <c r="AQ231" s="105" t="s">
        <v>26</v>
      </c>
      <c r="AR231" s="100">
        <v>1144101.0</v>
      </c>
      <c r="AS231" s="101" t="s">
        <v>277</v>
      </c>
      <c r="AT231" s="102" t="s">
        <v>28</v>
      </c>
      <c r="AU231" s="103" t="str">
        <f>IF(AS231="","-",IF(VLOOKUP(AS231,D4TRPL!$D$7:$U$58,7,0)=0,"-",IF(AND(AS231=AS231,OR(AT231="T",AT231="P",AT231="PM")),VLOOKUP(AS231,D4TRPL!$D$7:$U$58,7,0),"-")))</f>
        <v>VES</v>
      </c>
      <c r="AV231" s="103" t="str">
        <f>IF(AS231="","-",IF(VLOOKUP(AS231,D4TRPL!$D$7:$U$58,8,0)=0,"-",IF(AND(AS231=AS231,OR(AT231="T",AT231="P",AT231="PM")),VLOOKUP(AS231,D4TRPL!$D$7:$U$58,8,0),"-")))</f>
        <v>RDT</v>
      </c>
      <c r="AW231" s="103" t="str">
        <f>IF(AS231="","-",IF(VLOOKUP(AS231,D4TRPL!$D$7:$U$58,9,0)=0,"-",IF(AND(AS231=AS231,OR(AT231="T",AT231="P")),VLOOKUP(AS231,D4TRPL!$D$7:$U$58,9,0),"-")))</f>
        <v>-</v>
      </c>
      <c r="AX231" s="103"/>
      <c r="AY231" s="103" t="str">
        <f>IF(AS231="","-",IF(VLOOKUP(AS231,D4TRPL!$D$7:$U$58,17,0)=0,"-",IF(AND(AS231=AS231,AT231="P"),VLOOKUP(AS231,D4TRPL!$D$7:$U$58,17,0),"-")))</f>
        <v>-</v>
      </c>
      <c r="AZ231" s="104" t="s">
        <v>171</v>
      </c>
      <c r="BA231" s="105" t="s">
        <v>26</v>
      </c>
      <c r="BB231" s="6"/>
      <c r="BC231" s="6"/>
      <c r="BD231" s="6"/>
      <c r="BE231" s="6"/>
      <c r="BF231" s="7"/>
      <c r="BG231" s="7"/>
      <c r="BH231" s="7"/>
      <c r="BI231" s="7"/>
      <c r="BJ231" s="7"/>
      <c r="BK231" s="7"/>
    </row>
    <row r="232" ht="14.25" customHeight="1">
      <c r="A232" s="40">
        <v>4.0</v>
      </c>
      <c r="B232" s="41" t="s">
        <v>288</v>
      </c>
      <c r="C232" s="100">
        <v>1144101.0</v>
      </c>
      <c r="D232" s="101" t="s">
        <v>277</v>
      </c>
      <c r="E232" s="102" t="s">
        <v>24</v>
      </c>
      <c r="F232" s="103" t="str">
        <f>IF(D232="","-",IF(VLOOKUP(D232,D4TRPL!$D$7:$U$58,7,0)=0,"-",IF(AND(D232=D232,OR(E232="T",E232="P",E232="PM")),VLOOKUP(D232,D4TRPL!$D$7:$U$58,7,0),"-")))</f>
        <v>VES</v>
      </c>
      <c r="G232" s="103" t="str">
        <f>IF(D232="","-",IF(VLOOKUP(D232,D4TRPL!$D$7:$U$58,8,0)=0,"-",IF(AND(D232=D232,OR(E232="T",E232="P",E232="PM")),VLOOKUP(D232,D4TRPL!$D$7:$U$58,8,0),"-")))</f>
        <v>RDT</v>
      </c>
      <c r="H232" s="103"/>
      <c r="I232" s="103"/>
      <c r="J232" s="103"/>
      <c r="K232" s="103"/>
      <c r="L232" s="104" t="s">
        <v>174</v>
      </c>
      <c r="M232" s="105" t="s">
        <v>26</v>
      </c>
      <c r="N232" s="100">
        <v>1144101.0</v>
      </c>
      <c r="O232" s="101" t="s">
        <v>277</v>
      </c>
      <c r="P232" s="102" t="s">
        <v>28</v>
      </c>
      <c r="Q232" s="103" t="str">
        <f>IF(O232="","-",IF(VLOOKUP(O232,D4TRPL!$D$7:$U$58,7,0)=0,"-",IF(AND(O232=O232,OR(P232="T",P232="P",P232="PM")),VLOOKUP(O232,D4TRPL!$D$7:$U$58,7,0),"-")))</f>
        <v>VES</v>
      </c>
      <c r="R232" s="103" t="str">
        <f>IF(O232="","-",IF(VLOOKUP(O232,D4TRPL!$D$7:$U$58,8,0)=0,"-",IF(AND(O232=O232,OR(P232="T",P232="P",P232="PM")),VLOOKUP(O232,D4TRPL!$D$7:$U$58,8,0),"-")))</f>
        <v>RDT</v>
      </c>
      <c r="S232" s="103"/>
      <c r="T232" s="103"/>
      <c r="U232" s="103"/>
      <c r="V232" s="104" t="s">
        <v>174</v>
      </c>
      <c r="W232" s="105" t="s">
        <v>26</v>
      </c>
      <c r="X232" s="100">
        <v>1144103.0</v>
      </c>
      <c r="Y232" s="101" t="s">
        <v>278</v>
      </c>
      <c r="Z232" s="102" t="s">
        <v>28</v>
      </c>
      <c r="AA232" s="103" t="str">
        <f>IF(Y232="","-",IF(VLOOKUP(Y232,D4TRPL!$D$7:$U$58,7,0)=0,"-",IF(AND(Y232=Y232,OR(Z232="T",Z232="P",Z232="PM")),VLOOKUP(Y232,D4TRPL!$D$7:$U$58,7,0),"-")))</f>
        <v>RJS</v>
      </c>
      <c r="AB232" s="103"/>
      <c r="AC232" s="103"/>
      <c r="AD232" s="103"/>
      <c r="AE232" s="103"/>
      <c r="AF232" s="104" t="s">
        <v>174</v>
      </c>
      <c r="AG232" s="105" t="s">
        <v>26</v>
      </c>
      <c r="AH232" s="106">
        <v>1144102.0</v>
      </c>
      <c r="AI232" s="101" t="s">
        <v>172</v>
      </c>
      <c r="AJ232" s="102" t="s">
        <v>28</v>
      </c>
      <c r="AK232" s="103" t="str">
        <f>IF(AI232="","-",IF(VLOOKUP(AI232,D4TRPL!$D$7:$U$58,7,0)=0,"-",IF(AND(AI232=AI232,OR(AJ232="T",AJ232="P",AJ232="PM")),VLOOKUP(AI232,D4TRPL!$D$7:$U$58,7,0),"-")))</f>
        <v>AMS</v>
      </c>
      <c r="AL232" s="103"/>
      <c r="AM232" s="103"/>
      <c r="AN232" s="103"/>
      <c r="AO232" s="103"/>
      <c r="AP232" s="104" t="s">
        <v>174</v>
      </c>
      <c r="AQ232" s="105" t="s">
        <v>26</v>
      </c>
      <c r="AR232" s="100">
        <v>1144101.0</v>
      </c>
      <c r="AS232" s="101" t="s">
        <v>277</v>
      </c>
      <c r="AT232" s="102" t="s">
        <v>28</v>
      </c>
      <c r="AU232" s="103" t="str">
        <f>IF(AS232="","-",IF(VLOOKUP(AS232,D4TRPL!$D$7:$U$58,7,0)=0,"-",IF(AND(AS232=AS232,OR(AT232="T",AT232="P",AT232="PM")),VLOOKUP(AS232,D4TRPL!$D$7:$U$58,7,0),"-")))</f>
        <v>VES</v>
      </c>
      <c r="AV232" s="103" t="str">
        <f>IF(AS232="","-",IF(VLOOKUP(AS232,D4TRPL!$D$7:$U$58,8,0)=0,"-",IF(AND(AS232=AS232,OR(AT232="T",AT232="P",AT232="PM")),VLOOKUP(AS232,D4TRPL!$D$7:$U$58,8,0),"-")))</f>
        <v>RDT</v>
      </c>
      <c r="AW232" s="103"/>
      <c r="AX232" s="103"/>
      <c r="AY232" s="103"/>
      <c r="AZ232" s="104" t="s">
        <v>174</v>
      </c>
      <c r="BA232" s="105" t="s">
        <v>26</v>
      </c>
      <c r="BB232" s="6"/>
      <c r="BC232" s="6"/>
      <c r="BD232" s="6"/>
      <c r="BE232" s="6"/>
      <c r="BF232" s="7"/>
      <c r="BG232" s="7"/>
      <c r="BH232" s="7"/>
      <c r="BI232" s="7"/>
      <c r="BJ232" s="7"/>
      <c r="BK232" s="7"/>
    </row>
    <row r="233" ht="14.25" customHeight="1">
      <c r="A233" s="40">
        <v>4.0</v>
      </c>
      <c r="B233" s="41" t="s">
        <v>288</v>
      </c>
      <c r="C233" s="106" t="s">
        <v>253</v>
      </c>
      <c r="D233" s="101" t="s">
        <v>254</v>
      </c>
      <c r="E233" s="102" t="s">
        <v>24</v>
      </c>
      <c r="F233" s="103" t="str">
        <f>IF(D233="","-",IF(VLOOKUP(D233,'S1-IF'!$D$7:$U$58,7,0)=0,"-",IF(AND(D233=D233,OR(E233="T",E233="P")),VLOOKUP(D233,'S1-IF'!$D$7:$U$58,7,0),"-")))</f>
        <v>MJP</v>
      </c>
      <c r="G233" s="103" t="str">
        <f>IF(D233="","-",IF(VLOOKUP(D233,'S1-IF'!$D$7:$U$58,8,0)=0,"-",IF(AND(D233=D233,OR(E233="T",E233="P")),VLOOKUP(D233,'S1-IF'!$D$7:$U$58,8,0),"-")))</f>
        <v>-</v>
      </c>
      <c r="H233" s="103" t="str">
        <f>IF(D233="","-",IF(VLOOKUP(D233,'S1-IF'!$D$7:$U$58,9,0)=0,"-",IF(AND(D233=D233,OR(E233="T",E233="P")),VLOOKUP(D233,'S1-IF'!$D$7:$U$58,9,0),"-")))</f>
        <v>-</v>
      </c>
      <c r="I233" s="103"/>
      <c r="J233" s="103" t="str">
        <f>IF(D233="","-",IF(VLOOKUP(D233,'S1-IF'!$D$7:$U$58,17,0)=0,"-",IF(AND(D233=D233,E233="P"),VLOOKUP(D233,'S1-IF'!$D$7:$U$58,17,0),"-")))</f>
        <v>-</v>
      </c>
      <c r="K233" s="103" t="str">
        <f>IF(D233="","-",IF(VLOOKUP(D233,'S1-IF'!$D$7:$U$58,18,0)=0,"-",IF(AND(D233=D233,E233="P"),VLOOKUP(D233,'S1-IF'!$D$7:$U$58,18,0),"-")))</f>
        <v>-</v>
      </c>
      <c r="L233" s="107" t="s">
        <v>177</v>
      </c>
      <c r="M233" s="105" t="s">
        <v>26</v>
      </c>
      <c r="N233" s="100" t="s">
        <v>226</v>
      </c>
      <c r="O233" s="101" t="s">
        <v>227</v>
      </c>
      <c r="P233" s="102" t="s">
        <v>24</v>
      </c>
      <c r="Q233" s="103" t="str">
        <f>IF(O233="","-",IF(VLOOKUP(O233,'S1-IF'!$D$7:$U$58,7,0)=0,"-",IF(AND(O233=O233,OR(P233="T",P233="P")),VLOOKUP(O233,'S1-IF'!$D$7:$U$58,7,0),"-")))</f>
        <v>JHS</v>
      </c>
      <c r="R233" s="103" t="str">
        <f>IF(O233="","-",IF(VLOOKUP(O233,'S1-IF'!$D$7:$U$58,8,0)=0,"-",IF(AND(O233=O233,OR(P233="T",P233="P")),VLOOKUP(O233,'S1-IF'!$D$7:$U$58,8,0),"-")))</f>
        <v>IUS</v>
      </c>
      <c r="S233" s="101" t="s">
        <v>68</v>
      </c>
      <c r="T233" s="103" t="str">
        <f>IF(O233="","-",IF(VLOOKUP(O233,'S1-IF'!$D$7:$U$58,17,0)=0,"-",IF(AND(O233=O233,P233="P"),VLOOKUP(O233,'S1-IF'!$D$7:$U$58,17,0),"-")))</f>
        <v>-</v>
      </c>
      <c r="U233" s="101" t="s">
        <v>68</v>
      </c>
      <c r="V233" s="107" t="s">
        <v>177</v>
      </c>
      <c r="W233" s="105" t="s">
        <v>26</v>
      </c>
      <c r="X233" s="100" t="s">
        <v>279</v>
      </c>
      <c r="Y233" s="101" t="s">
        <v>187</v>
      </c>
      <c r="Z233" s="102" t="s">
        <v>24</v>
      </c>
      <c r="AA233" s="103" t="str">
        <f>IF(Y233="","-",IF(VLOOKUP(Y233,'S1-IF'!$D$7:$U$58,7,0)=0,"-",IF(AND(Y233=Y233,OR(Z233="T",Z233="P")),VLOOKUP(Y233,'S1-IF'!$D$7:$U$58,7,0),"-")))</f>
        <v>ICB</v>
      </c>
      <c r="AB233" s="103" t="str">
        <f>IF(Y233="","-",IF(VLOOKUP(Y233,'S1-IF'!$D$7:$U$58,8,0)=0,"-",IF(AND(Y233=Y233,OR(Z233="T",Z233="P")),VLOOKUP(Y233,'S1-IF'!$D$7:$U$58,8,0),"-")))</f>
        <v>-</v>
      </c>
      <c r="AC233" s="103" t="str">
        <f>IF(Y233="","-",IF(VLOOKUP(Y233,'S1-IF'!$D$7:$U$58,9,0)=0,"-",IF(AND(Y233=Y233,OR(Z233="T",Z233="P")),VLOOKUP(Y233,'S1-IF'!$D$7:$U$58,9,0),"-")))</f>
        <v>-</v>
      </c>
      <c r="AD233" s="103" t="str">
        <f>IF(Y233="","-",IF(VLOOKUP(Y233,'S1-IF'!$D$7:$U$58,17,0)=0,"-",IF(AND(Y233=Y233,Z233="P"),VLOOKUP(Y233,'S1-IF'!$D$7:$U$58,17,0),"-")))</f>
        <v>-</v>
      </c>
      <c r="AE233" s="103" t="str">
        <f>IF(Y233="","-",IF(VLOOKUP(Y233,'S1-IF'!$D$7:$U$58,18,0)=0,"-",IF(AND(Y233=Y233,Z233="P"),VLOOKUP(Y233,'S1-IF'!$D$7:$U$58,18,0),"-")))</f>
        <v>-</v>
      </c>
      <c r="AF233" s="107" t="s">
        <v>177</v>
      </c>
      <c r="AG233" s="105" t="s">
        <v>26</v>
      </c>
      <c r="AH233" s="100" t="s">
        <v>304</v>
      </c>
      <c r="AI233" s="101" t="s">
        <v>305</v>
      </c>
      <c r="AJ233" s="102" t="s">
        <v>24</v>
      </c>
      <c r="AK233" s="103" t="str">
        <f>IF(AI233="","-",IF(VLOOKUP(AI233,'S1-IF'!$D$7:$U$58,7,0)=0,"-",IF(AND(AI233=AI233,OR(AJ233="T",AJ233="P")),VLOOKUP(AI233,'S1-IF'!$D$7:$U$58,7,0),"-")))</f>
        <v>LMG</v>
      </c>
      <c r="AL233" s="103" t="str">
        <f>IF(AI233="","-",IF(VLOOKUP(AI233,'S1-IF'!$D$7:$U$58,8,0)=0,"-",IF(AND(AI233=AI233,OR(AJ233="T",AJ233="P")),VLOOKUP(AI233,'S1-IF'!$D$7:$U$58,8,0),"-")))</f>
        <v>-</v>
      </c>
      <c r="AM233" s="103" t="str">
        <f>IF(AI233="","-",IF(VLOOKUP(AI233,'S1-IF'!$D$7:$U$58,9,0)=0,"-",IF(AND(AI233=AI233,OR(AJ233="T",AJ233="P")),VLOOKUP(AI233,'S1-IF'!$D$7:$U$58,9,0),"-")))</f>
        <v>-</v>
      </c>
      <c r="AN233" s="103" t="str">
        <f>IF(AI233="","-",IF(VLOOKUP(AI233,'S1-IF'!$D$7:$U$58,17,0)=0,"-",IF(AND(AI233=AI233,AJ233="P"),VLOOKUP(AI233,'S1-IF'!$D$7:$U$58,17,0),"-")))</f>
        <v>-</v>
      </c>
      <c r="AO233" s="103" t="str">
        <f>IF(AI233="","-",IF(VLOOKUP(AI233,'S1-IF'!$D$7:$U$58,18,0)=0,"-",IF(AND(AI233=AI233,AJ233="P"),VLOOKUP(AI233,'S1-IF'!$D$7:$U$58,18,0),"-")))</f>
        <v>-</v>
      </c>
      <c r="AP233" s="107" t="s">
        <v>177</v>
      </c>
      <c r="AQ233" s="105" t="s">
        <v>26</v>
      </c>
      <c r="AR233" s="106" t="s">
        <v>180</v>
      </c>
      <c r="AS233" s="101" t="s">
        <v>181</v>
      </c>
      <c r="AT233" s="102" t="s">
        <v>24</v>
      </c>
      <c r="AU233" s="103" t="str">
        <f>IF(AS233="","-",IF(VLOOKUP(AS233,'S1-IF'!$D$7:$U$58,7,0)=0,"-",IF(AND(AS233=AS233,OR(AT233="T",AT233="P")),VLOOKUP(AS233,'S1-IF'!$D$7:$U$58,7,0),"-")))</f>
        <v>JHS</v>
      </c>
      <c r="AV233" s="103" t="str">
        <f>IF(AS233="","-",IF(VLOOKUP(AS233,'S1-IF'!$D$7:$U$58,8,0)=0,"-",IF(AND(AS233=AS233,OR(AT233="T",AT233="P")),VLOOKUP(AS233,'S1-IF'!$D$7:$U$58,8,0),"-")))</f>
        <v>ALT</v>
      </c>
      <c r="AW233" s="103" t="str">
        <f>IF(AS233="","-",IF(VLOOKUP(AS233,'S1-IF'!$D$7:$U$58,9,0)=0,"-",IF(AND(AS233=AS233,OR(AT233="T",AT233="P")),VLOOKUP(AS233,'S1-IF'!$D$7:$U$58,9,0),"-")))</f>
        <v>-</v>
      </c>
      <c r="AX233" s="103" t="str">
        <f>IF(AS233="","-",IF(VLOOKUP(AS233,'S1-IF'!$D$7:$U$58,17,0)=0,"-",IF(AND(AS233=AS233,AT233="P"),VLOOKUP(AS233,'S1-IF'!$D$7:$U$58,17,0),"-")))</f>
        <v>-</v>
      </c>
      <c r="AY233" s="103" t="str">
        <f>IF(AS233="","-",IF(VLOOKUP(AS233,'S1-IF'!$D$7:$U$58,18,0)=0,"-",IF(AND(AS233=AS233,AT233="P"),VLOOKUP(AS233,'S1-IF'!$D$7:$U$58,18,0),"-")))</f>
        <v>-</v>
      </c>
      <c r="AZ233" s="107" t="s">
        <v>177</v>
      </c>
      <c r="BA233" s="105" t="s">
        <v>26</v>
      </c>
      <c r="BB233" s="6"/>
      <c r="BC233" s="6"/>
      <c r="BD233" s="6"/>
      <c r="BE233" s="6"/>
      <c r="BF233" s="7"/>
      <c r="BG233" s="7"/>
      <c r="BH233" s="7"/>
      <c r="BI233" s="7"/>
      <c r="BJ233" s="7"/>
      <c r="BK233" s="7"/>
    </row>
    <row r="234" ht="14.25" customHeight="1">
      <c r="A234" s="40">
        <v>4.0</v>
      </c>
      <c r="B234" s="41" t="s">
        <v>288</v>
      </c>
      <c r="C234" s="106" t="s">
        <v>253</v>
      </c>
      <c r="D234" s="101" t="s">
        <v>254</v>
      </c>
      <c r="E234" s="102" t="s">
        <v>24</v>
      </c>
      <c r="F234" s="103" t="str">
        <f>IF(D234="","-",IF(VLOOKUP(D234,'S1-IF'!$D$7:$U$58,7,0)=0,"-",IF(AND(D234=D234,OR(E234="T",E234="P")),VLOOKUP(D234,'S1-IF'!$D$7:$U$58,7,0),"-")))</f>
        <v>MJP</v>
      </c>
      <c r="G234" s="103" t="str">
        <f>IF(D234="","-",IF(VLOOKUP(D234,'S1-IF'!$D$7:$U$58,8,0)=0,"-",IF(AND(D234=D234,OR(E234="T",E234="P")),VLOOKUP(D234,'S1-IF'!$D$7:$U$58,8,0),"-")))</f>
        <v>-</v>
      </c>
      <c r="H234" s="103" t="str">
        <f>IF(D234="","-",IF(VLOOKUP(D234,'S1-IF'!$D$7:$U$58,9,0)=0,"-",IF(AND(D234=D234,OR(E234="T",E234="P")),VLOOKUP(D234,'S1-IF'!$D$7:$U$58,9,0),"-")))</f>
        <v>-</v>
      </c>
      <c r="I234" s="103"/>
      <c r="J234" s="103" t="str">
        <f>IF(D234="","-",IF(VLOOKUP(D234,'S1-IF'!$D$7:$U$58,17,0)=0,"-",IF(AND(D234=D234,E234="P"),VLOOKUP(D234,'S1-IF'!$D$7:$U$58,17,0),"-")))</f>
        <v>-</v>
      </c>
      <c r="K234" s="103" t="str">
        <f>IF(D234="","-",IF(VLOOKUP(D234,'S1-IF'!$D$7:$U$58,18,0)=0,"-",IF(AND(D234=D234,E234="P"),VLOOKUP(D234,'S1-IF'!$D$7:$U$58,18,0),"-")))</f>
        <v>-</v>
      </c>
      <c r="L234" s="107" t="s">
        <v>182</v>
      </c>
      <c r="M234" s="105" t="s">
        <v>26</v>
      </c>
      <c r="N234" s="100" t="s">
        <v>226</v>
      </c>
      <c r="O234" s="101" t="s">
        <v>227</v>
      </c>
      <c r="P234" s="102" t="s">
        <v>24</v>
      </c>
      <c r="Q234" s="103" t="str">
        <f>IF(O234="","-",IF(VLOOKUP(O234,'S1-IF'!$D$7:$U$58,7,0)=0,"-",IF(AND(O234=O234,OR(P234="T",P234="P")),VLOOKUP(O234,'S1-IF'!$D$7:$U$58,7,0),"-")))</f>
        <v>JHS</v>
      </c>
      <c r="R234" s="103" t="str">
        <f>IF(O234="","-",IF(VLOOKUP(O234,'S1-IF'!$D$7:$U$58,8,0)=0,"-",IF(AND(O234=O234,OR(P234="T",P234="P")),VLOOKUP(O234,'S1-IF'!$D$7:$U$58,8,0),"-")))</f>
        <v>IUS</v>
      </c>
      <c r="S234" s="101" t="s">
        <v>68</v>
      </c>
      <c r="T234" s="103" t="str">
        <f>IF(O234="","-",IF(VLOOKUP(O234,'S1-IF'!$D$7:$U$58,17,0)=0,"-",IF(AND(O234=O234,P234="P"),VLOOKUP(O234,'S1-IF'!$D$7:$U$58,17,0),"-")))</f>
        <v>-</v>
      </c>
      <c r="U234" s="101" t="s">
        <v>68</v>
      </c>
      <c r="V234" s="107" t="s">
        <v>182</v>
      </c>
      <c r="W234" s="105" t="s">
        <v>26</v>
      </c>
      <c r="X234" s="100" t="s">
        <v>279</v>
      </c>
      <c r="Y234" s="101" t="s">
        <v>187</v>
      </c>
      <c r="Z234" s="102" t="s">
        <v>24</v>
      </c>
      <c r="AA234" s="103" t="str">
        <f>IF(Y234="","-",IF(VLOOKUP(Y234,'S1-IF'!$D$7:$U$58,7,0)=0,"-",IF(AND(Y234=Y234,OR(Z234="T",Z234="P")),VLOOKUP(Y234,'S1-IF'!$D$7:$U$58,7,0),"-")))</f>
        <v>ICB</v>
      </c>
      <c r="AB234" s="103" t="str">
        <f>IF(Y234="","-",IF(VLOOKUP(Y234,'S1-IF'!$D$7:$U$58,8,0)=0,"-",IF(AND(Y234=Y234,OR(Z234="T",Z234="P")),VLOOKUP(Y234,'S1-IF'!$D$7:$U$58,8,0),"-")))</f>
        <v>-</v>
      </c>
      <c r="AC234" s="103" t="str">
        <f>IF(Y234="","-",IF(VLOOKUP(Y234,'S1-IF'!$D$7:$U$58,9,0)=0,"-",IF(AND(Y234=Y234,OR(Z234="T",Z234="P")),VLOOKUP(Y234,'S1-IF'!$D$7:$U$58,9,0),"-")))</f>
        <v>-</v>
      </c>
      <c r="AD234" s="103" t="str">
        <f>IF(Y234="","-",IF(VLOOKUP(Y234,'S1-IF'!$D$7:$U$58,17,0)=0,"-",IF(AND(Y234=Y234,Z234="P"),VLOOKUP(Y234,'S1-IF'!$D$7:$U$58,17,0),"-")))</f>
        <v>-</v>
      </c>
      <c r="AE234" s="103" t="str">
        <f>IF(Y234="","-",IF(VLOOKUP(Y234,'S1-IF'!$D$7:$U$58,18,0)=0,"-",IF(AND(Y234=Y234,Z234="P"),VLOOKUP(Y234,'S1-IF'!$D$7:$U$58,18,0),"-")))</f>
        <v>-</v>
      </c>
      <c r="AF234" s="107" t="s">
        <v>182</v>
      </c>
      <c r="AG234" s="105" t="s">
        <v>26</v>
      </c>
      <c r="AH234" s="100" t="s">
        <v>304</v>
      </c>
      <c r="AI234" s="101" t="s">
        <v>305</v>
      </c>
      <c r="AJ234" s="102" t="s">
        <v>24</v>
      </c>
      <c r="AK234" s="103" t="str">
        <f>IF(AI234="","-",IF(VLOOKUP(AI234,'S1-IF'!$D$7:$U$58,7,0)=0,"-",IF(AND(AI234=AI234,OR(AJ234="T",AJ234="P")),VLOOKUP(AI234,'S1-IF'!$D$7:$U$58,7,0),"-")))</f>
        <v>LMG</v>
      </c>
      <c r="AL234" s="103" t="str">
        <f>IF(AI234="","-",IF(VLOOKUP(AI234,'S1-IF'!$D$7:$U$58,8,0)=0,"-",IF(AND(AI234=AI234,OR(AJ234="T",AJ234="P")),VLOOKUP(AI234,'S1-IF'!$D$7:$U$58,8,0),"-")))</f>
        <v>-</v>
      </c>
      <c r="AM234" s="103" t="str">
        <f>IF(AI234="","-",IF(VLOOKUP(AI234,'S1-IF'!$D$7:$U$58,9,0)=0,"-",IF(AND(AI234=AI234,OR(AJ234="T",AJ234="P")),VLOOKUP(AI234,'S1-IF'!$D$7:$U$58,9,0),"-")))</f>
        <v>-</v>
      </c>
      <c r="AN234" s="103" t="str">
        <f>IF(AI234="","-",IF(VLOOKUP(AI234,'S1-IF'!$D$7:$U$58,17,0)=0,"-",IF(AND(AI234=AI234,AJ234="P"),VLOOKUP(AI234,'S1-IF'!$D$7:$U$58,17,0),"-")))</f>
        <v>-</v>
      </c>
      <c r="AO234" s="103" t="str">
        <f>IF(AI234="","-",IF(VLOOKUP(AI234,'S1-IF'!$D$7:$U$58,18,0)=0,"-",IF(AND(AI234=AI234,AJ234="P"),VLOOKUP(AI234,'S1-IF'!$D$7:$U$58,18,0),"-")))</f>
        <v>-</v>
      </c>
      <c r="AP234" s="107" t="s">
        <v>182</v>
      </c>
      <c r="AQ234" s="105" t="s">
        <v>26</v>
      </c>
      <c r="AR234" s="106" t="s">
        <v>180</v>
      </c>
      <c r="AS234" s="101" t="s">
        <v>181</v>
      </c>
      <c r="AT234" s="102" t="s">
        <v>24</v>
      </c>
      <c r="AU234" s="103" t="str">
        <f>IF(AS234="","-",IF(VLOOKUP(AS234,'S1-IF'!$D$7:$U$58,7,0)=0,"-",IF(AND(AS234=AS234,OR(AT234="T",AT234="P")),VLOOKUP(AS234,'S1-IF'!$D$7:$U$58,7,0),"-")))</f>
        <v>JHS</v>
      </c>
      <c r="AV234" s="103" t="str">
        <f>IF(AS234="","-",IF(VLOOKUP(AS234,'S1-IF'!$D$7:$U$58,8,0)=0,"-",IF(AND(AS234=AS234,OR(AT234="T",AT234="P")),VLOOKUP(AS234,'S1-IF'!$D$7:$U$58,8,0),"-")))</f>
        <v>ALT</v>
      </c>
      <c r="AW234" s="103" t="str">
        <f>IF(AS234="","-",IF(VLOOKUP(AS234,'S1-IF'!$D$7:$U$58,9,0)=0,"-",IF(AND(AS234=AS234,OR(AT234="T",AT234="P")),VLOOKUP(AS234,'S1-IF'!$D$7:$U$58,9,0),"-")))</f>
        <v>-</v>
      </c>
      <c r="AX234" s="103" t="str">
        <f>IF(AS234="","-",IF(VLOOKUP(AS234,'S1-IF'!$D$7:$U$58,17,0)=0,"-",IF(AND(AS234=AS234,AT234="P"),VLOOKUP(AS234,'S1-IF'!$D$7:$U$58,17,0),"-")))</f>
        <v>-</v>
      </c>
      <c r="AY234" s="103" t="str">
        <f>IF(AS234="","-",IF(VLOOKUP(AS234,'S1-IF'!$D$7:$U$58,18,0)=0,"-",IF(AND(AS234=AS234,AT234="P"),VLOOKUP(AS234,'S1-IF'!$D$7:$U$58,18,0),"-")))</f>
        <v>-</v>
      </c>
      <c r="AZ234" s="107" t="s">
        <v>182</v>
      </c>
      <c r="BA234" s="105" t="s">
        <v>26</v>
      </c>
      <c r="BB234" s="6"/>
      <c r="BC234" s="6"/>
      <c r="BD234" s="6"/>
      <c r="BE234" s="6"/>
      <c r="BF234" s="7"/>
      <c r="BG234" s="7"/>
      <c r="BH234" s="7"/>
      <c r="BI234" s="7"/>
      <c r="BJ234" s="7"/>
      <c r="BK234" s="7"/>
    </row>
    <row r="235" ht="14.25" customHeight="1">
      <c r="A235" s="40">
        <v>4.0</v>
      </c>
      <c r="B235" s="41" t="s">
        <v>288</v>
      </c>
      <c r="C235" s="106" t="s">
        <v>280</v>
      </c>
      <c r="D235" s="101" t="s">
        <v>281</v>
      </c>
      <c r="E235" s="102" t="s">
        <v>24</v>
      </c>
      <c r="F235" s="103" t="str">
        <f>IF(D235="","-",IF(VLOOKUP(D235,'S1-SI'!$D$7:$U$58,7,0)=0,"-",IF(AND(D235=D235,OR(E235="T",E235="P")),VLOOKUP(D235,'S1-SI'!$D$7:$U$58,7,0),"-")))</f>
        <v>PAT</v>
      </c>
      <c r="G235" s="103" t="str">
        <f>IF(D235="","-",IF(VLOOKUP(D235,'S1-SI'!$D$7:$U$58,8,0)=0,"-",IF(AND(D235=D235,OR(E235="T",E235="P")),VLOOKUP(D235,'S1-SI'!$D$7:$U$58,8,0),"-")))</f>
        <v>-</v>
      </c>
      <c r="H235" s="103" t="str">
        <f>IF(D235="","-",IF(VLOOKUP(D235,'S1-SI'!$D$7:$U$58,9,0)=0,"-",IF(AND(D235=D235,OR(E235="T",E235="P")),VLOOKUP(D235,'S1-SI'!$D$7:$U$58,9,0),"-")))</f>
        <v>-</v>
      </c>
      <c r="I235" s="103"/>
      <c r="J235" s="103" t="str">
        <f>IF(D235="","-",IF(VLOOKUP(D235,'S1-SI'!$D$7:$U$58,17,0)=0,"-",IF(AND(D235=D235,E235="P"),VLOOKUP(D235,'S1-SI'!$D$7:$U$58,17,0),"-")))</f>
        <v>-</v>
      </c>
      <c r="K235" s="103" t="str">
        <f>IF(D235="","-",IF(VLOOKUP(D235,'S1-SI'!$D$7:$U$58,18,0)=0,"-",IF(AND(D235=D235,E235="P"),VLOOKUP(D235,'S1-SI'!$D$7:$U$58,18,0),"-")))</f>
        <v>-</v>
      </c>
      <c r="L235" s="107" t="s">
        <v>183</v>
      </c>
      <c r="M235" s="105" t="s">
        <v>26</v>
      </c>
      <c r="N235" s="106" t="s">
        <v>282</v>
      </c>
      <c r="O235" s="101" t="s">
        <v>283</v>
      </c>
      <c r="P235" s="102" t="s">
        <v>24</v>
      </c>
      <c r="Q235" s="103" t="str">
        <f>IF(O235="","-",IF(VLOOKUP(O235,'S1-SI'!$D$7:$U$58,7,0)=0,"-",IF(AND(O235=O235,OR(P235="T",P235="P")),VLOOKUP(O235,'S1-SI'!$D$7:$U$58,7,0),"-")))</f>
        <v>THS</v>
      </c>
      <c r="R235" s="103" t="str">
        <f>IF(O235="","-",IF(VLOOKUP(O235,'S1-SI'!$D$7:$U$58,8,0)=0,"-",IF(AND(O235=O235,OR(P235="T",P235="P")),VLOOKUP(O235,'S1-SI'!$D$7:$U$58,8,0),"-")))</f>
        <v>-</v>
      </c>
      <c r="S235" s="103" t="str">
        <f>IF(O235="","-",IF(VLOOKUP(O235,'S1-SI'!$D$7:$U$58,9,0)=0,"-",IF(AND(O235=O235,OR(P235="T",P235="P")),VLOOKUP(O235,'S1-SI'!$D$7:$U$58,9,0),"-")))</f>
        <v>-</v>
      </c>
      <c r="T235" s="103" t="str">
        <f>IF(O235="","-",IF(VLOOKUP(O235,'S1-SI'!$D$7:$U$58,17,0)=0,"-",IF(AND(O235=O235,P235="P"),VLOOKUP(O235,'S1-SI'!$D$7:$U$58,17,0),"-")))</f>
        <v>-</v>
      </c>
      <c r="U235" s="103" t="str">
        <f>IF(O235="","-",IF(VLOOKUP(O235,'S1-SI'!$D$7:$U$58,18,0)=0,"-",IF(AND(O235=O235,P235="P"),VLOOKUP(O235,'S1-SI'!$D$7:$U$58,18,0),"-")))</f>
        <v>-</v>
      </c>
      <c r="V235" s="107" t="s">
        <v>183</v>
      </c>
      <c r="W235" s="105" t="s">
        <v>26</v>
      </c>
      <c r="X235" s="108"/>
      <c r="Y235" s="101"/>
      <c r="Z235" s="102"/>
      <c r="AA235" s="103" t="str">
        <f>IF(Y235="","-",IF(VLOOKUP(Y235,'S1-SI'!$D$7:$U$58,7,0)=0,"-",IF(AND(Y235=Y235,OR(Z235="T",Z235="P")),VLOOKUP(Y235,'S1-SI'!$D$7:$U$58,7,0),"-")))</f>
        <v>-</v>
      </c>
      <c r="AB235" s="103" t="str">
        <f>IF(Y235="","-",IF(VLOOKUP(Y235,'S1-SI'!$D$7:$U$58,8,0)=0,"-",IF(AND(Y235=Y235,OR(Z235="T",Z235="P")),VLOOKUP(Y235,'S1-SI'!$D$7:$U$58,8,0),"-")))</f>
        <v>-</v>
      </c>
      <c r="AC235" s="103" t="str">
        <f>IF(Y235="","-",IF(VLOOKUP(Y235,'S1-SI'!$D$7:$U$58,9,0)=0,"-",IF(AND(Y235=Y235,OR(Z235="T",Z235="P")),VLOOKUP(Y235,'S1-SI'!$D$7:$U$58,9,0),"-")))</f>
        <v>-</v>
      </c>
      <c r="AD235" s="103" t="str">
        <f>IF(Y235="","-",IF(VLOOKUP(Y235,'S1-SI'!$D$7:$U$58,17,0)=0,"-",IF(AND(Y235=Y235,Z235="P"),VLOOKUP(Y235,'S1-SI'!$D$7:$U$58,17,0),"-")))</f>
        <v>-</v>
      </c>
      <c r="AE235" s="103" t="str">
        <f>IF(Y235="","-",IF(VLOOKUP(Y235,'S1-SI'!$D$7:$U$58,18,0)=0,"-",IF(AND(Y235=Y235,Z235="P"),VLOOKUP(Y235,'S1-SI'!$D$7:$U$58,18,0),"-")))</f>
        <v>-</v>
      </c>
      <c r="AF235" s="107" t="s">
        <v>183</v>
      </c>
      <c r="AG235" s="105"/>
      <c r="AH235" s="106" t="s">
        <v>280</v>
      </c>
      <c r="AI235" s="101" t="s">
        <v>281</v>
      </c>
      <c r="AJ235" s="102" t="s">
        <v>28</v>
      </c>
      <c r="AK235" s="103" t="str">
        <f>IF(AI235="","-",IF(VLOOKUP(AI235,'S1-SI'!$D$7:$U$58,7,0)=0,"-",IF(AND(AI235=AI235,OR(AJ235="T",AJ235="P")),VLOOKUP(AI235,'S1-SI'!$D$7:$U$58,7,0),"-")))</f>
        <v>PAT</v>
      </c>
      <c r="AL235" s="103" t="str">
        <f>IF(AI235="","-",IF(VLOOKUP(AI235,'S1-SI'!$D$7:$U$58,8,0)=0,"-",IF(AND(AI235=AI235,OR(AJ235="T",AJ235="P")),VLOOKUP(AI235,'S1-SI'!$D$7:$U$58,8,0),"-")))</f>
        <v>-</v>
      </c>
      <c r="AM235" s="103" t="str">
        <f>IF(AI235="","-",IF(VLOOKUP(AI235,'S1-SI'!$D$7:$U$58,9,0)=0,"-",IF(AND(AI235=AI235,OR(AJ235="T",AJ235="P")),VLOOKUP(AI235,'S1-SI'!$D$7:$U$58,9,0),"-")))</f>
        <v>-</v>
      </c>
      <c r="AN235" s="103" t="str">
        <f>IF(AI235="","-",IF(VLOOKUP(AI235,'S1-SI'!$D$7:$U$58,17,0)=0,"-",IF(AND(AI235=AI235,AJ235="P"),VLOOKUP(AI235,'S1-SI'!$D$7:$U$58,17,0),"-")))</f>
        <v>-</v>
      </c>
      <c r="AO235" s="103" t="str">
        <f>IF(AI235="","-",IF(VLOOKUP(AI235,'S1-SI'!$D$7:$U$58,18,0)=0,"-",IF(AND(AI235=AI235,AJ235="P"),VLOOKUP(AI235,'S1-SI'!$D$7:$U$58,18,0),"-")))</f>
        <v>-</v>
      </c>
      <c r="AP235" s="107" t="s">
        <v>183</v>
      </c>
      <c r="AQ235" s="105" t="s">
        <v>26</v>
      </c>
      <c r="AR235" s="106" t="s">
        <v>280</v>
      </c>
      <c r="AS235" s="101" t="s">
        <v>281</v>
      </c>
      <c r="AT235" s="102" t="s">
        <v>24</v>
      </c>
      <c r="AU235" s="103" t="str">
        <f>IF(AS235="","-",IF(VLOOKUP(AS235,'S1-SI'!$D$7:$U$58,7,0)=0,"-",IF(AND(AS235=AS235,OR(AT235="T",AT235="P")),VLOOKUP(AS235,'S1-SI'!$D$7:$U$58,7,0),"-")))</f>
        <v>PAT</v>
      </c>
      <c r="AV235" s="103" t="str">
        <f>IF(AS235="","-",IF(VLOOKUP(AS235,'S1-SI'!$D$7:$U$58,8,0)=0,"-",IF(AND(AS235=AS235,OR(AT235="T",AT235="P")),VLOOKUP(AS235,'S1-SI'!$D$7:$U$58,8,0),"-")))</f>
        <v>-</v>
      </c>
      <c r="AW235" s="103" t="str">
        <f>IF(AS235="","-",IF(VLOOKUP(AS235,'S1-SI'!$D$7:$U$58,9,0)=0,"-",IF(AND(AS235=AS235,OR(AT235="T",AT235="P")),VLOOKUP(AS235,'S1-SI'!$D$7:$U$58,9,0),"-")))</f>
        <v>-</v>
      </c>
      <c r="AX235" s="103" t="str">
        <f>IF(AS235="","-",IF(VLOOKUP(AS235,'S1-SI'!$D$7:$U$58,17,0)=0,"-",IF(AND(AS235=AS235,AT235="P"),VLOOKUP(AS235,'S1-SI'!$D$7:$U$58,17,0),"-")))</f>
        <v>-</v>
      </c>
      <c r="AY235" s="103" t="str">
        <f>IF(AS235="","-",IF(VLOOKUP(AS235,'S1-SI'!$D$7:$U$58,18,0)=0,"-",IF(AND(AS235=AS235,AT235="P"),VLOOKUP(AS235,'S1-SI'!$D$7:$U$58,18,0),"-")))</f>
        <v>-</v>
      </c>
      <c r="AZ235" s="107" t="s">
        <v>183</v>
      </c>
      <c r="BA235" s="105" t="s">
        <v>26</v>
      </c>
      <c r="BB235" s="6"/>
      <c r="BC235" s="6"/>
      <c r="BD235" s="6"/>
      <c r="BE235" s="6"/>
      <c r="BF235" s="7"/>
      <c r="BG235" s="7"/>
      <c r="BH235" s="7"/>
      <c r="BI235" s="7"/>
      <c r="BJ235" s="7"/>
      <c r="BK235" s="7"/>
    </row>
    <row r="236" ht="14.25" customHeight="1">
      <c r="A236" s="40">
        <v>4.0</v>
      </c>
      <c r="B236" s="41" t="s">
        <v>288</v>
      </c>
      <c r="C236" s="106" t="s">
        <v>280</v>
      </c>
      <c r="D236" s="101" t="s">
        <v>281</v>
      </c>
      <c r="E236" s="102" t="s">
        <v>24</v>
      </c>
      <c r="F236" s="103" t="str">
        <f>IF(D236="","-",IF(VLOOKUP(D236,'S1-SI'!$D$7:$U$58,7,0)=0,"-",IF(AND(D236=D236,OR(E236="T",E236="P")),VLOOKUP(D236,'S1-SI'!$D$7:$U$58,7,0),"-")))</f>
        <v>PAT</v>
      </c>
      <c r="G236" s="103" t="str">
        <f>IF(D236="","-",IF(VLOOKUP(D236,'S1-SI'!$D$7:$U$58,8,0)=0,"-",IF(AND(D236=D236,OR(E236="T",E236="P")),VLOOKUP(D236,'S1-SI'!$D$7:$U$58,8,0),"-")))</f>
        <v>-</v>
      </c>
      <c r="H236" s="103" t="str">
        <f>IF(D236="","-",IF(VLOOKUP(D236,'S1-SI'!$D$7:$U$58,9,0)=0,"-",IF(AND(D236=D236,OR(E236="T",E236="P")),VLOOKUP(D236,'S1-SI'!$D$7:$U$58,9,0),"-")))</f>
        <v>-</v>
      </c>
      <c r="I236" s="103"/>
      <c r="J236" s="103" t="str">
        <f>IF(D236="","-",IF(VLOOKUP(D236,'S1-SI'!$D$7:$U$58,17,0)=0,"-",IF(AND(D236=D236,E236="P"),VLOOKUP(D236,'S1-SI'!$D$7:$U$58,17,0),"-")))</f>
        <v>-</v>
      </c>
      <c r="K236" s="103" t="str">
        <f>IF(D236="","-",IF(VLOOKUP(D236,'S1-SI'!$D$7:$U$58,18,0)=0,"-",IF(AND(D236=D236,E236="P"),VLOOKUP(D236,'S1-SI'!$D$7:$U$58,18,0),"-")))</f>
        <v>-</v>
      </c>
      <c r="L236" s="107" t="s">
        <v>188</v>
      </c>
      <c r="M236" s="105" t="s">
        <v>26</v>
      </c>
      <c r="N236" s="106" t="s">
        <v>282</v>
      </c>
      <c r="O236" s="101" t="s">
        <v>283</v>
      </c>
      <c r="P236" s="102" t="s">
        <v>24</v>
      </c>
      <c r="Q236" s="103" t="str">
        <f>IF(O236="","-",IF(VLOOKUP(O236,'S1-SI'!$D$7:$U$58,7,0)=0,"-",IF(AND(O236=O236,OR(P236="T",P236="P")),VLOOKUP(O236,'S1-SI'!$D$7:$U$58,7,0),"-")))</f>
        <v>THS</v>
      </c>
      <c r="R236" s="103" t="str">
        <f>IF(O236="","-",IF(VLOOKUP(O236,'S1-SI'!$D$7:$U$58,8,0)=0,"-",IF(AND(O236=O236,OR(P236="T",P236="P")),VLOOKUP(O236,'S1-SI'!$D$7:$U$58,8,0),"-")))</f>
        <v>-</v>
      </c>
      <c r="S236" s="103" t="str">
        <f>IF(O236="","-",IF(VLOOKUP(O236,'S1-SI'!$D$7:$U$58,9,0)=0,"-",IF(AND(O236=O236,OR(P236="T",P236="P")),VLOOKUP(O236,'S1-SI'!$D$7:$U$58,9,0),"-")))</f>
        <v>-</v>
      </c>
      <c r="T236" s="103" t="str">
        <f>IF(O236="","-",IF(VLOOKUP(O236,'S1-SI'!$D$7:$U$58,17,0)=0,"-",IF(AND(O236=O236,P236="P"),VLOOKUP(O236,'S1-SI'!$D$7:$U$58,17,0),"-")))</f>
        <v>-</v>
      </c>
      <c r="U236" s="103" t="str">
        <f>IF(O236="","-",IF(VLOOKUP(O236,'S1-SI'!$D$7:$U$58,18,0)=0,"-",IF(AND(O236=O236,P236="P"),VLOOKUP(O236,'S1-SI'!$D$7:$U$58,18,0),"-")))</f>
        <v>-</v>
      </c>
      <c r="V236" s="107" t="s">
        <v>188</v>
      </c>
      <c r="W236" s="105" t="s">
        <v>26</v>
      </c>
      <c r="X236" s="108"/>
      <c r="Y236" s="101"/>
      <c r="Z236" s="102"/>
      <c r="AA236" s="103" t="str">
        <f>IF(Y236="","-",IF(VLOOKUP(Y236,'S1-SI'!$D$7:$U$58,7,0)=0,"-",IF(AND(Y236=Y236,OR(Z236="T",Z236="P")),VLOOKUP(Y236,'S1-SI'!$D$7:$U$58,7,0),"-")))</f>
        <v>-</v>
      </c>
      <c r="AB236" s="103" t="str">
        <f>IF(Y236="","-",IF(VLOOKUP(Y236,'S1-SI'!$D$7:$U$58,8,0)=0,"-",IF(AND(Y236=Y236,OR(Z236="T",Z236="P")),VLOOKUP(Y236,'S1-SI'!$D$7:$U$58,8,0),"-")))</f>
        <v>-</v>
      </c>
      <c r="AC236" s="103" t="str">
        <f>IF(Y236="","-",IF(VLOOKUP(Y236,'S1-SI'!$D$7:$U$58,9,0)=0,"-",IF(AND(Y236=Y236,OR(Z236="T",Z236="P")),VLOOKUP(Y236,'S1-SI'!$D$7:$U$58,9,0),"-")))</f>
        <v>-</v>
      </c>
      <c r="AD236" s="103" t="str">
        <f>IF(Y236="","-",IF(VLOOKUP(Y236,'S1-SI'!$D$7:$U$58,17,0)=0,"-",IF(AND(Y236=Y236,Z236="P"),VLOOKUP(Y236,'S1-SI'!$D$7:$U$58,17,0),"-")))</f>
        <v>-</v>
      </c>
      <c r="AE236" s="103" t="str">
        <f>IF(Y236="","-",IF(VLOOKUP(Y236,'S1-SI'!$D$7:$U$58,18,0)=0,"-",IF(AND(Y236=Y236,Z236="P"),VLOOKUP(Y236,'S1-SI'!$D$7:$U$58,18,0),"-")))</f>
        <v>-</v>
      </c>
      <c r="AF236" s="107" t="s">
        <v>188</v>
      </c>
      <c r="AG236" s="105"/>
      <c r="AH236" s="106" t="s">
        <v>280</v>
      </c>
      <c r="AI236" s="101" t="s">
        <v>281</v>
      </c>
      <c r="AJ236" s="102" t="s">
        <v>28</v>
      </c>
      <c r="AK236" s="103" t="str">
        <f>IF(AI236="","-",IF(VLOOKUP(AI236,'S1-SI'!$D$7:$U$58,7,0)=0,"-",IF(AND(AI236=AI236,OR(AJ236="T",AJ236="P")),VLOOKUP(AI236,'S1-SI'!$D$7:$U$58,7,0),"-")))</f>
        <v>PAT</v>
      </c>
      <c r="AL236" s="103" t="str">
        <f>IF(AI236="","-",IF(VLOOKUP(AI236,'S1-SI'!$D$7:$U$58,8,0)=0,"-",IF(AND(AI236=AI236,OR(AJ236="T",AJ236="P")),VLOOKUP(AI236,'S1-SI'!$D$7:$U$58,8,0),"-")))</f>
        <v>-</v>
      </c>
      <c r="AM236" s="103" t="str">
        <f>IF(AI236="","-",IF(VLOOKUP(AI236,'S1-SI'!$D$7:$U$58,9,0)=0,"-",IF(AND(AI236=AI236,OR(AJ236="T",AJ236="P")),VLOOKUP(AI236,'S1-SI'!$D$7:$U$58,9,0),"-")))</f>
        <v>-</v>
      </c>
      <c r="AN236" s="103" t="str">
        <f>IF(AI236="","-",IF(VLOOKUP(AI236,'S1-SI'!$D$7:$U$58,17,0)=0,"-",IF(AND(AI236=AI236,AJ236="P"),VLOOKUP(AI236,'S1-SI'!$D$7:$U$58,17,0),"-")))</f>
        <v>-</v>
      </c>
      <c r="AO236" s="103" t="str">
        <f>IF(AI236="","-",IF(VLOOKUP(AI236,'S1-SI'!$D$7:$U$58,18,0)=0,"-",IF(AND(AI236=AI236,AJ236="P"),VLOOKUP(AI236,'S1-SI'!$D$7:$U$58,18,0),"-")))</f>
        <v>-</v>
      </c>
      <c r="AP236" s="107" t="s">
        <v>188</v>
      </c>
      <c r="AQ236" s="105" t="s">
        <v>26</v>
      </c>
      <c r="AR236" s="106" t="s">
        <v>280</v>
      </c>
      <c r="AS236" s="101" t="s">
        <v>281</v>
      </c>
      <c r="AT236" s="102" t="s">
        <v>24</v>
      </c>
      <c r="AU236" s="103" t="str">
        <f>IF(AS236="","-",IF(VLOOKUP(AS236,'S1-SI'!$D$7:$U$58,7,0)=0,"-",IF(AND(AS236=AS236,OR(AT236="T",AT236="P")),VLOOKUP(AS236,'S1-SI'!$D$7:$U$58,7,0),"-")))</f>
        <v>PAT</v>
      </c>
      <c r="AV236" s="103" t="str">
        <f>IF(AS236="","-",IF(VLOOKUP(AS236,'S1-SI'!$D$7:$U$58,8,0)=0,"-",IF(AND(AS236=AS236,OR(AT236="T",AT236="P")),VLOOKUP(AS236,'S1-SI'!$D$7:$U$58,8,0),"-")))</f>
        <v>-</v>
      </c>
      <c r="AW236" s="103" t="str">
        <f>IF(AS236="","-",IF(VLOOKUP(AS236,'S1-SI'!$D$7:$U$58,9,0)=0,"-",IF(AND(AS236=AS236,OR(AT236="T",AT236="P")),VLOOKUP(AS236,'S1-SI'!$D$7:$U$58,9,0),"-")))</f>
        <v>-</v>
      </c>
      <c r="AX236" s="103" t="str">
        <f>IF(AS236="","-",IF(VLOOKUP(AS236,'S1-SI'!$D$7:$U$58,17,0)=0,"-",IF(AND(AS236=AS236,AT236="P"),VLOOKUP(AS236,'S1-SI'!$D$7:$U$58,17,0),"-")))</f>
        <v>-</v>
      </c>
      <c r="AY236" s="103" t="str">
        <f>IF(AS236="","-",IF(VLOOKUP(AS236,'S1-SI'!$D$7:$U$58,18,0)=0,"-",IF(AND(AS236=AS236,AT236="P"),VLOOKUP(AS236,'S1-SI'!$D$7:$U$58,18,0),"-")))</f>
        <v>-</v>
      </c>
      <c r="AZ236" s="107" t="s">
        <v>188</v>
      </c>
      <c r="BA236" s="105" t="s">
        <v>26</v>
      </c>
      <c r="BB236" s="6"/>
      <c r="BC236" s="6"/>
      <c r="BD236" s="6"/>
      <c r="BE236" s="6"/>
      <c r="BF236" s="7"/>
      <c r="BG236" s="7"/>
      <c r="BH236" s="7"/>
      <c r="BI236" s="7"/>
      <c r="BJ236" s="7"/>
      <c r="BK236" s="7"/>
    </row>
    <row r="237" ht="14.25" customHeight="1">
      <c r="A237" s="40">
        <v>4.0</v>
      </c>
      <c r="B237" s="41" t="s">
        <v>288</v>
      </c>
      <c r="C237" s="100" t="s">
        <v>191</v>
      </c>
      <c r="D237" s="101" t="s">
        <v>176</v>
      </c>
      <c r="E237" s="102" t="s">
        <v>24</v>
      </c>
      <c r="F237" s="103" t="str">
        <f>IF(D237="","-",IF(VLOOKUP(D237,'S1-TE'!$D$7:$V$59,7,0)=0,"-",IF(AND(D237=D237,OR(E237="T",E237="P")),VLOOKUP(D237,'S1-TE'!$D$7:$V$59,7,0),"-")))</f>
        <v>SFA</v>
      </c>
      <c r="G237" s="103" t="str">
        <f>IF(D237="","-",IF(VLOOKUP(D237,'S1-TE'!$D$7:$V$59,8,0)=0,"-",IF(AND(D237=D237,OR(E237="T",E237="P")),VLOOKUP(D237,'S1-TE'!$D$7:$V$59,8,0),"-")))</f>
        <v>-</v>
      </c>
      <c r="H237" s="103" t="str">
        <f>IF(D237="","-",IF(VLOOKUP(D237,'S1-TE'!$D$7:$V$59,9,0)=0,"-",IF(AND(D237=D237,OR(E237="T",E237="P")),VLOOKUP(D237,'S1-TE'!$D$7:$V$59,9,0),"-")))</f>
        <v>-</v>
      </c>
      <c r="I237" s="103"/>
      <c r="J237" s="103" t="str">
        <f>IF(D237="","-",IF(VLOOKUP(D237,'S1-TE'!$D$7:$V$59,17,0)=0,"-",IF(AND(D237=D237,E237="P"),VLOOKUP(D237,'S1-TE'!$D$7:$V$59,17,0),"-")))</f>
        <v>-</v>
      </c>
      <c r="K237" s="103" t="str">
        <f>IF(D237="","-",IF(VLOOKUP(D237,'S1-TE'!$D$7:$V$59,18,0)=0,"-",IF(AND(D237=D237,E237="P"),VLOOKUP(D237,'S1-TE'!$D$7:$V$59,18,0),"-")))</f>
        <v>-</v>
      </c>
      <c r="L237" s="107" t="s">
        <v>190</v>
      </c>
      <c r="M237" s="105" t="s">
        <v>26</v>
      </c>
      <c r="N237" s="100" t="s">
        <v>284</v>
      </c>
      <c r="O237" s="101" t="s">
        <v>285</v>
      </c>
      <c r="P237" s="102" t="s">
        <v>24</v>
      </c>
      <c r="Q237" s="103" t="str">
        <f>IF(O237="","-",IF(VLOOKUP(O237,'S1-TE'!$D$7:$V$59,7,0)=0,"-",IF(AND(O237=O237,OR(P237="T",P237="P")),VLOOKUP(O237,'S1-TE'!$D$7:$V$59,7,0),"-")))</f>
        <v>GFP</v>
      </c>
      <c r="R237" s="103" t="str">
        <f>IF(O237="","-",IF(VLOOKUP(O237,'S1-TE'!$D$7:$V$59,8,0)=0,"-",IF(AND(O237=O237,OR(P237="T",P237="P")),VLOOKUP(O237,'S1-TE'!$D$7:$V$59,8,0),"-")))</f>
        <v>-</v>
      </c>
      <c r="S237" s="103" t="str">
        <f>IF(O237="","-",IF(VLOOKUP(O237,'S1-TE'!$D$7:$V$59,9,0)=0,"-",IF(AND(O237=O237,OR(P237="T",P237="P")),VLOOKUP(O237,'S1-TE'!$D$7:$V$59,9,0),"-")))</f>
        <v>-</v>
      </c>
      <c r="T237" s="103" t="str">
        <f>IF(O237="","-",IF(VLOOKUP(O237,'S1-TE'!$D$7:$V$59,17,0)=0,"-",IF(AND(O237=O237,P237="P"),VLOOKUP(O237,'S1-TE'!$D$7:$V$59,17,0),"-")))</f>
        <v>-</v>
      </c>
      <c r="U237" s="103" t="str">
        <f>IF(O237="","-",IF(VLOOKUP(O237,'S1-TE'!$D$7:$V$59,18,0)=0,"-",IF(AND(O237=O237,P237="P"),VLOOKUP(O237,'S1-TE'!$D$7:$V$59,18,0),"-")))</f>
        <v>-</v>
      </c>
      <c r="V237" s="107" t="s">
        <v>190</v>
      </c>
      <c r="W237" s="105" t="s">
        <v>26</v>
      </c>
      <c r="X237" s="100" t="s">
        <v>284</v>
      </c>
      <c r="Y237" s="101" t="s">
        <v>285</v>
      </c>
      <c r="Z237" s="102" t="s">
        <v>24</v>
      </c>
      <c r="AA237" s="103" t="str">
        <f>IF(Y237="","-",IF(VLOOKUP(Y237,'S1-TE'!$D$7:$V$59,7,0)=0,"-",IF(AND(Y237=Y237,OR(Z237="T",Z237="P")),VLOOKUP(Y237,'S1-TE'!$D$7:$V$59,7,0),"-")))</f>
        <v>GFP</v>
      </c>
      <c r="AB237" s="103" t="str">
        <f>IF(Y237="","-",IF(VLOOKUP(Y237,'S1-TE'!$D$7:$V$59,8,0)=0,"-",IF(AND(Y237=Y237,OR(Z237="T",Z237="P")),VLOOKUP(Y237,'S1-TE'!$D$7:$V$59,8,0),"-")))</f>
        <v>-</v>
      </c>
      <c r="AC237" s="103" t="str">
        <f>IF(Y237="","-",IF(VLOOKUP(Y237,'S1-TE'!$D$7:$V$59,9,0)=0,"-",IF(AND(Y237=Y237,OR(Z237="T",Z237="P")),VLOOKUP(Y237,'S1-TE'!$D$7:$V$59,9,0),"-")))</f>
        <v>-</v>
      </c>
      <c r="AD237" s="103" t="str">
        <f>IF(Y237="","-",IF(VLOOKUP(Y237,'S1-TE'!$D$7:$V$59,17,0)=0,"-",IF(AND(Y237=Y237,Z237="P"),VLOOKUP(Y237,'S1-TE'!$D$7:$V$59,17,0),"-")))</f>
        <v>-</v>
      </c>
      <c r="AE237" s="103" t="str">
        <f>IF(Y237="","-",IF(VLOOKUP(Y237,'S1-TE'!$D$7:$V$59,18,0)=0,"-",IF(AND(Y237=Y237,Z237="P"),VLOOKUP(Y237,'S1-TE'!$D$7:$V$59,18,0),"-")))</f>
        <v>-</v>
      </c>
      <c r="AF237" s="107" t="s">
        <v>190</v>
      </c>
      <c r="AG237" s="105" t="s">
        <v>26</v>
      </c>
      <c r="AH237" s="100"/>
      <c r="AI237" s="101"/>
      <c r="AJ237" s="102"/>
      <c r="AK237" s="103" t="str">
        <f>IF(AI237="","-",IF(VLOOKUP(AI237,'S1-TE'!$D$7:$V$59,7,0)=0,"-",IF(AND(AI237=AI237,OR(AJ237="T",AJ237="P")),VLOOKUP(AI237,'S1-TE'!$D$7:$V$59,7,0),"-")))</f>
        <v>-</v>
      </c>
      <c r="AL237" s="103" t="str">
        <f>IF(AI237="","-",IF(VLOOKUP(AI237,'S1-TE'!$D$7:$V$59,8,0)=0,"-",IF(AND(AI237=AI237,OR(AJ237="T",AJ237="P")),VLOOKUP(AI237,'S1-TE'!$D$7:$V$59,8,0),"-")))</f>
        <v>-</v>
      </c>
      <c r="AM237" s="103" t="str">
        <f>IF(AI237="","-",IF(VLOOKUP(AI237,'S1-TE'!$D$7:$V$59,9,0)=0,"-",IF(AND(AI237=AI237,OR(AJ237="T",AJ237="P")),VLOOKUP(AI237,'S1-TE'!$D$7:$V$59,9,0),"-")))</f>
        <v>-</v>
      </c>
      <c r="AN237" s="103" t="str">
        <f>IF(AI237="","-",IF(VLOOKUP(AI237,'S1-TE'!$D$7:$V$59,17,0)=0,"-",IF(AND(AI237=AI237,AJ237="P"),VLOOKUP(AI237,'S1-TE'!$D$7:$V$59,17,0),"-")))</f>
        <v>-</v>
      </c>
      <c r="AO237" s="103" t="str">
        <f>IF(AI237="","-",IF(VLOOKUP(AI237,'S1-TE'!$D$7:$V$59,18,0)=0,"-",IF(AND(AI237=AI237,AJ237="P"),VLOOKUP(AI237,'S1-TE'!$D$7:$V$59,18,0),"-")))</f>
        <v>-</v>
      </c>
      <c r="AP237" s="107" t="s">
        <v>190</v>
      </c>
      <c r="AQ237" s="105"/>
      <c r="AR237" s="108"/>
      <c r="AS237" s="103"/>
      <c r="AT237" s="121"/>
      <c r="AU237" s="103" t="str">
        <f>IF(AS237="","-",IF(VLOOKUP(AS237,'S1-TE'!$D$7:$V$59,7,0)=0,"-",IF(AND(AS237=AS237,OR(AT237="T",AT237="P")),VLOOKUP(AS237,'S1-TE'!$D$7:$V$59,7,0),"-")))</f>
        <v>-</v>
      </c>
      <c r="AV237" s="103" t="str">
        <f>IF(AS237="","-",IF(VLOOKUP(AS237,'S1-TE'!$D$7:$V$59,8,0)=0,"-",IF(AND(AS237=AS237,OR(AT237="T",AT237="P")),VLOOKUP(AS237,'S1-TE'!$D$7:$V$59,8,0),"-")))</f>
        <v>-</v>
      </c>
      <c r="AW237" s="103" t="str">
        <f>IF(AS237="","-",IF(VLOOKUP(AS237,'S1-TE'!$D$7:$V$59,9,0)=0,"-",IF(AND(AS237=AS237,OR(AT237="T",AT237="P")),VLOOKUP(AS237,'S1-TE'!$D$7:$V$59,9,0),"-")))</f>
        <v>-</v>
      </c>
      <c r="AX237" s="103" t="str">
        <f>IF(AS237="","-",IF(VLOOKUP(AS237,'S1-TE'!$D$7:$V$59,17,0)=0,"-",IF(AND(AS237=AS237,AT237="P"),VLOOKUP(AS237,'S1-TE'!$D$7:$V$59,17,0),"-")))</f>
        <v>-</v>
      </c>
      <c r="AY237" s="103" t="str">
        <f>IF(AS237="","-",IF(VLOOKUP(AS237,'S1-TE'!$D$7:$V$59,18,0)=0,"-",IF(AND(AS237=AS237,AT237="P"),VLOOKUP(AS237,'S1-TE'!$D$7:$V$59,18,0),"-")))</f>
        <v>-</v>
      </c>
      <c r="AZ237" s="107" t="s">
        <v>190</v>
      </c>
      <c r="BA237" s="122"/>
      <c r="BB237" s="6"/>
      <c r="BC237" s="6"/>
      <c r="BD237" s="6"/>
      <c r="BE237" s="6"/>
      <c r="BF237" s="7"/>
      <c r="BG237" s="7"/>
      <c r="BH237" s="7"/>
      <c r="BI237" s="7"/>
      <c r="BJ237" s="7"/>
      <c r="BK237" s="7"/>
    </row>
    <row r="238" ht="14.25" customHeight="1">
      <c r="A238" s="40">
        <v>4.0</v>
      </c>
      <c r="B238" s="41" t="s">
        <v>288</v>
      </c>
      <c r="C238" s="100" t="s">
        <v>191</v>
      </c>
      <c r="D238" s="101" t="s">
        <v>176</v>
      </c>
      <c r="E238" s="102" t="s">
        <v>24</v>
      </c>
      <c r="F238" s="103" t="str">
        <f>IF(D238="","-",IF(VLOOKUP(D238,'S1-TE'!$D$7:$V$59,7,0)=0,"-",IF(AND(D238=D238,OR(E238="T",E238="P")),VLOOKUP(D238,'S1-TE'!$D$7:$V$59,7,0),"-")))</f>
        <v>SFA</v>
      </c>
      <c r="G238" s="103" t="str">
        <f>IF(D238="","-",IF(VLOOKUP(D238,'S1-TE'!$D$7:$V$59,8,0)=0,"-",IF(AND(D238=D238,OR(E238="T",E238="P")),VLOOKUP(D238,'S1-TE'!$D$7:$V$59,8,0),"-")))</f>
        <v>-</v>
      </c>
      <c r="H238" s="103" t="str">
        <f>IF(D238="","-",IF(VLOOKUP(D238,'S1-TE'!$D$7:$V$59,9,0)=0,"-",IF(AND(D238=D238,OR(E238="T",E238="P")),VLOOKUP(D238,'S1-TE'!$D$7:$V$59,9,0),"-")))</f>
        <v>-</v>
      </c>
      <c r="I238" s="103"/>
      <c r="J238" s="103" t="str">
        <f>IF(D238="","-",IF(VLOOKUP(D238,'S1-TE'!$D$7:$V$59,17,0)=0,"-",IF(AND(D238=D238,E238="P"),VLOOKUP(D238,'S1-TE'!$D$7:$V$59,17,0),"-")))</f>
        <v>-</v>
      </c>
      <c r="K238" s="103" t="str">
        <f>IF(D238="","-",IF(VLOOKUP(D238,'S1-TE'!$D$7:$V$59,18,0)=0,"-",IF(AND(D238=D238,E238="P"),VLOOKUP(D238,'S1-TE'!$D$7:$V$59,18,0),"-")))</f>
        <v>-</v>
      </c>
      <c r="L238" s="107" t="s">
        <v>197</v>
      </c>
      <c r="M238" s="105" t="s">
        <v>26</v>
      </c>
      <c r="N238" s="100" t="s">
        <v>284</v>
      </c>
      <c r="O238" s="101" t="s">
        <v>285</v>
      </c>
      <c r="P238" s="102" t="s">
        <v>24</v>
      </c>
      <c r="Q238" s="103" t="str">
        <f>IF(O238="","-",IF(VLOOKUP(O238,'S1-TE'!$D$7:$V$59,7,0)=0,"-",IF(AND(O238=O238,OR(P238="T",P238="P")),VLOOKUP(O238,'S1-TE'!$D$7:$V$59,7,0),"-")))</f>
        <v>GFP</v>
      </c>
      <c r="R238" s="103" t="str">
        <f>IF(O238="","-",IF(VLOOKUP(O238,'S1-TE'!$D$7:$V$59,8,0)=0,"-",IF(AND(O238=O238,OR(P238="T",P238="P")),VLOOKUP(O238,'S1-TE'!$D$7:$V$59,8,0),"-")))</f>
        <v>-</v>
      </c>
      <c r="S238" s="103" t="str">
        <f>IF(O238="","-",IF(VLOOKUP(O238,'S1-TE'!$D$7:$V$59,9,0)=0,"-",IF(AND(O238=O238,OR(P238="T",P238="P")),VLOOKUP(O238,'S1-TE'!$D$7:$V$59,9,0),"-")))</f>
        <v>-</v>
      </c>
      <c r="T238" s="103" t="str">
        <f>IF(O238="","-",IF(VLOOKUP(O238,'S1-TE'!$D$7:$V$59,17,0)=0,"-",IF(AND(O238=O238,P238="P"),VLOOKUP(O238,'S1-TE'!$D$7:$V$59,17,0),"-")))</f>
        <v>-</v>
      </c>
      <c r="U238" s="103" t="str">
        <f>IF(O238="","-",IF(VLOOKUP(O238,'S1-TE'!$D$7:$V$59,18,0)=0,"-",IF(AND(O238=O238,P238="P"),VLOOKUP(O238,'S1-TE'!$D$7:$V$59,18,0),"-")))</f>
        <v>-</v>
      </c>
      <c r="V238" s="107" t="s">
        <v>197</v>
      </c>
      <c r="W238" s="105" t="s">
        <v>26</v>
      </c>
      <c r="X238" s="100" t="s">
        <v>284</v>
      </c>
      <c r="Y238" s="101" t="s">
        <v>285</v>
      </c>
      <c r="Z238" s="102" t="s">
        <v>24</v>
      </c>
      <c r="AA238" s="103" t="str">
        <f>IF(Y238="","-",IF(VLOOKUP(Y238,'S1-TE'!$D$7:$V$59,7,0)=0,"-",IF(AND(Y238=Y238,OR(Z238="T",Z238="P")),VLOOKUP(Y238,'S1-TE'!$D$7:$V$59,7,0),"-")))</f>
        <v>GFP</v>
      </c>
      <c r="AB238" s="103" t="str">
        <f>IF(Y238="","-",IF(VLOOKUP(Y238,'S1-TE'!$D$7:$V$59,8,0)=0,"-",IF(AND(Y238=Y238,OR(Z238="T",Z238="P")),VLOOKUP(Y238,'S1-TE'!$D$7:$V$59,8,0),"-")))</f>
        <v>-</v>
      </c>
      <c r="AC238" s="103" t="str">
        <f>IF(Y238="","-",IF(VLOOKUP(Y238,'S1-TE'!$D$7:$V$59,9,0)=0,"-",IF(AND(Y238=Y238,OR(Z238="T",Z238="P")),VLOOKUP(Y238,'S1-TE'!$D$7:$V$59,9,0),"-")))</f>
        <v>-</v>
      </c>
      <c r="AD238" s="103"/>
      <c r="AE238" s="103" t="str">
        <f>IF(Y238="","-",IF(VLOOKUP(Y238,'S1-TE'!$D$7:$V$59,18,0)=0,"-",IF(AND(Y238=Y238,Z238="P"),VLOOKUP(Y238,'S1-TE'!$D$7:$V$59,18,0),"-")))</f>
        <v>-</v>
      </c>
      <c r="AF238" s="107" t="s">
        <v>197</v>
      </c>
      <c r="AG238" s="105" t="s">
        <v>26</v>
      </c>
      <c r="AH238" s="100"/>
      <c r="AI238" s="101"/>
      <c r="AJ238" s="102"/>
      <c r="AK238" s="103" t="str">
        <f>IF(AI238="","-",IF(VLOOKUP(AI238,'S1-TE'!$D$7:$V$59,7,0)=0,"-",IF(AND(AI238=AI238,OR(AJ238="T",AJ238="P")),VLOOKUP(AI238,'S1-TE'!$D$7:$V$59,7,0),"-")))</f>
        <v>-</v>
      </c>
      <c r="AL238" s="103" t="str">
        <f>IF(AI238="","-",IF(VLOOKUP(AI238,'S1-TE'!$D$7:$V$59,8,0)=0,"-",IF(AND(AI238=AI238,OR(AJ238="T",AJ238="P")),VLOOKUP(AI238,'S1-TE'!$D$7:$V$59,8,0),"-")))</f>
        <v>-</v>
      </c>
      <c r="AM238" s="103" t="str">
        <f>IF(AI238="","-",IF(VLOOKUP(AI238,'S1-TE'!$D$7:$V$59,9,0)=0,"-",IF(AND(AI238=AI238,OR(AJ238="T",AJ238="P")),VLOOKUP(AI238,'S1-TE'!$D$7:$V$59,9,0),"-")))</f>
        <v>-</v>
      </c>
      <c r="AN238" s="103" t="str">
        <f>IF(AI238="","-",IF(VLOOKUP(AI238,'S1-TE'!$D$7:$V$59,17,0)=0,"-",IF(AND(AI238=AI238,AJ238="P"),VLOOKUP(AI238,'S1-TE'!$D$7:$V$59,17,0),"-")))</f>
        <v>-</v>
      </c>
      <c r="AO238" s="103" t="str">
        <f>IF(AI238="","-",IF(VLOOKUP(AI238,'S1-TE'!$D$7:$V$59,18,0)=0,"-",IF(AND(AI238=AI238,AJ238="P"),VLOOKUP(AI238,'S1-TE'!$D$7:$V$59,18,0),"-")))</f>
        <v>-</v>
      </c>
      <c r="AP238" s="107" t="s">
        <v>197</v>
      </c>
      <c r="AQ238" s="105"/>
      <c r="AR238" s="123"/>
      <c r="AS238" s="103"/>
      <c r="AT238" s="121"/>
      <c r="AU238" s="103" t="str">
        <f>IF(AS238="","-",IF(VLOOKUP(AS238,'S1-TE'!$D$7:$V$59,7,0)=0,"-",IF(AND(AS238=AS238,OR(AT238="T",AT238="P")),VLOOKUP(AS238,'S1-TE'!$D$7:$V$59,7,0),"-")))</f>
        <v>-</v>
      </c>
      <c r="AV238" s="103" t="str">
        <f>IF(AS238="","-",IF(VLOOKUP(AS238,'S1-TE'!$D$7:$V$59,8,0)=0,"-",IF(AND(AS238=AS238,OR(AT238="T",AT238="P")),VLOOKUP(AS238,'S1-TE'!$D$7:$V$59,8,0),"-")))</f>
        <v>-</v>
      </c>
      <c r="AW238" s="103" t="str">
        <f>IF(AS238="","-",IF(VLOOKUP(AS238,'S1-TE'!$D$7:$V$59,9,0)=0,"-",IF(AND(AS238=AS238,OR(AT238="T",AT238="P")),VLOOKUP(AS238,'S1-TE'!$D$7:$V$59,9,0),"-")))</f>
        <v>-</v>
      </c>
      <c r="AX238" s="103" t="str">
        <f>IF(AS238="","-",IF(VLOOKUP(AS238,'S1-TE'!$D$7:$V$59,17,0)=0,"-",IF(AND(AS238=AS238,AT238="P"),VLOOKUP(AS238,'S1-TE'!$D$7:$V$59,17,0),"-")))</f>
        <v>-</v>
      </c>
      <c r="AY238" s="103" t="str">
        <f>IF(AS238="","-",IF(VLOOKUP(AS238,'S1-TE'!$D$7:$V$59,18,0)=0,"-",IF(AND(AS238=AS238,AT238="P"),VLOOKUP(AS238,'S1-TE'!$D$7:$V$59,18,0),"-")))</f>
        <v>-</v>
      </c>
      <c r="AZ238" s="107" t="s">
        <v>197</v>
      </c>
      <c r="BA238" s="122"/>
      <c r="BB238" s="92"/>
      <c r="BC238" s="92"/>
      <c r="BD238" s="92"/>
      <c r="BE238" s="92"/>
      <c r="BF238" s="92"/>
      <c r="BG238" s="92"/>
      <c r="BH238" s="92"/>
      <c r="BI238" s="92"/>
      <c r="BJ238" s="92"/>
      <c r="BK238" s="92"/>
    </row>
    <row r="239" ht="14.25" customHeight="1">
      <c r="A239" s="40">
        <v>4.0</v>
      </c>
      <c r="B239" s="41" t="s">
        <v>288</v>
      </c>
      <c r="C239" s="100"/>
      <c r="D239" s="101"/>
      <c r="E239" s="101"/>
      <c r="F239" s="103" t="str">
        <f>IF(D239="","-",IF(VLOOKUP(D239,'S1-MR'!$D$7:$U$60,7,0)=0,"-",IF(AND(D239=D239,OR(E239="T",E239="P")),VLOOKUP(D239,'S1-MR'!$D$7:$U$60,7,0),"-")))</f>
        <v>-</v>
      </c>
      <c r="G239" s="103" t="str">
        <f>IF(D239="","-",IF(VLOOKUP(D239,'S1-MR'!$D$7:$U$60,8,0)=0,"-",IF(AND(D239=D239,OR(E239="T",E239="P")),VLOOKUP(D239,'S1-MR'!$D$7:$U$60,8,0),"-")))</f>
        <v>-</v>
      </c>
      <c r="H239" s="103" t="str">
        <f>IF(D239="","-",IF(VLOOKUP(D239,'S1-MR'!$D$7:$U$60,9,0)=0,"-",IF(AND(D239=D239,OR(E239="T",E239="P")),VLOOKUP(D239,'S1-MR'!$D$7:$U$60,9,0),"-")))</f>
        <v>-</v>
      </c>
      <c r="I239" s="103"/>
      <c r="J239" s="103" t="str">
        <f>IF(D239="","-",IF(VLOOKUP(D239,'S1-MR'!$D$7:$U$60,17,0)=0,"-",IF(AND(D239=D239,E239="P"),VLOOKUP(D239,'S1-MR'!$D$7:$U$60,17,0),"-")))</f>
        <v>-</v>
      </c>
      <c r="K239" s="103" t="str">
        <f>IF(D239="","-",IF(VLOOKUP(D239,'S1-MR'!$D$7:$U$60,18,0)=0,"-",IF(AND(D239=D239,E239="P"),VLOOKUP(D239,'S1-MR'!$D$7:$U$60,18,0),"-")))</f>
        <v>-</v>
      </c>
      <c r="L239" s="107" t="s">
        <v>202</v>
      </c>
      <c r="M239" s="105"/>
      <c r="N239" s="100"/>
      <c r="O239" s="101"/>
      <c r="P239" s="101"/>
      <c r="Q239" s="103" t="str">
        <f>IF(O239="","-",IF(VLOOKUP(O239,'S1-MR'!$D$7:$U$60,7,0)=0,"-",IF(AND(O239=O239,OR(P239="T",P239="P")),VLOOKUP(O239,'S1-MR'!$D$7:$U$60,7,0),"-")))</f>
        <v>-</v>
      </c>
      <c r="R239" s="103" t="str">
        <f>IF(O239="","-",IF(VLOOKUP(O239,'S1-MR'!$D$7:$U$60,8,0)=0,"-",IF(AND(O239=O239,OR(P239="T",P239="P")),VLOOKUP(O239,'S1-MR'!$D$7:$U$60,8,0),"-")))</f>
        <v>-</v>
      </c>
      <c r="S239" s="103" t="str">
        <f>IF(O239="","-",IF(VLOOKUP(O239,'S1-MR'!$D$7:$U$60,9,0)=0,"-",IF(AND(O239=O239,OR(P239="T",P239="P")),VLOOKUP(O239,'S1-MR'!$D$7:$U$60,9,0),"-")))</f>
        <v>-</v>
      </c>
      <c r="T239" s="103" t="str">
        <f>IF(O239="","-",IF(VLOOKUP(O239,'S1-MR'!$D$7:$U$60,17,0)=0,"-",IF(AND(O239=O239,P239="P"),VLOOKUP(O239,'S1-MR'!$D$7:$U$60,17,0),"-")))</f>
        <v>-</v>
      </c>
      <c r="U239" s="103" t="str">
        <f>IF(O239="","-",IF(VLOOKUP(O239,'S1-MR'!$D$7:$U$60,18,0)=0,"-",IF(AND(O239=O239,P239="P"),VLOOKUP(O239,'S1-MR'!$D$7:$U$60,18,0),"-")))</f>
        <v>-</v>
      </c>
      <c r="V239" s="107" t="s">
        <v>202</v>
      </c>
      <c r="W239" s="105"/>
      <c r="X239" s="100" t="s">
        <v>200</v>
      </c>
      <c r="Y239" s="101" t="s">
        <v>201</v>
      </c>
      <c r="Z239" s="101" t="s">
        <v>24</v>
      </c>
      <c r="AA239" s="103" t="str">
        <f>IF(Y239="","-",IF(VLOOKUP(Y239,'S1-MR'!$D$7:$U$60,7,0)=0,"-",IF(AND(Y239=Y239,OR(Z239="T",Z239="P")),VLOOKUP(Y239,'S1-MR'!$D$7:$U$60,7,0),"-")))</f>
        <v>FIS</v>
      </c>
      <c r="AB239" s="103" t="str">
        <f>IF(Y239="","-",IF(VLOOKUP(Y239,'S1-MR'!$D$7:$U$60,8,0)=0,"-",IF(AND(Y239=Y239,OR(Z239="T",Z239="P")),VLOOKUP(Y239,'S1-MR'!$D$7:$U$60,8,0),"-")))</f>
        <v>HSS</v>
      </c>
      <c r="AC239" s="103" t="str">
        <f>IF(Y239="","-",IF(VLOOKUP(Y239,'S1-MR'!$D$7:$U$60,9,0)=0,"-",IF(AND(Y239=Y239,OR(Z239="T",Z239="P")),VLOOKUP(Y239,'S1-MR'!$D$7:$U$60,9,0),"-")))</f>
        <v>-</v>
      </c>
      <c r="AD239" s="103" t="str">
        <f>IF(Y239="","-",IF(VLOOKUP(Y239,'S1-MR'!$D$7:$U$60,17,0)=0,"-",IF(AND(Y239=Y239,Z239="P"),VLOOKUP(Y239,'S1-MR'!$D$7:$U$60,17,0),"-")))</f>
        <v>-</v>
      </c>
      <c r="AE239" s="103" t="str">
        <f>IF(Y239="","-",IF(VLOOKUP(Y239,'S1-MR'!$D$7:$U$60,18,0)=0,"-",IF(AND(Y239=Y239,Z239="P"),VLOOKUP(Y239,'S1-MR'!$D$7:$U$60,18,0),"-")))</f>
        <v>-</v>
      </c>
      <c r="AF239" s="107" t="s">
        <v>202</v>
      </c>
      <c r="AG239" s="105" t="s">
        <v>26</v>
      </c>
      <c r="AH239" s="100"/>
      <c r="AI239" s="101"/>
      <c r="AJ239" s="101"/>
      <c r="AK239" s="103" t="str">
        <f>IF(AI239="","-",IF(VLOOKUP(AI239,'S1-MR'!$D$7:$U$60,7,0)=0,"-",IF(AND(AI239=AI239,OR(AJ239="T",AJ239="P")),VLOOKUP(AI239,'S1-MR'!$D$7:$U$60,7,0),"-")))</f>
        <v>-</v>
      </c>
      <c r="AL239" s="103" t="str">
        <f>IF(AI239="","-",IF(VLOOKUP(AI239,'S1-MR'!$D$7:$U$60,8,0)=0,"-",IF(AND(AI239=AI239,OR(AJ239="T",AJ239="P")),VLOOKUP(AI239,'S1-MR'!$D$7:$U$60,8,0),"-")))</f>
        <v>-</v>
      </c>
      <c r="AM239" s="103" t="str">
        <f>IF(AI239="","-",IF(VLOOKUP(AI239,'S1-MR'!$D$7:$U$60,9,0)=0,"-",IF(AND(AI239=AI239,OR(AJ239="T",AJ239="P")),VLOOKUP(AI239,'S1-MR'!$D$7:$U$60,9,0),"-")))</f>
        <v>-</v>
      </c>
      <c r="AN239" s="103" t="str">
        <f>IF(AI239="","-",IF(VLOOKUP(AI239,'S1-MR'!$D$7:$U$60,17,0)=0,"-",IF(AND(AI239=AI239,AJ239="P"),VLOOKUP(AI239,'S1-MR'!$D$7:$U$60,17,0),"-")))</f>
        <v>-</v>
      </c>
      <c r="AO239" s="103" t="str">
        <f>IF(AI239="","-",IF(VLOOKUP(AI239,'S1-MR'!$D$7:$U$60,18,0)=0,"-",IF(AND(AI239=AI239,AJ239="P"),VLOOKUP(AI239,'S1-MR'!$D$7:$U$60,18,0),"-")))</f>
        <v>-</v>
      </c>
      <c r="AP239" s="107" t="s">
        <v>202</v>
      </c>
      <c r="AQ239" s="105"/>
      <c r="AR239" s="136" t="s">
        <v>207</v>
      </c>
      <c r="AS239" s="137" t="s">
        <v>208</v>
      </c>
      <c r="AT239" s="137" t="s">
        <v>24</v>
      </c>
      <c r="AU239" s="138" t="str">
        <f>IF(AS239="","-",IF(VLOOKUP(AS239,'S1-MR'!$D$7:$U$60,7,0)=0,"-",IF(AND(AS239=AS239,OR(AT239="T",AT239="P")),VLOOKUP(AS239,'S1-MR'!$D$7:$U$60,7,0),"-")))</f>
        <v>BAS</v>
      </c>
      <c r="AV239" s="138" t="str">
        <f>IF(AS239="","-",IF(VLOOKUP(AS239,'S1-MR'!$D$7:$U$60,8,0)=0,"-",IF(AND(AS239=AS239,OR(AT239="T",AT239="P")),VLOOKUP(AS239,'S1-MR'!$D$7:$U$60,8,0),"-")))</f>
        <v>ISW</v>
      </c>
      <c r="AW239" s="138" t="str">
        <f>IF(AS239="","-",IF(VLOOKUP(AS239,'S1-MR'!$D$7:$U$60,9,0)=0,"-",IF(AND(AS239=AS239,OR(AT239="T",AT239="P")),VLOOKUP(AS239,'S1-MR'!$D$7:$U$60,9,0),"-")))</f>
        <v>CJS</v>
      </c>
      <c r="AX239" s="139" t="str">
        <f>IF(AS239="","-",IF(VLOOKUP(AS239,'S1-MR'!$D$7:$U$60,17,0)=0,"-",IF(AND(AS239=AS239,AT239="P"),VLOOKUP(AS239,'S1-MR'!$D$7:$U$60,17,0),"-")))</f>
        <v>-</v>
      </c>
      <c r="AY239" s="139" t="str">
        <f>IF(AS239="","-",IF(VLOOKUP(AS239,'S1-MR'!$D$7:$U$60,18,0)=0,"-",IF(AND(AS239=AS239,AT239="P"),VLOOKUP(AS239,'S1-MR'!$D$7:$U$60,18,0),"-")))</f>
        <v>-</v>
      </c>
      <c r="AZ239" s="140" t="s">
        <v>202</v>
      </c>
      <c r="BA239" s="141" t="s">
        <v>26</v>
      </c>
      <c r="BB239" s="6"/>
      <c r="BC239" s="6"/>
      <c r="BD239" s="6"/>
      <c r="BE239" s="6"/>
      <c r="BF239" s="7"/>
      <c r="BG239" s="7"/>
      <c r="BH239" s="7"/>
      <c r="BI239" s="7"/>
      <c r="BJ239" s="7"/>
      <c r="BK239" s="7"/>
    </row>
    <row r="240" ht="14.25" customHeight="1">
      <c r="A240" s="40">
        <v>4.0</v>
      </c>
      <c r="B240" s="41" t="s">
        <v>288</v>
      </c>
      <c r="C240" s="100"/>
      <c r="D240" s="101"/>
      <c r="E240" s="101"/>
      <c r="F240" s="103" t="str">
        <f>IF(D240="","-",IF(VLOOKUP(D240,'S1-MR'!$D$7:$U$60,7,0)=0,"-",IF(AND(D240=D240,OR(E240="T",E240="P")),VLOOKUP(D240,'S1-MR'!$D$7:$U$60,7,0),"-")))</f>
        <v>-</v>
      </c>
      <c r="G240" s="103" t="str">
        <f>IF(D240="","-",IF(VLOOKUP(D240,'S1-MR'!$D$7:$U$60,8,0)=0,"-",IF(AND(D240=D240,OR(E240="T",E240="P")),VLOOKUP(D240,'S1-MR'!$D$7:$U$60,8,0),"-")))</f>
        <v>-</v>
      </c>
      <c r="H240" s="103" t="str">
        <f>IF(D240="","-",IF(VLOOKUP(D240,'S1-MR'!$D$7:$U$60,9,0)=0,"-",IF(AND(D240=D240,OR(E240="T",E240="P")),VLOOKUP(D240,'S1-MR'!$D$7:$U$60,9,0),"-")))</f>
        <v>-</v>
      </c>
      <c r="I240" s="103"/>
      <c r="J240" s="103" t="str">
        <f>IF(D240="","-",IF(VLOOKUP(D240,'S1-MR'!$D$7:$U$60,17,0)=0,"-",IF(AND(D240=D240,E240="P"),VLOOKUP(D240,'S1-MR'!$D$7:$U$60,17,0),"-")))</f>
        <v>-</v>
      </c>
      <c r="K240" s="103" t="str">
        <f>IF(D240="","-",IF(VLOOKUP(D240,'S1-MR'!$D$7:$U$60,18,0)=0,"-",IF(AND(D240=D240,E240="P"),VLOOKUP(D240,'S1-MR'!$D$7:$U$60,18,0),"-")))</f>
        <v>-</v>
      </c>
      <c r="L240" s="107" t="s">
        <v>209</v>
      </c>
      <c r="M240" s="105"/>
      <c r="N240" s="100"/>
      <c r="O240" s="101"/>
      <c r="P240" s="101"/>
      <c r="Q240" s="103" t="str">
        <f>IF(O240="","-",IF(VLOOKUP(O240,'S1-MR'!$D$7:$U$60,7,0)=0,"-",IF(AND(O240=O240,OR(P240="T",P240="P")),VLOOKUP(O240,'S1-MR'!$D$7:$U$60,7,0),"-")))</f>
        <v>-</v>
      </c>
      <c r="R240" s="103" t="str">
        <f>IF(O240="","-",IF(VLOOKUP(O240,'S1-MR'!$D$7:$U$60,8,0)=0,"-",IF(AND(O240=O240,OR(P240="T",P240="P")),VLOOKUP(O240,'S1-MR'!$D$7:$U$60,8,0),"-")))</f>
        <v>-</v>
      </c>
      <c r="S240" s="103" t="str">
        <f>IF(O240="","-",IF(VLOOKUP(O240,'S1-MR'!$D$7:$U$60,9,0)=0,"-",IF(AND(O240=O240,OR(P240="T",P240="P")),VLOOKUP(O240,'S1-MR'!$D$7:$U$60,9,0),"-")))</f>
        <v>-</v>
      </c>
      <c r="T240" s="103" t="str">
        <f>IF(O240="","-",IF(VLOOKUP(O240,'S1-MR'!$D$7:$U$60,17,0)=0,"-",IF(AND(O240=O240,P240="P"),VLOOKUP(O240,'S1-MR'!$D$7:$U$60,17,0),"-")))</f>
        <v>-</v>
      </c>
      <c r="U240" s="103" t="str">
        <f>IF(O240="","-",IF(VLOOKUP(O240,'S1-MR'!$D$7:$U$60,18,0)=0,"-",IF(AND(O240=O240,P240="P"),VLOOKUP(O240,'S1-MR'!$D$7:$U$60,18,0),"-")))</f>
        <v>-</v>
      </c>
      <c r="V240" s="107" t="s">
        <v>209</v>
      </c>
      <c r="W240" s="105"/>
      <c r="X240" s="100" t="s">
        <v>200</v>
      </c>
      <c r="Y240" s="101" t="s">
        <v>201</v>
      </c>
      <c r="Z240" s="101" t="s">
        <v>24</v>
      </c>
      <c r="AA240" s="103" t="str">
        <f>IF(Y240="","-",IF(VLOOKUP(Y240,'S1-MR'!$D$7:$U$60,7,0)=0,"-",IF(AND(Y240=Y240,OR(Z240="T",Z240="P")),VLOOKUP(Y240,'S1-MR'!$D$7:$U$60,7,0),"-")))</f>
        <v>FIS</v>
      </c>
      <c r="AB240" s="103" t="str">
        <f>IF(Y240="","-",IF(VLOOKUP(Y240,'S1-MR'!$D$7:$U$60,8,0)=0,"-",IF(AND(Y240=Y240,OR(Z240="T",Z240="P")),VLOOKUP(Y240,'S1-MR'!$D$7:$U$60,8,0),"-")))</f>
        <v>HSS</v>
      </c>
      <c r="AC240" s="103" t="str">
        <f>IF(Y240="","-",IF(VLOOKUP(Y240,'S1-MR'!$D$7:$U$60,9,0)=0,"-",IF(AND(Y240=Y240,OR(Z240="T",Z240="P")),VLOOKUP(Y240,'S1-MR'!$D$7:$U$60,9,0),"-")))</f>
        <v>-</v>
      </c>
      <c r="AD240" s="103" t="str">
        <f>IF(Y240="","-",IF(VLOOKUP(Y240,'S1-MR'!$D$7:$U$60,17,0)=0,"-",IF(AND(Y240=Y240,Z240="P"),VLOOKUP(Y240,'S1-MR'!$D$7:$U$60,17,0),"-")))</f>
        <v>-</v>
      </c>
      <c r="AE240" s="103" t="str">
        <f>IF(Y240="","-",IF(VLOOKUP(Y240,'S1-MR'!$D$7:$U$60,18,0)=0,"-",IF(AND(Y240=Y240,Z240="P"),VLOOKUP(Y240,'S1-MR'!$D$7:$U$60,18,0),"-")))</f>
        <v>-</v>
      </c>
      <c r="AF240" s="107" t="s">
        <v>209</v>
      </c>
      <c r="AG240" s="105" t="s">
        <v>26</v>
      </c>
      <c r="AH240" s="100"/>
      <c r="AI240" s="101"/>
      <c r="AJ240" s="101"/>
      <c r="AK240" s="103" t="str">
        <f>IF(AI240="","-",IF(VLOOKUP(AI240,'S1-MR'!$D$7:$U$60,7,0)=0,"-",IF(AND(AI240=AI240,OR(AJ240="T",AJ240="P")),VLOOKUP(AI240,'S1-MR'!$D$7:$U$60,7,0),"-")))</f>
        <v>-</v>
      </c>
      <c r="AL240" s="103" t="str">
        <f>IF(AI240="","-",IF(VLOOKUP(AI240,'S1-MR'!$D$7:$U$60,8,0)=0,"-",IF(AND(AI240=AI240,OR(AJ240="T",AJ240="P")),VLOOKUP(AI240,'S1-MR'!$D$7:$U$60,8,0),"-")))</f>
        <v>-</v>
      </c>
      <c r="AM240" s="103" t="str">
        <f>IF(AI240="","-",IF(VLOOKUP(AI240,'S1-MR'!$D$7:$U$60,9,0)=0,"-",IF(AND(AI240=AI240,OR(AJ240="T",AJ240="P")),VLOOKUP(AI240,'S1-MR'!$D$7:$U$60,9,0),"-")))</f>
        <v>-</v>
      </c>
      <c r="AN240" s="103" t="str">
        <f>IF(AI240="","-",IF(VLOOKUP(AI240,'S1-MR'!$D$7:$U$60,17,0)=0,"-",IF(AND(AI240=AI240,AJ240="P"),VLOOKUP(AI240,'S1-MR'!$D$7:$U$60,17,0),"-")))</f>
        <v>-</v>
      </c>
      <c r="AO240" s="103" t="str">
        <f>IF(AI240="","-",IF(VLOOKUP(AI240,'S1-MR'!$D$7:$U$60,18,0)=0,"-",IF(AND(AI240=AI240,AJ240="P"),VLOOKUP(AI240,'S1-MR'!$D$7:$U$60,18,0),"-")))</f>
        <v>-</v>
      </c>
      <c r="AP240" s="107" t="s">
        <v>209</v>
      </c>
      <c r="AQ240" s="105"/>
      <c r="AR240" s="142" t="s">
        <v>207</v>
      </c>
      <c r="AS240" s="143" t="s">
        <v>208</v>
      </c>
      <c r="AT240" s="143" t="s">
        <v>24</v>
      </c>
      <c r="AU240" s="144" t="str">
        <f>IF(AS240="","-",IF(VLOOKUP(AS240,'S1-MR'!$D$7:$U$60,7,0)=0,"-",IF(AND(AS240=AS240,OR(AT240="T",AT240="P")),VLOOKUP(AS240,'S1-MR'!$D$7:$U$60,7,0),"-")))</f>
        <v>BAS</v>
      </c>
      <c r="AV240" s="144" t="str">
        <f>IF(AS240="","-",IF(VLOOKUP(AS240,'S1-MR'!$D$7:$U$60,8,0)=0,"-",IF(AND(AS240=AS240,OR(AT240="T",AT240="P")),VLOOKUP(AS240,'S1-MR'!$D$7:$U$60,8,0),"-")))</f>
        <v>ISW</v>
      </c>
      <c r="AW240" s="144" t="str">
        <f>IF(AS240="","-",IF(VLOOKUP(AS240,'S1-MR'!$D$7:$U$60,9,0)=0,"-",IF(AND(AS240=AS240,OR(AT240="T",AT240="P")),VLOOKUP(AS240,'S1-MR'!$D$7:$U$60,9,0),"-")))</f>
        <v>CJS</v>
      </c>
      <c r="AX240" s="145" t="str">
        <f>IF(AS240="","-",IF(VLOOKUP(AS240,'S1-MR'!$D$7:$U$60,17,0)=0,"-",IF(AND(AS240=AS240,AT240="P"),VLOOKUP(AS240,'S1-MR'!$D$7:$U$60,17,0),"-")))</f>
        <v>-</v>
      </c>
      <c r="AY240" s="145" t="str">
        <f>IF(AS240="","-",IF(VLOOKUP(AS240,'S1-MR'!$D$7:$U$60,18,0)=0,"-",IF(AND(AS240=AS240,AT240="P"),VLOOKUP(AS240,'S1-MR'!$D$7:$U$60,18,0),"-")))</f>
        <v>-</v>
      </c>
      <c r="AZ240" s="146" t="s">
        <v>209</v>
      </c>
      <c r="BA240" s="147" t="s">
        <v>26</v>
      </c>
      <c r="BB240" s="6"/>
      <c r="BC240" s="6"/>
      <c r="BD240" s="6"/>
      <c r="BE240" s="6"/>
      <c r="BF240" s="7"/>
      <c r="BG240" s="7"/>
      <c r="BH240" s="7"/>
      <c r="BI240" s="7"/>
      <c r="BJ240" s="7"/>
      <c r="BK240" s="7"/>
    </row>
    <row r="241" ht="14.25" customHeight="1">
      <c r="A241" s="40">
        <v>4.0</v>
      </c>
      <c r="B241" s="41" t="s">
        <v>288</v>
      </c>
      <c r="C241" s="100" t="s">
        <v>253</v>
      </c>
      <c r="D241" s="148" t="s">
        <v>254</v>
      </c>
      <c r="E241" s="148" t="s">
        <v>24</v>
      </c>
      <c r="F241" s="103" t="str">
        <f>IF(D241="","-",IF(VLOOKUP(D241,'S1-TB'!$D$7:$U$58,7,0)=0,"-",IF(AND(D241=D241,OR(E241="T",E241="P")),VLOOKUP(D241,'S1-TB'!$D$7:$U$58,7,0),"-")))</f>
        <v>ANM</v>
      </c>
      <c r="G241" s="103" t="str">
        <f>IF(D241="","-",IF(VLOOKUP(D241,'S1-TB'!$D$7:$U$58,8,0)=0,"-",IF(AND(D241=D241,OR(E241="T",E241="P")),VLOOKUP(D241,'S1-TB'!$D$7:$U$58,8,0),"-")))</f>
        <v>-</v>
      </c>
      <c r="H241" s="103" t="str">
        <f>IF(D241="","-",IF(VLOOKUP(D241,'S1-TB'!$D$7:$U$58,9,0)=0,"-",IF(AND(D241=D241,OR(E241="T",E241="P")),VLOOKUP(D241,'S1-TB'!$D$7:$U$58,9,0),"-")))</f>
        <v>-</v>
      </c>
      <c r="I241" s="103"/>
      <c r="J241" s="103" t="str">
        <f>IF(D241="","-",IF(VLOOKUP(D241,'S1-TB'!$D$7:$U$58,17,0)=0,"-",IF(AND(D241=D241,E241="P"),VLOOKUP(D241,'S1-TB'!$D$7:$U$58,17,0),"-")))</f>
        <v>-</v>
      </c>
      <c r="K241" s="103" t="str">
        <f>IF(D241="","-",IF(VLOOKUP(D241,'S1-TB'!$D$7:$U$58,18,0)=0,"-",IF(AND(D241=D241,E241="P"),VLOOKUP(D241,'S1-TB'!$D$7:$U$58,18,0),"-")))</f>
        <v>-</v>
      </c>
      <c r="L241" s="107" t="s">
        <v>210</v>
      </c>
      <c r="M241" s="105" t="s">
        <v>26</v>
      </c>
      <c r="N241" s="108"/>
      <c r="O241" s="101"/>
      <c r="P241" s="101"/>
      <c r="Q241" s="103" t="str">
        <f>IF(O241="","-",IF(VLOOKUP(O241,'S1-TB'!$D$7:$U$58,7,0)=0,"-",IF(AND(O241=O241,OR(P241="T",P241="P")),VLOOKUP(O241,'S1-TB'!$D$7:$U$58,7,0),"-")))</f>
        <v>-</v>
      </c>
      <c r="R241" s="103" t="str">
        <f>IF(O241="","-",IF(VLOOKUP(O241,'S1-TB'!$D$7:$U$58,8,0)=0,"-",IF(AND(O241=O241,OR(P241="T",P241="P")),VLOOKUP(O241,'S1-TB'!$D$7:$U$58,8,0),"-")))</f>
        <v>-</v>
      </c>
      <c r="S241" s="103" t="str">
        <f>IF(O241="","-",IF(VLOOKUP(O241,'S1-TB'!$D$7:$U$58,9,0)=0,"-",IF(AND(O241=O241,OR(P241="T",P241="P")),VLOOKUP(O241,'S1-TB'!$D$7:$U$58,9,0),"-")))</f>
        <v>-</v>
      </c>
      <c r="T241" s="103" t="str">
        <f>IF(O241="","-",IF(VLOOKUP(O241,'S1-TB'!$D$7:$U$58,17,0)=0,"-",IF(AND(O241=O241,P241="P"),VLOOKUP(O241,'S1-TB'!$D$7:$U$58,17,0),"-")))</f>
        <v>-</v>
      </c>
      <c r="U241" s="103" t="str">
        <f>IF(O241="","-",IF(VLOOKUP(O241,'S1-TB'!$D$7:$U$58,18,0)=0,"-",IF(AND(O241=O241,P241="P"),VLOOKUP(O241,'S1-TB'!$D$7:$U$58,18,0),"-")))</f>
        <v>-</v>
      </c>
      <c r="V241" s="107" t="s">
        <v>210</v>
      </c>
      <c r="W241" s="105"/>
      <c r="X241" s="108"/>
      <c r="Y241" s="109"/>
      <c r="Z241" s="109"/>
      <c r="AA241" s="103" t="str">
        <f>IF(Y241="","-",IF(VLOOKUP(Y241,'S1-TB'!$D$7:$U$58,7,0)=0,"-",IF(AND(Y241=Y241,OR(Z241="T",Z241="P")),VLOOKUP(Y241,'S1-TB'!$D$7:$U$58,7,0),"-")))</f>
        <v>-</v>
      </c>
      <c r="AB241" s="103" t="str">
        <f>IF(Y241="","-",IF(VLOOKUP(Y241,'S1-TB'!$D$7:$U$58,8,0)=0,"-",IF(AND(Y241=Y241,OR(Z241="T",Z241="P")),VLOOKUP(Y241,'S1-TB'!$D$7:$U$58,8,0),"-")))</f>
        <v>-</v>
      </c>
      <c r="AC241" s="103" t="str">
        <f>IF(Y241="","-",IF(VLOOKUP(Y241,'S1-TB'!$D$7:$U$58,9,0)=0,"-",IF(AND(Y241=Y241,OR(Z241="T",Z241="P")),VLOOKUP(Y241,'S1-TB'!$D$7:$U$58,9,0),"-")))</f>
        <v>-</v>
      </c>
      <c r="AD241" s="103" t="str">
        <f>IF(Y241="","-",IF(VLOOKUP(Y241,'S1-TB'!$D$7:$U$58,17,0)=0,"-",IF(AND(Y241=Y241,Z241="P"),VLOOKUP(Y241,'S1-TB'!$D$7:$U$58,17,0),"-")))</f>
        <v>-</v>
      </c>
      <c r="AE241" s="103" t="str">
        <f>IF(Y241="","-",IF(VLOOKUP(Y241,'S1-TB'!$D$7:$U$58,18,0)=0,"-",IF(AND(Y241=Y241,Z241="P"),VLOOKUP(Y241,'S1-TB'!$D$7:$U$58,18,0),"-")))</f>
        <v>-</v>
      </c>
      <c r="AF241" s="107" t="s">
        <v>210</v>
      </c>
      <c r="AG241" s="105"/>
      <c r="AH241" s="108"/>
      <c r="AI241" s="101"/>
      <c r="AJ241" s="101"/>
      <c r="AK241" s="103" t="str">
        <f>IF(AI241="","-",IF(VLOOKUP(AI241,'S1-TB'!$D$7:$U$58,7,0)=0,"-",IF(AND(AI241=AI241,OR(AJ241="T",AJ241="P")),VLOOKUP(AI241,'S1-TB'!$D$7:$U$58,7,0),"-")))</f>
        <v>-</v>
      </c>
      <c r="AL241" s="103" t="str">
        <f>IF(AI241="","-",IF(VLOOKUP(AI241,'S1-TB'!$D$7:$U$58,8,0)=0,"-",IF(AND(AI241=AI241,OR(AJ241="T",AJ241="P")),VLOOKUP(AI241,'S1-TB'!$D$7:$U$58,8,0),"-")))</f>
        <v>-</v>
      </c>
      <c r="AM241" s="103" t="str">
        <f>IF(AI241="","-",IF(VLOOKUP(AI241,'S1-TB'!$D$7:$U$58,9,0)=0,"-",IF(AND(AI241=AI241,OR(AJ241="T",AJ241="P")),VLOOKUP(AI241,'S1-TB'!$D$7:$U$58,9,0),"-")))</f>
        <v>-</v>
      </c>
      <c r="AN241" s="103" t="str">
        <f>IF(AI241="","-",IF(VLOOKUP(AI241,'S1-TB'!$D$7:$U$58,17,0)=0,"-",IF(AND(AI241=AI241,AJ241="P"),VLOOKUP(AI241,'S1-TB'!$D$7:$U$58,17,0),"-")))</f>
        <v>-</v>
      </c>
      <c r="AO241" s="103" t="str">
        <f>IF(AI241="","-",IF(VLOOKUP(AI241,'S1-TB'!$D$7:$U$58,18,0)=0,"-",IF(AND(AI241=AI241,AJ241="P"),VLOOKUP(AI241,'S1-TB'!$D$7:$U$58,18,0),"-")))</f>
        <v>-</v>
      </c>
      <c r="AP241" s="107" t="s">
        <v>210</v>
      </c>
      <c r="AQ241" s="105"/>
      <c r="AR241" s="108"/>
      <c r="AS241" s="103"/>
      <c r="AT241" s="103"/>
      <c r="AU241" s="103" t="str">
        <f>IF(AS241="","-",IF(VLOOKUP(AS241,'S1-TB'!$D$7:$U$58,7,0)=0,"-",IF(AND(AS241=AS241,OR(AT241="T",AT241="P")),VLOOKUP(AS241,'S1-TB'!$D$7:$U$58,7,0),"-")))</f>
        <v>-</v>
      </c>
      <c r="AV241" s="103" t="str">
        <f>IF(AS241="","-",IF(VLOOKUP(AS241,'S1-TB'!$D$7:$U$58,8,0)=0,"-",IF(AND(AS241=AS241,OR(AT241="T",AT241="P")),VLOOKUP(AS241,'S1-TB'!$D$7:$U$58,8,0),"-")))</f>
        <v>-</v>
      </c>
      <c r="AW241" s="103" t="str">
        <f>IF(AS241="","-",IF(VLOOKUP(AS241,'S1-TB'!$D$7:$U$58,9,0)=0,"-",IF(AND(AS241=AS241,OR(AT241="T",AT241="P")),VLOOKUP(AS241,'S1-TB'!$D$7:$U$58,9,0),"-")))</f>
        <v>-</v>
      </c>
      <c r="AX241" s="103" t="str">
        <f>IF(AS241="","-",IF(VLOOKUP(AS241,'S1-TB'!$D$7:$U$58,17,0)=0,"-",IF(AND(AS241=AS241,AT241="P"),VLOOKUP(AS241,'S1-TB'!$D$7:$U$58,17,0),"-")))</f>
        <v>-</v>
      </c>
      <c r="AY241" s="103" t="str">
        <f>IF(AS241="","-",IF(VLOOKUP(AS241,'S1-TB'!$D$7:$U$58,18,0)=0,"-",IF(AND(AS241=AS241,AT241="P"),VLOOKUP(AS241,'S1-TB'!$D$7:$U$58,18,0),"-")))</f>
        <v>-</v>
      </c>
      <c r="AZ241" s="107" t="s">
        <v>210</v>
      </c>
      <c r="BA241" s="105"/>
      <c r="BB241" s="124"/>
      <c r="BC241" s="124"/>
      <c r="BD241" s="124"/>
      <c r="BE241" s="124"/>
      <c r="BF241" s="7"/>
      <c r="BG241" s="7"/>
      <c r="BH241" s="7"/>
      <c r="BI241" s="7"/>
      <c r="BJ241" s="7"/>
      <c r="BK241" s="7"/>
    </row>
    <row r="242" ht="15.75" customHeight="1">
      <c r="A242" s="149"/>
      <c r="B242" s="110"/>
      <c r="C242" s="150"/>
      <c r="D242" s="151"/>
      <c r="E242" s="152"/>
      <c r="F242" s="151"/>
      <c r="G242" s="151"/>
      <c r="H242" s="151"/>
      <c r="I242" s="151"/>
      <c r="J242" s="151"/>
      <c r="K242" s="151"/>
      <c r="L242" s="152"/>
      <c r="M242" s="153"/>
      <c r="N242" s="150"/>
      <c r="O242" s="151"/>
      <c r="P242" s="152"/>
      <c r="Q242" s="151"/>
      <c r="R242" s="151"/>
      <c r="S242" s="151"/>
      <c r="T242" s="151"/>
      <c r="U242" s="151"/>
      <c r="V242" s="152"/>
      <c r="W242" s="153"/>
      <c r="X242" s="150"/>
      <c r="Y242" s="151"/>
      <c r="Z242" s="152"/>
      <c r="AA242" s="151"/>
      <c r="AB242" s="151"/>
      <c r="AC242" s="151"/>
      <c r="AD242" s="151"/>
      <c r="AE242" s="151"/>
      <c r="AF242" s="152"/>
      <c r="AG242" s="153"/>
      <c r="AH242" s="150"/>
      <c r="AI242" s="151"/>
      <c r="AJ242" s="152"/>
      <c r="AK242" s="151"/>
      <c r="AL242" s="151"/>
      <c r="AM242" s="151"/>
      <c r="AN242" s="151"/>
      <c r="AO242" s="151"/>
      <c r="AP242" s="152"/>
      <c r="AQ242" s="153"/>
      <c r="AR242" s="150"/>
      <c r="AS242" s="151"/>
      <c r="AT242" s="152"/>
      <c r="AU242" s="151"/>
      <c r="AV242" s="151"/>
      <c r="AW242" s="151"/>
      <c r="AX242" s="151"/>
      <c r="AY242" s="151"/>
      <c r="AZ242" s="152"/>
      <c r="BA242" s="153"/>
      <c r="BB242" s="6"/>
      <c r="BC242" s="6"/>
      <c r="BD242" s="6"/>
      <c r="BE242" s="6"/>
      <c r="BF242" s="7"/>
      <c r="BG242" s="7"/>
      <c r="BH242" s="7"/>
      <c r="BI242" s="7"/>
      <c r="BJ242" s="7"/>
      <c r="BK242" s="7"/>
    </row>
    <row r="243" ht="15.75" customHeight="1">
      <c r="A243" s="149"/>
      <c r="B243" s="110"/>
      <c r="C243" s="150"/>
      <c r="D243" s="151"/>
      <c r="E243" s="152"/>
      <c r="F243" s="151"/>
      <c r="G243" s="151"/>
      <c r="H243" s="151"/>
      <c r="I243" s="151"/>
      <c r="J243" s="151"/>
      <c r="K243" s="151"/>
      <c r="L243" s="152"/>
      <c r="M243" s="153"/>
      <c r="N243" s="150"/>
      <c r="O243" s="151"/>
      <c r="P243" s="152"/>
      <c r="Q243" s="151"/>
      <c r="R243" s="151"/>
      <c r="S243" s="151"/>
      <c r="T243" s="151"/>
      <c r="U243" s="151"/>
      <c r="V243" s="152"/>
      <c r="W243" s="153"/>
      <c r="X243" s="150"/>
      <c r="Y243" s="151"/>
      <c r="Z243" s="152"/>
      <c r="AA243" s="151"/>
      <c r="AB243" s="151"/>
      <c r="AC243" s="151"/>
      <c r="AD243" s="151"/>
      <c r="AE243" s="151"/>
      <c r="AF243" s="152"/>
      <c r="AG243" s="153"/>
      <c r="AH243" s="150"/>
      <c r="AI243" s="151"/>
      <c r="AJ243" s="152"/>
      <c r="AK243" s="151"/>
      <c r="AL243" s="151"/>
      <c r="AM243" s="151"/>
      <c r="AN243" s="151"/>
      <c r="AO243" s="151"/>
      <c r="AP243" s="152"/>
      <c r="AQ243" s="153"/>
      <c r="AR243" s="150"/>
      <c r="AS243" s="151"/>
      <c r="AT243" s="152"/>
      <c r="AU243" s="151"/>
      <c r="AV243" s="151"/>
      <c r="AW243" s="151"/>
      <c r="AX243" s="151"/>
      <c r="AY243" s="151"/>
      <c r="AZ243" s="152"/>
      <c r="BA243" s="153"/>
      <c r="BB243" s="6"/>
      <c r="BC243" s="6"/>
      <c r="BD243" s="6"/>
      <c r="BE243" s="6"/>
      <c r="BF243" s="7"/>
      <c r="BG243" s="7"/>
      <c r="BH243" s="7"/>
      <c r="BI243" s="7"/>
      <c r="BJ243" s="7"/>
      <c r="BK243" s="7"/>
    </row>
    <row r="244" ht="16.5" customHeight="1">
      <c r="A244" s="149"/>
      <c r="B244" s="110"/>
      <c r="C244" s="150"/>
      <c r="D244" s="151"/>
      <c r="E244" s="152"/>
      <c r="F244" s="151"/>
      <c r="G244" s="151"/>
      <c r="H244" s="151"/>
      <c r="I244" s="151"/>
      <c r="J244" s="151"/>
      <c r="K244" s="151"/>
      <c r="L244" s="152"/>
      <c r="M244" s="153"/>
      <c r="N244" s="150"/>
      <c r="O244" s="151"/>
      <c r="P244" s="152"/>
      <c r="Q244" s="151"/>
      <c r="R244" s="151"/>
      <c r="S244" s="151"/>
      <c r="T244" s="151"/>
      <c r="U244" s="151"/>
      <c r="V244" s="152"/>
      <c r="W244" s="153"/>
      <c r="X244" s="150"/>
      <c r="Y244" s="151"/>
      <c r="Z244" s="152"/>
      <c r="AA244" s="151"/>
      <c r="AB244" s="151"/>
      <c r="AC244" s="151"/>
      <c r="AD244" s="151"/>
      <c r="AE244" s="151"/>
      <c r="AF244" s="152"/>
      <c r="AG244" s="153"/>
      <c r="AH244" s="150"/>
      <c r="AI244" s="151"/>
      <c r="AJ244" s="152"/>
      <c r="AK244" s="151"/>
      <c r="AL244" s="151"/>
      <c r="AM244" s="151"/>
      <c r="AN244" s="151"/>
      <c r="AO244" s="151"/>
      <c r="AP244" s="152"/>
      <c r="AQ244" s="153"/>
      <c r="AR244" s="150"/>
      <c r="AS244" s="151"/>
      <c r="AT244" s="152"/>
      <c r="AU244" s="151"/>
      <c r="AV244" s="151"/>
      <c r="AW244" s="151"/>
      <c r="AX244" s="151"/>
      <c r="AY244" s="151"/>
      <c r="AZ244" s="152"/>
      <c r="BA244" s="153"/>
      <c r="BB244" s="124"/>
      <c r="BC244" s="124"/>
      <c r="BD244" s="124"/>
      <c r="BE244" s="124"/>
      <c r="BF244" s="7"/>
      <c r="BG244" s="7"/>
      <c r="BH244" s="7"/>
      <c r="BI244" s="7"/>
      <c r="BJ244" s="7"/>
      <c r="BK244" s="7"/>
    </row>
    <row r="245" ht="15.75" customHeight="1">
      <c r="A245" s="40"/>
      <c r="B245" s="110"/>
      <c r="C245" s="64"/>
      <c r="D245" s="65"/>
      <c r="E245" s="66"/>
      <c r="F245" s="65"/>
      <c r="G245" s="65"/>
      <c r="H245" s="65"/>
      <c r="I245" s="65"/>
      <c r="J245" s="65"/>
      <c r="K245" s="65"/>
      <c r="L245" s="66"/>
      <c r="M245" s="68"/>
      <c r="N245" s="64"/>
      <c r="O245" s="65"/>
      <c r="P245" s="66"/>
      <c r="Q245" s="65"/>
      <c r="R245" s="65"/>
      <c r="S245" s="65"/>
      <c r="T245" s="65"/>
      <c r="U245" s="65"/>
      <c r="V245" s="66"/>
      <c r="W245" s="68"/>
      <c r="X245" s="64"/>
      <c r="Y245" s="65"/>
      <c r="Z245" s="66"/>
      <c r="AA245" s="65"/>
      <c r="AB245" s="65"/>
      <c r="AC245" s="65"/>
      <c r="AD245" s="65"/>
      <c r="AE245" s="65"/>
      <c r="AF245" s="66"/>
      <c r="AG245" s="68"/>
      <c r="AH245" s="64"/>
      <c r="AI245" s="65"/>
      <c r="AJ245" s="66"/>
      <c r="AK245" s="65"/>
      <c r="AL245" s="65"/>
      <c r="AM245" s="65"/>
      <c r="AN245" s="65"/>
      <c r="AO245" s="65"/>
      <c r="AP245" s="66"/>
      <c r="AQ245" s="68"/>
      <c r="AR245" s="64"/>
      <c r="AS245" s="65"/>
      <c r="AT245" s="66"/>
      <c r="AU245" s="65"/>
      <c r="AV245" s="65"/>
      <c r="AW245" s="65"/>
      <c r="AX245" s="65"/>
      <c r="AY245" s="65"/>
      <c r="AZ245" s="66"/>
      <c r="BA245" s="68"/>
      <c r="BB245" s="6"/>
      <c r="BC245" s="6"/>
      <c r="BD245" s="6"/>
      <c r="BE245" s="6"/>
      <c r="BF245" s="7"/>
      <c r="BG245" s="7"/>
      <c r="BH245" s="7"/>
      <c r="BI245" s="7"/>
      <c r="BJ245" s="7"/>
      <c r="BK245" s="7"/>
    </row>
    <row r="246" ht="14.25" customHeight="1">
      <c r="A246" s="40">
        <v>5.0</v>
      </c>
      <c r="B246" s="41" t="s">
        <v>306</v>
      </c>
      <c r="C246" s="42">
        <v>1031101.0</v>
      </c>
      <c r="D246" s="43" t="s">
        <v>236</v>
      </c>
      <c r="E246" s="44" t="s">
        <v>24</v>
      </c>
      <c r="F246" s="45" t="str">
        <f>IF(D246="","-",IF(VLOOKUP(D246,'D3 TI'!$D$7:$U$47,7,0)=0,"-",IF(AND(D246=D246,OR(E246="T",E246="P",E246="PM")),VLOOKUP(D246,'D3 TI'!$D$7:$U$47,7,0),"-")))</f>
        <v>TMP</v>
      </c>
      <c r="G246" s="45" t="str">
        <f>IF(D246="","-",IF(VLOOKUP(D246,'D3 TI'!$D$7:$U$47,8,0)=0,"-",IF(AND(D246=D246,OR(E246="T",E246="P",E246="PM")),VLOOKUP(D246,'D3 TI'!$D$7:$U$47,8,0),"-")))</f>
        <v>TAP</v>
      </c>
      <c r="H246" s="45" t="str">
        <f>IF(D246="","-",IF(VLOOKUP(D246,'D3 TI'!$D$7:$U$47,9,0)=0,"-",IF(AND(D246=D246,OR(E246="T",E246="P")),VLOOKUP(D246,'D3 TI'!$D$7:$U$47,9,0),"-")))</f>
        <v>-</v>
      </c>
      <c r="I246" s="45"/>
      <c r="J246" s="45" t="str">
        <f>IF(D246="","-",IF(VLOOKUP(D246,'D3 TI'!$D$7:$U$47,17,0)=0,"-",IF(AND(D246=D246,E246="P"),VLOOKUP(D246,'D3 TI'!$D$7:$U$47,17,0),"-")))</f>
        <v>-</v>
      </c>
      <c r="K246" s="45" t="str">
        <f>IF(D246="","-",IF(VLOOKUP(D246,'D3 TI'!$D$7:$U$47,18,0)=0,"-",IF(AND(D246=D246,E246="P"),VLOOKUP(D246,'D3 TI'!$D$7:$U$47,18,0),"-")))</f>
        <v>-</v>
      </c>
      <c r="L246" s="46" t="s">
        <v>25</v>
      </c>
      <c r="M246" s="47" t="s">
        <v>26</v>
      </c>
      <c r="N246" s="42">
        <v>1131105.0</v>
      </c>
      <c r="O246" s="43" t="s">
        <v>36</v>
      </c>
      <c r="P246" s="44" t="s">
        <v>28</v>
      </c>
      <c r="Q246" s="45" t="str">
        <f>IF(O246="","-",IF(VLOOKUP(O246,'D3 TI'!$D$7:$U$47,7,0)=0,"-",IF(AND(O246=O246,OR(P246="T",P246="P",P246="PM")),VLOOKUP(O246,'D3 TI'!$D$7:$U$47,7,0),"-")))</f>
        <v>RJS</v>
      </c>
      <c r="R246" s="45" t="str">
        <f>IF(O246="","-",IF(VLOOKUP(O246,'D3 TI'!$D$7:$U$47,8,0)=0,"-",IF(AND(O246=O246,OR(P246="T",P246="P",P246="PM")),VLOOKUP(O246,'D3 TI'!$D$7:$U$47,8,0),"-")))</f>
        <v>-</v>
      </c>
      <c r="S246" s="45" t="str">
        <f>IF(O246="","-",IF(VLOOKUP(O246,'D3 TI'!$D$7:$U$47,9,0)=0,"-",IF(AND(O246=O246,OR(P246="T",P246="P")),VLOOKUP(O246,'D3 TI'!$D$7:$U$47,9,0),"-")))</f>
        <v>-</v>
      </c>
      <c r="T246" s="45" t="str">
        <f>IF(O246="","-",IF(VLOOKUP(O246,'D3 TI'!$D$7:$U$47,17,0)=0,"-",IF(AND(O246=O246,P246="P"),VLOOKUP(O246,'D3 TI'!$D$7:$U$47,17,0),"-")))</f>
        <v>ATN</v>
      </c>
      <c r="U246" s="45" t="str">
        <f>IF(O246="","-",IF(VLOOKUP(O246,'D3 TI'!$D$7:$U$47,18,0)=0,"-",IF(AND(O246=O246,P246="P"),VLOOKUP(O246,'D3 TI'!$D$7:$U$47,18,0),"-")))</f>
        <v>-</v>
      </c>
      <c r="V246" s="46" t="s">
        <v>25</v>
      </c>
      <c r="W246" s="47" t="s">
        <v>26</v>
      </c>
      <c r="X246" s="42" t="s">
        <v>22</v>
      </c>
      <c r="Y246" s="43" t="s">
        <v>23</v>
      </c>
      <c r="Z246" s="44" t="s">
        <v>28</v>
      </c>
      <c r="AA246" s="45" t="str">
        <f>IF(Y246="","-",IF(VLOOKUP(Y246,'D3 TI'!$D$7:$U$47,7,0)=0,"-",IF(AND(Y246=Y246,OR(Z246="T",Z246="P",Z246="PM")),VLOOKUP(Y246,'D3 TI'!$D$7:$U$47,7,0),"-")))</f>
        <v>MPR</v>
      </c>
      <c r="AB246" s="45" t="str">
        <f>IF(Y246="","-",IF(VLOOKUP(Y246,'D3 TI'!$D$7:$U$47,8,0)=0,"-",IF(AND(Y246=Y246,OR(Z246="T",Z246="P",Z246="PM")),VLOOKUP(Y246,'D3 TI'!$D$7:$U$47,8,0),"-")))</f>
        <v>-</v>
      </c>
      <c r="AC246" s="45" t="str">
        <f>IF(Y246="","-",IF(VLOOKUP(Y246,'D3 TI'!$D$7:$U$47,9,0)=0,"-",IF(AND(Y246=Y246,OR(Z246="T",Z246="P")),VLOOKUP(Y246,'D3 TI'!$D$7:$U$47,9,0),"-")))</f>
        <v>-</v>
      </c>
      <c r="AD246" s="45" t="str">
        <f>IF(Y246="","-",IF(VLOOKUP(Y246,'D3 TI'!$D$7:$U$47,17,0)=0,"-",IF(AND(Y246=Y246,Z246="P"),VLOOKUP(Y246,'D3 TI'!$D$7:$U$47,17,0),"-")))</f>
        <v>-</v>
      </c>
      <c r="AE246" s="45" t="str">
        <f>IF(Y246="","-",IF(VLOOKUP(Y246,'D3 TI'!$D$7:$U$47,18,0)=0,"-",IF(AND(Y246=Y246,Z246="P"),VLOOKUP(Y246,'D3 TI'!$D$7:$U$47,18,0),"-")))</f>
        <v>-</v>
      </c>
      <c r="AF246" s="46" t="s">
        <v>25</v>
      </c>
      <c r="AG246" s="47" t="s">
        <v>26</v>
      </c>
      <c r="AH246" s="42">
        <v>1131105.0</v>
      </c>
      <c r="AI246" s="43" t="s">
        <v>36</v>
      </c>
      <c r="AJ246" s="44" t="s">
        <v>28</v>
      </c>
      <c r="AK246" s="45" t="str">
        <f>IF(AI246="","-",IF(VLOOKUP(AI246,'D3 TI'!$D$7:$U$47,7,0)=0,"-",IF(AND(AI246=AI246,OR(AJ246="T",AJ246="P",AJ246="PM")),VLOOKUP(AI246,'D3 TI'!$D$7:$U$47,7,0),"-")))</f>
        <v>RJS</v>
      </c>
      <c r="AL246" s="45" t="str">
        <f>IF(AI246="","-",IF(VLOOKUP(AI246,'D3 TI'!$D$7:$U$47,8,0)=0,"-",IF(AND(AI246=AI246,OR(AJ246="T",AJ246="P",AJ246="PM")),VLOOKUP(AI246,'D3 TI'!$D$7:$U$47,8,0),"-")))</f>
        <v>-</v>
      </c>
      <c r="AM246" s="45" t="str">
        <f>IF(AI246="","-",IF(VLOOKUP(AI246,'D3 TI'!$D$7:$U$47,9,0)=0,"-",IF(AND(AI246=AI246,OR(AJ246="T",AJ246="P")),VLOOKUP(AI246,'D3 TI'!$D$7:$U$47,9,0),"-")))</f>
        <v>-</v>
      </c>
      <c r="AN246" s="45" t="str">
        <f>IF(AI246="","-",IF(VLOOKUP(AI246,'D3 TI'!$D$7:$U$47,17,0)=0,"-",IF(AND(AI246=AI246,AJ246="P"),VLOOKUP(AI246,'D3 TI'!$D$7:$U$47,17,0),"-")))</f>
        <v>ATN</v>
      </c>
      <c r="AO246" s="45" t="str">
        <f>IF(AI246="","-",IF(VLOOKUP(AI246,'D3 TI'!$D$7:$U$47,18,0)=0,"-",IF(AND(AI246=AI246,AJ246="P"),VLOOKUP(AI246,'D3 TI'!$D$7:$U$47,18,0),"-")))</f>
        <v>-</v>
      </c>
      <c r="AP246" s="46" t="s">
        <v>25</v>
      </c>
      <c r="AQ246" s="47" t="s">
        <v>26</v>
      </c>
      <c r="AR246" s="48">
        <v>1031103.0</v>
      </c>
      <c r="AS246" s="43" t="s">
        <v>27</v>
      </c>
      <c r="AT246" s="44" t="s">
        <v>28</v>
      </c>
      <c r="AU246" s="45" t="str">
        <f>IF(AS246="","-",IF(VLOOKUP(AS246,'D3 TI'!$D$7:$U$47,7,0)=0,"-",IF(AND(AS246=AS246,OR(AT246="T",AT246="P",AT246="PM")),VLOOKUP(AS246,'D3 TI'!$D$7:$U$47,7,0),"-")))</f>
        <v>IPM</v>
      </c>
      <c r="AV246" s="45" t="str">
        <f>IF(AS246="","-",IF(VLOOKUP(AS246,'D3 TI'!$D$7:$U$47,8,0)=0,"-",IF(AND(AS246=AS246,OR(AT246="T",AT246="P",AT246="PM")),VLOOKUP(AS246,'D3 TI'!$D$7:$U$47,8,0),"-")))</f>
        <v>PDS</v>
      </c>
      <c r="AW246" s="45" t="str">
        <f>IF(AS246="","-",IF(VLOOKUP(AS246,'D3 TI'!$D$7:$U$47,9,0)=0,"-",IF(AND(AS246=AS246,OR(AT246="T",AT246="P")),VLOOKUP(AS246,'D3 TI'!$D$7:$U$47,9,0),"-")))</f>
        <v>-</v>
      </c>
      <c r="AX246" s="45" t="str">
        <f>IF(AS246="","-",IF(VLOOKUP(AS246,'D3 TI'!$D$7:$U$47,17,0)=0,"-",IF(AND(AS246=AS246,AT246="P"),VLOOKUP(AS246,'D3 TI'!$D$7:$U$47,17,0),"-")))</f>
        <v>FWH</v>
      </c>
      <c r="AY246" s="45" t="str">
        <f>IF(AS246="","-",IF(VLOOKUP(AS246,'D3 TI'!$D$7:$U$47,18,0)=0,"-",IF(AND(AS246=AS246,AT246="P"),VLOOKUP(AS246,'D3 TI'!$D$7:$U$47,18,0),"-")))</f>
        <v>TLS</v>
      </c>
      <c r="AZ246" s="46" t="s">
        <v>25</v>
      </c>
      <c r="BA246" s="47" t="s">
        <v>26</v>
      </c>
      <c r="BB246" s="6"/>
      <c r="BC246" s="6"/>
      <c r="BD246" s="6"/>
      <c r="BE246" s="6"/>
      <c r="BF246" s="7"/>
      <c r="BG246" s="7"/>
      <c r="BH246" s="7"/>
      <c r="BI246" s="7"/>
      <c r="BJ246" s="7"/>
      <c r="BK246" s="7"/>
    </row>
    <row r="247" ht="14.25" customHeight="1">
      <c r="A247" s="40">
        <v>5.0</v>
      </c>
      <c r="B247" s="41" t="s">
        <v>306</v>
      </c>
      <c r="C247" s="42">
        <v>1031101.0</v>
      </c>
      <c r="D247" s="43" t="s">
        <v>236</v>
      </c>
      <c r="E247" s="44" t="s">
        <v>24</v>
      </c>
      <c r="F247" s="45" t="str">
        <f>IF(D247="","-",IF(VLOOKUP(D247,'D3 TI'!$D$7:$U$47,7,0)=0,"-",IF(AND(D247=D247,OR(E247="T",E247="P",E247="PM")),VLOOKUP(D247,'D3 TI'!$D$7:$U$47,7,0),"-")))</f>
        <v>TMP</v>
      </c>
      <c r="G247" s="45" t="str">
        <f>IF(D247="","-",IF(VLOOKUP(D247,'D3 TI'!$D$7:$U$47,8,0)=0,"-",IF(AND(D247=D247,OR(E247="T",E247="P",E247="PM")),VLOOKUP(D247,'D3 TI'!$D$7:$U$47,8,0),"-")))</f>
        <v>TAP</v>
      </c>
      <c r="H247" s="45" t="str">
        <f>IF(D247="","-",IF(VLOOKUP(D247,'D3 TI'!$D$7:$U$47,9,0)=0,"-",IF(AND(D247=D247,OR(E247="T",E247="P")),VLOOKUP(D247,'D3 TI'!$D$7:$U$47,9,0),"-")))</f>
        <v>-</v>
      </c>
      <c r="I247" s="45"/>
      <c r="J247" s="45" t="str">
        <f>IF(D247="","-",IF(VLOOKUP(D247,'D3 TI'!$D$7:$U$47,17,0)=0,"-",IF(AND(D247=D247,E247="P"),VLOOKUP(D247,'D3 TI'!$D$7:$U$47,17,0),"-")))</f>
        <v>-</v>
      </c>
      <c r="K247" s="45" t="str">
        <f>IF(D247="","-",IF(VLOOKUP(D247,'D3 TI'!$D$7:$U$47,18,0)=0,"-",IF(AND(D247=D247,E247="P"),VLOOKUP(D247,'D3 TI'!$D$7:$U$47,18,0),"-")))</f>
        <v>-</v>
      </c>
      <c r="L247" s="46" t="s">
        <v>31</v>
      </c>
      <c r="M247" s="47" t="s">
        <v>26</v>
      </c>
      <c r="N247" s="42">
        <v>1131105.0</v>
      </c>
      <c r="O247" s="43" t="s">
        <v>36</v>
      </c>
      <c r="P247" s="44" t="s">
        <v>28</v>
      </c>
      <c r="Q247" s="45" t="str">
        <f>IF(O247="","-",IF(VLOOKUP(O247,'D3 TI'!$D$7:$U$47,7,0)=0,"-",IF(AND(O247=O247,OR(P247="T",P247="P",P247="PM")),VLOOKUP(O247,'D3 TI'!$D$7:$U$47,7,0),"-")))</f>
        <v>RJS</v>
      </c>
      <c r="R247" s="45" t="str">
        <f>IF(O247="","-",IF(VLOOKUP(O247,'D3 TI'!$D$7:$U$47,8,0)=0,"-",IF(AND(O247=O247,OR(P247="T",P247="P",P247="PM")),VLOOKUP(O247,'D3 TI'!$D$7:$U$47,8,0),"-")))</f>
        <v>-</v>
      </c>
      <c r="S247" s="45" t="str">
        <f>IF(O247="","-",IF(VLOOKUP(O247,'D3 TI'!$D$7:$U$47,9,0)=0,"-",IF(AND(O247=O247,OR(P247="T",P247="P")),VLOOKUP(O247,'D3 TI'!$D$7:$U$47,9,0),"-")))</f>
        <v>-</v>
      </c>
      <c r="T247" s="45" t="str">
        <f>IF(O247="","-",IF(VLOOKUP(O247,'D3 TI'!$D$7:$U$47,17,0)=0,"-",IF(AND(O247=O247,P247="P"),VLOOKUP(O247,'D3 TI'!$D$7:$U$47,17,0),"-")))</f>
        <v>ATN</v>
      </c>
      <c r="U247" s="45" t="str">
        <f>IF(O247="","-",IF(VLOOKUP(O247,'D3 TI'!$D$7:$U$47,18,0)=0,"-",IF(AND(O247=O247,P247="P"),VLOOKUP(O247,'D3 TI'!$D$7:$U$47,18,0),"-")))</f>
        <v>-</v>
      </c>
      <c r="V247" s="46" t="s">
        <v>31</v>
      </c>
      <c r="W247" s="47" t="s">
        <v>26</v>
      </c>
      <c r="X247" s="42" t="s">
        <v>22</v>
      </c>
      <c r="Y247" s="43" t="s">
        <v>23</v>
      </c>
      <c r="Z247" s="44" t="s">
        <v>28</v>
      </c>
      <c r="AA247" s="45" t="str">
        <f>IF(Y247="","-",IF(VLOOKUP(Y247,'D3 TI'!$D$7:$U$47,7,0)=0,"-",IF(AND(Y247=Y247,OR(Z247="T",Z247="P",Z247="PM")),VLOOKUP(Y247,'D3 TI'!$D$7:$U$47,7,0),"-")))</f>
        <v>MPR</v>
      </c>
      <c r="AB247" s="45" t="str">
        <f>IF(Y247="","-",IF(VLOOKUP(Y247,'D3 TI'!$D$7:$U$47,8,0)=0,"-",IF(AND(Y247=Y247,OR(Z247="T",Z247="P",Z247="PM")),VLOOKUP(Y247,'D3 TI'!$D$7:$U$47,8,0),"-")))</f>
        <v>-</v>
      </c>
      <c r="AC247" s="45" t="str">
        <f>IF(Y247="","-",IF(VLOOKUP(Y247,'D3 TI'!$D$7:$U$47,9,0)=0,"-",IF(AND(Y247=Y247,OR(Z247="T",Z247="P")),VLOOKUP(Y247,'D3 TI'!$D$7:$U$47,9,0),"-")))</f>
        <v>-</v>
      </c>
      <c r="AD247" s="45" t="str">
        <f>IF(Y247="","-",IF(VLOOKUP(Y247,'D3 TI'!$D$7:$U$47,17,0)=0,"-",IF(AND(Y247=Y247,Z247="P"),VLOOKUP(Y247,'D3 TI'!$D$7:$U$47,17,0),"-")))</f>
        <v>-</v>
      </c>
      <c r="AE247" s="45" t="str">
        <f>IF(Y247="","-",IF(VLOOKUP(Y247,'D3 TI'!$D$7:$U$47,18,0)=0,"-",IF(AND(Y247=Y247,Z247="P"),VLOOKUP(Y247,'D3 TI'!$D$7:$U$47,18,0),"-")))</f>
        <v>-</v>
      </c>
      <c r="AF247" s="46" t="s">
        <v>31</v>
      </c>
      <c r="AG247" s="47" t="s">
        <v>26</v>
      </c>
      <c r="AH247" s="42">
        <v>1131105.0</v>
      </c>
      <c r="AI247" s="43" t="s">
        <v>36</v>
      </c>
      <c r="AJ247" s="44" t="s">
        <v>28</v>
      </c>
      <c r="AK247" s="45" t="str">
        <f>IF(AI247="","-",IF(VLOOKUP(AI247,'D3 TI'!$D$7:$U$47,7,0)=0,"-",IF(AND(AI247=AI247,OR(AJ247="T",AJ247="P",AJ247="PM")),VLOOKUP(AI247,'D3 TI'!$D$7:$U$47,7,0),"-")))</f>
        <v>RJS</v>
      </c>
      <c r="AL247" s="45" t="str">
        <f>IF(AI247="","-",IF(VLOOKUP(AI247,'D3 TI'!$D$7:$U$47,8,0)=0,"-",IF(AND(AI247=AI247,OR(AJ247="T",AJ247="P",AJ247="PM")),VLOOKUP(AI247,'D3 TI'!$D$7:$U$47,8,0),"-")))</f>
        <v>-</v>
      </c>
      <c r="AM247" s="45" t="str">
        <f>IF(AI247="","-",IF(VLOOKUP(AI247,'D3 TI'!$D$7:$U$47,9,0)=0,"-",IF(AND(AI247=AI247,OR(AJ247="T",AJ247="P")),VLOOKUP(AI247,'D3 TI'!$D$7:$U$47,9,0),"-")))</f>
        <v>-</v>
      </c>
      <c r="AN247" s="45" t="str">
        <f>IF(AI247="","-",IF(VLOOKUP(AI247,'D3 TI'!$D$7:$U$47,17,0)=0,"-",IF(AND(AI247=AI247,AJ247="P"),VLOOKUP(AI247,'D3 TI'!$D$7:$U$47,17,0),"-")))</f>
        <v>ATN</v>
      </c>
      <c r="AO247" s="45" t="str">
        <f>IF(AI247="","-",IF(VLOOKUP(AI247,'D3 TI'!$D$7:$U$47,18,0)=0,"-",IF(AND(AI247=AI247,AJ247="P"),VLOOKUP(AI247,'D3 TI'!$D$7:$U$47,18,0),"-")))</f>
        <v>-</v>
      </c>
      <c r="AP247" s="46" t="s">
        <v>31</v>
      </c>
      <c r="AQ247" s="47" t="s">
        <v>26</v>
      </c>
      <c r="AR247" s="48">
        <v>1031103.0</v>
      </c>
      <c r="AS247" s="43" t="s">
        <v>27</v>
      </c>
      <c r="AT247" s="44" t="s">
        <v>28</v>
      </c>
      <c r="AU247" s="45" t="str">
        <f>IF(AS247="","-",IF(VLOOKUP(AS247,'D3 TI'!$D$7:$U$47,7,0)=0,"-",IF(AND(AS247=AS247,OR(AT247="T",AT247="P",AT247="PM")),VLOOKUP(AS247,'D3 TI'!$D$7:$U$47,7,0),"-")))</f>
        <v>IPM</v>
      </c>
      <c r="AV247" s="45" t="str">
        <f>IF(AS247="","-",IF(VLOOKUP(AS247,'D3 TI'!$D$7:$U$47,8,0)=0,"-",IF(AND(AS247=AS247,OR(AT247="T",AT247="P",AT247="PM")),VLOOKUP(AS247,'D3 TI'!$D$7:$U$47,8,0),"-")))</f>
        <v>PDS</v>
      </c>
      <c r="AW247" s="45" t="str">
        <f>IF(AS247="","-",IF(VLOOKUP(AS247,'D3 TI'!$D$7:$U$47,9,0)=0,"-",IF(AND(AS247=AS247,OR(AT247="T",AT247="P")),VLOOKUP(AS247,'D3 TI'!$D$7:$U$47,9,0),"-")))</f>
        <v>-</v>
      </c>
      <c r="AX247" s="45" t="str">
        <f>IF(AS247="","-",IF(VLOOKUP(AS247,'D3 TI'!$D$7:$U$47,17,0)=0,"-",IF(AND(AS247=AS247,AT247="P"),VLOOKUP(AS247,'D3 TI'!$D$7:$U$47,17,0),"-")))</f>
        <v>FWH</v>
      </c>
      <c r="AY247" s="45" t="str">
        <f>IF(AS247="","-",IF(VLOOKUP(AS247,'D3 TI'!$D$7:$U$47,18,0)=0,"-",IF(AND(AS247=AS247,AT247="P"),VLOOKUP(AS247,'D3 TI'!$D$7:$U$47,18,0),"-")))</f>
        <v>TLS</v>
      </c>
      <c r="AZ247" s="46" t="s">
        <v>31</v>
      </c>
      <c r="BA247" s="47" t="s">
        <v>26</v>
      </c>
      <c r="BB247" s="6"/>
      <c r="BC247" s="6"/>
      <c r="BD247" s="6"/>
      <c r="BE247" s="6"/>
      <c r="BF247" s="7"/>
      <c r="BG247" s="7"/>
      <c r="BH247" s="7"/>
      <c r="BI247" s="7"/>
      <c r="BJ247" s="7"/>
      <c r="BK247" s="7"/>
    </row>
    <row r="248" ht="14.25" customHeight="1">
      <c r="A248" s="40">
        <v>5.0</v>
      </c>
      <c r="B248" s="41" t="s">
        <v>306</v>
      </c>
      <c r="C248" s="42">
        <v>1031101.0</v>
      </c>
      <c r="D248" s="43" t="s">
        <v>236</v>
      </c>
      <c r="E248" s="44" t="s">
        <v>24</v>
      </c>
      <c r="F248" s="45" t="str">
        <f>IF(D248="","-",IF(VLOOKUP(D248,'D3 TI'!$D$7:$U$47,7,0)=0,"-",IF(AND(D248=D248,OR(E248="T",E248="P",E248="PM")),VLOOKUP(D248,'D3 TI'!$D$7:$U$47,7,0),"-")))</f>
        <v>TMP</v>
      </c>
      <c r="G248" s="45" t="str">
        <f>IF(D248="","-",IF(VLOOKUP(D248,D3TK!$D$7:$V$44,8,0)=0,"-",IF(AND(D248=D248,OR(E248="T",E248="P",E248="PM")),VLOOKUP(D248,D3TK!$D$7:$V$44,8,0),"-")))</f>
        <v>TAP</v>
      </c>
      <c r="H248" s="45" t="str">
        <f>IF(D248="","-",IF(VLOOKUP(D248,D3TK!$D$7:$V$44,9,0)=0,"-",IF(AND(D248=D248,OR(E248="T",E248="P")),VLOOKUP(D248,D3TK!$D$7:$V$44,9,0),"-")))</f>
        <v>-</v>
      </c>
      <c r="I248" s="45"/>
      <c r="J248" s="45" t="str">
        <f>IF(D248="","-",IF(VLOOKUP(D248,D3TK!$D$7:$V$44,17,0)=0,"-",IF(AND(D248=D248,E248="P"),VLOOKUP(D248,D3TK!$D$7:$V$44,17,0),"-")))</f>
        <v>-</v>
      </c>
      <c r="K248" s="45" t="str">
        <f>IF(D248="","-",IF(VLOOKUP(D248,D3TK!$D$7:$V$44,18,0)=0,"-",IF(AND(D248=D248,E248="P"),VLOOKUP(D248,D3TK!$D$7:$V$44,18,0),"-")))</f>
        <v>-</v>
      </c>
      <c r="L248" s="44" t="s">
        <v>32</v>
      </c>
      <c r="M248" s="47" t="s">
        <v>26</v>
      </c>
      <c r="N248" s="42" t="s">
        <v>22</v>
      </c>
      <c r="O248" s="43" t="s">
        <v>23</v>
      </c>
      <c r="P248" s="44" t="s">
        <v>28</v>
      </c>
      <c r="Q248" s="45" t="str">
        <f>IF(O248="","-",IF(VLOOKUP(O248,D3TK!$D$7:$V$44,7,0)=0,"-",IF(AND(O248=O248,OR(P248="T",P248="P",P248="PM")),VLOOKUP(O248,D3TK!$D$7:$V$44,7,0),"-")))</f>
        <v>MPR</v>
      </c>
      <c r="R248" s="45" t="str">
        <f>IF(O248="","-",IF(VLOOKUP(O248,D3TK!$D$7:$V$44,8,0)=0,"-",IF(AND(O248=O248,OR(P248="T",P248="P",P248="PM")),VLOOKUP(O248,D3TK!$D$7:$V$44,8,0),"-")))</f>
        <v>-</v>
      </c>
      <c r="S248" s="45" t="str">
        <f>IF(O248="","-",IF(VLOOKUP(O248,D3TK!$D$7:$V$44,9,0)=0,"-",IF(AND(O248=O248,OR(P248="T",P248="P")),VLOOKUP(O248,D3TK!$D$7:$V$44,9,0),"-")))</f>
        <v>-</v>
      </c>
      <c r="T248" s="45" t="str">
        <f>IF(O248="","-",IF(VLOOKUP(O248,D3TK!$D$7:$V$44,17,0)=0,"-",IF(AND(O248=O248,P248="P"),VLOOKUP(O248,D3TK!$D$7:$V$44,17,0),"-")))</f>
        <v>-</v>
      </c>
      <c r="U248" s="45" t="str">
        <f>IF(O248="","-",IF(VLOOKUP(O248,D3TK!$D$7:$V$44,18,0)=0,"-",IF(AND(O248=O248,P248="P"),VLOOKUP(O248,D3TK!$D$7:$V$44,18,0),"-")))</f>
        <v>-</v>
      </c>
      <c r="V248" s="44" t="s">
        <v>32</v>
      </c>
      <c r="W248" s="47" t="s">
        <v>26</v>
      </c>
      <c r="X248" s="42">
        <v>1031101.0</v>
      </c>
      <c r="Y248" s="43" t="s">
        <v>236</v>
      </c>
      <c r="Z248" s="44" t="s">
        <v>28</v>
      </c>
      <c r="AA248" s="45" t="str">
        <f>IF(Y248="","-",IF(VLOOKUP(Y248,'D3 TI'!$D$7:$U$47,7,0)=0,"-",IF(AND(Y248=Y248,OR(Z248="T",Z248="P",Z248="PM")),VLOOKUP(Y248,'D3 TI'!$D$7:$U$47,7,0),"-")))</f>
        <v>TMP</v>
      </c>
      <c r="AB248" s="45" t="str">
        <f>IF(Y248="","-",IF(VLOOKUP(Y248,D3TK!$D$7:$V$44,8,0)=0,"-",IF(AND(Y248=Y248,OR(Z248="T",Z248="P",Z248="PM")),VLOOKUP(Y248,D3TK!$D$7:$V$44,8,0),"-")))</f>
        <v>TAP</v>
      </c>
      <c r="AC248" s="45" t="str">
        <f>IF(Y248="","-",IF(VLOOKUP(Y248,D3TK!$D$7:$V$44,9,0)=0,"-",IF(AND(Y248=Y248,OR(Z248="T",Z248="P")),VLOOKUP(Y248,D3TK!$D$7:$V$44,9,0),"-")))</f>
        <v>-</v>
      </c>
      <c r="AD248" s="45" t="str">
        <f>IF(Y248="","-",IF(VLOOKUP(Y248,D3TK!$D$7:$V$44,17,0)=0,"-",IF(AND(Y248=Y248,Z248="P"),VLOOKUP(Y248,D3TK!$D$7:$V$44,17,0),"-")))</f>
        <v>-</v>
      </c>
      <c r="AE248" s="45" t="str">
        <f>IF(Y248="","-",IF(VLOOKUP(Y248,D3TK!$D$7:$V$44,18,0)=0,"-",IF(AND(Y248=Y248,Z248="P"),VLOOKUP(Y248,D3TK!$D$7:$V$44,18,0),"-")))</f>
        <v>-</v>
      </c>
      <c r="AF248" s="44" t="s">
        <v>32</v>
      </c>
      <c r="AG248" s="47" t="s">
        <v>26</v>
      </c>
      <c r="AH248" s="42"/>
      <c r="AI248" s="43"/>
      <c r="AJ248" s="44"/>
      <c r="AK248" s="45" t="str">
        <f>IF(AI248="","-",IF(VLOOKUP(AI248,D3TK!$D$7:$V$44,7,0)=0,"-",IF(AND(AI248=AI248,OR(AJ248="T",AJ248="P",AJ248="PM")),VLOOKUP(AI248,D3TK!$D$7:$V$44,7,0),"-")))</f>
        <v>-</v>
      </c>
      <c r="AL248" s="45" t="str">
        <f>IF(AI248="","-",IF(VLOOKUP(AI248,D3TK!$D$7:$V$44,8,0)=0,"-",IF(AND(AI248=AI248,OR(AJ248="T",AJ248="P",AJ248="PM")),VLOOKUP(AI248,D3TK!$D$7:$V$44,8,0),"-")))</f>
        <v>-</v>
      </c>
      <c r="AM248" s="45" t="str">
        <f>IF(AI248="","-",IF(VLOOKUP(AI248,D3TK!$D$7:$V$44,9,0)=0,"-",IF(AND(AI248=AI248,OR(AJ248="T",AJ248="P")),VLOOKUP(AI248,D3TK!$D$7:$V$44,9,0),"-")))</f>
        <v>-</v>
      </c>
      <c r="AN248" s="45" t="str">
        <f>IF(AI248="","-",IF(VLOOKUP(AI248,D3TK!$D$7:$V$44,17,0)=0,"-",IF(AND(AI248=AI248,AJ248="P"),VLOOKUP(AI248,D3TK!$D$7:$V$44,17,0),"-")))</f>
        <v>-</v>
      </c>
      <c r="AO248" s="45" t="str">
        <f>IF(AI248="","-",IF(VLOOKUP(AI248,D3TK!$D$7:$V$44,18,0)=0,"-",IF(AND(AI248=AI248,AJ248="P"),VLOOKUP(AI248,D3TK!$D$7:$V$44,18,0),"-")))</f>
        <v>-</v>
      </c>
      <c r="AP248" s="44" t="s">
        <v>32</v>
      </c>
      <c r="AQ248" s="47"/>
      <c r="AR248" s="58"/>
      <c r="AS248" s="43"/>
      <c r="AT248" s="44"/>
      <c r="AU248" s="45" t="str">
        <f>IF(AS248="","-",IF(VLOOKUP(AS248,D3TK!$D$7:$V$44,7,0)=0,"-",IF(AND(AS248=AS248,OR(AT248="T",AT248="P",AT248="PM")),VLOOKUP(AS248,D3TK!$D$7:$V$44,7,0),"-")))</f>
        <v>-</v>
      </c>
      <c r="AV248" s="45" t="str">
        <f>IF(AS248="","-",IF(VLOOKUP(AS248,D3TK!$D$7:$V$44,8,0)=0,"-",IF(AND(AS248=AS248,OR(AT248="T",AT248="P",AT248="PM")),VLOOKUP(AS248,D3TK!$D$7:$V$44,8,0),"-")))</f>
        <v>-</v>
      </c>
      <c r="AW248" s="45" t="str">
        <f>IF(AS248="","-",IF(VLOOKUP(AS248,D3TK!$D$7:$V$44,9,0)=0,"-",IF(AND(AS248=AS248,OR(AT248="T",AT248="P")),VLOOKUP(AS248,D3TK!$D$7:$V$44,9,0),"-")))</f>
        <v>-</v>
      </c>
      <c r="AX248" s="45" t="str">
        <f>IF(AS248="","-",IF(VLOOKUP(AS248,D3TK!$D$7:$V$44,17,0)=0,"-",IF(AND(AS248=AS248,AT248="P"),VLOOKUP(AS248,D3TK!$D$7:$V$44,17,0),"-")))</f>
        <v>-</v>
      </c>
      <c r="AY248" s="45" t="str">
        <f>IF(AS248="","-",IF(VLOOKUP(AS248,D3TK!$D$7:$V$44,18,0)=0,"-",IF(AND(AS248=AS248,AT248="P"),VLOOKUP(AS248,D3TK!$D$7:$V$44,18,0),"-")))</f>
        <v>-</v>
      </c>
      <c r="AZ248" s="44" t="s">
        <v>32</v>
      </c>
      <c r="BA248" s="47"/>
      <c r="BB248" s="6"/>
      <c r="BC248" s="6"/>
      <c r="BD248" s="6"/>
      <c r="BE248" s="6"/>
      <c r="BF248" s="7"/>
      <c r="BG248" s="7"/>
      <c r="BH248" s="7"/>
      <c r="BI248" s="7"/>
      <c r="BJ248" s="7"/>
      <c r="BK248" s="7"/>
    </row>
    <row r="249" ht="14.25" customHeight="1">
      <c r="A249" s="40">
        <v>5.0</v>
      </c>
      <c r="B249" s="41" t="s">
        <v>306</v>
      </c>
      <c r="C249" s="42">
        <v>1031101.0</v>
      </c>
      <c r="D249" s="43" t="s">
        <v>236</v>
      </c>
      <c r="E249" s="44" t="s">
        <v>24</v>
      </c>
      <c r="F249" s="45" t="str">
        <f>IF(D249="","-",IF(VLOOKUP(D249,'D3 TI'!$D$7:$U$47,7,0)=0,"-",IF(AND(D249=D249,OR(E249="T",E249="P",E249="PM")),VLOOKUP(D249,'D3 TI'!$D$7:$U$47,7,0),"-")))</f>
        <v>TMP</v>
      </c>
      <c r="G249" s="45" t="str">
        <f>IF(D249="","-",IF(VLOOKUP(D249,D3TK!$D$7:$V$44,8,0)=0,"-",IF(AND(D249=D249,OR(E249="T",E249="P",E249="PM")),VLOOKUP(D249,D3TK!$D$7:$V$44,8,0),"-")))</f>
        <v>TAP</v>
      </c>
      <c r="H249" s="45" t="str">
        <f>IF(D249="","-",IF(VLOOKUP(D249,D3TK!$D$7:$V$44,9,0)=0,"-",IF(AND(D249=D249,OR(E249="T",E249="P")),VLOOKUP(D249,D3TK!$D$7:$V$44,9,0),"-")))</f>
        <v>-</v>
      </c>
      <c r="I249" s="45"/>
      <c r="J249" s="45" t="str">
        <f>IF(D249="","-",IF(VLOOKUP(D249,D3TK!$D$7:$V$44,17,0)=0,"-",IF(AND(D249=D249,E249="P"),VLOOKUP(D249,D3TK!$D$7:$V$44,17,0),"-")))</f>
        <v>-</v>
      </c>
      <c r="K249" s="45" t="str">
        <f>IF(D249="","-",IF(VLOOKUP(D249,D3TK!$D$7:$V$44,18,0)=0,"-",IF(AND(D249=D249,E249="P"),VLOOKUP(D249,D3TK!$D$7:$V$44,18,0),"-")))</f>
        <v>-</v>
      </c>
      <c r="L249" s="44" t="s">
        <v>34</v>
      </c>
      <c r="M249" s="47" t="s">
        <v>26</v>
      </c>
      <c r="N249" s="42" t="s">
        <v>22</v>
      </c>
      <c r="O249" s="43" t="s">
        <v>23</v>
      </c>
      <c r="P249" s="44" t="s">
        <v>28</v>
      </c>
      <c r="Q249" s="45" t="str">
        <f>IF(O249="","-",IF(VLOOKUP(O249,D3TK!$D$7:$V$44,7,0)=0,"-",IF(AND(O249=O249,OR(P249="T",P249="P",P249="PM")),VLOOKUP(O249,D3TK!$D$7:$V$44,7,0),"-")))</f>
        <v>MPR</v>
      </c>
      <c r="R249" s="45" t="str">
        <f>IF(O249="","-",IF(VLOOKUP(O249,D3TK!$D$7:$V$44,8,0)=0,"-",IF(AND(O249=O249,OR(P249="T",P249="P",P249="PM")),VLOOKUP(O249,D3TK!$D$7:$V$44,8,0),"-")))</f>
        <v>-</v>
      </c>
      <c r="S249" s="45" t="str">
        <f>IF(O249="","-",IF(VLOOKUP(O249,D3TK!$D$7:$V$44,9,0)=0,"-",IF(AND(O249=O249,OR(P249="T",P249="P")),VLOOKUP(O249,D3TK!$D$7:$V$44,9,0),"-")))</f>
        <v>-</v>
      </c>
      <c r="T249" s="45" t="str">
        <f>IF(O249="","-",IF(VLOOKUP(O249,D3TK!$D$7:$V$44,17,0)=0,"-",IF(AND(O249=O249,P249="P"),VLOOKUP(O249,D3TK!$D$7:$V$44,17,0),"-")))</f>
        <v>-</v>
      </c>
      <c r="U249" s="45" t="str">
        <f>IF(O249="","-",IF(VLOOKUP(O249,D3TK!$D$7:$V$44,18,0)=0,"-",IF(AND(O249=O249,P249="P"),VLOOKUP(O249,D3TK!$D$7:$V$44,18,0),"-")))</f>
        <v>-</v>
      </c>
      <c r="V249" s="44" t="s">
        <v>34</v>
      </c>
      <c r="W249" s="47" t="s">
        <v>26</v>
      </c>
      <c r="X249" s="42">
        <v>1031101.0</v>
      </c>
      <c r="Y249" s="43" t="s">
        <v>236</v>
      </c>
      <c r="Z249" s="44" t="s">
        <v>28</v>
      </c>
      <c r="AA249" s="45" t="str">
        <f>IF(Y249="","-",IF(VLOOKUP(Y249,'D3 TI'!$D$7:$U$47,7,0)=0,"-",IF(AND(Y249=Y249,OR(Z249="T",Z249="P",Z249="PM")),VLOOKUP(Y249,'D3 TI'!$D$7:$U$47,7,0),"-")))</f>
        <v>TMP</v>
      </c>
      <c r="AB249" s="45" t="str">
        <f>IF(Y249="","-",IF(VLOOKUP(Y249,D3TK!$D$7:$V$44,8,0)=0,"-",IF(AND(Y249=Y249,OR(Z249="T",Z249="P",Z249="PM")),VLOOKUP(Y249,D3TK!$D$7:$V$44,8,0),"-")))</f>
        <v>TAP</v>
      </c>
      <c r="AC249" s="45" t="str">
        <f>IF(Y249="","-",IF(VLOOKUP(Y249,D3TK!$D$7:$V$44,9,0)=0,"-",IF(AND(Y249=Y249,OR(Z249="T",Z249="P")),VLOOKUP(Y249,D3TK!$D$7:$V$44,9,0),"-")))</f>
        <v>-</v>
      </c>
      <c r="AD249" s="45" t="str">
        <f>IF(Y249="","-",IF(VLOOKUP(Y249,D3TK!$D$7:$V$44,17,0)=0,"-",IF(AND(Y249=Y249,Z249="P"),VLOOKUP(Y249,D3TK!$D$7:$V$44,17,0),"-")))</f>
        <v>-</v>
      </c>
      <c r="AE249" s="45" t="str">
        <f>IF(Y249="","-",IF(VLOOKUP(Y249,D3TK!$D$7:$V$44,18,0)=0,"-",IF(AND(Y249=Y249,Z249="P"),VLOOKUP(Y249,D3TK!$D$7:$V$44,18,0),"-")))</f>
        <v>-</v>
      </c>
      <c r="AF249" s="44" t="s">
        <v>34</v>
      </c>
      <c r="AG249" s="47" t="s">
        <v>26</v>
      </c>
      <c r="AH249" s="42"/>
      <c r="AI249" s="43"/>
      <c r="AJ249" s="44"/>
      <c r="AK249" s="45" t="str">
        <f>IF(AI249="","-",IF(VLOOKUP(AI249,D3TK!$D$7:$V$44,7,0)=0,"-",IF(AND(AI249=AI249,OR(AJ249="T",AJ249="P",AJ249="PM")),VLOOKUP(AI249,D3TK!$D$7:$V$44,7,0),"-")))</f>
        <v>-</v>
      </c>
      <c r="AL249" s="45" t="str">
        <f>IF(AI249="","-",IF(VLOOKUP(AI249,D3TK!$D$7:$V$44,8,0)=0,"-",IF(AND(AI249=AI249,OR(AJ249="T",AJ249="P",AJ249="PM")),VLOOKUP(AI249,D3TK!$D$7:$V$44,8,0),"-")))</f>
        <v>-</v>
      </c>
      <c r="AM249" s="45" t="str">
        <f>IF(AI249="","-",IF(VLOOKUP(AI249,D3TK!$D$7:$V$44,9,0)=0,"-",IF(AND(AI249=AI249,OR(AJ249="T",AJ249="P")),VLOOKUP(AI249,D3TK!$D$7:$V$44,9,0),"-")))</f>
        <v>-</v>
      </c>
      <c r="AN249" s="45" t="str">
        <f>IF(AI249="","-",IF(VLOOKUP(AI249,D3TK!$D$7:$V$44,17,0)=0,"-",IF(AND(AI249=AI249,AJ249="P"),VLOOKUP(AI249,D3TK!$D$7:$V$44,17,0),"-")))</f>
        <v>-</v>
      </c>
      <c r="AO249" s="45" t="str">
        <f>IF(AI249="","-",IF(VLOOKUP(AI249,D3TK!$D$7:$V$44,18,0)=0,"-",IF(AND(AI249=AI249,AJ249="P"),VLOOKUP(AI249,D3TK!$D$7:$V$44,18,0),"-")))</f>
        <v>-</v>
      </c>
      <c r="AP249" s="44" t="s">
        <v>34</v>
      </c>
      <c r="AQ249" s="47"/>
      <c r="AR249" s="58"/>
      <c r="AS249" s="43"/>
      <c r="AT249" s="44"/>
      <c r="AU249" s="45" t="str">
        <f>IF(AS249="","-",IF(VLOOKUP(AS249,D3TK!$D$7:$V$44,7,0)=0,"-",IF(AND(AS249=AS249,OR(AT249="T",AT249="P",AT249="PM")),VLOOKUP(AS249,D3TK!$D$7:$V$44,7,0),"-")))</f>
        <v>-</v>
      </c>
      <c r="AV249" s="45" t="str">
        <f>IF(AS249="","-",IF(VLOOKUP(AS249,D3TK!$D$7:$V$44,8,0)=0,"-",IF(AND(AS249=AS249,OR(AT249="T",AT249="P",AT249="PM")),VLOOKUP(AS249,D3TK!$D$7:$V$44,8,0),"-")))</f>
        <v>-</v>
      </c>
      <c r="AW249" s="45" t="str">
        <f>IF(AS249="","-",IF(VLOOKUP(AS249,D3TK!$D$7:$V$44,9,0)=0,"-",IF(AND(AS249=AS249,OR(AT249="T",AT249="P")),VLOOKUP(AS249,D3TK!$D$7:$V$44,9,0),"-")))</f>
        <v>-</v>
      </c>
      <c r="AX249" s="45" t="str">
        <f>IF(AS249="","-",IF(VLOOKUP(AS249,D3TK!$D$7:$V$44,17,0)=0,"-",IF(AND(AS249=AS249,AT249="P"),VLOOKUP(AS249,D3TK!$D$7:$V$44,17,0),"-")))</f>
        <v>-</v>
      </c>
      <c r="AY249" s="45" t="str">
        <f>IF(AS249="","-",IF(VLOOKUP(AS249,D3TK!$D$7:$V$44,18,0)=0,"-",IF(AND(AS249=AS249,AT249="P"),VLOOKUP(AS249,D3TK!$D$7:$V$44,18,0),"-")))</f>
        <v>-</v>
      </c>
      <c r="AZ249" s="44" t="s">
        <v>34</v>
      </c>
      <c r="BA249" s="47"/>
      <c r="BB249" s="6"/>
      <c r="BC249" s="6"/>
      <c r="BD249" s="6"/>
      <c r="BE249" s="6"/>
      <c r="BF249" s="7"/>
      <c r="BG249" s="7"/>
      <c r="BH249" s="7"/>
      <c r="BI249" s="7"/>
      <c r="BJ249" s="7"/>
      <c r="BK249" s="7"/>
    </row>
    <row r="250" ht="14.25" customHeight="1">
      <c r="A250" s="40">
        <v>5.0</v>
      </c>
      <c r="B250" s="41" t="s">
        <v>306</v>
      </c>
      <c r="C250" s="42" t="s">
        <v>38</v>
      </c>
      <c r="D250" s="43" t="s">
        <v>23</v>
      </c>
      <c r="E250" s="44" t="s">
        <v>28</v>
      </c>
      <c r="F250" s="45" t="str">
        <f>IF(D250="","-",IF(VLOOKUP(D250,D4TRPL!$D$7:$U$58,7,0)=0,"-",IF(AND(D250=D250,OR(E250="T",E250="P",E250="PM")),VLOOKUP(D250,D4TRPL!$D$7:$U$58,7,0),"-")))</f>
        <v>RMM</v>
      </c>
      <c r="G250" s="45" t="str">
        <f>IF(D250="","-",IF(VLOOKUP(D250,D4TRPL!$D$7:$U$58,8,0)=0,"-",IF(AND(D250=D250,OR(E250="T",E250="P",E250="PM")),VLOOKUP(D250,D4TRPL!$D$7:$U$58,8,0),"-")))</f>
        <v>-</v>
      </c>
      <c r="H250" s="45" t="str">
        <f>IF(D250="","-",IF(VLOOKUP(D250,D4TRPL!$D$7:$U$58,9,0)=0,"-",IF(AND(D250=D250,OR(E250="T",E250="P")),VLOOKUP(D250,D4TRPL!$D$7:$U$58,9,0),"-")))</f>
        <v>-</v>
      </c>
      <c r="I250" s="45"/>
      <c r="J250" s="45" t="str">
        <f>IF(D250="","-",IF(VLOOKUP(D250,D4TRPL!$D$7:$U$58,17,0)=0,"-",IF(AND(D250=D250,E250="P"),VLOOKUP(D250,D4TRPL!$D$7:$U$58,17,0),"-")))</f>
        <v>-</v>
      </c>
      <c r="K250" s="45" t="str">
        <f>IF(D250="","-",IF(VLOOKUP(D250,D4TRPL!$D$7:$U$58,18,0)=0,"-",IF(AND(D250=D250,E250="P"),VLOOKUP(D250,D4TRPL!$D$7:$U$58,18,0),"-")))</f>
        <v>-</v>
      </c>
      <c r="L250" s="46" t="s">
        <v>35</v>
      </c>
      <c r="M250" s="47" t="s">
        <v>26</v>
      </c>
      <c r="N250" s="42">
        <v>1041101.0</v>
      </c>
      <c r="O250" s="43" t="s">
        <v>236</v>
      </c>
      <c r="P250" s="44" t="s">
        <v>24</v>
      </c>
      <c r="Q250" s="45" t="str">
        <f>IF(O250="","-",IF(VLOOKUP(O250,D4TRPL!$D$7:$U$58,7,0)=0,"-",IF(AND(O250=O250,OR(P250="T",P250="P",,P250="PM")),VLOOKUP(O250,D4TRPL!$D$7:$U$58,7,0),"-")))</f>
        <v>GIW</v>
      </c>
      <c r="R250" s="45" t="str">
        <f>IF(O250="","-",IF(VLOOKUP(O250,D4TRPL!$D$7:$U$58,8,0)=0,"-",IF(AND(O250=O250,OR(P250="T",P250="P",,P250="PM")),VLOOKUP(O250,D4TRPL!$D$7:$U$58,8,0),"-")))</f>
        <v>-</v>
      </c>
      <c r="S250" s="45" t="str">
        <f>IF(O250="","-",IF(VLOOKUP(O250,D4TRPL!$D$7:$U$58,9,0)=0,"-",IF(AND(O250=O250,OR(P250="T",P250="P")),VLOOKUP(O250,D4TRPL!$D$7:$U$58,9,0),"-")))</f>
        <v>-</v>
      </c>
      <c r="T250" s="45" t="str">
        <f>IF(O250="","-",IF(VLOOKUP(O250,D4TRPL!$D$7:$U$58,17,0)=0,"-",IF(AND(O250=O250,P250="P"),VLOOKUP(O250,D4TRPL!$D$7:$U$58,17,0),"-")))</f>
        <v>-</v>
      </c>
      <c r="U250" s="45" t="str">
        <f>IF(O250="","-",IF(VLOOKUP(O250,D4TRPL!$D$7:$U$58,18,0)=0,"-",IF(AND(O250=O250,P250="P"),VLOOKUP(O250,D4TRPL!$D$7:$U$58,18,0),"-")))</f>
        <v>-</v>
      </c>
      <c r="V250" s="46" t="s">
        <v>35</v>
      </c>
      <c r="W250" s="47" t="s">
        <v>26</v>
      </c>
      <c r="X250" s="42">
        <v>1041103.0</v>
      </c>
      <c r="Y250" s="43" t="s">
        <v>27</v>
      </c>
      <c r="Z250" s="44" t="s">
        <v>28</v>
      </c>
      <c r="AA250" s="45" t="str">
        <f>IF(Y250="","-",IF(VLOOKUP(Y250,D4TRPL!$D$7:$U$58,7,0)=0,"-",IF(AND(Y250=Y250,OR(Z250="T",Z250="P",Z250="PM")),VLOOKUP(Y250,D4TRPL!$D$7:$U$58,7,0),"-")))</f>
        <v>IPM</v>
      </c>
      <c r="AB250" s="45" t="str">
        <f>IF(Y250="","-",IF(VLOOKUP(Y250,D4TRPL!$D$7:$U$58,8,0)=0,"-",IF(AND(Y250=Y250,OR(Z250="T",Z250="P",Z250="PM")),VLOOKUP(Y250,D4TRPL!$D$7:$U$58,8,0),"-")))</f>
        <v>PDS</v>
      </c>
      <c r="AC250" s="45" t="str">
        <f>IF(Y250="","-",IF(VLOOKUP(Y250,D4TRPL!$D$7:$U$58,9,0)=0,"-",IF(AND(Y250=Y250,OR(Z250="T",Z250="P")),VLOOKUP(Y250,D4TRPL!$D$7:$U$58,9,0),"-")))</f>
        <v>-</v>
      </c>
      <c r="AD250" s="45" t="str">
        <f>IF(Y250="","-",IF(VLOOKUP(Y250,D4TRPL!$D$7:$U$58,17,0)=0,"-",IF(AND(Y250=Y250,Z250="P"),VLOOKUP(Y250,D4TRPL!$D$7:$U$58,17,0),"-")))</f>
        <v>-</v>
      </c>
      <c r="AE250" s="45" t="str">
        <f>IF(Y250="","-",IF(VLOOKUP(Y250,D4TRPL!$D$7:$U$58,18,0)=0,"-",IF(AND(Y250=Y250,Z250="P"),VLOOKUP(Y250,D4TRPL!$D$7:$U$58,18,0),"-")))</f>
        <v>-</v>
      </c>
      <c r="AF250" s="46" t="s">
        <v>35</v>
      </c>
      <c r="AG250" s="47"/>
      <c r="AH250" s="42">
        <v>1041101.0</v>
      </c>
      <c r="AI250" s="43" t="s">
        <v>236</v>
      </c>
      <c r="AJ250" s="44" t="s">
        <v>28</v>
      </c>
      <c r="AK250" s="45" t="str">
        <f>IF(AI250="","-",IF(VLOOKUP(AI250,D4TRPL!$D$7:$U$58,7,0)=0,"-",IF(AND(AI250=AI250,OR(AJ250="T",AJ250="P",AJ250="PM")),VLOOKUP(AI250,D4TRPL!$D$7:$U$58,7,0),"-")))</f>
        <v>GIW</v>
      </c>
      <c r="AL250" s="45" t="str">
        <f>IF(AI250="","-",IF(VLOOKUP(AI250,D4TRPL!$D$7:$U$58,8,0)=0,"-",IF(AND(AI250=AI250,OR(AJ250="T",AJ250="P",AJ250="PM")),VLOOKUP(AI250,D4TRPL!$D$7:$U$58,8,0),"-")))</f>
        <v>-</v>
      </c>
      <c r="AM250" s="45" t="str">
        <f>IF(AI250="","-",IF(VLOOKUP(AI250,D4TRPL!$D$7:$U$58,9,0)=0,"-",IF(AND(AI250=AI250,OR(AJ250="T",AJ250="P")),VLOOKUP(AI250,D4TRPL!$D$7:$U$58,9,0),"-")))</f>
        <v>-</v>
      </c>
      <c r="AN250" s="45" t="str">
        <f>IF(AI250="","-",IF(VLOOKUP(AI250,D4TRPL!$D$7:$U$58,17,0)=0,"-",IF(AND(AI250=AI250,AJ250="P"),VLOOKUP(AI250,D4TRPL!$D$7:$U$58,17,0),"-")))</f>
        <v>-</v>
      </c>
      <c r="AO250" s="45" t="str">
        <f>IF(AI250="","-",IF(VLOOKUP(AI250,D4TRPL!$D$7:$U$58,18,0)=0,"-",IF(AND(AI250=AI250,AJ250="P"),VLOOKUP(AI250,D4TRPL!$D$7:$U$58,18,0),"-")))</f>
        <v>-</v>
      </c>
      <c r="AP250" s="46" t="s">
        <v>35</v>
      </c>
      <c r="AQ250" s="47" t="s">
        <v>26</v>
      </c>
      <c r="AR250" s="42">
        <v>1041102.0</v>
      </c>
      <c r="AS250" s="43" t="s">
        <v>29</v>
      </c>
      <c r="AT250" s="44" t="s">
        <v>28</v>
      </c>
      <c r="AU250" s="45" t="str">
        <f>IF(AS250="","-",IF(VLOOKUP(AS250,D4TRPL!$D$7:$U$58,7,0)=0,"-",IF(AND(AS250=AS250,OR(AT250="T",AT250="P",AT250="PM")),VLOOKUP(AS250,D4TRPL!$D$7:$U$58,7,0),"-")))</f>
        <v>SML</v>
      </c>
      <c r="AV250" s="45" t="str">
        <f>IF(AS250="","-",IF(VLOOKUP(AS250,D4TRPL!$D$7:$U$58,8,0)=0,"-",IF(AND(AS250=AS250,OR(AT250="T",AT250="P",AT250="PM")),VLOOKUP(AS250,D4TRPL!$D$7:$U$58,8,0),"-")))</f>
        <v>YAG</v>
      </c>
      <c r="AW250" s="45" t="str">
        <f>IF(AS250="","-",IF(VLOOKUP(AS250,D4TRPL!$D$7:$U$58,9,0)=0,"-",IF(AND(AS250=AS250,OR(AT250="T",AT250="P")),VLOOKUP(AS250,D4TRPL!$D$7:$U$58,9,0),"-")))</f>
        <v>-</v>
      </c>
      <c r="AX250" s="45" t="str">
        <f>IF(AS250="","-",IF(VLOOKUP(AS250,D4TRPL!$D$7:$U$58,17,0)=0,"-",IF(AND(AS250=AS250,AT250="P"),VLOOKUP(AS250,D4TRPL!$D$7:$U$58,17,0),"-")))</f>
        <v>-</v>
      </c>
      <c r="AY250" s="45" t="str">
        <f>IF(AS250="","-",IF(VLOOKUP(AS250,D4TRPL!$D$7:$U$58,18,0)=0,"-",IF(AND(AS250=AS250,AT250="P"),VLOOKUP(AS250,D4TRPL!$D$7:$U$58,18,0),"-")))</f>
        <v>-</v>
      </c>
      <c r="AZ250" s="46" t="s">
        <v>35</v>
      </c>
      <c r="BA250" s="47" t="s">
        <v>26</v>
      </c>
      <c r="BB250" s="6"/>
      <c r="BC250" s="6"/>
      <c r="BD250" s="6"/>
      <c r="BE250" s="6"/>
      <c r="BF250" s="7"/>
      <c r="BG250" s="7"/>
      <c r="BH250" s="7"/>
      <c r="BI250" s="7"/>
      <c r="BJ250" s="7"/>
      <c r="BK250" s="7"/>
    </row>
    <row r="251" ht="14.25" customHeight="1">
      <c r="A251" s="40">
        <v>5.0</v>
      </c>
      <c r="B251" s="41" t="s">
        <v>306</v>
      </c>
      <c r="C251" s="42"/>
      <c r="D251" s="43"/>
      <c r="E251" s="44"/>
      <c r="F251" s="45" t="str">
        <f>IF(D251="","-",IF(VLOOKUP(D251,D4TRPL!$D$7:$U$58,7,0)=0,"-",IF(AND(D251=D251,OR(E251="T",E251="P",E251="PM")),VLOOKUP(D251,D4TRPL!$D$7:$U$58,7,0),"-")))</f>
        <v>-</v>
      </c>
      <c r="G251" s="45" t="str">
        <f>IF(D251="","-",IF(VLOOKUP(D251,D4TRPL!$D$7:$U$58,8,0)=0,"-",IF(AND(D251=D251,OR(E251="T",E251="P",E251="PM")),VLOOKUP(D251,D4TRPL!$D$7:$U$58,8,0),"-")))</f>
        <v>-</v>
      </c>
      <c r="H251" s="45" t="str">
        <f>IF(D251="","-",IF(VLOOKUP(D251,D4TRPL!$D$7:$U$58,9,0)=0,"-",IF(AND(D251=D251,OR(E251="T",E251="P")),VLOOKUP(D251,D4TRPL!$D$7:$U$58,9,0),"-")))</f>
        <v>-</v>
      </c>
      <c r="I251" s="45"/>
      <c r="J251" s="45" t="str">
        <f>IF(D251="","-",IF(VLOOKUP(D251,D4TRPL!$D$7:$U$58,17,0)=0,"-",IF(AND(D251=D251,E251="P"),VLOOKUP(D251,D4TRPL!$D$7:$U$58,17,0),"-")))</f>
        <v>-</v>
      </c>
      <c r="K251" s="45" t="str">
        <f>IF(D251="","-",IF(VLOOKUP(D251,D4TRPL!$D$7:$U$58,18,0)=0,"-",IF(AND(D251=D251,E251="P"),VLOOKUP(D251,D4TRPL!$D$7:$U$58,18,0),"-")))</f>
        <v>-</v>
      </c>
      <c r="L251" s="46" t="s">
        <v>37</v>
      </c>
      <c r="M251" s="47"/>
      <c r="N251" s="42">
        <v>1041101.0</v>
      </c>
      <c r="O251" s="43" t="s">
        <v>236</v>
      </c>
      <c r="P251" s="44" t="s">
        <v>24</v>
      </c>
      <c r="Q251" s="45" t="str">
        <f>IF(O251="","-",IF(VLOOKUP(O251,D4TRPL!$D$7:$U$58,7,0)=0,"-",IF(AND(O251=O251,OR(P251="T",P251="P",,P251="PM")),VLOOKUP(O251,D4TRPL!$D$7:$U$58,7,0),"-")))</f>
        <v>GIW</v>
      </c>
      <c r="R251" s="45" t="str">
        <f>IF(O251="","-",IF(VLOOKUP(O251,D4TRPL!$D$7:$U$58,8,0)=0,"-",IF(AND(O251=O251,OR(P251="T",P251="P",,P251="PM")),VLOOKUP(O251,D4TRPL!$D$7:$U$58,8,0),"-")))</f>
        <v>-</v>
      </c>
      <c r="S251" s="45" t="str">
        <f>IF(O251="","-",IF(VLOOKUP(O251,D4TRPL!$D$7:$U$58,9,0)=0,"-",IF(AND(O251=O251,OR(P251="T",P251="P")),VLOOKUP(O251,D4TRPL!$D$7:$U$58,9,0),"-")))</f>
        <v>-</v>
      </c>
      <c r="T251" s="45" t="str">
        <f>IF(O251="","-",IF(VLOOKUP(O251,D4TRPL!$D$7:$U$58,17,0)=0,"-",IF(AND(O251=O251,P251="P"),VLOOKUP(O251,D4TRPL!$D$7:$U$58,17,0),"-")))</f>
        <v>-</v>
      </c>
      <c r="U251" s="45" t="str">
        <f>IF(O251="","-",IF(VLOOKUP(O251,D4TRPL!$D$7:$U$58,18,0)=0,"-",IF(AND(O251=O251,P251="P"),VLOOKUP(O251,D4TRPL!$D$7:$U$58,18,0),"-")))</f>
        <v>-</v>
      </c>
      <c r="V251" s="46" t="s">
        <v>37</v>
      </c>
      <c r="W251" s="47" t="s">
        <v>26</v>
      </c>
      <c r="X251" s="42">
        <v>1041103.0</v>
      </c>
      <c r="Y251" s="43" t="s">
        <v>27</v>
      </c>
      <c r="Z251" s="44" t="s">
        <v>28</v>
      </c>
      <c r="AA251" s="45" t="str">
        <f>IF(Y251="","-",IF(VLOOKUP(Y251,D4TRPL!$D$7:$U$58,7,0)=0,"-",IF(AND(Y251=Y251,OR(Z251="T",Z251="P",Z251="PM")),VLOOKUP(Y251,D4TRPL!$D$7:$U$58,7,0),"-")))</f>
        <v>IPM</v>
      </c>
      <c r="AB251" s="45" t="str">
        <f>IF(Y251="","-",IF(VLOOKUP(Y251,D4TRPL!$D$7:$U$58,8,0)=0,"-",IF(AND(Y251=Y251,OR(Z251="T",Z251="P",Z251="PM")),VLOOKUP(Y251,D4TRPL!$D$7:$U$58,8,0),"-")))</f>
        <v>PDS</v>
      </c>
      <c r="AC251" s="45" t="str">
        <f>IF(Y251="","-",IF(VLOOKUP(Y251,D4TRPL!$D$7:$U$58,9,0)=0,"-",IF(AND(Y251=Y251,OR(Z251="T",Z251="P")),VLOOKUP(Y251,D4TRPL!$D$7:$U$58,9,0),"-")))</f>
        <v>-</v>
      </c>
      <c r="AD251" s="45" t="str">
        <f>IF(Y251="","-",IF(VLOOKUP(Y251,D4TRPL!$D$7:$U$58,17,0)=0,"-",IF(AND(Y251=Y251,Z251="P"),VLOOKUP(Y251,D4TRPL!$D$7:$U$58,17,0),"-")))</f>
        <v>-</v>
      </c>
      <c r="AE251" s="45" t="str">
        <f>IF(Y251="","-",IF(VLOOKUP(Y251,D4TRPL!$D$7:$U$58,18,0)=0,"-",IF(AND(Y251=Y251,Z251="P"),VLOOKUP(Y251,D4TRPL!$D$7:$U$58,18,0),"-")))</f>
        <v>-</v>
      </c>
      <c r="AF251" s="46" t="s">
        <v>37</v>
      </c>
      <c r="AG251" s="47"/>
      <c r="AH251" s="42">
        <v>1041101.0</v>
      </c>
      <c r="AI251" s="43" t="s">
        <v>236</v>
      </c>
      <c r="AJ251" s="44" t="s">
        <v>28</v>
      </c>
      <c r="AK251" s="45" t="str">
        <f>IF(AI251="","-",IF(VLOOKUP(AI251,D4TRPL!$D$7:$U$58,7,0)=0,"-",IF(AND(AI251=AI251,OR(AJ251="T",AJ251="P",AJ251="PM")),VLOOKUP(AI251,D4TRPL!$D$7:$U$58,7,0),"-")))</f>
        <v>GIW</v>
      </c>
      <c r="AL251" s="45" t="str">
        <f>IF(AI251="","-",IF(VLOOKUP(AI251,D4TRPL!$D$7:$U$58,8,0)=0,"-",IF(AND(AI251=AI251,OR(AJ251="T",AJ251="P",AJ251="PM")),VLOOKUP(AI251,D4TRPL!$D$7:$U$58,8,0),"-")))</f>
        <v>-</v>
      </c>
      <c r="AM251" s="45" t="str">
        <f>IF(AI251="","-",IF(VLOOKUP(AI251,D4TRPL!$D$7:$U$58,9,0)=0,"-",IF(AND(AI251=AI251,OR(AJ251="T",AJ251="P")),VLOOKUP(AI251,D4TRPL!$D$7:$U$58,9,0),"-")))</f>
        <v>-</v>
      </c>
      <c r="AN251" s="45" t="str">
        <f>IF(AI251="","-",IF(VLOOKUP(AI251,D4TRPL!$D$7:$U$58,17,0)=0,"-",IF(AND(AI251=AI251,AJ251="P"),VLOOKUP(AI251,D4TRPL!$D$7:$U$58,17,0),"-")))</f>
        <v>-</v>
      </c>
      <c r="AO251" s="45" t="str">
        <f>IF(AI251="","-",IF(VLOOKUP(AI251,D4TRPL!$D$7:$U$58,18,0)=0,"-",IF(AND(AI251=AI251,AJ251="P"),VLOOKUP(AI251,D4TRPL!$D$7:$U$58,18,0),"-")))</f>
        <v>-</v>
      </c>
      <c r="AP251" s="46" t="s">
        <v>37</v>
      </c>
      <c r="AQ251" s="47" t="s">
        <v>26</v>
      </c>
      <c r="AR251" s="42">
        <v>1041102.0</v>
      </c>
      <c r="AS251" s="43" t="s">
        <v>29</v>
      </c>
      <c r="AT251" s="44" t="s">
        <v>28</v>
      </c>
      <c r="AU251" s="45" t="str">
        <f>IF(AS251="","-",IF(VLOOKUP(AS251,D4TRPL!$D$7:$U$58,7,0)=0,"-",IF(AND(AS251=AS251,OR(AT251="T",AT251="P",AT251="PM")),VLOOKUP(AS251,D4TRPL!$D$7:$U$58,7,0),"-")))</f>
        <v>SML</v>
      </c>
      <c r="AV251" s="45" t="str">
        <f>IF(AS251="","-",IF(VLOOKUP(AS251,D4TRPL!$D$7:$U$58,8,0)=0,"-",IF(AND(AS251=AS251,OR(AT251="T",AT251="P",AT251="PM")),VLOOKUP(AS251,D4TRPL!$D$7:$U$58,8,0),"-")))</f>
        <v>YAG</v>
      </c>
      <c r="AW251" s="45" t="str">
        <f>IF(AS251="","-",IF(VLOOKUP(AS251,D4TRPL!$D$7:$U$58,9,0)=0,"-",IF(AND(AS251=AS251,OR(AT251="T",AT251="P")),VLOOKUP(AS251,D4TRPL!$D$7:$U$58,9,0),"-")))</f>
        <v>-</v>
      </c>
      <c r="AX251" s="45" t="str">
        <f>IF(AS251="","-",IF(VLOOKUP(AS251,D4TRPL!$D$7:$U$58,17,0)=0,"-",IF(AND(AS251=AS251,AT251="P"),VLOOKUP(AS251,D4TRPL!$D$7:$U$58,17,0),"-")))</f>
        <v>-</v>
      </c>
      <c r="AY251" s="45" t="str">
        <f>IF(AS251="","-",IF(VLOOKUP(AS251,D4TRPL!$D$7:$U$58,18,0)=0,"-",IF(AND(AS251=AS251,AT251="P"),VLOOKUP(AS251,D4TRPL!$D$7:$U$58,18,0),"-")))</f>
        <v>-</v>
      </c>
      <c r="AZ251" s="46" t="s">
        <v>37</v>
      </c>
      <c r="BA251" s="47" t="s">
        <v>26</v>
      </c>
      <c r="BB251" s="6"/>
      <c r="BC251" s="6"/>
      <c r="BD251" s="6"/>
      <c r="BE251" s="6"/>
      <c r="BF251" s="7"/>
      <c r="BG251" s="7"/>
      <c r="BH251" s="7"/>
      <c r="BI251" s="7"/>
      <c r="BJ251" s="7"/>
      <c r="BK251" s="7"/>
    </row>
    <row r="252" ht="14.25" customHeight="1">
      <c r="A252" s="40">
        <v>5.0</v>
      </c>
      <c r="B252" s="41" t="s">
        <v>306</v>
      </c>
      <c r="C252" s="58"/>
      <c r="D252" s="43"/>
      <c r="E252" s="44"/>
      <c r="F252" s="45" t="str">
        <f>IF(D252="","-",IF(VLOOKUP(D252,'S1-IF'!$D$7:$U$58,7,0)=0,"-",IF(AND(D252=D252,OR(E252="T",E252="P")),VLOOKUP(D252,'S1-IF'!$D$7:$U$58,7,0),"-")))</f>
        <v>-</v>
      </c>
      <c r="G252" s="45" t="str">
        <f>IF(D252="","-",IF(VLOOKUP(D252,'S1-IF'!$D$7:$U$58,8,0)=0,"-",IF(AND(D252=D252,OR(E252="T",E252="P")),VLOOKUP(D252,'S1-IF'!$D$7:$U$58,8,0),"-")))</f>
        <v>-</v>
      </c>
      <c r="H252" s="45" t="str">
        <f>IF(D252="","-",IF(VLOOKUP(D252,'S1-IF'!$D$7:$U$58,9,0)=0,"-",IF(AND(D252=D252,OR(E252="T",E252="P")),VLOOKUP(D252,'S1-IF'!$D$7:$U$58,9,0),"-")))</f>
        <v>-</v>
      </c>
      <c r="I252" s="45"/>
      <c r="J252" s="45" t="str">
        <f>IF(D252="","-",IF(VLOOKUP(D252,'S1-IF'!$D$7:$U$58,17,0)=0,"-",IF(AND(D252=D252,E252="P"),VLOOKUP(D252,'S1-IF'!$D$7:$U$58,17,0),"-")))</f>
        <v>-</v>
      </c>
      <c r="K252" s="45" t="str">
        <f>IF(D252="","-",IF(VLOOKUP(D252,'S1-IF'!$D$7:$U$58,18,0)=0,"-",IF(AND(D252=D252,E252="P"),VLOOKUP(D252,'S1-IF'!$D$7:$U$58,18,0),"-")))</f>
        <v>-</v>
      </c>
      <c r="L252" s="46" t="s">
        <v>42</v>
      </c>
      <c r="M252" s="47"/>
      <c r="N252" s="58"/>
      <c r="O252" s="43"/>
      <c r="P252" s="44"/>
      <c r="Q252" s="45" t="str">
        <f>IF(O252="","-",IF(VLOOKUP(O252,'S1-IF'!$D$7:$U$58,7,0)=0,"-",IF(AND(O252=O252,OR(P252="T",P252="P")),VLOOKUP(O252,'S1-IF'!$D$7:$U$58,7,0),"-")))</f>
        <v>-</v>
      </c>
      <c r="R252" s="45" t="str">
        <f>IF(O252="","-",IF(VLOOKUP(O252,'S1-IF'!$D$7:$U$58,8,0)=0,"-",IF(AND(O252=O252,OR(P252="T",P252="P")),VLOOKUP(O252,'S1-IF'!$D$7:$U$58,8,0),"-")))</f>
        <v>-</v>
      </c>
      <c r="S252" s="45" t="str">
        <f>IF(O252="","-",IF(VLOOKUP(O252,'S1-IF'!$D$7:$U$58,9,0)=0,"-",IF(AND(O252=O252,OR(P252="T",P252="P")),VLOOKUP(O252,'S1-IF'!$D$7:$U$58,9,0),"-")))</f>
        <v>-</v>
      </c>
      <c r="T252" s="45" t="str">
        <f>IF(O252="","-",IF(VLOOKUP(O252,'S1-IF'!$D$7:$U$58,17,0)=0,"-",IF(AND(O252=O252,P252="P"),VLOOKUP(O252,'S1-IF'!$D$7:$U$58,17,0),"-")))</f>
        <v>-</v>
      </c>
      <c r="U252" s="45" t="str">
        <f>IF(O252="","-",IF(VLOOKUP(O252,'S1-IF'!$D$7:$U$58,18,0)=0,"-",IF(AND(O252=O252,P252="P"),VLOOKUP(O252,'S1-IF'!$D$7:$U$58,18,0),"-")))</f>
        <v>-</v>
      </c>
      <c r="V252" s="46" t="s">
        <v>42</v>
      </c>
      <c r="W252" s="47"/>
      <c r="X252" s="48" t="s">
        <v>49</v>
      </c>
      <c r="Y252" s="43" t="s">
        <v>50</v>
      </c>
      <c r="Z252" s="44" t="s">
        <v>24</v>
      </c>
      <c r="AA252" s="45" t="str">
        <f>IF(Y252="","-",IF(VLOOKUP(Y252,'S1-IF'!$D$7:$U$58,7,0)=0,"-",IF(AND(Y252=Y252,OR(Z252="T",Z252="P")),VLOOKUP(Y252,'S1-IF'!$D$7:$U$58,7,0),"-")))</f>
        <v>MSL</v>
      </c>
      <c r="AB252" s="45" t="str">
        <f>IF(Y252="","-",IF(VLOOKUP(Y252,'S1-IF'!$D$7:$U$58,8,0)=0,"-",IF(AND(Y252=Y252,OR(Z252="T",Z252="P")),VLOOKUP(Y252,'S1-IF'!$D$7:$U$58,8,0),"-")))</f>
        <v>-</v>
      </c>
      <c r="AC252" s="45" t="str">
        <f>IF(Y252="","-",IF(VLOOKUP(Y252,'S1-IF'!$D$7:$U$58,9,0)=0,"-",IF(AND(Y252=Y252,OR(Z252="T",Z252="P")),VLOOKUP(Y252,'S1-IF'!$D$7:$U$58,9,0),"-")))</f>
        <v>-</v>
      </c>
      <c r="AD252" s="45" t="str">
        <f>IF(Y252="","-",IF(VLOOKUP(Y252,'S1-IF'!$D$7:$U$58,17,0)=0,"-",IF(AND(Y252=Y252,Z252="P"),VLOOKUP(Y252,'S1-IF'!$D$7:$U$58,17,0),"-")))</f>
        <v>-</v>
      </c>
      <c r="AE252" s="45" t="str">
        <f>IF(Y252="","-",IF(VLOOKUP(Y252,'S1-IF'!$D$7:$U$58,18,0)=0,"-",IF(AND(Y252=Y252,Z252="P"),VLOOKUP(Y252,'S1-IF'!$D$7:$U$58,18,0),"-")))</f>
        <v>-</v>
      </c>
      <c r="AF252" s="46" t="s">
        <v>42</v>
      </c>
      <c r="AG252" s="47" t="s">
        <v>26</v>
      </c>
      <c r="AH252" s="48" t="s">
        <v>45</v>
      </c>
      <c r="AI252" s="43" t="s">
        <v>46</v>
      </c>
      <c r="AJ252" s="44" t="s">
        <v>24</v>
      </c>
      <c r="AK252" s="45" t="str">
        <f>IF(AI252="","-",IF(VLOOKUP(AI252,'S1-IF'!$D$7:$U$58,7,0)=0,"-",IF(AND(AI252=AI252,OR(AJ252="T",AJ252="P")),VLOOKUP(AI252,'S1-IF'!$D$7:$U$58,7,0),"-")))</f>
        <v>HEP</v>
      </c>
      <c r="AL252" s="45" t="str">
        <f>IF(AI252="","-",IF(VLOOKUP(AI252,'S1-IF'!$D$7:$U$58,8,0)=0,"-",IF(AND(AI252=AI252,OR(AJ252="T",AJ252="P")),VLOOKUP(AI252,'S1-IF'!$D$7:$U$58,8,0),"-")))</f>
        <v>-</v>
      </c>
      <c r="AM252" s="45" t="str">
        <f>IF(AI252="","-",IF(VLOOKUP(AI252,'S1-IF'!$D$7:$U$58,9,0)=0,"-",IF(AND(AI252=AI252,OR(AJ252="T",AJ252="P")),VLOOKUP(AI252,'S1-IF'!$D$7:$U$58,9,0),"-")))</f>
        <v>-</v>
      </c>
      <c r="AN252" s="45" t="str">
        <f>IF(AI252="","-",IF(VLOOKUP(AI252,'S1-IF'!$D$7:$U$58,17,0)=0,"-",IF(AND(AI252=AI252,AJ252="P"),VLOOKUP(AI252,'S1-IF'!$D$7:$U$58,17,0),"-")))</f>
        <v>-</v>
      </c>
      <c r="AO252" s="45" t="str">
        <f>IF(AI252="","-",IF(VLOOKUP(AI252,'S1-IF'!$D$7:$U$58,18,0)=0,"-",IF(AND(AI252=AI252,AJ252="P"),VLOOKUP(AI252,'S1-IF'!$D$7:$U$58,18,0),"-")))</f>
        <v>-</v>
      </c>
      <c r="AP252" s="46" t="s">
        <v>42</v>
      </c>
      <c r="AQ252" s="47" t="s">
        <v>26</v>
      </c>
      <c r="AR252" s="58"/>
      <c r="AS252" s="45"/>
      <c r="AT252" s="46"/>
      <c r="AU252" s="45" t="str">
        <f>IF(AS252="","-",IF(VLOOKUP(AS252,'S1-IF'!$D$7:$U$58,7,0)=0,"-",IF(AND(AS252=AS252,OR(AT252="T",AT252="P")),VLOOKUP(AS252,'S1-IF'!$D$7:$U$58,7,0),"-")))</f>
        <v>-</v>
      </c>
      <c r="AV252" s="45" t="str">
        <f>IF(AS252="","-",IF(VLOOKUP(AS252,'S1-IF'!$D$7:$U$58,8,0)=0,"-",IF(AND(AS252=AS252,OR(AT252="T",AT252="P")),VLOOKUP(AS252,'S1-IF'!$D$7:$U$58,8,0),"-")))</f>
        <v>-</v>
      </c>
      <c r="AW252" s="45" t="str">
        <f>IF(AS252="","-",IF(VLOOKUP(AS252,'S1-IF'!$D$7:$U$58,9,0)=0,"-",IF(AND(AS252=AS252,OR(AT252="T",AT252="P")),VLOOKUP(AS252,'S1-IF'!$D$7:$U$58,9,0),"-")))</f>
        <v>-</v>
      </c>
      <c r="AX252" s="45" t="str">
        <f>IF(AS252="","-",IF(VLOOKUP(AS252,'S1-IF'!$D$7:$U$58,17,0)=0,"-",IF(AND(AS252=AS252,AT252="P"),VLOOKUP(AS252,'S1-IF'!$D$7:$U$58,17,0),"-")))</f>
        <v>-</v>
      </c>
      <c r="AY252" s="45" t="str">
        <f>IF(AS252="","-",IF(VLOOKUP(AS252,'S1-IF'!$D$7:$U$58,18,0)=0,"-",IF(AND(AS252=AS252,AT252="P"),VLOOKUP(AS252,'S1-IF'!$D$7:$U$58,18,0),"-")))</f>
        <v>-</v>
      </c>
      <c r="AZ252" s="46" t="s">
        <v>42</v>
      </c>
      <c r="BA252" s="111"/>
      <c r="BB252" s="6"/>
      <c r="BC252" s="6"/>
      <c r="BD252" s="6"/>
      <c r="BE252" s="6"/>
      <c r="BF252" s="7"/>
      <c r="BG252" s="7"/>
      <c r="BH252" s="7"/>
      <c r="BI252" s="7"/>
      <c r="BJ252" s="7"/>
      <c r="BK252" s="7"/>
    </row>
    <row r="253" ht="14.25" customHeight="1">
      <c r="A253" s="40">
        <v>5.0</v>
      </c>
      <c r="B253" s="41" t="s">
        <v>306</v>
      </c>
      <c r="C253" s="58"/>
      <c r="D253" s="43"/>
      <c r="E253" s="44"/>
      <c r="F253" s="45" t="str">
        <f>IF(D253="","-",IF(VLOOKUP(D253,'S1-IF'!$D$7:$U$58,7,0)=0,"-",IF(AND(D253=D253,OR(E253="T",E253="P")),VLOOKUP(D253,'S1-IF'!$D$7:$U$58,7,0),"-")))</f>
        <v>-</v>
      </c>
      <c r="G253" s="45" t="str">
        <f>IF(D253="","-",IF(VLOOKUP(D253,'S1-IF'!$D$7:$U$58,8,0)=0,"-",IF(AND(D253=D253,OR(E253="T",E253="P")),VLOOKUP(D253,'S1-IF'!$D$7:$U$58,8,0),"-")))</f>
        <v>-</v>
      </c>
      <c r="H253" s="45" t="str">
        <f>IF(D253="","-",IF(VLOOKUP(D253,'S1-IF'!$D$7:$U$58,9,0)=0,"-",IF(AND(D253=D253,OR(E253="T",E253="P")),VLOOKUP(D253,'S1-IF'!$D$7:$U$58,9,0),"-")))</f>
        <v>-</v>
      </c>
      <c r="I253" s="45"/>
      <c r="J253" s="45" t="str">
        <f>IF(D253="","-",IF(VLOOKUP(D253,'S1-IF'!$D$7:$U$58,17,0)=0,"-",IF(AND(D253=D253,E253="P"),VLOOKUP(D253,'S1-IF'!$D$7:$U$58,17,0),"-")))</f>
        <v>-</v>
      </c>
      <c r="K253" s="45" t="str">
        <f>IF(D253="","-",IF(VLOOKUP(D253,'S1-IF'!$D$7:$U$58,18,0)=0,"-",IF(AND(D253=D253,E253="P"),VLOOKUP(D253,'S1-IF'!$D$7:$U$58,18,0),"-")))</f>
        <v>-</v>
      </c>
      <c r="L253" s="46" t="s">
        <v>47</v>
      </c>
      <c r="M253" s="47"/>
      <c r="N253" s="58"/>
      <c r="O253" s="43"/>
      <c r="P253" s="44"/>
      <c r="Q253" s="45" t="str">
        <f>IF(O253="","-",IF(VLOOKUP(O253,'S1-IF'!$D$7:$U$58,7,0)=0,"-",IF(AND(O253=O253,OR(P253="T",P253="P")),VLOOKUP(O253,'S1-IF'!$D$7:$U$58,7,0),"-")))</f>
        <v>-</v>
      </c>
      <c r="R253" s="45" t="str">
        <f>IF(O253="","-",IF(VLOOKUP(O253,'S1-IF'!$D$7:$U$58,8,0)=0,"-",IF(AND(O253=O253,OR(P253="T",P253="P")),VLOOKUP(O253,'S1-IF'!$D$7:$U$58,8,0),"-")))</f>
        <v>-</v>
      </c>
      <c r="S253" s="45" t="str">
        <f>IF(O253="","-",IF(VLOOKUP(O253,'S1-IF'!$D$7:$U$58,9,0)=0,"-",IF(AND(O253=O253,OR(P253="T",P253="P")),VLOOKUP(O253,'S1-IF'!$D$7:$U$58,9,0),"-")))</f>
        <v>-</v>
      </c>
      <c r="T253" s="45" t="str">
        <f>IF(O253="","-",IF(VLOOKUP(O253,'S1-IF'!$D$7:$U$58,17,0)=0,"-",IF(AND(O253=O253,P253="P"),VLOOKUP(O253,'S1-IF'!$D$7:$U$58,17,0),"-")))</f>
        <v>-</v>
      </c>
      <c r="U253" s="45" t="str">
        <f>IF(O253="","-",IF(VLOOKUP(O253,'S1-IF'!$D$7:$U$58,18,0)=0,"-",IF(AND(O253=O253,P253="P"),VLOOKUP(O253,'S1-IF'!$D$7:$U$58,18,0),"-")))</f>
        <v>-</v>
      </c>
      <c r="V253" s="46" t="s">
        <v>47</v>
      </c>
      <c r="W253" s="47"/>
      <c r="X253" s="48" t="s">
        <v>49</v>
      </c>
      <c r="Y253" s="43" t="s">
        <v>50</v>
      </c>
      <c r="Z253" s="44" t="s">
        <v>24</v>
      </c>
      <c r="AA253" s="45" t="str">
        <f>IF(Y253="","-",IF(VLOOKUP(Y253,'S1-IF'!$D$7:$U$58,7,0)=0,"-",IF(AND(Y253=Y253,OR(Z253="T",Z253="P")),VLOOKUP(Y253,'S1-IF'!$D$7:$U$58,7,0),"-")))</f>
        <v>MSL</v>
      </c>
      <c r="AB253" s="45" t="str">
        <f>IF(Y253="","-",IF(VLOOKUP(Y253,'S1-IF'!$D$7:$U$58,8,0)=0,"-",IF(AND(Y253=Y253,OR(Z253="T",Z253="P")),VLOOKUP(Y253,'S1-IF'!$D$7:$U$58,8,0),"-")))</f>
        <v>-</v>
      </c>
      <c r="AC253" s="45" t="str">
        <f>IF(Y253="","-",IF(VLOOKUP(Y253,'S1-IF'!$D$7:$U$58,9,0)=0,"-",IF(AND(Y253=Y253,OR(Z253="T",Z253="P")),VLOOKUP(Y253,'S1-IF'!$D$7:$U$58,9,0),"-")))</f>
        <v>-</v>
      </c>
      <c r="AD253" s="45" t="str">
        <f>IF(Y253="","-",IF(VLOOKUP(Y253,'S1-IF'!$D$7:$U$58,17,0)=0,"-",IF(AND(Y253=Y253,Z253="P"),VLOOKUP(Y253,'S1-IF'!$D$7:$U$58,17,0),"-")))</f>
        <v>-</v>
      </c>
      <c r="AE253" s="45" t="str">
        <f>IF(Y253="","-",IF(VLOOKUP(Y253,'S1-IF'!$D$7:$U$58,18,0)=0,"-",IF(AND(Y253=Y253,Z253="P"),VLOOKUP(Y253,'S1-IF'!$D$7:$U$58,18,0),"-")))</f>
        <v>-</v>
      </c>
      <c r="AF253" s="46" t="s">
        <v>47</v>
      </c>
      <c r="AG253" s="47" t="s">
        <v>26</v>
      </c>
      <c r="AH253" s="48" t="s">
        <v>45</v>
      </c>
      <c r="AI253" s="43" t="s">
        <v>46</v>
      </c>
      <c r="AJ253" s="44" t="s">
        <v>24</v>
      </c>
      <c r="AK253" s="45" t="str">
        <f>IF(AI253="","-",IF(VLOOKUP(AI253,'S1-IF'!$D$7:$U$58,7,0)=0,"-",IF(AND(AI253=AI253,OR(AJ253="T",AJ253="P")),VLOOKUP(AI253,'S1-IF'!$D$7:$U$58,7,0),"-")))</f>
        <v>HEP</v>
      </c>
      <c r="AL253" s="45" t="str">
        <f>IF(AI253="","-",IF(VLOOKUP(AI253,'S1-IF'!$D$7:$U$58,8,0)=0,"-",IF(AND(AI253=AI253,OR(AJ253="T",AJ253="P")),VLOOKUP(AI253,'S1-IF'!$D$7:$U$58,8,0),"-")))</f>
        <v>-</v>
      </c>
      <c r="AM253" s="45" t="str">
        <f>IF(AI253="","-",IF(VLOOKUP(AI253,'S1-IF'!$D$7:$U$58,9,0)=0,"-",IF(AND(AI253=AI253,OR(AJ253="T",AJ253="P")),VLOOKUP(AI253,'S1-IF'!$D$7:$U$58,9,0),"-")))</f>
        <v>-</v>
      </c>
      <c r="AN253" s="45" t="str">
        <f>IF(AI253="","-",IF(VLOOKUP(AI253,'S1-IF'!$D$7:$U$58,17,0)=0,"-",IF(AND(AI253=AI253,AJ253="P"),VLOOKUP(AI253,'S1-IF'!$D$7:$U$58,17,0),"-")))</f>
        <v>-</v>
      </c>
      <c r="AO253" s="45" t="str">
        <f>IF(AI253="","-",IF(VLOOKUP(AI253,'S1-IF'!$D$7:$U$58,18,0)=0,"-",IF(AND(AI253=AI253,AJ253="P"),VLOOKUP(AI253,'S1-IF'!$D$7:$U$58,18,0),"-")))</f>
        <v>-</v>
      </c>
      <c r="AP253" s="46" t="s">
        <v>47</v>
      </c>
      <c r="AQ253" s="47" t="s">
        <v>26</v>
      </c>
      <c r="AR253" s="58"/>
      <c r="AS253" s="45"/>
      <c r="AT253" s="46"/>
      <c r="AU253" s="45" t="str">
        <f>IF(AS253="","-",IF(VLOOKUP(AS253,'S1-IF'!$D$7:$U$58,7,0)=0,"-",IF(AND(AS253=AS253,OR(AT253="T",AT253="P")),VLOOKUP(AS253,'S1-IF'!$D$7:$U$58,7,0),"-")))</f>
        <v>-</v>
      </c>
      <c r="AV253" s="45" t="str">
        <f>IF(AS253="","-",IF(VLOOKUP(AS253,'S1-IF'!$D$7:$U$58,8,0)=0,"-",IF(AND(AS253=AS253,OR(AT253="T",AT253="P")),VLOOKUP(AS253,'S1-IF'!$D$7:$U$58,8,0),"-")))</f>
        <v>-</v>
      </c>
      <c r="AW253" s="45" t="str">
        <f>IF(AS253="","-",IF(VLOOKUP(AS253,'S1-IF'!$D$7:$U$58,9,0)=0,"-",IF(AND(AS253=AS253,OR(AT253="T",AT253="P")),VLOOKUP(AS253,'S1-IF'!$D$7:$U$58,9,0),"-")))</f>
        <v>-</v>
      </c>
      <c r="AX253" s="45" t="str">
        <f>IF(AS253="","-",IF(VLOOKUP(AS253,'S1-IF'!$D$7:$U$58,17,0)=0,"-",IF(AND(AS253=AS253,AT253="P"),VLOOKUP(AS253,'S1-IF'!$D$7:$U$58,17,0),"-")))</f>
        <v>-</v>
      </c>
      <c r="AY253" s="45" t="str">
        <f>IF(AS253="","-",IF(VLOOKUP(AS253,'S1-IF'!$D$7:$U$58,18,0)=0,"-",IF(AND(AS253=AS253,AT253="P"),VLOOKUP(AS253,'S1-IF'!$D$7:$U$58,18,0),"-")))</f>
        <v>-</v>
      </c>
      <c r="AZ253" s="46" t="s">
        <v>47</v>
      </c>
      <c r="BA253" s="111"/>
      <c r="BB253" s="6"/>
      <c r="BC253" s="6"/>
      <c r="BD253" s="6"/>
      <c r="BE253" s="6"/>
      <c r="BF253" s="7"/>
      <c r="BG253" s="7"/>
      <c r="BH253" s="7"/>
      <c r="BI253" s="7"/>
      <c r="BJ253" s="7"/>
      <c r="BK253" s="7"/>
    </row>
    <row r="254" ht="14.25" customHeight="1">
      <c r="A254" s="40">
        <v>5.0</v>
      </c>
      <c r="B254" s="41" t="s">
        <v>306</v>
      </c>
      <c r="C254" s="42"/>
      <c r="D254" s="43"/>
      <c r="E254" s="44"/>
      <c r="F254" s="45" t="str">
        <f>IF(D254="","-",IF(VLOOKUP(D254,'S1-SI'!$D$7:$U$58,7,0)=0,"-",IF(AND(D254=D254,OR(E254="T",E254="P")),VLOOKUP(D254,'S1-SI'!$D$7:$U$58,7,0),"-")))</f>
        <v>-</v>
      </c>
      <c r="G254" s="45" t="str">
        <f>IF(D254="","-",IF(VLOOKUP(D254,'S1-SI'!$D$7:$U$58,8,0)=0,"-",IF(AND(D254=D254,OR(E254="T",E254="P")),VLOOKUP(D254,'S1-SI'!$D$7:$U$58,8,0),"-")))</f>
        <v>-</v>
      </c>
      <c r="H254" s="45" t="str">
        <f>IF(D254="","-",IF(VLOOKUP(D254,'S1-SI'!$D$7:$U$58,9,0)=0,"-",IF(AND(D254=D254,OR(E254="T",E254="P")),VLOOKUP(D254,'S1-SI'!$D$7:$U$58,9,0),"-")))</f>
        <v>-</v>
      </c>
      <c r="I254" s="45"/>
      <c r="J254" s="45" t="str">
        <f>IF(D254="","-",IF(VLOOKUP(D254,'S1-SI'!$D$7:$U$58,17,0)=0,"-",IF(AND(D254=D254,E254="P"),VLOOKUP(D254,'S1-SI'!$D$7:$U$58,17,0),"-")))</f>
        <v>-</v>
      </c>
      <c r="K254" s="45" t="str">
        <f>IF(D254="","-",IF(VLOOKUP(D254,'S1-SI'!$D$7:$U$58,18,0)=0,"-",IF(AND(D254=D254,E254="P"),VLOOKUP(D254,'S1-SI'!$D$7:$U$58,18,0),"-")))</f>
        <v>-</v>
      </c>
      <c r="L254" s="46" t="s">
        <v>48</v>
      </c>
      <c r="M254" s="47"/>
      <c r="N254" s="48"/>
      <c r="O254" s="43"/>
      <c r="P254" s="44"/>
      <c r="Q254" s="45" t="str">
        <f>IF(O254="","-",IF(VLOOKUP(O254,'S1-SI'!$D$7:$U$58,7,0)=0,"-",IF(AND(O254=O254,OR(P254="T",P254="P")),VLOOKUP(O254,'S1-SI'!$D$7:$U$58,7,0),"-")))</f>
        <v>-</v>
      </c>
      <c r="R254" s="45" t="str">
        <f>IF(O254="","-",IF(VLOOKUP(O254,'S1-SI'!$D$7:$U$58,8,0)=0,"-",IF(AND(O254=O254,OR(P254="T",P254="P")),VLOOKUP(O254,'S1-SI'!$D$7:$U$58,8,0),"-")))</f>
        <v>-</v>
      </c>
      <c r="S254" s="45" t="str">
        <f>IF(O254="","-",IF(VLOOKUP(O254,'S1-SI'!$D$7:$U$58,9,0)=0,"-",IF(AND(O254=O254,OR(P254="T",P254="P")),VLOOKUP(O254,'S1-SI'!$D$7:$U$58,9,0),"-")))</f>
        <v>-</v>
      </c>
      <c r="T254" s="45" t="str">
        <f>IF(O254="","-",IF(VLOOKUP(O254,'S1-SI'!$D$7:$U$58,17,0)=0,"-",IF(AND(O254=O254,P254="P"),VLOOKUP(O254,'S1-SI'!$D$7:$U$58,17,0),"-")))</f>
        <v>-</v>
      </c>
      <c r="U254" s="45" t="str">
        <f>IF(O254="","-",IF(VLOOKUP(O254,'S1-SI'!$D$7:$U$58,18,0)=0,"-",IF(AND(O254=O254,P254="P"),VLOOKUP(O254,'S1-SI'!$D$7:$U$58,18,0),"-")))</f>
        <v>-</v>
      </c>
      <c r="V254" s="46" t="s">
        <v>48</v>
      </c>
      <c r="W254" s="47"/>
      <c r="X254" s="48" t="s">
        <v>243</v>
      </c>
      <c r="Y254" s="43" t="s">
        <v>244</v>
      </c>
      <c r="Z254" s="44" t="s">
        <v>24</v>
      </c>
      <c r="AA254" s="45" t="str">
        <f>IF(Y254="","-",IF(VLOOKUP(Y254,'S1-SI'!$D$7:$U$58,7,0)=0,"-",IF(AND(Y254=Y254,OR(Z254="T",Z254="P")),VLOOKUP(Y254,'S1-SI'!$D$7:$U$58,7,0),"-")))</f>
        <v>IUS</v>
      </c>
      <c r="AB254" s="45" t="str">
        <f>IF(Y254="","-",IF(VLOOKUP(Y254,'S1-SI'!$D$7:$U$58,8,0)=0,"-",IF(AND(Y254=Y254,OR(Z254="T",Z254="P")),VLOOKUP(Y254,'S1-SI'!$D$7:$U$58,8,0),"-")))</f>
        <v>-</v>
      </c>
      <c r="AC254" s="45" t="str">
        <f>IF(Y254="","-",IF(VLOOKUP(Y254,'S1-SI'!$D$7:$U$58,9,0)=0,"-",IF(AND(Y254=Y254,OR(Z254="T",Z254="P")),VLOOKUP(Y254,'S1-SI'!$D$7:$U$58,9,0),"-")))</f>
        <v>-</v>
      </c>
      <c r="AD254" s="45" t="str">
        <f>IF(Y254="","-",IF(VLOOKUP(Y254,'S1-SI'!$D$7:$U$58,17,0)=0,"-",IF(AND(Y254=Y254,Z254="P"),VLOOKUP(Y254,'S1-SI'!$D$7:$U$58,17,0),"-")))</f>
        <v>-</v>
      </c>
      <c r="AE254" s="45" t="str">
        <f>IF(Y254="","-",IF(VLOOKUP(Y254,'S1-SI'!$D$7:$U$58,18,0)=0,"-",IF(AND(Y254=Y254,Z254="P"),VLOOKUP(Y254,'S1-SI'!$D$7:$U$58,18,0),"-")))</f>
        <v>-</v>
      </c>
      <c r="AF254" s="46" t="s">
        <v>48</v>
      </c>
      <c r="AG254" s="47" t="s">
        <v>26</v>
      </c>
      <c r="AH254" s="42" t="s">
        <v>43</v>
      </c>
      <c r="AI254" s="43" t="s">
        <v>44</v>
      </c>
      <c r="AJ254" s="44" t="s">
        <v>24</v>
      </c>
      <c r="AK254" s="45" t="str">
        <f>IF(AI254="","-",IF(VLOOKUP(AI254,'S1-SI'!$D$7:$U$58,7,0)=0,"-",IF(AND(AI254=AI254,OR(AJ254="T",AJ254="P")),VLOOKUP(AI254,'S1-SI'!$D$7:$U$58,7,0),"-")))</f>
        <v>THJ</v>
      </c>
      <c r="AL254" s="45" t="str">
        <f>IF(AI254="","-",IF(VLOOKUP(AI254,'S1-SI'!$D$7:$U$58,8,0)=0,"-",IF(AND(AI254=AI254,OR(AJ254="T",AJ254="P")),VLOOKUP(AI254,'S1-SI'!$D$7:$U$58,8,0),"-")))</f>
        <v>-</v>
      </c>
      <c r="AM254" s="45" t="str">
        <f>IF(AI254="","-",IF(VLOOKUP(AI254,'S1-SI'!$D$7:$U$58,9,0)=0,"-",IF(AND(AI254=AI254,OR(AJ254="T",AJ254="P")),VLOOKUP(AI254,'S1-SI'!$D$7:$U$58,9,0),"-")))</f>
        <v>-</v>
      </c>
      <c r="AN254" s="45" t="str">
        <f>IF(AI254="","-",IF(VLOOKUP(AI254,'S1-SI'!$D$7:$U$58,17,0)=0,"-",IF(AND(AI254=AI254,AJ254="P"),VLOOKUP(AI254,'S1-SI'!$D$7:$U$58,17,0),"-")))</f>
        <v>-</v>
      </c>
      <c r="AO254" s="45" t="str">
        <f>IF(AI254="","-",IF(VLOOKUP(AI254,'S1-SI'!$D$7:$U$58,18,0)=0,"-",IF(AND(AI254=AI254,AJ254="P"),VLOOKUP(AI254,'S1-SI'!$D$7:$U$58,18,0),"-")))</f>
        <v>-</v>
      </c>
      <c r="AP254" s="46" t="s">
        <v>48</v>
      </c>
      <c r="AQ254" s="47" t="s">
        <v>26</v>
      </c>
      <c r="AR254" s="48"/>
      <c r="AS254" s="43"/>
      <c r="AT254" s="44"/>
      <c r="AU254" s="45" t="str">
        <f>IF(AS254="","-",IF(VLOOKUP(AS254,'S1-SI'!$D$7:$U$58,7,0)=0,"-",IF(AND(AS254=AS254,OR(AT254="T",AT254="P")),VLOOKUP(AS254,'S1-SI'!$D$7:$U$58,7,0),"-")))</f>
        <v>-</v>
      </c>
      <c r="AV254" s="45" t="str">
        <f>IF(AS254="","-",IF(VLOOKUP(AS254,'S1-SI'!$D$7:$U$58,8,0)=0,"-",IF(AND(AS254=AS254,OR(AT254="T",AT254="P")),VLOOKUP(AS254,'S1-SI'!$D$7:$U$58,8,0),"-")))</f>
        <v>-</v>
      </c>
      <c r="AW254" s="45" t="str">
        <f>IF(AS254="","-",IF(VLOOKUP(AS254,'S1-SI'!$D$7:$U$58,9,0)=0,"-",IF(AND(AS254=AS254,OR(AT254="T",AT254="P")),VLOOKUP(AS254,'S1-SI'!$D$7:$U$58,9,0),"-")))</f>
        <v>-</v>
      </c>
      <c r="AX254" s="45" t="str">
        <f>IF(AS254="","-",IF(VLOOKUP(AS254,'S1-SI'!$D$7:$U$58,17,0)=0,"-",IF(AND(AS254=AS254,AT254="P"),VLOOKUP(AS254,'S1-SI'!$D$7:$U$58,17,0),"-")))</f>
        <v>-</v>
      </c>
      <c r="AY254" s="45" t="str">
        <f>IF(AS254="","-",IF(VLOOKUP(AS254,'S1-SI'!$D$7:$U$58,18,0)=0,"-",IF(AND(AS254=AS254,AT254="P"),VLOOKUP(AS254,'S1-SI'!$D$7:$U$58,18,0),"-")))</f>
        <v>-</v>
      </c>
      <c r="AZ254" s="46" t="s">
        <v>48</v>
      </c>
      <c r="BA254" s="47"/>
      <c r="BB254" s="6"/>
      <c r="BC254" s="6"/>
      <c r="BD254" s="6"/>
      <c r="BE254" s="6"/>
      <c r="BF254" s="7"/>
      <c r="BG254" s="7"/>
      <c r="BH254" s="7"/>
      <c r="BI254" s="7"/>
      <c r="BJ254" s="7"/>
      <c r="BK254" s="7"/>
    </row>
    <row r="255" ht="14.25" customHeight="1">
      <c r="A255" s="40">
        <v>5.0</v>
      </c>
      <c r="B255" s="41" t="s">
        <v>306</v>
      </c>
      <c r="C255" s="48"/>
      <c r="D255" s="43"/>
      <c r="E255" s="44"/>
      <c r="F255" s="45" t="str">
        <f>IF(D255="","-",IF(VLOOKUP(D255,'S1-SI'!$D$7:$U$58,7,0)=0,"-",IF(AND(D255=D255,OR(E255="T",E255="P")),VLOOKUP(D255,'S1-SI'!$D$7:$U$58,7,0),"-")))</f>
        <v>-</v>
      </c>
      <c r="G255" s="45" t="str">
        <f>IF(D255="","-",IF(VLOOKUP(D255,'S1-SI'!$D$7:$U$58,8,0)=0,"-",IF(AND(D255=D255,OR(E255="T",E255="P")),VLOOKUP(D255,'S1-SI'!$D$7:$U$58,8,0),"-")))</f>
        <v>-</v>
      </c>
      <c r="H255" s="45" t="str">
        <f>IF(D255="","-",IF(VLOOKUP(D255,'S1-SI'!$D$7:$U$58,9,0)=0,"-",IF(AND(D255=D255,OR(E255="T",E255="P")),VLOOKUP(D255,'S1-SI'!$D$7:$U$58,9,0),"-")))</f>
        <v>-</v>
      </c>
      <c r="I255" s="45"/>
      <c r="J255" s="45" t="str">
        <f>IF(D255="","-",IF(VLOOKUP(D255,'S1-SI'!$D$7:$U$58,17,0)=0,"-",IF(AND(D255=D255,E255="P"),VLOOKUP(D255,'S1-SI'!$D$7:$U$58,17,0),"-")))</f>
        <v>-</v>
      </c>
      <c r="K255" s="45" t="str">
        <f>IF(D255="","-",IF(VLOOKUP(D255,'S1-SI'!$D$7:$U$58,18,0)=0,"-",IF(AND(D255=D255,E255="P"),VLOOKUP(D255,'S1-SI'!$D$7:$U$58,18,0),"-")))</f>
        <v>-</v>
      </c>
      <c r="L255" s="46" t="s">
        <v>55</v>
      </c>
      <c r="M255" s="47"/>
      <c r="N255" s="48"/>
      <c r="O255" s="43"/>
      <c r="P255" s="44"/>
      <c r="Q255" s="45" t="str">
        <f>IF(O255="","-",IF(VLOOKUP(O255,'S1-SI'!$D$7:$U$58,7,0)=0,"-",IF(AND(O255=O255,OR(P255="T",P255="P")),VLOOKUP(O255,'S1-SI'!$D$7:$U$58,7,0),"-")))</f>
        <v>-</v>
      </c>
      <c r="R255" s="45" t="str">
        <f>IF(O255="","-",IF(VLOOKUP(O255,'S1-SI'!$D$7:$U$58,8,0)=0,"-",IF(AND(O255=O255,OR(P255="T",P255="P")),VLOOKUP(O255,'S1-SI'!$D$7:$U$58,8,0),"-")))</f>
        <v>-</v>
      </c>
      <c r="S255" s="45" t="str">
        <f>IF(O255="","-",IF(VLOOKUP(O255,'S1-SI'!$D$7:$U$58,9,0)=0,"-",IF(AND(O255=O255,OR(P255="T",P255="P")),VLOOKUP(O255,'S1-SI'!$D$7:$U$58,9,0),"-")))</f>
        <v>-</v>
      </c>
      <c r="T255" s="45" t="str">
        <f>IF(O255="","-",IF(VLOOKUP(O255,'S1-SI'!$D$7:$U$58,17,0)=0,"-",IF(AND(O255=O255,P255="P"),VLOOKUP(O255,'S1-SI'!$D$7:$U$58,17,0),"-")))</f>
        <v>-</v>
      </c>
      <c r="U255" s="45" t="str">
        <f>IF(O255="","-",IF(VLOOKUP(O255,'S1-SI'!$D$7:$U$58,18,0)=0,"-",IF(AND(O255=O255,P255="P"),VLOOKUP(O255,'S1-SI'!$D$7:$U$58,18,0),"-")))</f>
        <v>-</v>
      </c>
      <c r="V255" s="46" t="s">
        <v>55</v>
      </c>
      <c r="W255" s="47"/>
      <c r="X255" s="48" t="s">
        <v>243</v>
      </c>
      <c r="Y255" s="43" t="s">
        <v>244</v>
      </c>
      <c r="Z255" s="44" t="s">
        <v>24</v>
      </c>
      <c r="AA255" s="45" t="str">
        <f>IF(Y255="","-",IF(VLOOKUP(Y255,'S1-SI'!$D$7:$U$58,7,0)=0,"-",IF(AND(Y255=Y255,OR(Z255="T",Z255="P")),VLOOKUP(Y255,'S1-SI'!$D$7:$U$58,7,0),"-")))</f>
        <v>IUS</v>
      </c>
      <c r="AB255" s="45" t="str">
        <f>IF(Y255="","-",IF(VLOOKUP(Y255,'S1-SI'!$D$7:$U$58,8,0)=0,"-",IF(AND(Y255=Y255,OR(Z255="T",Z255="P")),VLOOKUP(Y255,'S1-SI'!$D$7:$U$58,8,0),"-")))</f>
        <v>-</v>
      </c>
      <c r="AC255" s="45" t="str">
        <f>IF(Y255="","-",IF(VLOOKUP(Y255,'S1-SI'!$D$7:$U$58,9,0)=0,"-",IF(AND(Y255=Y255,OR(Z255="T",Z255="P")),VLOOKUP(Y255,'S1-SI'!$D$7:$U$58,9,0),"-")))</f>
        <v>-</v>
      </c>
      <c r="AD255" s="45" t="str">
        <f>IF(Y255="","-",IF(VLOOKUP(Y255,'S1-SI'!$D$7:$U$58,17,0)=0,"-",IF(AND(Y255=Y255,Z255="P"),VLOOKUP(Y255,'S1-SI'!$D$7:$U$58,17,0),"-")))</f>
        <v>-</v>
      </c>
      <c r="AE255" s="45" t="str">
        <f>IF(Y255="","-",IF(VLOOKUP(Y255,'S1-SI'!$D$7:$U$58,18,0)=0,"-",IF(AND(Y255=Y255,Z255="P"),VLOOKUP(Y255,'S1-SI'!$D$7:$U$58,18,0),"-")))</f>
        <v>-</v>
      </c>
      <c r="AF255" s="46" t="s">
        <v>55</v>
      </c>
      <c r="AG255" s="47" t="s">
        <v>26</v>
      </c>
      <c r="AH255" s="42" t="s">
        <v>43</v>
      </c>
      <c r="AI255" s="43" t="s">
        <v>44</v>
      </c>
      <c r="AJ255" s="44" t="s">
        <v>24</v>
      </c>
      <c r="AK255" s="45" t="str">
        <f>IF(AI255="","-",IF(VLOOKUP(AI255,'S1-SI'!$D$7:$U$58,7,0)=0,"-",IF(AND(AI255=AI255,OR(AJ255="T",AJ255="P")),VLOOKUP(AI255,'S1-SI'!$D$7:$U$58,7,0),"-")))</f>
        <v>THJ</v>
      </c>
      <c r="AL255" s="45" t="str">
        <f>IF(AI255="","-",IF(VLOOKUP(AI255,'S1-SI'!$D$7:$U$58,8,0)=0,"-",IF(AND(AI255=AI255,OR(AJ255="T",AJ255="P")),VLOOKUP(AI255,'S1-SI'!$D$7:$U$58,8,0),"-")))</f>
        <v>-</v>
      </c>
      <c r="AM255" s="45" t="str">
        <f>IF(AI255="","-",IF(VLOOKUP(AI255,'S1-SI'!$D$7:$U$58,9,0)=0,"-",IF(AND(AI255=AI255,OR(AJ255="T",AJ255="P")),VLOOKUP(AI255,'S1-SI'!$D$7:$U$58,9,0),"-")))</f>
        <v>-</v>
      </c>
      <c r="AN255" s="45" t="str">
        <f>IF(AI255="","-",IF(VLOOKUP(AI255,'S1-SI'!$D$7:$U$58,17,0)=0,"-",IF(AND(AI255=AI255,AJ255="P"),VLOOKUP(AI255,'S1-SI'!$D$7:$U$58,17,0),"-")))</f>
        <v>-</v>
      </c>
      <c r="AO255" s="45" t="str">
        <f>IF(AI255="","-",IF(VLOOKUP(AI255,'S1-SI'!$D$7:$U$58,18,0)=0,"-",IF(AND(AI255=AI255,AJ255="P"),VLOOKUP(AI255,'S1-SI'!$D$7:$U$58,18,0),"-")))</f>
        <v>-</v>
      </c>
      <c r="AP255" s="46" t="s">
        <v>55</v>
      </c>
      <c r="AQ255" s="47" t="s">
        <v>26</v>
      </c>
      <c r="AR255" s="48"/>
      <c r="AS255" s="43"/>
      <c r="AT255" s="44"/>
      <c r="AU255" s="45" t="str">
        <f>IF(AS255="","-",IF(VLOOKUP(AS255,'S1-SI'!$D$7:$U$58,7,0)=0,"-",IF(AND(AS255=AS255,OR(AT255="T",AT255="P")),VLOOKUP(AS255,'S1-SI'!$D$7:$U$58,7,0),"-")))</f>
        <v>-</v>
      </c>
      <c r="AV255" s="45" t="str">
        <f>IF(AS255="","-",IF(VLOOKUP(AS255,'S1-SI'!$D$7:$U$58,8,0)=0,"-",IF(AND(AS255=AS255,OR(AT255="T",AT255="P")),VLOOKUP(AS255,'S1-SI'!$D$7:$U$58,8,0),"-")))</f>
        <v>-</v>
      </c>
      <c r="AW255" s="45" t="str">
        <f>IF(AS255="","-",IF(VLOOKUP(AS255,'S1-SI'!$D$7:$U$58,9,0)=0,"-",IF(AND(AS255=AS255,OR(AT255="T",AT255="P")),VLOOKUP(AS255,'S1-SI'!$D$7:$U$58,9,0),"-")))</f>
        <v>-</v>
      </c>
      <c r="AX255" s="45" t="str">
        <f>IF(AS255="","-",IF(VLOOKUP(AS255,'S1-SI'!$D$7:$U$58,17,0)=0,"-",IF(AND(AS255=AS255,AT255="P"),VLOOKUP(AS255,'S1-SI'!$D$7:$U$58,17,0),"-")))</f>
        <v>-</v>
      </c>
      <c r="AY255" s="45" t="str">
        <f>IF(AS255="","-",IF(VLOOKUP(AS255,'S1-SI'!$D$7:$U$58,18,0)=0,"-",IF(AND(AS255=AS255,AT255="P"),VLOOKUP(AS255,'S1-SI'!$D$7:$U$58,18,0),"-")))</f>
        <v>-</v>
      </c>
      <c r="AZ255" s="46" t="s">
        <v>55</v>
      </c>
      <c r="BA255" s="47"/>
      <c r="BB255" s="6"/>
      <c r="BC255" s="6"/>
      <c r="BD255" s="6"/>
      <c r="BE255" s="6"/>
      <c r="BF255" s="7"/>
      <c r="BG255" s="7"/>
      <c r="BH255" s="7"/>
      <c r="BI255" s="7"/>
      <c r="BJ255" s="7"/>
      <c r="BK255" s="7"/>
    </row>
    <row r="256" ht="14.25" customHeight="1">
      <c r="A256" s="40">
        <v>5.0</v>
      </c>
      <c r="B256" s="41" t="s">
        <v>306</v>
      </c>
      <c r="C256" s="42" t="s">
        <v>57</v>
      </c>
      <c r="D256" s="44" t="s">
        <v>58</v>
      </c>
      <c r="E256" s="44" t="s">
        <v>24</v>
      </c>
      <c r="F256" s="45" t="str">
        <f>IF(D256="","-",IF(VLOOKUP(D256,'S1-TE'!$D$7:$V$59,7,0)=0,"-",IF(AND(D256=D256,OR(E256="T",E256="P")),VLOOKUP(D256,'S1-TE'!$D$7:$V$59,7,0),"-")))</f>
        <v>AFS</v>
      </c>
      <c r="G256" s="45" t="str">
        <f>IF(D256="","-",IF(VLOOKUP(D256,'S1-TE'!$D$7:$V$59,8,0)=0,"-",IF(AND(D256=D256,OR(E256="T",E256="P")),VLOOKUP(D256,'S1-TE'!$D$7:$V$59,8,0),"-")))</f>
        <v>ISW</v>
      </c>
      <c r="H256" s="45" t="str">
        <f>IF(D256="","-",IF(VLOOKUP(D256,'S1-TE'!$D$7:$V$59,9,0)=0,"-",IF(AND(D256=D256,OR(E256="T",E256="P")),VLOOKUP(D256,'S1-TE'!$D$7:$V$59,9,0),"-")))</f>
        <v>-</v>
      </c>
      <c r="I256" s="45"/>
      <c r="J256" s="45" t="str">
        <f>IF(D256="","-",IF(VLOOKUP(D256,'S1-TE'!$D$7:$V$59,17,0)=0,"-",IF(AND(D256=D256,E256="P"),VLOOKUP(D256,'S1-TE'!$D$7:$V$59,17,0),"-")))</f>
        <v>-</v>
      </c>
      <c r="K256" s="45" t="str">
        <f>IF(D256="","-",IF(VLOOKUP(D256,'S1-TE'!$D$7:$V$59,18,0)=0,"-",IF(AND(D256=D256,E256="P"),VLOOKUP(D256,'S1-TE'!$D$7:$V$59,18,0),"-")))</f>
        <v>-</v>
      </c>
      <c r="L256" s="44" t="s">
        <v>56</v>
      </c>
      <c r="M256" s="47" t="s">
        <v>26</v>
      </c>
      <c r="N256" s="55"/>
      <c r="O256" s="57"/>
      <c r="P256" s="60"/>
      <c r="Q256" s="45" t="str">
        <f>IF(O256="","-",IF(VLOOKUP(O256,'S1-TE'!$D$7:$V$59,7,0)=0,"-",IF(AND(O256=O256,OR(P256="T",P256="P")),VLOOKUP(O256,'S1-TE'!$D$7:$V$59,7,0),"-")))</f>
        <v>-</v>
      </c>
      <c r="R256" s="45" t="str">
        <f>IF(O256="","-",IF(VLOOKUP(O256,'S1-TE'!$D$7:$V$59,8,0)=0,"-",IF(AND(O256=O256,OR(P256="T",P256="P")),VLOOKUP(O256,'S1-TE'!$D$7:$V$59,8,0),"-")))</f>
        <v>-</v>
      </c>
      <c r="S256" s="45" t="str">
        <f>IF(O256="","-",IF(VLOOKUP(O256,'S1-TE'!$D$7:$V$59,9,0)=0,"-",IF(AND(O256=O256,OR(P256="T",P256="P")),VLOOKUP(O256,'S1-TE'!$D$7:$V$59,9,0),"-")))</f>
        <v>-</v>
      </c>
      <c r="T256" s="45" t="str">
        <f>IF(O256="","-",IF(VLOOKUP(O256,'S1-TE'!$D$7:$V$59,17,0)=0,"-",IF(AND(O256=O256,P256="P"),VLOOKUP(O256,'S1-TE'!$D$7:$V$59,17,0),"-")))</f>
        <v>-</v>
      </c>
      <c r="U256" s="45" t="str">
        <f>IF(O256="","-",IF(VLOOKUP(O256,'S1-TE'!$D$7:$V$59,18,0)=0,"-",IF(AND(O256=O256,P256="P"),VLOOKUP(O256,'S1-TE'!$D$7:$V$59,18,0),"-")))</f>
        <v>-</v>
      </c>
      <c r="V256" s="44" t="s">
        <v>56</v>
      </c>
      <c r="W256" s="47"/>
      <c r="X256" s="42" t="s">
        <v>59</v>
      </c>
      <c r="Y256" s="59" t="s">
        <v>60</v>
      </c>
      <c r="Z256" s="60" t="s">
        <v>24</v>
      </c>
      <c r="AA256" s="45" t="str">
        <f>IF(Y256="","-",IF(VLOOKUP(Y256,'S1-TE'!$D$7:$V$59,7,0)=0,"-",IF(AND(Y256=Y256,OR(Z256="T",Z256="P")),VLOOKUP(Y256,'S1-TE'!$D$7:$V$59,7,0),"-")))</f>
        <v>SFA</v>
      </c>
      <c r="AB256" s="45" t="str">
        <f>IF(Y256="","-",IF(VLOOKUP(Y256,'S1-TE'!$D$7:$V$59,8,0)=0,"-",IF(AND(Y256=Y256,OR(Z256="T",Z256="P")),VLOOKUP(Y256,'S1-TE'!$D$7:$V$59,8,0),"-")))</f>
        <v>-</v>
      </c>
      <c r="AC256" s="45" t="str">
        <f>IF(Y256="","-",IF(VLOOKUP(Y256,'S1-TE'!$D$7:$V$59,9,0)=0,"-",IF(AND(Y256=Y256,OR(Z256="T",Z256="P")),VLOOKUP(Y256,'S1-TE'!$D$7:$V$59,9,0),"-")))</f>
        <v>-</v>
      </c>
      <c r="AD256" s="45" t="str">
        <f>IF(Y256="","-",IF(VLOOKUP(Y256,'S1-TE'!$D$7:$V$59,17,0)=0,"-",IF(AND(Y256=Y256,Z256="P"),VLOOKUP(Y256,'S1-TE'!$D$7:$V$59,17,0),"-")))</f>
        <v>-</v>
      </c>
      <c r="AE256" s="45" t="str">
        <f>IF(Y256="","-",IF(VLOOKUP(Y256,'S1-TE'!$D$7:$V$59,18,0)=0,"-",IF(AND(Y256=Y256,Z256="P"),VLOOKUP(Y256,'S1-TE'!$D$7:$V$59,18,0),"-")))</f>
        <v>-</v>
      </c>
      <c r="AF256" s="44" t="s">
        <v>56</v>
      </c>
      <c r="AG256" s="47" t="s">
        <v>26</v>
      </c>
      <c r="AH256" s="42"/>
      <c r="AI256" s="43"/>
      <c r="AJ256" s="44"/>
      <c r="AK256" s="45" t="str">
        <f>IF(AI256="","-",IF(VLOOKUP(AI256,'S1-SI'!$D$7:$U$58,7,0)=0,"-",IF(AND(AI256=AI256,OR(AJ256="T",AJ256="P")),VLOOKUP(AI256,'S1-SI'!$D$7:$U$58,7,0),"-")))</f>
        <v>-</v>
      </c>
      <c r="AL256" s="45" t="str">
        <f>IF(AI256="","-",IF(VLOOKUP(AI256,'S1-SI'!$D$7:$U$58,8,0)=0,"-",IF(AND(AI256=AI256,OR(AJ256="T",AJ256="P")),VLOOKUP(AI256,'S1-SI'!$D$7:$U$58,8,0),"-")))</f>
        <v>-</v>
      </c>
      <c r="AM256" s="45" t="str">
        <f>IF(AI256="","-",IF(VLOOKUP(AI256,'S1-SI'!$D$7:$U$58,9,0)=0,"-",IF(AND(AI256=AI256,OR(AJ256="T",AJ256="P")),VLOOKUP(AI256,'S1-SI'!$D$7:$U$58,9,0),"-")))</f>
        <v>-</v>
      </c>
      <c r="AN256" s="45" t="str">
        <f>IF(AI256="","-",IF(VLOOKUP(AI256,'S1-TE'!$D$7:$V$59,17,0)=0,"-",IF(AND(AI256=AI256,AJ256="P"),VLOOKUP(AI256,'S1-TE'!$D$7:$V$59,17,0),"-")))</f>
        <v>-</v>
      </c>
      <c r="AO256" s="45" t="str">
        <f>IF(AI256="","-",IF(VLOOKUP(AI256,'S1-TE'!$D$7:$V$59,18,0)=0,"-",IF(AND(AI256=AI256,AJ256="P"),VLOOKUP(AI256,'S1-TE'!$D$7:$V$59,18,0),"-")))</f>
        <v>-</v>
      </c>
      <c r="AP256" s="44" t="s">
        <v>56</v>
      </c>
      <c r="AQ256" s="47"/>
      <c r="AR256" s="58"/>
      <c r="AS256" s="45"/>
      <c r="AT256" s="46"/>
      <c r="AU256" s="45" t="str">
        <f>IF(AS256="","-",IF(VLOOKUP(AS256,'S1-TE'!$D$7:$V$59,7,0)=0,"-",IF(AND(AS256=AS256,OR(AT256="T",AT256="P")),VLOOKUP(AS256,'S1-TE'!$D$7:$V$59,7,0),"-")))</f>
        <v>-</v>
      </c>
      <c r="AV256" s="45" t="str">
        <f>IF(AS256="","-",IF(VLOOKUP(AS256,'S1-TE'!$D$7:$V$59,8,0)=0,"-",IF(AND(AS256=AS256,OR(AT256="T",AT256="P")),VLOOKUP(AS256,'S1-TE'!$D$7:$V$59,8,0),"-")))</f>
        <v>-</v>
      </c>
      <c r="AW256" s="45" t="str">
        <f>IF(AS256="","-",IF(VLOOKUP(AS256,'S1-TE'!$D$7:$V$59,9,0)=0,"-",IF(AND(AS256=AS256,OR(AT256="T",AT256="P")),VLOOKUP(AS256,'S1-TE'!$D$7:$V$59,9,0),"-")))</f>
        <v>-</v>
      </c>
      <c r="AX256" s="45" t="str">
        <f>IF(AS256="","-",IF(VLOOKUP(AS256,'S1-TE'!$D$7:$V$59,17,0)=0,"-",IF(AND(AS256=AS256,AT256="P"),VLOOKUP(AS256,'S1-TE'!$D$7:$V$59,17,0),"-")))</f>
        <v>-</v>
      </c>
      <c r="AY256" s="45" t="str">
        <f>IF(AS256="","-",IF(VLOOKUP(AS256,'S1-TE'!$D$7:$V$59,18,0)=0,"-",IF(AND(AS256=AS256,AT256="P"),VLOOKUP(AS256,'S1-TE'!$D$7:$V$59,18,0),"-")))</f>
        <v>-</v>
      </c>
      <c r="AZ256" s="44" t="s">
        <v>56</v>
      </c>
      <c r="BA256" s="111"/>
      <c r="BB256" s="6"/>
      <c r="BC256" s="6"/>
      <c r="BD256" s="6"/>
      <c r="BE256" s="6"/>
      <c r="BF256" s="7"/>
      <c r="BG256" s="7"/>
      <c r="BH256" s="7"/>
      <c r="BI256" s="7"/>
      <c r="BJ256" s="7"/>
      <c r="BK256" s="7"/>
    </row>
    <row r="257" ht="14.25" customHeight="1">
      <c r="A257" s="40">
        <v>5.0</v>
      </c>
      <c r="B257" s="41" t="s">
        <v>306</v>
      </c>
      <c r="C257" s="42" t="s">
        <v>57</v>
      </c>
      <c r="D257" s="44" t="s">
        <v>58</v>
      </c>
      <c r="E257" s="44" t="s">
        <v>24</v>
      </c>
      <c r="F257" s="45" t="str">
        <f>IF(D257="","-",IF(VLOOKUP(D257,'S1-TE'!$D$7:$V$59,7,0)=0,"-",IF(AND(D257=D257,OR(E257="T",E257="P")),VLOOKUP(D257,'S1-TE'!$D$7:$V$59,7,0),"-")))</f>
        <v>AFS</v>
      </c>
      <c r="G257" s="45" t="str">
        <f>IF(D257="","-",IF(VLOOKUP(D257,'S1-TE'!$D$7:$V$59,8,0)=0,"-",IF(AND(D257=D257,OR(E257="T",E257="P")),VLOOKUP(D257,'S1-TE'!$D$7:$V$59,8,0),"-")))</f>
        <v>ISW</v>
      </c>
      <c r="H257" s="45" t="str">
        <f>IF(D257="","-",IF(VLOOKUP(D257,'S1-TE'!$D$7:$V$59,9,0)=0,"-",IF(AND(D257=D257,OR(E257="T",E257="P")),VLOOKUP(D257,'S1-TE'!$D$7:$V$59,9,0),"-")))</f>
        <v>-</v>
      </c>
      <c r="I257" s="45"/>
      <c r="J257" s="45" t="str">
        <f>IF(D257="","-",IF(VLOOKUP(D257,'S1-TE'!$D$7:$V$59,17,0)=0,"-",IF(AND(D257=D257,E257="P"),VLOOKUP(D257,'S1-TE'!$D$7:$V$59,17,0),"-")))</f>
        <v>-</v>
      </c>
      <c r="K257" s="45" t="str">
        <f>IF(D257="","-",IF(VLOOKUP(D257,'S1-TE'!$D$7:$V$59,18,0)=0,"-",IF(AND(D257=D257,E257="P"),VLOOKUP(D257,'S1-TE'!$D$7:$V$59,18,0),"-")))</f>
        <v>-</v>
      </c>
      <c r="L257" s="44" t="s">
        <v>61</v>
      </c>
      <c r="M257" s="47" t="s">
        <v>26</v>
      </c>
      <c r="N257" s="55"/>
      <c r="O257" s="57"/>
      <c r="P257" s="60"/>
      <c r="Q257" s="45" t="str">
        <f>IF(O257="","-",IF(VLOOKUP(O257,'S1-TE'!$D$7:$V$59,7,0)=0,"-",IF(AND(O257=O257,OR(P257="T",P257="P")),VLOOKUP(O257,'S1-TE'!$D$7:$V$59,7,0),"-")))</f>
        <v>-</v>
      </c>
      <c r="R257" s="45" t="str">
        <f>IF(O257="","-",IF(VLOOKUP(O257,'S1-TE'!$D$7:$V$59,8,0)=0,"-",IF(AND(O257=O257,OR(P257="T",P257="P")),VLOOKUP(O257,'S1-TE'!$D$7:$V$59,8,0),"-")))</f>
        <v>-</v>
      </c>
      <c r="S257" s="45" t="str">
        <f>IF(O257="","-",IF(VLOOKUP(O257,'S1-TE'!$D$7:$V$59,9,0)=0,"-",IF(AND(O257=O257,OR(P257="T",P257="P")),VLOOKUP(O257,'S1-TE'!$D$7:$V$59,9,0),"-")))</f>
        <v>-</v>
      </c>
      <c r="T257" s="45" t="str">
        <f>IF(O257="","-",IF(VLOOKUP(O257,'S1-TE'!$D$7:$V$59,17,0)=0,"-",IF(AND(O257=O257,P257="P"),VLOOKUP(O257,'S1-TE'!$D$7:$V$59,17,0),"-")))</f>
        <v>-</v>
      </c>
      <c r="U257" s="45" t="str">
        <f>IF(O257="","-",IF(VLOOKUP(O257,'S1-TE'!$D$7:$V$59,18,0)=0,"-",IF(AND(O257=O257,P257="P"),VLOOKUP(O257,'S1-TE'!$D$7:$V$59,18,0),"-")))</f>
        <v>-</v>
      </c>
      <c r="V257" s="44" t="s">
        <v>61</v>
      </c>
      <c r="W257" s="47"/>
      <c r="X257" s="42" t="s">
        <v>59</v>
      </c>
      <c r="Y257" s="59" t="s">
        <v>60</v>
      </c>
      <c r="Z257" s="60" t="s">
        <v>24</v>
      </c>
      <c r="AA257" s="45" t="str">
        <f>IF(Y257="","-",IF(VLOOKUP(Y257,'S1-TE'!$D$7:$V$59,7,0)=0,"-",IF(AND(Y257=Y257,OR(Z257="T",Z257="P")),VLOOKUP(Y257,'S1-TE'!$D$7:$V$59,7,0),"-")))</f>
        <v>SFA</v>
      </c>
      <c r="AB257" s="45" t="str">
        <f>IF(Y257="","-",IF(VLOOKUP(Y257,'S1-TE'!$D$7:$V$59,8,0)=0,"-",IF(AND(Y257=Y257,OR(Z257="T",Z257="P")),VLOOKUP(Y257,'S1-TE'!$D$7:$V$59,8,0),"-")))</f>
        <v>-</v>
      </c>
      <c r="AC257" s="45" t="str">
        <f>IF(Y257="","-",IF(VLOOKUP(Y257,'S1-TE'!$D$7:$V$59,9,0)=0,"-",IF(AND(Y257=Y257,OR(Z257="T",Z257="P")),VLOOKUP(Y257,'S1-TE'!$D$7:$V$59,9,0),"-")))</f>
        <v>-</v>
      </c>
      <c r="AD257" s="45" t="str">
        <f>IF(Y257="","-",IF(VLOOKUP(Y257,'S1-TE'!$D$7:$V$59,17,0)=0,"-",IF(AND(Y257=Y257,Z257="P"),VLOOKUP(Y257,'S1-TE'!$D$7:$V$59,17,0),"-")))</f>
        <v>-</v>
      </c>
      <c r="AE257" s="45" t="str">
        <f>IF(Y257="","-",IF(VLOOKUP(Y257,'S1-TE'!$D$7:$V$59,18,0)=0,"-",IF(AND(Y257=Y257,Z257="P"),VLOOKUP(Y257,'S1-TE'!$D$7:$V$59,18,0),"-")))</f>
        <v>-</v>
      </c>
      <c r="AF257" s="44" t="s">
        <v>61</v>
      </c>
      <c r="AG257" s="47" t="s">
        <v>26</v>
      </c>
      <c r="AH257" s="42"/>
      <c r="AI257" s="43"/>
      <c r="AJ257" s="44"/>
      <c r="AK257" s="45" t="str">
        <f>IF(AI257="","-",IF(VLOOKUP(AI257,'S1-SI'!$D$7:$U$58,7,0)=0,"-",IF(AND(AI257=AI257,OR(AJ257="T",AJ257="P")),VLOOKUP(AI257,'S1-SI'!$D$7:$U$58,7,0),"-")))</f>
        <v>-</v>
      </c>
      <c r="AL257" s="45" t="str">
        <f>IF(AI257="","-",IF(VLOOKUP(AI257,'S1-SI'!$D$7:$U$58,8,0)=0,"-",IF(AND(AI257=AI257,OR(AJ257="T",AJ257="P")),VLOOKUP(AI257,'S1-SI'!$D$7:$U$58,8,0),"-")))</f>
        <v>-</v>
      </c>
      <c r="AM257" s="45" t="str">
        <f>IF(AI257="","-",IF(VLOOKUP(AI257,'S1-SI'!$D$7:$U$58,9,0)=0,"-",IF(AND(AI257=AI257,OR(AJ257="T",AJ257="P")),VLOOKUP(AI257,'S1-SI'!$D$7:$U$58,9,0),"-")))</f>
        <v>-</v>
      </c>
      <c r="AN257" s="45" t="str">
        <f>IF(AI257="","-",IF(VLOOKUP(AI257,'S1-TE'!$D$7:$V$59,17,0)=0,"-",IF(AND(AI257=AI257,AJ257="P"),VLOOKUP(AI257,'S1-TE'!$D$7:$V$59,17,0),"-")))</f>
        <v>-</v>
      </c>
      <c r="AO257" s="45" t="str">
        <f>IF(AI257="","-",IF(VLOOKUP(AI257,'S1-TE'!$D$7:$V$59,18,0)=0,"-",IF(AND(AI257=AI257,AJ257="P"),VLOOKUP(AI257,'S1-TE'!$D$7:$V$59,18,0),"-")))</f>
        <v>-</v>
      </c>
      <c r="AP257" s="44" t="s">
        <v>61</v>
      </c>
      <c r="AQ257" s="47"/>
      <c r="AR257" s="58"/>
      <c r="AS257" s="45"/>
      <c r="AT257" s="46"/>
      <c r="AU257" s="45" t="str">
        <f>IF(AS257="","-",IF(VLOOKUP(AS257,'S1-TE'!$D$7:$V$59,7,0)=0,"-",IF(AND(AS257=AS257,OR(AT257="T",AT257="P")),VLOOKUP(AS257,'S1-TE'!$D$7:$V$59,7,0),"-")))</f>
        <v>-</v>
      </c>
      <c r="AV257" s="45" t="str">
        <f>IF(AS257="","-",IF(VLOOKUP(AS257,'S1-TE'!$D$7:$V$59,8,0)=0,"-",IF(AND(AS257=AS257,OR(AT257="T",AT257="P")),VLOOKUP(AS257,'S1-TE'!$D$7:$V$59,8,0),"-")))</f>
        <v>-</v>
      </c>
      <c r="AW257" s="45" t="str">
        <f>IF(AS257="","-",IF(VLOOKUP(AS257,'S1-TE'!$D$7:$V$59,9,0)=0,"-",IF(AND(AS257=AS257,OR(AT257="T",AT257="P")),VLOOKUP(AS257,'S1-TE'!$D$7:$V$59,9,0),"-")))</f>
        <v>-</v>
      </c>
      <c r="AX257" s="45" t="str">
        <f>IF(AS257="","-",IF(VLOOKUP(AS257,'S1-TE'!$D$7:$V$59,17,0)=0,"-",IF(AND(AS257=AS257,AT257="P"),VLOOKUP(AS257,'S1-TE'!$D$7:$V$59,17,0),"-")))</f>
        <v>-</v>
      </c>
      <c r="AY257" s="45" t="str">
        <f>IF(AS257="","-",IF(VLOOKUP(AS257,'S1-TE'!$D$7:$V$59,18,0)=0,"-",IF(AND(AS257=AS257,AT257="P"),VLOOKUP(AS257,'S1-TE'!$D$7:$V$59,18,0),"-")))</f>
        <v>-</v>
      </c>
      <c r="AZ257" s="44" t="s">
        <v>61</v>
      </c>
      <c r="BA257" s="111"/>
      <c r="BB257" s="6"/>
      <c r="BC257" s="6"/>
      <c r="BD257" s="6"/>
      <c r="BE257" s="6"/>
      <c r="BF257" s="7"/>
      <c r="BG257" s="7"/>
      <c r="BH257" s="7"/>
      <c r="BI257" s="7"/>
      <c r="BJ257" s="7"/>
      <c r="BK257" s="7"/>
    </row>
    <row r="258" ht="14.25" customHeight="1">
      <c r="A258" s="40">
        <v>5.0</v>
      </c>
      <c r="B258" s="41" t="s">
        <v>306</v>
      </c>
      <c r="C258" s="42" t="s">
        <v>43</v>
      </c>
      <c r="D258" s="43" t="s">
        <v>44</v>
      </c>
      <c r="E258" s="44" t="s">
        <v>24</v>
      </c>
      <c r="F258" s="45" t="str">
        <f>IF(D258="","-",IF(VLOOKUP(D258,'S1-MR'!$D$7:$U$60,7,0)=0,"-",IF(AND(D258=D258,OR(E258="T",E258="P")),VLOOKUP(D258,'S1-MR'!$D$7:$U$60,7,0),"-")))</f>
        <v>JYD</v>
      </c>
      <c r="G258" s="45" t="str">
        <f>IF(D258="","-",IF(VLOOKUP(D258,'S1-MR'!$D$7:$U$60,8,0)=0,"-",IF(AND(D258=D258,OR(E258="T",E258="P")),VLOOKUP(D258,'S1-MR'!$D$7:$U$60,8,0),"-")))</f>
        <v>-</v>
      </c>
      <c r="H258" s="45" t="str">
        <f>IF(D258="","-",IF(VLOOKUP(D258,'S1-MR'!$D$7:$U$60,9,0)=0,"-",IF(AND(D258=D258,OR(E258="T",E258="P")),VLOOKUP(D258,'S1-MR'!$D$7:$U$60,9,0),"-")))</f>
        <v>-</v>
      </c>
      <c r="I258" s="45"/>
      <c r="J258" s="45" t="str">
        <f>IF(D258="","-",IF(VLOOKUP(D258,'S1-MR'!$D$7:$U$60,17,0)=0,"-",IF(AND(D258=D258,E258="P"),VLOOKUP(D258,'S1-MR'!$D$7:$U$60,17,0),"-")))</f>
        <v>-</v>
      </c>
      <c r="K258" s="45" t="str">
        <f>IF(D258="","-",IF(VLOOKUP(D258,'S1-MR'!$D$7:$U$60,18,0)=0,"-",IF(AND(D258=D258,E258="P"),VLOOKUP(D258,'S1-MR'!$D$7:$U$60,18,0),"-")))</f>
        <v>-</v>
      </c>
      <c r="L258" s="46" t="s">
        <v>62</v>
      </c>
      <c r="M258" s="47" t="s">
        <v>26</v>
      </c>
      <c r="N258" s="42" t="s">
        <v>45</v>
      </c>
      <c r="O258" s="43" t="s">
        <v>46</v>
      </c>
      <c r="P258" s="44" t="s">
        <v>24</v>
      </c>
      <c r="Q258" s="45" t="str">
        <f>IF(O258="","-",IF(VLOOKUP(O258,'S1-MR'!$D$7:$U$60,7,0)=0,"-",IF(AND(O258=O258,OR(P258="T",P258="P")),VLOOKUP(O258,'S1-MR'!$D$7:$U$60,7,0),"-")))</f>
        <v>ISW</v>
      </c>
      <c r="R258" s="45" t="str">
        <f>IF(O258="","-",IF(VLOOKUP(O258,'S1-MR'!$D$7:$U$60,8,0)=0,"-",IF(AND(O258=O258,OR(P258="T",P258="P")),VLOOKUP(O258,'S1-MR'!$D$7:$U$60,8,0),"-")))</f>
        <v>-</v>
      </c>
      <c r="S258" s="45" t="str">
        <f>IF(O258="","-",IF(VLOOKUP(O258,'S1-MR'!$D$7:$U$60,9,0)=0,"-",IF(AND(O258=O258,OR(P258="T",P258="P")),VLOOKUP(O258,'S1-MR'!$D$7:$U$60,9,0),"-")))</f>
        <v>-</v>
      </c>
      <c r="T258" s="45" t="str">
        <f>IF(O258="","-",IF(VLOOKUP(O258,'S1-MR'!$D$7:$U$60,17,0)=0,"-",IF(AND(O258=O258,P258="P"),VLOOKUP(O258,'S1-MR'!$D$7:$U$60,17,0),"-")))</f>
        <v>-</v>
      </c>
      <c r="U258" s="45" t="str">
        <f>IF(O258="","-",IF(VLOOKUP(O258,'S1-MR'!$D$7:$U$60,18,0)=0,"-",IF(AND(O258=O258,P258="P"),VLOOKUP(O258,'S1-MR'!$D$7:$U$60,18,0),"-")))</f>
        <v>-</v>
      </c>
      <c r="V258" s="46" t="s">
        <v>62</v>
      </c>
      <c r="W258" s="47" t="s">
        <v>26</v>
      </c>
      <c r="X258" s="42" t="s">
        <v>307</v>
      </c>
      <c r="Y258" s="43" t="s">
        <v>308</v>
      </c>
      <c r="Z258" s="44" t="s">
        <v>24</v>
      </c>
      <c r="AA258" s="45" t="str">
        <f>IF(Y258="","-",IF(VLOOKUP(Y258,'S1-MR'!$D$7:$U$60,7,0)=0,"-",IF(AND(Y258=Y258,OR(Z258="T",Z258="P")),VLOOKUP(Y258,'S1-MR'!$D$7:$U$60,7,0),"-")))</f>
        <v>CJS</v>
      </c>
      <c r="AB258" s="45" t="str">
        <f>IF(Y258="","-",IF(VLOOKUP(Y258,'S1-MR'!$D$7:$U$60,8,0)=0,"-",IF(AND(Y258=Y258,OR(Z258="T",Z258="P")),VLOOKUP(Y258,'S1-MR'!$D$7:$U$60,8,0),"-")))</f>
        <v>-</v>
      </c>
      <c r="AC258" s="45" t="str">
        <f>IF(Y258="","-",IF(VLOOKUP(Y258,'S1-MR'!$D$7:$U$60,9,0)=0,"-",IF(AND(Y258=Y258,OR(Z258="T",Z258="P")),VLOOKUP(Y258,'S1-MR'!$D$7:$U$60,9,0),"-")))</f>
        <v>-</v>
      </c>
      <c r="AD258" s="45" t="str">
        <f>IF(Y258="","-",IF(VLOOKUP(Y258,'S1-MR'!$D$7:$U$60,17,0)=0,"-",IF(AND(Y258=Y258,Z258="P"),VLOOKUP(Y258,'S1-MR'!$D$7:$U$60,17,0),"-")))</f>
        <v>-</v>
      </c>
      <c r="AE258" s="45" t="str">
        <f>IF(Y258="","-",IF(VLOOKUP(Y258,'S1-MR'!$D$7:$U$60,18,0)=0,"-",IF(AND(Y258=Y258,Z258="P"),VLOOKUP(Y258,'S1-MR'!$D$7:$U$60,18,0),"-")))</f>
        <v>-</v>
      </c>
      <c r="AF258" s="46" t="s">
        <v>62</v>
      </c>
      <c r="AG258" s="47" t="s">
        <v>26</v>
      </c>
      <c r="AH258" s="48" t="s">
        <v>45</v>
      </c>
      <c r="AI258" s="43" t="s">
        <v>46</v>
      </c>
      <c r="AJ258" s="44" t="s">
        <v>28</v>
      </c>
      <c r="AK258" s="45" t="str">
        <f>IF(AI258="","-",IF(VLOOKUP(AI258,'S1-MR'!$D$7:$U$60,7,0)=0,"-",IF(AND(AI258=AI258,OR(AJ258="T",AJ258="P")),VLOOKUP(AI258,'S1-MR'!$D$7:$U$60,7,0),"-")))</f>
        <v>ISW</v>
      </c>
      <c r="AL258" s="45" t="str">
        <f>IF(AI258="","-",IF(VLOOKUP(AI258,'S1-MR'!$D$7:$U$60,8,0)=0,"-",IF(AND(AI258=AI258,OR(AJ258="T",AJ258="P")),VLOOKUP(AI258,'S1-MR'!$D$7:$U$60,8,0),"-")))</f>
        <v>-</v>
      </c>
      <c r="AM258" s="45" t="str">
        <f>IF(AI258="","-",IF(VLOOKUP(AI258,'S1-MR'!$D$7:$U$60,9,0)=0,"-",IF(AND(AI258=AI258,OR(AJ258="T",AJ258="P")),VLOOKUP(AI258,'S1-MR'!$D$7:$U$60,9,0),"-")))</f>
        <v>-</v>
      </c>
      <c r="AN258" s="45" t="str">
        <f>IF(AI258="","-",IF(VLOOKUP(AI258,'S1-MR'!$D$7:$U$60,17,0)=0,"-",IF(AND(AI258=AI258,AJ258="P"),VLOOKUP(AI258,'S1-MR'!$D$7:$U$60,17,0),"-")))</f>
        <v>-</v>
      </c>
      <c r="AO258" s="45" t="str">
        <f>IF(AI258="","-",IF(VLOOKUP(AI258,'S1-MR'!$D$7:$U$60,18,0)=0,"-",IF(AND(AI258=AI258,AJ258="P"),VLOOKUP(AI258,'S1-MR'!$D$7:$U$60,18,0),"-")))</f>
        <v>-</v>
      </c>
      <c r="AP258" s="46" t="s">
        <v>62</v>
      </c>
      <c r="AQ258" s="47" t="s">
        <v>26</v>
      </c>
      <c r="AR258" s="48"/>
      <c r="AS258" s="43"/>
      <c r="AT258" s="44"/>
      <c r="AU258" s="45" t="str">
        <f>IF(AS258="","-",IF(VLOOKUP(AS258,'S1-MR'!$D$7:$U$60,7,0)=0,"-",IF(AND(AS258=AS258,OR(AT258="T",AT258="P")),VLOOKUP(AS258,'S1-MR'!$D$7:$U$60,7,0),"-")))</f>
        <v>-</v>
      </c>
      <c r="AV258" s="45" t="str">
        <f>IF(AS258="","-",IF(VLOOKUP(AS258,'S1-MR'!$D$7:$U$60,8,0)=0,"-",IF(AND(AS258=AS258,OR(AT258="T",AT258="P")),VLOOKUP(AS258,'S1-MR'!$D$7:$U$60,8,0),"-")))</f>
        <v>-</v>
      </c>
      <c r="AW258" s="45" t="str">
        <f>IF(AS258="","-",IF(VLOOKUP(AS258,'S1-MR'!$D$7:$U$60,9,0)=0,"-",IF(AND(AS258=AS258,OR(AT258="T",AT258="P")),VLOOKUP(AS258,'S1-MR'!$D$7:$U$60,9,0),"-")))</f>
        <v>-</v>
      </c>
      <c r="AX258" s="45" t="str">
        <f>IF(AS258="","-",IF(VLOOKUP(AS258,'S1-MR'!$D$7:$U$60,17,0)=0,"-",IF(AND(AS258=AS258,AT258="P"),VLOOKUP(AS258,'S1-MR'!$D$7:$U$60,17,0),"-")))</f>
        <v>-</v>
      </c>
      <c r="AY258" s="45" t="str">
        <f>IF(AS258="","-",IF(VLOOKUP(AS258,'S1-MR'!$D$7:$U$60,18,0)=0,"-",IF(AND(AS258=AS258,AT258="P"),VLOOKUP(AS258,'S1-MR'!$D$7:$U$60,18,0),"-")))</f>
        <v>-</v>
      </c>
      <c r="AZ258" s="46" t="s">
        <v>62</v>
      </c>
      <c r="BA258" s="47"/>
      <c r="BB258" s="6"/>
      <c r="BC258" s="6"/>
      <c r="BD258" s="6"/>
      <c r="BE258" s="6"/>
      <c r="BF258" s="7"/>
      <c r="BG258" s="7"/>
      <c r="BH258" s="7"/>
      <c r="BI258" s="7"/>
      <c r="BJ258" s="7"/>
      <c r="BK258" s="7"/>
    </row>
    <row r="259" ht="14.25" customHeight="1">
      <c r="A259" s="40">
        <v>5.0</v>
      </c>
      <c r="B259" s="41" t="s">
        <v>306</v>
      </c>
      <c r="C259" s="42" t="s">
        <v>43</v>
      </c>
      <c r="D259" s="43" t="s">
        <v>44</v>
      </c>
      <c r="E259" s="44" t="s">
        <v>24</v>
      </c>
      <c r="F259" s="45" t="str">
        <f>IF(D259="","-",IF(VLOOKUP(D259,'S1-MR'!$D$7:$U$60,7,0)=0,"-",IF(AND(D259=D259,OR(E259="T",E259="P")),VLOOKUP(D259,'S1-MR'!$D$7:$U$60,7,0),"-")))</f>
        <v>JYD</v>
      </c>
      <c r="G259" s="45" t="str">
        <f>IF(D259="","-",IF(VLOOKUP(D259,'S1-MR'!$D$7:$U$60,8,0)=0,"-",IF(AND(D259=D259,OR(E259="T",E259="P")),VLOOKUP(D259,'S1-MR'!$D$7:$U$60,8,0),"-")))</f>
        <v>-</v>
      </c>
      <c r="H259" s="45" t="str">
        <f>IF(D259="","-",IF(VLOOKUP(D259,'S1-MR'!$D$7:$U$60,9,0)=0,"-",IF(AND(D259=D259,OR(E259="T",E259="P")),VLOOKUP(D259,'S1-MR'!$D$7:$U$60,9,0),"-")))</f>
        <v>-</v>
      </c>
      <c r="I259" s="45"/>
      <c r="J259" s="45" t="str">
        <f>IF(D259="","-",IF(VLOOKUP(D259,'S1-MR'!$D$7:$U$60,17,0)=0,"-",IF(AND(D259=D259,E259="P"),VLOOKUP(D259,'S1-MR'!$D$7:$U$60,17,0),"-")))</f>
        <v>-</v>
      </c>
      <c r="K259" s="45" t="str">
        <f>IF(D259="","-",IF(VLOOKUP(D259,'S1-MR'!$D$7:$U$60,18,0)=0,"-",IF(AND(D259=D259,E259="P"),VLOOKUP(D259,'S1-MR'!$D$7:$U$60,18,0),"-")))</f>
        <v>-</v>
      </c>
      <c r="L259" s="46" t="s">
        <v>65</v>
      </c>
      <c r="M259" s="47" t="s">
        <v>26</v>
      </c>
      <c r="N259" s="42" t="s">
        <v>45</v>
      </c>
      <c r="O259" s="43" t="s">
        <v>46</v>
      </c>
      <c r="P259" s="44" t="s">
        <v>24</v>
      </c>
      <c r="Q259" s="45" t="str">
        <f>IF(O259="","-",IF(VLOOKUP(O259,'S1-MR'!$D$7:$U$60,7,0)=0,"-",IF(AND(O259=O259,OR(P259="T",P259="P")),VLOOKUP(O259,'S1-MR'!$D$7:$U$60,7,0),"-")))</f>
        <v>ISW</v>
      </c>
      <c r="R259" s="45" t="str">
        <f>IF(O259="","-",IF(VLOOKUP(O259,'S1-MR'!$D$7:$U$60,8,0)=0,"-",IF(AND(O259=O259,OR(P259="T",P259="P")),VLOOKUP(O259,'S1-MR'!$D$7:$U$60,8,0),"-")))</f>
        <v>-</v>
      </c>
      <c r="S259" s="45" t="str">
        <f>IF(O259="","-",IF(VLOOKUP(O259,'S1-MR'!$D$7:$U$60,9,0)=0,"-",IF(AND(O259=O259,OR(P259="T",P259="P")),VLOOKUP(O259,'S1-MR'!$D$7:$U$60,9,0),"-")))</f>
        <v>-</v>
      </c>
      <c r="T259" s="45" t="str">
        <f>IF(O259="","-",IF(VLOOKUP(O259,'S1-MR'!$D$7:$U$60,17,0)=0,"-",IF(AND(O259=O259,P259="P"),VLOOKUP(O259,'S1-MR'!$D$7:$U$60,17,0),"-")))</f>
        <v>-</v>
      </c>
      <c r="U259" s="45" t="str">
        <f>IF(O259="","-",IF(VLOOKUP(O259,'S1-MR'!$D$7:$U$60,18,0)=0,"-",IF(AND(O259=O259,P259="P"),VLOOKUP(O259,'S1-MR'!$D$7:$U$60,18,0),"-")))</f>
        <v>-</v>
      </c>
      <c r="V259" s="46" t="s">
        <v>65</v>
      </c>
      <c r="W259" s="47" t="s">
        <v>26</v>
      </c>
      <c r="X259" s="42" t="s">
        <v>307</v>
      </c>
      <c r="Y259" s="43" t="s">
        <v>308</v>
      </c>
      <c r="Z259" s="44" t="s">
        <v>24</v>
      </c>
      <c r="AA259" s="45" t="str">
        <f>IF(Y259="","-",IF(VLOOKUP(Y259,'S1-MR'!$D$7:$U$60,7,0)=0,"-",IF(AND(Y259=Y259,OR(Z259="T",Z259="P")),VLOOKUP(Y259,'S1-MR'!$D$7:$U$60,7,0),"-")))</f>
        <v>CJS</v>
      </c>
      <c r="AB259" s="45" t="str">
        <f>IF(Y259="","-",IF(VLOOKUP(Y259,'S1-MR'!$D$7:$U$60,8,0)=0,"-",IF(AND(Y259=Y259,OR(Z259="T",Z259="P")),VLOOKUP(Y259,'S1-MR'!$D$7:$U$60,8,0),"-")))</f>
        <v>-</v>
      </c>
      <c r="AC259" s="45" t="str">
        <f>IF(Y259="","-",IF(VLOOKUP(Y259,'S1-MR'!$D$7:$U$60,9,0)=0,"-",IF(AND(Y259=Y259,OR(Z259="T",Z259="P")),VLOOKUP(Y259,'S1-MR'!$D$7:$U$60,9,0),"-")))</f>
        <v>-</v>
      </c>
      <c r="AD259" s="45" t="str">
        <f>IF(Y259="","-",IF(VLOOKUP(Y259,'S1-MR'!$D$7:$U$60,17,0)=0,"-",IF(AND(Y259=Y259,Z259="P"),VLOOKUP(Y259,'S1-MR'!$D$7:$U$60,17,0),"-")))</f>
        <v>-</v>
      </c>
      <c r="AE259" s="45" t="str">
        <f>IF(Y259="","-",IF(VLOOKUP(Y259,'S1-MR'!$D$7:$U$60,18,0)=0,"-",IF(AND(Y259=Y259,Z259="P"),VLOOKUP(Y259,'S1-MR'!$D$7:$U$60,18,0),"-")))</f>
        <v>-</v>
      </c>
      <c r="AF259" s="46" t="s">
        <v>65</v>
      </c>
      <c r="AG259" s="47" t="s">
        <v>26</v>
      </c>
      <c r="AH259" s="48" t="s">
        <v>45</v>
      </c>
      <c r="AI259" s="43" t="s">
        <v>46</v>
      </c>
      <c r="AJ259" s="44" t="s">
        <v>28</v>
      </c>
      <c r="AK259" s="45" t="str">
        <f>IF(AI259="","-",IF(VLOOKUP(AI259,'S1-MR'!$D$7:$U$60,7,0)=0,"-",IF(AND(AI259=AI259,OR(AJ259="T",AJ259="P")),VLOOKUP(AI259,'S1-MR'!$D$7:$U$60,7,0),"-")))</f>
        <v>ISW</v>
      </c>
      <c r="AL259" s="45" t="str">
        <f>IF(AI259="","-",IF(VLOOKUP(AI259,'S1-MR'!$D$7:$U$60,8,0)=0,"-",IF(AND(AI259=AI259,OR(AJ259="T",AJ259="P")),VLOOKUP(AI259,'S1-MR'!$D$7:$U$60,8,0),"-")))</f>
        <v>-</v>
      </c>
      <c r="AM259" s="45" t="str">
        <f>IF(AI259="","-",IF(VLOOKUP(AI259,'S1-MR'!$D$7:$U$60,9,0)=0,"-",IF(AND(AI259=AI259,OR(AJ259="T",AJ259="P")),VLOOKUP(AI259,'S1-MR'!$D$7:$U$60,9,0),"-")))</f>
        <v>-</v>
      </c>
      <c r="AN259" s="45" t="str">
        <f>IF(AI259="","-",IF(VLOOKUP(AI259,'S1-MR'!$D$7:$U$60,17,0)=0,"-",IF(AND(AI259=AI259,AJ259="P"),VLOOKUP(AI259,'S1-MR'!$D$7:$U$60,17,0),"-")))</f>
        <v>-</v>
      </c>
      <c r="AO259" s="45" t="str">
        <f>IF(AI259="","-",IF(VLOOKUP(AI259,'S1-MR'!$D$7:$U$60,18,0)=0,"-",IF(AND(AI259=AI259,AJ259="P"),VLOOKUP(AI259,'S1-MR'!$D$7:$U$60,18,0),"-")))</f>
        <v>-</v>
      </c>
      <c r="AP259" s="44" t="s">
        <v>65</v>
      </c>
      <c r="AQ259" s="47" t="s">
        <v>26</v>
      </c>
      <c r="AR259" s="48"/>
      <c r="AS259" s="43"/>
      <c r="AT259" s="44"/>
      <c r="AU259" s="45" t="str">
        <f>IF(AS259="","-",IF(VLOOKUP(AS259,'S1-MR'!$D$7:$U$60,7,0)=0,"-",IF(AND(AS259=AS259,OR(AT259="T",AT259="P")),VLOOKUP(AS259,'S1-MR'!$D$7:$U$60,7,0),"-")))</f>
        <v>-</v>
      </c>
      <c r="AV259" s="45" t="str">
        <f>IF(AS259="","-",IF(VLOOKUP(AS259,'S1-MR'!$D$7:$U$60,8,0)=0,"-",IF(AND(AS259=AS259,OR(AT259="T",AT259="P")),VLOOKUP(AS259,'S1-MR'!$D$7:$U$60,8,0),"-")))</f>
        <v>-</v>
      </c>
      <c r="AW259" s="45" t="str">
        <f>IF(AS259="","-",IF(VLOOKUP(AS259,'S1-MR'!$D$7:$U$60,9,0)=0,"-",IF(AND(AS259=AS259,OR(AT259="T",AT259="P")),VLOOKUP(AS259,'S1-MR'!$D$7:$U$60,9,0),"-")))</f>
        <v>-</v>
      </c>
      <c r="AX259" s="45" t="str">
        <f>IF(AS259="","-",IF(VLOOKUP(AS259,'S1-MR'!$D$7:$U$60,17,0)=0,"-",IF(AND(AS259=AS259,AT259="P"),VLOOKUP(AS259,'S1-MR'!$D$7:$U$60,17,0),"-")))</f>
        <v>-</v>
      </c>
      <c r="AY259" s="45" t="str">
        <f>IF(AS259="","-",IF(VLOOKUP(AS259,'S1-MR'!$D$7:$U$60,18,0)=0,"-",IF(AND(AS259=AS259,AT259="P"),VLOOKUP(AS259,'S1-MR'!$D$7:$U$60,18,0),"-")))</f>
        <v>-</v>
      </c>
      <c r="AZ259" s="44" t="s">
        <v>65</v>
      </c>
      <c r="BA259" s="47"/>
      <c r="BB259" s="6"/>
      <c r="BC259" s="6"/>
      <c r="BD259" s="6"/>
      <c r="BE259" s="6"/>
      <c r="BF259" s="7"/>
      <c r="BG259" s="7"/>
      <c r="BH259" s="7"/>
      <c r="BI259" s="7"/>
      <c r="BJ259" s="7"/>
      <c r="BK259" s="7"/>
    </row>
    <row r="260" ht="14.25" customHeight="1">
      <c r="A260" s="40">
        <v>5.0</v>
      </c>
      <c r="B260" s="41" t="s">
        <v>306</v>
      </c>
      <c r="C260" s="42" t="s">
        <v>57</v>
      </c>
      <c r="D260" s="43" t="s">
        <v>58</v>
      </c>
      <c r="E260" s="44" t="s">
        <v>24</v>
      </c>
      <c r="F260" s="45" t="str">
        <f>IF(D260="","-",IF(VLOOKUP(D260,'S1-TB'!$D$7:$U$60,7,0)=0,"-",IF(AND(D260=D260,OR(E260="T",E260="P")),VLOOKUP(D260,'S1-TB'!$D$7:$U$60,7,0),"-")))</f>
        <v>AFS</v>
      </c>
      <c r="G260" s="43" t="s">
        <v>41</v>
      </c>
      <c r="H260" s="45" t="str">
        <f>IF(D260="","-",IF(VLOOKUP(D260,'S1-TB'!$D$7:$U$58,9,0)=0,"-",IF(AND(D260=D260,OR(E260="T",E260="P")),VLOOKUP(D260,'S1-TB'!$D$7:$U$58,9,0),"-")))</f>
        <v>-</v>
      </c>
      <c r="I260" s="45"/>
      <c r="J260" s="45" t="str">
        <f>IF(D260="","-",IF(VLOOKUP(D260,'S1-TB'!$D$7:$U$58,17,0)=0,"-",IF(AND(D260=D260,E260="P"),VLOOKUP(D260,'S1-TB'!$D$7:$U$58,17,0),"-")))</f>
        <v>-</v>
      </c>
      <c r="K260" s="45" t="str">
        <f>IF(D260="","-",IF(VLOOKUP(D260,'S1-TB'!$D$7:$U$58,18,0)=0,"-",IF(AND(D260=D260,E260="P"),VLOOKUP(D260,'S1-TB'!$D$7:$U$58,18,0),"-")))</f>
        <v>-</v>
      </c>
      <c r="L260" s="46" t="s">
        <v>69</v>
      </c>
      <c r="M260" s="47" t="s">
        <v>26</v>
      </c>
      <c r="N260" s="42" t="s">
        <v>309</v>
      </c>
      <c r="O260" s="43" t="s">
        <v>310</v>
      </c>
      <c r="P260" s="44" t="s">
        <v>24</v>
      </c>
      <c r="Q260" s="45" t="str">
        <f>IF(O260="","-",IF(VLOOKUP(O260,'S1-TB'!$D$7:$U$58,7,0)=0,"-",IF(AND(O260=O260,OR(P260="T",P260="P")),VLOOKUP(O260,'S1-TB'!$D$7:$U$58,7,0),"-")))</f>
        <v>APT</v>
      </c>
      <c r="R260" s="45" t="str">
        <f>IF(O260="","-",IF(VLOOKUP(O260,'S1-TB'!$D$7:$U$58,8,0)=0,"-",IF(AND(O260=O260,OR(P260="T",P260="P")),VLOOKUP(O260,'S1-TB'!$D$7:$U$58,8,0),"-")))</f>
        <v>-</v>
      </c>
      <c r="S260" s="45" t="str">
        <f>IF(O260="","-",IF(VLOOKUP(O260,'S1-TB'!$D$7:$U$58,9,0)=0,"-",IF(AND(O260=O260,OR(P260="T",P260="P")),VLOOKUP(O260,'S1-TB'!$D$7:$U$58,9,0),"-")))</f>
        <v>-</v>
      </c>
      <c r="T260" s="45" t="str">
        <f>IF(O260="","-",IF(VLOOKUP(O260,'S1-TB'!$D$7:$U$58,17,0)=0,"-",IF(AND(O260=O260,P260="P"),VLOOKUP(O260,'S1-TB'!$D$7:$U$58,17,0),"-")))</f>
        <v>-</v>
      </c>
      <c r="U260" s="45" t="str">
        <f>IF(O260="","-",IF(VLOOKUP(O260,'S1-TB'!$D$7:$U$58,18,0)=0,"-",IF(AND(O260=O260,P260="P"),VLOOKUP(O260,'S1-TB'!$D$7:$U$58,18,0),"-")))</f>
        <v>-</v>
      </c>
      <c r="V260" s="46" t="s">
        <v>69</v>
      </c>
      <c r="W260" s="47"/>
      <c r="X260" s="42" t="s">
        <v>309</v>
      </c>
      <c r="Y260" s="43" t="s">
        <v>310</v>
      </c>
      <c r="Z260" s="44" t="s">
        <v>28</v>
      </c>
      <c r="AA260" s="45" t="str">
        <f>IF(Y260="","-",IF(VLOOKUP(Y260,'S1-TB'!$D$7:$U$58,7,0)=0,"-",IF(AND(Y260=Y260,OR(Z260="T",Z260="P")),VLOOKUP(Y260,'S1-TB'!$D$7:$U$58,7,0),"-")))</f>
        <v>APT</v>
      </c>
      <c r="AB260" s="45" t="str">
        <f>IF(Y260="","-",IF(VLOOKUP(Y260,'S1-TB'!$D$7:$U$58,8,0)=0,"-",IF(AND(Y260=Y260,OR(Z260="T",Z260="P")),VLOOKUP(Y260,'S1-TB'!$D$7:$U$58,8,0),"-")))</f>
        <v>-</v>
      </c>
      <c r="AC260" s="45" t="str">
        <f>IF(Y260="","-",IF(VLOOKUP(Y260,'S1-TB'!$D$7:$U$58,9,0)=0,"-",IF(AND(Y260=Y260,OR(Z260="T",Z260="P")),VLOOKUP(Y260,'S1-TB'!$D$7:$U$58,9,0),"-")))</f>
        <v>-</v>
      </c>
      <c r="AD260" s="45" t="str">
        <f>IF(Y260="","-",IF(VLOOKUP(Y260,'S1-TB'!$D$7:$U$58,17,0)=0,"-",IF(AND(Y260=Y260,Z260="P"),VLOOKUP(Y260,'S1-TB'!$D$7:$U$58,17,0),"-")))</f>
        <v>-</v>
      </c>
      <c r="AE260" s="45" t="str">
        <f>IF(Y260="","-",IF(VLOOKUP(Y260,'S1-TB'!$D$7:$U$58,18,0)=0,"-",IF(AND(Y260=Y260,Z260="P"),VLOOKUP(Y260,'S1-TB'!$D$7:$U$58,18,0),"-")))</f>
        <v>-</v>
      </c>
      <c r="AF260" s="46" t="s">
        <v>69</v>
      </c>
      <c r="AG260" s="47"/>
      <c r="AH260" s="42"/>
      <c r="AI260" s="43"/>
      <c r="AJ260" s="44"/>
      <c r="AK260" s="45" t="str">
        <f>IF(AI260="","-",IF(VLOOKUP(AI260,'S1-TB'!$D$7:$U$58,7,0)=0,"-",IF(AND(AI260=AI260,OR(AJ260="T",AJ260="P")),VLOOKUP(AI260,'S1-TB'!$D$7:$U$58,7,0),"-")))</f>
        <v>-</v>
      </c>
      <c r="AL260" s="45" t="str">
        <f>IF(AI260="","-",IF(VLOOKUP(AI260,'S1-TB'!$D$7:$U$58,8,0)=0,"-",IF(AND(AI260=AI260,OR(AJ260="T",AJ260="P")),VLOOKUP(AI260,'S1-TB'!$D$7:$U$58,8,0),"-")))</f>
        <v>-</v>
      </c>
      <c r="AM260" s="45" t="str">
        <f>IF(AI260="","-",IF(VLOOKUP(AI260,'S1-TB'!$D$7:$U$58,9,0)=0,"-",IF(AND(AI260=AI260,OR(AJ260="T",AJ260="P")),VLOOKUP(AI260,'S1-TB'!$D$7:$U$58,9,0),"-")))</f>
        <v>-</v>
      </c>
      <c r="AN260" s="45" t="str">
        <f>IF(AI260="","-",IF(VLOOKUP(AI260,'S1-TB'!$D$7:$U$58,17,0)=0,"-",IF(AND(AI260=AI260,AJ260="P"),VLOOKUP(AI260,'S1-TB'!$D$7:$U$58,17,0),"-")))</f>
        <v>-</v>
      </c>
      <c r="AO260" s="45" t="str">
        <f>IF(AI260="","-",IF(VLOOKUP(AI260,'S1-TB'!$D$7:$U$58,18,0)=0,"-",IF(AND(AI260=AI260,AJ260="P"),VLOOKUP(AI260,'S1-TB'!$D$7:$U$58,18,0),"-")))</f>
        <v>-</v>
      </c>
      <c r="AP260" s="46" t="s">
        <v>69</v>
      </c>
      <c r="AQ260" s="47"/>
      <c r="AR260" s="58"/>
      <c r="AS260" s="45"/>
      <c r="AT260" s="46"/>
      <c r="AU260" s="45" t="str">
        <f>IF(AS260="","-",IF(VLOOKUP(AS260,'S1-TB'!$D$7:$U$58,7,0)=0,"-",IF(AND(AS260=AS260,OR(AT260="T",AT260="P")),VLOOKUP(AS260,'S1-TB'!$D$7:$U$58,7,0),"-")))</f>
        <v>-</v>
      </c>
      <c r="AV260" s="45" t="str">
        <f>IF(AS260="","-",IF(VLOOKUP(AS260,'S1-TB'!$D$7:$U$58,8,0)=0,"-",IF(AND(AS260=AS260,OR(AT260="T",AT260="P")),VLOOKUP(AS260,'S1-TB'!$D$7:$U$58,8,0),"-")))</f>
        <v>-</v>
      </c>
      <c r="AW260" s="45" t="str">
        <f>IF(AS260="","-",IF(VLOOKUP(AS260,'S1-TB'!$D$7:$U$58,9,0)=0,"-",IF(AND(AS260=AS260,OR(AT260="T",AT260="P")),VLOOKUP(AS260,'S1-TB'!$D$7:$U$58,9,0),"-")))</f>
        <v>-</v>
      </c>
      <c r="AX260" s="45" t="str">
        <f>IF(AS260="","-",IF(VLOOKUP(AS260,'S1-TB'!$D$7:$U$58,17,0)=0,"-",IF(AND(AS260=AS260,AT260="P"),VLOOKUP(AS260,'S1-TB'!$D$7:$U$58,17,0),"-")))</f>
        <v>-</v>
      </c>
      <c r="AY260" s="45" t="str">
        <f>IF(AS260="","-",IF(VLOOKUP(AS260,'S1-TB'!$D$7:$U$58,18,0)=0,"-",IF(AND(AS260=AS260,AT260="P"),VLOOKUP(AS260,'S1-TB'!$D$7:$U$58,18,0),"-")))</f>
        <v>-</v>
      </c>
      <c r="AZ260" s="46" t="s">
        <v>69</v>
      </c>
      <c r="BA260" s="111"/>
      <c r="BB260" s="6"/>
      <c r="BC260" s="6"/>
      <c r="BD260" s="6"/>
      <c r="BE260" s="6"/>
      <c r="BF260" s="7"/>
      <c r="BG260" s="7"/>
      <c r="BH260" s="7"/>
      <c r="BI260" s="7"/>
      <c r="BJ260" s="7"/>
      <c r="BK260" s="7"/>
    </row>
    <row r="261" ht="14.25" customHeight="1">
      <c r="A261" s="40">
        <v>5.0</v>
      </c>
      <c r="B261" s="41" t="s">
        <v>306</v>
      </c>
      <c r="C261" s="64"/>
      <c r="D261" s="65"/>
      <c r="E261" s="66"/>
      <c r="F261" s="65"/>
      <c r="G261" s="65"/>
      <c r="H261" s="65"/>
      <c r="I261" s="65"/>
      <c r="J261" s="65"/>
      <c r="K261" s="65"/>
      <c r="L261" s="66"/>
      <c r="M261" s="68"/>
      <c r="N261" s="64"/>
      <c r="O261" s="65"/>
      <c r="P261" s="66"/>
      <c r="Q261" s="65"/>
      <c r="R261" s="65"/>
      <c r="S261" s="65"/>
      <c r="T261" s="65"/>
      <c r="U261" s="65"/>
      <c r="V261" s="66"/>
      <c r="W261" s="68"/>
      <c r="X261" s="64"/>
      <c r="Y261" s="65"/>
      <c r="Z261" s="66"/>
      <c r="AA261" s="65"/>
      <c r="AB261" s="65"/>
      <c r="AC261" s="65"/>
      <c r="AD261" s="65"/>
      <c r="AE261" s="65"/>
      <c r="AF261" s="66"/>
      <c r="AG261" s="68"/>
      <c r="AH261" s="64"/>
      <c r="AI261" s="65"/>
      <c r="AJ261" s="66"/>
      <c r="AK261" s="65"/>
      <c r="AL261" s="65"/>
      <c r="AM261" s="65"/>
      <c r="AN261" s="65"/>
      <c r="AO261" s="65"/>
      <c r="AP261" s="66"/>
      <c r="AQ261" s="68"/>
      <c r="AR261" s="64"/>
      <c r="AS261" s="65"/>
      <c r="AT261" s="66"/>
      <c r="AU261" s="65"/>
      <c r="AV261" s="65"/>
      <c r="AW261" s="65"/>
      <c r="AX261" s="65"/>
      <c r="AY261" s="65"/>
      <c r="AZ261" s="66"/>
      <c r="BA261" s="68"/>
      <c r="BB261" s="6"/>
      <c r="BC261" s="6"/>
      <c r="BD261" s="6"/>
      <c r="BE261" s="6"/>
      <c r="BF261" s="7"/>
      <c r="BG261" s="7"/>
      <c r="BH261" s="7"/>
      <c r="BI261" s="7"/>
      <c r="BJ261" s="7"/>
      <c r="BK261" s="7"/>
    </row>
    <row r="262" ht="15.0" customHeight="1">
      <c r="A262" s="40">
        <v>5.0</v>
      </c>
      <c r="B262" s="41" t="s">
        <v>306</v>
      </c>
      <c r="C262" s="75" t="s">
        <v>73</v>
      </c>
      <c r="D262" s="70" t="s">
        <v>74</v>
      </c>
      <c r="E262" s="71" t="s">
        <v>24</v>
      </c>
      <c r="F262" s="72" t="str">
        <f>IF(D262="","-",IF(VLOOKUP(D262,'D3 TI'!$D$7:$U$47,7,0)=0,"-",IF(AND(D262=D262,OR(E262="T",E262="P",E262="PM")),VLOOKUP(D262,'D3 TI'!$D$7:$U$47,7,0),"-")))</f>
        <v>MPR</v>
      </c>
      <c r="G262" s="72" t="str">
        <f>IF(D262="","-",IF(VLOOKUP(D262,'D3 TI'!$D$7:$U$47,8,0)=0,"-",IF(AND(D262=D262,OR(E262="T",E262="P",,E262="PM")),VLOOKUP(D262,'D3 TI'!$D$7:$U$47,8,0),"-")))</f>
        <v>-</v>
      </c>
      <c r="H262" s="72" t="str">
        <f>IF(D262="","-",IF(VLOOKUP(D262,'D3 TI'!$D$7:$U$47,9,0)=0,"-",IF(AND(D262=D262,OR(E262="T",E262="P")),VLOOKUP(D262,'D3 TI'!$D$7:$U$47,9,0),"-")))</f>
        <v>-</v>
      </c>
      <c r="I262" s="72"/>
      <c r="J262" s="72" t="str">
        <f>IF(D262="","-",IF(VLOOKUP(D262,'D3 TI'!$D$7:$U$47,17,0)=0,"-",IF(AND(D262=D262,E262="P"),VLOOKUP(D262,'D3 TI'!$D$7:$U$47,17,0),"-")))</f>
        <v>-</v>
      </c>
      <c r="K262" s="72" t="str">
        <f>IF(D262="","-",IF(VLOOKUP(D262,'D3 TI'!$D$7:$U$47,18,0)=0,"-",IF(AND(D262=D262,E262="P"),VLOOKUP(D262,'D3 TI'!$D$7:$U$47,18,0),"-")))</f>
        <v>-</v>
      </c>
      <c r="L262" s="73" t="s">
        <v>72</v>
      </c>
      <c r="M262" s="74" t="s">
        <v>26</v>
      </c>
      <c r="N262" s="69" t="s">
        <v>70</v>
      </c>
      <c r="O262" s="70" t="s">
        <v>71</v>
      </c>
      <c r="P262" s="71" t="s">
        <v>28</v>
      </c>
      <c r="Q262" s="112" t="str">
        <f>IF(O262="","-",IF(VLOOKUP(O262,'D3 TI'!$D$7:$U$47,7,0)=0,"-",IF(AND(O262=O262,OR(P262="T",P262="P",P262="PM")),VLOOKUP(O262,'D3 TI'!$D$7:$U$47,7,0),"-")))</f>
        <v>IFY</v>
      </c>
      <c r="R262" s="112" t="str">
        <f>IF(O262="","-",IF(VLOOKUP(O262,'D3 TI'!$D$7:$U$47,8,0)=0,"-",IF(AND(O262=O262,OR(P262="T",P262="P",P262="PM")),VLOOKUP(O262,'D3 TI'!$D$7:$U$47,8,0),"-")))</f>
        <v>JUNx</v>
      </c>
      <c r="S262" s="112" t="str">
        <f>IF(O262="","-",IF(VLOOKUP(O262,'D3 TI'!$D$7:$U$47,9,0)=0,"-",IF(AND(O262=O262,OR(P262="T",P262="P")),VLOOKUP(O262,'D3 TI'!$D$7:$U$47,9,0),"-")))</f>
        <v>-</v>
      </c>
      <c r="T262" s="112" t="str">
        <f>IF(O262="","-",IF(VLOOKUP(O262,'D3 TI'!$D$7:$U$47,17,0)=0,"-",IF(AND(O262=O262,P262="P"),VLOOKUP(O262,'D3 TI'!$D$7:$U$47,17,0),"-")))</f>
        <v>-</v>
      </c>
      <c r="U262" s="112" t="str">
        <f>IF(O262="","-",IF(VLOOKUP(O262,'D3 TI'!$D$7:$U$47,18,0)=0,"-",IF(AND(O262=O262,P262="P"),VLOOKUP(O262,'D3 TI'!$D$7:$U$47,18,0),"-")))</f>
        <v>-</v>
      </c>
      <c r="V262" s="76" t="s">
        <v>72</v>
      </c>
      <c r="W262" s="74" t="s">
        <v>26</v>
      </c>
      <c r="X262" s="69">
        <v>1032101.0</v>
      </c>
      <c r="Y262" s="70" t="s">
        <v>81</v>
      </c>
      <c r="Z262" s="71" t="s">
        <v>24</v>
      </c>
      <c r="AA262" s="72" t="str">
        <f>IF(Y262="","-",IF(VLOOKUP(Y262,'D3 TI'!$D$7:$U$47,7,0)=0,"-",IF(AND(Y262=Y262,OR(Z262="T",Z262="P",Z262="PM")),VLOOKUP(Y262,'D3 TI'!$D$7:$U$47,7,0),"-")))</f>
        <v>ESS</v>
      </c>
      <c r="AB262" s="72" t="str">
        <f>IF(Y262="","-",IF(VLOOKUP(Y262,'D3 TI'!$D$7:$U$47,8,0)=0,"-",IF(AND(Y262=Y262,OR(Z262="T",Z262="P",Z262="PM")),VLOOKUP(Y262,'D3 TI'!$D$7:$U$47,8,0),"-")))</f>
        <v>-</v>
      </c>
      <c r="AC262" s="72" t="str">
        <f>IF(Y262="","-",IF(VLOOKUP(Y262,'D3 TI'!$D$7:$U$47,9,0)=0,"-",IF(AND(Y262=Y262,OR(Z262="T",Z262="P")),VLOOKUP(Y262,'D3 TI'!$D$7:$U$47,9,0),"-")))</f>
        <v>-</v>
      </c>
      <c r="AD262" s="72" t="str">
        <f>IF(Y262="","-",IF(VLOOKUP(Y262,'D3 TI'!$D$7:$U$47,17,0)=0,"-",IF(AND(Y262=Y262,Z262="P"),VLOOKUP(Y262,'D3 TI'!$D$7:$U$47,17,0),"-")))</f>
        <v>-</v>
      </c>
      <c r="AE262" s="72" t="str">
        <f>IF(Y262="","-",IF(VLOOKUP(Y262,'D3 TI'!$D$7:$U$47,18,0)=0,"-",IF(AND(Y262=Y262,Z262="P"),VLOOKUP(Y262,'D3 TI'!$D$7:$U$47,18,0),"-")))</f>
        <v>-</v>
      </c>
      <c r="AF262" s="73" t="s">
        <v>72</v>
      </c>
      <c r="AG262" s="74" t="s">
        <v>26</v>
      </c>
      <c r="AH262" s="69">
        <v>1032101.0</v>
      </c>
      <c r="AI262" s="70" t="s">
        <v>81</v>
      </c>
      <c r="AJ262" s="71" t="s">
        <v>28</v>
      </c>
      <c r="AK262" s="112" t="str">
        <f>IF(AI262="","-",IF(VLOOKUP(AI262,'D3 TI'!$D$7:$U$47,7,0)=0,"-",IF(AND(AI262=AI262,OR(AJ262="T",AJ262="P",AJ262="PM")),VLOOKUP(AI262,'D3 TI'!$D$7:$U$47,7,0),"-")))</f>
        <v>ESS</v>
      </c>
      <c r="AL262" s="112" t="str">
        <f>IF(AI262="","-",IF(VLOOKUP(AI262,'D3 TI'!$D$7:$U$47,8,0)=0,"-",IF(AND(AI262=AI262,OR(AJ262="T",AJ262="P",AJ262="PM")),VLOOKUP(AI262,'D3 TI'!$D$7:$U$47,8,0),"-")))</f>
        <v>-</v>
      </c>
      <c r="AM262" s="112" t="str">
        <f>IF(AI262="","-",IF(VLOOKUP(AI262,'D3 TI'!$D$7:$U$47,9,0)=0,"-",IF(AND(AI262=AI262,OR(AJ262="T",AJ262="P")),VLOOKUP(AI262,'D3 TI'!$D$7:$U$47,9,0),"-")))</f>
        <v>-</v>
      </c>
      <c r="AN262" s="72" t="str">
        <f>IF(AI262="","-",IF(VLOOKUP(AI262,D3TK!$D$7:$V$44,17,0)=0,"-",IF(AND(AI262=AI262,AJ262="P"),VLOOKUP(AI262,D3TK!$D$7:$V$44,17,0),"-")))</f>
        <v>-</v>
      </c>
      <c r="AO262" s="72" t="str">
        <f>IF(AI262="","-",IF(VLOOKUP(AI262,D3TK!$D$7:$V$44,18,0)=0,"-",IF(AND(AI262=AI262,AJ262="P"),VLOOKUP(AI262,D3TK!$D$7:$V$44,18,0),"-")))</f>
        <v>-</v>
      </c>
      <c r="AP262" s="76" t="s">
        <v>72</v>
      </c>
      <c r="AQ262" s="74" t="s">
        <v>26</v>
      </c>
      <c r="AR262" s="69">
        <v>1132205.0</v>
      </c>
      <c r="AS262" s="70" t="s">
        <v>84</v>
      </c>
      <c r="AT262" s="71" t="s">
        <v>28</v>
      </c>
      <c r="AU262" s="72" t="str">
        <f>IF(AS262="","-",IF(VLOOKUP(AS262,'D3 TI'!$D$7:$U$47,7,0)=0,"-",IF(AND(AS262=AS262,OR(AT262="T",AT262="P",AT262="PM")),VLOOKUP(AS262,'D3 TI'!$D$7:$U$47,7,0),"-")))</f>
        <v>HER</v>
      </c>
      <c r="AV262" s="113" t="str">
        <f>IF(AS262="","-",IF(VLOOKUP(AS262,'D3 TI'!$D$7:$U$47,8,0)=0,"-",IF(AND(AS262=AS262,OR(AT262="T",AT262="P",AT262="PM")),VLOOKUP(AS262,'D3 TI'!$D$7:$U$47,8,0),"-")))</f>
        <v>IDS</v>
      </c>
      <c r="AW262" s="72" t="str">
        <f>IF(AS262="","-",IF(VLOOKUP(AS262,'D3 TI'!$D$7:$U$47,9,0)=0,"-",IF(AND(AS262=AS262,OR(AT262="T",AT262="P")),VLOOKUP(AS262,'D3 TI'!$D$7:$U$47,9,0),"-")))</f>
        <v>-</v>
      </c>
      <c r="AX262" s="72" t="str">
        <f>IF(AS262="","-",IF(VLOOKUP(AS262,'D3 TI'!$D$7:$U$47,17,0)=0,"-",IF(AND(AS262=AS262,AT262="P"),VLOOKUP(AS262,'D3 TI'!$D$7:$U$47,17,0),"-")))</f>
        <v>-</v>
      </c>
      <c r="AY262" s="72" t="str">
        <f>IF(AS262="","-",IF(VLOOKUP(AS262,'D3 TI'!$D$7:$U$47,18,0)=0,"-",IF(AND(AS262=AS262,AT262="P"),VLOOKUP(AS262,'D3 TI'!$D$7:$U$47,18,0),"-")))</f>
        <v>-</v>
      </c>
      <c r="AZ262" s="73" t="s">
        <v>72</v>
      </c>
      <c r="BA262" s="74" t="s">
        <v>26</v>
      </c>
      <c r="BB262" s="6"/>
      <c r="BC262" s="6"/>
      <c r="BD262" s="6"/>
      <c r="BE262" s="6"/>
      <c r="BF262" s="7"/>
      <c r="BG262" s="7"/>
      <c r="BH262" s="7"/>
      <c r="BI262" s="7"/>
      <c r="BJ262" s="7"/>
      <c r="BK262" s="7"/>
    </row>
    <row r="263" ht="14.25" customHeight="1">
      <c r="A263" s="40">
        <v>5.0</v>
      </c>
      <c r="B263" s="41" t="s">
        <v>306</v>
      </c>
      <c r="C263" s="75" t="s">
        <v>73</v>
      </c>
      <c r="D263" s="70" t="s">
        <v>74</v>
      </c>
      <c r="E263" s="71" t="s">
        <v>24</v>
      </c>
      <c r="F263" s="72" t="str">
        <f>IF(D263="","-",IF(VLOOKUP(D263,'D3 TI'!$D$7:$U$47,7,0)=0,"-",IF(AND(D263=D263,OR(E263="T",E263="P",E263="PM")),VLOOKUP(D263,'D3 TI'!$D$7:$U$47,7,0),"-")))</f>
        <v>MPR</v>
      </c>
      <c r="G263" s="72" t="str">
        <f>IF(D263="","-",IF(VLOOKUP(D263,'D3 TI'!$D$7:$U$47,8,0)=0,"-",IF(AND(D263=D263,OR(E263="T",E263="P",,E263="PM")),VLOOKUP(D263,'D3 TI'!$D$7:$U$47,8,0),"-")))</f>
        <v>-</v>
      </c>
      <c r="H263" s="72" t="str">
        <f>IF(D263="","-",IF(VLOOKUP(D263,'D3 TI'!$D$7:$U$47,9,0)=0,"-",IF(AND(D263=D263,OR(E263="T",E263="P")),VLOOKUP(D263,'D3 TI'!$D$7:$U$47,9,0),"-")))</f>
        <v>-</v>
      </c>
      <c r="I263" s="72"/>
      <c r="J263" s="72" t="str">
        <f>IF(D263="","-",IF(VLOOKUP(D263,'D3 TI'!$D$7:$U$47,17,0)=0,"-",IF(AND(D263=D263,E263="P"),VLOOKUP(D263,'D3 TI'!$D$7:$U$47,17,0),"-")))</f>
        <v>-</v>
      </c>
      <c r="K263" s="72" t="str">
        <f>IF(D263="","-",IF(VLOOKUP(D263,'D3 TI'!$D$7:$U$47,18,0)=0,"-",IF(AND(D263=D263,E263="P"),VLOOKUP(D263,'D3 TI'!$D$7:$U$47,18,0),"-")))</f>
        <v>-</v>
      </c>
      <c r="L263" s="73" t="s">
        <v>77</v>
      </c>
      <c r="M263" s="74" t="s">
        <v>26</v>
      </c>
      <c r="N263" s="69" t="s">
        <v>70</v>
      </c>
      <c r="O263" s="70" t="s">
        <v>71</v>
      </c>
      <c r="P263" s="71" t="s">
        <v>28</v>
      </c>
      <c r="Q263" s="112" t="str">
        <f>IF(O263="","-",IF(VLOOKUP(O263,'D3 TI'!$D$7:$U$47,7,0)=0,"-",IF(AND(O263=O263,OR(P263="T",P263="P",P263="PM")),VLOOKUP(O263,'D3 TI'!$D$7:$U$47,7,0),"-")))</f>
        <v>IFY</v>
      </c>
      <c r="R263" s="112" t="str">
        <f>IF(O263="","-",IF(VLOOKUP(O263,'D3 TI'!$D$7:$U$47,8,0)=0,"-",IF(AND(O263=O263,OR(P263="T",P263="P",P263="PM")),VLOOKUP(O263,'D3 TI'!$D$7:$U$47,8,0),"-")))</f>
        <v>JUNx</v>
      </c>
      <c r="S263" s="112" t="str">
        <f>IF(O263="","-",IF(VLOOKUP(O263,'D3 TI'!$D$7:$U$47,9,0)=0,"-",IF(AND(O263=O263,OR(P263="T",P263="P")),VLOOKUP(O263,'D3 TI'!$D$7:$U$47,9,0),"-")))</f>
        <v>-</v>
      </c>
      <c r="T263" s="112" t="str">
        <f>IF(O263="","-",IF(VLOOKUP(O263,'D3 TI'!$D$7:$U$47,17,0)=0,"-",IF(AND(O263=O263,P263="P"),VLOOKUP(O263,'D3 TI'!$D$7:$U$47,17,0),"-")))</f>
        <v>-</v>
      </c>
      <c r="U263" s="112" t="str">
        <f>IF(O263="","-",IF(VLOOKUP(O263,'D3 TI'!$D$7:$U$47,18,0)=0,"-",IF(AND(O263=O263,P263="P"),VLOOKUP(O263,'D3 TI'!$D$7:$U$47,18,0),"-")))</f>
        <v>-</v>
      </c>
      <c r="V263" s="76" t="s">
        <v>77</v>
      </c>
      <c r="W263" s="74" t="s">
        <v>26</v>
      </c>
      <c r="X263" s="69">
        <v>1032101.0</v>
      </c>
      <c r="Y263" s="70" t="s">
        <v>81</v>
      </c>
      <c r="Z263" s="71" t="s">
        <v>24</v>
      </c>
      <c r="AA263" s="72" t="str">
        <f>IF(Y263="","-",IF(VLOOKUP(Y263,'D3 TI'!$D$7:$U$47,7,0)=0,"-",IF(AND(Y263=Y263,OR(Z263="T",Z263="P",Z263="PM")),VLOOKUP(Y263,'D3 TI'!$D$7:$U$47,7,0),"-")))</f>
        <v>ESS</v>
      </c>
      <c r="AB263" s="72" t="str">
        <f>IF(Y263="","-",IF(VLOOKUP(Y263,'D3 TI'!$D$7:$U$47,8,0)=0,"-",IF(AND(Y263=Y263,OR(Z263="T",Z263="P",Z263="PM")),VLOOKUP(Y263,'D3 TI'!$D$7:$U$47,8,0),"-")))</f>
        <v>-</v>
      </c>
      <c r="AC263" s="72" t="str">
        <f>IF(Y263="","-",IF(VLOOKUP(Y263,'D3 TI'!$D$7:$U$47,9,0)=0,"-",IF(AND(Y263=Y263,OR(Z263="T",Z263="P")),VLOOKUP(Y263,'D3 TI'!$D$7:$U$47,9,0),"-")))</f>
        <v>-</v>
      </c>
      <c r="AD263" s="72" t="str">
        <f>IF(Y263="","-",IF(VLOOKUP(Y263,'D3 TI'!$D$7:$U$47,17,0)=0,"-",IF(AND(Y263=Y263,Z263="P"),VLOOKUP(Y263,'D3 TI'!$D$7:$U$47,17,0),"-")))</f>
        <v>-</v>
      </c>
      <c r="AE263" s="72" t="str">
        <f>IF(Y263="","-",IF(VLOOKUP(Y263,'D3 TI'!$D$7:$U$47,18,0)=0,"-",IF(AND(Y263=Y263,Z263="P"),VLOOKUP(Y263,'D3 TI'!$D$7:$U$47,18,0),"-")))</f>
        <v>-</v>
      </c>
      <c r="AF263" s="73" t="s">
        <v>77</v>
      </c>
      <c r="AG263" s="74" t="s">
        <v>26</v>
      </c>
      <c r="AH263" s="69">
        <v>1032101.0</v>
      </c>
      <c r="AI263" s="70" t="s">
        <v>81</v>
      </c>
      <c r="AJ263" s="71" t="s">
        <v>28</v>
      </c>
      <c r="AK263" s="72" t="str">
        <f>IF(AI263="","-",IF(VLOOKUP(AI263,'D3 TI'!$D$7:$U$47,7,0)=0,"-",IF(AND(AI263=AI263,OR(AJ263="T",AJ263="P",AJ263="PM")),VLOOKUP(AI263,'D3 TI'!$D$7:$U$47,7,0),"-")))</f>
        <v>ESS</v>
      </c>
      <c r="AL263" s="72" t="str">
        <f>IF(AI263="","-",IF(VLOOKUP(AI263,'D3 TI'!$D$7:$U$47,8,0)=0,"-",IF(AND(AI263=AI263,OR(AJ263="T",AJ263="P",AJ263="PM")),VLOOKUP(AI263,'D3 TI'!$D$7:$U$47,8,0),"-")))</f>
        <v>-</v>
      </c>
      <c r="AM263" s="72" t="str">
        <f>IF(AI263="","-",IF(VLOOKUP(AI263,'D3 TI'!$D$7:$U$47,9,0)=0,"-",IF(AND(AI263=AI263,OR(AJ263="T",AJ263="P")),VLOOKUP(AI263,'D3 TI'!$D$7:$U$47,9,0),"-")))</f>
        <v>-</v>
      </c>
      <c r="AN263" s="72" t="str">
        <f>IF(AI263="","-",IF(VLOOKUP(AI263,D3TK!$D$7:$V$44,17,0)=0,"-",IF(AND(AI263=AI263,AJ263="P"),VLOOKUP(AI263,D3TK!$D$7:$V$44,17,0),"-")))</f>
        <v>-</v>
      </c>
      <c r="AO263" s="72" t="str">
        <f>IF(AI263="","-",IF(VLOOKUP(AI263,D3TK!$D$7:$V$44,18,0)=0,"-",IF(AND(AI263=AI263,AJ263="P"),VLOOKUP(AI263,D3TK!$D$7:$V$44,18,0),"-")))</f>
        <v>-</v>
      </c>
      <c r="AP263" s="73" t="s">
        <v>77</v>
      </c>
      <c r="AQ263" s="74" t="s">
        <v>26</v>
      </c>
      <c r="AR263" s="69">
        <v>1132205.0</v>
      </c>
      <c r="AS263" s="70" t="s">
        <v>84</v>
      </c>
      <c r="AT263" s="71" t="s">
        <v>28</v>
      </c>
      <c r="AU263" s="72" t="str">
        <f>IF(AS263="","-",IF(VLOOKUP(AS263,'D3 TI'!$D$7:$U$47,7,0)=0,"-",IF(AND(AS263=AS263,OR(AT263="T",AT263="P",AT263="PM")),VLOOKUP(AS263,'D3 TI'!$D$7:$U$47,7,0),"-")))</f>
        <v>HER</v>
      </c>
      <c r="AV263" s="113" t="str">
        <f>IF(AS263="","-",IF(VLOOKUP(AS263,'D3 TI'!$D$7:$U$47,8,0)=0,"-",IF(AND(AS263=AS263,OR(AT263="T",AT263="P",AT263="PM")),VLOOKUP(AS263,'D3 TI'!$D$7:$U$47,8,0),"-")))</f>
        <v>IDS</v>
      </c>
      <c r="AW263" s="72" t="str">
        <f>IF(AS263="","-",IF(VLOOKUP(AS263,'D3 TI'!$D$7:$U$47,9,0)=0,"-",IF(AND(AS263=AS263,OR(AT263="T",AT263="P")),VLOOKUP(AS263,'D3 TI'!$D$7:$U$47,9,0),"-")))</f>
        <v>-</v>
      </c>
      <c r="AX263" s="72" t="str">
        <f>IF(AS263="","-",IF(VLOOKUP(AS263,'D3 TI'!$D$7:$U$47,17,0)=0,"-",IF(AND(AS263=AS263,AT263="P"),VLOOKUP(AS263,'D3 TI'!$D$7:$U$47,17,0),"-")))</f>
        <v>-</v>
      </c>
      <c r="AY263" s="72" t="str">
        <f>IF(AS263="","-",IF(VLOOKUP(AS263,'D3 TI'!$D$7:$U$47,18,0)=0,"-",IF(AND(AS263=AS263,AT263="P"),VLOOKUP(AS263,'D3 TI'!$D$7:$U$47,18,0),"-")))</f>
        <v>-</v>
      </c>
      <c r="AZ263" s="73" t="s">
        <v>77</v>
      </c>
      <c r="BA263" s="74" t="s">
        <v>26</v>
      </c>
      <c r="BB263" s="6"/>
      <c r="BC263" s="6"/>
      <c r="BD263" s="6"/>
      <c r="BE263" s="6"/>
      <c r="BF263" s="7"/>
      <c r="BG263" s="7"/>
      <c r="BH263" s="7"/>
      <c r="BI263" s="7"/>
      <c r="BJ263" s="7"/>
      <c r="BK263" s="7"/>
    </row>
    <row r="264" ht="14.25" customHeight="1">
      <c r="A264" s="40">
        <v>5.0</v>
      </c>
      <c r="B264" s="41" t="s">
        <v>306</v>
      </c>
      <c r="C264" s="69" t="s">
        <v>70</v>
      </c>
      <c r="D264" s="70" t="s">
        <v>71</v>
      </c>
      <c r="E264" s="71" t="s">
        <v>24</v>
      </c>
      <c r="F264" s="72" t="str">
        <f>IF(D264="","-",IF(VLOOKUP(D264,D3TK!$D$7:$V$44,7,0)=0,"-",IF(AND(D264=D264,OR(E264="T",E264="P",E264="PM")),VLOOKUP(D264,D3TK!$D$7:$V$44,7,0),"-")))</f>
        <v>IFY</v>
      </c>
      <c r="G264" s="72" t="str">
        <f>IF(D264="","-",IF(VLOOKUP(D264,D3TK!$D$7:$V$44,8,0)=0,"-",IF(AND(D264=D264,OR(E264="T",E264="P",E264="PM")),VLOOKUP(D264,D3TK!$D$7:$V$44,8,0),"-")))</f>
        <v>JUN</v>
      </c>
      <c r="H264" s="72" t="str">
        <f>IF(D264="","-",IF(VLOOKUP(D264,D3TK!$D$7:$V$44,9,0)=0,"-",IF(AND(D264=D264,OR(E264="T",E264="P",E264="PM")),VLOOKUP(D264,D3TK!$D$7:$V$44,9,0),"-")))</f>
        <v>-</v>
      </c>
      <c r="I264" s="72"/>
      <c r="J264" s="72" t="str">
        <f>IF(D264="","-",IF(VLOOKUP(D264,D3TK!$D$7:$V$44,17,0)=0,"-",IF(AND(D264=D264,E264="P"),VLOOKUP(D264,D3TK!$D$7:$V$44,17,0),"-")))</f>
        <v>-</v>
      </c>
      <c r="K264" s="72" t="str">
        <f>IF(D264="","-",IF(VLOOKUP(D264,D3TK!$D$7:$V$44,18,0)=0,"-",IF(AND(D264=D264,E264="P"),VLOOKUP(D264,D3TK!$D$7:$V$44,18,0),"-")))</f>
        <v>-</v>
      </c>
      <c r="L264" s="71" t="s">
        <v>78</v>
      </c>
      <c r="M264" s="74" t="s">
        <v>26</v>
      </c>
      <c r="N264" s="69">
        <v>1332102.0</v>
      </c>
      <c r="O264" s="77" t="s">
        <v>79</v>
      </c>
      <c r="P264" s="78" t="s">
        <v>24</v>
      </c>
      <c r="Q264" s="72" t="str">
        <f>IF(O264="","-",IF(VLOOKUP(O264,D3TK!$D$7:$V$44,7,0)=0,"-",IF(AND(O264=O264,OR(P264="T",P264="P",P264="PM")),VLOOKUP(O264,D3TK!$D$7:$V$44,7,0),"-")))</f>
        <v>MMS</v>
      </c>
      <c r="R264" s="72" t="str">
        <f>IF(O264="","-",IF(VLOOKUP(O264,D3TK!$D$7:$V$44,8,0)=0,"-",IF(AND(O264=O264,OR(P264="T",P264="P",P264="PM")),VLOOKUP(O264,D3TK!$D$7:$V$44,8,0),"-")))</f>
        <v>-</v>
      </c>
      <c r="S264" s="72" t="str">
        <f>IF(O264="","-",IF(VLOOKUP(O264,D3TK!$D$7:$V$44,9,0)=0,"-",IF(AND(O264=O264,OR(P264="T",P264="P")),VLOOKUP(O264,D3TK!$D$7:$V$44,9,0),"-")))</f>
        <v>-</v>
      </c>
      <c r="T264" s="72" t="str">
        <f>IF(O264="","-",IF(VLOOKUP(O264,D3TK!$D$7:$V$44,17,0)=0,"-",IF(AND(O264=O264,P264="P"),VLOOKUP(O264,D3TK!$D$7:$V$44,17,0),"-")))</f>
        <v>-</v>
      </c>
      <c r="U264" s="72" t="str">
        <f>IF(O264="","-",IF(VLOOKUP(O264,D3TK!$D$7:$V$44,18,0)=0,"-",IF(AND(O264=O264,P264="P"),VLOOKUP(O264,D3TK!$D$7:$V$44,18,0),"-")))</f>
        <v>-</v>
      </c>
      <c r="V264" s="71" t="s">
        <v>78</v>
      </c>
      <c r="W264" s="74" t="s">
        <v>26</v>
      </c>
      <c r="X264" s="69"/>
      <c r="Y264" s="70"/>
      <c r="Z264" s="71"/>
      <c r="AA264" s="72" t="str">
        <f>IF(Y264="","-",IF(VLOOKUP(Y264,D3TK!$D$7:$V$44,7,0)=0,"-",IF(AND(Y264=Y264,OR(Z264="T",Z264="P",Z264="PM")),VLOOKUP(Y264,D3TK!$D$7:$V$44,7,0),"-")))</f>
        <v>-</v>
      </c>
      <c r="AB264" s="72" t="str">
        <f>IF(Y264="","-",IF(VLOOKUP(Y264,D3TK!$D$7:$V$44,8,0)=0,"-",IF(AND(Y264=Y264,OR(Z264="T",Z264="P",Z264="PM")),VLOOKUP(Y264,D3TK!$D$7:$V$44,8,0),"-")))</f>
        <v>-</v>
      </c>
      <c r="AC264" s="72" t="str">
        <f>IF(Y264="","-",IF(VLOOKUP(Y264,D3TK!$D$7:$V$44,9,0)=0,"-",IF(AND(Y264=Y264,OR(Z264="T",Z264="P")),VLOOKUP(Y264,D3TK!$D$7:$V$44,9,0),"-")))</f>
        <v>-</v>
      </c>
      <c r="AD264" s="72" t="str">
        <f>IF(Y264="","-",IF(VLOOKUP(Y264,D3TK!$D$7:$V$44,17,0)=0,"-",IF(AND(Y264=Y264,Z264="P"),VLOOKUP(Y264,D3TK!$D$7:$V$44,17,0),"-")))</f>
        <v>-</v>
      </c>
      <c r="AE264" s="72" t="str">
        <f>IF(Y264="","-",IF(VLOOKUP(Y264,D3TK!$D$7:$V$44,18,0)=0,"-",IF(AND(Y264=Y264,Z264="P"),VLOOKUP(Y264,D3TK!$D$7:$V$44,18,0),"-")))</f>
        <v>-</v>
      </c>
      <c r="AF264" s="71" t="s">
        <v>78</v>
      </c>
      <c r="AG264" s="74"/>
      <c r="AH264" s="69"/>
      <c r="AI264" s="70"/>
      <c r="AJ264" s="71"/>
      <c r="AK264" s="72" t="str">
        <f>IF(AI264="","-",IF(VLOOKUP(AI264,D3TK!$D$7:$V$44,7,0)=0,"-",IF(AND(AI264=AI264,OR(AJ264="T",AJ264="P",AJ264="PM")),VLOOKUP(AI264,D3TK!$D$7:$V$44,7,0),"-")))</f>
        <v>-</v>
      </c>
      <c r="AL264" s="72" t="str">
        <f>IF(AI264="","-",IF(VLOOKUP(AI264,D3TK!$D$7:$V$44,8,0)=0,"-",IF(AND(AI264=AI264,OR(AJ264="T",AJ264="P",AJ264="PM")),VLOOKUP(AI264,D3TK!$D$7:$V$44,8,0),"-")))</f>
        <v>-</v>
      </c>
      <c r="AM264" s="72" t="str">
        <f>IF(AI264="","-",IF(VLOOKUP(AI264,D3TK!$D$7:$V$44,9,0)=0,"-",IF(AND(AI264=AI264,OR(AJ264="T",AJ264="P")),VLOOKUP(AI264,D3TK!$D$7:$V$44,9,0),"-")))</f>
        <v>-</v>
      </c>
      <c r="AN264" s="72" t="str">
        <f>IF(AI264="","-",IF(VLOOKUP(AI264,D3TK!$D$7:$V$44,17,0)=0,"-",IF(AND(AI264=AI264,AJ264="P"),VLOOKUP(AI264,D3TK!$D$7:$V$44,17,0),"-")))</f>
        <v>-</v>
      </c>
      <c r="AO264" s="72" t="str">
        <f>IF(AI264="","-",IF(VLOOKUP(AI264,D3TK!$D$7:$V$44,18,0)=0,"-",IF(AND(AI264=AI264,AJ264="P"),VLOOKUP(AI264,D3TK!$D$7:$V$44,18,0),"-")))</f>
        <v>-</v>
      </c>
      <c r="AP264" s="71" t="s">
        <v>78</v>
      </c>
      <c r="AQ264" s="74"/>
      <c r="AR264" s="79"/>
      <c r="AS264" s="70"/>
      <c r="AT264" s="71"/>
      <c r="AU264" s="72" t="str">
        <f>IF(AS264="","-",IF(VLOOKUP(AS264,D3TK!$D$7:$V$44,7,0)=0,"-",IF(AND(AS264=AS264,OR(AT264="T",AT264="P",AT264="PM")),VLOOKUP(AS264,D3TK!$D$7:$V$44,7,0),"-")))</f>
        <v>-</v>
      </c>
      <c r="AV264" s="72" t="str">
        <f>IF(AS264="","-",IF(VLOOKUP(AS264,D3TK!$D$7:$V$44,8,0)=0,"-",IF(AND(AS264=AS264,OR(AT264="T",AT264="P",AT264="PM")),VLOOKUP(AS264,D3TK!$D$7:$V$44,8,0),"-")))</f>
        <v>-</v>
      </c>
      <c r="AW264" s="72" t="str">
        <f>IF(AS264="","-",IF(VLOOKUP(AS264,D3TK!$D$7:$V$44,9,0)=0,"-",IF(AND(AS264=AS264,OR(AT264="T",AT264="P")),VLOOKUP(AS264,D3TK!$D$7:$V$44,9,0),"-")))</f>
        <v>-</v>
      </c>
      <c r="AX264" s="72" t="str">
        <f>IF(AS264="","-",IF(VLOOKUP(AS264,D3TK!$D$7:$V$44,17,0)=0,"-",IF(AND(AS264=AS264,AT264="P"),VLOOKUP(AS264,D3TK!$D$7:$V$44,17,0),"-")))</f>
        <v>-</v>
      </c>
      <c r="AY264" s="72" t="str">
        <f>IF(AS264="","-",IF(VLOOKUP(AS264,D3TK!$D$7:$V$44,18,0)=0,"-",IF(AND(AS264=AS264,AT264="P"),VLOOKUP(AS264,D3TK!$D$7:$V$44,18,0),"-")))</f>
        <v>-</v>
      </c>
      <c r="AZ264" s="71" t="s">
        <v>78</v>
      </c>
      <c r="BA264" s="74"/>
      <c r="BB264" s="6"/>
      <c r="BC264" s="6"/>
      <c r="BD264" s="6"/>
      <c r="BE264" s="6"/>
      <c r="BF264" s="7"/>
      <c r="BG264" s="7"/>
      <c r="BH264" s="7"/>
      <c r="BI264" s="7"/>
      <c r="BJ264" s="7"/>
      <c r="BK264" s="7"/>
    </row>
    <row r="265" ht="14.25" customHeight="1">
      <c r="A265" s="40">
        <v>5.0</v>
      </c>
      <c r="B265" s="41" t="s">
        <v>306</v>
      </c>
      <c r="C265" s="69">
        <v>1042102.0</v>
      </c>
      <c r="D265" s="70" t="s">
        <v>87</v>
      </c>
      <c r="E265" s="71" t="s">
        <v>28</v>
      </c>
      <c r="F265" s="72" t="str">
        <f>IF(D265="","-",IF(VLOOKUP(D265,D4TRPL!$D$7:$U$58,7,0)=0,"-",IF(AND(D265=D265,OR(E265="T",E265="P",E265="PM")),VLOOKUP(D265,D4TRPL!$D$7:$U$58,7,0),"-")))</f>
        <v>GHP</v>
      </c>
      <c r="G265" s="72" t="str">
        <f>IF(D265="","-",IF(VLOOKUP(D265,D4TRPL!$D$7:$U$58,8,0)=0,"-",IF(AND(D265=D265,OR(E265="T",E265="P",E265="PM")),VLOOKUP(D265,D4TRPL!$D$7:$U$58,8,0),"-")))</f>
        <v>DT</v>
      </c>
      <c r="H265" s="113" t="str">
        <f>IF(D265="","-",IF(VLOOKUP(D265,D4TRPL!$D$7:$U$58,9,0)=0,"-",IF(AND(D265=D265,OR(E265="T",E265="P")),VLOOKUP(D265,D4TRPL!$D$7:$U$58,9,0),"-")))</f>
        <v>IDS</v>
      </c>
      <c r="I265" s="72"/>
      <c r="J265" s="72" t="str">
        <f>IF(D265="","-",IF(VLOOKUP(D265,D4TRPL!$D$7:$U$58,17,0)=0,"-",IF(AND(D265=D265,E265="P"),VLOOKUP(D265,D4TRPL!$D$7:$U$58,17,0),"-")))</f>
        <v>AKH</v>
      </c>
      <c r="K265" s="72" t="str">
        <f>IF(D265="","-",IF(VLOOKUP(D265,D4TRPL!$D$7:$U$58,18,0)=0,"-",IF(AND(D265=D265,E265="P"),VLOOKUP(D265,D4TRPL!$D$7:$U$58,18,0),"-")))</f>
        <v>-</v>
      </c>
      <c r="L265" s="73" t="s">
        <v>83</v>
      </c>
      <c r="M265" s="74" t="s">
        <v>26</v>
      </c>
      <c r="N265" s="69" t="s">
        <v>218</v>
      </c>
      <c r="O265" s="70" t="s">
        <v>74</v>
      </c>
      <c r="P265" s="71" t="s">
        <v>24</v>
      </c>
      <c r="Q265" s="72" t="str">
        <f>IF(O265="","-",IF(VLOOKUP(O265,D4TRPL!$D$7:$U$58,7,0)=0,"-",IF(AND(O265=O265,OR(P265="T",P265="P",P265="PM")),VLOOKUP(O265,D4TRPL!$D$7:$U$58,7,0),"-")))</f>
        <v>RMM</v>
      </c>
      <c r="R265" s="72" t="str">
        <f>IF(O265="","-",IF(VLOOKUP(O265,D4TRPL!$D$7:$U$58,8,0)=0,"-",IF(AND(O265=O265,OR(P265="T",P265="P",P265="PM")),VLOOKUP(O265,D4TRPL!$D$7:$U$58,8,0),"-")))</f>
        <v>-</v>
      </c>
      <c r="S265" s="72" t="str">
        <f>IF(O265="","-",IF(VLOOKUP(O265,D4TRPL!$D$7:$U$58,9,0)=0,"-",IF(AND(O265=O265,OR(P265="T",P265="P")),VLOOKUP(O265,D4TRPL!$D$7:$U$58,9,0),"-")))</f>
        <v>-</v>
      </c>
      <c r="T265" s="72" t="str">
        <f>IF(O265="","-",IF(VLOOKUP(O265,D4TRPL!$D$7:$U$58,17,0)=0,"-",IF(AND(O265=O265,P265="P"),VLOOKUP(O265,D4TRPL!$D$7:$U$58,17,0),"-")))</f>
        <v>-</v>
      </c>
      <c r="U265" s="72" t="str">
        <f>IF(O265="","-",IF(VLOOKUP(O265,D4TRPL!$D$7:$U$58,18,0)=0,"-",IF(AND(O265=O265,P265="P"),VLOOKUP(O265,D4TRPL!$D$7:$U$58,18,0),"-")))</f>
        <v>-</v>
      </c>
      <c r="V265" s="73" t="s">
        <v>83</v>
      </c>
      <c r="W265" s="74" t="s">
        <v>26</v>
      </c>
      <c r="X265" s="69">
        <v>1142103.0</v>
      </c>
      <c r="Y265" s="70" t="s">
        <v>90</v>
      </c>
      <c r="Z265" s="71" t="s">
        <v>28</v>
      </c>
      <c r="AA265" s="72" t="str">
        <f>IF(Y265="","-",IF(VLOOKUP(Y265,D4TRPL!$D$7:$U$58,7,0)=0,"-",IF(AND(Y265=Y265,OR(Z265="T",Z265="P",Z265="PM")),VLOOKUP(Y265,D4TRPL!$D$7:$U$58,7,0),"-")))</f>
        <v>RJS</v>
      </c>
      <c r="AB265" s="72" t="str">
        <f>IF(Y265="","-",IF(VLOOKUP(Y265,D4TRPL!$D$7:$U$58,8,0)=0,"-",IF(AND(Y265=Y265,OR(Z265="T",Z265="P",Z265="PM")),VLOOKUP(Y265,D4TRPL!$D$7:$U$58,8,0),"-")))</f>
        <v>-</v>
      </c>
      <c r="AC265" s="72" t="str">
        <f>IF(Y265="","-",IF(VLOOKUP(Y265,D4TRPL!$D$7:$U$58,9,0)=0,"-",IF(AND(Y265=Y265,OR(Z265="T",Z265="P")),VLOOKUP(Y265,D4TRPL!$D$7:$U$58,9,0),"-")))</f>
        <v>-</v>
      </c>
      <c r="AD265" s="72" t="str">
        <f>IF(Y265="","-",IF(VLOOKUP(Y265,D4TRPL!$D$7:$U$58,17,0)=0,"-",IF(AND(Y265=Y265,Z265="P"),VLOOKUP(Y265,D4TRPL!$D$7:$U$58,17,0),"-")))</f>
        <v>-</v>
      </c>
      <c r="AE265" s="72" t="str">
        <f>IF(Y265="","-",IF(VLOOKUP(Y265,D4TRPL!$D$7:$U$58,18,0)=0,"-",IF(AND(Y265=Y265,Z265="P"),VLOOKUP(Y265,D4TRPL!$D$7:$U$58,18,0),"-")))</f>
        <v>-</v>
      </c>
      <c r="AF265" s="73" t="s">
        <v>83</v>
      </c>
      <c r="AG265" s="74" t="s">
        <v>26</v>
      </c>
      <c r="AH265" s="69" t="s">
        <v>218</v>
      </c>
      <c r="AI265" s="70" t="s">
        <v>74</v>
      </c>
      <c r="AJ265" s="71" t="s">
        <v>28</v>
      </c>
      <c r="AK265" s="112" t="str">
        <f>IF(AI265="","-",IF(VLOOKUP(AI265,D4TRPL!$D$7:$U$58,7,0)=0,"-",IF(AND(AI265=AI265,OR(AJ265="T",AJ265="P",AJ265="PM")),VLOOKUP(AI265,D4TRPL!$D$7:$U$58,7,0),"-")))</f>
        <v>RMM</v>
      </c>
      <c r="AL265" s="112" t="str">
        <f>IF(AI265="","-",IF(VLOOKUP(AI265,D4TRPL!$D$7:$U$58,8,0)=0,"-",IF(AND(AI265=AI265,OR(AJ265="T",AJ265="P",AJ265="PM")),VLOOKUP(AI265,D4TRPL!$D$7:$U$58,8,0),"-")))</f>
        <v>-</v>
      </c>
      <c r="AM265" s="112" t="str">
        <f>IF(AI265="","-",IF(VLOOKUP(AI265,D4TRPL!$D$7:$U$58,9,0)=0,"-",IF(AND(AI265=AI265,OR(AJ265="T",AJ265="P")),VLOOKUP(AI265,D4TRPL!$D$7:$U$58,9,0),"-")))</f>
        <v>-</v>
      </c>
      <c r="AN265" s="112" t="str">
        <f>IF(AI265="","-",IF(VLOOKUP(AI265,D4TRPL!$D$7:$U$58,17,0)=0,"-",IF(AND(AI265=AI265,AJ265="P"),VLOOKUP(AI265,D4TRPL!$D$7:$U$58,17,0),"-")))</f>
        <v>-</v>
      </c>
      <c r="AO265" s="112" t="str">
        <f>IF(AI265="","-",IF(VLOOKUP(AI265,D4TRPL!$D$7:$U$58,18,0)=0,"-",IF(AND(AI265=AI265,AJ265="P"),VLOOKUP(AI265,D4TRPL!$D$7:$U$58,18,0),"-")))</f>
        <v>-</v>
      </c>
      <c r="AP265" s="76" t="s">
        <v>83</v>
      </c>
      <c r="AQ265" s="74" t="s">
        <v>26</v>
      </c>
      <c r="AR265" s="69">
        <v>1142104.0</v>
      </c>
      <c r="AS265" s="70" t="s">
        <v>76</v>
      </c>
      <c r="AT265" s="71" t="s">
        <v>28</v>
      </c>
      <c r="AU265" s="72" t="str">
        <f>IF(AS265="","-",IF(VLOOKUP(AS265,D4TRPL!$D$7:$U$58,7,0)=0,"-",IF(AND(AS265=AS265,OR(AT265="T",AT265="P",AT265="PM")),VLOOKUP(AS265,D4TRPL!$D$7:$U$58,7,0),"-")))</f>
        <v>RIS</v>
      </c>
      <c r="AV265" s="72" t="str">
        <f>IF(AS265="","-",IF(VLOOKUP(AS265,D4TRPL!$D$7:$U$58,8,0)=0,"-",IF(AND(AS265=AS265,OR(AT265="T",AT265="P",AT265="PM")),VLOOKUP(AS265,D4TRPL!$D$7:$U$58,8,0),"-")))</f>
        <v>RJS</v>
      </c>
      <c r="AW265" s="72" t="str">
        <f>IF(AS265="","-",IF(VLOOKUP(AS265,D4TRPL!$D$7:$U$58,9,0)=0,"-",IF(AND(AS265=AS265,OR(AT265="T",AT265="P")),VLOOKUP(AS265,D4TRPL!$D$7:$U$58,9,0),"-")))</f>
        <v>-</v>
      </c>
      <c r="AX265" s="72" t="str">
        <f>IF(AS265="","-",IF(VLOOKUP(AS265,D4TRPL!$D$7:$U$58,17,0)=0,"-",IF(AND(AS265=AS265,AT265="P"),VLOOKUP(AS265,D4TRPL!$D$7:$U$58,17,0),"-")))</f>
        <v>-</v>
      </c>
      <c r="AY265" s="72" t="str">
        <f>IF(AS265="","-",IF(VLOOKUP(AS265,D4TRPL!$D$7:$U$58,18,0)=0,"-",IF(AND(AS265=AS265,AT265="P"),VLOOKUP(AS265,D4TRPL!$D$7:$U$58,18,0),"-")))</f>
        <v>-</v>
      </c>
      <c r="AZ265" s="73" t="s">
        <v>83</v>
      </c>
      <c r="BA265" s="74" t="s">
        <v>26</v>
      </c>
      <c r="BB265" s="6"/>
      <c r="BC265" s="6"/>
      <c r="BD265" s="6"/>
      <c r="BE265" s="6"/>
      <c r="BF265" s="7"/>
      <c r="BG265" s="7"/>
      <c r="BH265" s="7"/>
      <c r="BI265" s="7"/>
      <c r="BJ265" s="7"/>
      <c r="BK265" s="7"/>
    </row>
    <row r="266" ht="14.25" customHeight="1">
      <c r="A266" s="40">
        <v>5.0</v>
      </c>
      <c r="B266" s="41" t="s">
        <v>306</v>
      </c>
      <c r="C266" s="69">
        <v>1042102.0</v>
      </c>
      <c r="D266" s="70" t="s">
        <v>87</v>
      </c>
      <c r="E266" s="71" t="s">
        <v>28</v>
      </c>
      <c r="F266" s="72" t="str">
        <f>IF(D266="","-",IF(VLOOKUP(D266,D4TRPL!$D$7:$U$58,7,0)=0,"-",IF(AND(D266=D266,OR(E266="T",E266="P",E266="PM")),VLOOKUP(D266,D4TRPL!$D$7:$U$58,7,0),"-")))</f>
        <v>GHP</v>
      </c>
      <c r="G266" s="72" t="str">
        <f>IF(D266="","-",IF(VLOOKUP(D266,D4TRPL!$D$7:$U$58,8,0)=0,"-",IF(AND(D266=D266,OR(E266="T",E266="P",E266="PM")),VLOOKUP(D266,D4TRPL!$D$7:$U$58,8,0),"-")))</f>
        <v>DT</v>
      </c>
      <c r="H266" s="113" t="str">
        <f>IF(D266="","-",IF(VLOOKUP(D266,D4TRPL!$D$7:$U$58,9,0)=0,"-",IF(AND(D266=D266,OR(E266="T",E266="P")),VLOOKUP(D266,D4TRPL!$D$7:$U$58,9,0),"-")))</f>
        <v>IDS</v>
      </c>
      <c r="I266" s="72"/>
      <c r="J266" s="72" t="str">
        <f>IF(D266="","-",IF(VLOOKUP(D266,D4TRPL!$D$7:$U$58,17,0)=0,"-",IF(AND(D266=D266,E266="P"),VLOOKUP(D266,D4TRPL!$D$7:$U$58,17,0),"-")))</f>
        <v>AKH</v>
      </c>
      <c r="K266" s="72" t="str">
        <f>IF(D266="","-",IF(VLOOKUP(D266,D4TRPL!$D$7:$U$58,18,0)=0,"-",IF(AND(D266=D266,E266="P"),VLOOKUP(D266,D4TRPL!$D$7:$U$58,18,0),"-")))</f>
        <v>-</v>
      </c>
      <c r="L266" s="73" t="s">
        <v>85</v>
      </c>
      <c r="M266" s="74" t="s">
        <v>26</v>
      </c>
      <c r="N266" s="69" t="s">
        <v>218</v>
      </c>
      <c r="O266" s="70" t="s">
        <v>74</v>
      </c>
      <c r="P266" s="71" t="s">
        <v>24</v>
      </c>
      <c r="Q266" s="72" t="str">
        <f>IF(O266="","-",IF(VLOOKUP(O266,D4TRPL!$D$7:$U$58,7,0)=0,"-",IF(AND(O266=O266,OR(P266="T",P266="P",P266="PM")),VLOOKUP(O266,D4TRPL!$D$7:$U$58,7,0),"-")))</f>
        <v>RMM</v>
      </c>
      <c r="R266" s="72" t="str">
        <f>IF(O266="","-",IF(VLOOKUP(O266,D4TRPL!$D$7:$U$58,8,0)=0,"-",IF(AND(O266=O266,OR(P266="T",P266="P",P266="PM")),VLOOKUP(O266,D4TRPL!$D$7:$U$58,8,0),"-")))</f>
        <v>-</v>
      </c>
      <c r="S266" s="72" t="str">
        <f>IF(O266="","-",IF(VLOOKUP(O266,D4TRPL!$D$7:$U$58,9,0)=0,"-",IF(AND(O266=O266,OR(P266="T",P266="P")),VLOOKUP(O266,D4TRPL!$D$7:$U$58,9,0),"-")))</f>
        <v>-</v>
      </c>
      <c r="T266" s="72" t="str">
        <f>IF(O266="","-",IF(VLOOKUP(O266,D4TRPL!$D$7:$U$58,17,0)=0,"-",IF(AND(O266=O266,P266="P"),VLOOKUP(O266,D4TRPL!$D$7:$U$58,17,0),"-")))</f>
        <v>-</v>
      </c>
      <c r="U266" s="72" t="str">
        <f>IF(O266="","-",IF(VLOOKUP(O266,D4TRPL!$D$7:$U$58,18,0)=0,"-",IF(AND(O266=O266,P266="P"),VLOOKUP(O266,D4TRPL!$D$7:$U$58,18,0),"-")))</f>
        <v>-</v>
      </c>
      <c r="V266" s="73" t="s">
        <v>85</v>
      </c>
      <c r="W266" s="74" t="s">
        <v>26</v>
      </c>
      <c r="X266" s="69">
        <v>1142103.0</v>
      </c>
      <c r="Y266" s="70" t="s">
        <v>90</v>
      </c>
      <c r="Z266" s="71" t="s">
        <v>28</v>
      </c>
      <c r="AA266" s="72" t="str">
        <f>IF(Y266="","-",IF(VLOOKUP(Y266,D4TRPL!$D$7:$U$58,7,0)=0,"-",IF(AND(Y266=Y266,OR(Z266="T",Z266="P",Z266="PM")),VLOOKUP(Y266,D4TRPL!$D$7:$U$58,7,0),"-")))</f>
        <v>RJS</v>
      </c>
      <c r="AB266" s="72" t="str">
        <f>IF(Y266="","-",IF(VLOOKUP(Y266,D4TRPL!$D$7:$U$58,8,0)=0,"-",IF(AND(Y266=Y266,OR(Z266="T",Z266="P",Z266="PM")),VLOOKUP(Y266,D4TRPL!$D$7:$U$58,8,0),"-")))</f>
        <v>-</v>
      </c>
      <c r="AC266" s="72" t="str">
        <f>IF(Y266="","-",IF(VLOOKUP(Y266,D4TRPL!$D$7:$U$58,9,0)=0,"-",IF(AND(Y266=Y266,OR(Z266="T",Z266="P")),VLOOKUP(Y266,D4TRPL!$D$7:$U$58,9,0),"-")))</f>
        <v>-</v>
      </c>
      <c r="AD266" s="72" t="str">
        <f>IF(Y266="","-",IF(VLOOKUP(Y266,D4TRPL!$D$7:$U$58,17,0)=0,"-",IF(AND(Y266=Y266,Z266="P"),VLOOKUP(Y266,D4TRPL!$D$7:$U$58,17,0),"-")))</f>
        <v>-</v>
      </c>
      <c r="AE266" s="72" t="str">
        <f>IF(Y266="","-",IF(VLOOKUP(Y266,D4TRPL!$D$7:$U$58,18,0)=0,"-",IF(AND(Y266=Y266,Z266="P"),VLOOKUP(Y266,D4TRPL!$D$7:$U$58,18,0),"-")))</f>
        <v>-</v>
      </c>
      <c r="AF266" s="73" t="s">
        <v>85</v>
      </c>
      <c r="AG266" s="74" t="s">
        <v>26</v>
      </c>
      <c r="AH266" s="69"/>
      <c r="AI266" s="70"/>
      <c r="AJ266" s="71"/>
      <c r="AK266" s="112" t="str">
        <f>IF(AI266="","-",IF(VLOOKUP(AI266,D4TRPL!$D$7:$U$58,7,0)=0,"-",IF(AND(AI266=AI266,OR(AJ266="T",AJ266="P",AJ266="PM")),VLOOKUP(AI266,D4TRPL!$D$7:$U$58,7,0),"-")))</f>
        <v>-</v>
      </c>
      <c r="AL266" s="112" t="str">
        <f>IF(AI266="","-",IF(VLOOKUP(AI266,D4TRPL!$D$7:$U$58,8,0)=0,"-",IF(AND(AI266=AI266,OR(AJ266="T",AJ266="P",AJ266="PM")),VLOOKUP(AI266,D4TRPL!$D$7:$U$58,8,0),"-")))</f>
        <v>-</v>
      </c>
      <c r="AM266" s="112" t="str">
        <f>IF(AI266="","-",IF(VLOOKUP(AI266,D4TRPL!$D$7:$U$58,9,0)=0,"-",IF(AND(AI266=AI266,OR(AJ266="T",AJ266="P")),VLOOKUP(AI266,D4TRPL!$D$7:$U$58,9,0),"-")))</f>
        <v>-</v>
      </c>
      <c r="AN266" s="112" t="str">
        <f>IF(AI266="","-",IF(VLOOKUP(AI266,D4TRPL!$D$7:$U$58,17,0)=0,"-",IF(AND(AI266=AI266,AJ266="P"),VLOOKUP(AI266,D4TRPL!$D$7:$U$58,17,0),"-")))</f>
        <v>-</v>
      </c>
      <c r="AO266" s="112" t="str">
        <f>IF(AI266="","-",IF(VLOOKUP(AI266,D4TRPL!$D$7:$U$58,18,0)=0,"-",IF(AND(AI266=AI266,AJ266="P"),VLOOKUP(AI266,D4TRPL!$D$7:$U$58,18,0),"-")))</f>
        <v>-</v>
      </c>
      <c r="AP266" s="76" t="s">
        <v>85</v>
      </c>
      <c r="AQ266" s="74"/>
      <c r="AR266" s="69">
        <v>1142104.0</v>
      </c>
      <c r="AS266" s="70" t="s">
        <v>76</v>
      </c>
      <c r="AT266" s="71" t="s">
        <v>28</v>
      </c>
      <c r="AU266" s="72" t="str">
        <f>IF(AS266="","-",IF(VLOOKUP(AS266,D4TRPL!$D$7:$U$58,7,0)=0,"-",IF(AND(AS266=AS266,OR(AT266="T",AT266="P",AT266="PM")),VLOOKUP(AS266,D4TRPL!$D$7:$U$58,7,0),"-")))</f>
        <v>RIS</v>
      </c>
      <c r="AV266" s="72" t="str">
        <f>IF(AS266="","-",IF(VLOOKUP(AS266,D4TRPL!$D$7:$U$58,8,0)=0,"-",IF(AND(AS266=AS266,OR(AT266="T",AT266="P",AT266="PM")),VLOOKUP(AS266,D4TRPL!$D$7:$U$58,8,0),"-")))</f>
        <v>RJS</v>
      </c>
      <c r="AW266" s="72" t="str">
        <f>IF(AS266="","-",IF(VLOOKUP(AS266,D4TRPL!$D$7:$U$58,9,0)=0,"-",IF(AND(AS266=AS266,OR(AT266="T",AT266="P")),VLOOKUP(AS266,D4TRPL!$D$7:$U$58,9,0),"-")))</f>
        <v>-</v>
      </c>
      <c r="AX266" s="72" t="str">
        <f>IF(AS266="","-",IF(VLOOKUP(AS266,D4TRPL!$D$7:$U$58,17,0)=0,"-",IF(AND(AS266=AS266,AT266="P"),VLOOKUP(AS266,D4TRPL!$D$7:$U$58,17,0),"-")))</f>
        <v>-</v>
      </c>
      <c r="AY266" s="72" t="str">
        <f>IF(AS266="","-",IF(VLOOKUP(AS266,D4TRPL!$D$7:$U$58,18,0)=0,"-",IF(AND(AS266=AS266,AT266="P"),VLOOKUP(AS266,D4TRPL!$D$7:$U$58,18,0),"-")))</f>
        <v>-</v>
      </c>
      <c r="AZ266" s="73" t="s">
        <v>85</v>
      </c>
      <c r="BA266" s="74" t="s">
        <v>26</v>
      </c>
      <c r="BB266" s="6"/>
      <c r="BC266" s="6"/>
      <c r="BD266" s="6"/>
      <c r="BE266" s="6"/>
      <c r="BF266" s="7"/>
      <c r="BG266" s="7"/>
      <c r="BH266" s="7"/>
      <c r="BI266" s="7"/>
      <c r="BJ266" s="7"/>
      <c r="BK266" s="7"/>
    </row>
    <row r="267" ht="14.25" customHeight="1">
      <c r="A267" s="40">
        <v>5.0</v>
      </c>
      <c r="B267" s="41" t="s">
        <v>306</v>
      </c>
      <c r="C267" s="75">
        <v>1142105.0</v>
      </c>
      <c r="D267" s="70" t="s">
        <v>84</v>
      </c>
      <c r="E267" s="71" t="s">
        <v>24</v>
      </c>
      <c r="F267" s="72" t="str">
        <f>IF(D267="","-",IF(VLOOKUP(D267,D4TRPLTLKR!$D$7:$U$58,7,0)=0,"-",IF(AND(D267=D267,OR(E267="T",E267="P",E267="PM")),VLOOKUP(D267,D4TRPL!$D$7:$U$58,7,0),"-")))</f>
        <v>VES</v>
      </c>
      <c r="G267" s="72"/>
      <c r="H267" s="72"/>
      <c r="I267" s="72"/>
      <c r="J267" s="72"/>
      <c r="K267" s="72"/>
      <c r="L267" s="80" t="s">
        <v>86</v>
      </c>
      <c r="M267" s="74" t="s">
        <v>88</v>
      </c>
      <c r="N267" s="75">
        <v>1042102.0</v>
      </c>
      <c r="O267" s="70" t="s">
        <v>87</v>
      </c>
      <c r="P267" s="71" t="s">
        <v>28</v>
      </c>
      <c r="Q267" s="72" t="str">
        <f>IF(O267="","-",IF(VLOOKUP(O267,D4TRPLTLKR!$D$7:$U$58,7,0)=0,"-",IF(AND(O267=O267,OR(P267="T",P267="P",P267="PM")),VLOOKUP(O267,D4TRPLTLKR!$D$7:$U$12,7,0),"-")))</f>
        <v>GHP</v>
      </c>
      <c r="R267" s="72"/>
      <c r="S267" s="72"/>
      <c r="T267" s="72"/>
      <c r="U267" s="72"/>
      <c r="V267" s="80" t="s">
        <v>86</v>
      </c>
      <c r="W267" s="74" t="s">
        <v>89</v>
      </c>
      <c r="X267" s="75">
        <v>1142103.0</v>
      </c>
      <c r="Y267" s="70" t="s">
        <v>90</v>
      </c>
      <c r="Z267" s="71" t="s">
        <v>28</v>
      </c>
      <c r="AA267" s="72" t="str">
        <f>IF(Y267="","-",IF(VLOOKUP(Y267,D4TRPLTLKR!$D$7:$U$58,7,0)=0,"-",IF(AND(Y267=Y267,OR(Z267="T",Z267="P",Z267="PM")),VLOOKUP(Y267,D4TRPLTLKR!$D$7:$U$12,7,0),"-")))</f>
        <v>-</v>
      </c>
      <c r="AB267" s="72"/>
      <c r="AC267" s="72"/>
      <c r="AD267" s="72"/>
      <c r="AE267" s="72"/>
      <c r="AF267" s="80" t="s">
        <v>86</v>
      </c>
      <c r="AG267" s="74" t="s">
        <v>89</v>
      </c>
      <c r="AH267" s="75">
        <v>1142106.0</v>
      </c>
      <c r="AI267" s="70" t="s">
        <v>82</v>
      </c>
      <c r="AJ267" s="71" t="s">
        <v>28</v>
      </c>
      <c r="AK267" s="72" t="str">
        <f>IF(AI267="","-",IF(VLOOKUP(AI267,D4TRPLTLKR!$D$7:$U$58,7,0)=0,"-",IF(AND(AI267=AI267,OR(AJ267="T",AJ267="P",AJ267="PM")),VLOOKUP(AI267,D4TRPLTLKR!$D$7:$U$12,7,0),"-")))</f>
        <v>REG</v>
      </c>
      <c r="AL267" s="72"/>
      <c r="AM267" s="72"/>
      <c r="AN267" s="72"/>
      <c r="AO267" s="72"/>
      <c r="AP267" s="80" t="s">
        <v>86</v>
      </c>
      <c r="AQ267" s="74" t="s">
        <v>89</v>
      </c>
      <c r="AR267" s="75"/>
      <c r="AS267" s="70"/>
      <c r="AT267" s="71"/>
      <c r="AU267" s="72" t="str">
        <f>IF(AS267="","-",IF(VLOOKUP(AS267,D4TRPLTLKR!$D$7:$U$58,7,0)=0,"-",IF(AND(AS267=AS267,OR(AT267="T",AT267="P",AT267="PM")),VLOOKUP(AS267,D4TRPLTLKR!$D$7:$U$12,7,0),"-")))</f>
        <v>-</v>
      </c>
      <c r="AV267" s="72"/>
      <c r="AW267" s="72"/>
      <c r="AX267" s="72"/>
      <c r="AY267" s="72"/>
      <c r="AZ267" s="80" t="s">
        <v>86</v>
      </c>
      <c r="BA267" s="74"/>
      <c r="BB267" s="6"/>
      <c r="BC267" s="6"/>
      <c r="BD267" s="6"/>
      <c r="BE267" s="6"/>
      <c r="BF267" s="7"/>
      <c r="BG267" s="7"/>
      <c r="BH267" s="7"/>
      <c r="BI267" s="7"/>
      <c r="BJ267" s="7"/>
      <c r="BK267" s="7"/>
    </row>
    <row r="268" ht="14.25" customHeight="1">
      <c r="A268" s="40">
        <v>5.0</v>
      </c>
      <c r="B268" s="41" t="s">
        <v>306</v>
      </c>
      <c r="C268" s="75" t="s">
        <v>98</v>
      </c>
      <c r="D268" s="70" t="s">
        <v>99</v>
      </c>
      <c r="E268" s="71" t="s">
        <v>24</v>
      </c>
      <c r="F268" s="72" t="str">
        <f>IF(D268="","-",IF(VLOOKUP(D268,'S1-IF'!$D$7:$U$58,7,0)=0,"-",IF(AND(D268=D268,OR(E268="T",E268="P")),VLOOKUP(D268,'S1-IF'!$D$7:$U$58,7,0),"-")))</f>
        <v>PAT</v>
      </c>
      <c r="G268" s="72" t="str">
        <f>IF(D268="","-",IF(VLOOKUP(D268,'S1-IF'!$D$7:$U$58,8,0)=0,"-",IF(AND(D268=D268,OR(E268="T",E268="P")),VLOOKUP(D268,'S1-IF'!$D$7:$U$58,8,0),"-")))</f>
        <v>IUS</v>
      </c>
      <c r="H268" s="72" t="str">
        <f>IF(D268="","-",IF(VLOOKUP(D268,'S1-IF'!$D$7:$U$58,9,0)=0,"-",IF(AND(D268=D268,OR(E268="T",E268="P")),VLOOKUP(D268,'S1-IF'!$D$7:$U$58,9,0),"-")))</f>
        <v>RSL</v>
      </c>
      <c r="I268" s="72"/>
      <c r="J268" s="72" t="str">
        <f>IF(D268="","-",IF(VLOOKUP(D268,'S1-IF'!$D$7:$U$58,17,0)=0,"-",IF(AND(D268=D268,E268="P"),VLOOKUP(D268,'S1-IF'!$D$7:$U$58,17,0),"-")))</f>
        <v>-</v>
      </c>
      <c r="K268" s="72" t="str">
        <f>IF(D268="","-",IF(VLOOKUP(D268,'S1-IF'!$D$7:$U$58,18,0)=0,"-",IF(AND(D268=D268,E268="P"),VLOOKUP(D268,'S1-IF'!$D$7:$U$58,18,0),"-")))</f>
        <v>-</v>
      </c>
      <c r="L268" s="73" t="s">
        <v>91</v>
      </c>
      <c r="M268" s="74" t="s">
        <v>26</v>
      </c>
      <c r="N268" s="75" t="s">
        <v>98</v>
      </c>
      <c r="O268" s="70" t="s">
        <v>99</v>
      </c>
      <c r="P268" s="71" t="s">
        <v>28</v>
      </c>
      <c r="Q268" s="72" t="str">
        <f>IF(O268="","-",IF(VLOOKUP(O268,'S1-IF'!$D$7:$U$58,7,0)=0,"-",IF(AND(O268=O268,OR(P268="T",P268="P")),VLOOKUP(O268,'S1-IF'!$D$7:$U$58,7,0),"-")))</f>
        <v>PAT</v>
      </c>
      <c r="R268" s="72" t="str">
        <f>IF(O268="","-",IF(VLOOKUP(O268,'S1-IF'!$D$7:$U$58,8,0)=0,"-",IF(AND(O268=O268,OR(P268="T",P268="P")),VLOOKUP(O268,'S1-IF'!$D$7:$U$58,8,0),"-")))</f>
        <v>IUS</v>
      </c>
      <c r="S268" s="72" t="str">
        <f>IF(O268="","-",IF(VLOOKUP(O268,'S1-IF'!$D$7:$U$58,9,0)=0,"-",IF(AND(O268=O268,OR(P268="T",P268="P")),VLOOKUP(O268,'S1-IF'!$D$7:$U$58,9,0),"-")))</f>
        <v>RSL</v>
      </c>
      <c r="T268" s="72" t="str">
        <f>IF(O268="","-",IF(VLOOKUP(O268,'S1-IF'!$D$7:$U$58,17,0)=0,"-",IF(AND(O268=O268,P268="P"),VLOOKUP(O268,'S1-IF'!$D$7:$U$58,17,0),"-")))</f>
        <v>-</v>
      </c>
      <c r="U268" s="72" t="str">
        <f>IF(O268="","-",IF(VLOOKUP(O268,'S1-IF'!$D$7:$U$58,18,0)=0,"-",IF(AND(O268=O268,P268="P"),VLOOKUP(O268,'S1-IF'!$D$7:$U$58,18,0),"-")))</f>
        <v>-</v>
      </c>
      <c r="V268" s="73" t="s">
        <v>91</v>
      </c>
      <c r="W268" s="74" t="s">
        <v>26</v>
      </c>
      <c r="X268" s="75"/>
      <c r="Y268" s="70"/>
      <c r="Z268" s="71"/>
      <c r="AA268" s="72" t="str">
        <f>IF(Y268="","-",IF(VLOOKUP(Y268,'S1-IF'!$D$7:$U$58,7,0)=0,"-",IF(AND(Y268=Y268,OR(Z268="T",Z268="P")),VLOOKUP(Y268,'S1-IF'!$D$7:$U$58,7,0),"-")))</f>
        <v>-</v>
      </c>
      <c r="AB268" s="72" t="str">
        <f>IF(Y268="","-",IF(VLOOKUP(Y268,'S1-IF'!$D$7:$U$58,8,0)=0,"-",IF(AND(Y268=Y268,OR(Z268="T",Z268="P")),VLOOKUP(Y268,'S1-IF'!$D$7:$U$58,8,0),"-")))</f>
        <v>-</v>
      </c>
      <c r="AC268" s="72" t="str">
        <f>IF(Y268="","-",IF(VLOOKUP(Y268,'S1-IF'!$D$7:$U$58,9,0)=0,"-",IF(AND(Y268=Y268,OR(Z268="T",Z268="P")),VLOOKUP(Y268,'S1-IF'!$D$7:$U$58,9,0),"-")))</f>
        <v>-</v>
      </c>
      <c r="AD268" s="72" t="str">
        <f>IF(Y268="","-",IF(VLOOKUP(Y268,'S1-IF'!$D$7:$U$58,17,0)=0,"-",IF(AND(Y268=Y268,Z268="P"),VLOOKUP(Y268,'S1-IF'!$D$7:$U$58,17,0),"-")))</f>
        <v>-</v>
      </c>
      <c r="AE268" s="72" t="str">
        <f>IF(Y268="","-",IF(VLOOKUP(Y268,'S1-IF'!$D$7:$U$58,18,0)=0,"-",IF(AND(Y268=Y268,Z268="P"),VLOOKUP(Y268,'S1-IF'!$D$7:$U$58,18,0),"-")))</f>
        <v>-</v>
      </c>
      <c r="AF268" s="73" t="s">
        <v>91</v>
      </c>
      <c r="AG268" s="74"/>
      <c r="AH268" s="75" t="s">
        <v>220</v>
      </c>
      <c r="AI268" s="70" t="s">
        <v>221</v>
      </c>
      <c r="AJ268" s="71" t="s">
        <v>24</v>
      </c>
      <c r="AK268" s="72" t="str">
        <f>IF(AI268="","-",IF(VLOOKUP(AI268,'S1-IF'!$D$7:$U$58,7,0)=0,"-",IF(AND(AI268=AI268,OR(AJ268="T",AJ268="P")),VLOOKUP(AI268,'S1-IF'!$D$7:$U$58,7,0),"-")))</f>
        <v>GPS</v>
      </c>
      <c r="AL268" s="72" t="str">
        <f>IF(AI268="","-",IF(VLOOKUP(AI268,'S1-IF'!$D$7:$U$58,8,0)=0,"-",IF(AND(AI268=AI268,OR(AJ268="T",AJ268="P")),VLOOKUP(AI268,'S1-IF'!$D$7:$U$58,8,0),"-")))</f>
        <v>-</v>
      </c>
      <c r="AM268" s="72" t="str">
        <f>IF(AI268="","-",IF(VLOOKUP(AI268,'S1-IF'!$D$7:$U$58,9,0)=0,"-",IF(AND(AI268=AI268,OR(AJ268="T",AJ268="P")),VLOOKUP(AI268,'S1-IF'!$D$7:$U$58,9,0),"-")))</f>
        <v>-</v>
      </c>
      <c r="AN268" s="72" t="str">
        <f>IF(AI268="","-",IF(VLOOKUP(AI268,'S1-IF'!$D$7:$U$58,17,0)=0,"-",IF(AND(AI268=AI268,AJ268="P"),VLOOKUP(AI268,'S1-IF'!$D$7:$U$58,17,0),"-")))</f>
        <v>-</v>
      </c>
      <c r="AO268" s="72" t="str">
        <f>IF(AI268="","-",IF(VLOOKUP(AI268,'S1-IF'!$D$7:$U$58,18,0)=0,"-",IF(AND(AI268=AI268,AJ268="P"),VLOOKUP(AI268,'S1-IF'!$D$7:$U$58,18,0),"-")))</f>
        <v>-</v>
      </c>
      <c r="AP268" s="73" t="s">
        <v>91</v>
      </c>
      <c r="AQ268" s="74" t="s">
        <v>26</v>
      </c>
      <c r="AR268" s="75"/>
      <c r="AS268" s="70"/>
      <c r="AT268" s="71"/>
      <c r="AU268" s="72" t="str">
        <f>IF(AS268="","-",IF(VLOOKUP(AS268,'S1-IF'!$D$7:$U$58,7,0)=0,"-",IF(AND(AS268=AS268,OR(AT268="T",AT268="P")),VLOOKUP(AS268,'S1-IF'!$D$7:$U$58,7,0),"-")))</f>
        <v>-</v>
      </c>
      <c r="AV268" s="72" t="str">
        <f>IF(AS268="","-",IF(VLOOKUP(AS268,'S1-IF'!$D$7:$U$58,8,0)=0,"-",IF(AND(AS268=AS268,OR(AT268="T",AT268="P")),VLOOKUP(AS268,'S1-IF'!$D$7:$U$58,8,0),"-")))</f>
        <v>-</v>
      </c>
      <c r="AW268" s="72" t="str">
        <f>IF(AS268="","-",IF(VLOOKUP(AS268,'S1-IF'!$D$7:$U$58,9,0)=0,"-",IF(AND(AS268=AS268,OR(AT268="T",AT268="P")),VLOOKUP(AS268,'S1-IF'!$D$7:$U$58,9,0),"-")))</f>
        <v>-</v>
      </c>
      <c r="AX268" s="72" t="str">
        <f>IF(AS268="","-",IF(VLOOKUP(AS268,'S1-IF'!$D$7:$U$58,17,0)=0,"-",IF(AND(AS268=AS268,AT268="P"),VLOOKUP(AS268,'S1-IF'!$D$7:$U$58,17,0),"-")))</f>
        <v>-</v>
      </c>
      <c r="AY268" s="72" t="str">
        <f>IF(AS268="","-",IF(VLOOKUP(AS268,'S1-IF'!$D$7:$U$58,18,0)=0,"-",IF(AND(AS268=AS268,AT268="P"),VLOOKUP(AS268,'S1-IF'!$D$7:$U$58,18,0),"-")))</f>
        <v>-</v>
      </c>
      <c r="AZ268" s="73" t="s">
        <v>91</v>
      </c>
      <c r="BA268" s="74"/>
      <c r="BB268" s="6"/>
      <c r="BC268" s="6"/>
      <c r="BD268" s="6"/>
      <c r="BE268" s="6"/>
      <c r="BF268" s="7"/>
      <c r="BG268" s="7"/>
      <c r="BH268" s="7"/>
      <c r="BI268" s="7"/>
      <c r="BJ268" s="7"/>
      <c r="BK268" s="7"/>
    </row>
    <row r="269" ht="14.25" customHeight="1">
      <c r="A269" s="40">
        <v>5.0</v>
      </c>
      <c r="B269" s="41" t="s">
        <v>306</v>
      </c>
      <c r="C269" s="75" t="s">
        <v>98</v>
      </c>
      <c r="D269" s="70" t="s">
        <v>99</v>
      </c>
      <c r="E269" s="71" t="s">
        <v>24</v>
      </c>
      <c r="F269" s="72" t="str">
        <f>IF(D269="","-",IF(VLOOKUP(D269,'S1-IF'!$D$7:$U$58,7,0)=0,"-",IF(AND(D269=D269,OR(E269="T",E269="P")),VLOOKUP(D269,'S1-IF'!$D$7:$U$58,7,0),"-")))</f>
        <v>PAT</v>
      </c>
      <c r="G269" s="72" t="str">
        <f>IF(D269="","-",IF(VLOOKUP(D269,'S1-IF'!$D$7:$U$58,8,0)=0,"-",IF(AND(D269=D269,OR(E269="T",E269="P")),VLOOKUP(D269,'S1-IF'!$D$7:$U$58,8,0),"-")))</f>
        <v>IUS</v>
      </c>
      <c r="H269" s="72" t="str">
        <f>IF(D269="","-",IF(VLOOKUP(D269,'S1-IF'!$D$7:$U$58,9,0)=0,"-",IF(AND(D269=D269,OR(E269="T",E269="P")),VLOOKUP(D269,'S1-IF'!$D$7:$U$58,9,0),"-")))</f>
        <v>RSL</v>
      </c>
      <c r="I269" s="72"/>
      <c r="J269" s="72" t="str">
        <f>IF(D269="","-",IF(VLOOKUP(D269,'S1-IF'!$D$7:$U$58,17,0)=0,"-",IF(AND(D269=D269,E269="P"),VLOOKUP(D269,'S1-IF'!$D$7:$U$58,17,0),"-")))</f>
        <v>-</v>
      </c>
      <c r="K269" s="72" t="str">
        <f>IF(D269="","-",IF(VLOOKUP(D269,'S1-IF'!$D$7:$U$58,18,0)=0,"-",IF(AND(D269=D269,E269="P"),VLOOKUP(D269,'S1-IF'!$D$7:$U$58,18,0),"-")))</f>
        <v>-</v>
      </c>
      <c r="L269" s="73" t="s">
        <v>93</v>
      </c>
      <c r="M269" s="74" t="s">
        <v>26</v>
      </c>
      <c r="N269" s="75" t="s">
        <v>98</v>
      </c>
      <c r="O269" s="70" t="s">
        <v>99</v>
      </c>
      <c r="P269" s="71" t="s">
        <v>28</v>
      </c>
      <c r="Q269" s="72" t="str">
        <f>IF(O269="","-",IF(VLOOKUP(O269,'S1-IF'!$D$7:$U$58,7,0)=0,"-",IF(AND(O269=O269,OR(P269="T",P269="P")),VLOOKUP(O269,'S1-IF'!$D$7:$U$58,7,0),"-")))</f>
        <v>PAT</v>
      </c>
      <c r="R269" s="72" t="str">
        <f>IF(O269="","-",IF(VLOOKUP(O269,'S1-IF'!$D$7:$U$58,8,0)=0,"-",IF(AND(O269=O269,OR(P269="T",P269="P")),VLOOKUP(O269,'S1-IF'!$D$7:$U$58,8,0),"-")))</f>
        <v>IUS</v>
      </c>
      <c r="S269" s="72" t="str">
        <f>IF(O269="","-",IF(VLOOKUP(O269,'S1-IF'!$D$7:$U$58,9,0)=0,"-",IF(AND(O269=O269,OR(P269="T",P269="P")),VLOOKUP(O269,'S1-IF'!$D$7:$U$58,9,0),"-")))</f>
        <v>RSL</v>
      </c>
      <c r="T269" s="72" t="str">
        <f>IF(O269="","-",IF(VLOOKUP(O269,'S1-IF'!$D$7:$U$58,17,0)=0,"-",IF(AND(O269=O269,P269="P"),VLOOKUP(O269,'S1-IF'!$D$7:$U$58,17,0),"-")))</f>
        <v>-</v>
      </c>
      <c r="U269" s="72" t="str">
        <f>IF(O269="","-",IF(VLOOKUP(O269,'S1-IF'!$D$7:$U$58,18,0)=0,"-",IF(AND(O269=O269,P269="P"),VLOOKUP(O269,'S1-IF'!$D$7:$U$58,18,0),"-")))</f>
        <v>-</v>
      </c>
      <c r="V269" s="73" t="s">
        <v>93</v>
      </c>
      <c r="W269" s="74" t="s">
        <v>26</v>
      </c>
      <c r="X269" s="75"/>
      <c r="Y269" s="70"/>
      <c r="Z269" s="71"/>
      <c r="AA269" s="72" t="str">
        <f>IF(Y269="","-",IF(VLOOKUP(Y269,'S1-IF'!$D$7:$U$58,7,0)=0,"-",IF(AND(Y269=Y269,OR(Z269="T",Z269="P")),VLOOKUP(Y269,'S1-IF'!$D$7:$U$58,7,0),"-")))</f>
        <v>-</v>
      </c>
      <c r="AB269" s="72" t="str">
        <f>IF(Y269="","-",IF(VLOOKUP(Y269,'S1-IF'!$D$7:$U$58,8,0)=0,"-",IF(AND(Y269=Y269,OR(Z269="T",Z269="P")),VLOOKUP(Y269,'S1-IF'!$D$7:$U$58,8,0),"-")))</f>
        <v>-</v>
      </c>
      <c r="AC269" s="72" t="str">
        <f>IF(Y269="","-",IF(VLOOKUP(Y269,'S1-IF'!$D$7:$U$58,9,0)=0,"-",IF(AND(Y269=Y269,OR(Z269="T",Z269="P")),VLOOKUP(Y269,'S1-IF'!$D$7:$U$58,9,0),"-")))</f>
        <v>-</v>
      </c>
      <c r="AD269" s="72" t="str">
        <f>IF(Y269="","-",IF(VLOOKUP(Y269,'S1-IF'!$D$7:$U$58,17,0)=0,"-",IF(AND(Y269=Y269,Z269="P"),VLOOKUP(Y269,'S1-IF'!$D$7:$U$58,17,0),"-")))</f>
        <v>-</v>
      </c>
      <c r="AE269" s="72" t="str">
        <f>IF(Y269="","-",IF(VLOOKUP(Y269,'S1-IF'!$D$7:$U$58,18,0)=0,"-",IF(AND(Y269=Y269,Z269="P"),VLOOKUP(Y269,'S1-IF'!$D$7:$U$58,18,0),"-")))</f>
        <v>-</v>
      </c>
      <c r="AF269" s="73" t="s">
        <v>93</v>
      </c>
      <c r="AG269" s="74"/>
      <c r="AH269" s="75" t="s">
        <v>220</v>
      </c>
      <c r="AI269" s="70" t="s">
        <v>221</v>
      </c>
      <c r="AJ269" s="71" t="s">
        <v>24</v>
      </c>
      <c r="AK269" s="72" t="str">
        <f>IF(AI269="","-",IF(VLOOKUP(AI269,'S1-IF'!$D$7:$U$58,7,0)=0,"-",IF(AND(AI269=AI269,OR(AJ269="T",AJ269="P")),VLOOKUP(AI269,'S1-IF'!$D$7:$U$58,7,0),"-")))</f>
        <v>GPS</v>
      </c>
      <c r="AL269" s="72" t="str">
        <f>IF(AI269="","-",IF(VLOOKUP(AI269,'S1-IF'!$D$7:$U$58,8,0)=0,"-",IF(AND(AI269=AI269,OR(AJ269="T",AJ269="P")),VLOOKUP(AI269,'S1-IF'!$D$7:$U$58,8,0),"-")))</f>
        <v>-</v>
      </c>
      <c r="AM269" s="72" t="str">
        <f>IF(AI269="","-",IF(VLOOKUP(AI269,'S1-IF'!$D$7:$U$58,9,0)=0,"-",IF(AND(AI269=AI269,OR(AJ269="T",AJ269="P")),VLOOKUP(AI269,'S1-IF'!$D$7:$U$58,9,0),"-")))</f>
        <v>-</v>
      </c>
      <c r="AN269" s="72" t="str">
        <f>IF(AI269="","-",IF(VLOOKUP(AI269,'S1-IF'!$D$7:$U$58,17,0)=0,"-",IF(AND(AI269=AI269,AJ269="P"),VLOOKUP(AI269,'S1-IF'!$D$7:$U$58,17,0),"-")))</f>
        <v>-</v>
      </c>
      <c r="AO269" s="72" t="str">
        <f>IF(AI269="","-",IF(VLOOKUP(AI269,'S1-IF'!$D$7:$U$58,18,0)=0,"-",IF(AND(AI269=AI269,AJ269="P"),VLOOKUP(AI269,'S1-IF'!$D$7:$U$58,18,0),"-")))</f>
        <v>-</v>
      </c>
      <c r="AP269" s="73" t="s">
        <v>93</v>
      </c>
      <c r="AQ269" s="74" t="s">
        <v>26</v>
      </c>
      <c r="AR269" s="75"/>
      <c r="AS269" s="70"/>
      <c r="AT269" s="71"/>
      <c r="AU269" s="72" t="str">
        <f>IF(AS269="","-",IF(VLOOKUP(AS269,'S1-IF'!$D$7:$U$58,7,0)=0,"-",IF(AND(AS269=AS269,OR(AT269="T",AT269="P")),VLOOKUP(AS269,'S1-IF'!$D$7:$U$58,7,0),"-")))</f>
        <v>-</v>
      </c>
      <c r="AV269" s="72" t="str">
        <f>IF(AS269="","-",IF(VLOOKUP(AS269,'S1-IF'!$D$7:$U$58,8,0)=0,"-",IF(AND(AS269=AS269,OR(AT269="T",AT269="P")),VLOOKUP(AS269,'S1-IF'!$D$7:$U$58,8,0),"-")))</f>
        <v>-</v>
      </c>
      <c r="AW269" s="72" t="str">
        <f>IF(AS269="","-",IF(VLOOKUP(AS269,'S1-IF'!$D$7:$U$58,9,0)=0,"-",IF(AND(AS269=AS269,OR(AT269="T",AT269="P")),VLOOKUP(AS269,'S1-IF'!$D$7:$U$58,9,0),"-")))</f>
        <v>-</v>
      </c>
      <c r="AX269" s="72" t="str">
        <f>IF(AS269="","-",IF(VLOOKUP(AS269,'S1-IF'!$D$7:$U$58,17,0)=0,"-",IF(AND(AS269=AS269,AT269="P"),VLOOKUP(AS269,'S1-IF'!$D$7:$U$58,17,0),"-")))</f>
        <v>-</v>
      </c>
      <c r="AY269" s="72" t="str">
        <f>IF(AS269="","-",IF(VLOOKUP(AS269,'S1-IF'!$D$7:$U$58,18,0)=0,"-",IF(AND(AS269=AS269,AT269="P"),VLOOKUP(AS269,'S1-IF'!$D$7:$U$58,18,0),"-")))</f>
        <v>-</v>
      </c>
      <c r="AZ269" s="73" t="s">
        <v>93</v>
      </c>
      <c r="BA269" s="74"/>
      <c r="BB269" s="6"/>
      <c r="BC269" s="6"/>
      <c r="BD269" s="6"/>
      <c r="BE269" s="6"/>
      <c r="BF269" s="7"/>
      <c r="BG269" s="7"/>
      <c r="BH269" s="7"/>
      <c r="BI269" s="7"/>
      <c r="BJ269" s="7"/>
      <c r="BK269" s="7"/>
    </row>
    <row r="270" ht="14.25" customHeight="1">
      <c r="A270" s="40">
        <v>5.0</v>
      </c>
      <c r="B270" s="41" t="s">
        <v>306</v>
      </c>
      <c r="C270" s="75" t="s">
        <v>98</v>
      </c>
      <c r="D270" s="70" t="s">
        <v>99</v>
      </c>
      <c r="E270" s="71" t="s">
        <v>24</v>
      </c>
      <c r="F270" s="72" t="str">
        <f>IF(D270="","-",IF(VLOOKUP(D270,'S1-SI'!$D$7:$U$58,7,0)=0,"-",IF(AND(D270=D270,OR(E270="T",E270="P")),VLOOKUP(D270,'S1-SI'!$D$7:$U$58,7,0),"-")))</f>
        <v>PAT</v>
      </c>
      <c r="G270" s="72" t="str">
        <f>IF(D270="","-",IF(VLOOKUP(D270,'S1-SI'!$D$7:$U$58,8,0)=0,"-",IF(AND(D270=D270,OR(E270="T",E270="P")),VLOOKUP(D270,'S1-SI'!$D$7:$U$58,8,0),"-")))</f>
        <v>IUS</v>
      </c>
      <c r="H270" s="72" t="str">
        <f>IF(D270="","-",IF(VLOOKUP(D270,'S1-SI'!$D$7:$U$58,9,0)=0,"-",IF(AND(D270=D270,OR(E270="T",E270="P")),VLOOKUP(D270,'S1-SI'!$D$7:$U$58,9,0),"-")))</f>
        <v>RSL</v>
      </c>
      <c r="I270" s="72"/>
      <c r="J270" s="72" t="str">
        <f>IF(D270="","-",IF(VLOOKUP(D270,'S1-SI'!$D$7:$U$58,17,0)=0,"-",IF(AND(D270=D270,E270="P"),VLOOKUP(D270,'S1-SI'!$D$7:$U$58,17,0),"-")))</f>
        <v>-</v>
      </c>
      <c r="K270" s="72" t="str">
        <f>IF(D270="","-",IF(VLOOKUP(D270,'S1-SI'!$D$7:$U$58,18,0)=0,"-",IF(AND(D270=D270,E270="P"),VLOOKUP(D270,'S1-SI'!$D$7:$U$58,18,0),"-")))</f>
        <v>-</v>
      </c>
      <c r="L270" s="73" t="s">
        <v>96</v>
      </c>
      <c r="M270" s="74" t="s">
        <v>26</v>
      </c>
      <c r="N270" s="75" t="s">
        <v>255</v>
      </c>
      <c r="O270" s="70" t="s">
        <v>256</v>
      </c>
      <c r="P270" s="71" t="s">
        <v>24</v>
      </c>
      <c r="Q270" s="72" t="str">
        <f>IF(O270="","-",IF(VLOOKUP(O270,'S1-SI'!$D$7:$U$58,7,0)=0,"-",IF(AND(O270=O270,OR(P270="T",P270="P")),VLOOKUP(O270,'S1-SI'!$D$7:$U$58,7,0),"-")))</f>
        <v>THJ</v>
      </c>
      <c r="R270" s="72" t="str">
        <f>IF(O270="","-",IF(VLOOKUP(O270,'S1-SI'!$D$7:$U$58,8,0)=0,"-",IF(AND(O270=O270,OR(P270="T",P270="P")),VLOOKUP(O270,'S1-SI'!$D$7:$U$58,8,0),"-")))</f>
        <v>-</v>
      </c>
      <c r="S270" s="72" t="str">
        <f>IF(O270="","-",IF(VLOOKUP(O270,'S1-SI'!$D$7:$U$58,9,0)=0,"-",IF(AND(O270=O270,OR(P270="T",P270="P")),VLOOKUP(O270,'S1-SI'!$D$7:$U$58,9,0),"-")))</f>
        <v>-</v>
      </c>
      <c r="T270" s="72" t="str">
        <f>IF(O270="","-",IF(VLOOKUP(O270,'S1-SI'!$D$7:$U$58,17,0)=0,"-",IF(AND(O270=O270,P270="P"),VLOOKUP(O270,'S1-SI'!$D$7:$U$58,17,0),"-")))</f>
        <v>-</v>
      </c>
      <c r="U270" s="72" t="str">
        <f>IF(O270="","-",IF(VLOOKUP(O270,'S1-SI'!$D$7:$U$58,18,0)=0,"-",IF(AND(O270=O270,P270="P"),VLOOKUP(O270,'S1-SI'!$D$7:$U$58,18,0),"-")))</f>
        <v>-</v>
      </c>
      <c r="V270" s="73" t="s">
        <v>96</v>
      </c>
      <c r="W270" s="74" t="s">
        <v>26</v>
      </c>
      <c r="X270" s="79"/>
      <c r="Y270" s="70"/>
      <c r="Z270" s="71"/>
      <c r="AA270" s="72" t="str">
        <f>IF(Y270="","-",IF(VLOOKUP(Y270,'S1-SI'!$D$7:$U$58,7,0)=0,"-",IF(AND(Y270=Y270,OR(Z270="T",Z270="P")),VLOOKUP(Y270,'S1-SI'!$D$7:$U$58,7,0),"-")))</f>
        <v>-</v>
      </c>
      <c r="AB270" s="72" t="str">
        <f>IF(Y270="","-",IF(VLOOKUP(Y270,'S1-SI'!$D$7:$U$58,8,0)=0,"-",IF(AND(Y270=Y270,OR(Z270="T",Z270="P")),VLOOKUP(Y270,'S1-SI'!$D$7:$U$58,8,0),"-")))</f>
        <v>-</v>
      </c>
      <c r="AC270" s="72" t="str">
        <f>IF(Y270="","-",IF(VLOOKUP(Y270,'S1-SI'!$D$7:$U$58,9,0)=0,"-",IF(AND(Y270=Y270,OR(Z270="T",Z270="P")),VLOOKUP(Y270,'S1-SI'!$D$7:$U$58,9,0),"-")))</f>
        <v>-</v>
      </c>
      <c r="AD270" s="72" t="str">
        <f>IF(Y270="","-",IF(VLOOKUP(Y270,'S1-SI'!$D$7:$U$58,17,0)=0,"-",IF(AND(Y270=Y270,Z270="P"),VLOOKUP(Y270,'S1-SI'!$D$7:$U$58,17,0),"-")))</f>
        <v>-</v>
      </c>
      <c r="AE270" s="72" t="str">
        <f>IF(Y270="","-",IF(VLOOKUP(Y270,'S1-SI'!$D$7:$U$58,18,0)=0,"-",IF(AND(Y270=Y270,Z270="P"),VLOOKUP(Y270,'S1-SI'!$D$7:$U$58,18,0),"-")))</f>
        <v>-</v>
      </c>
      <c r="AF270" s="73" t="s">
        <v>96</v>
      </c>
      <c r="AG270" s="74"/>
      <c r="AH270" s="75"/>
      <c r="AI270" s="70"/>
      <c r="AJ270" s="71"/>
      <c r="AK270" s="72" t="str">
        <f>IF(AI270="","-",IF(VLOOKUP(AI270,'S1-SI'!$D$7:$U$58,7,0)=0,"-",IF(AND(AI270=AI270,OR(AJ270="T",AJ270="P")),VLOOKUP(AI270,'S1-SI'!$D$7:$U$58,7,0),"-")))</f>
        <v>-</v>
      </c>
      <c r="AL270" s="72" t="str">
        <f>IF(AI270="","-",IF(VLOOKUP(AI270,'S1-SI'!$D$7:$U$58,8,0)=0,"-",IF(AND(AI270=AI270,OR(AJ270="T",AJ270="P")),VLOOKUP(AI270,'S1-SI'!$D$7:$U$58,8,0),"-")))</f>
        <v>-</v>
      </c>
      <c r="AM270" s="72" t="str">
        <f>IF(AI270="","-",IF(VLOOKUP(AI270,'S1-SI'!$D$7:$U$58,9,0)=0,"-",IF(AND(AI270=AI270,OR(AJ270="T",AJ270="P")),VLOOKUP(AI270,'S1-SI'!$D$7:$U$58,9,0),"-")))</f>
        <v>-</v>
      </c>
      <c r="AN270" s="72" t="str">
        <f>IF(AI270="","-",IF(VLOOKUP(AI270,'S1-SI'!$D$7:$U$58,17,0)=0,"-",IF(AND(AI270=AI270,AJ270="P"),VLOOKUP(AI270,'S1-SI'!$D$7:$U$58,17,0),"-")))</f>
        <v>-</v>
      </c>
      <c r="AO270" s="72" t="str">
        <f>IF(AI270="","-",IF(VLOOKUP(AI270,'S1-SI'!$D$7:$U$58,18,0)=0,"-",IF(AND(AI270=AI270,AJ270="P"),VLOOKUP(AI270,'S1-SI'!$D$7:$U$58,18,0),"-")))</f>
        <v>-</v>
      </c>
      <c r="AP270" s="73" t="s">
        <v>96</v>
      </c>
      <c r="AQ270" s="74"/>
      <c r="AR270" s="79"/>
      <c r="AS270" s="72"/>
      <c r="AT270" s="82"/>
      <c r="AU270" s="72" t="str">
        <f>IF(AS270="","-",IF(VLOOKUP(AS270,'S1-SI'!$D$7:$U$58,7,0)=0,"-",IF(AND(AS270=AS270,OR(AT270="T",AT270="P")),VLOOKUP(AS270,'S1-SI'!$D$7:$U$58,7,0),"-")))</f>
        <v>-</v>
      </c>
      <c r="AV270" s="72" t="str">
        <f>IF(AS270="","-",IF(VLOOKUP(AS270,'S1-SI'!$D$7:$U$58,8,0)=0,"-",IF(AND(AS270=AS270,OR(AT270="T",AT270="P")),VLOOKUP(AS270,'S1-SI'!$D$7:$U$58,8,0),"-")))</f>
        <v>-</v>
      </c>
      <c r="AW270" s="72" t="str">
        <f>IF(AS270="","-",IF(VLOOKUP(AS270,'S1-SI'!$D$7:$U$58,9,0)=0,"-",IF(AND(AS270=AS270,OR(AT270="T",AT270="P")),VLOOKUP(AS270,'S1-SI'!$D$7:$U$58,9,0),"-")))</f>
        <v>-</v>
      </c>
      <c r="AX270" s="72" t="str">
        <f>IF(AS270="","-",IF(VLOOKUP(AS270,'S1-SI'!$D$7:$U$58,17,0)=0,"-",IF(AND(AS270=AS270,AT270="P"),VLOOKUP(AS270,'S1-SI'!$D$7:$U$58,17,0),"-")))</f>
        <v>-</v>
      </c>
      <c r="AY270" s="72" t="str">
        <f>IF(AS270="","-",IF(VLOOKUP(AS270,'S1-SI'!$D$7:$U$58,18,0)=0,"-",IF(AND(AS270=AS270,AT270="P"),VLOOKUP(AS270,'S1-SI'!$D$7:$U$58,18,0),"-")))</f>
        <v>-</v>
      </c>
      <c r="AZ270" s="73" t="s">
        <v>96</v>
      </c>
      <c r="BA270" s="81"/>
      <c r="BB270" s="6"/>
      <c r="BC270" s="6"/>
      <c r="BD270" s="6"/>
      <c r="BE270" s="6"/>
      <c r="BF270" s="7"/>
      <c r="BG270" s="7"/>
      <c r="BH270" s="7"/>
      <c r="BI270" s="7"/>
      <c r="BJ270" s="7"/>
      <c r="BK270" s="7"/>
    </row>
    <row r="271" ht="14.25" customHeight="1">
      <c r="A271" s="40">
        <v>5.0</v>
      </c>
      <c r="B271" s="41" t="s">
        <v>306</v>
      </c>
      <c r="C271" s="75" t="s">
        <v>98</v>
      </c>
      <c r="D271" s="70" t="s">
        <v>99</v>
      </c>
      <c r="E271" s="71" t="s">
        <v>24</v>
      </c>
      <c r="F271" s="72" t="str">
        <f>IF(D271="","-",IF(VLOOKUP(D271,'S1-SI'!$D$7:$U$58,7,0)=0,"-",IF(AND(D271=D271,OR(E271="T",E271="P")),VLOOKUP(D271,'S1-SI'!$D$7:$U$58,7,0),"-")))</f>
        <v>PAT</v>
      </c>
      <c r="G271" s="72" t="str">
        <f>IF(D271="","-",IF(VLOOKUP(D271,'S1-SI'!$D$7:$U$58,8,0)=0,"-",IF(AND(D271=D271,OR(E271="T",E271="P")),VLOOKUP(D271,'S1-SI'!$D$7:$U$58,8,0),"-")))</f>
        <v>IUS</v>
      </c>
      <c r="H271" s="72" t="str">
        <f>IF(D271="","-",IF(VLOOKUP(D271,'S1-SI'!$D$7:$U$58,9,0)=0,"-",IF(AND(D271=D271,OR(E271="T",E271="P")),VLOOKUP(D271,'S1-SI'!$D$7:$U$58,9,0),"-")))</f>
        <v>RSL</v>
      </c>
      <c r="I271" s="72"/>
      <c r="J271" s="72" t="str">
        <f>IF(D271="","-",IF(VLOOKUP(D271,'S1-SI'!$D$7:$U$58,17,0)=0,"-",IF(AND(D271=D271,E271="P"),VLOOKUP(D271,'S1-SI'!$D$7:$U$58,17,0),"-")))</f>
        <v>-</v>
      </c>
      <c r="K271" s="72" t="str">
        <f>IF(D271="","-",IF(VLOOKUP(D271,'S1-SI'!$D$7:$U$58,18,0)=0,"-",IF(AND(D271=D271,E271="P"),VLOOKUP(D271,'S1-SI'!$D$7:$U$58,18,0),"-")))</f>
        <v>-</v>
      </c>
      <c r="L271" s="73" t="s">
        <v>102</v>
      </c>
      <c r="M271" s="74" t="s">
        <v>26</v>
      </c>
      <c r="N271" s="79"/>
      <c r="O271" s="70"/>
      <c r="P271" s="71"/>
      <c r="Q271" s="72" t="str">
        <f>IF(O271="","-",IF(VLOOKUP(O271,'S1-SI'!$D$7:$U$58,7,0)=0,"-",IF(AND(O271=O271,OR(P271="T",P271="P")),VLOOKUP(O271,'S1-SI'!$D$7:$U$58,7,0),"-")))</f>
        <v>-</v>
      </c>
      <c r="R271" s="72" t="str">
        <f>IF(O271="","-",IF(VLOOKUP(O271,'S1-SI'!$D$7:$U$58,8,0)=0,"-",IF(AND(O271=O271,OR(P271="T",P271="P")),VLOOKUP(O271,'S1-SI'!$D$7:$U$58,8,0),"-")))</f>
        <v>-</v>
      </c>
      <c r="S271" s="72" t="str">
        <f>IF(O271="","-",IF(VLOOKUP(O271,'S1-SI'!$D$7:$U$58,9,0)=0,"-",IF(AND(O271=O271,OR(P271="T",P271="P")),VLOOKUP(O271,'S1-SI'!$D$7:$U$58,9,0),"-")))</f>
        <v>-</v>
      </c>
      <c r="T271" s="72" t="str">
        <f>IF(O271="","-",IF(VLOOKUP(O271,'S1-SI'!$D$7:$U$58,17,0)=0,"-",IF(AND(O271=O271,P271="P"),VLOOKUP(O271,'S1-SI'!$D$7:$U$58,17,0),"-")))</f>
        <v>-</v>
      </c>
      <c r="U271" s="72" t="str">
        <f>IF(O271="","-",IF(VLOOKUP(O271,'S1-SI'!$D$7:$U$58,18,0)=0,"-",IF(AND(O271=O271,P271="P"),VLOOKUP(O271,'S1-SI'!$D$7:$U$58,18,0),"-")))</f>
        <v>-</v>
      </c>
      <c r="V271" s="73" t="s">
        <v>102</v>
      </c>
      <c r="W271" s="74"/>
      <c r="X271" s="79"/>
      <c r="Y271" s="70"/>
      <c r="Z271" s="71"/>
      <c r="AA271" s="72" t="str">
        <f>IF(Y271="","-",IF(VLOOKUP(Y271,'S1-SI'!$D$7:$U$58,7,0)=0,"-",IF(AND(Y271=Y271,OR(Z271="T",Z271="P")),VLOOKUP(Y271,'S1-SI'!$D$7:$U$58,7,0),"-")))</f>
        <v>-</v>
      </c>
      <c r="AB271" s="72"/>
      <c r="AC271" s="72" t="str">
        <f>IF(Y271="","-",IF(VLOOKUP(Y271,'S1-SI'!$D$7:$U$58,9,0)=0,"-",IF(AND(Y271=Y271,OR(Z271="T",Z271="P")),VLOOKUP(Y271,'S1-SI'!$D$7:$U$58,9,0),"-")))</f>
        <v>-</v>
      </c>
      <c r="AD271" s="72" t="str">
        <f>IF(Y271="","-",IF(VLOOKUP(Y271,'S1-SI'!$D$7:$U$58,17,0)=0,"-",IF(AND(Y271=Y271,Z271="P"),VLOOKUP(Y271,'S1-SI'!$D$7:$U$58,17,0),"-")))</f>
        <v>-</v>
      </c>
      <c r="AE271" s="72" t="str">
        <f>IF(Y271="","-",IF(VLOOKUP(Y271,'S1-SI'!$D$7:$U$58,18,0)=0,"-",IF(AND(Y271=Y271,Z271="P"),VLOOKUP(Y271,'S1-SI'!$D$7:$U$58,18,0),"-")))</f>
        <v>-</v>
      </c>
      <c r="AF271" s="73" t="s">
        <v>102</v>
      </c>
      <c r="AG271" s="74"/>
      <c r="AH271" s="75"/>
      <c r="AI271" s="70"/>
      <c r="AJ271" s="71"/>
      <c r="AK271" s="72" t="str">
        <f>IF(AI271="","-",IF(VLOOKUP(AI271,'S1-SI'!$D$7:$U$58,7,0)=0,"-",IF(AND(AI271=AI271,OR(AJ271="T",AJ271="P")),VLOOKUP(AI271,'S1-SI'!$D$7:$U$58,7,0),"-")))</f>
        <v>-</v>
      </c>
      <c r="AL271" s="72" t="str">
        <f>IF(AI271="","-",IF(VLOOKUP(AI271,'S1-SI'!$D$7:$U$58,8,0)=0,"-",IF(AND(AI271=AI271,OR(AJ271="T",AJ271="P")),VLOOKUP(AI271,'S1-SI'!$D$7:$U$58,8,0),"-")))</f>
        <v>-</v>
      </c>
      <c r="AM271" s="72" t="str">
        <f>IF(AI271="","-",IF(VLOOKUP(AI271,'S1-SI'!$D$7:$U$58,9,0)=0,"-",IF(AND(AI271=AI271,OR(AJ271="T",AJ271="P")),VLOOKUP(AI271,'S1-SI'!$D$7:$U$58,9,0),"-")))</f>
        <v>-</v>
      </c>
      <c r="AN271" s="72" t="str">
        <f>IF(AI271="","-",IF(VLOOKUP(AI271,'S1-SI'!$D$7:$U$58,17,0)=0,"-",IF(AND(AI271=AI271,AJ271="P"),VLOOKUP(AI271,'S1-SI'!$D$7:$U$58,17,0),"-")))</f>
        <v>-</v>
      </c>
      <c r="AO271" s="72" t="str">
        <f>IF(AI271="","-",IF(VLOOKUP(AI271,'S1-SI'!$D$7:$U$58,18,0)=0,"-",IF(AND(AI271=AI271,AJ271="P"),VLOOKUP(AI271,'S1-SI'!$D$7:$U$58,18,0),"-")))</f>
        <v>-</v>
      </c>
      <c r="AP271" s="73" t="s">
        <v>102</v>
      </c>
      <c r="AQ271" s="74"/>
      <c r="AR271" s="79"/>
      <c r="AS271" s="72"/>
      <c r="AT271" s="82"/>
      <c r="AU271" s="72" t="str">
        <f>IF(AS271="","-",IF(VLOOKUP(AS271,'S1-SI'!$D$7:$U$58,7,0)=0,"-",IF(AND(AS271=AS271,OR(AT271="T",AT271="P")),VLOOKUP(AS271,'S1-SI'!$D$7:$U$58,7,0),"-")))</f>
        <v>-</v>
      </c>
      <c r="AV271" s="72" t="str">
        <f>IF(AS271="","-",IF(VLOOKUP(AS271,'S1-SI'!$D$7:$U$58,8,0)=0,"-",IF(AND(AS271=AS271,OR(AT271="T",AT271="P")),VLOOKUP(AS271,'S1-SI'!$D$7:$U$58,8,0),"-")))</f>
        <v>-</v>
      </c>
      <c r="AW271" s="72" t="str">
        <f>IF(AS271="","-",IF(VLOOKUP(AS271,'S1-SI'!$D$7:$U$58,9,0)=0,"-",IF(AND(AS271=AS271,OR(AT271="T",AT271="P")),VLOOKUP(AS271,'S1-SI'!$D$7:$U$58,9,0),"-")))</f>
        <v>-</v>
      </c>
      <c r="AX271" s="72" t="str">
        <f>IF(AS271="","-",IF(VLOOKUP(AS271,'S1-SI'!$D$7:$U$58,17,0)=0,"-",IF(AND(AS271=AS271,AT271="P"),VLOOKUP(AS271,'S1-SI'!$D$7:$U$58,17,0),"-")))</f>
        <v>-</v>
      </c>
      <c r="AY271" s="72" t="str">
        <f>IF(AS271="","-",IF(VLOOKUP(AS271,'S1-SI'!$D$7:$U$58,18,0)=0,"-",IF(AND(AS271=AS271,AT271="P"),VLOOKUP(AS271,'S1-SI'!$D$7:$U$58,18,0),"-")))</f>
        <v>-</v>
      </c>
      <c r="AZ271" s="73" t="s">
        <v>102</v>
      </c>
      <c r="BA271" s="81"/>
      <c r="BB271" s="6"/>
      <c r="BC271" s="6"/>
      <c r="BD271" s="6"/>
      <c r="BE271" s="6"/>
      <c r="BF271" s="7"/>
      <c r="BG271" s="7"/>
      <c r="BH271" s="7"/>
      <c r="BI271" s="7"/>
      <c r="BJ271" s="7"/>
      <c r="BK271" s="7"/>
    </row>
    <row r="272" ht="14.25" customHeight="1">
      <c r="A272" s="40">
        <v>5.0</v>
      </c>
      <c r="B272" s="41" t="s">
        <v>306</v>
      </c>
      <c r="C272" s="69" t="s">
        <v>104</v>
      </c>
      <c r="D272" s="70" t="s">
        <v>105</v>
      </c>
      <c r="E272" s="71" t="s">
        <v>24</v>
      </c>
      <c r="F272" s="72" t="str">
        <f>IF(D272="","-",IF(VLOOKUP(D272,'S1-TE'!$D$7:$V$59,7,0)=0,"-",IF(AND(D272=D272,OR(E272="T",E272="P")),VLOOKUP(D272,'S1-TE'!$D$7:$V$59,7,0),"-")))</f>
        <v>GDE</v>
      </c>
      <c r="G272" s="72" t="str">
        <f>IF(D272="","-",IF(VLOOKUP(D272,'S1-TE'!$D$7:$V$59,8,0)=0,"-",IF(AND(D272=D272,OR(E272="T",E272="P")),VLOOKUP(D272,'S1-TE'!$D$7:$V$59,8,0),"-")))</f>
        <v>-</v>
      </c>
      <c r="H272" s="72" t="str">
        <f>IF(D272="","-",IF(VLOOKUP(D272,'S1-TE'!$D$7:$V$59,9,0)=0,"-",IF(AND(D272=D272,OR(E272="T",E272="P")),VLOOKUP(D272,'S1-TE'!$D$7:$V$59,9,0),"-")))</f>
        <v>-</v>
      </c>
      <c r="I272" s="72"/>
      <c r="J272" s="72" t="str">
        <f>IF(D272="","-",IF(VLOOKUP(D272,'S1-TE'!$D$7:$V$59,17,0)=0,"-",IF(AND(D272=D272,E272="P"),VLOOKUP(D272,'S1-TE'!$D$7:$V$59,17,0),"-")))</f>
        <v>-</v>
      </c>
      <c r="K272" s="72" t="str">
        <f>IF(D272="","-",IF(VLOOKUP(D272,'S1-TE'!$D$7:$V$59,18,0)=0,"-",IF(AND(D272=D272,E272="P"),VLOOKUP(D272,'S1-TE'!$D$7:$V$59,18,0),"-")))</f>
        <v>-</v>
      </c>
      <c r="L272" s="71" t="s">
        <v>103</v>
      </c>
      <c r="M272" s="74" t="s">
        <v>26</v>
      </c>
      <c r="N272" s="69" t="s">
        <v>294</v>
      </c>
      <c r="O272" s="70" t="s">
        <v>295</v>
      </c>
      <c r="P272" s="71" t="s">
        <v>24</v>
      </c>
      <c r="Q272" s="72" t="str">
        <f>IF(O272="","-",IF(VLOOKUP(O272,'S1-TE'!$D$7:$V$59,7,0)=0,"-",IF(AND(O272=O272,OR(P272="T",P272="P")),VLOOKUP(O272,'S1-TE'!$D$7:$V$59,7,0),"-")))</f>
        <v>REG</v>
      </c>
      <c r="R272" s="72" t="str">
        <f>IF(O272="","-",IF(VLOOKUP(O272,'S1-TE'!$D$7:$V$59,8,0)=0,"-",IF(AND(O272=O272,OR(P272="T",P272="P")),VLOOKUP(O272,'S1-TE'!$D$7:$V$59,8,0),"-")))</f>
        <v>-</v>
      </c>
      <c r="S272" s="72" t="str">
        <f>IF(O272="","-",IF(VLOOKUP(O272,'S1-TE'!$D$7:$V$59,9,0)=0,"-",IF(AND(O272=O272,OR(P272="T",P272="P")),VLOOKUP(O272,'S1-TE'!$D$7:$V$59,9,0),"-")))</f>
        <v>-</v>
      </c>
      <c r="T272" s="72" t="str">
        <f>IF(O272="","-",IF(VLOOKUP(O272,'S1-TE'!$D$7:$V$59,17,0)=0,"-",IF(AND(O272=O272,P272="P"),VLOOKUP(O272,'S1-TE'!$D$7:$V$59,17,0),"-")))</f>
        <v>-</v>
      </c>
      <c r="U272" s="72" t="str">
        <f>IF(O272="","-",IF(VLOOKUP(O272,'S1-TE'!$D$7:$V$59,18,0)=0,"-",IF(AND(O272=O272,P272="P"),VLOOKUP(O272,'S1-TE'!$D$7:$V$59,18,0),"-")))</f>
        <v>-</v>
      </c>
      <c r="V272" s="71" t="s">
        <v>103</v>
      </c>
      <c r="W272" s="74" t="s">
        <v>26</v>
      </c>
      <c r="X272" s="69" t="s">
        <v>311</v>
      </c>
      <c r="Y272" s="70" t="s">
        <v>221</v>
      </c>
      <c r="Z272" s="71" t="s">
        <v>24</v>
      </c>
      <c r="AA272" s="72" t="str">
        <f>IF(Y272="","-",IF(VLOOKUP(Y272,'S1-TE'!$D$7:$V$59,7,0)=0,"-",IF(AND(Y272=Y272,OR(Z272="T",Z272="P")),VLOOKUP(Y272,'S1-TE'!$D$7:$V$59,7,0),"-")))</f>
        <v>GFP</v>
      </c>
      <c r="AB272" s="72" t="str">
        <f>IF(Y272="","-",IF(VLOOKUP(Y272,'S1-TE'!$D$7:$V$59,8,0)=0,"-",IF(AND(Y272=Y272,OR(Z272="T",Z272="P")),VLOOKUP(Y272,'S1-TE'!$D$7:$V$59,8,0),"-")))</f>
        <v>-</v>
      </c>
      <c r="AC272" s="72" t="str">
        <f>IF(Y272="","-",IF(VLOOKUP(Y272,'S1-TE'!$D$7:$V$59,9,0)=0,"-",IF(AND(Y272=Y272,OR(Z272="T",Z272="P")),VLOOKUP(Y272,'S1-TE'!$D$7:$V$59,9,0),"-")))</f>
        <v>-</v>
      </c>
      <c r="AD272" s="72" t="str">
        <f>IF(Y272="","-",IF(VLOOKUP(Y272,'S1-TE'!$D$7:$V$59,17,0)=0,"-",IF(AND(Y272=Y272,Z272="P"),VLOOKUP(Y272,'S1-TE'!$D$7:$V$59,17,0),"-")))</f>
        <v>-</v>
      </c>
      <c r="AE272" s="72" t="str">
        <f>IF(Y272="","-",IF(VLOOKUP(Y272,'S1-TE'!$D$7:$V$59,18,0)=0,"-",IF(AND(Y272=Y272,Z272="P"),VLOOKUP(Y272,'S1-TE'!$D$7:$V$59,18,0),"-")))</f>
        <v>-</v>
      </c>
      <c r="AF272" s="71" t="s">
        <v>103</v>
      </c>
      <c r="AG272" s="74" t="s">
        <v>26</v>
      </c>
      <c r="AH272" s="79"/>
      <c r="AI272" s="70"/>
      <c r="AJ272" s="71"/>
      <c r="AK272" s="72" t="str">
        <f>IF(AI272="","-",IF(VLOOKUP(AI272,'S1-TE'!$D$7:$V$59,7,0)=0,"-",IF(AND(AI272=AI272,OR(AJ272="T",AJ272="P")),VLOOKUP(AI272,'S1-TE'!$D$7:$V$59,7,0),"-")))</f>
        <v>-</v>
      </c>
      <c r="AL272" s="72" t="str">
        <f>IF(AI272="","-",IF(VLOOKUP(AI272,'S1-TE'!$D$7:$V$59,8,0)=0,"-",IF(AND(AI272=AI272,OR(AJ272="T",AJ272="P")),VLOOKUP(AI272,'S1-TE'!$D$7:$V$59,8,0),"-")))</f>
        <v>-</v>
      </c>
      <c r="AM272" s="72" t="str">
        <f>IF(AI272="","-",IF(VLOOKUP(AI272,'S1-TE'!$D$7:$V$59,9,0)=0,"-",IF(AND(AI272=AI272,OR(AJ272="T",AJ272="P")),VLOOKUP(AI272,'S1-TE'!$D$7:$V$59,9,0),"-")))</f>
        <v>-</v>
      </c>
      <c r="AN272" s="72" t="str">
        <f>IF(AI272="","-",IF(VLOOKUP(AI272,'S1-TE'!$D$7:$V$59,17,0)=0,"-",IF(AND(AI272=AI272,AJ272="P"),VLOOKUP(AI272,'S1-TE'!$D$7:$V$59,17,0),"-")))</f>
        <v>-</v>
      </c>
      <c r="AO272" s="72" t="str">
        <f>IF(AI272="","-",IF(VLOOKUP(AI272,'S1-TE'!$D$7:$V$59,18,0)=0,"-",IF(AND(AI272=AI272,AJ272="P"),VLOOKUP(AI272,'S1-TE'!$D$7:$V$59,18,0),"-")))</f>
        <v>-</v>
      </c>
      <c r="AP272" s="71" t="s">
        <v>103</v>
      </c>
      <c r="AQ272" s="83"/>
      <c r="AR272" s="79"/>
      <c r="AS272" s="70"/>
      <c r="AT272" s="71"/>
      <c r="AU272" s="72" t="str">
        <f>IF(AS272="","-",IF(VLOOKUP(AS272,'S1-TE'!$D$7:$V$59,7,0)=0,"-",IF(AND(AS272=AS272,OR(AT272="T",AT272="P")),VLOOKUP(AS272,'S1-TE'!$D$7:$V$59,7,0),"-")))</f>
        <v>-</v>
      </c>
      <c r="AV272" s="72" t="str">
        <f>IF(AS272="","-",IF(VLOOKUP(AS272,'S1-TE'!$D$7:$V$59,8,0)=0,"-",IF(AND(AS272=AS272,OR(AT272="T",AT272="P")),VLOOKUP(AS272,'S1-TE'!$D$7:$V$59,8,0),"-")))</f>
        <v>-</v>
      </c>
      <c r="AW272" s="72" t="str">
        <f>IF(AS272="","-",IF(VLOOKUP(AS272,'S1-TE'!$D$7:$V$59,9,0)=0,"-",IF(AND(AS272=AS272,OR(AT272="T",AT272="P")),VLOOKUP(AS272,'S1-TE'!$D$7:$V$59,9,0),"-")))</f>
        <v>-</v>
      </c>
      <c r="AX272" s="72" t="str">
        <f>IF(AS272="","-",IF(VLOOKUP(AS272,'S1-TE'!$D$7:$V$59,17,0)=0,"-",IF(AND(AS272=AS272,AT272="P"),VLOOKUP(AS272,'S1-TE'!$D$7:$V$59,17,0),"-")))</f>
        <v>-</v>
      </c>
      <c r="AY272" s="72" t="str">
        <f>IF(AS272="","-",IF(VLOOKUP(AS272,'S1-TE'!$D$7:$V$59,18,0)=0,"-",IF(AND(AS272=AS272,AT272="P"),VLOOKUP(AS272,'S1-TE'!$D$7:$V$59,18,0),"-")))</f>
        <v>-</v>
      </c>
      <c r="AZ272" s="71" t="s">
        <v>103</v>
      </c>
      <c r="BA272" s="83"/>
      <c r="BB272" s="6"/>
      <c r="BC272" s="6"/>
      <c r="BD272" s="6"/>
      <c r="BE272" s="6"/>
      <c r="BF272" s="7"/>
      <c r="BG272" s="7"/>
      <c r="BH272" s="7"/>
      <c r="BI272" s="7"/>
      <c r="BJ272" s="7"/>
      <c r="BK272" s="7"/>
    </row>
    <row r="273" ht="14.25" customHeight="1">
      <c r="A273" s="40">
        <v>5.0</v>
      </c>
      <c r="B273" s="41" t="s">
        <v>306</v>
      </c>
      <c r="C273" s="69" t="s">
        <v>312</v>
      </c>
      <c r="D273" s="70" t="s">
        <v>313</v>
      </c>
      <c r="E273" s="71" t="s">
        <v>24</v>
      </c>
      <c r="F273" s="72" t="str">
        <f>IF(D273="","-",IF(VLOOKUP(D273,'S1-MR'!$D$7:$U$60,7,0)=0,"-",IF(AND(D273=D273,OR(E273="T",E273="P")),VLOOKUP(D273,'S1-MR'!$D$7:$U$60,7,0),"-")))</f>
        <v>YMA</v>
      </c>
      <c r="G273" s="72" t="str">
        <f>IF(D273="","-",IF(VLOOKUP(D273,'S1-MR'!$D$7:$U$60,8,0)=0,"-",IF(AND(D273=D273,OR(E273="T",E273="P")),VLOOKUP(D273,'S1-MR'!$D$7:$U$60,8,0),"-")))</f>
        <v>BAS</v>
      </c>
      <c r="H273" s="72" t="str">
        <f>IF(D273="","-",IF(VLOOKUP(D273,'S1-MR'!$D$7:$U$60,9,0)=0,"-",IF(AND(D273=D273,OR(E273="T",E273="P")),VLOOKUP(D273,'S1-MR'!$D$7:$U$60,9,0),"-")))</f>
        <v>-</v>
      </c>
      <c r="I273" s="72"/>
      <c r="J273" s="72" t="str">
        <f>IF(D273="","-",IF(VLOOKUP(D273,'S1-MR'!$D$7:$U$60,17,0)=0,"-",IF(AND(D273=D273,E273="P"),VLOOKUP(D273,'S1-MR'!$D$7:$U$60,17,0),"-")))</f>
        <v>-</v>
      </c>
      <c r="K273" s="72" t="str">
        <f>IF(D273="","-",IF(VLOOKUP(D273,'S1-MR'!$D$7:$U$60,18,0)=0,"-",IF(AND(D273=D273,E273="P"),VLOOKUP(D273,'S1-MR'!$D$7:$U$60,18,0),"-")))</f>
        <v>-</v>
      </c>
      <c r="L273" s="73" t="s">
        <v>108</v>
      </c>
      <c r="M273" s="74" t="s">
        <v>26</v>
      </c>
      <c r="N273" s="75"/>
      <c r="O273" s="70"/>
      <c r="P273" s="71"/>
      <c r="Q273" s="72" t="str">
        <f>IF(O273="","-",IF(VLOOKUP(O273,'S1-MR'!$D$7:$U$60,7,0)=0,"-",IF(AND(O273=O273,OR(P273="T",P273="P")),VLOOKUP(O273,'S1-MR'!$D$7:$U$60,7,0),"-")))</f>
        <v>-</v>
      </c>
      <c r="R273" s="72" t="str">
        <f>IF(O273="","-",IF(VLOOKUP(O273,'S1-MR'!$D$7:$U$60,8,0)=0,"-",IF(AND(O273=O273,OR(P273="T",P273="P")),VLOOKUP(O273,'S1-MR'!$D$7:$U$60,8,0),"-")))</f>
        <v>-</v>
      </c>
      <c r="S273" s="72" t="str">
        <f>IF(O273="","-",IF(VLOOKUP(O273,'S1-MR'!$D$7:$U$60,9,0)=0,"-",IF(AND(O273=O273,OR(P273="T",P273="P")),VLOOKUP(O273,'S1-MR'!$D$7:$U$60,9,0),"-")))</f>
        <v>-</v>
      </c>
      <c r="T273" s="72" t="str">
        <f>IF(O273="","-",IF(VLOOKUP(O273,'S1-MR'!$D$7:$U$60,17,0)=0,"-",IF(AND(O273=O273,P273="P"),VLOOKUP(O273,'S1-MR'!$D$7:$U$60,17,0),"-")))</f>
        <v>-</v>
      </c>
      <c r="U273" s="72" t="str">
        <f>IF(O273="","-",IF(VLOOKUP(O273,'S1-MR'!$D$7:$U$60,18,0)=0,"-",IF(AND(O273=O273,P273="P"),VLOOKUP(O273,'S1-MR'!$D$7:$U$60,18,0),"-")))</f>
        <v>-</v>
      </c>
      <c r="V273" s="73" t="s">
        <v>108</v>
      </c>
      <c r="W273" s="74"/>
      <c r="X273" s="69"/>
      <c r="Y273" s="70"/>
      <c r="Z273" s="71"/>
      <c r="AA273" s="72" t="str">
        <f>IF(Y273="","-",IF(VLOOKUP(Y273,'S1-MR'!$D$7:$U$60,7,0)=0,"-",IF(AND(Y273=Y273,OR(Z273="T",Z273="P")),VLOOKUP(Y273,'S1-MR'!$D$7:$U$60,7,0),"-")))</f>
        <v>-</v>
      </c>
      <c r="AB273" s="72" t="str">
        <f>IF(Y273="","-",IF(VLOOKUP(Y273,'S1-MR'!$D$7:$U$60,8,0)=0,"-",IF(AND(Y273=Y273,OR(Z273="T",Z273="P")),VLOOKUP(Y273,'S1-MR'!$D$7:$U$60,8,0),"-")))</f>
        <v>-</v>
      </c>
      <c r="AC273" s="72" t="str">
        <f>IF(Y273="","-",IF(VLOOKUP(Y273,'S1-MR'!$D$7:$U$60,9,0)=0,"-",IF(AND(Y273=Y273,OR(Z273="T",Z273="P")),VLOOKUP(Y273,'S1-MR'!$D$7:$U$60,9,0),"-")))</f>
        <v>-</v>
      </c>
      <c r="AD273" s="72"/>
      <c r="AE273" s="72" t="str">
        <f>IF(Y273="","-",IF(VLOOKUP(Y273,'S1-MR'!$D$7:$U$60,17,0)=0,"-",IF(AND(Y273=Y273,Z273="P"),VLOOKUP(Y273,'S1-MR'!$D$7:$U$60,17,0),"-")))</f>
        <v>-</v>
      </c>
      <c r="AF273" s="73" t="s">
        <v>108</v>
      </c>
      <c r="AG273" s="74"/>
      <c r="AH273" s="69" t="s">
        <v>312</v>
      </c>
      <c r="AI273" s="70" t="s">
        <v>313</v>
      </c>
      <c r="AJ273" s="71" t="s">
        <v>24</v>
      </c>
      <c r="AK273" s="72" t="str">
        <f>IF(AI273="","-",IF(VLOOKUP(AI273,'S1-MR'!$D$7:$U$60,7,0)=0,"-",IF(AND(AI273=AI273,OR(AJ273="T",AJ273="P")),VLOOKUP(AI273,'S1-MR'!$D$7:$U$60,7,0),"-")))</f>
        <v>YMA</v>
      </c>
      <c r="AL273" s="72" t="str">
        <f>IF(AI273="","-",IF(VLOOKUP(AI273,'S1-MR'!$D$7:$U$60,8,0)=0,"-",IF(AND(AI273=AI273,OR(AJ273="T",AJ273="P")),VLOOKUP(AI273,'S1-MR'!$D$7:$U$60,8,0),"-")))</f>
        <v>BAS</v>
      </c>
      <c r="AM273" s="72" t="str">
        <f>IF(AI273="","-",IF(VLOOKUP(AI273,'S1-MR'!$D$7:$U$60,9,0)=0,"-",IF(AND(AI273=AI273,OR(AJ273="T",AJ273="P")),VLOOKUP(AI273,'S1-MR'!$D$7:$U$60,9,0),"-")))</f>
        <v>-</v>
      </c>
      <c r="AN273" s="72" t="str">
        <f>IF(AI273="","-",IF(VLOOKUP(AI273,'S1-MR'!$D$7:$U$60,17,0)=0,"-",IF(AND(AI273=AI273,AJ273="P"),VLOOKUP(AI273,'S1-MR'!$D$7:$U$60,17,0),"-")))</f>
        <v>-</v>
      </c>
      <c r="AO273" s="72" t="str">
        <f>IF(AI273="","-",IF(VLOOKUP(AI273,'S1-MR'!$D$7:$U$60,18,0)=0,"-",IF(AND(AI273=AI273,AJ273="P"),VLOOKUP(AI273,'S1-MR'!$D$7:$U$60,18,0),"-")))</f>
        <v>-</v>
      </c>
      <c r="AP273" s="73" t="s">
        <v>108</v>
      </c>
      <c r="AQ273" s="74" t="s">
        <v>26</v>
      </c>
      <c r="AR273" s="79"/>
      <c r="AS273" s="72"/>
      <c r="AT273" s="82"/>
      <c r="AU273" s="72" t="str">
        <f>IF(AS273="","-",IF(VLOOKUP(AS273,'S1-MR'!$D$7:$U$60,7,0)=0,"-",IF(AND(AS273=AS273,OR(AT273="T",AT273="P")),VLOOKUP(AS273,'S1-MR'!$D$7:$U$60,7,0),"-")))</f>
        <v>-</v>
      </c>
      <c r="AV273" s="72" t="str">
        <f>IF(AS273="","-",IF(VLOOKUP(AS273,'S1-MR'!$D$7:$U$60,8,0)=0,"-",IF(AND(AS273=AS273,OR(AT273="T",AT273="P")),VLOOKUP(AS273,'S1-MR'!$D$7:$U$60,8,0),"-")))</f>
        <v>-</v>
      </c>
      <c r="AW273" s="72" t="str">
        <f>IF(AS273="","-",IF(VLOOKUP(AS273,'S1-MR'!$D$7:$U$60,9,0)=0,"-",IF(AND(AS273=AS273,OR(AT273="T",AT273="P")),VLOOKUP(AS273,'S1-MR'!$D$7:$U$60,9,0),"-")))</f>
        <v>-</v>
      </c>
      <c r="AX273" s="72" t="str">
        <f>IF(AS273="","-",IF(VLOOKUP(AS273,'S1-MR'!$D$7:$U$60,17,0)=0,"-",IF(AND(AS273=AS273,AT273="P"),VLOOKUP(AS273,'S1-MR'!$D$7:$U$60,17,0),"-")))</f>
        <v>-</v>
      </c>
      <c r="AY273" s="72" t="str">
        <f>IF(AS273="","-",IF(VLOOKUP(AS273,'S1-MR'!$D$7:$U$60,18,0)=0,"-",IF(AND(AS273=AS273,AT273="P"),VLOOKUP(AS273,'S1-MR'!$D$7:$U$60,18,0),"-")))</f>
        <v>-</v>
      </c>
      <c r="AZ273" s="73" t="s">
        <v>108</v>
      </c>
      <c r="BA273" s="81"/>
      <c r="BB273" s="6"/>
      <c r="BC273" s="6"/>
      <c r="BD273" s="6"/>
      <c r="BE273" s="6"/>
      <c r="BF273" s="7"/>
      <c r="BG273" s="7"/>
      <c r="BH273" s="7"/>
      <c r="BI273" s="7"/>
      <c r="BJ273" s="7"/>
      <c r="BK273" s="7"/>
    </row>
    <row r="274" ht="14.25" customHeight="1">
      <c r="A274" s="40">
        <v>5.0</v>
      </c>
      <c r="B274" s="41" t="s">
        <v>306</v>
      </c>
      <c r="C274" s="69" t="s">
        <v>312</v>
      </c>
      <c r="D274" s="70" t="s">
        <v>313</v>
      </c>
      <c r="E274" s="71" t="s">
        <v>24</v>
      </c>
      <c r="F274" s="72" t="str">
        <f>IF(D274="","-",IF(VLOOKUP(D274,'S1-MR'!$D$7:$U$60,7,0)=0,"-",IF(AND(D274=D274,OR(E274="T",E274="P")),VLOOKUP(D274,'S1-MR'!$D$7:$U$60,7,0),"-")))</f>
        <v>YMA</v>
      </c>
      <c r="G274" s="72" t="str">
        <f>IF(D274="","-",IF(VLOOKUP(D274,'S1-MR'!$D$7:$U$60,8,0)=0,"-",IF(AND(D274=D274,OR(E274="T",E274="P")),VLOOKUP(D274,'S1-MR'!$D$7:$U$60,8,0),"-")))</f>
        <v>BAS</v>
      </c>
      <c r="H274" s="72" t="str">
        <f>IF(D274="","-",IF(VLOOKUP(D274,'S1-MR'!$D$7:$U$60,9,0)=0,"-",IF(AND(D274=D274,OR(E274="T",E274="P")),VLOOKUP(D274,'S1-MR'!$D$7:$U$60,9,0),"-")))</f>
        <v>-</v>
      </c>
      <c r="I274" s="72"/>
      <c r="J274" s="72" t="str">
        <f>IF(D274="","-",IF(VLOOKUP(D274,'S1-MR'!$D$7:$U$60,17,0)=0,"-",IF(AND(D274=D274,E274="P"),VLOOKUP(D274,'S1-MR'!$D$7:$U$60,17,0),"-")))</f>
        <v>-</v>
      </c>
      <c r="K274" s="72" t="str">
        <f>IF(D274="","-",IF(VLOOKUP(D274,'S1-MR'!$D$7:$U$60,18,0)=0,"-",IF(AND(D274=D274,E274="P"),VLOOKUP(D274,'S1-MR'!$D$7:$U$60,18,0),"-")))</f>
        <v>-</v>
      </c>
      <c r="L274" s="73" t="s">
        <v>113</v>
      </c>
      <c r="M274" s="74" t="s">
        <v>26</v>
      </c>
      <c r="N274" s="75"/>
      <c r="O274" s="70"/>
      <c r="P274" s="71"/>
      <c r="Q274" s="72" t="str">
        <f>IF(O274="","-",IF(VLOOKUP(O274,'S1-MR'!$D$7:$U$60,7,0)=0,"-",IF(AND(O274=O274,OR(P274="T",P274="P")),VLOOKUP(O274,'S1-MR'!$D$7:$U$60,7,0),"-")))</f>
        <v>-</v>
      </c>
      <c r="R274" s="72" t="str">
        <f>IF(O274="","-",IF(VLOOKUP(O274,'S1-MR'!$D$7:$U$60,8,0)=0,"-",IF(AND(O274=O274,OR(P274="T",P274="P")),VLOOKUP(O274,'S1-MR'!$D$7:$U$60,8,0),"-")))</f>
        <v>-</v>
      </c>
      <c r="S274" s="72" t="str">
        <f>IF(O274="","-",IF(VLOOKUP(O274,'S1-MR'!$D$7:$U$60,9,0)=0,"-",IF(AND(O274=O274,OR(P274="T",P274="P")),VLOOKUP(O274,'S1-MR'!$D$7:$U$60,9,0),"-")))</f>
        <v>-</v>
      </c>
      <c r="T274" s="72" t="str">
        <f>IF(O274="","-",IF(VLOOKUP(O274,'S1-MR'!$D$7:$U$60,17,0)=0,"-",IF(AND(O274=O274,P274="P"),VLOOKUP(O274,'S1-MR'!$D$7:$U$60,17,0),"-")))</f>
        <v>-</v>
      </c>
      <c r="U274" s="72" t="str">
        <f>IF(O274="","-",IF(VLOOKUP(O274,'S1-MR'!$D$7:$U$60,18,0)=0,"-",IF(AND(O274=O274,P274="P"),VLOOKUP(O274,'S1-MR'!$D$7:$U$60,18,0),"-")))</f>
        <v>-</v>
      </c>
      <c r="V274" s="73" t="s">
        <v>113</v>
      </c>
      <c r="W274" s="74"/>
      <c r="X274" s="69" t="s">
        <v>111</v>
      </c>
      <c r="Y274" s="70" t="s">
        <v>112</v>
      </c>
      <c r="Z274" s="71" t="s">
        <v>24</v>
      </c>
      <c r="AA274" s="72" t="str">
        <f>IF(Y274="","-",IF(VLOOKUP(Y274,'S1-MR'!$D$7:$U$60,7,0)=0,"-",IF(AND(Y274=Y274,OR(Z274="T",Z274="P")),VLOOKUP(Y274,'S1-MR'!$D$7:$U$60,7,0),"-")))</f>
        <v>YMA</v>
      </c>
      <c r="AB274" s="72" t="str">
        <f>IF(Y274="","-",IF(VLOOKUP(Y274,'S1-MR'!$D$7:$U$60,8,0)=0,"-",IF(AND(Y274=Y274,OR(Z274="T",Z274="P")),VLOOKUP(Y274,'S1-MR'!$D$7:$U$60,8,0),"-")))</f>
        <v>-</v>
      </c>
      <c r="AC274" s="72" t="str">
        <f>IF(Y274="","-",IF(VLOOKUP(Y274,'S1-MR'!$D$7:$U$60,9,0)=0,"-",IF(AND(Y274=Y274,OR(Z274="T",Z274="P")),VLOOKUP(Y274,'S1-MR'!$D$7:$U$60,9,0),"-")))</f>
        <v>-</v>
      </c>
      <c r="AD274" s="72"/>
      <c r="AE274" s="72" t="str">
        <f>IF(Y274="","-",IF(VLOOKUP(Y274,'S1-MR'!$D$7:$U$60,17,0)=0,"-",IF(AND(Y274=Y274,Z274="P"),VLOOKUP(Y274,'S1-MR'!$D$7:$U$60,17,0),"-")))</f>
        <v>-</v>
      </c>
      <c r="AF274" s="73" t="s">
        <v>113</v>
      </c>
      <c r="AG274" s="74" t="s">
        <v>26</v>
      </c>
      <c r="AH274" s="69" t="s">
        <v>312</v>
      </c>
      <c r="AI274" s="70" t="s">
        <v>313</v>
      </c>
      <c r="AJ274" s="71" t="s">
        <v>24</v>
      </c>
      <c r="AK274" s="72" t="str">
        <f>IF(AI274="","-",IF(VLOOKUP(AI274,'S1-MR'!$D$7:$U$60,7,0)=0,"-",IF(AND(AI274=AI274,OR(AJ274="T",AJ274="P")),VLOOKUP(AI274,'S1-MR'!$D$7:$U$60,7,0),"-")))</f>
        <v>YMA</v>
      </c>
      <c r="AL274" s="72" t="str">
        <f>IF(AI274="","-",IF(VLOOKUP(AI274,'S1-MR'!$D$7:$U$60,8,0)=0,"-",IF(AND(AI274=AI274,OR(AJ274="T",AJ274="P")),VLOOKUP(AI274,'S1-MR'!$D$7:$U$60,8,0),"-")))</f>
        <v>BAS</v>
      </c>
      <c r="AM274" s="72" t="str">
        <f>IF(AI274="","-",IF(VLOOKUP(AI274,'S1-MR'!$D$7:$U$60,9,0)=0,"-",IF(AND(AI274=AI274,OR(AJ274="T",AJ274="P")),VLOOKUP(AI274,'S1-MR'!$D$7:$U$60,9,0),"-")))</f>
        <v>-</v>
      </c>
      <c r="AN274" s="72" t="str">
        <f>IF(AI274="","-",IF(VLOOKUP(AI274,'S1-MR'!$D$7:$U$60,17,0)=0,"-",IF(AND(AI274=AI274,AJ274="P"),VLOOKUP(AI274,'S1-MR'!$D$7:$U$60,17,0),"-")))</f>
        <v>-</v>
      </c>
      <c r="AO274" s="72" t="str">
        <f>IF(AI274="","-",IF(VLOOKUP(AI274,'S1-MR'!$D$7:$U$60,18,0)=0,"-",IF(AND(AI274=AI274,AJ274="P"),VLOOKUP(AI274,'S1-MR'!$D$7:$U$60,18,0),"-")))</f>
        <v>-</v>
      </c>
      <c r="AP274" s="73" t="s">
        <v>113</v>
      </c>
      <c r="AQ274" s="74" t="s">
        <v>26</v>
      </c>
      <c r="AR274" s="79"/>
      <c r="AS274" s="72"/>
      <c r="AT274" s="82"/>
      <c r="AU274" s="72" t="str">
        <f>IF(AS274="","-",IF(VLOOKUP(AS274,'S1-MR'!$D$7:$U$60,7,0)=0,"-",IF(AND(AS274=AS274,OR(AT274="T",AT274="P")),VLOOKUP(AS274,'S1-MR'!$D$7:$U$60,7,0),"-")))</f>
        <v>-</v>
      </c>
      <c r="AV274" s="72" t="str">
        <f>IF(AS274="","-",IF(VLOOKUP(AS274,'S1-MR'!$D$7:$U$60,8,0)=0,"-",IF(AND(AS274=AS274,OR(AT274="T",AT274="P")),VLOOKUP(AS274,'S1-MR'!$D$7:$U$60,8,0),"-")))</f>
        <v>-</v>
      </c>
      <c r="AW274" s="72" t="str">
        <f>IF(AS274="","-",IF(VLOOKUP(AS274,'S1-MR'!$D$7:$U$60,9,0)=0,"-",IF(AND(AS274=AS274,OR(AT274="T",AT274="P")),VLOOKUP(AS274,'S1-MR'!$D$7:$U$60,9,0),"-")))</f>
        <v>-</v>
      </c>
      <c r="AX274" s="72" t="str">
        <f>IF(AS274="","-",IF(VLOOKUP(AS274,'S1-MR'!$D$7:$U$60,17,0)=0,"-",IF(AND(AS274=AS274,AT274="P"),VLOOKUP(AS274,'S1-MR'!$D$7:$U$60,17,0),"-")))</f>
        <v>-</v>
      </c>
      <c r="AY274" s="72" t="str">
        <f>IF(AS274="","-",IF(VLOOKUP(AS274,'S1-MR'!$D$7:$U$60,18,0)=0,"-",IF(AND(AS274=AS274,AT274="P"),VLOOKUP(AS274,'S1-MR'!$D$7:$U$60,18,0),"-")))</f>
        <v>-</v>
      </c>
      <c r="AZ274" s="73" t="s">
        <v>113</v>
      </c>
      <c r="BA274" s="81"/>
      <c r="BB274" s="6"/>
      <c r="BC274" s="6"/>
      <c r="BD274" s="6"/>
      <c r="BE274" s="6"/>
      <c r="BF274" s="7"/>
      <c r="BG274" s="7"/>
      <c r="BH274" s="7"/>
      <c r="BI274" s="7"/>
      <c r="BJ274" s="7"/>
      <c r="BK274" s="7"/>
    </row>
    <row r="275" ht="14.25" customHeight="1">
      <c r="A275" s="40">
        <v>5.0</v>
      </c>
      <c r="B275" s="41" t="s">
        <v>306</v>
      </c>
      <c r="C275" s="69" t="s">
        <v>314</v>
      </c>
      <c r="D275" s="70" t="s">
        <v>315</v>
      </c>
      <c r="E275" s="71" t="s">
        <v>24</v>
      </c>
      <c r="F275" s="72" t="str">
        <f>IF(D275="","-",IF(VLOOKUP(D275,'S1-TB'!$D$7:$U$58,7,0)=0,"-",IF(AND(D275=D275,OR(E275="T",E275="P")),VLOOKUP(D275,'S1-TB'!$D$7:$U$58,7,0),"-")))</f>
        <v>YUL</v>
      </c>
      <c r="G275" s="72" t="str">
        <f>IF(D275="","-",IF(VLOOKUP(D275,'S1-TB'!$D$7:$U$58,8,0)=0,"-",IF(AND(D275=D275,OR(E275="T",E275="P")),VLOOKUP(D275,'S1-TB'!$D$7:$U$58,8,0),"-")))</f>
        <v>MMK</v>
      </c>
      <c r="H275" s="72" t="str">
        <f>IF(D275="","-",IF(VLOOKUP(D275,'S1-TB'!$D$7:$U$58,9,0)=0,"-",IF(AND(D275=D275,OR(E275="T",E275="P")),VLOOKUP(D275,'S1-TB'!$D$7:$U$58,9,0),"-")))</f>
        <v>-</v>
      </c>
      <c r="I275" s="72"/>
      <c r="J275" s="72" t="str">
        <f>IF(D275="","-",IF(VLOOKUP(D275,'S1-TB'!$D$7:$U$58,17,0)=0,"-",IF(AND(D275=D275,E275="P"),VLOOKUP(D275,'S1-TB'!$D$7:$U$58,17,0),"-")))</f>
        <v>-</v>
      </c>
      <c r="K275" s="72" t="str">
        <f>IF(D275="","-",IF(VLOOKUP(D275,'S1-TB'!$D$7:$U$58,18,0)=0,"-",IF(AND(D275=D275,E275="P"),VLOOKUP(D275,'S1-TB'!$D$7:$U$58,18,0),"-")))</f>
        <v>-</v>
      </c>
      <c r="L275" s="73" t="s">
        <v>114</v>
      </c>
      <c r="M275" s="74" t="s">
        <v>26</v>
      </c>
      <c r="N275" s="69" t="s">
        <v>316</v>
      </c>
      <c r="O275" s="77" t="s">
        <v>317</v>
      </c>
      <c r="P275" s="78" t="s">
        <v>28</v>
      </c>
      <c r="Q275" s="72" t="str">
        <f>IF(O275="","-",IF(VLOOKUP(O275,'S1-TB'!$D$7:$U$58,7,0)=0,"-",IF(AND(O275=O275,OR(P275="T",P275="P")),VLOOKUP(O275,'S1-TB'!$D$7:$U$58,7,0),"-")))</f>
        <v>YUL</v>
      </c>
      <c r="R275" s="72" t="str">
        <f>IF(O275="","-",IF(VLOOKUP(O275,'S1-TB'!$D$7:$U$58,8,0)=0,"-",IF(AND(O275=O275,OR(P275="T",P275="P")),VLOOKUP(O275,'S1-TB'!$D$7:$U$58,8,0),"-")))</f>
        <v>-</v>
      </c>
      <c r="S275" s="72" t="str">
        <f>IF(O275="","-",IF(VLOOKUP(O275,'S1-TB'!$D$7:$U$58,9,0)=0,"-",IF(AND(O275=O275,OR(P275="T",P275="P")),VLOOKUP(O275,'S1-TB'!$D$7:$U$58,9,0),"-")))</f>
        <v>-</v>
      </c>
      <c r="T275" s="72" t="str">
        <f>IF(O275="","-",IF(VLOOKUP(O275,'S1-TB'!$D$7:$U$58,17,0)=0,"-",IF(AND(O275=O275,P275="P"),VLOOKUP(O275,'S1-TB'!$D$7:$U$58,17,0),"-")))</f>
        <v>-</v>
      </c>
      <c r="U275" s="72" t="str">
        <f>IF(O275="","-",IF(VLOOKUP(O275,'S1-TB'!$D$7:$U$58,18,0)=0,"-",IF(AND(O275=O275,P275="P"),VLOOKUP(O275,'S1-TB'!$D$7:$U$58,18,0),"-")))</f>
        <v>-</v>
      </c>
      <c r="V275" s="73" t="s">
        <v>114</v>
      </c>
      <c r="W275" s="74"/>
      <c r="X275" s="69" t="s">
        <v>318</v>
      </c>
      <c r="Y275" s="70" t="s">
        <v>319</v>
      </c>
      <c r="Z275" s="71" t="s">
        <v>28</v>
      </c>
      <c r="AA275" s="72" t="str">
        <f>IF(Y275="","-",IF(VLOOKUP(Y275,'S1-TB'!$D$7:$U$58,7,0)=0,"-",IF(AND(Y275=Y275,OR(Z275="T",Z275="P")),VLOOKUP(Y275,'S1-TB'!$D$7:$U$58,7,0),"-")))</f>
        <v>EAN</v>
      </c>
      <c r="AB275" s="72" t="str">
        <f>IF(Y275="","-",IF(VLOOKUP(Y275,'S1-TB'!$D$7:$U$58,8,0)=0,"-",IF(AND(Y275=Y275,OR(Z275="T",Z275="P")),VLOOKUP(Y275,'S1-TB'!$D$7:$U$58,8,0),"-")))</f>
        <v>-</v>
      </c>
      <c r="AC275" s="72" t="str">
        <f>IF(Y275="","-",IF(VLOOKUP(Y275,'S1-TB'!$D$7:$U$58,9,0)=0,"-",IF(AND(Y275=Y275,OR(Z275="T",Z275="P")),VLOOKUP(Y275,'S1-TB'!$D$7:$U$58,9,0),"-")))</f>
        <v>-</v>
      </c>
      <c r="AD275" s="72" t="str">
        <f>IF(Y275="","-",IF(VLOOKUP(Y275,'S1-TB'!$D$7:$U$58,17,0)=0,"-",IF(AND(Y275=Y275,Z275="P"),VLOOKUP(Y275,'S1-TB'!$D$7:$U$58,17,0),"-")))</f>
        <v>-</v>
      </c>
      <c r="AE275" s="72" t="str">
        <f>IF(Y275="","-",IF(VLOOKUP(Y275,'S1-TB'!$D$7:$U$58,18,0)=0,"-",IF(AND(Y275=Y275,Z275="P"),VLOOKUP(Y275,'S1-TB'!$D$7:$U$58,18,0),"-")))</f>
        <v>-</v>
      </c>
      <c r="AF275" s="73" t="s">
        <v>114</v>
      </c>
      <c r="AG275" s="74"/>
      <c r="AH275" s="69" t="s">
        <v>314</v>
      </c>
      <c r="AI275" s="70" t="s">
        <v>320</v>
      </c>
      <c r="AJ275" s="71" t="s">
        <v>28</v>
      </c>
      <c r="AK275" s="72" t="str">
        <f>IF(AI275="","-",IF(VLOOKUP(AI275,'S1-TB'!$D$7:$U$58,7,0)=0,"-",IF(AND(AI275=AI275,OR(AJ275="T",AJ275="P")),VLOOKUP(AI275,'S1-TB'!$D$7:$U$58,7,0),"-")))</f>
        <v>RFK</v>
      </c>
      <c r="AL275" s="72" t="str">
        <f>IF(AI275="","-",IF(VLOOKUP(AI275,'S1-TB'!$D$7:$U$58,8,0)=0,"-",IF(AND(AI275=AI275,OR(AJ275="T",AJ275="P")),VLOOKUP(AI275,'S1-TB'!$D$7:$U$58,8,0),"-")))</f>
        <v>APT</v>
      </c>
      <c r="AM275" s="72" t="str">
        <f>IF(AI275="","-",IF(VLOOKUP(AI275,'S1-TB'!$D$7:$U$58,9,0)=0,"-",IF(AND(AI275=AI275,OR(AJ275="T",AJ275="P")),VLOOKUP(AI275,'S1-TB'!$D$7:$U$58,9,0),"-")))</f>
        <v>-</v>
      </c>
      <c r="AN275" s="72" t="str">
        <f>IF(AI275="","-",IF(VLOOKUP(AI275,'S1-TB'!$D$7:$U$58,17,0)=0,"-",IF(AND(AI275=AI275,AJ275="P"),VLOOKUP(AI275,'S1-TB'!$D$7:$U$58,17,0),"-")))</f>
        <v>-</v>
      </c>
      <c r="AO275" s="72" t="str">
        <f>IF(AI275="","-",IF(VLOOKUP(AI275,'S1-TB'!$D$7:$U$58,18,0)=0,"-",IF(AND(AI275=AI275,AJ275="P"),VLOOKUP(AI275,'S1-TB'!$D$7:$U$58,18,0),"-")))</f>
        <v>-</v>
      </c>
      <c r="AP275" s="73" t="s">
        <v>114</v>
      </c>
      <c r="AQ275" s="74"/>
      <c r="AR275" s="75"/>
      <c r="AS275" s="70"/>
      <c r="AT275" s="71"/>
      <c r="AU275" s="72"/>
      <c r="AV275" s="72" t="str">
        <f>IF(AS275="","-",IF(VLOOKUP(AS275,'S1-TB'!$D$7:$U$58,8,0)=0,"-",IF(AND(AS275=AS275,OR(AT275="T",AT275="P")),VLOOKUP(AS275,'S1-TB'!$D$7:$U$58,8,0),"-")))</f>
        <v>-</v>
      </c>
      <c r="AW275" s="72" t="str">
        <f>IF(AS275="","-",IF(VLOOKUP(AS275,'S1-TB'!$D$7:$U$58,9,0)=0,"-",IF(AND(AS275=AS275,OR(AT275="T",AT275="P")),VLOOKUP(AS275,'S1-TB'!$D$7:$U$58,9,0),"-")))</f>
        <v>-</v>
      </c>
      <c r="AX275" s="72" t="str">
        <f>IF(AS275="","-",IF(VLOOKUP(AS275,'S1-TB'!$D$7:$U$58,17,0)=0,"-",IF(AND(AS275=AS275,AT275="P"),VLOOKUP(AS275,'S1-TB'!$D$7:$U$58,17,0),"-")))</f>
        <v>-</v>
      </c>
      <c r="AY275" s="72" t="str">
        <f>IF(AS275="","-",IF(VLOOKUP(AS275,'S1-TB'!$D$7:$U$58,18,0)=0,"-",IF(AND(AS275=AS275,AT275="P"),VLOOKUP(AS275,'S1-TB'!$D$7:$U$58,18,0),"-")))</f>
        <v>-</v>
      </c>
      <c r="AZ275" s="73" t="s">
        <v>114</v>
      </c>
      <c r="BA275" s="74" t="s">
        <v>26</v>
      </c>
      <c r="BB275" s="6"/>
      <c r="BC275" s="6"/>
      <c r="BD275" s="6"/>
      <c r="BE275" s="6"/>
      <c r="BF275" s="7"/>
      <c r="BG275" s="7"/>
      <c r="BH275" s="7"/>
      <c r="BI275" s="7"/>
      <c r="BJ275" s="7"/>
      <c r="BK275" s="7"/>
    </row>
    <row r="276" ht="14.25" customHeight="1">
      <c r="A276" s="40">
        <v>5.0</v>
      </c>
      <c r="B276" s="41" t="s">
        <v>306</v>
      </c>
      <c r="C276" s="64"/>
      <c r="D276" s="65"/>
      <c r="E276" s="66"/>
      <c r="F276" s="65"/>
      <c r="G276" s="65"/>
      <c r="H276" s="65"/>
      <c r="I276" s="65"/>
      <c r="J276" s="65"/>
      <c r="K276" s="65"/>
      <c r="L276" s="84"/>
      <c r="M276" s="68"/>
      <c r="N276" s="64"/>
      <c r="O276" s="65"/>
      <c r="P276" s="66"/>
      <c r="Q276" s="65"/>
      <c r="R276" s="65"/>
      <c r="S276" s="65"/>
      <c r="T276" s="65"/>
      <c r="U276" s="65"/>
      <c r="V276" s="84"/>
      <c r="W276" s="68"/>
      <c r="X276" s="64"/>
      <c r="Y276" s="65"/>
      <c r="Z276" s="66"/>
      <c r="AA276" s="65"/>
      <c r="AB276" s="65"/>
      <c r="AC276" s="65"/>
      <c r="AD276" s="65"/>
      <c r="AE276" s="65"/>
      <c r="AF276" s="84"/>
      <c r="AG276" s="68"/>
      <c r="AH276" s="64"/>
      <c r="AI276" s="65"/>
      <c r="AJ276" s="66"/>
      <c r="AK276" s="65"/>
      <c r="AL276" s="65"/>
      <c r="AM276" s="65"/>
      <c r="AN276" s="65"/>
      <c r="AO276" s="65"/>
      <c r="AP276" s="84"/>
      <c r="AQ276" s="68"/>
      <c r="AR276" s="64"/>
      <c r="AS276" s="65"/>
      <c r="AT276" s="66"/>
      <c r="AU276" s="65"/>
      <c r="AV276" s="65"/>
      <c r="AW276" s="65"/>
      <c r="AX276" s="65"/>
      <c r="AY276" s="65"/>
      <c r="AZ276" s="84"/>
      <c r="BA276" s="68"/>
      <c r="BB276" s="6"/>
      <c r="BC276" s="6"/>
      <c r="BD276" s="6"/>
      <c r="BE276" s="6"/>
      <c r="BF276" s="7"/>
      <c r="BG276" s="7"/>
      <c r="BH276" s="7"/>
      <c r="BI276" s="7"/>
      <c r="BJ276" s="7"/>
      <c r="BK276" s="7"/>
    </row>
    <row r="277" ht="14.25" customHeight="1">
      <c r="A277" s="40">
        <v>5.0</v>
      </c>
      <c r="B277" s="41" t="s">
        <v>306</v>
      </c>
      <c r="C277" s="85"/>
      <c r="D277" s="86"/>
      <c r="E277" s="87"/>
      <c r="F277" s="88" t="str">
        <f>IF(D277="","-",IF(VLOOKUP(D277,'D3 TI'!$D$7:$U$47,7,0)=0,"-",IF(AND(D277=D277,OR(E277="T",E277="P",E277="PM")),VLOOKUP(D277,'D3 TI'!$D$7:$U$47,7,0),"-")))</f>
        <v>-</v>
      </c>
      <c r="G277" s="88" t="str">
        <f>IF(D277="","-",IF(VLOOKUP(D277,'D3 TI'!$D$7:$U$47,8,0)=0,"-",IF(AND(D277=D277,OR(E277="T",E277="P",E277="PM")),VLOOKUP(D277,'D3 TI'!$D$7:$U$47,8,0),"-")))</f>
        <v>-</v>
      </c>
      <c r="H277" s="88" t="str">
        <f>IF(D277="","-",IF(VLOOKUP(D277,'D3 TI'!$D$7:$U$47,9,0)=0,"-",IF(AND(D277=D277,OR(E277="T",E277="P")),VLOOKUP(D277,'D3 TI'!$D$7:$U$47,9,0),"-")))</f>
        <v>-</v>
      </c>
      <c r="I277" s="88"/>
      <c r="J277" s="88" t="str">
        <f>IF(D277="","-",IF(VLOOKUP(D277,'D3 TI'!$D$7:$U$47,17,0)=0,"-",IF(AND(D277=D277,E277="P"),VLOOKUP(D277,'D3 TI'!$D$7:$U$47,17,0),"-")))</f>
        <v>-</v>
      </c>
      <c r="K277" s="88" t="str">
        <f>IF(D277="","-",IF(VLOOKUP(D277,'D3 TI'!$D$7:$U$47,18,0)=0,"-",IF(AND(D277=D277,E277="P"),VLOOKUP(D277,'D3 TI'!$D$7:$U$47,18,0),"-")))</f>
        <v>-</v>
      </c>
      <c r="L277" s="89" t="s">
        <v>121</v>
      </c>
      <c r="M277" s="90"/>
      <c r="N277" s="85" t="s">
        <v>119</v>
      </c>
      <c r="O277" s="86" t="s">
        <v>120</v>
      </c>
      <c r="P277" s="87" t="s">
        <v>28</v>
      </c>
      <c r="Q277" s="88" t="str">
        <f>IF(O277="","-",IF(VLOOKUP(O277,'D3 TI'!$D$7:$U$47,7,0)=0,"-",IF(AND(O277=O277,OR(P277="T",P277="P",,P277="PM")),VLOOKUP(O277,'D3 TI'!$D$7:$U$47,7,0),"-")))</f>
        <v>JYD</v>
      </c>
      <c r="R277" s="88" t="str">
        <f>IF(O277="","-",IF(VLOOKUP(O277,'D3 TI'!$D$7:$U$47,8,0)=0,"-",IF(AND(O277=O277,OR(P277="T",P277="P",P277="PM")),VLOOKUP(O277,'D3 TI'!$D$7:$U$47,8,0),"-")))</f>
        <v>-</v>
      </c>
      <c r="S277" s="88" t="str">
        <f>IF(O277="","-",IF(VLOOKUP(O277,'D3 TI'!$D$7:$U$47,9,0)=0,"-",IF(AND(O277=O277,OR(P277="T",P277="P")),VLOOKUP(O277,'D3 TI'!$D$7:$U$47,9,0),"-")))</f>
        <v>-</v>
      </c>
      <c r="T277" s="88" t="str">
        <f>IF(O277="","-",IF(VLOOKUP(O277,'D3 TI'!$D$7:$U$47,17,0)=0,"-",IF(AND(O277=O277,P277="P"),VLOOKUP(O277,'D3 TI'!$D$7:$U$47,17,0),"-")))</f>
        <v>-</v>
      </c>
      <c r="U277" s="88" t="str">
        <f>IF(O277="","-",IF(VLOOKUP(O277,'D3 TI'!$D$7:$U$47,18,0)=0,"-",IF(AND(O277=O277,P277="P"),VLOOKUP(O277,'D3 TI'!$D$7:$U$47,18,0),"-")))</f>
        <v>-</v>
      </c>
      <c r="V277" s="89" t="s">
        <v>121</v>
      </c>
      <c r="W277" s="90" t="s">
        <v>26</v>
      </c>
      <c r="X277" s="85">
        <v>1133102.0</v>
      </c>
      <c r="Y277" s="86" t="s">
        <v>125</v>
      </c>
      <c r="Z277" s="87" t="s">
        <v>28</v>
      </c>
      <c r="AA277" s="88" t="str">
        <f>IF(Y277="","-",IF(VLOOKUP(Y277,'D3 TI'!$D$7:$U$47,7,0)=0,"-",IF(AND(Y277=Y277,OR(Z277="T",Z277="P",,Z277="PM")),VLOOKUP(Y277,'D3 TI'!$D$7:$U$47,7,0),"-")))</f>
        <v>TAP</v>
      </c>
      <c r="AB277" s="88" t="str">
        <f>IF(Y277="","-",IF(VLOOKUP(Y277,'D3 TI'!$D$7:$U$47,8,0)=0,"-",IF(AND(Y277=Y277,OR(Z277="T",Z277="P",,Z277="PM")),VLOOKUP(Y277,'D3 TI'!$D$7:$U$47,8,0),"-")))</f>
        <v>YHP</v>
      </c>
      <c r="AC277" s="91" t="str">
        <f>IF(Y277="","-",IF(VLOOKUP(Y277,'D3 TI'!$D$7:$U$47,9,0)=0,"-",IF(AND(Y277=Y277,OR(Z277="T",Z277="P")),VLOOKUP(Y277,'D3 TI'!$D$7:$U$47,9,0),"-")))</f>
        <v>IDS</v>
      </c>
      <c r="AD277" s="88" t="str">
        <f>IF(Y277="","-",IF(VLOOKUP(Y277,'D3 TI'!$D$7:$U$47,17,0)=0,"-",IF(AND(Y277=Y277,Z277="P"),VLOOKUP(Y277,'D3 TI'!$D$7:$U$47,17,0),"-")))</f>
        <v>-</v>
      </c>
      <c r="AE277" s="88" t="str">
        <f>IF(Y277="","-",IF(VLOOKUP(Y277,'D3 TI'!$D$7:$U$47,18,0)=0,"-",IF(AND(Y277=Y277,Z277="P"),VLOOKUP(Y277,'D3 TI'!$D$7:$U$47,18,0),"-")))</f>
        <v>-</v>
      </c>
      <c r="AF277" s="89" t="s">
        <v>121</v>
      </c>
      <c r="AG277" s="90" t="s">
        <v>26</v>
      </c>
      <c r="AH277" s="85">
        <v>1133103.0</v>
      </c>
      <c r="AI277" s="86" t="s">
        <v>296</v>
      </c>
      <c r="AJ277" s="87" t="s">
        <v>28</v>
      </c>
      <c r="AK277" s="88" t="str">
        <f>IF(AI277="","-",IF(VLOOKUP(AI277,'D3 TI'!$D$7:$U$47,7,0)=0,"-",IF(AND(AI277=AI277,OR(AJ277="T",AJ277="P",,AJ277="PM")),VLOOKUP(AI277,'D3 TI'!$D$7:$U$47,7,0),"-")))</f>
        <v>TMP</v>
      </c>
      <c r="AL277" s="88" t="str">
        <f>IF(AI277="","-",IF(VLOOKUP(AI277,'D3 TI'!$D$7:$U$47,8,0)=0,"-",IF(AND(AI277=AI277,OR(AJ277="T",AJ277="P",AJ277="PM")),VLOOKUP(AI277,'D3 TI'!$D$7:$U$47,8,0),"-")))</f>
        <v>GHP</v>
      </c>
      <c r="AM277" s="91" t="str">
        <f>IF(AI277="","-",IF(VLOOKUP(AI277,'D3 TI'!$D$7:$U$47,9,0)=0,"-",IF(AND(AI277=AI277,OR(AJ277="T",AJ277="P")),VLOOKUP(AI277,'D3 TI'!$D$7:$U$47,9,0),"-")))</f>
        <v>BJH</v>
      </c>
      <c r="AN277" s="88" t="str">
        <f>IF(AI277="","-",IF(VLOOKUP(AI277,'D3 TI'!$D$7:$U$47,17,0)=0,"-",IF(AND(AI277=AI277,AJ277="P"),VLOOKUP(AI277,'D3 TI'!$D$7:$U$47,17,0),"-")))</f>
        <v>VKS</v>
      </c>
      <c r="AO277" s="88" t="str">
        <f>IF(AI277="","-",IF(VLOOKUP(AI277,'D3 TI'!$D$7:$U$47,18,0)=0,"-",IF(AND(AI277=AI277,AJ277="P"),VLOOKUP(AI277,'D3 TI'!$D$7:$U$47,18,0),"-")))</f>
        <v>-</v>
      </c>
      <c r="AP277" s="89" t="s">
        <v>121</v>
      </c>
      <c r="AQ277" s="90" t="s">
        <v>26</v>
      </c>
      <c r="AR277" s="85">
        <v>1133104.0</v>
      </c>
      <c r="AS277" s="86" t="s">
        <v>264</v>
      </c>
      <c r="AT277" s="87" t="s">
        <v>28</v>
      </c>
      <c r="AU277" s="88" t="str">
        <f>IF(AS277="","-",IF(VLOOKUP(AS277,'D3 TI'!$D$7:$U$47,7,0)=0,"-",IF(AND(AS277=AS277,OR(AT277="T",AT277="P",AT277="PM")),VLOOKUP(AS277,'D3 TI'!$D$7:$U$47,7,0),"-")))</f>
        <v>JHS</v>
      </c>
      <c r="AV277" s="88" t="str">
        <f>IF(AS277="","-",IF(VLOOKUP(AS277,'D3 TI'!$D$7:$U$47,8,0)=0,"-",IF(AND(AS277=AS277,OR(AT277="T",AT277="P",AT277="PM")),VLOOKUP(AS277,'D3 TI'!$D$7:$U$47,8,0),"-")))</f>
        <v>DT</v>
      </c>
      <c r="AW277" s="91" t="str">
        <f>IF(AS277="","-",IF(VLOOKUP(AS277,'D3 TI'!$D$7:$U$47,9,0)=0,"-",IF(AND(AS277=AS277,OR(AT277="T",AT277="P")),VLOOKUP(AS277,'D3 TI'!$D$7:$U$47,9,0),"-")))</f>
        <v>MSZ</v>
      </c>
      <c r="AX277" s="88" t="str">
        <f>IF(AS277="","-",IF(VLOOKUP(AS277,'D3 TI'!$D$7:$U$47,17,0)=0,"-",IF(AND(AS277=AS277,AT277="P"),VLOOKUP(AS277,'D3 TI'!$D$7:$U$47,17,0),"-")))</f>
        <v>AKH</v>
      </c>
      <c r="AY277" s="88" t="str">
        <f>IF(AS277="","-",IF(VLOOKUP(AS277,'D3 TI'!$D$7:$U$47,18,0)=0,"-",IF(AND(AS277=AS277,AT277="P"),VLOOKUP(AS277,'D3 TI'!$D$7:$U$47,18,0),"-")))</f>
        <v>-</v>
      </c>
      <c r="AZ277" s="89" t="s">
        <v>121</v>
      </c>
      <c r="BA277" s="90" t="s">
        <v>26</v>
      </c>
      <c r="BB277" s="6"/>
      <c r="BC277" s="6"/>
      <c r="BD277" s="6"/>
      <c r="BE277" s="6"/>
      <c r="BF277" s="7"/>
      <c r="BG277" s="7"/>
      <c r="BH277" s="7"/>
      <c r="BI277" s="7"/>
      <c r="BJ277" s="7"/>
      <c r="BK277" s="7"/>
    </row>
    <row r="278" ht="14.25" customHeight="1">
      <c r="A278" s="40">
        <v>5.0</v>
      </c>
      <c r="B278" s="41" t="s">
        <v>306</v>
      </c>
      <c r="C278" s="85"/>
      <c r="D278" s="86"/>
      <c r="E278" s="87"/>
      <c r="F278" s="88" t="str">
        <f>IF(D278="","-",IF(VLOOKUP(D278,'D3 TI'!$D$7:$U$47,7,0)=0,"-",IF(AND(D278=D278,OR(E278="T",E278="P",E278="PM")),VLOOKUP(D278,'D3 TI'!$D$7:$U$47,7,0),"-")))</f>
        <v>-</v>
      </c>
      <c r="G278" s="88" t="str">
        <f>IF(D278="","-",IF(VLOOKUP(D278,'D3 TI'!$D$7:$U$47,8,0)=0,"-",IF(AND(D278=D278,OR(E278="T",E278="P",E278="PM")),VLOOKUP(D278,'D3 TI'!$D$7:$U$47,8,0),"-")))</f>
        <v>-</v>
      </c>
      <c r="H278" s="88" t="str">
        <f>IF(D278="","-",IF(VLOOKUP(D278,'D3 TI'!$D$7:$U$47,9,0)=0,"-",IF(AND(D278=D278,OR(E278="T",E278="P")),VLOOKUP(D278,'D3 TI'!$D$7:$U$47,9,0),"-")))</f>
        <v>-</v>
      </c>
      <c r="I278" s="88"/>
      <c r="J278" s="88" t="str">
        <f>IF(D278="","-",IF(VLOOKUP(D278,'D3 TI'!$D$7:$U$47,17,0)=0,"-",IF(AND(D278=D278,E278="P"),VLOOKUP(D278,'D3 TI'!$D$7:$U$47,17,0),"-")))</f>
        <v>-</v>
      </c>
      <c r="K278" s="88" t="str">
        <f>IF(D278="","-",IF(VLOOKUP(D278,'D3 TI'!$D$7:$U$47,18,0)=0,"-",IF(AND(D278=D278,E278="P"),VLOOKUP(D278,'D3 TI'!$D$7:$U$47,18,0),"-")))</f>
        <v>-</v>
      </c>
      <c r="L278" s="87" t="s">
        <v>126</v>
      </c>
      <c r="M278" s="90"/>
      <c r="N278" s="85" t="s">
        <v>119</v>
      </c>
      <c r="O278" s="86" t="s">
        <v>120</v>
      </c>
      <c r="P278" s="87" t="s">
        <v>28</v>
      </c>
      <c r="Q278" s="88" t="str">
        <f>IF(O278="","-",IF(VLOOKUP(O278,'D3 TI'!$D$7:$U$47,7,0)=0,"-",IF(AND(O278=O278,OR(P278="T",P278="P",,P278="PM")),VLOOKUP(O278,'D3 TI'!$D$7:$U$47,7,0),"-")))</f>
        <v>JYD</v>
      </c>
      <c r="R278" s="88" t="str">
        <f>IF(O278="","-",IF(VLOOKUP(O278,'D3 TI'!$D$7:$U$47,8,0)=0,"-",IF(AND(O278=O278,OR(P278="T",P278="P",P278="PM")),VLOOKUP(O278,'D3 TI'!$D$7:$U$47,8,0),"-")))</f>
        <v>-</v>
      </c>
      <c r="S278" s="88" t="str">
        <f>IF(O278="","-",IF(VLOOKUP(O278,'D3 TI'!$D$7:$U$47,9,0)=0,"-",IF(AND(O278=O278,OR(P278="T",P278="P")),VLOOKUP(O278,'D3 TI'!$D$7:$U$47,9,0),"-")))</f>
        <v>-</v>
      </c>
      <c r="T278" s="88" t="str">
        <f>IF(O278="","-",IF(VLOOKUP(O278,'D3 TI'!$D$7:$U$47,17,0)=0,"-",IF(AND(O278=O278,P278="P"),VLOOKUP(O278,'D3 TI'!$D$7:$U$47,17,0),"-")))</f>
        <v>-</v>
      </c>
      <c r="U278" s="88" t="str">
        <f>IF(O278="","-",IF(VLOOKUP(O278,'D3 TI'!$D$7:$U$47,18,0)=0,"-",IF(AND(O278=O278,P278="P"),VLOOKUP(O278,'D3 TI'!$D$7:$U$47,18,0),"-")))</f>
        <v>-</v>
      </c>
      <c r="V278" s="89" t="s">
        <v>126</v>
      </c>
      <c r="W278" s="90" t="s">
        <v>26</v>
      </c>
      <c r="X278" s="85">
        <v>1133102.0</v>
      </c>
      <c r="Y278" s="86" t="s">
        <v>125</v>
      </c>
      <c r="Z278" s="87" t="s">
        <v>28</v>
      </c>
      <c r="AA278" s="88" t="str">
        <f>IF(Y278="","-",IF(VLOOKUP(Y278,'D3 TI'!$D$7:$U$47,7,0)=0,"-",IF(AND(Y278=Y278,OR(Z278="T",Z278="P",,Z278="PM")),VLOOKUP(Y278,'D3 TI'!$D$7:$U$47,7,0),"-")))</f>
        <v>TAP</v>
      </c>
      <c r="AB278" s="88" t="str">
        <f>IF(Y278="","-",IF(VLOOKUP(Y278,'D3 TI'!$D$7:$U$47,8,0)=0,"-",IF(AND(Y278=Y278,OR(Z278="T",Z278="P",,Z278="PM")),VLOOKUP(Y278,'D3 TI'!$D$7:$U$47,8,0),"-")))</f>
        <v>YHP</v>
      </c>
      <c r="AC278" s="91" t="str">
        <f>IF(Y278="","-",IF(VLOOKUP(Y278,'D3 TI'!$D$7:$U$47,9,0)=0,"-",IF(AND(Y278=Y278,OR(Z278="T",Z278="P")),VLOOKUP(Y278,'D3 TI'!$D$7:$U$47,9,0),"-")))</f>
        <v>IDS</v>
      </c>
      <c r="AD278" s="88" t="str">
        <f>IF(Y278="","-",IF(VLOOKUP(Y278,'D3 TI'!$D$7:$U$47,17,0)=0,"-",IF(AND(Y278=Y278,Z278="P"),VLOOKUP(Y278,'D3 TI'!$D$7:$U$47,17,0),"-")))</f>
        <v>-</v>
      </c>
      <c r="AE278" s="88" t="str">
        <f>IF(Y278="","-",IF(VLOOKUP(Y278,'D3 TI'!$D$7:$U$47,18,0)=0,"-",IF(AND(Y278=Y278,Z278="P"),VLOOKUP(Y278,'D3 TI'!$D$7:$U$47,18,0),"-")))</f>
        <v>-</v>
      </c>
      <c r="AF278" s="89" t="s">
        <v>126</v>
      </c>
      <c r="AG278" s="90" t="s">
        <v>26</v>
      </c>
      <c r="AH278" s="85">
        <v>1133103.0</v>
      </c>
      <c r="AI278" s="86" t="s">
        <v>296</v>
      </c>
      <c r="AJ278" s="87" t="s">
        <v>28</v>
      </c>
      <c r="AK278" s="88" t="str">
        <f>IF(AI278="","-",IF(VLOOKUP(AI278,'D3 TI'!$D$7:$U$47,7,0)=0,"-",IF(AND(AI278=AI278,OR(AJ278="T",AJ278="P",,AJ278="PM")),VLOOKUP(AI278,'D3 TI'!$D$7:$U$47,7,0),"-")))</f>
        <v>TMP</v>
      </c>
      <c r="AL278" s="88" t="str">
        <f>IF(AI278="","-",IF(VLOOKUP(AI278,'D3 TI'!$D$7:$U$47,8,0)=0,"-",IF(AND(AI278=AI278,OR(AJ278="T",AJ278="P",AJ278="PM")),VLOOKUP(AI278,'D3 TI'!$D$7:$U$47,8,0),"-")))</f>
        <v>GHP</v>
      </c>
      <c r="AM278" s="91" t="str">
        <f>IF(AI278="","-",IF(VLOOKUP(AI278,'D3 TI'!$D$7:$U$47,9,0)=0,"-",IF(AND(AI278=AI278,OR(AJ278="T",AJ278="P")),VLOOKUP(AI278,'D3 TI'!$D$7:$U$47,9,0),"-")))</f>
        <v>BJH</v>
      </c>
      <c r="AN278" s="88" t="str">
        <f>IF(AI278="","-",IF(VLOOKUP(AI278,'D3 TI'!$D$7:$U$47,17,0)=0,"-",IF(AND(AI278=AI278,AJ278="P"),VLOOKUP(AI278,'D3 TI'!$D$7:$U$47,17,0),"-")))</f>
        <v>VKS</v>
      </c>
      <c r="AO278" s="88" t="str">
        <f>IF(AI278="","-",IF(VLOOKUP(AI278,'D3 TI'!$D$7:$U$47,18,0)=0,"-",IF(AND(AI278=AI278,AJ278="P"),VLOOKUP(AI278,'D3 TI'!$D$7:$U$47,18,0),"-")))</f>
        <v>-</v>
      </c>
      <c r="AP278" s="89" t="s">
        <v>126</v>
      </c>
      <c r="AQ278" s="90" t="s">
        <v>26</v>
      </c>
      <c r="AR278" s="85">
        <v>1133104.0</v>
      </c>
      <c r="AS278" s="86" t="s">
        <v>264</v>
      </c>
      <c r="AT278" s="87" t="s">
        <v>28</v>
      </c>
      <c r="AU278" s="88" t="str">
        <f>IF(AS278="","-",IF(VLOOKUP(AS278,'D3 TI'!$D$7:$U$47,7,0)=0,"-",IF(AND(AS278=AS278,OR(AT278="T",AT278="P",AT278="PM")),VLOOKUP(AS278,'D3 TI'!$D$7:$U$47,7,0),"-")))</f>
        <v>JHS</v>
      </c>
      <c r="AV278" s="88" t="str">
        <f>IF(AS278="","-",IF(VLOOKUP(AS278,'D3 TI'!$D$7:$U$47,8,0)=0,"-",IF(AND(AS278=AS278,OR(AT278="T",AT278="P",AT278="PM")),VLOOKUP(AS278,'D3 TI'!$D$7:$U$47,8,0),"-")))</f>
        <v>DT</v>
      </c>
      <c r="AW278" s="91" t="str">
        <f>IF(AS278="","-",IF(VLOOKUP(AS278,'D3 TI'!$D$7:$U$47,9,0)=0,"-",IF(AND(AS278=AS278,OR(AT278="T",AT278="P")),VLOOKUP(AS278,'D3 TI'!$D$7:$U$47,9,0),"-")))</f>
        <v>MSZ</v>
      </c>
      <c r="AX278" s="88" t="str">
        <f>IF(AS278="","-",IF(VLOOKUP(AS278,'D3 TI'!$D$7:$U$47,17,0)=0,"-",IF(AND(AS278=AS278,AT278="P"),VLOOKUP(AS278,'D3 TI'!$D$7:$U$47,17,0),"-")))</f>
        <v>AKH</v>
      </c>
      <c r="AY278" s="88" t="str">
        <f>IF(AS278="","-",IF(VLOOKUP(AS278,'D3 TI'!$D$7:$U$47,18,0)=0,"-",IF(AND(AS278=AS278,AT278="P"),VLOOKUP(AS278,'D3 TI'!$D$7:$U$47,18,0),"-")))</f>
        <v>-</v>
      </c>
      <c r="AZ278" s="89" t="s">
        <v>126</v>
      </c>
      <c r="BA278" s="90" t="s">
        <v>26</v>
      </c>
      <c r="BB278" s="6"/>
      <c r="BC278" s="6"/>
      <c r="BD278" s="6"/>
      <c r="BE278" s="6"/>
      <c r="BF278" s="7"/>
      <c r="BG278" s="7"/>
      <c r="BH278" s="7"/>
      <c r="BI278" s="7"/>
      <c r="BJ278" s="7"/>
      <c r="BK278" s="7"/>
    </row>
    <row r="279" ht="14.25" customHeight="1">
      <c r="A279" s="40">
        <v>5.0</v>
      </c>
      <c r="B279" s="41" t="s">
        <v>306</v>
      </c>
      <c r="C279" s="85">
        <v>1333102.0</v>
      </c>
      <c r="D279" s="86" t="s">
        <v>130</v>
      </c>
      <c r="E279" s="87" t="s">
        <v>28</v>
      </c>
      <c r="F279" s="88" t="str">
        <f>IF(D279="","-",IF(VLOOKUP(D279,D3TK!$D$7:$V$44,7,0)=0,"-",IF(AND(D279=D279,OR(E279="T",E279="P",E279="PM")),VLOOKUP(D279,D3TK!$D$7:$V$44,7,0),"-")))</f>
        <v>GIW</v>
      </c>
      <c r="G279" s="88" t="str">
        <f>IF(D279="","-",IF(VLOOKUP(D279,D3TK!$D$7:$V$44,8,0)=0,"-",IF(AND(D279=D279,OR(E279="T",E279="P",E279="PM")),VLOOKUP(D279,D3TK!$D$7:$V$44,8,0),"-")))</f>
        <v>-</v>
      </c>
      <c r="H279" s="88" t="str">
        <f>IF(D279="","-",IF(VLOOKUP(D279,D3TK!$D$7:$V$44,9,0)=0,"-",IF(AND(D279=D279,OR(E279="T",E279="P")),VLOOKUP(D279,D3TK!$D$7:$V$44,9,0),"-")))</f>
        <v>-</v>
      </c>
      <c r="I279" s="88"/>
      <c r="J279" s="88" t="str">
        <f>IF(D279="","-",IF(VLOOKUP(D279,D3TK!$D$7:$V$44,17,0)=0,"-",IF(AND(D279=D279,E279="P"),VLOOKUP(D279,D3TK!$D$7:$V$44,17,0),"-")))</f>
        <v>-</v>
      </c>
      <c r="K279" s="88" t="str">
        <f>IF(D279="","-",IF(VLOOKUP(D279,D3TK!$D$7:$V$44,18,0)=0,"-",IF(AND(D279=D279,E279="P"),VLOOKUP(D279,D3TK!$D$7:$V$44,18,0),"-")))</f>
        <v>-</v>
      </c>
      <c r="L279" s="87" t="s">
        <v>128</v>
      </c>
      <c r="M279" s="90" t="s">
        <v>26</v>
      </c>
      <c r="N279" s="85">
        <v>1333101.0</v>
      </c>
      <c r="O279" s="86" t="s">
        <v>265</v>
      </c>
      <c r="P279" s="87" t="s">
        <v>24</v>
      </c>
      <c r="Q279" s="88" t="str">
        <f>IF(O279="","-",IF(VLOOKUP(O279,D3TK!$D$7:$V$44,7,0)=0,"-",IF(AND(O279=O279,OR(P279="T",P279="P",P279="PM")),VLOOKUP(O279,D3TK!$D$7:$V$44,7,0),"-")))</f>
        <v>ESS</v>
      </c>
      <c r="R279" s="88" t="str">
        <f>IF(O279="","-",IF(VLOOKUP(O279,D3TK!$D$7:$V$44,8,0)=0,"-",IF(AND(O279=O279,OR(P279="T",P279="P",P279="PM")),VLOOKUP(O279,D3TK!$D$7:$V$44,8,0),"-")))</f>
        <v>-</v>
      </c>
      <c r="S279" s="88" t="str">
        <f>IF(O279="","-",IF(VLOOKUP(O279,D3TK!$D$7:$V$44,9,0)=0,"-",IF(AND(O279=O279,OR(P279="T",P279="P")),VLOOKUP(O279,D3TK!$D$7:$V$44,9,0),"-")))</f>
        <v>-</v>
      </c>
      <c r="T279" s="88" t="str">
        <f>IF(O279="","-",IF(VLOOKUP(O279,D3TK!$D$7:$V$44,17,0)=0,"-",IF(AND(O279=O279,P279="P"),VLOOKUP(O279,D3TK!$D$7:$V$44,17,0),"-")))</f>
        <v>-</v>
      </c>
      <c r="U279" s="88" t="str">
        <f>IF(O279="","-",IF(VLOOKUP(O279,D3TK!$D$7:$V$44,18,0)=0,"-",IF(AND(O279=O279,P279="P"),VLOOKUP(O279,D3TK!$D$7:$V$44,18,0),"-")))</f>
        <v>-</v>
      </c>
      <c r="V279" s="87" t="s">
        <v>128</v>
      </c>
      <c r="W279" s="90" t="s">
        <v>26</v>
      </c>
      <c r="X279" s="85" t="s">
        <v>122</v>
      </c>
      <c r="Y279" s="86" t="s">
        <v>123</v>
      </c>
      <c r="Z279" s="87" t="s">
        <v>28</v>
      </c>
      <c r="AA279" s="88" t="str">
        <f>IF(Y279="","-",IF(VLOOKUP(Y279,D3TK!$D$7:$V$44,7,0)=0,"-",IF(AND(Y279=Y279,OR(Z279="T",Z279="P",Z279="PM")),VLOOKUP(Y279,D3TK!$D$7:$V$44,7,0),"-")))</f>
        <v>-</v>
      </c>
      <c r="AB279" s="88" t="str">
        <f>IF(Y279="","-",IF(VLOOKUP(Y279,D3TK!$D$7:$V$44,8,0)=0,"-",IF(AND(Y279=Y279,OR(Z279="T",Z279="P")),VLOOKUP(Y279,D3TK!$D$7:$V$44,8,0),"-")))</f>
        <v>-</v>
      </c>
      <c r="AC279" s="88" t="str">
        <f>IF(Y279="","-",IF(VLOOKUP(Y279,D3TK!$D$7:$V$44,9,0)=0,"-",IF(AND(Y279=Y279,OR(Z279="T",Z279="P")),VLOOKUP(Y279,D3TK!$D$7:$V$44,9,0),"-")))</f>
        <v>-</v>
      </c>
      <c r="AD279" s="88" t="str">
        <f>IF(Y279="","-",IF(VLOOKUP(Y279,D3TK!$D$7:$V$44,17,0)=0,"-",IF(AND(Y279=Y279,Z279="P"),VLOOKUP(Y279,D3TK!$D$7:$V$44,17,0),"-")))</f>
        <v>-</v>
      </c>
      <c r="AE279" s="88" t="str">
        <f>IF(Y279="","-",IF(VLOOKUP(Y279,D3TK!$D$7:$V$44,18,0)=0,"-",IF(AND(Y279=Y279,Z279="P"),VLOOKUP(Y279,D3TK!$D$7:$V$44,18,0),"-")))</f>
        <v>-</v>
      </c>
      <c r="AF279" s="87" t="s">
        <v>128</v>
      </c>
      <c r="AG279" s="90" t="s">
        <v>26</v>
      </c>
      <c r="AH279" s="85">
        <v>1333104.0</v>
      </c>
      <c r="AI279" s="86" t="s">
        <v>297</v>
      </c>
      <c r="AJ279" s="87" t="s">
        <v>28</v>
      </c>
      <c r="AK279" s="88" t="str">
        <f>IF(AI279="","-",IF(VLOOKUP(AI279,D3TK!$D$7:$V$44,7,0)=0,"-",IF(AND(AI279=AI279,OR(AJ279="T",AJ279="P",AJ279="PM")),VLOOKUP(AI279,D3TK!$D$7:$V$44,7,0),"-")))</f>
        <v>MMS</v>
      </c>
      <c r="AL279" s="88" t="str">
        <f>IF(AI279="","-",IF(VLOOKUP(AI279,D3TK!$D$7:$V$44,8,0)=0,"-",IF(AND(AI279=AI279,OR(AJ279="T",AJ279="P",AJ279="PM")),VLOOKUP(AI279,D3TK!$D$7:$V$44,8,0),"-")))</f>
        <v>AZP</v>
      </c>
      <c r="AM279" s="88" t="str">
        <f>IF(AI279="","-",IF(VLOOKUP(AI279,D3TK!$D$7:$V$44,9,0)=0,"-",IF(AND(AI279=AI279,OR(AJ279="T",AJ279="P")),VLOOKUP(AI279,D3TK!$D$7:$V$44,9,0),"-")))</f>
        <v>-</v>
      </c>
      <c r="AN279" s="88" t="str">
        <f>IF(AI279="","-",IF(VLOOKUP(AI279,D3TK!$D$7:$V$44,17,0)=0,"-",IF(AND(AI279=AI279,AJ279="P"),VLOOKUP(AI279,D3TK!$D$7:$V$44,17,0),"-")))</f>
        <v>-</v>
      </c>
      <c r="AO279" s="88" t="str">
        <f>IF(AI279="","-",IF(VLOOKUP(AI279,D3TK!$D$7:$V$44,18,0)=0,"-",IF(AND(AI279=AI279,AJ279="P"),VLOOKUP(AI279,D3TK!$D$7:$V$44,18,0),"-")))</f>
        <v>FWH</v>
      </c>
      <c r="AP279" s="87" t="s">
        <v>128</v>
      </c>
      <c r="AQ279" s="90" t="s">
        <v>26</v>
      </c>
      <c r="AR279" s="85"/>
      <c r="AS279" s="86"/>
      <c r="AT279" s="87"/>
      <c r="AU279" s="88" t="str">
        <f>IF(AS279="","-",IF(VLOOKUP(AS279,D3TK!$D$7:$V$44,7,0)=0,"-",IF(AND(AS279=AS279,OR(AT279="T",AT279="P",AT279="PM")),VLOOKUP(AS279,D3TK!$D$7:$V$44,7,0),"-")))</f>
        <v>-</v>
      </c>
      <c r="AV279" s="88" t="str">
        <f>IF(AS279="","-",IF(VLOOKUP(AS279,D3TK!$D$7:$V$44,8,0)=0,"-",IF(AND(AS279=AS279,OR(AT279="T",AT279="P",AT279="PM")),VLOOKUP(AS279,D3TK!$D$7:$V$44,8,0),"-")))</f>
        <v>-</v>
      </c>
      <c r="AW279" s="88" t="str">
        <f>IF(AS279="","-",IF(VLOOKUP(AS279,D3TK!$D$7:$V$44,9,0)=0,"-",IF(AND(AS279=AS279,OR(AT279="T",AT279="P")),VLOOKUP(AS279,D3TK!$D$7:$V$44,9,0),"-")))</f>
        <v>-</v>
      </c>
      <c r="AX279" s="88" t="str">
        <f>IF(AS279="","-",IF(VLOOKUP(AS279,D3TK!$D$7:$V$44,17,0)=0,"-",IF(AND(AS279=AS279,AT279="P"),VLOOKUP(AS279,D3TK!$D$7:$V$44,17,0),"-")))</f>
        <v>-</v>
      </c>
      <c r="AY279" s="88" t="str">
        <f>IF(AS279="","-",IF(VLOOKUP(AS279,D3TK!$D$7:$V$44,18,0)=0,"-",IF(AND(AS279=AS279,AT279="P"),VLOOKUP(AS279,D3TK!$D$7:$V$44,18,0),"-")))</f>
        <v>-</v>
      </c>
      <c r="AZ279" s="87" t="s">
        <v>128</v>
      </c>
      <c r="BA279" s="90"/>
      <c r="BB279" s="6"/>
      <c r="BC279" s="6"/>
      <c r="BD279" s="6"/>
      <c r="BE279" s="6"/>
      <c r="BF279" s="7"/>
      <c r="BG279" s="7"/>
      <c r="BH279" s="7"/>
      <c r="BI279" s="7"/>
      <c r="BJ279" s="7"/>
      <c r="BK279" s="7"/>
    </row>
    <row r="280" ht="14.25" customHeight="1">
      <c r="A280" s="40">
        <v>5.0</v>
      </c>
      <c r="B280" s="41" t="s">
        <v>306</v>
      </c>
      <c r="C280" s="85">
        <v>1333102.0</v>
      </c>
      <c r="D280" s="86" t="s">
        <v>130</v>
      </c>
      <c r="E280" s="87" t="s">
        <v>28</v>
      </c>
      <c r="F280" s="88" t="str">
        <f>IF(D280="","-",IF(VLOOKUP(D280,D3TK!$D$7:$V$44,7,0)=0,"-",IF(AND(D280=D280,OR(E280="T",E280="P",E280="PM")),VLOOKUP(D280,D3TK!$D$7:$V$44,7,0),"-")))</f>
        <v>GIW</v>
      </c>
      <c r="G280" s="88" t="str">
        <f>IF(D280="","-",IF(VLOOKUP(D280,D3TK!$D$7:$V$44,8,0)=0,"-",IF(AND(D280=D280,OR(E280="T",E280="P",E280="PM")),VLOOKUP(D280,D3TK!$D$7:$V$44,8,0),"-")))</f>
        <v>-</v>
      </c>
      <c r="H280" s="88" t="str">
        <f>IF(D280="","-",IF(VLOOKUP(D280,D3TK!$D$7:$V$44,9,0)=0,"-",IF(AND(D280=D280,OR(E280="T",E280="P")),VLOOKUP(D280,D3TK!$D$7:$V$44,9,0),"-")))</f>
        <v>-</v>
      </c>
      <c r="I280" s="88"/>
      <c r="J280" s="88" t="str">
        <f>IF(D280="","-",IF(VLOOKUP(D280,D3TK!$D$7:$V$44,17,0)=0,"-",IF(AND(D280=D280,E280="P"),VLOOKUP(D280,D3TK!$D$7:$V$44,17,0),"-")))</f>
        <v>-</v>
      </c>
      <c r="K280" s="88" t="str">
        <f>IF(D280="","-",IF(VLOOKUP(D280,D3TK!$D$7:$V$44,18,0)=0,"-",IF(AND(D280=D280,E280="P"),VLOOKUP(D280,D3TK!$D$7:$V$44,18,0),"-")))</f>
        <v>-</v>
      </c>
      <c r="L280" s="87" t="s">
        <v>131</v>
      </c>
      <c r="M280" s="90" t="s">
        <v>26</v>
      </c>
      <c r="N280" s="85">
        <v>1333101.0</v>
      </c>
      <c r="O280" s="86" t="s">
        <v>265</v>
      </c>
      <c r="P280" s="87" t="s">
        <v>24</v>
      </c>
      <c r="Q280" s="88" t="str">
        <f>IF(O280="","-",IF(VLOOKUP(O280,D3TK!$D$7:$V$44,7,0)=0,"-",IF(AND(O280=O280,OR(P280="T",P280="P",P280="PM")),VLOOKUP(O280,D3TK!$D$7:$V$44,7,0),"-")))</f>
        <v>ESS</v>
      </c>
      <c r="R280" s="88" t="str">
        <f>IF(O280="","-",IF(VLOOKUP(O280,D3TK!$D$7:$V$44,8,0)=0,"-",IF(AND(O280=O280,OR(P280="T",P280="P",P280="PM")),VLOOKUP(O280,D3TK!$D$7:$V$44,8,0),"-")))</f>
        <v>-</v>
      </c>
      <c r="S280" s="88" t="str">
        <f>IF(O280="","-",IF(VLOOKUP(O280,D3TK!$D$7:$V$44,9,0)=0,"-",IF(AND(O280=O280,OR(P280="T",P280="P")),VLOOKUP(O280,D3TK!$D$7:$V$44,9,0),"-")))</f>
        <v>-</v>
      </c>
      <c r="T280" s="88" t="str">
        <f>IF(O280="","-",IF(VLOOKUP(O280,D3TK!$D$7:$V$44,17,0)=0,"-",IF(AND(O280=O280,P280="P"),VLOOKUP(O280,D3TK!$D$7:$V$44,17,0),"-")))</f>
        <v>-</v>
      </c>
      <c r="U280" s="88" t="str">
        <f>IF(O280="","-",IF(VLOOKUP(O280,D3TK!$D$7:$V$44,18,0)=0,"-",IF(AND(O280=O280,P280="P"),VLOOKUP(O280,D3TK!$D$7:$V$44,18,0),"-")))</f>
        <v>-</v>
      </c>
      <c r="V280" s="87" t="s">
        <v>131</v>
      </c>
      <c r="W280" s="90" t="s">
        <v>26</v>
      </c>
      <c r="X280" s="85" t="s">
        <v>122</v>
      </c>
      <c r="Y280" s="86" t="s">
        <v>123</v>
      </c>
      <c r="Z280" s="87" t="s">
        <v>28</v>
      </c>
      <c r="AA280" s="88" t="str">
        <f>IF(Y280="","-",IF(VLOOKUP(Y280,D3TK!$D$7:$V$44,7,0)=0,"-",IF(AND(Y280=Y280,OR(Z280="T",Z280="P",Z280="PM")),VLOOKUP(Y280,D3TK!$D$7:$V$44,7,0),"-")))</f>
        <v>-</v>
      </c>
      <c r="AB280" s="88" t="str">
        <f>IF(Y280="","-",IF(VLOOKUP(Y280,D3TK!$D$7:$V$44,8,0)=0,"-",IF(AND(Y280=Y280,OR(Z280="T",Z280="P")),VLOOKUP(Y280,D3TK!$D$7:$V$44,8,0),"-")))</f>
        <v>-</v>
      </c>
      <c r="AC280" s="88" t="str">
        <f>IF(Y280="","-",IF(VLOOKUP(Y280,D3TK!$D$7:$V$44,9,0)=0,"-",IF(AND(Y280=Y280,OR(Z280="T",Z280="P")),VLOOKUP(Y280,D3TK!$D$7:$V$44,9,0),"-")))</f>
        <v>-</v>
      </c>
      <c r="AD280" s="88" t="str">
        <f>IF(Y280="","-",IF(VLOOKUP(Y280,D3TK!$D$7:$V$44,17,0)=0,"-",IF(AND(Y280=Y280,Z280="P"),VLOOKUP(Y280,D3TK!$D$7:$V$44,17,0),"-")))</f>
        <v>-</v>
      </c>
      <c r="AE280" s="88" t="str">
        <f>IF(Y280="","-",IF(VLOOKUP(Y280,D3TK!$D$7:$V$44,18,0)=0,"-",IF(AND(Y280=Y280,Z280="P"),VLOOKUP(Y280,D3TK!$D$7:$V$44,18,0),"-")))</f>
        <v>-</v>
      </c>
      <c r="AF280" s="87" t="s">
        <v>131</v>
      </c>
      <c r="AG280" s="90" t="s">
        <v>26</v>
      </c>
      <c r="AH280" s="85">
        <v>1333104.0</v>
      </c>
      <c r="AI280" s="86" t="s">
        <v>297</v>
      </c>
      <c r="AJ280" s="87" t="s">
        <v>28</v>
      </c>
      <c r="AK280" s="88" t="str">
        <f>IF(AI280="","-",IF(VLOOKUP(AI280,D3TK!$D$7:$V$44,7,0)=0,"-",IF(AND(AI280=AI280,OR(AJ280="T",AJ280="P",AJ280="PM")),VLOOKUP(AI280,D3TK!$D$7:$V$44,7,0),"-")))</f>
        <v>MMS</v>
      </c>
      <c r="AL280" s="88" t="str">
        <f>IF(AI280="","-",IF(VLOOKUP(AI280,D3TK!$D$7:$V$44,8,0)=0,"-",IF(AND(AI280=AI280,OR(AJ280="T",AJ280="P",AJ280="PM")),VLOOKUP(AI280,D3TK!$D$7:$V$44,8,0),"-")))</f>
        <v>AZP</v>
      </c>
      <c r="AM280" s="88" t="str">
        <f>IF(AI280="","-",IF(VLOOKUP(AI280,D3TK!$D$7:$V$44,9,0)=0,"-",IF(AND(AI280=AI280,OR(AJ280="T",AJ280="P")),VLOOKUP(AI280,D3TK!$D$7:$V$44,9,0),"-")))</f>
        <v>-</v>
      </c>
      <c r="AN280" s="88" t="str">
        <f>IF(AI280="","-",IF(VLOOKUP(AI280,D3TK!$D$7:$V$44,17,0)=0,"-",IF(AND(AI280=AI280,AJ280="P"),VLOOKUP(AI280,D3TK!$D$7:$V$44,17,0),"-")))</f>
        <v>-</v>
      </c>
      <c r="AO280" s="88" t="str">
        <f>IF(AI280="","-",IF(VLOOKUP(AI280,D3TK!$D$7:$V$44,18,0)=0,"-",IF(AND(AI280=AI280,AJ280="P"),VLOOKUP(AI280,D3TK!$D$7:$V$44,18,0),"-")))</f>
        <v>FWH</v>
      </c>
      <c r="AP280" s="87" t="s">
        <v>131</v>
      </c>
      <c r="AQ280" s="90" t="s">
        <v>26</v>
      </c>
      <c r="AR280" s="85"/>
      <c r="AS280" s="86"/>
      <c r="AT280" s="87"/>
      <c r="AU280" s="88" t="str">
        <f>IF(AS280="","-",IF(VLOOKUP(AS280,D3TK!$D$7:$V$44,7,0)=0,"-",IF(AND(AS280=AS280,OR(AT280="T",AT280="P",AT280="PM")),VLOOKUP(AS280,D3TK!$D$7:$V$44,7,0),"-")))</f>
        <v>-</v>
      </c>
      <c r="AV280" s="88" t="str">
        <f>IF(AS280="","-",IF(VLOOKUP(AS280,D3TK!$D$7:$V$44,8,0)=0,"-",IF(AND(AS280=AS280,OR(AT280="T",AT280="P",AT280="PM")),VLOOKUP(AS280,D3TK!$D$7:$V$44,8,0),"-")))</f>
        <v>-</v>
      </c>
      <c r="AW280" s="88" t="str">
        <f>IF(AS280="","-",IF(VLOOKUP(AS280,D3TK!$D$7:$V$44,9,0)=0,"-",IF(AND(AS280=AS280,OR(AT280="T",AT280="P")),VLOOKUP(AS280,D3TK!$D$7:$V$44,9,0),"-")))</f>
        <v>-</v>
      </c>
      <c r="AX280" s="88" t="str">
        <f>IF(AS280="","-",IF(VLOOKUP(AS280,D3TK!$D$7:$V$44,17,0)=0,"-",IF(AND(AS280=AS280,AT280="P"),VLOOKUP(AS280,D3TK!$D$7:$V$44,17,0),"-")))</f>
        <v>-</v>
      </c>
      <c r="AY280" s="88" t="str">
        <f>IF(AS280="","-",IF(VLOOKUP(AS280,D3TK!$D$7:$V$44,18,0)=0,"-",IF(AND(AS280=AS280,AT280="P"),VLOOKUP(AS280,D3TK!$D$7:$V$44,18,0),"-")))</f>
        <v>-</v>
      </c>
      <c r="AZ280" s="87" t="s">
        <v>131</v>
      </c>
      <c r="BA280" s="90"/>
      <c r="BB280" s="6"/>
      <c r="BC280" s="6"/>
      <c r="BD280" s="6"/>
      <c r="BE280" s="6"/>
      <c r="BF280" s="7"/>
      <c r="BG280" s="7"/>
      <c r="BH280" s="7"/>
      <c r="BI280" s="7"/>
      <c r="BJ280" s="7"/>
      <c r="BK280" s="7"/>
    </row>
    <row r="281" ht="14.25" customHeight="1">
      <c r="A281" s="40">
        <v>5.0</v>
      </c>
      <c r="B281" s="41" t="s">
        <v>306</v>
      </c>
      <c r="C281" s="85">
        <v>1143105.0</v>
      </c>
      <c r="D281" s="86" t="s">
        <v>223</v>
      </c>
      <c r="E281" s="87" t="s">
        <v>24</v>
      </c>
      <c r="F281" s="88" t="str">
        <f>IF(D281="","-",IF(VLOOKUP(D281,D4TRPL!$D$7:$U$58,7,0)=0,"-",IF(AND(D281=D281,OR(E281="T",E281="P",E281="PM")),VLOOKUP(D281,D4TRPL!$D$7:$U$58,7,0),"-")))</f>
        <v>MSL</v>
      </c>
      <c r="G281" s="88" t="str">
        <f>IF(D281="","-",IF(VLOOKUP(D281,D4TRPL!$D$7:$U$58,8,0)=0,"-",IF(AND(D281=D281,OR(E281="T",E281="P",E281="PM")),VLOOKUP(D281,D4TRPL!$D$7:$U$58,8,0),"-")))</f>
        <v>-</v>
      </c>
      <c r="H281" s="88" t="str">
        <f>IF(D281="","-",IF(VLOOKUP(D281,D4TRPL!$D$7:$U$58,9,0)=0,"-",IF(AND(D281=D281,OR(E281="T",E281="P")),VLOOKUP(D281,D4TRPL!$D$7:$U$58,9,0),"-")))</f>
        <v>-</v>
      </c>
      <c r="I281" s="88"/>
      <c r="J281" s="88" t="str">
        <f>IF(D281="","-",IF(VLOOKUP(D281,D4TRPL!$D$7:$U$58,17,0)=0,"-",IF(AND(D281=D281,E281="P"),VLOOKUP(D281,D4TRPL!$D$7:$U$58,17,0),"-")))</f>
        <v>-</v>
      </c>
      <c r="K281" s="88" t="str">
        <f>IF(D281="","-",IF(VLOOKUP(D281,D4TRPL!$D$7:$U$58,18,0)=0,"-",IF(AND(D281=D281,E281="P"),VLOOKUP(D281,D4TRPL!$D$7:$U$58,18,0),"-")))</f>
        <v>-</v>
      </c>
      <c r="L281" s="87" t="s">
        <v>133</v>
      </c>
      <c r="M281" s="90" t="s">
        <v>26</v>
      </c>
      <c r="N281" s="85">
        <v>1143102.0</v>
      </c>
      <c r="O281" s="86" t="s">
        <v>125</v>
      </c>
      <c r="P281" s="87" t="s">
        <v>28</v>
      </c>
      <c r="Q281" s="88" t="str">
        <f>IF(O281="","-",IF(VLOOKUP(O281,D4TRPL!$D$7:$U$58,7,0)=0,"-",IF(AND(O281=O281,OR(P281="T",P281="P",P281="PM")),VLOOKUP(O281,D4TRPL!$D$7:$U$58,7,0),"-")))</f>
        <v>TAP</v>
      </c>
      <c r="R281" s="88" t="str">
        <f>IF(O281="","-",IF(VLOOKUP(O281,D4TRPL!$D$7:$U$58,8,0)=0,"-",IF(AND(O281=O281,OR(P281="T",P281="P",P281="PM")),VLOOKUP(O281,D4TRPL!$D$7:$U$58,8,0),"-")))</f>
        <v>YHP</v>
      </c>
      <c r="S281" s="91" t="str">
        <f>IF(O281="","-",IF(VLOOKUP(O281,D4TRPL!$D$7:$U$58,9,0)=0,"-",IF(AND(O281=O281,OR(P281="T",P281="P")),VLOOKUP(O281,D4TRPL!$D$7:$U$58,9,0),"-")))</f>
        <v>IDS</v>
      </c>
      <c r="T281" s="88" t="str">
        <f>IF(O281="","-",IF(VLOOKUP(O281,D4TRPL!$D$7:$U$58,17,0)=0,"-",IF(AND(O281=O281,P281="P"),VLOOKUP(O281,D4TRPL!$D$7:$U$58,17,0),"-")))</f>
        <v>-</v>
      </c>
      <c r="U281" s="88" t="str">
        <f>IF(O281="","-",IF(VLOOKUP(O281,D4TRPL!$D$7:$U$58,18,0)=0,"-",IF(AND(O281=O281,P281="P"),VLOOKUP(O281,D4TRPL!$D$7:$U$58,18,0),"-")))</f>
        <v>-</v>
      </c>
      <c r="V281" s="87" t="s">
        <v>133</v>
      </c>
      <c r="W281" s="90" t="s">
        <v>26</v>
      </c>
      <c r="X281" s="85">
        <v>1143104.0</v>
      </c>
      <c r="Y281" s="86" t="s">
        <v>264</v>
      </c>
      <c r="Z281" s="87" t="s">
        <v>24</v>
      </c>
      <c r="AA281" s="88" t="str">
        <f>IF(Y281="","-",IF(VLOOKUP(Y281,D4TRPL!$D$7:$U$58,7,0)=0,"-",IF(AND(Y281=Y281,OR(Z281="T",Z281="P",Z281="PM")),VLOOKUP(Y281,D4TRPL!$D$7:$U$58,7,0),"-")))</f>
        <v>JHS</v>
      </c>
      <c r="AB281" s="88" t="str">
        <f>IF(Y281="","-",IF(VLOOKUP(Y281,D4TRPL!$D$7:$U$58,8,0)=0,"-",IF(AND(Y281=Y281,OR(Z281="T",Z281="P",Z281="PM")),VLOOKUP(Y281,D4TRPL!$D$7:$U$58,8,0),"-")))</f>
        <v>DT</v>
      </c>
      <c r="AC281" s="91" t="str">
        <f>IF(Y281="","-",IF(VLOOKUP(Y281,D4TRPL!$D$7:$U$58,9,0)=0,"-",IF(AND(Y281=Y281,OR(Z281="T",Z281="P")),VLOOKUP(Y281,D4TRPL!$D$7:$U$58,9,0),"-")))</f>
        <v>MSZ</v>
      </c>
      <c r="AD281" s="88" t="str">
        <f>IF(Y281="","-",IF(VLOOKUP(Y281,D4TRPL!$D$7:$U$58,17,0)=0,"-",IF(AND(Y281=Y281,Z281="P"),VLOOKUP(Y281,D4TRPL!$D$7:$U$58,17,0),"-")))</f>
        <v>-</v>
      </c>
      <c r="AE281" s="88" t="str">
        <f>IF(Y281="","-",IF(VLOOKUP(Y281,D4TRPL!$D$7:$U$58,18,0)=0,"-",IF(AND(Y281=Y281,Z281="P"),VLOOKUP(Y281,D4TRPL!$D$7:$U$58,18,0),"-")))</f>
        <v>-</v>
      </c>
      <c r="AF281" s="87" t="s">
        <v>133</v>
      </c>
      <c r="AG281" s="90"/>
      <c r="AH281" s="85">
        <v>1143102.0</v>
      </c>
      <c r="AI281" s="86" t="s">
        <v>125</v>
      </c>
      <c r="AJ281" s="87" t="s">
        <v>28</v>
      </c>
      <c r="AK281" s="88" t="str">
        <f>IF(AI281="","-",IF(VLOOKUP(AI281,D4TRPL!$D$7:$U$58,7,0)=0,"-",IF(AND(AI281=AI281,OR(AJ281="T",AJ281="P",AJ281="PM")),VLOOKUP(AI281,D4TRPL!$D$7:$U$58,7,0),"-")))</f>
        <v>TAP</v>
      </c>
      <c r="AL281" s="88" t="str">
        <f>IF(AI281="","-",IF(VLOOKUP(AI281,D4TRPL!$D$7:$U$58,8,0)=0,"-",IF(AND(AI281=AI281,OR(AJ281="T",AJ281="P",AJ281="PM")),VLOOKUP(AI281,D4TRPL!$D$7:$U$58,8,0),"-")))</f>
        <v>YHP</v>
      </c>
      <c r="AM281" s="91" t="str">
        <f>IF(AI281="","-",IF(VLOOKUP(AI281,D4TRPL!$D$7:$U$58,9,0)=0,"-",IF(AND(AI281=AI281,OR(AJ281="T",AJ281="P")),VLOOKUP(AI281,D4TRPL!$D$7:$U$58,9,0),"-")))</f>
        <v>IDS</v>
      </c>
      <c r="AN281" s="88" t="str">
        <f>IF(AI281="","-",IF(VLOOKUP(AI281,D4TRPL!$D$7:$U$58,17,0)=0,"-",IF(AND(AI281=AI281,AJ281="P"),VLOOKUP(AI281,D4TRPL!$D$7:$U$58,17,0),"-")))</f>
        <v>-</v>
      </c>
      <c r="AO281" s="88" t="str">
        <f>IF(AI281="","-",IF(VLOOKUP(AI281,D4TRPL!$D$7:$U$58,18,0)=0,"-",IF(AND(AI281=AI281,AJ281="P"),VLOOKUP(AI281,D4TRPL!$D$7:$U$58,18,0),"-")))</f>
        <v>-</v>
      </c>
      <c r="AP281" s="87" t="s">
        <v>133</v>
      </c>
      <c r="AQ281" s="90" t="s">
        <v>26</v>
      </c>
      <c r="AR281" s="85">
        <v>1143203.0</v>
      </c>
      <c r="AS281" s="86" t="s">
        <v>298</v>
      </c>
      <c r="AT281" s="87" t="s">
        <v>28</v>
      </c>
      <c r="AU281" s="88" t="str">
        <f>IF(AS281="","-",IF(VLOOKUP(AS281,D4TRPL!$D$7:$U$58,7,0)=0,"-",IF(AND(AS281=AS281,OR(AT281="T",AT281="P",AT281="PM")),VLOOKUP(AS281,D4TRPL!$D$7:$U$58,7,0),"-")))</f>
        <v>IFY</v>
      </c>
      <c r="AV281" s="88" t="str">
        <f>IF(AS281="","-",IF(VLOOKUP(AS281,D4TRPL!$D$7:$U$58,8,0)=0,"-",IF(AND(AS281=AS281,OR(AT281="T",AT281="P",AT281="PM")),VLOOKUP(AS281,D4TRPL!$D$7:$U$58,8,0),"-")))</f>
        <v>RSL</v>
      </c>
      <c r="AW281" s="88" t="str">
        <f>IF(AS281="","-",IF(VLOOKUP(AS281,D4TRPL!$D$7:$U$58,9,0)=0,"-",IF(AND(AS281=AS281,OR(AT281="T",AT281="P")),VLOOKUP(AS281,D4TRPL!$D$7:$U$58,9,0),"-")))</f>
        <v>-</v>
      </c>
      <c r="AX281" s="88" t="str">
        <f>IF(AS281="","-",IF(VLOOKUP(AS281,D4TRPL!$D$7:$U$58,17,0)=0,"-",IF(AND(AS281=AS281,AT281="P"),VLOOKUP(AS281,D4TRPL!$D$7:$U$58,17,0),"-")))</f>
        <v>-</v>
      </c>
      <c r="AY281" s="88" t="str">
        <f>IF(AS281="","-",IF(VLOOKUP(AS281,D4TRPL!$D$7:$U$58,18,0)=0,"-",IF(AND(AS281=AS281,AT281="P"),VLOOKUP(AS281,D4TRPL!$D$7:$U$58,18,0),"-")))</f>
        <v>-</v>
      </c>
      <c r="AZ281" s="87" t="s">
        <v>133</v>
      </c>
      <c r="BA281" s="90" t="s">
        <v>26</v>
      </c>
      <c r="BB281" s="6"/>
      <c r="BC281" s="6"/>
      <c r="BD281" s="6"/>
      <c r="BE281" s="6"/>
      <c r="BF281" s="7"/>
      <c r="BG281" s="7"/>
      <c r="BH281" s="7"/>
      <c r="BI281" s="7"/>
      <c r="BJ281" s="7"/>
      <c r="BK281" s="7"/>
    </row>
    <row r="282" ht="14.25" customHeight="1">
      <c r="A282" s="40">
        <v>5.0</v>
      </c>
      <c r="B282" s="41" t="s">
        <v>306</v>
      </c>
      <c r="C282" s="85">
        <v>1143105.0</v>
      </c>
      <c r="D282" s="86" t="s">
        <v>223</v>
      </c>
      <c r="E282" s="87" t="s">
        <v>24</v>
      </c>
      <c r="F282" s="88" t="str">
        <f>IF(D282="","-",IF(VLOOKUP(D282,D4TRPL!$D$7:$U$58,7,0)=0,"-",IF(AND(D282=D282,OR(E282="T",E282="P",E282="PM")),VLOOKUP(D282,D4TRPL!$D$7:$U$58,7,0),"-")))</f>
        <v>MSL</v>
      </c>
      <c r="G282" s="88" t="str">
        <f>IF(D282="","-",IF(VLOOKUP(D282,D4TRPL!$D$7:$U$58,8,0)=0,"-",IF(AND(D282=D282,OR(E282="T",E282="P",E282="PM")),VLOOKUP(D282,D4TRPL!$D$7:$U$58,8,0),"-")))</f>
        <v>-</v>
      </c>
      <c r="H282" s="88" t="str">
        <f>IF(D282="","-",IF(VLOOKUP(D282,D4TRPL!$D$7:$U$58,9,0)=0,"-",IF(AND(D282=D282,OR(E282="T",E282="P")),VLOOKUP(D282,D4TRPL!$D$7:$U$58,9,0),"-")))</f>
        <v>-</v>
      </c>
      <c r="I282" s="88"/>
      <c r="J282" s="88" t="str">
        <f>IF(D282="","-",IF(VLOOKUP(D282,D4TRPL!$D$7:$U$58,17,0)=0,"-",IF(AND(D282=D282,E282="P"),VLOOKUP(D282,D4TRPL!$D$7:$U$58,17,0),"-")))</f>
        <v>-</v>
      </c>
      <c r="K282" s="88" t="str">
        <f>IF(D282="","-",IF(VLOOKUP(D282,D4TRPL!$D$7:$U$58,18,0)=0,"-",IF(AND(D282=D282,E282="P"),VLOOKUP(D282,D4TRPL!$D$7:$U$58,18,0),"-")))</f>
        <v>-</v>
      </c>
      <c r="L282" s="87" t="s">
        <v>134</v>
      </c>
      <c r="M282" s="90" t="s">
        <v>26</v>
      </c>
      <c r="N282" s="85">
        <v>1143102.0</v>
      </c>
      <c r="O282" s="86" t="s">
        <v>125</v>
      </c>
      <c r="P282" s="87" t="s">
        <v>28</v>
      </c>
      <c r="Q282" s="88" t="str">
        <f>IF(O282="","-",IF(VLOOKUP(O282,D4TRPL!$D$7:$U$58,7,0)=0,"-",IF(AND(O282=O282,OR(P282="T",P282="P",P282="PM")),VLOOKUP(O282,D4TRPL!$D$7:$U$58,7,0),"-")))</f>
        <v>TAP</v>
      </c>
      <c r="R282" s="88" t="str">
        <f>IF(O282="","-",IF(VLOOKUP(O282,D4TRPL!$D$7:$U$58,8,0)=0,"-",IF(AND(O282=O282,OR(P282="T",P282="P",P282="PM")),VLOOKUP(O282,D4TRPL!$D$7:$U$58,8,0),"-")))</f>
        <v>YHP</v>
      </c>
      <c r="S282" s="91" t="str">
        <f>IF(O282="","-",IF(VLOOKUP(O282,D4TRPL!$D$7:$U$58,9,0)=0,"-",IF(AND(O282=O282,OR(P282="T",P282="P")),VLOOKUP(O282,D4TRPL!$D$7:$U$58,9,0),"-")))</f>
        <v>IDS</v>
      </c>
      <c r="T282" s="88" t="str">
        <f>IF(O282="","-",IF(VLOOKUP(O282,D4TRPL!$D$7:$U$58,17,0)=0,"-",IF(AND(O282=O282,P282="P"),VLOOKUP(O282,D4TRPL!$D$7:$U$58,17,0),"-")))</f>
        <v>-</v>
      </c>
      <c r="U282" s="88" t="str">
        <f>IF(O282="","-",IF(VLOOKUP(O282,D4TRPL!$D$7:$U$58,18,0)=0,"-",IF(AND(O282=O282,P282="P"),VLOOKUP(O282,D4TRPL!$D$7:$U$58,18,0),"-")))</f>
        <v>-</v>
      </c>
      <c r="V282" s="87" t="s">
        <v>134</v>
      </c>
      <c r="W282" s="90" t="s">
        <v>26</v>
      </c>
      <c r="X282" s="85">
        <v>1143104.0</v>
      </c>
      <c r="Y282" s="86" t="s">
        <v>264</v>
      </c>
      <c r="Z282" s="87" t="s">
        <v>24</v>
      </c>
      <c r="AA282" s="88" t="str">
        <f>IF(Y282="","-",IF(VLOOKUP(Y282,D4TRPL!$D$7:$U$58,7,0)=0,"-",IF(AND(Y282=Y282,OR(Z282="T",Z282="P",Z282="PM")),VLOOKUP(Y282,D4TRPL!$D$7:$U$58,7,0),"-")))</f>
        <v>JHS</v>
      </c>
      <c r="AB282" s="88" t="str">
        <f>IF(Y282="","-",IF(VLOOKUP(Y282,D4TRPL!$D$7:$U$58,8,0)=0,"-",IF(AND(Y282=Y282,OR(Z282="T",Z282="P",Z282="PM")),VLOOKUP(Y282,D4TRPL!$D$7:$U$58,8,0),"-")))</f>
        <v>DT</v>
      </c>
      <c r="AC282" s="91" t="str">
        <f>IF(Y282="","-",IF(VLOOKUP(Y282,D4TRPL!$D$7:$U$58,9,0)=0,"-",IF(AND(Y282=Y282,OR(Z282="T",Z282="P")),VLOOKUP(Y282,D4TRPL!$D$7:$U$58,9,0),"-")))</f>
        <v>MSZ</v>
      </c>
      <c r="AD282" s="88" t="str">
        <f>IF(Y282="","-",IF(VLOOKUP(Y282,D4TRPL!$D$7:$U$58,17,0)=0,"-",IF(AND(Y282=Y282,Z282="P"),VLOOKUP(Y282,D4TRPL!$D$7:$U$58,17,0),"-")))</f>
        <v>-</v>
      </c>
      <c r="AE282" s="88" t="str">
        <f>IF(Y282="","-",IF(VLOOKUP(Y282,D4TRPL!$D$7:$U$58,18,0)=0,"-",IF(AND(Y282=Y282,Z282="P"),VLOOKUP(Y282,D4TRPL!$D$7:$U$58,18,0),"-")))</f>
        <v>-</v>
      </c>
      <c r="AF282" s="87" t="s">
        <v>134</v>
      </c>
      <c r="AG282" s="90"/>
      <c r="AH282" s="85">
        <v>1143102.0</v>
      </c>
      <c r="AI282" s="86" t="s">
        <v>125</v>
      </c>
      <c r="AJ282" s="87" t="s">
        <v>28</v>
      </c>
      <c r="AK282" s="88" t="str">
        <f>IF(AI282="","-",IF(VLOOKUP(AI282,D4TRPL!$D$7:$U$58,7,0)=0,"-",IF(AND(AI282=AI282,OR(AJ282="T",AJ282="P",AJ282="PM")),VLOOKUP(AI282,D4TRPL!$D$7:$U$58,7,0),"-")))</f>
        <v>TAP</v>
      </c>
      <c r="AL282" s="88" t="str">
        <f>IF(AI282="","-",IF(VLOOKUP(AI282,D4TRPL!$D$7:$U$58,8,0)=0,"-",IF(AND(AI282=AI282,OR(AJ282="T",AJ282="P",AJ282="PM")),VLOOKUP(AI282,D4TRPL!$D$7:$U$58,8,0),"-")))</f>
        <v>YHP</v>
      </c>
      <c r="AM282" s="91" t="str">
        <f>IF(AI282="","-",IF(VLOOKUP(AI282,D4TRPL!$D$7:$U$58,9,0)=0,"-",IF(AND(AI282=AI282,OR(AJ282="T",AJ282="P")),VLOOKUP(AI282,D4TRPL!$D$7:$U$58,9,0),"-")))</f>
        <v>IDS</v>
      </c>
      <c r="AN282" s="88" t="str">
        <f>IF(AI282="","-",IF(VLOOKUP(AI282,D4TRPL!$D$7:$U$58,17,0)=0,"-",IF(AND(AI282=AI282,AJ282="P"),VLOOKUP(AI282,D4TRPL!$D$7:$U$58,17,0),"-")))</f>
        <v>-</v>
      </c>
      <c r="AO282" s="88" t="str">
        <f>IF(AI282="","-",IF(VLOOKUP(AI282,D4TRPL!$D$7:$U$58,18,0)=0,"-",IF(AND(AI282=AI282,AJ282="P"),VLOOKUP(AI282,D4TRPL!$D$7:$U$58,18,0),"-")))</f>
        <v>-</v>
      </c>
      <c r="AP282" s="87" t="s">
        <v>134</v>
      </c>
      <c r="AQ282" s="90" t="s">
        <v>26</v>
      </c>
      <c r="AR282" s="85">
        <v>1143203.0</v>
      </c>
      <c r="AS282" s="86" t="s">
        <v>298</v>
      </c>
      <c r="AT282" s="87" t="s">
        <v>28</v>
      </c>
      <c r="AU282" s="88" t="str">
        <f>IF(AS282="","-",IF(VLOOKUP(AS282,D4TRPL!$D$7:$U$58,7,0)=0,"-",IF(AND(AS282=AS282,OR(AT282="T",AT282="P",AT282="PM")),VLOOKUP(AS282,D4TRPL!$D$7:$U$58,7,0),"-")))</f>
        <v>IFY</v>
      </c>
      <c r="AV282" s="88" t="str">
        <f>IF(AS282="","-",IF(VLOOKUP(AS282,D4TRPL!$D$7:$U$58,8,0)=0,"-",IF(AND(AS282=AS282,OR(AT282="T",AT282="P",AT282="PM")),VLOOKUP(AS282,D4TRPL!$D$7:$U$58,8,0),"-")))</f>
        <v>RSL</v>
      </c>
      <c r="AW282" s="88" t="str">
        <f>IF(AS282="","-",IF(VLOOKUP(AS282,D4TRPL!$D$7:$U$58,9,0)=0,"-",IF(AND(AS282=AS282,OR(AT282="T",AT282="P")),VLOOKUP(AS282,D4TRPL!$D$7:$U$58,9,0),"-")))</f>
        <v>-</v>
      </c>
      <c r="AX282" s="88" t="str">
        <f>IF(AS282="","-",IF(VLOOKUP(AS282,D4TRPL!$D$7:$U$58,17,0)=0,"-",IF(AND(AS282=AS282,AT282="P"),VLOOKUP(AS282,D4TRPL!$D$7:$U$58,17,0),"-")))</f>
        <v>-</v>
      </c>
      <c r="AY282" s="88" t="str">
        <f>IF(AS282="","-",IF(VLOOKUP(AS282,D4TRPL!$D$7:$U$58,18,0)=0,"-",IF(AND(AS282=AS282,AT282="P"),VLOOKUP(AS282,D4TRPL!$D$7:$U$58,18,0),"-")))</f>
        <v>-</v>
      </c>
      <c r="AZ282" s="87" t="s">
        <v>134</v>
      </c>
      <c r="BA282" s="90" t="s">
        <v>26</v>
      </c>
      <c r="BB282" s="6"/>
      <c r="BC282" s="6"/>
      <c r="BD282" s="6"/>
      <c r="BE282" s="6"/>
      <c r="BF282" s="7"/>
      <c r="BG282" s="7"/>
      <c r="BH282" s="7"/>
      <c r="BI282" s="7"/>
      <c r="BJ282" s="7"/>
      <c r="BK282" s="7"/>
    </row>
    <row r="283" ht="14.25" customHeight="1">
      <c r="A283" s="40">
        <v>5.0</v>
      </c>
      <c r="B283" s="41" t="s">
        <v>306</v>
      </c>
      <c r="C283" s="96"/>
      <c r="D283" s="119"/>
      <c r="E283" s="120"/>
      <c r="F283" s="88" t="str">
        <f>IF(D283="","-",IF(VLOOKUP(D283,'S1-IF'!$D$7:$U$58,7,0)=0,"-",IF(AND(D283=D283,OR(E283="T",E283="P")),VLOOKUP(D283,'S1-IF'!$D$7:$U$58,7,0),"-")))</f>
        <v>-</v>
      </c>
      <c r="G283" s="88" t="str">
        <f>IF(D283="","-",IF(VLOOKUP(D283,'S1-IF'!$D$7:$U$58,8,0)=0,"-",IF(AND(D283=D283,OR(E283="T",E283="P")),VLOOKUP(D283,'S1-IF'!$D$7:$U$58,8,0),"-")))</f>
        <v>-</v>
      </c>
      <c r="H283" s="88" t="str">
        <f>IF(D283="","-",IF(VLOOKUP(D283,'S1-IF'!$D$7:$U$58,9,0)=0,"-",IF(AND(D283=D283,OR(E283="T",E283="P")),VLOOKUP(D283,'S1-IF'!$D$7:$U$58,9,0),"-")))</f>
        <v>-</v>
      </c>
      <c r="I283" s="88"/>
      <c r="J283" s="88" t="str">
        <f>IF(D283="","-",IF(VLOOKUP(D283,'S1-IF'!$D$7:$U$58,17,0)=0,"-",IF(AND(D283=D283,E283="P"),VLOOKUP(D283,'S1-IF'!$D$7:$U$58,17,0),"-")))</f>
        <v>-</v>
      </c>
      <c r="K283" s="88" t="str">
        <f>IF(D283="","-",IF(VLOOKUP(D283,'S1-IF'!$D$7:$U$58,18,0)=0,"-",IF(AND(D283=D283,E283="P"),VLOOKUP(D283,'S1-IF'!$D$7:$U$58,18,0),"-")))</f>
        <v>-</v>
      </c>
      <c r="L283" s="89" t="s">
        <v>137</v>
      </c>
      <c r="M283" s="90"/>
      <c r="N283" s="96" t="s">
        <v>321</v>
      </c>
      <c r="O283" s="86" t="s">
        <v>322</v>
      </c>
      <c r="P283" s="87" t="s">
        <v>24</v>
      </c>
      <c r="Q283" s="88" t="str">
        <f>IF(O283="","-",IF(VLOOKUP(O283,'S1-IF'!$D$7:$U$58,7,0)=0,"-",IF(AND(O283=O283,OR(P283="T",P283="P")),VLOOKUP(O283,'S1-IF'!$D$7:$U$58,7,0),"-")))</f>
        <v>ASD</v>
      </c>
      <c r="R283" s="88" t="str">
        <f>IF(O283="","-",IF(VLOOKUP(O283,'S1-IF'!$D$7:$U$58,8,0)=0,"-",IF(AND(O283=O283,OR(P283="T",P283="P")),VLOOKUP(O283,'S1-IF'!$D$7:$U$58,8,0),"-")))</f>
        <v>-</v>
      </c>
      <c r="S283" s="88" t="str">
        <f>IF(O283="","-",IF(VLOOKUP(O283,'S1-IF'!$D$7:$U$58,9,0)=0,"-",IF(AND(O283=O283,OR(P283="T",P283="P")),VLOOKUP(O283,'S1-IF'!$D$7:$U$58,9,0),"-")))</f>
        <v>-</v>
      </c>
      <c r="T283" s="88" t="str">
        <f>IF(O283="","-",IF(VLOOKUP(O283,'S1-IF'!$D$7:$U$58,17,0)=0,"-",IF(AND(O283=O283,P283="P"),VLOOKUP(O283,'S1-IF'!$D$7:$U$58,17,0),"-")))</f>
        <v>-</v>
      </c>
      <c r="U283" s="88" t="str">
        <f>IF(O283="","-",IF(VLOOKUP(O283,'S1-IF'!$D$7:$U$58,18,0)=0,"-",IF(AND(O283=O283,P283="P"),VLOOKUP(O283,'S1-IF'!$D$7:$U$58,18,0),"-")))</f>
        <v>-</v>
      </c>
      <c r="V283" s="89" t="s">
        <v>137</v>
      </c>
      <c r="W283" s="90" t="s">
        <v>26</v>
      </c>
      <c r="X283" s="96"/>
      <c r="Y283" s="119"/>
      <c r="Z283" s="87"/>
      <c r="AA283" s="88" t="str">
        <f>IF(Y283="","-",IF(VLOOKUP(Y283,'S1-IF'!$D$7:$U$58,7,0)=0,"-",IF(AND(Y283=Y283,OR(Z283="T",Z283="P")),VLOOKUP(Y283,'S1-IF'!$D$7:$U$58,7,0),"-")))</f>
        <v>-</v>
      </c>
      <c r="AB283" s="88" t="str">
        <f>IF(Y283="","-",IF(VLOOKUP(Y283,'S1-IF'!$D$7:$U$58,8,0)=0,"-",IF(AND(Y283=Y283,OR(Z283="T",Z283="P")),VLOOKUP(Y283,'S1-IF'!$D$7:$U$58,8,0),"-")))</f>
        <v>-</v>
      </c>
      <c r="AC283" s="88" t="str">
        <f>IF(Y283="","-",IF(VLOOKUP(Y283,'S1-IF'!$D$7:$U$58,9,0)=0,"-",IF(AND(Y283=Y283,OR(Z283="T",Z283="P")),VLOOKUP(Y283,'S1-IF'!$D$7:$U$58,9,0),"-")))</f>
        <v>-</v>
      </c>
      <c r="AD283" s="88" t="str">
        <f>IF(Y283="","-",IF(VLOOKUP(Y283,'S1-IF'!$D$7:$U$58,17,0)=0,"-",IF(AND(Y283=Y283,Z283="P"),VLOOKUP(Y283,'S1-IF'!$D$7:$U$58,17,0),"-")))</f>
        <v>-</v>
      </c>
      <c r="AE283" s="88" t="str">
        <f>IF(Y283="","-",IF(VLOOKUP(Y283,'S1-IF'!$D$7:$U$58,18,0)=0,"-",IF(AND(Y283=Y283,Z283="P"),VLOOKUP(Y283,'S1-IF'!$D$7:$U$58,18,0),"-")))</f>
        <v>-</v>
      </c>
      <c r="AF283" s="89" t="s">
        <v>137</v>
      </c>
      <c r="AG283" s="90"/>
      <c r="AH283" s="96"/>
      <c r="AI283" s="86"/>
      <c r="AJ283" s="87"/>
      <c r="AK283" s="88" t="str">
        <f>IF(AI283="","-",IF(VLOOKUP(AI283,'S1-IF'!$D$7:$U$58,7,0)=0,"-",IF(AND(AI283=AI283,OR(AJ283="T",AJ283="P")),VLOOKUP(AI283,'S1-IF'!$D$7:$U$58,7,0),"-")))</f>
        <v>-</v>
      </c>
      <c r="AL283" s="88" t="str">
        <f>IF(AI283="","-",IF(VLOOKUP(AI283,'S1-IF'!$D$7:$U$58,8,0)=0,"-",IF(AND(AI283=AI283,OR(AJ283="T",AJ283="P")),VLOOKUP(AI283,'S1-IF'!$D$7:$U$58,8,0),"-")))</f>
        <v>-</v>
      </c>
      <c r="AM283" s="88" t="str">
        <f>IF(AI283="","-",IF(VLOOKUP(AI283,'S1-IF'!$D$7:$U$58,9,0)=0,"-",IF(AND(AI283=AI283,OR(AJ283="T",AJ283="P")),VLOOKUP(AI283,'S1-IF'!$D$7:$U$58,9,0),"-")))</f>
        <v>-</v>
      </c>
      <c r="AN283" s="88" t="str">
        <f>IF(AI283="","-",IF(VLOOKUP(AI283,'S1-IF'!$D$7:$U$58,17,0)=0,"-",IF(AND(AI283=AI283,AJ283="P"),VLOOKUP(AI283,'S1-IF'!$D$7:$U$58,17,0),"-")))</f>
        <v>-</v>
      </c>
      <c r="AO283" s="88" t="str">
        <f>IF(AI283="","-",IF(VLOOKUP(AI283,'S1-IF'!$D$7:$U$58,18,0)=0,"-",IF(AND(AI283=AI283,AJ283="P"),VLOOKUP(AI283,'S1-IF'!$D$7:$U$58,18,0),"-")))</f>
        <v>-</v>
      </c>
      <c r="AP283" s="89" t="s">
        <v>137</v>
      </c>
      <c r="AQ283" s="90"/>
      <c r="AR283" s="98"/>
      <c r="AS283" s="88"/>
      <c r="AT283" s="99"/>
      <c r="AU283" s="88" t="str">
        <f>IF(AS283="","-",IF(VLOOKUP(AS283,'S1-IF'!$D$7:$U$58,7,0)=0,"-",IF(AND(AS283=AS283,OR(AT283="T",AT283="P")),VLOOKUP(AS283,'S1-IF'!$D$7:$U$58,7,0),"-")))</f>
        <v>-</v>
      </c>
      <c r="AV283" s="88" t="str">
        <f>IF(AS283="","-",IF(VLOOKUP(AS283,'S1-IF'!$D$7:$U$58,8,0)=0,"-",IF(AND(AS283=AS283,OR(AT283="T",AT283="P")),VLOOKUP(AS283,'S1-IF'!$D$7:$U$58,8,0),"-")))</f>
        <v>-</v>
      </c>
      <c r="AW283" s="88" t="str">
        <f>IF(AS283="","-",IF(VLOOKUP(AS283,'S1-IF'!$D$7:$U$58,9,0)=0,"-",IF(AND(AS283=AS283,OR(AT283="T",AT283="P")),VLOOKUP(AS283,'S1-IF'!$D$7:$U$58,9,0),"-")))</f>
        <v>-</v>
      </c>
      <c r="AX283" s="88" t="str">
        <f>IF(AS283="","-",IF(VLOOKUP(AS283,'S1-IF'!$D$7:$U$58,17,0)=0,"-",IF(AND(AS283=AS283,AT283="P"),VLOOKUP(AS283,'S1-IF'!$D$7:$U$58,17,0),"-")))</f>
        <v>-</v>
      </c>
      <c r="AY283" s="88" t="str">
        <f>IF(AS283="","-",IF(VLOOKUP(AS283,'S1-IF'!$D$7:$U$58,18,0)=0,"-",IF(AND(AS283=AS283,AT283="P"),VLOOKUP(AS283,'S1-IF'!$D$7:$U$58,18,0),"-")))</f>
        <v>-</v>
      </c>
      <c r="AZ283" s="89" t="s">
        <v>137</v>
      </c>
      <c r="BA283" s="133"/>
      <c r="BB283" s="6"/>
      <c r="BC283" s="6"/>
      <c r="BD283" s="6"/>
      <c r="BE283" s="6"/>
      <c r="BF283" s="7"/>
      <c r="BG283" s="7"/>
      <c r="BH283" s="7"/>
      <c r="BI283" s="7"/>
      <c r="BJ283" s="7"/>
      <c r="BK283" s="7"/>
    </row>
    <row r="284" ht="14.25" customHeight="1">
      <c r="A284" s="40">
        <v>5.0</v>
      </c>
      <c r="B284" s="41" t="s">
        <v>306</v>
      </c>
      <c r="C284" s="96"/>
      <c r="D284" s="86"/>
      <c r="E284" s="87"/>
      <c r="F284" s="88" t="str">
        <f>IF(D284="","-",IF(VLOOKUP(D284,'S1-IF'!$D$7:$U$58,7,0)=0,"-",IF(AND(D284=D284,OR(E284="T",E284="P")),VLOOKUP(D284,'S1-IF'!$D$7:$U$58,7,0),"-")))</f>
        <v>-</v>
      </c>
      <c r="G284" s="88" t="str">
        <f>IF(D284="","-",IF(VLOOKUP(D284,'S1-IF'!$D$7:$U$58,8,0)=0,"-",IF(AND(D284=D284,OR(E284="T",E284="P")),VLOOKUP(D284,'S1-IF'!$D$7:$U$58,8,0),"-")))</f>
        <v>-</v>
      </c>
      <c r="H284" s="88" t="str">
        <f>IF(D284="","-",IF(VLOOKUP(D284,'S1-IF'!$D$7:$U$58,9,0)=0,"-",IF(AND(D284=D284,OR(E284="T",E284="P")),VLOOKUP(D284,'S1-IF'!$D$7:$U$58,9,0),"-")))</f>
        <v>-</v>
      </c>
      <c r="I284" s="88"/>
      <c r="J284" s="88" t="str">
        <f>IF(D284="","-",IF(VLOOKUP(D284,'S1-IF'!$D$7:$U$58,17,0)=0,"-",IF(AND(D284=D284,E284="P"),VLOOKUP(D284,'S1-IF'!$D$7:$U$58,17,0),"-")))</f>
        <v>-</v>
      </c>
      <c r="K284" s="88" t="str">
        <f>IF(D284="","-",IF(VLOOKUP(D284,'S1-IF'!$D$7:$U$58,18,0)=0,"-",IF(AND(D284=D284,E284="P"),VLOOKUP(D284,'S1-IF'!$D$7:$U$58,18,0),"-")))</f>
        <v>-</v>
      </c>
      <c r="L284" s="89" t="s">
        <v>140</v>
      </c>
      <c r="M284" s="90"/>
      <c r="N284" s="96" t="s">
        <v>321</v>
      </c>
      <c r="O284" s="86" t="s">
        <v>322</v>
      </c>
      <c r="P284" s="87" t="s">
        <v>24</v>
      </c>
      <c r="Q284" s="88" t="str">
        <f>IF(O284="","-",IF(VLOOKUP(O284,'S1-IF'!$D$7:$U$58,7,0)=0,"-",IF(AND(O284=O284,OR(P284="T",P284="P")),VLOOKUP(O284,'S1-IF'!$D$7:$U$58,7,0),"-")))</f>
        <v>ASD</v>
      </c>
      <c r="R284" s="88" t="str">
        <f>IF(O284="","-",IF(VLOOKUP(O284,'S1-IF'!$D$7:$U$58,8,0)=0,"-",IF(AND(O284=O284,OR(P284="T",P284="P")),VLOOKUP(O284,'S1-IF'!$D$7:$U$58,8,0),"-")))</f>
        <v>-</v>
      </c>
      <c r="S284" s="88" t="str">
        <f>IF(O284="","-",IF(VLOOKUP(O284,'S1-IF'!$D$7:$U$58,9,0)=0,"-",IF(AND(O284=O284,OR(P284="T",P284="P")),VLOOKUP(O284,'S1-IF'!$D$7:$U$58,9,0),"-")))</f>
        <v>-</v>
      </c>
      <c r="T284" s="88" t="str">
        <f>IF(O284="","-",IF(VLOOKUP(O284,'S1-IF'!$D$7:$U$58,17,0)=0,"-",IF(AND(O284=O284,P284="P"),VLOOKUP(O284,'S1-IF'!$D$7:$U$58,17,0),"-")))</f>
        <v>-</v>
      </c>
      <c r="U284" s="88" t="str">
        <f>IF(O284="","-",IF(VLOOKUP(O284,'S1-IF'!$D$7:$U$58,18,0)=0,"-",IF(AND(O284=O284,P284="P"),VLOOKUP(O284,'S1-IF'!$D$7:$U$58,18,0),"-")))</f>
        <v>-</v>
      </c>
      <c r="V284" s="89" t="s">
        <v>140</v>
      </c>
      <c r="W284" s="90" t="s">
        <v>26</v>
      </c>
      <c r="X284" s="96"/>
      <c r="Y284" s="86"/>
      <c r="Z284" s="87"/>
      <c r="AA284" s="88" t="str">
        <f>IF(Y284="","-",IF(VLOOKUP(Y284,'S1-IF'!$D$7:$U$58,7,0)=0,"-",IF(AND(Y284=Y284,OR(Z284="T",Z284="P")),VLOOKUP(Y284,'S1-IF'!$D$7:$U$58,7,0),"-")))</f>
        <v>-</v>
      </c>
      <c r="AB284" s="88" t="str">
        <f>IF(Y284="","-",IF(VLOOKUP(Y284,'S1-IF'!$D$7:$U$58,8,0)=0,"-",IF(AND(Y284=Y284,OR(Z284="T",Z284="P")),VLOOKUP(Y284,'S1-IF'!$D$7:$U$58,8,0),"-")))</f>
        <v>-</v>
      </c>
      <c r="AC284" s="88" t="str">
        <f>IF(Y284="","-",IF(VLOOKUP(Y284,'S1-IF'!$D$7:$U$58,9,0)=0,"-",IF(AND(Y284=Y284,OR(Z284="T",Z284="P")),VLOOKUP(Y284,'S1-IF'!$D$7:$U$58,9,0),"-")))</f>
        <v>-</v>
      </c>
      <c r="AD284" s="88" t="str">
        <f>IF(Y284="","-",IF(VLOOKUP(Y284,'S1-IF'!$D$7:$U$58,17,0)=0,"-",IF(AND(Y284=Y284,Z284="P"),VLOOKUP(Y284,'S1-IF'!$D$7:$U$58,17,0),"-")))</f>
        <v>-</v>
      </c>
      <c r="AE284" s="88" t="str">
        <f>IF(Y284="","-",IF(VLOOKUP(Y284,'S1-IF'!$D$7:$U$58,18,0)=0,"-",IF(AND(Y284=Y284,Z284="P"),VLOOKUP(Y284,'S1-IF'!$D$7:$U$58,18,0),"-")))</f>
        <v>-</v>
      </c>
      <c r="AF284" s="89" t="s">
        <v>140</v>
      </c>
      <c r="AG284" s="90"/>
      <c r="AH284" s="96"/>
      <c r="AI284" s="86"/>
      <c r="AJ284" s="87"/>
      <c r="AK284" s="88" t="str">
        <f>IF(AI284="","-",IF(VLOOKUP(AI284,'S1-IF'!$D$7:$U$58,7,0)=0,"-",IF(AND(AI284=AI284,OR(AJ284="T",AJ284="P")),VLOOKUP(AI284,'S1-IF'!$D$7:$U$58,7,0),"-")))</f>
        <v>-</v>
      </c>
      <c r="AL284" s="88" t="str">
        <f>IF(AI284="","-",IF(VLOOKUP(AI284,'S1-IF'!$D$7:$U$58,8,0)=0,"-",IF(AND(AI284=AI284,OR(AJ284="T",AJ284="P")),VLOOKUP(AI284,'S1-IF'!$D$7:$U$58,8,0),"-")))</f>
        <v>-</v>
      </c>
      <c r="AM284" s="88" t="str">
        <f>IF(AI284="","-",IF(VLOOKUP(AI284,'S1-IF'!$D$7:$U$58,9,0)=0,"-",IF(AND(AI284=AI284,OR(AJ284="T",AJ284="P")),VLOOKUP(AI284,'S1-IF'!$D$7:$U$58,9,0),"-")))</f>
        <v>-</v>
      </c>
      <c r="AN284" s="88" t="str">
        <f>IF(AI284="","-",IF(VLOOKUP(AI284,'S1-IF'!$D$7:$U$58,17,0)=0,"-",IF(AND(AI284=AI284,AJ284="P"),VLOOKUP(AI284,'S1-IF'!$D$7:$U$58,17,0),"-")))</f>
        <v>-</v>
      </c>
      <c r="AO284" s="88" t="str">
        <f>IF(AI284="","-",IF(VLOOKUP(AI284,'S1-IF'!$D$7:$U$58,18,0)=0,"-",IF(AND(AI284=AI284,AJ284="P"),VLOOKUP(AI284,'S1-IF'!$D$7:$U$58,18,0),"-")))</f>
        <v>-</v>
      </c>
      <c r="AP284" s="89" t="s">
        <v>140</v>
      </c>
      <c r="AQ284" s="90"/>
      <c r="AR284" s="98"/>
      <c r="AS284" s="88"/>
      <c r="AT284" s="99"/>
      <c r="AU284" s="88" t="str">
        <f>IF(AS284="","-",IF(VLOOKUP(AS284,'S1-IF'!$D$7:$U$58,7,0)=0,"-",IF(AND(AS284=AS284,OR(AT284="T",AT284="P")),VLOOKUP(AS284,'S1-IF'!$D$7:$U$58,7,0),"-")))</f>
        <v>-</v>
      </c>
      <c r="AV284" s="88" t="str">
        <f>IF(AS284="","-",IF(VLOOKUP(AS284,'S1-IF'!$D$7:$U$58,8,0)=0,"-",IF(AND(AS284=AS284,OR(AT284="T",AT284="P")),VLOOKUP(AS284,'S1-IF'!$D$7:$U$58,8,0),"-")))</f>
        <v>-</v>
      </c>
      <c r="AW284" s="88" t="str">
        <f>IF(AS284="","-",IF(VLOOKUP(AS284,'S1-IF'!$D$7:$U$58,9,0)=0,"-",IF(AND(AS284=AS284,OR(AT284="T",AT284="P")),VLOOKUP(AS284,'S1-IF'!$D$7:$U$58,9,0),"-")))</f>
        <v>-</v>
      </c>
      <c r="AX284" s="88" t="str">
        <f>IF(AS284="","-",IF(VLOOKUP(AS284,'S1-IF'!$D$7:$U$58,17,0)=0,"-",IF(AND(AS284=AS284,AT284="P"),VLOOKUP(AS284,'S1-IF'!$D$7:$U$58,17,0),"-")))</f>
        <v>-</v>
      </c>
      <c r="AY284" s="88" t="str">
        <f>IF(AS284="","-",IF(VLOOKUP(AS284,'S1-IF'!$D$7:$U$58,18,0)=0,"-",IF(AND(AS284=AS284,AT284="P"),VLOOKUP(AS284,'S1-IF'!$D$7:$U$58,18,0),"-")))</f>
        <v>-</v>
      </c>
      <c r="AZ284" s="89" t="s">
        <v>140</v>
      </c>
      <c r="BA284" s="133"/>
      <c r="BB284" s="6"/>
      <c r="BC284" s="6"/>
      <c r="BD284" s="6"/>
      <c r="BE284" s="6"/>
      <c r="BF284" s="7"/>
      <c r="BG284" s="7"/>
      <c r="BH284" s="7"/>
      <c r="BI284" s="7"/>
      <c r="BJ284" s="7"/>
      <c r="BK284" s="7"/>
    </row>
    <row r="285" ht="14.25" customHeight="1">
      <c r="A285" s="40">
        <v>5.0</v>
      </c>
      <c r="B285" s="41" t="s">
        <v>306</v>
      </c>
      <c r="C285" s="96" t="s">
        <v>146</v>
      </c>
      <c r="D285" s="86" t="s">
        <v>123</v>
      </c>
      <c r="E285" s="87" t="s">
        <v>24</v>
      </c>
      <c r="F285" s="88" t="str">
        <f>IF(D285="","-",IF(VLOOKUP(D285,'S1-SI'!$D$7:$U$58,7,0)=0,"-",IF(AND(D285=D285,OR(E285="T",E285="P")),VLOOKUP(D285,'S1-SI'!$D$7:$U$58,7,0),"-")))</f>
        <v>DWS</v>
      </c>
      <c r="G285" s="88" t="str">
        <f>IF(D285="","-",IF(VLOOKUP(D285,'S1-SI'!$D$7:$U$58,8,0)=0,"-",IF(AND(D285=D285,OR(E285="T",E285="P")),VLOOKUP(D285,'S1-SI'!$D$7:$U$58,8,0),"-")))</f>
        <v>-</v>
      </c>
      <c r="H285" s="88" t="str">
        <f>IF(D284="","-",IF(VLOOKUP(D284,'S1-IF'!$D$7:$U$58,9,0)=0,"-",IF(AND(D284=D284,OR(E284="T",E284="P")),VLOOKUP(D284,'S1-IF'!$D$7:$U$58,9,0),"-")))</f>
        <v>-</v>
      </c>
      <c r="I285" s="88"/>
      <c r="J285" s="88" t="str">
        <f>IF(D284="","-",IF(VLOOKUP(D284,'S1-IF'!$D$7:$U$58,17,0)=0,"-",IF(AND(D284=D284,E284="P"),VLOOKUP(D284,'S1-IF'!$D$7:$U$58,17,0),"-")))</f>
        <v>-</v>
      </c>
      <c r="K285" s="88" t="str">
        <f>IF(D284="","-",IF(VLOOKUP(D284,'S1-IF'!$D$7:$U$58,18,0)=0,"-",IF(AND(D284=D284,E284="P"),VLOOKUP(D284,'S1-IF'!$D$7:$U$58,18,0),"-")))</f>
        <v>-</v>
      </c>
      <c r="L285" s="89" t="s">
        <v>143</v>
      </c>
      <c r="M285" s="90" t="s">
        <v>26</v>
      </c>
      <c r="N285" s="96" t="s">
        <v>144</v>
      </c>
      <c r="O285" s="86" t="s">
        <v>145</v>
      </c>
      <c r="P285" s="87" t="s">
        <v>28</v>
      </c>
      <c r="Q285" s="88" t="str">
        <f>IF(O285="","-",IF(VLOOKUP(O285,'S1-SI'!$D$7:$U$58,7,0)=0,"-",IF(AND(O285=O285,OR(P285="T",P285="P")),VLOOKUP(O285,'S1-SI'!$D$7:$U$58,7,0),"-")))</f>
        <v>MSS</v>
      </c>
      <c r="R285" s="88" t="str">
        <f>IF(O285="","-",IF(VLOOKUP(O285,'S1-SI'!$D$7:$U$58,8,0)=0,"-",IF(AND(O285=O285,OR(P285="T",P285="P")),VLOOKUP(O285,'S1-SI'!$D$7:$U$58,8,0),"-")))</f>
        <v>-</v>
      </c>
      <c r="S285" s="88" t="str">
        <f>IF(O284="","-",IF(VLOOKUP(O284,'S1-IF'!$D$7:$U$58,9,0)=0,"-",IF(AND(O284=O284,OR(P284="T",P284="P")),VLOOKUP(O284,'S1-IF'!$D$7:$U$58,9,0),"-")))</f>
        <v>-</v>
      </c>
      <c r="T285" s="88" t="str">
        <f>IF(O285="","-",IF(VLOOKUP(O285,'S1-SI'!$D$7:$U$58,17,0)=0,"-",IF(AND(O285=O285,P285="P"),VLOOKUP(O285,'S1-SI'!$D$7:$U$58,17,0),"-")))</f>
        <v>-</v>
      </c>
      <c r="U285" s="88" t="str">
        <f>IF(O284="","-",IF(VLOOKUP(O284,'S1-IF'!$D$7:$U$58,18,0)=0,"-",IF(AND(O284=O284,P284="P"),VLOOKUP(O284,'S1-IF'!$D$7:$U$58,18,0),"-")))</f>
        <v>-</v>
      </c>
      <c r="V285" s="89" t="s">
        <v>143</v>
      </c>
      <c r="W285" s="90" t="s">
        <v>26</v>
      </c>
      <c r="X285" s="96" t="s">
        <v>225</v>
      </c>
      <c r="Y285" s="86" t="s">
        <v>148</v>
      </c>
      <c r="Z285" s="87" t="s">
        <v>24</v>
      </c>
      <c r="AA285" s="88" t="str">
        <f>IF(Y285="","-",IF(VLOOKUP(Y285,'S1-SI'!$D$7:$U$58,7,0)=0,"-",IF(AND(Y285=Y285,OR(Z285="T",Z285="P")),VLOOKUP(Y285,'S1-SI'!$D$7:$U$58,7,0),"-")))</f>
        <v>SGS</v>
      </c>
      <c r="AB285" s="88" t="str">
        <f>IF(Y285="","-",IF(VLOOKUP(Y285,'S1-SI'!$D$7:$U$58,8,0)=0,"-",IF(AND(Y285=Y285,OR(Z285="T",Z285="P")),VLOOKUP(Y285,'S1-SI'!$D$7:$U$58,8,0),"-")))</f>
        <v>-</v>
      </c>
      <c r="AC285" s="88" t="str">
        <f>IF(Y285="","-",IF(VLOOKUP(Y285,'S1-SI'!$D$7:$U$58,9,0)=0,"-",IF(AND(Y285=Y285,OR(Z285="T",Z285="P")),VLOOKUP(Y285,'S1-SI'!$D$7:$U$58,9,0),"-")))</f>
        <v>-</v>
      </c>
      <c r="AD285" s="88" t="str">
        <f>IF(Y285="","-",IF(VLOOKUP(Y285,'S1-SI'!$D$7:$U$58,17,0)=0,"-",IF(AND(Y285=Y285,Z285="P"),VLOOKUP(Y285,'S1-SI'!$D$7:$U$58,17,0),"-")))</f>
        <v>-</v>
      </c>
      <c r="AE285" s="88" t="str">
        <f>IF(Y284="","-",IF(VLOOKUP(Y284,'S1-IF'!$D$7:$U$58,18,0)=0,"-",IF(AND(Y284=Y284,Z284="P"),VLOOKUP(Y284,'S1-IF'!$D$7:$U$58,18,0),"-")))</f>
        <v>-</v>
      </c>
      <c r="AF285" s="89" t="s">
        <v>143</v>
      </c>
      <c r="AG285" s="90" t="s">
        <v>26</v>
      </c>
      <c r="AH285" s="96" t="s">
        <v>141</v>
      </c>
      <c r="AI285" s="86" t="s">
        <v>142</v>
      </c>
      <c r="AJ285" s="87" t="s">
        <v>24</v>
      </c>
      <c r="AK285" s="88" t="str">
        <f>IF(AI285="","-",IF(VLOOKUP(AI285,'S1-SI'!$D$7:$U$58,7,0)=0,"-",IF(AND(AI285=AI285,OR(AJ285="T",AJ285="P")),VLOOKUP(AI285,'S1-SI'!$D$7:$U$58,7,0),"-")))</f>
        <v>HTS</v>
      </c>
      <c r="AL285" s="88" t="str">
        <f>IF(AI285="","-",IF(VLOOKUP(AI285,'S1-SI'!$D$7:$U$58,8,0)=0,"-",IF(AND(AI285=AI285,OR(AJ285="T",AJ285="P")),VLOOKUP(AI285,'S1-SI'!$D$7:$U$58,8,0),"-")))</f>
        <v>-</v>
      </c>
      <c r="AM285" s="88" t="str">
        <f>IF(AI285="","-",IF(VLOOKUP(AI285,'S1-SI'!$D$7:$U$58,9,0)=0,"-",IF(AND(AI285=AI285,OR(AJ285="T",AJ285="P")),VLOOKUP(AI285,'S1-SI'!$D$7:$U$58,9,0),"-")))</f>
        <v>-</v>
      </c>
      <c r="AN285" s="88" t="str">
        <f>IF(AI285="","-",IF(VLOOKUP(AI285,'S1-SI'!$D$7:$U$58,17,0)=0,"-",IF(AND(AI285=AI285,AJ285="P"),VLOOKUP(AI285,'S1-SI'!$D$7:$U$58,17,0),"-")))</f>
        <v>-</v>
      </c>
      <c r="AO285" s="88" t="str">
        <f>IF(AI285="","-",IF(VLOOKUP(AI285,'S1-SI'!$D$7:$U$58,18,0)=0,"-",IF(AND(AI285=AI285,AJ285="P"),VLOOKUP(AI285,'S1-SI'!$D$7:$U$58,18,0),"-")))</f>
        <v>-</v>
      </c>
      <c r="AP285" s="89" t="s">
        <v>143</v>
      </c>
      <c r="AQ285" s="90" t="s">
        <v>26</v>
      </c>
      <c r="AR285" s="85"/>
      <c r="AS285" s="86"/>
      <c r="AT285" s="87"/>
      <c r="AU285" s="88" t="str">
        <f>IF(AS285="","-",IF(VLOOKUP(AS285,'S1-SI'!$D$7:$U$58,7,0)=0,"-",IF(AND(AS285=AS285,OR(AT285="T",AT285="P")),VLOOKUP(AS285,'S1-SI'!$D$7:$U$58,7,0),"-")))</f>
        <v>-</v>
      </c>
      <c r="AV285" s="88" t="str">
        <f>IF(AS285="","-",IF(VLOOKUP(AS285,'S1-SI'!$D$7:$U$58,8,0)=0,"-",IF(AND(AS285=AS285,OR(AT285="T",AT285="P")),VLOOKUP(AS285,'S1-SI'!$D$7:$U$58,8,0),"-")))</f>
        <v>-</v>
      </c>
      <c r="AW285" s="88" t="str">
        <f>IF(AS284="","-",IF(VLOOKUP(AS284,'S1-IF'!$D$7:$U$58,9,0)=0,"-",IF(AND(AS284=AS284,OR(AT284="T",AT284="P")),VLOOKUP(AS284,'S1-IF'!$D$7:$U$58,9,0),"-")))</f>
        <v>-</v>
      </c>
      <c r="AX285" s="88" t="str">
        <f>IF(AS284="","-",IF(VLOOKUP(AS284,'S1-IF'!$D$7:$U$58,17,0)=0,"-",IF(AND(AS284=AS284,AT284="P"),VLOOKUP(AS284,'S1-IF'!$D$7:$U$58,17,0),"-")))</f>
        <v>-</v>
      </c>
      <c r="AY285" s="88" t="str">
        <f>IF(AS284="","-",IF(VLOOKUP(AS284,'S1-IF'!$D$7:$U$58,18,0)=0,"-",IF(AND(AS284=AS284,AT284="P"),VLOOKUP(AS284,'S1-IF'!$D$7:$U$58,18,0),"-")))</f>
        <v>-</v>
      </c>
      <c r="AZ285" s="89" t="s">
        <v>143</v>
      </c>
      <c r="BA285" s="90"/>
      <c r="BB285" s="6"/>
      <c r="BC285" s="6"/>
      <c r="BD285" s="6"/>
      <c r="BE285" s="6"/>
      <c r="BF285" s="7"/>
      <c r="BG285" s="7"/>
      <c r="BH285" s="7"/>
      <c r="BI285" s="7"/>
      <c r="BJ285" s="7"/>
      <c r="BK285" s="7"/>
    </row>
    <row r="286" ht="14.25" customHeight="1">
      <c r="A286" s="40">
        <v>5.0</v>
      </c>
      <c r="B286" s="41" t="s">
        <v>306</v>
      </c>
      <c r="C286" s="96" t="s">
        <v>146</v>
      </c>
      <c r="D286" s="86" t="s">
        <v>123</v>
      </c>
      <c r="E286" s="87" t="s">
        <v>24</v>
      </c>
      <c r="F286" s="88" t="str">
        <f>IF(D286="","-",IF(VLOOKUP(D286,'S1-SI'!$D$7:$U$58,7,0)=0,"-",IF(AND(D286=D286,OR(E286="T",E286="P")),VLOOKUP(D286,'S1-SI'!$D$7:$U$58,7,0),"-")))</f>
        <v>DWS</v>
      </c>
      <c r="G286" s="88" t="str">
        <f>IF(D286="","-",IF(VLOOKUP(D286,'S1-SI'!$D$7:$U$58,8,0)=0,"-",IF(AND(D286=D286,OR(E286="T",E286="P")),VLOOKUP(D286,'S1-SI'!$D$7:$U$58,8,0),"-")))</f>
        <v>-</v>
      </c>
      <c r="H286" s="88" t="str">
        <f>IF(D286="","-",IF(VLOOKUP(D286,'S1-SI'!$D$7:$U$58,9,0)=0,"-",IF(AND(D286=D286,OR(E286="T",E286="P")),VLOOKUP(D286,'S1-SI'!$D$7:$U$58,9,0),"-")))</f>
        <v>-</v>
      </c>
      <c r="I286" s="88"/>
      <c r="J286" s="88" t="str">
        <f>IF(D286="","-",IF(VLOOKUP(D286,'S1-SI'!$D$7:$U$58,17,0)=0,"-",IF(AND(D286=D286,E286="P"),VLOOKUP(D286,'S1-SI'!$D$7:$U$58,17,0),"-")))</f>
        <v>-</v>
      </c>
      <c r="K286" s="88" t="str">
        <f>IF(D286="","-",IF(VLOOKUP(D286,'S1-SI'!$D$7:$U$58,18,0)=0,"-",IF(AND(D286=D286,E286="P"),VLOOKUP(D286,'S1-SI'!$D$7:$U$58,18,0),"-")))</f>
        <v>-</v>
      </c>
      <c r="L286" s="89" t="s">
        <v>149</v>
      </c>
      <c r="M286" s="90" t="s">
        <v>26</v>
      </c>
      <c r="N286" s="96" t="s">
        <v>144</v>
      </c>
      <c r="O286" s="86" t="s">
        <v>145</v>
      </c>
      <c r="P286" s="87" t="s">
        <v>28</v>
      </c>
      <c r="Q286" s="88" t="str">
        <f>IF(O286="","-",IF(VLOOKUP(O286,'S1-SI'!$D$7:$U$58,7,0)=0,"-",IF(AND(O286=O286,OR(P286="T",P286="P")),VLOOKUP(O286,'S1-SI'!$D$7:$U$58,7,0),"-")))</f>
        <v>MSS</v>
      </c>
      <c r="R286" s="88" t="str">
        <f>IF(O286="","-",IF(VLOOKUP(O286,'S1-SI'!$D$7:$U$58,8,0)=0,"-",IF(AND(O286=O286,OR(P286="T",P286="P")),VLOOKUP(O286,'S1-SI'!$D$7:$U$58,8,0),"-")))</f>
        <v>-</v>
      </c>
      <c r="S286" s="88" t="str">
        <f>IF(O286="","-",IF(VLOOKUP(O286,'S1-SI'!$D$7:$U$58,9,0)=0,"-",IF(AND(O286=O286,OR(P286="T",P286="P")),VLOOKUP(O286,'S1-SI'!$D$7:$U$58,9,0),"-")))</f>
        <v>-</v>
      </c>
      <c r="T286" s="88" t="str">
        <f>IF(O286="","-",IF(VLOOKUP(O286,'S1-SI'!$D$7:$U$58,17,0)=0,"-",IF(AND(O286=O286,P286="P"),VLOOKUP(O286,'S1-SI'!$D$7:$U$58,17,0),"-")))</f>
        <v>-</v>
      </c>
      <c r="U286" s="88" t="str">
        <f>IF(O286="","-",IF(VLOOKUP(O286,'S1-SI'!$D$7:$U$58,18,0)=0,"-",IF(AND(O286=O286,P286="P"),VLOOKUP(O286,'S1-SI'!$D$7:$U$58,18,0),"-")))</f>
        <v>-</v>
      </c>
      <c r="V286" s="89" t="s">
        <v>149</v>
      </c>
      <c r="W286" s="90" t="s">
        <v>26</v>
      </c>
      <c r="X286" s="96" t="s">
        <v>225</v>
      </c>
      <c r="Y286" s="86" t="s">
        <v>148</v>
      </c>
      <c r="Z286" s="87" t="s">
        <v>24</v>
      </c>
      <c r="AA286" s="88" t="str">
        <f>IF(Y286="","-",IF(VLOOKUP(Y286,'S1-SI'!$D$7:$U$58,7,0)=0,"-",IF(AND(Y286=Y286,OR(Z286="T",Z286="P")),VLOOKUP(Y286,'S1-SI'!$D$7:$U$58,7,0),"-")))</f>
        <v>SGS</v>
      </c>
      <c r="AB286" s="88" t="str">
        <f>IF(Y286="","-",IF(VLOOKUP(Y286,'S1-SI'!$D$7:$U$58,8,0)=0,"-",IF(AND(Y286=Y286,OR(Z286="T",Z286="P")),VLOOKUP(Y286,'S1-SI'!$D$7:$U$58,8,0),"-")))</f>
        <v>-</v>
      </c>
      <c r="AC286" s="88" t="str">
        <f>IF(Y286="","-",IF(VLOOKUP(Y286,'S1-SI'!$D$7:$U$58,9,0)=0,"-",IF(AND(Y286=Y286,OR(Z286="T",Z286="P")),VLOOKUP(Y286,'S1-SI'!$D$7:$U$58,9,0),"-")))</f>
        <v>-</v>
      </c>
      <c r="AD286" s="88" t="str">
        <f>IF(Y286="","-",IF(VLOOKUP(Y286,'S1-SI'!$D$7:$U$58,17,0)=0,"-",IF(AND(Y286=Y286,Z286="P"),VLOOKUP(Y286,'S1-SI'!$D$7:$U$58,17,0),"-")))</f>
        <v>-</v>
      </c>
      <c r="AE286" s="88" t="str">
        <f>IF(Y286="","-",IF(VLOOKUP(Y286,'S1-SI'!$D$7:$U$58,18,0)=0,"-",IF(AND(Y286=Y286,Z286="P"),VLOOKUP(Y286,'S1-SI'!$D$7:$U$58,18,0),"-")))</f>
        <v>-</v>
      </c>
      <c r="AF286" s="89" t="s">
        <v>149</v>
      </c>
      <c r="AG286" s="90" t="s">
        <v>26</v>
      </c>
      <c r="AH286" s="96" t="s">
        <v>141</v>
      </c>
      <c r="AI286" s="86" t="s">
        <v>142</v>
      </c>
      <c r="AJ286" s="87" t="s">
        <v>24</v>
      </c>
      <c r="AK286" s="88" t="str">
        <f>IF(AI286="","-",IF(VLOOKUP(AI286,'S1-SI'!$D$7:$U$58,7,0)=0,"-",IF(AND(AI286=AI286,OR(AJ286="T",AJ286="P")),VLOOKUP(AI286,'S1-SI'!$D$7:$U$58,7,0),"-")))</f>
        <v>HTS</v>
      </c>
      <c r="AL286" s="88" t="str">
        <f>IF(AI286="","-",IF(VLOOKUP(AI286,'S1-SI'!$D$7:$U$58,8,0)=0,"-",IF(AND(AI286=AI286,OR(AJ286="T",AJ286="P")),VLOOKUP(AI286,'S1-SI'!$D$7:$U$58,8,0),"-")))</f>
        <v>-</v>
      </c>
      <c r="AM286" s="88" t="str">
        <f>IF(AI286="","-",IF(VLOOKUP(AI286,'S1-SI'!$D$7:$U$58,9,0)=0,"-",IF(AND(AI286=AI286,OR(AJ286="T",AJ286="P")),VLOOKUP(AI286,'S1-SI'!$D$7:$U$58,9,0),"-")))</f>
        <v>-</v>
      </c>
      <c r="AN286" s="88" t="str">
        <f>IF(AI286="","-",IF(VLOOKUP(AI286,'S1-SI'!$D$7:$U$58,17,0)=0,"-",IF(AND(AI286=AI286,AJ286="P"),VLOOKUP(AI286,'S1-SI'!$D$7:$U$58,17,0),"-")))</f>
        <v>-</v>
      </c>
      <c r="AO286" s="88" t="str">
        <f>IF(AI286="","-",IF(VLOOKUP(AI286,'S1-SI'!$D$7:$U$58,18,0)=0,"-",IF(AND(AI286=AI286,AJ286="P"),VLOOKUP(AI286,'S1-SI'!$D$7:$U$58,18,0),"-")))</f>
        <v>-</v>
      </c>
      <c r="AP286" s="89" t="s">
        <v>149</v>
      </c>
      <c r="AQ286" s="90" t="s">
        <v>26</v>
      </c>
      <c r="AR286" s="85"/>
      <c r="AS286" s="86"/>
      <c r="AT286" s="87"/>
      <c r="AU286" s="88" t="str">
        <f>IF(AS286="","-",IF(VLOOKUP(AS286,'S1-SI'!$D$7:$U$58,7,0)=0,"-",IF(AND(AS286=AS286,OR(AT286="T",AT286="P")),VLOOKUP(AS286,'S1-SI'!$D$7:$U$58,7,0),"-")))</f>
        <v>-</v>
      </c>
      <c r="AV286" s="88" t="str">
        <f>IF(AS286="","-",IF(VLOOKUP(AS286,'S1-SI'!$D$7:$U$58,8,0)=0,"-",IF(AND(AS286=AS286,OR(AT286="T",AT286="P")),VLOOKUP(AS286,'S1-SI'!$D$7:$U$58,8,0),"-")))</f>
        <v>-</v>
      </c>
      <c r="AW286" s="88" t="str">
        <f>IF(AS286="","-",IF(VLOOKUP(AS286,'S1-SI'!$D$7:$U$58,9,0)=0,"-",IF(AND(AS286=AS286,OR(AT286="T",AT286="P")),VLOOKUP(AS286,'S1-SI'!$D$7:$U$58,9,0),"-")))</f>
        <v>-</v>
      </c>
      <c r="AX286" s="88" t="str">
        <f>IF(AS286="","-",IF(VLOOKUP(AS286,'S1-SI'!$D$7:$U$58,17,0)=0,"-",IF(AND(AS286=AS286,AT286="P"),VLOOKUP(AS286,'S1-SI'!$D$7:$U$58,17,0),"-")))</f>
        <v>-</v>
      </c>
      <c r="AY286" s="88" t="str">
        <f>IF(AS286="","-",IF(VLOOKUP(AS286,'S1-SI'!$D$7:$U$58,18,0)=0,"-",IF(AND(AS286=AS286,AT286="P"),VLOOKUP(AS286,'S1-SI'!$D$7:$U$58,18,0),"-")))</f>
        <v>-</v>
      </c>
      <c r="AZ286" s="89" t="s">
        <v>149</v>
      </c>
      <c r="BA286" s="90"/>
      <c r="BB286" s="6"/>
      <c r="BC286" s="6"/>
      <c r="BD286" s="6"/>
      <c r="BE286" s="6"/>
      <c r="BF286" s="7"/>
      <c r="BG286" s="7"/>
      <c r="BH286" s="7"/>
      <c r="BI286" s="7"/>
      <c r="BJ286" s="7"/>
      <c r="BK286" s="7"/>
    </row>
    <row r="287" ht="14.25" customHeight="1">
      <c r="A287" s="40">
        <v>5.0</v>
      </c>
      <c r="B287" s="41" t="s">
        <v>306</v>
      </c>
      <c r="C287" s="85" t="s">
        <v>271</v>
      </c>
      <c r="D287" s="86" t="s">
        <v>272</v>
      </c>
      <c r="E287" s="87" t="s">
        <v>24</v>
      </c>
      <c r="F287" s="88" t="str">
        <f>IF(D287="","-",IF(VLOOKUP(D287,'S1-TE'!$D$7:$V$59,7,0)=0,"-",IF(AND(D287=D287,OR(E287="T",E287="P")),VLOOKUP(D287,'S1-TE'!$D$7:$V$59,7,0),"-")))</f>
        <v>GPS</v>
      </c>
      <c r="G287" s="88" t="str">
        <f>IF(D287="","-",IF(VLOOKUP(D287,'S1-TE'!$D$7:$V$59,8,0)=0,"-",IF(AND(D287=D287,OR(E287="T",E287="P")),VLOOKUP(D287,'S1-TE'!$D$7:$V$59,8,0),"-")))</f>
        <v>-</v>
      </c>
      <c r="H287" s="88" t="str">
        <f>IF(D287="","-",IF(VLOOKUP(D287,'S1-TE'!$D$7:$V$59,9,0)=0,"-",IF(AND(D287=D287,OR(E287="T",E287="P")),VLOOKUP(D287,'S1-TE'!$D$7:$V$59,9,0),"-")))</f>
        <v>-</v>
      </c>
      <c r="I287" s="88"/>
      <c r="J287" s="88" t="str">
        <f>IF(D287="","-",IF(VLOOKUP(D287,'S1-TE'!$D$7:$V$59,17,0)=0,"-",IF(AND(D287=D287,E287="P"),VLOOKUP(D287,'S1-TE'!$D$7:$V$59,17,0),"-")))</f>
        <v>-</v>
      </c>
      <c r="K287" s="88" t="str">
        <f>IF(D287="","-",IF(VLOOKUP(D287,'S1-TE'!$D$7:$V$59,18,0)=0,"-",IF(AND(D287=D287,E287="P"),VLOOKUP(D287,'S1-TE'!$D$7:$V$59,18,0),"-")))</f>
        <v>-</v>
      </c>
      <c r="L287" s="89" t="s">
        <v>150</v>
      </c>
      <c r="M287" s="90" t="s">
        <v>26</v>
      </c>
      <c r="N287" s="85" t="s">
        <v>323</v>
      </c>
      <c r="O287" s="86" t="s">
        <v>324</v>
      </c>
      <c r="P287" s="87" t="s">
        <v>24</v>
      </c>
      <c r="Q287" s="88" t="str">
        <f>IF(O287="","-",IF(VLOOKUP(O287,'S1-TE'!$D$7:$V$59,7,0)=0,"-",IF(AND(O287=O287,OR(P287="T",P287="P")),VLOOKUP(O287,'S1-TE'!$D$7:$V$59,7,0),"-")))</f>
        <v>GDE</v>
      </c>
      <c r="R287" s="88" t="str">
        <f>IF(O287="","-",IF(VLOOKUP(O287,'S1-TE'!$D$7:$V$59,8,0)=0,"-",IF(AND(O287=O287,OR(P287="T",P287="P")),VLOOKUP(O287,'S1-TE'!$D$7:$V$59,8,0),"-")))</f>
        <v>-</v>
      </c>
      <c r="S287" s="88" t="str">
        <f>IF(O287="","-",IF(VLOOKUP(O287,'S1-TE'!$D$7:$V$59,9,0)=0,"-",IF(AND(O287=O287,OR(P287="T",P287="P")),VLOOKUP(O287,'S1-TE'!$D$7:$V$59,9,0),"-")))</f>
        <v>-</v>
      </c>
      <c r="T287" s="88" t="str">
        <f>IF(O287="","-",IF(VLOOKUP(O287,'S1-TE'!$D$7:$V$59,17,0)=0,"-",IF(AND(O287=O287,P287="P"),VLOOKUP(O287,'S1-TE'!$D$7:$V$59,17,0),"-")))</f>
        <v>-</v>
      </c>
      <c r="U287" s="88" t="str">
        <f>IF(O287="","-",IF(VLOOKUP(O287,'S1-TE'!$D$7:$V$59,18,0)=0,"-",IF(AND(O287=O287,P287="P"),VLOOKUP(O287,'S1-TE'!$D$7:$V$59,18,0),"-")))</f>
        <v>-</v>
      </c>
      <c r="V287" s="89" t="s">
        <v>150</v>
      </c>
      <c r="W287" s="90" t="s">
        <v>26</v>
      </c>
      <c r="X287" s="135" t="s">
        <v>323</v>
      </c>
      <c r="Y287" s="154" t="s">
        <v>324</v>
      </c>
      <c r="Z287" s="95" t="s">
        <v>24</v>
      </c>
      <c r="AA287" s="88" t="str">
        <f>IF(Y287="","-",IF(VLOOKUP(Y287,'S1-TE'!$D$7:$V$59,7,0)=0,"-",IF(AND(Y287=Y287,OR(Z287="T",Z287="P")),VLOOKUP(Y287,'S1-TE'!$D$7:$V$59,7,0),"-")))</f>
        <v>GDE</v>
      </c>
      <c r="AB287" s="88" t="str">
        <f>IF(Y287="","-",IF(VLOOKUP(Y287,'S1-TE'!$D$7:$V$59,8,0)=0,"-",IF(AND(Y287=Y287,OR(Z287="T",Z287="P")),VLOOKUP(Y287,'S1-TE'!$D$7:$V$59,8,0),"-")))</f>
        <v>-</v>
      </c>
      <c r="AC287" s="88" t="str">
        <f>IF(Y287="","-",IF(VLOOKUP(Y287,'S1-TE'!$D$7:$V$59,9,0)=0,"-",IF(AND(Y287=Y287,OR(Z287="T",Z287="P")),VLOOKUP(Y287,'S1-TE'!$D$7:$V$59,9,0),"-")))</f>
        <v>-</v>
      </c>
      <c r="AD287" s="88" t="str">
        <f>IF(Y287="","-",IF(VLOOKUP(Y287,'S1-TE'!$D$7:$V$59,17,0)=0,"-",IF(AND(Y287=Y287,Z287="P"),VLOOKUP(Y287,'S1-TE'!$D$7:$V$59,17,0),"-")))</f>
        <v>-</v>
      </c>
      <c r="AE287" s="88" t="str">
        <f>IF(Y287="","-",IF(VLOOKUP(Y287,'S1-TE'!$D$7:$V$59,18,0)=0,"-",IF(AND(Y287=Y287,Z287="P"),VLOOKUP(Y287,'S1-TE'!$D$7:$V$59,18,0),"-")))</f>
        <v>-</v>
      </c>
      <c r="AF287" s="89" t="s">
        <v>150</v>
      </c>
      <c r="AG287" s="90" t="s">
        <v>26</v>
      </c>
      <c r="AH287" s="85"/>
      <c r="AI287" s="86"/>
      <c r="AJ287" s="87"/>
      <c r="AK287" s="88" t="str">
        <f>IF(AI287="","-",IF(VLOOKUP(AI287,'S1-TE'!$D$7:$V$59,7,0)=0,"-",IF(AND(AI287=AI287,OR(AJ287="T",AJ287="P")),VLOOKUP(AI287,'S1-TE'!$D$7:$V$59,7,0),"-")))</f>
        <v>-</v>
      </c>
      <c r="AL287" s="88" t="str">
        <f>IF(AI287="","-",IF(VLOOKUP(AI287,'S1-TE'!$D$7:$V$59,8,0)=0,"-",IF(AND(AI287=AI287,OR(AJ287="T",AJ287="P")),VLOOKUP(AI287,'S1-TE'!$D$7:$V$59,8,0),"-")))</f>
        <v>-</v>
      </c>
      <c r="AM287" s="88" t="str">
        <f>IF(AI287="","-",IF(VLOOKUP(AI287,'S1-TE'!$D$7:$V$59,9,0)=0,"-",IF(AND(AI287=AI287,OR(AJ287="T",AJ287="P")),VLOOKUP(AI287,'S1-TE'!$D$7:$V$59,9,0),"-")))</f>
        <v>-</v>
      </c>
      <c r="AN287" s="88" t="str">
        <f>IF(AI287="","-",IF(VLOOKUP(AI287,'S1-TE'!$D$7:$V$59,17,0)=0,"-",IF(AND(AI287=AI287,AJ287="P"),VLOOKUP(AI287,'S1-TE'!$D$7:$V$59,17,0),"-")))</f>
        <v>-</v>
      </c>
      <c r="AO287" s="88" t="str">
        <f>IF(AI287="","-",IF(VLOOKUP(AI287,'S1-TE'!$D$7:$V$59,18,0)=0,"-",IF(AND(AI287=AI287,AJ287="P"),VLOOKUP(AI287,'S1-TE'!$D$7:$V$59,18,0),"-")))</f>
        <v>-</v>
      </c>
      <c r="AP287" s="89" t="s">
        <v>150</v>
      </c>
      <c r="AQ287" s="90"/>
      <c r="AR287" s="98"/>
      <c r="AS287" s="86"/>
      <c r="AT287" s="87"/>
      <c r="AU287" s="88" t="str">
        <f>IF(AS287="","-",IF(VLOOKUP(AS287,'S1-TE'!$D$7:$V$59,7,0)=0,"-",IF(AND(AS287=AS287,OR(AT287="T",AT287="P")),VLOOKUP(AS287,'S1-TE'!$D$7:$V$59,7,0),"-")))</f>
        <v>-</v>
      </c>
      <c r="AV287" s="88" t="str">
        <f>IF(AS287="","-",IF(VLOOKUP(AS287,'S1-TE'!$D$7:$V$59,8,0)=0,"-",IF(AND(AS287=AS287,OR(AT287="T",AT287="P")),VLOOKUP(AS287,'S1-TE'!$D$7:$V$59,8,0),"-")))</f>
        <v>-</v>
      </c>
      <c r="AW287" s="88" t="str">
        <f>IF(AS287="","-",IF(VLOOKUP(AS287,'S1-TE'!$D$7:$V$59,9,0)=0,"-",IF(AND(AS287=AS287,OR(AT287="T",AT287="P")),VLOOKUP(AS287,'S1-TE'!$D$7:$V$59,9,0),"-")))</f>
        <v>-</v>
      </c>
      <c r="AX287" s="88" t="str">
        <f>IF(AS287="","-",IF(VLOOKUP(AS287,'S1-TE'!$D$7:$V$59,17,0)=0,"-",IF(AND(AS287=AS287,AT287="P"),VLOOKUP(AS287,'S1-TE'!$D$7:$V$59,17,0),"-")))</f>
        <v>-</v>
      </c>
      <c r="AY287" s="88" t="str">
        <f>IF(AS287="","-",IF(VLOOKUP(AS287,'S1-TE'!$D$7:$V$59,18,0)=0,"-",IF(AND(AS287=AS287,AT287="P"),VLOOKUP(AS287,'S1-TE'!$D$7:$V$59,18,0),"-")))</f>
        <v>-</v>
      </c>
      <c r="AZ287" s="89" t="s">
        <v>150</v>
      </c>
      <c r="BA287" s="90"/>
      <c r="BB287" s="6"/>
      <c r="BC287" s="6"/>
      <c r="BD287" s="6"/>
      <c r="BE287" s="6"/>
      <c r="BF287" s="7"/>
      <c r="BG287" s="7"/>
      <c r="BH287" s="7"/>
      <c r="BI287" s="7"/>
      <c r="BJ287" s="7"/>
      <c r="BK287" s="7"/>
    </row>
    <row r="288" ht="14.25" customHeight="1">
      <c r="A288" s="40">
        <v>5.0</v>
      </c>
      <c r="B288" s="41" t="s">
        <v>306</v>
      </c>
      <c r="C288" s="85" t="s">
        <v>271</v>
      </c>
      <c r="D288" s="86" t="s">
        <v>272</v>
      </c>
      <c r="E288" s="87" t="s">
        <v>24</v>
      </c>
      <c r="F288" s="88" t="str">
        <f>IF(D288="","-",IF(VLOOKUP(D288,'S1-TE'!$D$7:$V$59,7,0)=0,"-",IF(AND(D288=D288,OR(E288="T",E288="P")),VLOOKUP(D288,'S1-TE'!$D$7:$V$59,7,0),"-")))</f>
        <v>GPS</v>
      </c>
      <c r="G288" s="88" t="str">
        <f>IF(D288="","-",IF(VLOOKUP(D288,'S1-TE'!$D$7:$V$59,8,0)=0,"-",IF(AND(D288=D288,OR(E288="T",E288="P")),VLOOKUP(D288,'S1-TE'!$D$7:$V$59,8,0),"-")))</f>
        <v>-</v>
      </c>
      <c r="H288" s="88" t="str">
        <f>IF(D288="","-",IF(VLOOKUP(D288,'S1-TE'!$D$7:$V$59,9,0)=0,"-",IF(AND(D288=D288,OR(E288="T",E288="P")),VLOOKUP(D288,'S1-TE'!$D$7:$V$59,9,0),"-")))</f>
        <v>-</v>
      </c>
      <c r="I288" s="88"/>
      <c r="J288" s="88" t="str">
        <f>IF(D288="","-",IF(VLOOKUP(D288,'S1-TE'!$D$7:$V$59,17,0)=0,"-",IF(AND(D288=D288,E288="P"),VLOOKUP(D288,'S1-TE'!$D$7:$V$59,17,0),"-")))</f>
        <v>-</v>
      </c>
      <c r="K288" s="88" t="str">
        <f>IF(D288="","-",IF(VLOOKUP(D288,'S1-TE'!$D$7:$V$59,18,0)=0,"-",IF(AND(D288=D288,E288="P"),VLOOKUP(D288,'S1-TE'!$D$7:$V$59,18,0),"-")))</f>
        <v>-</v>
      </c>
      <c r="L288" s="89" t="s">
        <v>155</v>
      </c>
      <c r="M288" s="90" t="s">
        <v>26</v>
      </c>
      <c r="N288" s="85" t="s">
        <v>323</v>
      </c>
      <c r="O288" s="86" t="s">
        <v>324</v>
      </c>
      <c r="P288" s="87" t="s">
        <v>24</v>
      </c>
      <c r="Q288" s="88" t="str">
        <f>IF(O288="","-",IF(VLOOKUP(O288,'S1-TE'!$D$7:$V$59,7,0)=0,"-",IF(AND(O288=O288,OR(P288="T",P288="P")),VLOOKUP(O288,'S1-TE'!$D$7:$V$59,7,0),"-")))</f>
        <v>GDE</v>
      </c>
      <c r="R288" s="88" t="str">
        <f>IF(O288="","-",IF(VLOOKUP(O288,'S1-TE'!$D$7:$V$59,8,0)=0,"-",IF(AND(O288=O288,OR(P288="T",P288="P")),VLOOKUP(O288,'S1-TE'!$D$7:$V$59,8,0),"-")))</f>
        <v>-</v>
      </c>
      <c r="S288" s="88" t="str">
        <f>IF(O288="","-",IF(VLOOKUP(O288,'S1-TE'!$D$7:$V$59,9,0)=0,"-",IF(AND(O288=O288,OR(P288="T",P288="P")),VLOOKUP(O288,'S1-TE'!$D$7:$V$59,9,0),"-")))</f>
        <v>-</v>
      </c>
      <c r="T288" s="88" t="str">
        <f>IF(O288="","-",IF(VLOOKUP(O288,'S1-TE'!$D$7:$V$59,17,0)=0,"-",IF(AND(O288=O288,P288="P"),VLOOKUP(O288,'S1-TE'!$D$7:$V$59,17,0),"-")))</f>
        <v>-</v>
      </c>
      <c r="U288" s="88" t="str">
        <f>IF(O288="","-",IF(VLOOKUP(O288,'S1-TE'!$D$7:$V$59,18,0)=0,"-",IF(AND(O288=O288,P288="P"),VLOOKUP(O288,'S1-TE'!$D$7:$V$59,18,0),"-")))</f>
        <v>-</v>
      </c>
      <c r="V288" s="89" t="s">
        <v>155</v>
      </c>
      <c r="W288" s="90" t="s">
        <v>26</v>
      </c>
      <c r="X288" s="135" t="s">
        <v>323</v>
      </c>
      <c r="Y288" s="154" t="s">
        <v>324</v>
      </c>
      <c r="Z288" s="95" t="s">
        <v>24</v>
      </c>
      <c r="AA288" s="88" t="str">
        <f>IF(Y288="","-",IF(VLOOKUP(Y288,'S1-TE'!$D$7:$V$59,7,0)=0,"-",IF(AND(Y288=Y288,OR(Z288="T",Z288="P")),VLOOKUP(Y288,'S1-TE'!$D$7:$V$59,7,0),"-")))</f>
        <v>GDE</v>
      </c>
      <c r="AB288" s="88" t="str">
        <f>IF(Y288="","-",IF(VLOOKUP(Y288,'S1-TE'!$D$7:$V$59,8,0)=0,"-",IF(AND(Y288=Y288,OR(Z288="T",Z288="P")),VLOOKUP(Y288,'S1-TE'!$D$7:$V$59,8,0),"-")))</f>
        <v>-</v>
      </c>
      <c r="AC288" s="88" t="str">
        <f>IF(Y288="","-",IF(VLOOKUP(Y288,'S1-TE'!$D$7:$V$59,9,0)=0,"-",IF(AND(Y288=Y288,OR(Z288="T",Z288="P")),VLOOKUP(Y288,'S1-TE'!$D$7:$V$59,9,0),"-")))</f>
        <v>-</v>
      </c>
      <c r="AD288" s="88" t="str">
        <f>IF(Y288="","-",IF(VLOOKUP(Y288,'S1-TE'!$D$7:$V$59,17,0)=0,"-",IF(AND(Y288=Y288,Z288="P"),VLOOKUP(Y288,'S1-TE'!$D$7:$V$59,17,0),"-")))</f>
        <v>-</v>
      </c>
      <c r="AE288" s="88" t="str">
        <f>IF(Y288="","-",IF(VLOOKUP(Y288,'S1-TE'!$D$7:$V$59,18,0)=0,"-",IF(AND(Y288=Y288,Z288="P"),VLOOKUP(Y288,'S1-TE'!$D$7:$V$59,18,0),"-")))</f>
        <v>-</v>
      </c>
      <c r="AF288" s="89" t="s">
        <v>155</v>
      </c>
      <c r="AG288" s="90" t="s">
        <v>26</v>
      </c>
      <c r="AH288" s="85"/>
      <c r="AI288" s="86"/>
      <c r="AJ288" s="87"/>
      <c r="AK288" s="88" t="str">
        <f>IF(AI288="","-",IF(VLOOKUP(AI288,'S1-TE'!$D$7:$V$59,7,0)=0,"-",IF(AND(AI288=AI288,OR(AJ288="T",AJ288="P")),VLOOKUP(AI288,'S1-TE'!$D$7:$V$59,7,0),"-")))</f>
        <v>-</v>
      </c>
      <c r="AL288" s="88" t="str">
        <f>IF(AI288="","-",IF(VLOOKUP(AI288,'S1-TE'!$D$7:$V$59,8,0)=0,"-",IF(AND(AI288=AI288,OR(AJ288="T",AJ288="P")),VLOOKUP(AI288,'S1-TE'!$D$7:$V$59,8,0),"-")))</f>
        <v>-</v>
      </c>
      <c r="AM288" s="88" t="str">
        <f>IF(AI288="","-",IF(VLOOKUP(AI288,'S1-TE'!$D$7:$V$59,9,0)=0,"-",IF(AND(AI288=AI288,OR(AJ288="T",AJ288="P")),VLOOKUP(AI288,'S1-TE'!$D$7:$V$59,9,0),"-")))</f>
        <v>-</v>
      </c>
      <c r="AN288" s="88" t="str">
        <f>IF(AI288="","-",IF(VLOOKUP(AI288,'S1-TE'!$D$7:$V$59,17,0)=0,"-",IF(AND(AI288=AI288,AJ288="P"),VLOOKUP(AI288,'S1-TE'!$D$7:$V$59,17,0),"-")))</f>
        <v>-</v>
      </c>
      <c r="AO288" s="88" t="str">
        <f>IF(AI288="","-",IF(VLOOKUP(AI288,'S1-TE'!$D$7:$V$59,18,0)=0,"-",IF(AND(AI288=AI288,AJ288="P"),VLOOKUP(AI288,'S1-TE'!$D$7:$V$59,18,0),"-")))</f>
        <v>-</v>
      </c>
      <c r="AP288" s="89" t="s">
        <v>155</v>
      </c>
      <c r="AQ288" s="90"/>
      <c r="AR288" s="98"/>
      <c r="AS288" s="86"/>
      <c r="AT288" s="87"/>
      <c r="AU288" s="88" t="str">
        <f>IF(AS288="","-",IF(VLOOKUP(AS288,'S1-TE'!$D$7:$V$59,7,0)=0,"-",IF(AND(AS288=AS288,OR(AT288="T",AT288="P")),VLOOKUP(AS288,'S1-TE'!$D$7:$V$59,7,0),"-")))</f>
        <v>-</v>
      </c>
      <c r="AV288" s="88" t="str">
        <f>IF(AS288="","-",IF(VLOOKUP(AS288,'S1-TE'!$D$7:$V$59,8,0)=0,"-",IF(AND(AS288=AS288,OR(AT288="T",AT288="P")),VLOOKUP(AS288,'S1-TE'!$D$7:$V$59,8,0),"-")))</f>
        <v>-</v>
      </c>
      <c r="AW288" s="88" t="str">
        <f>IF(AS288="","-",IF(VLOOKUP(AS288,'S1-TE'!$D$7:$V$59,9,0)=0,"-",IF(AND(AS288=AS288,OR(AT288="T",AT288="P")),VLOOKUP(AS288,'S1-TE'!$D$7:$V$59,9,0),"-")))</f>
        <v>-</v>
      </c>
      <c r="AX288" s="88" t="str">
        <f>IF(AS288="","-",IF(VLOOKUP(AS288,'S1-TE'!$D$7:$V$59,17,0)=0,"-",IF(AND(AS288=AS288,AT288="P"),VLOOKUP(AS288,'S1-TE'!$D$7:$V$59,17,0),"-")))</f>
        <v>-</v>
      </c>
      <c r="AY288" s="88" t="str">
        <f>IF(AS288="","-",IF(VLOOKUP(AS288,'S1-TE'!$D$7:$V$59,18,0)=0,"-",IF(AND(AS288=AS288,AT288="P"),VLOOKUP(AS288,'S1-TE'!$D$7:$V$59,18,0),"-")))</f>
        <v>-</v>
      </c>
      <c r="AZ288" s="89" t="s">
        <v>155</v>
      </c>
      <c r="BA288" s="90"/>
      <c r="BB288" s="6"/>
      <c r="BC288" s="6"/>
      <c r="BD288" s="6"/>
      <c r="BE288" s="6"/>
      <c r="BF288" s="7"/>
      <c r="BG288" s="7"/>
      <c r="BH288" s="7"/>
      <c r="BI288" s="7"/>
      <c r="BJ288" s="7"/>
      <c r="BK288" s="7"/>
    </row>
    <row r="289" ht="14.25" customHeight="1">
      <c r="A289" s="40">
        <v>5.0</v>
      </c>
      <c r="B289" s="41" t="s">
        <v>306</v>
      </c>
      <c r="C289" s="85"/>
      <c r="D289" s="86"/>
      <c r="E289" s="87"/>
      <c r="F289" s="88" t="str">
        <f>IF(D289="","-",IF(VLOOKUP(D289,'S1-MR'!$D$7:$U$60,7,0)=0,"-",IF(AND(D289=D289,OR(E289="T",E289="P")),VLOOKUP(D289,'S1-MR'!$D$7:$U$60,7,0),"-")))</f>
        <v>-</v>
      </c>
      <c r="G289" s="88" t="str">
        <f>IF(D289="","-",IF(VLOOKUP(D289,'S1-MR'!$D$7:$U$60,8,0)=0,"-",IF(AND(D289=D289,OR(E289="T",E289="P")),VLOOKUP(D289,'S1-MR'!$D$7:$U$60,8,0),"-")))</f>
        <v>-</v>
      </c>
      <c r="H289" s="88" t="str">
        <f>IF(D289="","-",IF(VLOOKUP(D289,'S1-MR'!$D$7:$U$60,9,0)=0,"-",IF(AND(D289=D289,OR(E289="T",E289="P")),VLOOKUP(D289,'S1-MR'!$D$7:$U$60,9,0),"-")))</f>
        <v>-</v>
      </c>
      <c r="I289" s="88"/>
      <c r="J289" s="88" t="str">
        <f>IF(D289="","-",IF(VLOOKUP(D289,'S1-MR'!$D$7:$U$60,17,0)=0,"-",IF(AND(D289=D289,E289="P"),VLOOKUP(D289,'S1-MR'!$D$7:$U$60,17,0),"-")))</f>
        <v>-</v>
      </c>
      <c r="K289" s="88" t="str">
        <f>IF(D289="","-",IF(VLOOKUP(D289,'S1-MR'!$D$7:$U$60,18,0)=0,"-",IF(AND(D289=D289,E289="P"),VLOOKUP(D289,'S1-MR'!$D$7:$U$60,18,0),"-")))</f>
        <v>-</v>
      </c>
      <c r="L289" s="89" t="s">
        <v>158</v>
      </c>
      <c r="M289" s="90"/>
      <c r="N289" s="85" t="s">
        <v>230</v>
      </c>
      <c r="O289" s="86" t="s">
        <v>231</v>
      </c>
      <c r="P289" s="87" t="s">
        <v>24</v>
      </c>
      <c r="Q289" s="88" t="str">
        <f>IF(O289="","-",IF(VLOOKUP(O289,'S1-MR'!$D$7:$U$60,7,0)=0,"-",IF(AND(O289=O289,OR(P289="T",P289="P")),VLOOKUP(O289,'S1-MR'!$D$7:$U$60,7,0),"-")))</f>
        <v>CJS</v>
      </c>
      <c r="R289" s="88" t="str">
        <f>IF(O289="","-",IF(VLOOKUP(O289,'S1-MR'!$D$7:$U$60,8,0)=0,"-",IF(AND(O289=O289,OR(P289="T",P289="P")),VLOOKUP(O289,'S1-MR'!$D$7:$U$60,8,0),"-")))</f>
        <v>-</v>
      </c>
      <c r="S289" s="88" t="str">
        <f>IF(O289="","-",IF(VLOOKUP(O289,'S1-MR'!$D$7:$U$60,9,0)=0,"-",IF(AND(O289=O289,OR(P289="T",P289="P")),VLOOKUP(O289,'S1-MR'!$D$7:$U$60,9,0),"-")))</f>
        <v>-</v>
      </c>
      <c r="T289" s="88" t="str">
        <f>IF(O289="","-",IF(VLOOKUP(O289,'S1-MR'!$D$7:$U$60,17,0)=0,"-",IF(AND(O289=O289,P289="P"),VLOOKUP(O289,'S1-MR'!$D$7:$U$60,17,0),"-")))</f>
        <v>-</v>
      </c>
      <c r="U289" s="88" t="str">
        <f>IF(O289="","-",IF(VLOOKUP(O289,'S1-MR'!$D$7:$U$60,18,0)=0,"-",IF(AND(O289=O289,P289="P"),VLOOKUP(O289,'S1-MR'!$D$7:$U$60,18,0),"-")))</f>
        <v>-</v>
      </c>
      <c r="V289" s="89" t="s">
        <v>158</v>
      </c>
      <c r="W289" s="90" t="s">
        <v>26</v>
      </c>
      <c r="X289" s="85" t="s">
        <v>325</v>
      </c>
      <c r="Y289" s="86" t="s">
        <v>326</v>
      </c>
      <c r="Z289" s="87" t="s">
        <v>24</v>
      </c>
      <c r="AA289" s="88" t="str">
        <f>IF(Y289="","-",IF(VLOOKUP(Y289,'S1-MR'!$D$7:$U$60,7,0)=0,"-",IF(AND(Y289=Y289,OR(Z289="T",Z289="P")),VLOOKUP(Y289,'S1-MR'!$D$7:$U$60,7,0),"-")))</f>
        <v>HSS</v>
      </c>
      <c r="AB289" s="88" t="str">
        <f>IF(Y289="","-",IF(VLOOKUP(Y289,'S1-MR'!$D$7:$U$60,8,0)=0,"-",IF(AND(Y289=Y289,OR(Z289="T",Z289="P")),VLOOKUP(Y289,'S1-MR'!$D$7:$U$60,8,0),"-")))</f>
        <v>FIS</v>
      </c>
      <c r="AC289" s="88" t="str">
        <f>IF(Y289="","-",IF(VLOOKUP(Y289,'S1-MR'!$D$7:$U$60,9,0)=0,"-",IF(AND(Y289=Y289,OR(Z289="T",Z289="P")),VLOOKUP(Y289,'S1-MR'!$D$7:$U$60,9,0),"-")))</f>
        <v>-</v>
      </c>
      <c r="AD289" s="88" t="str">
        <f>IF(Y289="","-",IF(VLOOKUP(Y289,'S1-MR'!$D$7:$U$60,17,0)=0,"-",IF(AND(Y289=Y289,Z289="P"),VLOOKUP(Y289,'S1-MR'!$D$7:$U$60,17,0),"-")))</f>
        <v>-</v>
      </c>
      <c r="AE289" s="88" t="str">
        <f>IF(Y289="","-",IF(VLOOKUP(Y289,'S1-MR'!$D$7:$U$60,18,0)=0,"-",IF(AND(Y289=Y289,Z289="P"),VLOOKUP(Y289,'S1-MR'!$D$7:$U$60,18,0),"-")))</f>
        <v>-</v>
      </c>
      <c r="AF289" s="89" t="s">
        <v>158</v>
      </c>
      <c r="AG289" s="90" t="s">
        <v>26</v>
      </c>
      <c r="AH289" s="85" t="s">
        <v>146</v>
      </c>
      <c r="AI289" s="86" t="s">
        <v>123</v>
      </c>
      <c r="AJ289" s="87" t="s">
        <v>24</v>
      </c>
      <c r="AK289" s="88" t="str">
        <f>IF(AI289="","-",IF(VLOOKUP(AI289,'S1-MR'!$D$7:$U$60,7,0)=0,"-",IF(AND(AI289=AI289,OR(AJ289="T",AJ289="P")),VLOOKUP(AI289,'S1-MR'!$D$7:$U$60,7,0),"-")))</f>
        <v>WMS</v>
      </c>
      <c r="AL289" s="88" t="str">
        <f>IF(AI289="","-",IF(VLOOKUP(AI289,'S1-MR'!$D$7:$U$60,8,0)=0,"-",IF(AND(AI289=AI289,OR(AJ289="T",AJ289="P")),VLOOKUP(AI289,'S1-MR'!$D$7:$U$60,8,0),"-")))</f>
        <v>-</v>
      </c>
      <c r="AM289" s="88" t="str">
        <f>IF(AI289="","-",IF(VLOOKUP(AI289,'S1-MR'!$D$7:$U$60,9,0)=0,"-",IF(AND(AI289=AI289,OR(AJ289="T",AJ289="P")),VLOOKUP(AI289,'S1-MR'!$D$7:$U$60,9,0),"-")))</f>
        <v>-</v>
      </c>
      <c r="AN289" s="88" t="str">
        <f>IF(AI289="","-",IF(VLOOKUP(AI289,'S1-MR'!$D$7:$U$60,17,0)=0,"-",IF(AND(AI289=AI289,AJ289="P"),VLOOKUP(AI289,'S1-MR'!$D$7:$U$60,17,0),"-")))</f>
        <v>-</v>
      </c>
      <c r="AO289" s="88" t="str">
        <f>IF(AI289="","-",IF(VLOOKUP(AI289,'S1-MR'!$D$7:$U$60,18,0)=0,"-",IF(AND(AI289=AI289,AJ289="P"),VLOOKUP(AI289,'S1-MR'!$D$7:$U$60,18,0),"-")))</f>
        <v>-</v>
      </c>
      <c r="AP289" s="89" t="s">
        <v>158</v>
      </c>
      <c r="AQ289" s="90" t="s">
        <v>26</v>
      </c>
      <c r="AR289" s="85"/>
      <c r="AS289" s="86"/>
      <c r="AT289" s="155"/>
      <c r="AU289" s="88" t="str">
        <f>IF(AS289="","-",IF(VLOOKUP(AS289,'S1-MR'!$D$7:$U$60,7,0)=0,"-",IF(AND(AS289=AS289,OR(AT289="T",AT289="P")),VLOOKUP(AS289,'S1-MR'!$D$7:$U$60,7,0),"-")))</f>
        <v>-</v>
      </c>
      <c r="AV289" s="88" t="str">
        <f>IF(AS289="","-",IF(VLOOKUP(AS289,'S1-MR'!$D$7:$U$60,8,0)=0,"-",IF(AND(AS289=AS289,OR(AT289="T",AT289="P")),VLOOKUP(AS289,'S1-MR'!$D$7:$U$60,8,0),"-")))</f>
        <v>-</v>
      </c>
      <c r="AW289" s="88" t="str">
        <f>IF(AS289="","-",IF(VLOOKUP(AS289,'S1-MR'!$D$7:$U$60,9,0)=0,"-",IF(AND(AS289=AS289,OR(AT289="T",AT289="P")),VLOOKUP(AS289,'S1-MR'!$D$7:$U$60,9,0),"-")))</f>
        <v>-</v>
      </c>
      <c r="AX289" s="88" t="str">
        <f>IF(AS289="","-",IF(VLOOKUP(AS289,'S1-MR'!$D$7:$U$60,17,0)=0,"-",IF(AND(AS289=AS289,AT289="P"),VLOOKUP(AS289,'S1-MR'!$D$7:$U$60,17,0),"-")))</f>
        <v>-</v>
      </c>
      <c r="AY289" s="88" t="str">
        <f>IF(AS289="","-",IF(VLOOKUP(AS289,'S1-MR'!$D$7:$U$60,18,0)=0,"-",IF(AND(AS289=AS289,AT289="P"),VLOOKUP(AS289,'S1-MR'!$D$7:$U$60,18,0),"-")))</f>
        <v>-</v>
      </c>
      <c r="AZ289" s="89" t="s">
        <v>158</v>
      </c>
      <c r="BA289" s="90"/>
      <c r="BB289" s="6"/>
      <c r="BC289" s="6"/>
      <c r="BD289" s="6"/>
      <c r="BE289" s="6"/>
      <c r="BF289" s="7"/>
      <c r="BG289" s="7"/>
      <c r="BH289" s="7"/>
      <c r="BI289" s="7"/>
      <c r="BJ289" s="7"/>
      <c r="BK289" s="7"/>
    </row>
    <row r="290" ht="14.25" customHeight="1">
      <c r="A290" s="40">
        <v>5.0</v>
      </c>
      <c r="B290" s="41" t="s">
        <v>306</v>
      </c>
      <c r="C290" s="85"/>
      <c r="D290" s="86"/>
      <c r="E290" s="87"/>
      <c r="F290" s="88" t="str">
        <f>IF(D290="","-",IF(VLOOKUP(D290,'S1-MR'!$D$7:$U$60,7,0)=0,"-",IF(AND(D290=D290,OR(E290="T",E290="P")),VLOOKUP(D290,'S1-MR'!$D$7:$U$60,7,0),"-")))</f>
        <v>-</v>
      </c>
      <c r="G290" s="88" t="str">
        <f>IF(D290="","-",IF(VLOOKUP(D290,'S1-MR'!$D$7:$U$60,8,0)=0,"-",IF(AND(D290=D290,OR(E290="T",E290="P")),VLOOKUP(D290,'S1-MR'!$D$7:$U$60,8,0),"-")))</f>
        <v>-</v>
      </c>
      <c r="H290" s="88" t="str">
        <f>IF(D290="","-",IF(VLOOKUP(D290,'S1-MR'!$D$7:$U$60,9,0)=0,"-",IF(AND(D290=D290,OR(E290="T",E290="P")),VLOOKUP(D290,'S1-MR'!$D$7:$U$60,9,0),"-")))</f>
        <v>-</v>
      </c>
      <c r="I290" s="88"/>
      <c r="J290" s="88" t="str">
        <f>IF(D290="","-",IF(VLOOKUP(D290,'S1-MR'!$D$7:$U$60,17,0)=0,"-",IF(AND(D290=D290,E290="P"),VLOOKUP(D290,'S1-MR'!$D$7:$U$60,17,0),"-")))</f>
        <v>-</v>
      </c>
      <c r="K290" s="88" t="str">
        <f>IF(D290="","-",IF(VLOOKUP(D290,'S1-MR'!$D$7:$U$60,18,0)=0,"-",IF(AND(D290=D290,E290="P"),VLOOKUP(D290,'S1-MR'!$D$7:$U$60,18,0),"-")))</f>
        <v>-</v>
      </c>
      <c r="L290" s="89" t="s">
        <v>163</v>
      </c>
      <c r="M290" s="90"/>
      <c r="N290" s="85" t="s">
        <v>230</v>
      </c>
      <c r="O290" s="86" t="s">
        <v>231</v>
      </c>
      <c r="P290" s="87" t="s">
        <v>24</v>
      </c>
      <c r="Q290" s="88" t="str">
        <f>IF(O290="","-",IF(VLOOKUP(O290,'S1-MR'!$D$7:$U$60,7,0)=0,"-",IF(AND(O290=O290,OR(P290="T",P290="P")),VLOOKUP(O290,'S1-MR'!$D$7:$U$60,7,0),"-")))</f>
        <v>CJS</v>
      </c>
      <c r="R290" s="88" t="str">
        <f>IF(O290="","-",IF(VLOOKUP(O290,'S1-MR'!$D$7:$U$60,8,0)=0,"-",IF(AND(O290=O290,OR(P290="T",P290="P")),VLOOKUP(O290,'S1-MR'!$D$7:$U$60,8,0),"-")))</f>
        <v>-</v>
      </c>
      <c r="S290" s="88" t="str">
        <f>IF(O290="","-",IF(VLOOKUP(O290,'S1-MR'!$D$7:$U$60,9,0)=0,"-",IF(AND(O290=O290,OR(P290="T",P290="P")),VLOOKUP(O290,'S1-MR'!$D$7:$U$60,9,0),"-")))</f>
        <v>-</v>
      </c>
      <c r="T290" s="88" t="str">
        <f>IF(O290="","-",IF(VLOOKUP(O290,'S1-MR'!$D$7:$U$60,17,0)=0,"-",IF(AND(O290=O290,P290="P"),VLOOKUP(O290,'S1-MR'!$D$7:$U$60,17,0),"-")))</f>
        <v>-</v>
      </c>
      <c r="U290" s="88" t="str">
        <f>IF(O290="","-",IF(VLOOKUP(O290,'S1-MR'!$D$7:$U$60,18,0)=0,"-",IF(AND(O290=O290,P290="P"),VLOOKUP(O290,'S1-MR'!$D$7:$U$60,18,0),"-")))</f>
        <v>-</v>
      </c>
      <c r="V290" s="89" t="s">
        <v>163</v>
      </c>
      <c r="W290" s="90" t="s">
        <v>26</v>
      </c>
      <c r="X290" s="85" t="s">
        <v>325</v>
      </c>
      <c r="Y290" s="86" t="s">
        <v>326</v>
      </c>
      <c r="Z290" s="87" t="s">
        <v>24</v>
      </c>
      <c r="AA290" s="88" t="str">
        <f>IF(Y290="","-",IF(VLOOKUP(Y290,'S1-MR'!$D$7:$U$60,7,0)=0,"-",IF(AND(Y290=Y290,OR(Z290="T",Z290="P")),VLOOKUP(Y290,'S1-MR'!$D$7:$U$60,7,0),"-")))</f>
        <v>HSS</v>
      </c>
      <c r="AB290" s="88" t="str">
        <f>IF(Y290="","-",IF(VLOOKUP(Y290,'S1-MR'!$D$7:$U$60,8,0)=0,"-",IF(AND(Y290=Y290,OR(Z290="T",Z290="P")),VLOOKUP(Y290,'S1-MR'!$D$7:$U$60,8,0),"-")))</f>
        <v>FIS</v>
      </c>
      <c r="AC290" s="88" t="str">
        <f>IF(Y290="","-",IF(VLOOKUP(Y290,'S1-MR'!$D$7:$U$60,9,0)=0,"-",IF(AND(Y290=Y290,OR(Z290="T",Z290="P")),VLOOKUP(Y290,'S1-MR'!$D$7:$U$60,9,0),"-")))</f>
        <v>-</v>
      </c>
      <c r="AD290" s="88" t="str">
        <f>IF(Y290="","-",IF(VLOOKUP(Y290,'S1-MR'!$D$7:$U$60,17,0)=0,"-",IF(AND(Y290=Y290,Z290="P"),VLOOKUP(Y290,'S1-MR'!$D$7:$U$60,17,0),"-")))</f>
        <v>-</v>
      </c>
      <c r="AE290" s="88" t="str">
        <f>IF(Y290="","-",IF(VLOOKUP(Y290,'S1-MR'!$D$7:$U$60,18,0)=0,"-",IF(AND(Y290=Y290,Z290="P"),VLOOKUP(Y290,'S1-MR'!$D$7:$U$60,18,0),"-")))</f>
        <v>-</v>
      </c>
      <c r="AF290" s="89" t="s">
        <v>163</v>
      </c>
      <c r="AG290" s="90" t="s">
        <v>26</v>
      </c>
      <c r="AH290" s="85" t="s">
        <v>146</v>
      </c>
      <c r="AI290" s="86" t="s">
        <v>123</v>
      </c>
      <c r="AJ290" s="87" t="s">
        <v>24</v>
      </c>
      <c r="AK290" s="88" t="str">
        <f>IF(AI290="","-",IF(VLOOKUP(AI290,'S1-MR'!$D$7:$U$60,7,0)=0,"-",IF(AND(AI290=AI290,OR(AJ290="T",AJ290="P")),VLOOKUP(AI290,'S1-MR'!$D$7:$U$60,7,0),"-")))</f>
        <v>WMS</v>
      </c>
      <c r="AL290" s="88" t="str">
        <f>IF(AI290="","-",IF(VLOOKUP(AI290,'S1-MR'!$D$7:$U$60,8,0)=0,"-",IF(AND(AI290=AI290,OR(AJ290="T",AJ290="P")),VLOOKUP(AI290,'S1-MR'!$D$7:$U$60,8,0),"-")))</f>
        <v>-</v>
      </c>
      <c r="AM290" s="88" t="str">
        <f>IF(AI290="","-",IF(VLOOKUP(AI290,'S1-MR'!$D$7:$U$60,9,0)=0,"-",IF(AND(AI290=AI290,OR(AJ290="T",AJ290="P")),VLOOKUP(AI290,'S1-MR'!$D$7:$U$60,9,0),"-")))</f>
        <v>-</v>
      </c>
      <c r="AN290" s="88" t="str">
        <f>IF(AI290="","-",IF(VLOOKUP(AI290,'S1-MR'!$D$7:$U$60,17,0)=0,"-",IF(AND(AI290=AI290,AJ290="P"),VLOOKUP(AI290,'S1-MR'!$D$7:$U$60,17,0),"-")))</f>
        <v>-</v>
      </c>
      <c r="AO290" s="88" t="str">
        <f>IF(AI290="","-",IF(VLOOKUP(AI290,'S1-MR'!$D$7:$U$60,18,0)=0,"-",IF(AND(AI290=AI290,AJ290="P"),VLOOKUP(AI290,'S1-MR'!$D$7:$U$60,18,0),"-")))</f>
        <v>-</v>
      </c>
      <c r="AP290" s="89" t="s">
        <v>163</v>
      </c>
      <c r="AQ290" s="90" t="s">
        <v>26</v>
      </c>
      <c r="AR290" s="85"/>
      <c r="AS290" s="86"/>
      <c r="AT290" s="155"/>
      <c r="AU290" s="88" t="str">
        <f>IF(AS290="","-",IF(VLOOKUP(AS290,'S1-MR'!$D$7:$U$60,7,0)=0,"-",IF(AND(AS290=AS290,OR(AT290="T",AT290="P")),VLOOKUP(AS290,'S1-MR'!$D$7:$U$60,7,0),"-")))</f>
        <v>-</v>
      </c>
      <c r="AV290" s="88" t="str">
        <f>IF(AS290="","-",IF(VLOOKUP(AS290,'S1-MR'!$D$7:$U$60,8,0)=0,"-",IF(AND(AS290=AS290,OR(AT290="T",AT290="P")),VLOOKUP(AS290,'S1-MR'!$D$7:$U$60,8,0),"-")))</f>
        <v>-</v>
      </c>
      <c r="AW290" s="88" t="str">
        <f>IF(AS290="","-",IF(VLOOKUP(AS290,'S1-MR'!$D$7:$U$60,9,0)=0,"-",IF(AND(AS290=AS290,OR(AT290="T",AT290="P")),VLOOKUP(AS290,'S1-MR'!$D$7:$U$60,9,0),"-")))</f>
        <v>-</v>
      </c>
      <c r="AX290" s="88" t="str">
        <f>IF(AS290="","-",IF(VLOOKUP(AS290,'S1-MR'!$D$7:$U$60,17,0)=0,"-",IF(AND(AS290=AS290,AT290="P"),VLOOKUP(AS290,'S1-MR'!$D$7:$U$60,17,0),"-")))</f>
        <v>-</v>
      </c>
      <c r="AY290" s="88" t="str">
        <f>IF(AS290="","-",IF(VLOOKUP(AS290,'S1-MR'!$D$7:$U$60,18,0)=0,"-",IF(AND(AS290=AS290,AT290="P"),VLOOKUP(AS290,'S1-MR'!$D$7:$U$60,18,0),"-")))</f>
        <v>-</v>
      </c>
      <c r="AZ290" s="89" t="s">
        <v>163</v>
      </c>
      <c r="BA290" s="90"/>
      <c r="BB290" s="6"/>
      <c r="BC290" s="6"/>
      <c r="BD290" s="6"/>
      <c r="BE290" s="6"/>
      <c r="BF290" s="7"/>
      <c r="BG290" s="7"/>
      <c r="BH290" s="7"/>
      <c r="BI290" s="7"/>
      <c r="BJ290" s="7"/>
      <c r="BK290" s="7"/>
    </row>
    <row r="291" ht="14.25" customHeight="1">
      <c r="A291" s="40">
        <v>5.0</v>
      </c>
      <c r="B291" s="41" t="s">
        <v>306</v>
      </c>
      <c r="C291" s="85"/>
      <c r="D291" s="86"/>
      <c r="E291" s="87" t="s">
        <v>24</v>
      </c>
      <c r="F291" s="88" t="str">
        <f>IF(D291="","-",IF(VLOOKUP(D291,'S1-TB'!$D$7:$U$58,7,0)=0,"-",IF(AND(D291=D291,OR(E291="T",E291="P")),VLOOKUP(D291,'S1-TB'!$D$7:$U$58,7,0),"-")))</f>
        <v>-</v>
      </c>
      <c r="G291" s="88" t="str">
        <f>IF(D291="","-",IF(VLOOKUP(D291,'S1-TB'!$D$7:$U$58,8,0)=0,"-",IF(AND(D291=D291,OR(E291="T",E291="P")),VLOOKUP(D291,'S1-TB'!$D$7:$U$58,8,0),"-")))</f>
        <v>-</v>
      </c>
      <c r="H291" s="88" t="str">
        <f>IF(D291="","-",IF(VLOOKUP(D291,'S1-TB'!$D$7:$U$58,9,0)=0,"-",IF(AND(D291=D291,OR(E291="T",E291="P")),VLOOKUP(D291,'S1-TB'!$D$7:$U$58,9,0),"-")))</f>
        <v>-</v>
      </c>
      <c r="I291" s="88"/>
      <c r="J291" s="88" t="str">
        <f>IF(D291="","-",IF(VLOOKUP(D291,'S1-TB'!$D$7:$U$58,17,0)=0,"-",IF(AND(D291=D291,E291="P"),VLOOKUP(D291,'S1-TB'!$D$7:$U$58,17,0),"-")))</f>
        <v>-</v>
      </c>
      <c r="K291" s="88" t="str">
        <f>IF(D291="","-",IF(VLOOKUP(D291,'S1-TB'!$D$7:$U$58,18,0)=0,"-",IF(AND(D291=D291,E291="P"),VLOOKUP(D291,'S1-TB'!$D$7:$U$58,18,0),"-")))</f>
        <v>-</v>
      </c>
      <c r="L291" s="89" t="s">
        <v>164</v>
      </c>
      <c r="M291" s="90"/>
      <c r="N291" s="85" t="s">
        <v>327</v>
      </c>
      <c r="O291" s="86" t="s">
        <v>328</v>
      </c>
      <c r="P291" s="87" t="s">
        <v>24</v>
      </c>
      <c r="Q291" s="88" t="str">
        <f>IF(O291="","-",IF(VLOOKUP(O291,'S1-TB'!$D$7:$U$58,7,0)=0,"-",IF(AND(O291=O291,OR(P291="T",P291="P")),VLOOKUP(O291,'S1-TB'!$D$7:$U$58,7,0),"-")))</f>
        <v>RFK</v>
      </c>
      <c r="R291" s="88" t="str">
        <f>IF(O291="","-",IF(VLOOKUP(O291,'S1-TB'!$D$7:$U$58,8,0)=0,"-",IF(AND(O291=O291,OR(P291="T",P291="P")),VLOOKUP(O291,'S1-TB'!$D$7:$U$58,8,0),"-")))</f>
        <v>-</v>
      </c>
      <c r="S291" s="88" t="str">
        <f>IF(O291="","-",IF(VLOOKUP(O291,'S1-TB'!$D$7:$U$58,9,0)=0,"-",IF(AND(O291=O291,OR(P291="T",P291="P")),VLOOKUP(O291,'S1-TB'!$D$7:$U$58,9,0),"-")))</f>
        <v>-</v>
      </c>
      <c r="T291" s="88" t="str">
        <f>IF(O291="","-",IF(VLOOKUP(O291,'S1-TB'!$D$7:$U$58,17,0)=0,"-",IF(AND(O291=O291,P291="P"),VLOOKUP(O291,'S1-TB'!$D$7:$U$58,17,0),"-")))</f>
        <v>-</v>
      </c>
      <c r="U291" s="88" t="str">
        <f>IF(O291="","-",IF(VLOOKUP(O291,'S1-TB'!$D$7:$U$58,18,0)=0,"-",IF(AND(O291=O291,P291="P"),VLOOKUP(O291,'S1-TB'!$D$7:$U$58,18,0),"-")))</f>
        <v>-</v>
      </c>
      <c r="V291" s="89" t="s">
        <v>164</v>
      </c>
      <c r="W291" s="90" t="s">
        <v>26</v>
      </c>
      <c r="X291" s="96"/>
      <c r="Y291" s="86"/>
      <c r="Z291" s="87"/>
      <c r="AA291" s="88" t="str">
        <f>IF(Y291="","-",IF(VLOOKUP(Y291,'S1-TB'!$D$7:$U$58,7,0)=0,"-",IF(AND(Y291=Y291,OR(Z291="T",Z291="P")),VLOOKUP(Y291,'S1-TB'!$D$7:$U$58,7,0),"-")))</f>
        <v>-</v>
      </c>
      <c r="AB291" s="88" t="str">
        <f>IF(Y291="","-",IF(VLOOKUP(Y291,'S1-TB'!$D$7:$U$58,8,0)=0,"-",IF(AND(Y291=Y291,OR(Z291="T",Z291="P")),VLOOKUP(Y291,'S1-TB'!$D$7:$U$58,8,0),"-")))</f>
        <v>-</v>
      </c>
      <c r="AC291" s="88" t="str">
        <f>IF(Y291="","-",IF(VLOOKUP(Y291,'S1-TB'!$D$7:$U$58,9,0)=0,"-",IF(AND(Y291=Y291,OR(Z291="T",Z291="P")),VLOOKUP(Y291,'S1-TB'!$D$7:$U$58,9,0),"-")))</f>
        <v>-</v>
      </c>
      <c r="AD291" s="88" t="str">
        <f>IF(Y291="","-",IF(VLOOKUP(Y291,'S1-TB'!$D$7:$U$58,17,0)=0,"-",IF(AND(Y291=Y291,Z291="P"),VLOOKUP(Y291,'S1-TB'!$D$7:$U$58,17,0),"-")))</f>
        <v>-</v>
      </c>
      <c r="AE291" s="88" t="str">
        <f>IF(Y291="","-",IF(VLOOKUP(Y291,'S1-TB'!$D$7:$U$58,18,0)=0,"-",IF(AND(Y291=Y291,Z291="P"),VLOOKUP(Y291,'S1-TB'!$D$7:$U$58,18,0),"-")))</f>
        <v>-</v>
      </c>
      <c r="AF291" s="89" t="s">
        <v>164</v>
      </c>
      <c r="AG291" s="90" t="s">
        <v>26</v>
      </c>
      <c r="AH291" s="85"/>
      <c r="AI291" s="86"/>
      <c r="AJ291" s="87"/>
      <c r="AK291" s="88" t="str">
        <f>IF(AI291="","-",IF(VLOOKUP(AI291,'S1-TB'!$D$7:$U$58,7,0)=0,"-",IF(AND(AI291=AI291,OR(AJ291="T",AJ291="P")),VLOOKUP(AI291,'S1-TB'!$D$7:$U$58,7,0),"-")))</f>
        <v>-</v>
      </c>
      <c r="AL291" s="88" t="str">
        <f>IF(AI291="","-",IF(VLOOKUP(AI291,'S1-TB'!$D$7:$U$58,8,0)=0,"-",IF(AND(AI291=AI291,OR(AJ291="T",AJ291="P")),VLOOKUP(AI291,'S1-TB'!$D$7:$U$58,8,0),"-")))</f>
        <v>-</v>
      </c>
      <c r="AM291" s="88" t="str">
        <f>IF(AI291="","-",IF(VLOOKUP(AI291,'S1-TB'!$D$7:$U$58,9,0)=0,"-",IF(AND(AI291=AI291,OR(AJ291="T",AJ291="P")),VLOOKUP(AI291,'S1-TB'!$D$7:$U$58,9,0),"-")))</f>
        <v>-</v>
      </c>
      <c r="AN291" s="88" t="str">
        <f>IF(AI291="","-",IF(VLOOKUP(AI291,'S1-TB'!$D$7:$U$58,17,0)=0,"-",IF(AND(AI291=AI291,AJ291="P"),VLOOKUP(AI291,'S1-TB'!$D$7:$U$58,17,0),"-")))</f>
        <v>-</v>
      </c>
      <c r="AO291" s="88" t="str">
        <f>IF(AI291="","-",IF(VLOOKUP(AI291,'S1-TB'!$D$7:$U$58,18,0)=0,"-",IF(AND(AI291=AI291,AJ291="P"),VLOOKUP(AI291,'S1-TB'!$D$7:$U$58,18,0),"-")))</f>
        <v>-</v>
      </c>
      <c r="AP291" s="89" t="s">
        <v>164</v>
      </c>
      <c r="AQ291" s="90"/>
      <c r="AR291" s="98"/>
      <c r="AS291" s="86"/>
      <c r="AT291" s="87"/>
      <c r="AU291" s="88" t="str">
        <f>IF(AS291="","-",IF(VLOOKUP(AS291,'S1-TB'!$D$7:$U$58,7,0)=0,"-",IF(AND(AS291=AS291,OR(AT291="T",AT291="P")),VLOOKUP(AS291,'S1-TB'!$D$7:$U$58,7,0),"-")))</f>
        <v>-</v>
      </c>
      <c r="AV291" s="88" t="str">
        <f>IF(AS291="","-",IF(VLOOKUP(AS291,'S1-TB'!$D$7:$U$58,8,0)=0,"-",IF(AND(AS291=AS291,OR(AT291="T",AT291="P")),VLOOKUP(AS291,'S1-TB'!$D$7:$U$58,8,0),"-")))</f>
        <v>-</v>
      </c>
      <c r="AW291" s="88" t="str">
        <f>IF(AS291="","-",IF(VLOOKUP(AS291,'S1-TB'!$D$7:$U$58,9,0)=0,"-",IF(AND(AS291=AS291,OR(AT291="T",AT291="P")),VLOOKUP(AS291,'S1-TB'!$D$7:$U$58,9,0),"-")))</f>
        <v>-</v>
      </c>
      <c r="AX291" s="88" t="str">
        <f>IF(AS291="","-",IF(VLOOKUP(AS291,'S1-TB'!$D$7:$U$58,17,0)=0,"-",IF(AND(AS291=AS291,AT291="P"),VLOOKUP(AS291,'S1-TB'!$D$7:$U$58,17,0),"-")))</f>
        <v>-</v>
      </c>
      <c r="AY291" s="88" t="str">
        <f>IF(AS291="","-",IF(VLOOKUP(AS291,'S1-TB'!$D$7:$U$58,18,0)=0,"-",IF(AND(AS291=AS291,AT291="P"),VLOOKUP(AS291,'S1-TB'!$D$7:$U$58,18,0),"-")))</f>
        <v>-</v>
      </c>
      <c r="AZ291" s="89" t="s">
        <v>164</v>
      </c>
      <c r="BA291" s="90"/>
      <c r="BB291" s="6"/>
      <c r="BC291" s="6"/>
      <c r="BD291" s="6"/>
      <c r="BE291" s="6"/>
      <c r="BF291" s="7"/>
      <c r="BG291" s="7"/>
      <c r="BH291" s="7"/>
      <c r="BI291" s="7"/>
      <c r="BJ291" s="7"/>
      <c r="BK291" s="7"/>
    </row>
    <row r="292" ht="14.25" customHeight="1">
      <c r="A292" s="40">
        <v>5.0</v>
      </c>
      <c r="B292" s="41" t="s">
        <v>306</v>
      </c>
      <c r="C292" s="64"/>
      <c r="D292" s="65"/>
      <c r="E292" s="66"/>
      <c r="F292" s="65"/>
      <c r="G292" s="65"/>
      <c r="H292" s="65"/>
      <c r="I292" s="65"/>
      <c r="J292" s="65"/>
      <c r="K292" s="65"/>
      <c r="L292" s="84"/>
      <c r="M292" s="68"/>
      <c r="N292" s="64"/>
      <c r="O292" s="65"/>
      <c r="P292" s="66"/>
      <c r="Q292" s="65"/>
      <c r="R292" s="65"/>
      <c r="S292" s="65"/>
      <c r="T292" s="65"/>
      <c r="U292" s="65"/>
      <c r="V292" s="84"/>
      <c r="W292" s="68"/>
      <c r="X292" s="64"/>
      <c r="Y292" s="65"/>
      <c r="Z292" s="66"/>
      <c r="AA292" s="65"/>
      <c r="AB292" s="65"/>
      <c r="AC292" s="65"/>
      <c r="AD292" s="65"/>
      <c r="AE292" s="65"/>
      <c r="AF292" s="84"/>
      <c r="AG292" s="68"/>
      <c r="AH292" s="64"/>
      <c r="AI292" s="65"/>
      <c r="AJ292" s="66"/>
      <c r="AK292" s="65"/>
      <c r="AL292" s="65"/>
      <c r="AM292" s="65"/>
      <c r="AN292" s="65"/>
      <c r="AO292" s="65"/>
      <c r="AP292" s="84"/>
      <c r="AQ292" s="68"/>
      <c r="AR292" s="64"/>
      <c r="AS292" s="65"/>
      <c r="AT292" s="66"/>
      <c r="AU292" s="65"/>
      <c r="AV292" s="65"/>
      <c r="AW292" s="65"/>
      <c r="AX292" s="65"/>
      <c r="AY292" s="65"/>
      <c r="AZ292" s="84"/>
      <c r="BA292" s="68"/>
      <c r="BB292" s="6"/>
      <c r="BC292" s="6"/>
      <c r="BD292" s="6"/>
      <c r="BE292" s="6"/>
      <c r="BF292" s="7"/>
      <c r="BG292" s="7"/>
      <c r="BH292" s="7"/>
      <c r="BI292" s="7"/>
      <c r="BJ292" s="7"/>
      <c r="BK292" s="7"/>
    </row>
    <row r="293" ht="14.25" customHeight="1">
      <c r="A293" s="40">
        <v>5.0</v>
      </c>
      <c r="B293" s="41" t="s">
        <v>306</v>
      </c>
      <c r="C293" s="100">
        <v>1144103.0</v>
      </c>
      <c r="D293" s="101" t="s">
        <v>278</v>
      </c>
      <c r="E293" s="102" t="s">
        <v>28</v>
      </c>
      <c r="F293" s="103" t="str">
        <f>IF(D293="","-",IF(VLOOKUP(D293,D4TRPL!$D$7:$U$58,7,0)=0,"-",IF(AND(D293=D293,OR(E293="T",E293="P",E293="PM")),VLOOKUP(D293,D4TRPL!$D$7:$U$58,7,0),"-")))</f>
        <v>RJS</v>
      </c>
      <c r="G293" s="103" t="str">
        <f>IF(D293="","-",IF(VLOOKUP(D293,D4TRPL!$D$7:$U$58,8,0)=0,"-",IF(AND(D293=D293,OR(E293="T",E293="P",E293="PM")),VLOOKUP(D293,D4TRPL!$D$7:$U$58,8,0),"-")))</f>
        <v>-</v>
      </c>
      <c r="H293" s="103" t="str">
        <f>IF(D293="","-",IF(VLOOKUP(D293,D4TRPL!$D$7:$U$58,9,0)=0,"-",IF(AND(D293=D293,OR(E293="T",E293="P")),VLOOKUP(D293,D4TRPL!$D$7:$U$58,9,0),"-")))</f>
        <v>-</v>
      </c>
      <c r="I293" s="103"/>
      <c r="J293" s="103" t="str">
        <f>IF(D293="","-",IF(VLOOKUP(D293,D4TRPL!$D$7:$U$58,17,0)=0,"-",IF(AND(D293=D293,E293="P"),VLOOKUP(D293,D4TRPL!$D$7:$U$58,17,0),"-")))</f>
        <v>-</v>
      </c>
      <c r="K293" s="103" t="str">
        <f>IF(D293="","-",IF(VLOOKUP(D293,D4TRPL!$D$7:$U$58,18,0)=0,"-",IF(AND(D293=D293,E293="P"),VLOOKUP(D293,D4TRPL!$D$7:$U$58,18,0),"-")))</f>
        <v>-</v>
      </c>
      <c r="L293" s="104" t="s">
        <v>171</v>
      </c>
      <c r="M293" s="105" t="s">
        <v>26</v>
      </c>
      <c r="N293" s="100" t="s">
        <v>170</v>
      </c>
      <c r="O293" s="101" t="s">
        <v>123</v>
      </c>
      <c r="P293" s="102" t="s">
        <v>28</v>
      </c>
      <c r="Q293" s="103" t="str">
        <f>IF(O293="","-",IF(VLOOKUP(O293,D4TRPL!$D$7:$U$58,7,0)=0,"-",IF(AND(O293=O293,OR(P293="T",P293="P",P293="PM")),VLOOKUP(O293,D4TRPL!$D$7:$U$58,7,0),"-")))</f>
        <v>RIS</v>
      </c>
      <c r="R293" s="103" t="str">
        <f>IF(O293="","-",IF(VLOOKUP(O293,D4TRPL!$D$7:$U$58,8,0)=0,"-",IF(AND(O293=O293,OR(P293="T",P293="P",P293="PM")),VLOOKUP(O293,D4TRPL!$D$7:$U$58,8,0),"-")))</f>
        <v>-</v>
      </c>
      <c r="S293" s="103" t="str">
        <f>IF(O293="","-",IF(VLOOKUP(O293,D4TRPL!$D$7:$U$58,9,0)=0,"-",IF(AND(O293=O293,OR(P293="T",P293="P")),VLOOKUP(O293,D4TRPL!$D$7:$U$58,9,0),"-")))</f>
        <v>-</v>
      </c>
      <c r="T293" s="103" t="str">
        <f>IF(O293="","-",IF(VLOOKUP(O293,D4TRPL!$D$7:$U$58,17,0)=0,"-",IF(AND(O293=O293,P293="P"),VLOOKUP(O293,D4TRPL!$D$7:$U$58,17,0),"-")))</f>
        <v>-</v>
      </c>
      <c r="U293" s="103" t="str">
        <f>IF(O293="","-",IF(VLOOKUP(O293,D4TRPL!$D$7:$U$58,18,0)=0,"-",IF(AND(O293=O293,P293="P"),VLOOKUP(O293,D4TRPL!$D$7:$U$58,18,0),"-")))</f>
        <v>-</v>
      </c>
      <c r="V293" s="104" t="s">
        <v>171</v>
      </c>
      <c r="W293" s="105" t="s">
        <v>26</v>
      </c>
      <c r="X293" s="106">
        <v>1144102.0</v>
      </c>
      <c r="Y293" s="101" t="s">
        <v>172</v>
      </c>
      <c r="Z293" s="102" t="s">
        <v>28</v>
      </c>
      <c r="AA293" s="103" t="str">
        <f>IF(Y293="","-",IF(VLOOKUP(Y293,D4TRPL!$D$7:$U$58,7,0)=0,"-",IF(AND(Y293=Y293,OR(Z293="T",Z293="P",Z293="PM")),VLOOKUP(Y293,D4TRPL!$D$7:$U$58,7,0),"-")))</f>
        <v>AMS</v>
      </c>
      <c r="AB293" s="103" t="str">
        <f>IF(Y293="","-",IF(VLOOKUP(Y293,D4TRPL!$D$7:$U$58,8,0)=0,"-",IF(AND(Y293=Y293,OR(Z293="T",Z293="P",Z293="PM")),VLOOKUP(Y293,D4TRPL!$D$7:$U$58,8,0),"-")))</f>
        <v>-</v>
      </c>
      <c r="AC293" s="103" t="str">
        <f>IF(Y293="","-",IF(VLOOKUP(Y293,D4TRPL!$D$7:$U$58,9,0)=0,"-",IF(AND(Y293=Y293,OR(Z293="T",Z293="P")),VLOOKUP(Y293,D4TRPL!$D$7:$U$58,9,0),"-")))</f>
        <v>-</v>
      </c>
      <c r="AD293" s="103" t="str">
        <f>IF(Y293="","-",IF(VLOOKUP(Y293,D4TRPL!$D$7:$U$58,17,0)=0,"-",IF(AND(Y293=Y293,Z293="P"),VLOOKUP(Y293,D4TRPL!$D$7:$U$58,17,0),"-")))</f>
        <v>-</v>
      </c>
      <c r="AE293" s="103" t="str">
        <f>IF(Y293="","-",IF(VLOOKUP(Y293,D4TRPL!$D$7:$U$58,18,0)=0,"-",IF(AND(Y293=Y293,Z293="P"),VLOOKUP(Y293,D4TRPL!$D$7:$U$58,18,0),"-")))</f>
        <v>-</v>
      </c>
      <c r="AF293" s="104" t="s">
        <v>171</v>
      </c>
      <c r="AG293" s="105" t="s">
        <v>26</v>
      </c>
      <c r="AH293" s="100">
        <v>1144103.0</v>
      </c>
      <c r="AI293" s="101" t="s">
        <v>278</v>
      </c>
      <c r="AJ293" s="102" t="s">
        <v>28</v>
      </c>
      <c r="AK293" s="103" t="str">
        <f>IF(AI293="","-",IF(VLOOKUP(AI293,D4TRPL!$D$7:$U$58,7,0)=0,"-",IF(AND(AI293=AI293,OR(AJ293="T",AJ293="P",AJ293="PM")),VLOOKUP(AI293,D4TRPL!$D$7:$U$58,7,0),"-")))</f>
        <v>RJS</v>
      </c>
      <c r="AL293" s="103" t="str">
        <f>IF(AI293="","-",IF(VLOOKUP(AI293,D4TRPL!$D$7:$U$58,8,0)=0,"-",IF(AND(AI293=AI293,OR(AJ293="T",AJ293="P",AJ293="PM")),VLOOKUP(AI293,D4TRPL!$D$7:$U$58,8,0),"-")))</f>
        <v>-</v>
      </c>
      <c r="AM293" s="103" t="str">
        <f>IF(AI293="","-",IF(VLOOKUP(AI293,D4TRPL!$D$7:$U$58,9,0)=0,"-",IF(AND(AI293=AI293,OR(AJ293="T",AJ293="P")),VLOOKUP(AI293,D4TRPL!$D$7:$U$58,9,0),"-")))</f>
        <v>-</v>
      </c>
      <c r="AN293" s="103" t="str">
        <f>IF(AI293="","-",IF(VLOOKUP(AI293,D4TRPL!$D$7:$U$58,17,0)=0,"-",IF(AND(AI293=AI293,AJ293="P"),VLOOKUP(AI293,D4TRPL!$D$7:$U$58,17,0),"-")))</f>
        <v>-</v>
      </c>
      <c r="AO293" s="103" t="str">
        <f>IF(AI293="","-",IF(VLOOKUP(AI293,D4TRPL!$D$7:$U$58,18,0)=0,"-",IF(AND(AI293=AI293,AJ293="P"),VLOOKUP(AI293,D4TRPL!$D$7:$U$58,18,0),"-")))</f>
        <v>-</v>
      </c>
      <c r="AP293" s="104" t="s">
        <v>171</v>
      </c>
      <c r="AQ293" s="105" t="s">
        <v>26</v>
      </c>
      <c r="AR293" s="106"/>
      <c r="AS293" s="101"/>
      <c r="AT293" s="102"/>
      <c r="AU293" s="103" t="str">
        <f>IF(AS293="","-",IF(VLOOKUP(AS293,D4TRPL!$D$7:$U$58,7,0)=0,"-",IF(AND(AS293=AS293,OR(AT293="T",AT293="P",AT293="PM")),VLOOKUP(AS293,D4TRPL!$D$7:$U$58,7,0),"-")))</f>
        <v>-</v>
      </c>
      <c r="AV293" s="103" t="str">
        <f>IF(AS293="","-",IF(VLOOKUP(AS293,D4TRPL!$D$7:$U$58,8,0)=0,"-",IF(AND(AS293=AS293,OR(AT293="T",AT293="P",AT293="PM")),VLOOKUP(AS293,D4TRPL!$D$7:$U$58,8,0),"-")))</f>
        <v>-</v>
      </c>
      <c r="AW293" s="103" t="str">
        <f>IF(AS293="","-",IF(VLOOKUP(AS293,D4TRPL!$D$7:$U$58,9,0)=0,"-",IF(AND(AS293=AS293,OR(AT293="T",AT293="P")),VLOOKUP(AS293,D4TRPL!$D$7:$U$58,9,0),"-")))</f>
        <v>-</v>
      </c>
      <c r="AX293" s="103" t="str">
        <f>IF(AS293="","-",IF(VLOOKUP(AS293,D4TRPL!$D$7:$U$58,17,0)=0,"-",IF(AND(AS293=AS293,AT293="P"),VLOOKUP(AS293,D4TRPL!$D$7:$U$58,17,0),"-")))</f>
        <v>-</v>
      </c>
      <c r="AY293" s="103" t="str">
        <f>IF(AS293="","-",IF(VLOOKUP(AS293,D4TRPL!$D$7:$U$58,18,0)=0,"-",IF(AND(AS293=AS293,AT293="P"),VLOOKUP(AS293,D4TRPL!$D$7:$U$58,18,0),"-")))</f>
        <v>-</v>
      </c>
      <c r="AZ293" s="104" t="s">
        <v>171</v>
      </c>
      <c r="BA293" s="105"/>
      <c r="BB293" s="6"/>
      <c r="BC293" s="6"/>
      <c r="BD293" s="6"/>
      <c r="BE293" s="6"/>
      <c r="BF293" s="7"/>
      <c r="BG293" s="7"/>
      <c r="BH293" s="7"/>
      <c r="BI293" s="7"/>
      <c r="BJ293" s="7"/>
      <c r="BK293" s="7"/>
    </row>
    <row r="294" ht="14.25" customHeight="1">
      <c r="A294" s="40">
        <v>5.0</v>
      </c>
      <c r="B294" s="41" t="s">
        <v>306</v>
      </c>
      <c r="C294" s="100">
        <v>1144103.0</v>
      </c>
      <c r="D294" s="101" t="s">
        <v>278</v>
      </c>
      <c r="E294" s="102" t="s">
        <v>28</v>
      </c>
      <c r="F294" s="103" t="str">
        <f>IF(D294="","-",IF(VLOOKUP(D294,D4TRPL!$D$7:$U$58,7,0)=0,"-",IF(AND(D294=D294,OR(E294="T",E294="P",E294="PM")),VLOOKUP(D294,D4TRPL!$D$7:$U$58,7,0),"-")))</f>
        <v>RJS</v>
      </c>
      <c r="G294" s="103"/>
      <c r="H294" s="101"/>
      <c r="I294" s="101"/>
      <c r="J294" s="101"/>
      <c r="K294" s="101"/>
      <c r="L294" s="104" t="s">
        <v>174</v>
      </c>
      <c r="M294" s="105" t="s">
        <v>26</v>
      </c>
      <c r="N294" s="100" t="s">
        <v>170</v>
      </c>
      <c r="O294" s="101" t="s">
        <v>123</v>
      </c>
      <c r="P294" s="102" t="s">
        <v>28</v>
      </c>
      <c r="Q294" s="103" t="str">
        <f>IF(O294="","-",IF(VLOOKUP(O294,D4TRPL!$D$7:$U$58,7,0)=0,"-",IF(AND(O294=O294,OR(P294="T",P294="P",P294="PM")),VLOOKUP(O294,D4TRPL!$D$7:$U$58,7,0),"-")))</f>
        <v>RIS</v>
      </c>
      <c r="R294" s="103"/>
      <c r="S294" s="103"/>
      <c r="T294" s="103"/>
      <c r="U294" s="103"/>
      <c r="V294" s="104" t="s">
        <v>174</v>
      </c>
      <c r="W294" s="105" t="s">
        <v>26</v>
      </c>
      <c r="X294" s="106">
        <v>1144102.0</v>
      </c>
      <c r="Y294" s="101" t="s">
        <v>172</v>
      </c>
      <c r="Z294" s="102" t="s">
        <v>28</v>
      </c>
      <c r="AA294" s="103" t="str">
        <f>IF(Y294="","-",IF(VLOOKUP(Y294,D4TRPL!$D$7:$U$58,7,0)=0,"-",IF(AND(Y294=Y294,OR(Z294="T",Z294="P",Z294="PM")),VLOOKUP(Y294,D4TRPL!$D$7:$U$58,7,0),"-")))</f>
        <v>AMS</v>
      </c>
      <c r="AB294" s="103"/>
      <c r="AC294" s="103"/>
      <c r="AD294" s="103"/>
      <c r="AE294" s="103"/>
      <c r="AF294" s="104" t="s">
        <v>174</v>
      </c>
      <c r="AG294" s="105" t="s">
        <v>26</v>
      </c>
      <c r="AH294" s="100">
        <v>1144103.0</v>
      </c>
      <c r="AI294" s="101" t="s">
        <v>278</v>
      </c>
      <c r="AJ294" s="102" t="s">
        <v>28</v>
      </c>
      <c r="AK294" s="103" t="str">
        <f>IF(AI294="","-",IF(VLOOKUP(AI294,D4TRPL!$D$7:$U$58,7,0)=0,"-",IF(AND(AI294=AI294,OR(AJ294="T",AJ294="P",AJ294="PM")),VLOOKUP(AI294,D4TRPL!$D$7:$U$58,7,0),"-")))</f>
        <v>RJS</v>
      </c>
      <c r="AL294" s="103"/>
      <c r="AM294" s="103"/>
      <c r="AN294" s="103"/>
      <c r="AO294" s="103"/>
      <c r="AP294" s="104" t="s">
        <v>174</v>
      </c>
      <c r="AQ294" s="105" t="s">
        <v>26</v>
      </c>
      <c r="AR294" s="100"/>
      <c r="AS294" s="101"/>
      <c r="AT294" s="102"/>
      <c r="AU294" s="103"/>
      <c r="AV294" s="103"/>
      <c r="AW294" s="103"/>
      <c r="AX294" s="103"/>
      <c r="AY294" s="103"/>
      <c r="AZ294" s="104" t="s">
        <v>174</v>
      </c>
      <c r="BA294" s="105"/>
      <c r="BB294" s="6"/>
      <c r="BC294" s="6"/>
      <c r="BD294" s="6"/>
      <c r="BE294" s="6"/>
      <c r="BF294" s="7"/>
      <c r="BG294" s="7"/>
      <c r="BH294" s="7"/>
      <c r="BI294" s="7"/>
      <c r="BJ294" s="7"/>
      <c r="BK294" s="7"/>
    </row>
    <row r="295" ht="14.25" customHeight="1">
      <c r="A295" s="40">
        <v>5.0</v>
      </c>
      <c r="B295" s="41" t="s">
        <v>306</v>
      </c>
      <c r="C295" s="100" t="s">
        <v>304</v>
      </c>
      <c r="D295" s="101" t="s">
        <v>305</v>
      </c>
      <c r="E295" s="102" t="s">
        <v>24</v>
      </c>
      <c r="F295" s="103" t="str">
        <f>IF(D295="","-",IF(VLOOKUP(D295,'S1-IF'!$D$7:$U$58,7,0)=0,"-",IF(AND(D295=D295,OR(E295="T",E295="P")),VLOOKUP(D295,'S1-IF'!$D$7:$U$58,7,0),"-")))</f>
        <v>LMG</v>
      </c>
      <c r="G295" s="103" t="str">
        <f>IF(D295="","-",IF(VLOOKUP(D295,'S1-IF'!$D$7:$U$58,8,0)=0,"-",IF(AND(D295=D295,OR(E295="T",E295="P")),VLOOKUP(D295,'S1-IF'!$D$7:$U$58,8,0),"-")))</f>
        <v>-</v>
      </c>
      <c r="H295" s="101" t="s">
        <v>68</v>
      </c>
      <c r="I295" s="101"/>
      <c r="J295" s="101" t="s">
        <v>68</v>
      </c>
      <c r="K295" s="101" t="s">
        <v>68</v>
      </c>
      <c r="L295" s="107" t="s">
        <v>177</v>
      </c>
      <c r="M295" s="105" t="s">
        <v>26</v>
      </c>
      <c r="N295" s="106" t="s">
        <v>180</v>
      </c>
      <c r="O295" s="101" t="s">
        <v>181</v>
      </c>
      <c r="P295" s="102" t="s">
        <v>24</v>
      </c>
      <c r="Q295" s="103" t="str">
        <f>IF(O295="","-",IF(VLOOKUP(O295,'S1-IF'!$D$7:$U$58,7,0)=0,"-",IF(AND(O295=O295,OR(P295="T",P295="P")),VLOOKUP(O295,'S1-IF'!$D$7:$U$58,7,0),"-")))</f>
        <v>JHS</v>
      </c>
      <c r="R295" s="103" t="str">
        <f>IF(O295="","-",IF(VLOOKUP(O295,'S1-IF'!$D$7:$U$58,8,0)=0,"-",IF(AND(O295=O295,OR(P295="T",P295="P")),VLOOKUP(O295,'S1-IF'!$D$7:$U$58,8,0),"-")))</f>
        <v>ALT</v>
      </c>
      <c r="S295" s="103" t="str">
        <f>IF(O295="","-",IF(VLOOKUP(O295,'S1-IF'!$D$7:$U$58,9,0)=0,"-",IF(AND(O295=O295,OR(P295="T",P295="P")),VLOOKUP(O295,'S1-IF'!$D$7:$U$58,9,0),"-")))</f>
        <v>-</v>
      </c>
      <c r="T295" s="103" t="str">
        <f>IF(O295="","-",IF(VLOOKUP(O295,'S1-IF'!$D$7:$U$58,17,0)=0,"-",IF(AND(O295=O295,P295="P"),VLOOKUP(O295,'S1-IF'!$D$7:$U$58,17,0),"-")))</f>
        <v>-</v>
      </c>
      <c r="U295" s="103" t="str">
        <f>IF(O295="","-",IF(VLOOKUP(O295,'S1-IF'!$D$7:$U$58,18,0)=0,"-",IF(AND(O295=O295,P295="P"),VLOOKUP(O295,'S1-IF'!$D$7:$U$58,18,0),"-")))</f>
        <v>-</v>
      </c>
      <c r="V295" s="107" t="s">
        <v>177</v>
      </c>
      <c r="W295" s="105"/>
      <c r="X295" s="100"/>
      <c r="Y295" s="101"/>
      <c r="Z295" s="102"/>
      <c r="AA295" s="103" t="str">
        <f>IF(Y295="","-",IF(VLOOKUP(Y295,'S1-IF'!$D$7:$U$58,7,0)=0,"-",IF(AND(Y295=Y295,OR(Z295="T",Z295="P")),VLOOKUP(Y295,'S1-IF'!$D$7:$U$58,7,0),"-")))</f>
        <v>-</v>
      </c>
      <c r="AB295" s="103" t="str">
        <f>IF(Y295="","-",IF(VLOOKUP(Y295,'S1-IF'!$D$7:$U$58,8,0)=0,"-",IF(AND(Y295=Y295,OR(Z295="T",Z295="P")),VLOOKUP(Y295,'S1-IF'!$D$7:$U$58,8,0),"-")))</f>
        <v>-</v>
      </c>
      <c r="AC295" s="103" t="str">
        <f>IF(Y295="","-",IF(VLOOKUP(Y295,'S1-IF'!$D$7:$U$58,9,0)=0,"-",IF(AND(Y295=Y295,OR(Z295="T",Z295="P")),VLOOKUP(Y295,'S1-IF'!$D$7:$U$58,9,0),"-")))</f>
        <v>-</v>
      </c>
      <c r="AD295" s="103" t="str">
        <f>IF(Y295="","-",IF(VLOOKUP(Y295,'S1-IF'!$D$7:$U$58,17,0)=0,"-",IF(AND(Y295=Y295,Z295="P"),VLOOKUP(Y295,'S1-IF'!$D$7:$U$58,17,0),"-")))</f>
        <v>-</v>
      </c>
      <c r="AE295" s="103" t="str">
        <f>IF(Y295="","-",IF(VLOOKUP(Y295,'S1-IF'!$D$7:$U$58,18,0)=0,"-",IF(AND(Y295=Y295,Z295="P"),VLOOKUP(Y295,'S1-IF'!$D$7:$U$58,18,0),"-")))</f>
        <v>-</v>
      </c>
      <c r="AF295" s="107" t="s">
        <v>177</v>
      </c>
      <c r="AG295" s="105"/>
      <c r="AH295" s="100" t="s">
        <v>279</v>
      </c>
      <c r="AI295" s="101" t="s">
        <v>187</v>
      </c>
      <c r="AJ295" s="102" t="s">
        <v>24</v>
      </c>
      <c r="AK295" s="103" t="str">
        <f>IF(AI295="","-",IF(VLOOKUP(AI295,'S1-IF'!$D$7:$U$58,7,0)=0,"-",IF(AND(AI295=AI295,OR(AJ295="T",AJ295="P")),VLOOKUP(AI295,'S1-IF'!$D$7:$U$58,7,0),"-")))</f>
        <v>ICB</v>
      </c>
      <c r="AL295" s="103" t="str">
        <f>IF(AI295="","-",IF(VLOOKUP(AI295,'S1-IF'!$D$7:$U$58,8,0)=0,"-",IF(AND(AI295=AI295,OR(AJ295="T",AJ295="P")),VLOOKUP(AI295,'S1-IF'!$D$7:$U$58,8,0),"-")))</f>
        <v>-</v>
      </c>
      <c r="AM295" s="103" t="str">
        <f>IF(AI295="","-",IF(VLOOKUP(AI295,'S1-IF'!$D$7:$U$58,9,0)=0,"-",IF(AND(AI295=AI295,OR(AJ295="T",AJ295="P")),VLOOKUP(AI295,'S1-IF'!$D$7:$U$58,9,0),"-")))</f>
        <v>-</v>
      </c>
      <c r="AN295" s="103" t="str">
        <f>IF(AI295="","-",IF(VLOOKUP(AI295,'S1-IF'!$D$7:$U$58,17,0)=0,"-",IF(AND(AI295=AI295,AJ295="P"),VLOOKUP(AI295,'S1-IF'!$D$7:$U$58,17,0),"-")))</f>
        <v>-</v>
      </c>
      <c r="AO295" s="103" t="str">
        <f>IF(AI295="","-",IF(VLOOKUP(AI295,'S1-IF'!$D$7:$U$58,18,0)=0,"-",IF(AND(AI295=AI295,AJ295="P"),VLOOKUP(AI295,'S1-IF'!$D$7:$U$58,18,0),"-")))</f>
        <v>-</v>
      </c>
      <c r="AP295" s="107" t="s">
        <v>177</v>
      </c>
      <c r="AQ295" s="105" t="s">
        <v>26</v>
      </c>
      <c r="AR295" s="100" t="s">
        <v>329</v>
      </c>
      <c r="AS295" s="101" t="s">
        <v>330</v>
      </c>
      <c r="AT295" s="102" t="s">
        <v>24</v>
      </c>
      <c r="AU295" s="103" t="str">
        <f>IF(AS295="","-",IF(VLOOKUP(AS295,'S1-IF'!$D$7:$U$58,7,0)=0,"-",IF(AND(AS295=AS295,OR(AT295="T",AT295="P")),VLOOKUP(AS295,'S1-IF'!$D$7:$U$58,7,0),"-")))</f>
        <v>ACB</v>
      </c>
      <c r="AV295" s="103" t="str">
        <f>IF(AS295="","-",IF(VLOOKUP(AS295,'S1-IF'!$D$7:$U$58,8,0)=0,"-",IF(AND(AS295=AS295,OR(AT295="T",AT295="P")),VLOOKUP(AS295,'S1-IF'!$D$7:$U$58,8,0),"-")))</f>
        <v>-</v>
      </c>
      <c r="AW295" s="103" t="str">
        <f>IF(AS295="","-",IF(VLOOKUP(AS295,'S1-IF'!$D$7:$U$58,9,0)=0,"-",IF(AND(AS295=AS295,OR(AT295="T",AT295="P")),VLOOKUP(AS295,'S1-IF'!$D$7:$U$58,9,0),"-")))</f>
        <v>-</v>
      </c>
      <c r="AX295" s="103" t="str">
        <f>IF(AS295="","-",IF(VLOOKUP(AS295,'S1-IF'!$D$7:$U$58,17,0)=0,"-",IF(AND(AS295=AS295,AT295="P"),VLOOKUP(AS295,'S1-IF'!$D$7:$U$58,17,0),"-")))</f>
        <v>-</v>
      </c>
      <c r="AY295" s="103" t="str">
        <f>IF(AS295="","-",IF(VLOOKUP(AS295,'S1-IF'!$D$7:$U$58,18,0)=0,"-",IF(AND(AS295=AS295,AT295="P"),VLOOKUP(AS295,'S1-IF'!$D$7:$U$58,18,0),"-")))</f>
        <v>-</v>
      </c>
      <c r="AZ295" s="107" t="s">
        <v>177</v>
      </c>
      <c r="BA295" s="105" t="s">
        <v>26</v>
      </c>
      <c r="BB295" s="6"/>
      <c r="BC295" s="6"/>
      <c r="BD295" s="6"/>
      <c r="BE295" s="6"/>
      <c r="BF295" s="7"/>
      <c r="BG295" s="7"/>
      <c r="BH295" s="7"/>
      <c r="BI295" s="7"/>
      <c r="BJ295" s="7"/>
      <c r="BK295" s="7"/>
    </row>
    <row r="296" ht="14.25" customHeight="1">
      <c r="A296" s="40">
        <v>5.0</v>
      </c>
      <c r="B296" s="41" t="s">
        <v>306</v>
      </c>
      <c r="C296" s="100" t="s">
        <v>304</v>
      </c>
      <c r="D296" s="101" t="s">
        <v>305</v>
      </c>
      <c r="E296" s="102" t="s">
        <v>24</v>
      </c>
      <c r="F296" s="103" t="str">
        <f>IF(D296="","-",IF(VLOOKUP(D296,'S1-IF'!$D$7:$U$58,7,0)=0,"-",IF(AND(D296=D296,OR(E296="T",E296="P")),VLOOKUP(D296,'S1-IF'!$D$7:$U$58,7,0),"-")))</f>
        <v>LMG</v>
      </c>
      <c r="G296" s="103" t="str">
        <f>IF(D296="","-",IF(VLOOKUP(D296,'S1-IF'!$D$7:$U$58,8,0)=0,"-",IF(AND(D296=D296,OR(E296="T",E296="P")),VLOOKUP(D296,'S1-IF'!$D$7:$U$58,8,0),"-")))</f>
        <v>-</v>
      </c>
      <c r="H296" s="101" t="s">
        <v>68</v>
      </c>
      <c r="I296" s="101"/>
      <c r="J296" s="101" t="s">
        <v>68</v>
      </c>
      <c r="K296" s="101" t="s">
        <v>68</v>
      </c>
      <c r="L296" s="107" t="s">
        <v>182</v>
      </c>
      <c r="M296" s="105" t="s">
        <v>26</v>
      </c>
      <c r="N296" s="106" t="s">
        <v>180</v>
      </c>
      <c r="O296" s="101" t="s">
        <v>181</v>
      </c>
      <c r="P296" s="102" t="s">
        <v>24</v>
      </c>
      <c r="Q296" s="103" t="str">
        <f>IF(O296="","-",IF(VLOOKUP(O296,'S1-IF'!$D$7:$U$58,7,0)=0,"-",IF(AND(O296=O296,OR(P296="T",P296="P")),VLOOKUP(O296,'S1-IF'!$D$7:$U$58,7,0),"-")))</f>
        <v>JHS</v>
      </c>
      <c r="R296" s="103" t="str">
        <f>IF(O296="","-",IF(VLOOKUP(O296,'S1-IF'!$D$7:$U$58,8,0)=0,"-",IF(AND(O296=O296,OR(P296="T",P296="P")),VLOOKUP(O296,'S1-IF'!$D$7:$U$58,8,0),"-")))</f>
        <v>ALT</v>
      </c>
      <c r="S296" s="103" t="str">
        <f>IF(O296="","-",IF(VLOOKUP(O296,'S1-IF'!$D$7:$U$58,9,0)=0,"-",IF(AND(O296=O296,OR(P296="T",P296="P")),VLOOKUP(O296,'S1-IF'!$D$7:$U$58,9,0),"-")))</f>
        <v>-</v>
      </c>
      <c r="T296" s="103" t="str">
        <f>IF(O296="","-",IF(VLOOKUP(O296,'S1-IF'!$D$7:$U$58,17,0)=0,"-",IF(AND(O296=O296,P296="P"),VLOOKUP(O296,'S1-IF'!$D$7:$U$58,17,0),"-")))</f>
        <v>-</v>
      </c>
      <c r="U296" s="103" t="str">
        <f>IF(O296="","-",IF(VLOOKUP(O296,'S1-IF'!$D$7:$U$58,18,0)=0,"-",IF(AND(O296=O296,P296="P"),VLOOKUP(O296,'S1-IF'!$D$7:$U$58,18,0),"-")))</f>
        <v>-</v>
      </c>
      <c r="V296" s="107" t="s">
        <v>182</v>
      </c>
      <c r="W296" s="105"/>
      <c r="X296" s="100"/>
      <c r="Y296" s="101"/>
      <c r="Z296" s="102"/>
      <c r="AA296" s="103" t="str">
        <f>IF(Y296="","-",IF(VLOOKUP(Y296,'S1-IF'!$D$7:$U$58,7,0)=0,"-",IF(AND(Y296=Y296,OR(Z296="T",Z296="P")),VLOOKUP(Y296,'S1-IF'!$D$7:$U$58,7,0),"-")))</f>
        <v>-</v>
      </c>
      <c r="AB296" s="103" t="str">
        <f>IF(Y296="","-",IF(VLOOKUP(Y296,'S1-IF'!$D$7:$U$58,8,0)=0,"-",IF(AND(Y296=Y296,OR(Z296="T",Z296="P")),VLOOKUP(Y296,'S1-IF'!$D$7:$U$58,8,0),"-")))</f>
        <v>-</v>
      </c>
      <c r="AC296" s="103" t="str">
        <f>IF(Y296="","-",IF(VLOOKUP(Y296,'S1-IF'!$D$7:$U$58,9,0)=0,"-",IF(AND(Y296=Y296,OR(Z296="T",Z296="P")),VLOOKUP(Y296,'S1-IF'!$D$7:$U$58,9,0),"-")))</f>
        <v>-</v>
      </c>
      <c r="AD296" s="103" t="str">
        <f>IF(Y296="","-",IF(VLOOKUP(Y296,'S1-IF'!$D$7:$U$58,17,0)=0,"-",IF(AND(Y296=Y296,Z296="P"),VLOOKUP(Y296,'S1-IF'!$D$7:$U$58,17,0),"-")))</f>
        <v>-</v>
      </c>
      <c r="AE296" s="103" t="str">
        <f>IF(Y296="","-",IF(VLOOKUP(Y296,'S1-IF'!$D$7:$U$58,18,0)=0,"-",IF(AND(Y296=Y296,Z296="P"),VLOOKUP(Y296,'S1-IF'!$D$7:$U$58,18,0),"-")))</f>
        <v>-</v>
      </c>
      <c r="AF296" s="107" t="s">
        <v>182</v>
      </c>
      <c r="AG296" s="105"/>
      <c r="AH296" s="100" t="s">
        <v>279</v>
      </c>
      <c r="AI296" s="101" t="s">
        <v>187</v>
      </c>
      <c r="AJ296" s="102" t="s">
        <v>24</v>
      </c>
      <c r="AK296" s="103" t="str">
        <f>IF(AI296="","-",IF(VLOOKUP(AI296,'S1-IF'!$D$7:$U$58,7,0)=0,"-",IF(AND(AI296=AI296,OR(AJ296="T",AJ296="P")),VLOOKUP(AI296,'S1-IF'!$D$7:$U$58,7,0),"-")))</f>
        <v>ICB</v>
      </c>
      <c r="AL296" s="103" t="str">
        <f>IF(AI296="","-",IF(VLOOKUP(AI296,'S1-IF'!$D$7:$U$58,8,0)=0,"-",IF(AND(AI296=AI296,OR(AJ296="T",AJ296="P")),VLOOKUP(AI296,'S1-IF'!$D$7:$U$58,8,0),"-")))</f>
        <v>-</v>
      </c>
      <c r="AM296" s="103" t="str">
        <f>IF(AI296="","-",IF(VLOOKUP(AI296,'S1-IF'!$D$7:$U$58,9,0)=0,"-",IF(AND(AI296=AI296,OR(AJ296="T",AJ296="P")),VLOOKUP(AI296,'S1-IF'!$D$7:$U$58,9,0),"-")))</f>
        <v>-</v>
      </c>
      <c r="AN296" s="103" t="str">
        <f>IF(AI296="","-",IF(VLOOKUP(AI296,'S1-IF'!$D$7:$U$58,17,0)=0,"-",IF(AND(AI296=AI296,AJ296="P"),VLOOKUP(AI296,'S1-IF'!$D$7:$U$58,17,0),"-")))</f>
        <v>-</v>
      </c>
      <c r="AO296" s="103" t="str">
        <f>IF(AI296="","-",IF(VLOOKUP(AI296,'S1-IF'!$D$7:$U$58,18,0)=0,"-",IF(AND(AI296=AI296,AJ296="P"),VLOOKUP(AI296,'S1-IF'!$D$7:$U$58,18,0),"-")))</f>
        <v>-</v>
      </c>
      <c r="AP296" s="107" t="s">
        <v>182</v>
      </c>
      <c r="AQ296" s="105" t="s">
        <v>26</v>
      </c>
      <c r="AR296" s="100" t="s">
        <v>329</v>
      </c>
      <c r="AS296" s="101" t="s">
        <v>330</v>
      </c>
      <c r="AT296" s="102" t="s">
        <v>24</v>
      </c>
      <c r="AU296" s="103" t="str">
        <f>IF(AS296="","-",IF(VLOOKUP(AS296,'S1-IF'!$D$7:$U$58,7,0)=0,"-",IF(AND(AS296=AS296,OR(AT296="T",AT296="P")),VLOOKUP(AS296,'S1-IF'!$D$7:$U$58,7,0),"-")))</f>
        <v>ACB</v>
      </c>
      <c r="AV296" s="103" t="str">
        <f>IF(AS296="","-",IF(VLOOKUP(AS296,'S1-IF'!$D$7:$U$58,8,0)=0,"-",IF(AND(AS296=AS296,OR(AT296="T",AT296="P")),VLOOKUP(AS296,'S1-IF'!$D$7:$U$58,8,0),"-")))</f>
        <v>-</v>
      </c>
      <c r="AW296" s="103" t="str">
        <f>IF(AS296="","-",IF(VLOOKUP(AS296,'S1-IF'!$D$7:$U$58,9,0)=0,"-",IF(AND(AS296=AS296,OR(AT296="T",AT296="P")),VLOOKUP(AS296,'S1-IF'!$D$7:$U$58,9,0),"-")))</f>
        <v>-</v>
      </c>
      <c r="AX296" s="103" t="str">
        <f>IF(AS296="","-",IF(VLOOKUP(AS296,'S1-IF'!$D$7:$U$58,17,0)=0,"-",IF(AND(AS296=AS296,AT296="P"),VLOOKUP(AS296,'S1-IF'!$D$7:$U$58,17,0),"-")))</f>
        <v>-</v>
      </c>
      <c r="AY296" s="103" t="str">
        <f>IF(AS296="","-",IF(VLOOKUP(AS296,'S1-IF'!$D$7:$U$58,18,0)=0,"-",IF(AND(AS296=AS296,AT296="P"),VLOOKUP(AS296,'S1-IF'!$D$7:$U$58,18,0),"-")))</f>
        <v>-</v>
      </c>
      <c r="AZ296" s="107" t="s">
        <v>182</v>
      </c>
      <c r="BA296" s="105" t="s">
        <v>26</v>
      </c>
      <c r="BB296" s="6"/>
      <c r="BC296" s="6"/>
      <c r="BD296" s="6"/>
      <c r="BE296" s="6"/>
      <c r="BF296" s="7"/>
      <c r="BG296" s="7"/>
      <c r="BH296" s="7"/>
      <c r="BI296" s="7"/>
      <c r="BJ296" s="7"/>
      <c r="BK296" s="7"/>
    </row>
    <row r="297" ht="14.25" customHeight="1">
      <c r="A297" s="40">
        <v>5.0</v>
      </c>
      <c r="B297" s="41" t="s">
        <v>306</v>
      </c>
      <c r="C297" s="106" t="s">
        <v>331</v>
      </c>
      <c r="D297" s="101" t="s">
        <v>332</v>
      </c>
      <c r="E297" s="102" t="s">
        <v>24</v>
      </c>
      <c r="F297" s="103" t="str">
        <f>IF(D297="","-",IF(VLOOKUP(D297,'S1-SI'!$D$7:$U$58,7,0)=0,"-",IF(AND(D297=D297,OR(E297="T",E297="P")),VLOOKUP(D297,'S1-SI'!$D$7:$U$58,7,0),"-")))</f>
        <v>SGS</v>
      </c>
      <c r="G297" s="103" t="str">
        <f>IF(D297="","-",IF(VLOOKUP(D297,'S1-SI'!$D$7:$U$58,8,0)=0,"-",IF(AND(D297=D297,OR(E297="T",E297="P")),VLOOKUP(D297,'S1-SI'!$D$7:$U$58,8,0),"-")))</f>
        <v>CEN</v>
      </c>
      <c r="H297" s="103" t="str">
        <f>IF(D297="","-",IF(VLOOKUP(D297,'S1-SI'!$D$7:$U$58,9,0)=0,"-",IF(AND(D297=D297,OR(E297="T",E297="P")),VLOOKUP(D297,'S1-SI'!$D$7:$U$58,9,0),"-")))</f>
        <v>-</v>
      </c>
      <c r="I297" s="103"/>
      <c r="J297" s="103" t="str">
        <f>IF(D297="","-",IF(VLOOKUP(D297,'S1-SI'!$D$7:$U$58,17,0)=0,"-",IF(AND(D297=D297,E297="P"),VLOOKUP(D297,'S1-SI'!$D$7:$U$58,17,0),"-")))</f>
        <v>-</v>
      </c>
      <c r="K297" s="103" t="str">
        <f>IF(D297="","-",IF(VLOOKUP(D297,'S1-SI'!$D$7:$U$58,18,0)=0,"-",IF(AND(D297=D297,E297="P"),VLOOKUP(D297,'S1-SI'!$D$7:$U$58,18,0),"-")))</f>
        <v>-</v>
      </c>
      <c r="L297" s="107" t="s">
        <v>183</v>
      </c>
      <c r="M297" s="105" t="s">
        <v>26</v>
      </c>
      <c r="N297" s="106" t="s">
        <v>282</v>
      </c>
      <c r="O297" s="101" t="s">
        <v>283</v>
      </c>
      <c r="P297" s="102" t="s">
        <v>28</v>
      </c>
      <c r="Q297" s="103" t="str">
        <f>IF(O297="","-",IF(VLOOKUP(O297,'S1-SI'!$D$7:$U$58,7,0)=0,"-",IF(AND(O297=O297,OR(P297="T",P297="P")),VLOOKUP(O297,'S1-SI'!$D$7:$U$58,7,0),"-")))</f>
        <v>THS</v>
      </c>
      <c r="R297" s="103" t="str">
        <f>IF(O297="","-",IF(VLOOKUP(O297,'S1-SI'!$D$7:$U$58,8,0)=0,"-",IF(AND(O297=O297,OR(P297="T",P297="P")),VLOOKUP(O297,'S1-SI'!$D$7:$U$58,8,0),"-")))</f>
        <v>-</v>
      </c>
      <c r="S297" s="103" t="str">
        <f>IF(O297="","-",IF(VLOOKUP(O297,'S1-SI'!$D$7:$U$58,9,0)=0,"-",IF(AND(O297=O297,OR(P297="T",P297="P")),VLOOKUP(O297,'S1-SI'!$D$7:$U$58,9,0),"-")))</f>
        <v>-</v>
      </c>
      <c r="T297" s="103" t="str">
        <f>IF(O297="","-",IF(VLOOKUP(O297,'S1-SI'!$D$7:$U$58,17,0)=0,"-",IF(AND(O297=O297,P297="P"),VLOOKUP(O297,'S1-SI'!$D$7:$U$58,17,0),"-")))</f>
        <v>AKH</v>
      </c>
      <c r="U297" s="103" t="str">
        <f>IF(O297="","-",IF(VLOOKUP(O297,'S1-SI'!$D$7:$U$58,18,0)=0,"-",IF(AND(O297=O297,P297="P"),VLOOKUP(O297,'S1-SI'!$D$7:$U$58,18,0),"-")))</f>
        <v>-</v>
      </c>
      <c r="V297" s="107" t="s">
        <v>183</v>
      </c>
      <c r="W297" s="105" t="s">
        <v>26</v>
      </c>
      <c r="X297" s="106" t="s">
        <v>186</v>
      </c>
      <c r="Y297" s="101" t="s">
        <v>187</v>
      </c>
      <c r="Z297" s="102" t="s">
        <v>24</v>
      </c>
      <c r="AA297" s="103" t="str">
        <f>IF(Y297="","-",IF(VLOOKUP(Y297,'S1-SI'!$D$7:$U$58,7,0)=0,"-",IF(AND(Y297=Y297,OR(Z297="T",Z297="P")),VLOOKUP(Y297,'S1-SI'!$D$7:$U$58,7,0),"-")))</f>
        <v>PAT</v>
      </c>
      <c r="AB297" s="103" t="str">
        <f>IF(Y297="","-",IF(VLOOKUP(Y297,'S1-SI'!$D$7:$U$58,8,0)=0,"-",IF(AND(Y297=Y297,OR(Z297="T",Z297="P")),VLOOKUP(Y297,'S1-SI'!$D$7:$U$58,8,0),"-")))</f>
        <v>-</v>
      </c>
      <c r="AC297" s="103" t="str">
        <f>IF(Y297="","-",IF(VLOOKUP(Y297,'S1-SI'!$D$7:$U$58,9,0)=0,"-",IF(AND(Y297=Y297,OR(Z297="T",Z297="P")),VLOOKUP(Y297,'S1-SI'!$D$7:$U$58,9,0),"-")))</f>
        <v>-</v>
      </c>
      <c r="AD297" s="103" t="str">
        <f>IF(Y297="","-",IF(VLOOKUP(Y297,'S1-SI'!$D$7:$U$58,17,0)=0,"-",IF(AND(Y297=Y297,Z297="P"),VLOOKUP(Y297,'S1-SI'!$D$7:$U$58,17,0),"-")))</f>
        <v>-</v>
      </c>
      <c r="AE297" s="103" t="str">
        <f>IF(Y297="","-",IF(VLOOKUP(Y297,'S1-SI'!$D$7:$U$58,18,0)=0,"-",IF(AND(Y297=Y297,Z297="P"),VLOOKUP(Y297,'S1-SI'!$D$7:$U$58,18,0),"-")))</f>
        <v>-</v>
      </c>
      <c r="AF297" s="107" t="s">
        <v>183</v>
      </c>
      <c r="AG297" s="105" t="s">
        <v>26</v>
      </c>
      <c r="AH297" s="106"/>
      <c r="AI297" s="101"/>
      <c r="AJ297" s="102"/>
      <c r="AK297" s="103" t="str">
        <f>IF(AI297="","-",IF(VLOOKUP(AI297,'S1-SI'!$D$7:$U$58,7,0)=0,"-",IF(AND(AI297=AI297,OR(AJ297="T",AJ297="P")),VLOOKUP(AI297,'S1-SI'!$D$7:$U$58,7,0),"-")))</f>
        <v>-</v>
      </c>
      <c r="AL297" s="103" t="str">
        <f>IF(AI297="","-",IF(VLOOKUP(AI297,'S1-SI'!$D$7:$U$58,8,0)=0,"-",IF(AND(AI297=AI297,OR(AJ297="T",AJ297="P")),VLOOKUP(AI297,'S1-SI'!$D$7:$U$58,8,0),"-")))</f>
        <v>-</v>
      </c>
      <c r="AM297" s="103" t="str">
        <f>IF(AI297="","-",IF(VLOOKUP(AI297,'S1-SI'!$D$7:$U$58,9,0)=0,"-",IF(AND(AI297=AI297,OR(AJ297="T",AJ297="P")),VLOOKUP(AI297,'S1-SI'!$D$7:$U$58,9,0),"-")))</f>
        <v>-</v>
      </c>
      <c r="AN297" s="103" t="str">
        <f>IF(AI297="","-",IF(VLOOKUP(AI297,'S1-SI'!$D$7:$U$58,17,0)=0,"-",IF(AND(AI297=AI297,AJ297="P"),VLOOKUP(AI297,'S1-SI'!$D$7:$U$58,17,0),"-")))</f>
        <v>-</v>
      </c>
      <c r="AO297" s="103" t="str">
        <f>IF(AI297="","-",IF(VLOOKUP(AI297,'S1-SI'!$D$7:$U$58,18,0)=0,"-",IF(AND(AI297=AI297,AJ297="P"),VLOOKUP(AI297,'S1-SI'!$D$7:$U$58,18,0),"-")))</f>
        <v>-</v>
      </c>
      <c r="AP297" s="107" t="s">
        <v>183</v>
      </c>
      <c r="AQ297" s="105"/>
      <c r="AR297" s="106" t="s">
        <v>333</v>
      </c>
      <c r="AS297" s="101" t="s">
        <v>334</v>
      </c>
      <c r="AT297" s="102" t="s">
        <v>24</v>
      </c>
      <c r="AU297" s="103" t="str">
        <f>IF(AS297="","-",IF(VLOOKUP(AS297,'S1-SI'!$D$7:$U$58,7,0)=0,"-",IF(AND(AS297=AS297,OR(AT297="T",AT297="P")),VLOOKUP(AS297,'S1-SI'!$D$7:$U$58,7,0),"-")))</f>
        <v>SGS</v>
      </c>
      <c r="AV297" s="103" t="str">
        <f>IF(AS297="","-",IF(VLOOKUP(AS297,'S1-SI'!$D$7:$U$58,8,0)=0,"-",IF(AND(AS297=AS297,OR(AT297="T",AT297="P")),VLOOKUP(AS297,'S1-SI'!$D$7:$U$58,8,0),"-")))</f>
        <v>-</v>
      </c>
      <c r="AW297" s="103" t="str">
        <f>IF(AS297="","-",IF(VLOOKUP(AS297,'S1-SI'!$D$7:$U$58,9,0)=0,"-",IF(AND(AS297=AS297,OR(AT297="T",AT297="P")),VLOOKUP(AS297,'S1-SI'!$D$7:$U$58,9,0),"-")))</f>
        <v>-</v>
      </c>
      <c r="AX297" s="103" t="str">
        <f>IF(AS297="","-",IF(VLOOKUP(AS297,'S1-SI'!$D$7:$U$58,17,0)=0,"-",IF(AND(AS297=AS297,AT297="P"),VLOOKUP(AS297,'S1-SI'!$D$7:$U$58,17,0),"-")))</f>
        <v>-</v>
      </c>
      <c r="AY297" s="103" t="str">
        <f>IF(AS297="","-",IF(VLOOKUP(AS297,'S1-SI'!$D$7:$U$58,18,0)=0,"-",IF(AND(AS297=AS297,AT297="P"),VLOOKUP(AS297,'S1-SI'!$D$7:$U$58,18,0),"-")))</f>
        <v>-</v>
      </c>
      <c r="AZ297" s="107" t="s">
        <v>183</v>
      </c>
      <c r="BA297" s="105" t="s">
        <v>26</v>
      </c>
      <c r="BB297" s="6"/>
      <c r="BC297" s="6"/>
      <c r="BD297" s="6"/>
      <c r="BE297" s="6"/>
      <c r="BF297" s="7"/>
      <c r="BG297" s="7"/>
      <c r="BH297" s="7"/>
      <c r="BI297" s="7"/>
      <c r="BJ297" s="7"/>
      <c r="BK297" s="7"/>
    </row>
    <row r="298" ht="14.25" customHeight="1">
      <c r="A298" s="40">
        <v>5.0</v>
      </c>
      <c r="B298" s="41" t="s">
        <v>306</v>
      </c>
      <c r="C298" s="106" t="s">
        <v>331</v>
      </c>
      <c r="D298" s="101" t="s">
        <v>332</v>
      </c>
      <c r="E298" s="102" t="s">
        <v>24</v>
      </c>
      <c r="F298" s="103" t="str">
        <f>IF(D298="","-",IF(VLOOKUP(D298,'S1-SI'!$D$7:$U$58,7,0)=0,"-",IF(AND(D298=D298,OR(E298="T",E298="P")),VLOOKUP(D298,'S1-SI'!$D$7:$U$58,7,0),"-")))</f>
        <v>SGS</v>
      </c>
      <c r="G298" s="103" t="str">
        <f>IF(D298="","-",IF(VLOOKUP(D298,'S1-SI'!$D$7:$U$58,8,0)=0,"-",IF(AND(D298=D298,OR(E298="T",E298="P")),VLOOKUP(D298,'S1-SI'!$D$7:$U$58,8,0),"-")))</f>
        <v>CEN</v>
      </c>
      <c r="H298" s="103" t="str">
        <f>IF(D298="","-",IF(VLOOKUP(D298,'S1-SI'!$D$7:$U$58,9,0)=0,"-",IF(AND(D298=D298,OR(E298="T",E298="P")),VLOOKUP(D298,'S1-SI'!$D$7:$U$58,9,0),"-")))</f>
        <v>-</v>
      </c>
      <c r="I298" s="103"/>
      <c r="J298" s="103" t="str">
        <f>IF(D298="","-",IF(VLOOKUP(D298,'S1-SI'!$D$7:$U$58,17,0)=0,"-",IF(AND(D298=D298,E298="P"),VLOOKUP(D298,'S1-SI'!$D$7:$U$58,17,0),"-")))</f>
        <v>-</v>
      </c>
      <c r="K298" s="103" t="str">
        <f>IF(D298="","-",IF(VLOOKUP(D298,'S1-SI'!$D$7:$U$58,18,0)=0,"-",IF(AND(D298=D298,E298="P"),VLOOKUP(D298,'S1-SI'!$D$7:$U$58,18,0),"-")))</f>
        <v>-</v>
      </c>
      <c r="L298" s="107" t="s">
        <v>188</v>
      </c>
      <c r="M298" s="105" t="s">
        <v>26</v>
      </c>
      <c r="N298" s="106" t="s">
        <v>282</v>
      </c>
      <c r="O298" s="101" t="s">
        <v>283</v>
      </c>
      <c r="P298" s="102" t="s">
        <v>28</v>
      </c>
      <c r="Q298" s="103" t="str">
        <f>IF(O298="","-",IF(VLOOKUP(O298,'S1-SI'!$D$7:$U$58,7,0)=0,"-",IF(AND(O298=O298,OR(P298="T",P298="P")),VLOOKUP(O298,'S1-SI'!$D$7:$U$58,7,0),"-")))</f>
        <v>THS</v>
      </c>
      <c r="R298" s="103" t="str">
        <f>IF(O298="","-",IF(VLOOKUP(O298,'S1-SI'!$D$7:$U$58,8,0)=0,"-",IF(AND(O298=O298,OR(P298="T",P298="P")),VLOOKUP(O298,'S1-SI'!$D$7:$U$58,8,0),"-")))</f>
        <v>-</v>
      </c>
      <c r="S298" s="103" t="str">
        <f>IF(O298="","-",IF(VLOOKUP(O298,'S1-SI'!$D$7:$U$58,9,0)=0,"-",IF(AND(O298=O298,OR(P298="T",P298="P")),VLOOKUP(O298,'S1-SI'!$D$7:$U$58,9,0),"-")))</f>
        <v>-</v>
      </c>
      <c r="T298" s="103" t="str">
        <f>IF(O298="","-",IF(VLOOKUP(O298,'S1-SI'!$D$7:$U$58,17,0)=0,"-",IF(AND(O298=O298,P298="P"),VLOOKUP(O298,'S1-SI'!$D$7:$U$58,17,0),"-")))</f>
        <v>AKH</v>
      </c>
      <c r="U298" s="103" t="str">
        <f>IF(O298="","-",IF(VLOOKUP(O298,'S1-SI'!$D$7:$U$58,18,0)=0,"-",IF(AND(O298=O298,P298="P"),VLOOKUP(O298,'S1-SI'!$D$7:$U$58,18,0),"-")))</f>
        <v>-</v>
      </c>
      <c r="V298" s="107" t="s">
        <v>188</v>
      </c>
      <c r="W298" s="105" t="s">
        <v>26</v>
      </c>
      <c r="X298" s="106" t="s">
        <v>186</v>
      </c>
      <c r="Y298" s="101" t="s">
        <v>187</v>
      </c>
      <c r="Z298" s="102" t="s">
        <v>24</v>
      </c>
      <c r="AA298" s="103" t="str">
        <f>IF(Y298="","-",IF(VLOOKUP(Y298,'S1-SI'!$D$7:$U$58,7,0)=0,"-",IF(AND(Y298=Y298,OR(Z298="T",Z298="P")),VLOOKUP(Y298,'S1-SI'!$D$7:$U$58,7,0),"-")))</f>
        <v>PAT</v>
      </c>
      <c r="AB298" s="103" t="str">
        <f>IF(Y298="","-",IF(VLOOKUP(Y298,'S1-SI'!$D$7:$U$58,8,0)=0,"-",IF(AND(Y298=Y298,OR(Z298="T",Z298="P")),VLOOKUP(Y298,'S1-SI'!$D$7:$U$58,8,0),"-")))</f>
        <v>-</v>
      </c>
      <c r="AC298" s="103" t="str">
        <f>IF(Y298="","-",IF(VLOOKUP(Y298,'S1-SI'!$D$7:$U$58,9,0)=0,"-",IF(AND(Y298=Y298,OR(Z298="T",Z298="P")),VLOOKUP(Y298,'S1-SI'!$D$7:$U$58,9,0),"-")))</f>
        <v>-</v>
      </c>
      <c r="AD298" s="103" t="str">
        <f>IF(Y298="","-",IF(VLOOKUP(Y298,'S1-SI'!$D$7:$U$58,17,0)=0,"-",IF(AND(Y298=Y298,Z298="P"),VLOOKUP(Y298,'S1-SI'!$D$7:$U$58,17,0),"-")))</f>
        <v>-</v>
      </c>
      <c r="AE298" s="103" t="str">
        <f>IF(Y298="","-",IF(VLOOKUP(Y298,'S1-SI'!$D$7:$U$58,18,0)=0,"-",IF(AND(Y298=Y298,Z298="P"),VLOOKUP(Y298,'S1-SI'!$D$7:$U$58,18,0),"-")))</f>
        <v>-</v>
      </c>
      <c r="AF298" s="107" t="s">
        <v>188</v>
      </c>
      <c r="AG298" s="105" t="s">
        <v>26</v>
      </c>
      <c r="AH298" s="106"/>
      <c r="AI298" s="101"/>
      <c r="AJ298" s="102"/>
      <c r="AK298" s="103" t="str">
        <f>IF(AI298="","-",IF(VLOOKUP(AI298,'S1-SI'!$D$7:$U$58,7,0)=0,"-",IF(AND(AI298=AI298,OR(AJ298="T",AJ298="P")),VLOOKUP(AI298,'S1-SI'!$D$7:$U$58,7,0),"-")))</f>
        <v>-</v>
      </c>
      <c r="AL298" s="103" t="str">
        <f>IF(AI298="","-",IF(VLOOKUP(AI298,'S1-SI'!$D$7:$U$58,8,0)=0,"-",IF(AND(AI298=AI298,OR(AJ298="T",AJ298="P")),VLOOKUP(AI298,'S1-SI'!$D$7:$U$58,8,0),"-")))</f>
        <v>-</v>
      </c>
      <c r="AM298" s="103" t="str">
        <f>IF(AI298="","-",IF(VLOOKUP(AI298,'S1-SI'!$D$7:$U$58,9,0)=0,"-",IF(AND(AI298=AI298,OR(AJ298="T",AJ298="P")),VLOOKUP(AI298,'S1-SI'!$D$7:$U$58,9,0),"-")))</f>
        <v>-</v>
      </c>
      <c r="AN298" s="103" t="str">
        <f>IF(AI298="","-",IF(VLOOKUP(AI298,'S1-SI'!$D$7:$U$58,17,0)=0,"-",IF(AND(AI298=AI298,AJ298="P"),VLOOKUP(AI298,'S1-SI'!$D$7:$U$58,17,0),"-")))</f>
        <v>-</v>
      </c>
      <c r="AO298" s="103" t="str">
        <f>IF(AI298="","-",IF(VLOOKUP(AI298,'S1-SI'!$D$7:$U$58,18,0)=0,"-",IF(AND(AI298=AI298,AJ298="P"),VLOOKUP(AI298,'S1-SI'!$D$7:$U$58,18,0),"-")))</f>
        <v>-</v>
      </c>
      <c r="AP298" s="107" t="s">
        <v>188</v>
      </c>
      <c r="AQ298" s="105"/>
      <c r="AR298" s="106" t="s">
        <v>333</v>
      </c>
      <c r="AS298" s="101" t="s">
        <v>334</v>
      </c>
      <c r="AT298" s="102" t="s">
        <v>24</v>
      </c>
      <c r="AU298" s="103" t="str">
        <f>IF(AS298="","-",IF(VLOOKUP(AS298,'S1-SI'!$D$7:$U$58,7,0)=0,"-",IF(AND(AS298=AS298,OR(AT298="T",AT298="P")),VLOOKUP(AS298,'S1-SI'!$D$7:$U$58,7,0),"-")))</f>
        <v>SGS</v>
      </c>
      <c r="AV298" s="103" t="str">
        <f>IF(AS298="","-",IF(VLOOKUP(AS298,'S1-SI'!$D$7:$U$58,8,0)=0,"-",IF(AND(AS298=AS298,OR(AT298="T",AT298="P")),VLOOKUP(AS298,'S1-SI'!$D$7:$U$58,8,0),"-")))</f>
        <v>-</v>
      </c>
      <c r="AW298" s="103" t="str">
        <f>IF(AS298="","-",IF(VLOOKUP(AS298,'S1-SI'!$D$7:$U$58,9,0)=0,"-",IF(AND(AS298=AS298,OR(AT298="T",AT298="P")),VLOOKUP(AS298,'S1-SI'!$D$7:$U$58,9,0),"-")))</f>
        <v>-</v>
      </c>
      <c r="AX298" s="103" t="str">
        <f>IF(AS298="","-",IF(VLOOKUP(AS298,'S1-SI'!$D$7:$U$58,17,0)=0,"-",IF(AND(AS298=AS298,AT298="P"),VLOOKUP(AS298,'S1-SI'!$D$7:$U$58,17,0),"-")))</f>
        <v>-</v>
      </c>
      <c r="AY298" s="103" t="str">
        <f>IF(AS298="","-",IF(VLOOKUP(AS298,'S1-SI'!$D$7:$U$58,18,0)=0,"-",IF(AND(AS298=AS298,AT298="P"),VLOOKUP(AS298,'S1-SI'!$D$7:$U$58,18,0),"-")))</f>
        <v>-</v>
      </c>
      <c r="AZ298" s="107" t="s">
        <v>188</v>
      </c>
      <c r="BA298" s="105" t="s">
        <v>26</v>
      </c>
      <c r="BB298" s="6"/>
      <c r="BC298" s="6"/>
      <c r="BD298" s="6"/>
      <c r="BE298" s="6"/>
      <c r="BF298" s="7"/>
      <c r="BG298" s="7"/>
      <c r="BH298" s="7"/>
      <c r="BI298" s="7"/>
      <c r="BJ298" s="7"/>
      <c r="BK298" s="7"/>
    </row>
    <row r="299" ht="14.25" customHeight="1">
      <c r="A299" s="40">
        <v>5.0</v>
      </c>
      <c r="B299" s="41" t="s">
        <v>306</v>
      </c>
      <c r="C299" s="100" t="s">
        <v>335</v>
      </c>
      <c r="D299" s="101" t="s">
        <v>336</v>
      </c>
      <c r="E299" s="102" t="s">
        <v>24</v>
      </c>
      <c r="F299" s="103" t="str">
        <f>IF(D299="","-",IF(VLOOKUP(D299,'S1-TE'!$D$7:$V$59,7,0)=0,"-",IF(AND(D299=D299,OR(E299="T",E299="P")),VLOOKUP(D299,'S1-TE'!$D$7:$V$59,7,0),"-")))</f>
        <v>GFP</v>
      </c>
      <c r="G299" s="103" t="str">
        <f>IF(D299="","-",IF(VLOOKUP(D299,'S1-TE'!$D$7:$V$59,8,0)=0,"-",IF(AND(D299=D299,OR(E299="T",E299="P")),VLOOKUP(D299,'S1-TE'!$D$7:$V$59,8,0),"-")))</f>
        <v>-</v>
      </c>
      <c r="H299" s="103" t="str">
        <f>IF(D299="","-",IF(VLOOKUP(D299,'S1-TE'!$D$7:$V$59,9,0)=0,"-",IF(AND(D299=D299,OR(E299="T",E299="P")),VLOOKUP(D299,'S1-TE'!$D$7:$V$59,9,0),"-")))</f>
        <v>-</v>
      </c>
      <c r="I299" s="103"/>
      <c r="J299" s="103" t="str">
        <f>IF(D299="","-",IF(VLOOKUP(D299,'S1-TE'!$D$7:$V$59,17,0)=0,"-",IF(AND(D299=D299,E299="P"),VLOOKUP(D299,'S1-TE'!$D$7:$V$59,17,0),"-")))</f>
        <v>-</v>
      </c>
      <c r="K299" s="103" t="str">
        <f>IF(D299="","-",IF(VLOOKUP(D299,'S1-TE'!$D$7:$V$59,18,0)=0,"-",IF(AND(D299=D299,E299="P"),VLOOKUP(D299,'S1-TE'!$D$7:$V$59,18,0),"-")))</f>
        <v>-</v>
      </c>
      <c r="L299" s="107" t="s">
        <v>190</v>
      </c>
      <c r="M299" s="105" t="s">
        <v>26</v>
      </c>
      <c r="N299" s="100" t="s">
        <v>286</v>
      </c>
      <c r="O299" s="101" t="s">
        <v>287</v>
      </c>
      <c r="P299" s="101" t="s">
        <v>24</v>
      </c>
      <c r="Q299" s="103" t="str">
        <f>IF(O299="","-",IF(VLOOKUP(O299,'S1-TE'!$D$7:$V$59,7,0)=0,"-",IF(AND(O299=O299,OR(P299="T",P299="P")),VLOOKUP(O299,'S1-TE'!$D$7:$V$59,7,0),"-")))</f>
        <v>IHT</v>
      </c>
      <c r="R299" s="103" t="str">
        <f>IF(O299="","-",IF(VLOOKUP(O299,'S1-TE'!$D$7:$V$59,8,0)=0,"-",IF(AND(O299=O299,OR(P299="T",P299="P")),VLOOKUP(O299,'S1-TE'!$D$7:$V$59,8,0),"-")))</f>
        <v>-</v>
      </c>
      <c r="S299" s="103" t="str">
        <f>IF(O299="","-",IF(VLOOKUP(O299,'S1-TE'!$D$7:$V$59,9,0)=0,"-",IF(AND(O299=O299,OR(P299="T",P299="P")),VLOOKUP(O299,'S1-TE'!$D$7:$V$59,9,0),"-")))</f>
        <v>-</v>
      </c>
      <c r="T299" s="103" t="str">
        <f>IF(O299="","-",IF(VLOOKUP(O299,'S1-TE'!$D$7:$V$59,17,0)=0,"-",IF(AND(O299=O299,P299="P"),VLOOKUP(O299,'S1-TE'!$D$7:$V$59,17,0),"-")))</f>
        <v>-</v>
      </c>
      <c r="U299" s="103" t="str">
        <f>IF(O299="","-",IF(VLOOKUP(O299,'S1-TE'!$D$7:$V$59,18,0)=0,"-",IF(AND(O299=O299,P299="P"),VLOOKUP(O299,'S1-TE'!$D$7:$V$59,18,0),"-")))</f>
        <v>-</v>
      </c>
      <c r="V299" s="107" t="s">
        <v>190</v>
      </c>
      <c r="W299" s="105" t="s">
        <v>26</v>
      </c>
      <c r="X299" s="100" t="s">
        <v>195</v>
      </c>
      <c r="Y299" s="101" t="s">
        <v>196</v>
      </c>
      <c r="Z299" s="102" t="s">
        <v>24</v>
      </c>
      <c r="AA299" s="103" t="str">
        <f>IF(Y299="","-",IF(VLOOKUP(Y299,'S1-TE'!$D$7:$V$59,7,0)=0,"-",IF(AND(Y299=Y299,OR(Z299="T",Z299="P")),VLOOKUP(Y299,'S1-TE'!$D$7:$V$59,7,0),"-")))</f>
        <v>AFS</v>
      </c>
      <c r="AB299" s="103" t="str">
        <f>IF(Y299="","-",IF(VLOOKUP(Y299,'S1-TE'!$D$7:$V$59,8,0)=0,"-",IF(AND(Y299=Y299,OR(Z299="T",Z299="P")),VLOOKUP(Y299,'S1-TE'!$D$7:$V$59,8,0),"-")))</f>
        <v>ABS</v>
      </c>
      <c r="AC299" s="103" t="str">
        <f>IF(Y299="","-",IF(VLOOKUP(Y299,'S1-TE'!$D$7:$V$59,9,0)=0,"-",IF(AND(Y299=Y299,OR(Z299="T",Z299="P")),VLOOKUP(Y299,'S1-TE'!$D$7:$V$59,9,0),"-")))</f>
        <v>-</v>
      </c>
      <c r="AD299" s="103" t="str">
        <f>IF(Y299="","-",IF(VLOOKUP(Y299,'S1-TE'!$D$7:$V$59,17,0)=0,"-",IF(AND(Y299=Y299,Z299="P"),VLOOKUP(Y299,'S1-TE'!$D$7:$V$59,17,0),"-")))</f>
        <v>-</v>
      </c>
      <c r="AE299" s="103" t="str">
        <f>IF(Y299="","-",IF(VLOOKUP(Y299,'S1-TE'!$D$7:$V$59,18,0)=0,"-",IF(AND(Y299=Y299,Z299="P"),VLOOKUP(Y299,'S1-TE'!$D$7:$V$59,18,0),"-")))</f>
        <v>-</v>
      </c>
      <c r="AF299" s="107" t="s">
        <v>190</v>
      </c>
      <c r="AG299" s="105" t="s">
        <v>26</v>
      </c>
      <c r="AH299" s="108"/>
      <c r="AI299" s="101"/>
      <c r="AJ299" s="102"/>
      <c r="AK299" s="103" t="str">
        <f>IF(AI299="","-",IF(VLOOKUP(AI299,'S1-TE'!$D$7:$V$59,7,0)=0,"-",IF(AND(AI299=AI299,OR(AJ299="T",AJ299="P")),VLOOKUP(AI299,'S1-TE'!$D$7:$V$59,7,0),"-")))</f>
        <v>-</v>
      </c>
      <c r="AL299" s="103" t="str">
        <f>IF(AI299="","-",IF(VLOOKUP(AI299,'S1-TE'!$D$7:$V$59,8,0)=0,"-",IF(AND(AI299=AI299,OR(AJ299="T",AJ299="P")),VLOOKUP(AI299,'S1-TE'!$D$7:$V$59,8,0),"-")))</f>
        <v>-</v>
      </c>
      <c r="AM299" s="103" t="str">
        <f>IF(AI299="","-",IF(VLOOKUP(AI299,'S1-TE'!$D$7:$V$59,9,0)=0,"-",IF(AND(AI299=AI299,OR(AJ299="T",AJ299="P")),VLOOKUP(AI299,'S1-TE'!$D$7:$V$59,9,0),"-")))</f>
        <v>-</v>
      </c>
      <c r="AN299" s="103" t="str">
        <f>IF(AI299="","-",IF(VLOOKUP(AI299,'S1-TE'!$D$7:$V$59,17,0)=0,"-",IF(AND(AI299=AI299,AJ299="P"),VLOOKUP(AI299,'S1-TE'!$D$7:$V$59,17,0),"-")))</f>
        <v>-</v>
      </c>
      <c r="AO299" s="103" t="str">
        <f>IF(AI299="","-",IF(VLOOKUP(AI299,'S1-TE'!$D$7:$V$59,18,0)=0,"-",IF(AND(AI299=AI299,AJ299="P"),VLOOKUP(AI299,'S1-TE'!$D$7:$V$59,18,0),"-")))</f>
        <v>-</v>
      </c>
      <c r="AP299" s="107" t="s">
        <v>190</v>
      </c>
      <c r="AQ299" s="105"/>
      <c r="AR299" s="108"/>
      <c r="AS299" s="101"/>
      <c r="AT299" s="102"/>
      <c r="AU299" s="103" t="str">
        <f>IF(AS299="","-",IF(VLOOKUP(AS299,'S1-TE'!$D$7:$V$59,7,0)=0,"-",IF(AND(AS299=AS299,OR(AT299="T",AT299="P")),VLOOKUP(AS299,'S1-TE'!$D$7:$V$59,7,0),"-")))</f>
        <v>-</v>
      </c>
      <c r="AV299" s="103" t="str">
        <f>IF(AS299="","-",IF(VLOOKUP(AS299,'S1-TE'!$D$7:$V$59,8,0)=0,"-",IF(AND(AS299=AS299,OR(AT299="T",AT299="P")),VLOOKUP(AS299,'S1-TE'!$D$7:$V$59,8,0),"-")))</f>
        <v>-</v>
      </c>
      <c r="AW299" s="103" t="str">
        <f>IF(AS299="","-",IF(VLOOKUP(AS299,'S1-TE'!$D$7:$V$59,9,0)=0,"-",IF(AND(AS299=AS299,OR(AT299="T",AT299="P")),VLOOKUP(AS299,'S1-TE'!$D$7:$V$59,9,0),"-")))</f>
        <v>-</v>
      </c>
      <c r="AX299" s="103" t="str">
        <f>IF(AS299="","-",IF(VLOOKUP(AS299,'S1-TE'!$D$7:$V$59,17,0)=0,"-",IF(AND(AS299=AS299,AT299="P"),VLOOKUP(AS299,'S1-TE'!$D$7:$V$59,17,0),"-")))</f>
        <v>-</v>
      </c>
      <c r="AY299" s="103" t="str">
        <f>IF(AS299="","-",IF(VLOOKUP(AS299,'S1-TE'!$D$7:$V$59,18,0)=0,"-",IF(AND(AS299=AS299,AT299="P"),VLOOKUP(AS299,'S1-TE'!$D$7:$V$59,18,0),"-")))</f>
        <v>-</v>
      </c>
      <c r="AZ299" s="107" t="s">
        <v>190</v>
      </c>
      <c r="BA299" s="105"/>
      <c r="BB299" s="6"/>
      <c r="BC299" s="6"/>
      <c r="BD299" s="6"/>
      <c r="BE299" s="6"/>
      <c r="BF299" s="7"/>
      <c r="BG299" s="7"/>
      <c r="BH299" s="7"/>
      <c r="BI299" s="7"/>
      <c r="BJ299" s="7"/>
      <c r="BK299" s="7"/>
    </row>
    <row r="300" ht="14.25" customHeight="1">
      <c r="A300" s="40">
        <v>5.0</v>
      </c>
      <c r="B300" s="41" t="s">
        <v>306</v>
      </c>
      <c r="C300" s="100" t="s">
        <v>335</v>
      </c>
      <c r="D300" s="101" t="s">
        <v>336</v>
      </c>
      <c r="E300" s="102" t="s">
        <v>24</v>
      </c>
      <c r="F300" s="103" t="str">
        <f>IF(D300="","-",IF(VLOOKUP(D300,'S1-TE'!$D$7:$V$59,7,0)=0,"-",IF(AND(D300=D300,OR(E300="T",E300="P")),VLOOKUP(D300,'S1-TE'!$D$7:$V$59,7,0),"-")))</f>
        <v>GFP</v>
      </c>
      <c r="G300" s="103" t="str">
        <f>IF(D300="","-",IF(VLOOKUP(D300,'S1-TE'!$D$7:$V$59,8,0)=0,"-",IF(AND(D300=D300,OR(E300="T",E300="P")),VLOOKUP(D300,'S1-TE'!$D$7:$V$59,8,0),"-")))</f>
        <v>-</v>
      </c>
      <c r="H300" s="103" t="str">
        <f>IF(D300="","-",IF(VLOOKUP(D300,'S1-TE'!$D$7:$V$59,9,0)=0,"-",IF(AND(D300=D300,OR(E300="T",E300="P")),VLOOKUP(D300,'S1-TE'!$D$7:$V$59,9,0),"-")))</f>
        <v>-</v>
      </c>
      <c r="I300" s="103"/>
      <c r="J300" s="103" t="str">
        <f>IF(D300="","-",IF(VLOOKUP(D300,'S1-TE'!$D$7:$V$59,17,0)=0,"-",IF(AND(D300=D300,E300="P"),VLOOKUP(D300,'S1-TE'!$D$7:$V$59,17,0),"-")))</f>
        <v>-</v>
      </c>
      <c r="K300" s="103" t="str">
        <f>IF(D300="","-",IF(VLOOKUP(D300,'S1-TE'!$D$7:$V$59,18,0)=0,"-",IF(AND(D300=D300,E300="P"),VLOOKUP(D300,'S1-TE'!$D$7:$V$59,18,0),"-")))</f>
        <v>-</v>
      </c>
      <c r="L300" s="107" t="s">
        <v>197</v>
      </c>
      <c r="M300" s="105" t="s">
        <v>26</v>
      </c>
      <c r="N300" s="100" t="s">
        <v>286</v>
      </c>
      <c r="O300" s="101" t="s">
        <v>287</v>
      </c>
      <c r="P300" s="101" t="s">
        <v>24</v>
      </c>
      <c r="Q300" s="103" t="str">
        <f>IF(O300="","-",IF(VLOOKUP(O300,'S1-TE'!$D$7:$V$59,7,0)=0,"-",IF(AND(O300=O300,OR(P300="T",P300="P")),VLOOKUP(O300,'S1-TE'!$D$7:$V$59,7,0),"-")))</f>
        <v>IHT</v>
      </c>
      <c r="R300" s="103" t="str">
        <f>IF(O300="","-",IF(VLOOKUP(O300,'S1-TE'!$D$7:$V$59,8,0)=0,"-",IF(AND(O300=O300,OR(P300="T",P300="P")),VLOOKUP(O300,'S1-TE'!$D$7:$V$59,8,0),"-")))</f>
        <v>-</v>
      </c>
      <c r="S300" s="103" t="str">
        <f>IF(O300="","-",IF(VLOOKUP(O300,'S1-TE'!$D$7:$V$59,9,0)=0,"-",IF(AND(O300=O300,OR(P300="T",P300="P")),VLOOKUP(O300,'S1-TE'!$D$7:$V$59,9,0),"-")))</f>
        <v>-</v>
      </c>
      <c r="T300" s="103" t="str">
        <f>IF(O300="","-",IF(VLOOKUP(O300,'S1-TE'!$D$7:$V$59,17,0)=0,"-",IF(AND(O300=O300,P300="P"),VLOOKUP(O300,'S1-TE'!$D$7:$V$59,17,0),"-")))</f>
        <v>-</v>
      </c>
      <c r="U300" s="103" t="str">
        <f>IF(O300="","-",IF(VLOOKUP(O300,'S1-TE'!$D$7:$V$59,18,0)=0,"-",IF(AND(O300=O300,P300="P"),VLOOKUP(O300,'S1-TE'!$D$7:$V$59,18,0),"-")))</f>
        <v>-</v>
      </c>
      <c r="V300" s="107" t="s">
        <v>197</v>
      </c>
      <c r="W300" s="105" t="s">
        <v>26</v>
      </c>
      <c r="X300" s="100" t="s">
        <v>195</v>
      </c>
      <c r="Y300" s="101" t="s">
        <v>196</v>
      </c>
      <c r="Z300" s="102" t="s">
        <v>24</v>
      </c>
      <c r="AA300" s="103" t="str">
        <f>IF(Y300="","-",IF(VLOOKUP(Y300,'S1-TE'!$D$7:$V$59,7,0)=0,"-",IF(AND(Y300=Y300,OR(Z300="T",Z300="P")),VLOOKUP(Y300,'S1-TE'!$D$7:$V$59,7,0),"-")))</f>
        <v>AFS</v>
      </c>
      <c r="AB300" s="103" t="str">
        <f>IF(Y300="","-",IF(VLOOKUP(Y300,'S1-TE'!$D$7:$V$59,8,0)=0,"-",IF(AND(Y300=Y300,OR(Z300="T",Z300="P")),VLOOKUP(Y300,'S1-TE'!$D$7:$V$59,8,0),"-")))</f>
        <v>ABS</v>
      </c>
      <c r="AC300" s="103" t="str">
        <f>IF(Y300="","-",IF(VLOOKUP(Y300,'S1-TE'!$D$7:$V$59,9,0)=0,"-",IF(AND(Y300=Y300,OR(Z300="T",Z300="P")),VLOOKUP(Y300,'S1-TE'!$D$7:$V$59,9,0),"-")))</f>
        <v>-</v>
      </c>
      <c r="AD300" s="103" t="str">
        <f>IF(Y300="","-",IF(VLOOKUP(Y300,'S1-TE'!$D$7:$V$59,17,0)=0,"-",IF(AND(Y300=Y300,Z300="P"),VLOOKUP(Y300,'S1-TE'!$D$7:$V$59,17,0),"-")))</f>
        <v>-</v>
      </c>
      <c r="AE300" s="103" t="str">
        <f>IF(Y300="","-",IF(VLOOKUP(Y300,'S1-TE'!$D$7:$V$59,18,0)=0,"-",IF(AND(Y300=Y300,Z300="P"),VLOOKUP(Y300,'S1-TE'!$D$7:$V$59,18,0),"-")))</f>
        <v>-</v>
      </c>
      <c r="AF300" s="107" t="s">
        <v>197</v>
      </c>
      <c r="AG300" s="105" t="s">
        <v>26</v>
      </c>
      <c r="AH300" s="123"/>
      <c r="AI300" s="101"/>
      <c r="AJ300" s="102"/>
      <c r="AK300" s="103" t="str">
        <f>IF(AI300="","-",IF(VLOOKUP(AI300,'S1-TE'!$D$7:$V$59,7,0)=0,"-",IF(AND(AI300=AI300,OR(AJ300="T",AJ300="P")),VLOOKUP(AI300,'S1-TE'!$D$7:$V$59,7,0),"-")))</f>
        <v>-</v>
      </c>
      <c r="AL300" s="103" t="str">
        <f>IF(AI300="","-",IF(VLOOKUP(AI300,'S1-TE'!$D$7:$V$59,8,0)=0,"-",IF(AND(AI300=AI300,OR(AJ300="T",AJ300="P")),VLOOKUP(AI300,'S1-TE'!$D$7:$V$59,8,0),"-")))</f>
        <v>-</v>
      </c>
      <c r="AM300" s="103" t="str">
        <f>IF(AI300="","-",IF(VLOOKUP(AI300,'S1-TE'!$D$7:$V$59,9,0)=0,"-",IF(AND(AI300=AI300,OR(AJ300="T",AJ300="P")),VLOOKUP(AI300,'S1-TE'!$D$7:$V$59,9,0),"-")))</f>
        <v>-</v>
      </c>
      <c r="AN300" s="103" t="str">
        <f>IF(AI300="","-",IF(VLOOKUP(AI300,'S1-TE'!$D$7:$V$59,17,0)=0,"-",IF(AND(AI300=AI300,AJ300="P"),VLOOKUP(AI300,'S1-TE'!$D$7:$V$59,17,0),"-")))</f>
        <v>-</v>
      </c>
      <c r="AO300" s="103" t="str">
        <f>IF(AI300="","-",IF(VLOOKUP(AI300,'S1-TE'!$D$7:$V$59,18,0)=0,"-",IF(AND(AI300=AI300,AJ300="P"),VLOOKUP(AI300,'S1-TE'!$D$7:$V$59,18,0),"-")))</f>
        <v>-</v>
      </c>
      <c r="AP300" s="107" t="s">
        <v>197</v>
      </c>
      <c r="AQ300" s="105"/>
      <c r="AR300" s="123"/>
      <c r="AS300" s="101"/>
      <c r="AT300" s="102"/>
      <c r="AU300" s="103" t="str">
        <f>IF(AS300="","-",IF(VLOOKUP(AS300,'S1-TE'!$D$7:$V$59,7,0)=0,"-",IF(AND(AS300=AS300,OR(AT300="T",AT300="P")),VLOOKUP(AS300,'S1-TE'!$D$7:$V$59,7,0),"-")))</f>
        <v>-</v>
      </c>
      <c r="AV300" s="103" t="str">
        <f>IF(AS300="","-",IF(VLOOKUP(AS300,'S1-TE'!$D$7:$V$59,8,0)=0,"-",IF(AND(AS300=AS300,OR(AT300="T",AT300="P")),VLOOKUP(AS300,'S1-TE'!$D$7:$V$59,8,0),"-")))</f>
        <v>-</v>
      </c>
      <c r="AW300" s="103" t="str">
        <f>IF(AS300="","-",IF(VLOOKUP(AS300,'S1-TE'!$D$7:$V$59,9,0)=0,"-",IF(AND(AS300=AS300,OR(AT300="T",AT300="P")),VLOOKUP(AS300,'S1-TE'!$D$7:$V$59,9,0),"-")))</f>
        <v>-</v>
      </c>
      <c r="AX300" s="103" t="str">
        <f>IF(AS300="","-",IF(VLOOKUP(AS300,'S1-TE'!$D$7:$V$59,17,0)=0,"-",IF(AND(AS300=AS300,AT300="P"),VLOOKUP(AS300,'S1-TE'!$D$7:$V$59,17,0),"-")))</f>
        <v>-</v>
      </c>
      <c r="AY300" s="103" t="str">
        <f>IF(AS300="","-",IF(VLOOKUP(AS300,'S1-TE'!$D$7:$V$59,18,0)=0,"-",IF(AND(AS300=AS300,AT300="P"),VLOOKUP(AS300,'S1-TE'!$D$7:$V$59,18,0),"-")))</f>
        <v>-</v>
      </c>
      <c r="AZ300" s="107" t="s">
        <v>197</v>
      </c>
      <c r="BA300" s="105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</row>
    <row r="301" ht="14.25" customHeight="1">
      <c r="A301" s="40">
        <v>5.0</v>
      </c>
      <c r="B301" s="41" t="s">
        <v>306</v>
      </c>
      <c r="C301" s="100"/>
      <c r="D301" s="101"/>
      <c r="E301" s="101"/>
      <c r="F301" s="103" t="str">
        <f>IF(D301="","-",IF(VLOOKUP(D301,'S1-MR'!$D$7:$U$60,7,0)=0,"-",IF(AND(D301=D301,OR(E301="T",E301="P")),VLOOKUP(D301,'S1-MR'!$D$7:$U$60,7,0),"-")))</f>
        <v>-</v>
      </c>
      <c r="G301" s="103" t="str">
        <f>IF(D301="","-",IF(VLOOKUP(D301,'S1-MR'!$D$7:$U$60,8,0)=0,"-",IF(AND(D301=D301,OR(E301="T",E301="P")),VLOOKUP(D301,'S1-MR'!$D$7:$U$60,8,0),"-")))</f>
        <v>-</v>
      </c>
      <c r="H301" s="103" t="str">
        <f>IF(D301="","-",IF(VLOOKUP(D301,'S1-MR'!$D$7:$U$60,9,0)=0,"-",IF(AND(D301=D301,OR(E301="T",E301="P")),VLOOKUP(D301,'S1-MR'!$D$7:$U$60,9,0),"-")))</f>
        <v>-</v>
      </c>
      <c r="I301" s="103"/>
      <c r="J301" s="103" t="str">
        <f>IF(D301="","-",IF(VLOOKUP(D301,'S1-MR'!$D$7:$U$60,17,0)=0,"-",IF(AND(D301=D301,E301="P"),VLOOKUP(D301,'S1-MR'!$D$7:$U$60,17,0),"-")))</f>
        <v>-</v>
      </c>
      <c r="K301" s="103" t="str">
        <f>IF(D301="","-",IF(VLOOKUP(D301,'S1-MR'!$D$7:$U$60,18,0)=0,"-",IF(AND(D301=D301,E301="P"),VLOOKUP(D301,'S1-MR'!$D$7:$U$60,18,0),"-")))</f>
        <v>-</v>
      </c>
      <c r="L301" s="107" t="s">
        <v>202</v>
      </c>
      <c r="M301" s="105"/>
      <c r="N301" s="100" t="s">
        <v>232</v>
      </c>
      <c r="O301" s="101" t="s">
        <v>233</v>
      </c>
      <c r="P301" s="101" t="s">
        <v>24</v>
      </c>
      <c r="Q301" s="103" t="str">
        <f>IF(O301="","-",IF(VLOOKUP(O301,'S1-MR'!$D$7:$U$60,7,0)=0,"-",IF(AND(O301=O301,OR(P301="T",P301="P")),VLOOKUP(O301,'S1-MR'!$D$7:$U$60,7,0),"-")))</f>
        <v>NSS</v>
      </c>
      <c r="R301" s="103" t="str">
        <f>IF(O301="","-",IF(VLOOKUP(O301,'S1-MR'!$D$7:$U$60,8,0)=0,"-",IF(AND(O301=O301,OR(P301="T",P301="P")),VLOOKUP(O301,'S1-MR'!$D$7:$U$60,8,0),"-")))</f>
        <v>HSS</v>
      </c>
      <c r="S301" s="103" t="str">
        <f>IF(O301="","-",IF(VLOOKUP(O301,'S1-MR'!$D$7:$U$60,9,0)=0,"-",IF(AND(O301=O301,OR(P301="T",P301="P")),VLOOKUP(O301,'S1-MR'!$D$7:$U$60,9,0),"-")))</f>
        <v>-</v>
      </c>
      <c r="T301" s="103" t="str">
        <f>IF(O301="","-",IF(VLOOKUP(O301,'S1-MR'!$D$7:$U$60,17,0)=0,"-",IF(AND(O301=O301,P301="P"),VLOOKUP(O301,'S1-MR'!$D$7:$U$60,17,0),"-")))</f>
        <v>-</v>
      </c>
      <c r="U301" s="103" t="str">
        <f>IF(O301="","-",IF(VLOOKUP(O301,'S1-MR'!$D$7:$U$60,18,0)=0,"-",IF(AND(O301=O301,P301="P"),VLOOKUP(O301,'S1-MR'!$D$7:$U$60,18,0),"-")))</f>
        <v>-</v>
      </c>
      <c r="V301" s="107" t="s">
        <v>202</v>
      </c>
      <c r="W301" s="105" t="s">
        <v>26</v>
      </c>
      <c r="X301" s="100" t="s">
        <v>337</v>
      </c>
      <c r="Y301" s="101" t="s">
        <v>338</v>
      </c>
      <c r="Z301" s="101" t="s">
        <v>24</v>
      </c>
      <c r="AA301" s="103" t="str">
        <f>IF(Y301="","-",IF(VLOOKUP(Y301,'S1-MR'!$D$7:$U$60,7,0)=0,"-",IF(AND(Y301=Y301,OR(Z301="T",Z301="P")),VLOOKUP(Y301,'S1-MR'!$D$7:$U$60,7,0),"-")))</f>
        <v>NSS</v>
      </c>
      <c r="AB301" s="103" t="str">
        <f>IF(Y301="","-",IF(VLOOKUP(Y301,'S1-MR'!$D$7:$U$60,8,0)=0,"-",IF(AND(Y301=Y301,OR(Z301="T",Z301="P")),VLOOKUP(Y301,'S1-MR'!$D$7:$U$60,8,0),"-")))</f>
        <v>-</v>
      </c>
      <c r="AC301" s="103" t="str">
        <f>IF(Y301="","-",IF(VLOOKUP(Y301,'S1-MR'!$D$7:$U$60,9,0)=0,"-",IF(AND(Y301=Y301,OR(Z301="T",Z301="P")),VLOOKUP(Y301,'S1-MR'!$D$7:$U$60,9,0),"-")))</f>
        <v>-</v>
      </c>
      <c r="AD301" s="103" t="str">
        <f>IF(Y301="","-",IF(VLOOKUP(Y301,'S1-MR'!$D$7:$U$60,17,0)=0,"-",IF(AND(Y301=Y301,Z301="P"),VLOOKUP(Y301,'S1-MR'!$D$7:$U$60,17,0),"-")))</f>
        <v>-</v>
      </c>
      <c r="AE301" s="103" t="str">
        <f>IF(Y301="","-",IF(VLOOKUP(Y301,'S1-MR'!$D$7:$U$60,18,0)=0,"-",IF(AND(Y301=Y301,Z301="P"),VLOOKUP(Y301,'S1-MR'!$D$7:$U$60,18,0),"-")))</f>
        <v>-</v>
      </c>
      <c r="AF301" s="107" t="s">
        <v>202</v>
      </c>
      <c r="AG301" s="105" t="s">
        <v>26</v>
      </c>
      <c r="AH301" s="100" t="s">
        <v>205</v>
      </c>
      <c r="AI301" s="101" t="s">
        <v>206</v>
      </c>
      <c r="AJ301" s="101" t="s">
        <v>24</v>
      </c>
      <c r="AK301" s="103" t="str">
        <f>IF(AI301="","-",IF(VLOOKUP(AI301,'S1-MR'!$D$7:$U$60,7,0)=0,"-",IF(AND(AI301=AI301,OR(AJ301="T",AJ301="P")),VLOOKUP(AI301,'S1-MR'!$D$7:$U$60,7,0),"-")))</f>
        <v>HSS</v>
      </c>
      <c r="AL301" s="103" t="str">
        <f>IF(AI301="","-",IF(VLOOKUP(AI301,'S1-MR'!$D$7:$U$60,8,0)=0,"-",IF(AND(AI301=AI301,OR(AJ301="T",AJ301="P")),VLOOKUP(AI301,'S1-MR'!$D$7:$U$60,8,0),"-")))</f>
        <v>-</v>
      </c>
      <c r="AM301" s="103" t="str">
        <f>IF(AI301="","-",IF(VLOOKUP(AI301,'S1-MR'!$D$7:$U$60,9,0)=0,"-",IF(AND(AI301=AI301,OR(AJ301="T",AJ301="P")),VLOOKUP(AI301,'S1-MR'!$D$7:$U$60,9,0),"-")))</f>
        <v>-</v>
      </c>
      <c r="AN301" s="103" t="str">
        <f>IF(AI301="","-",IF(VLOOKUP(AI301,'S1-MR'!$D$7:$U$60,17,0)=0,"-",IF(AND(AI301=AI301,AJ301="P"),VLOOKUP(AI301,'S1-MR'!$D$7:$U$60,17,0),"-")))</f>
        <v>-</v>
      </c>
      <c r="AO301" s="103" t="str">
        <f>IF(AI301="","-",IF(VLOOKUP(AI301,'S1-MR'!$D$7:$U$60,18,0)=0,"-",IF(AND(AI301=AI301,AJ301="P"),VLOOKUP(AI301,'S1-MR'!$D$7:$U$60,18,0),"-")))</f>
        <v>-</v>
      </c>
      <c r="AP301" s="107" t="s">
        <v>202</v>
      </c>
      <c r="AQ301" s="105" t="s">
        <v>26</v>
      </c>
      <c r="AR301" s="136" t="s">
        <v>207</v>
      </c>
      <c r="AS301" s="137" t="s">
        <v>208</v>
      </c>
      <c r="AT301" s="137" t="s">
        <v>24</v>
      </c>
      <c r="AU301" s="138" t="str">
        <f>IF(AS301="","-",IF(VLOOKUP(AS301,'S1-MR'!$D$7:$U$60,7,0)=0,"-",IF(AND(AS301=AS301,OR(AT301="T",AT301="P")),VLOOKUP(AS301,'S1-MR'!$D$7:$U$60,7,0),"-")))</f>
        <v>BAS</v>
      </c>
      <c r="AV301" s="138" t="str">
        <f>IF(AS301="","-",IF(VLOOKUP(AS301,'S1-MR'!$D$7:$U$60,8,0)=0,"-",IF(AND(AS301=AS301,OR(AT301="T",AT301="P")),VLOOKUP(AS301,'S1-MR'!$D$7:$U$60,8,0),"-")))</f>
        <v>ISW</v>
      </c>
      <c r="AW301" s="138" t="str">
        <f>IF(AS301="","-",IF(VLOOKUP(AS301,'S1-MR'!$D$7:$U$60,9,0)=0,"-",IF(AND(AS301=AS301,OR(AT301="T",AT301="P")),VLOOKUP(AS301,'S1-MR'!$D$7:$U$60,9,0),"-")))</f>
        <v>CJS</v>
      </c>
      <c r="AX301" s="139" t="str">
        <f>IF(AS301="","-",IF(VLOOKUP(AS301,'S1-MR'!$D$7:$U$60,17,0)=0,"-",IF(AND(AS301=AS301,AT301="P"),VLOOKUP(AS301,'S1-MR'!$D$7:$U$60,17,0),"-")))</f>
        <v>-</v>
      </c>
      <c r="AY301" s="139" t="str">
        <f>IF(AS301="","-",IF(VLOOKUP(AS301,'S1-MR'!$D$7:$U$60,18,0)=0,"-",IF(AND(AS301=AS301,AT301="P"),VLOOKUP(AS301,'S1-MR'!$D$7:$U$60,18,0),"-")))</f>
        <v>-</v>
      </c>
      <c r="AZ301" s="140" t="s">
        <v>202</v>
      </c>
      <c r="BA301" s="141" t="s">
        <v>26</v>
      </c>
      <c r="BB301" s="6"/>
      <c r="BC301" s="6"/>
      <c r="BD301" s="6"/>
      <c r="BE301" s="6"/>
      <c r="BF301" s="7"/>
      <c r="BG301" s="7"/>
      <c r="BH301" s="7"/>
      <c r="BI301" s="7"/>
      <c r="BJ301" s="7"/>
      <c r="BK301" s="7"/>
    </row>
    <row r="302" ht="14.25" customHeight="1">
      <c r="A302" s="40">
        <v>5.0</v>
      </c>
      <c r="B302" s="41" t="s">
        <v>306</v>
      </c>
      <c r="C302" s="100"/>
      <c r="D302" s="101"/>
      <c r="E302" s="101"/>
      <c r="F302" s="103" t="str">
        <f>IF(D302="","-",IF(VLOOKUP(D302,'S1-MR'!$D$7:$U$60,7,0)=0,"-",IF(AND(D302=D302,OR(E302="T",E302="P")),VLOOKUP(D302,'S1-MR'!$D$7:$U$60,7,0),"-")))</f>
        <v>-</v>
      </c>
      <c r="G302" s="103" t="str">
        <f>IF(D302="","-",IF(VLOOKUP(D302,'S1-MR'!$D$7:$U$60,8,0)=0,"-",IF(AND(D302=D302,OR(E302="T",E302="P")),VLOOKUP(D302,'S1-MR'!$D$7:$U$60,8,0),"-")))</f>
        <v>-</v>
      </c>
      <c r="H302" s="103" t="str">
        <f>IF(D302="","-",IF(VLOOKUP(D302,'S1-MR'!$D$7:$U$60,9,0)=0,"-",IF(AND(D302=D302,OR(E302="T",E302="P")),VLOOKUP(D302,'S1-MR'!$D$7:$U$60,9,0),"-")))</f>
        <v>-</v>
      </c>
      <c r="I302" s="103"/>
      <c r="J302" s="103" t="str">
        <f>IF(D302="","-",IF(VLOOKUP(D302,'S1-MR'!$D$7:$U$60,17,0)=0,"-",IF(AND(D302=D302,E302="P"),VLOOKUP(D302,'S1-MR'!$D$7:$U$60,17,0),"-")))</f>
        <v>-</v>
      </c>
      <c r="K302" s="103" t="str">
        <f>IF(D302="","-",IF(VLOOKUP(D302,'S1-MR'!$D$7:$U$60,18,0)=0,"-",IF(AND(D302=D302,E302="P"),VLOOKUP(D302,'S1-MR'!$D$7:$U$60,18,0),"-")))</f>
        <v>-</v>
      </c>
      <c r="L302" s="107" t="s">
        <v>209</v>
      </c>
      <c r="M302" s="105"/>
      <c r="N302" s="100" t="s">
        <v>232</v>
      </c>
      <c r="O302" s="101" t="s">
        <v>233</v>
      </c>
      <c r="P302" s="101" t="s">
        <v>24</v>
      </c>
      <c r="Q302" s="156" t="str">
        <f>IF(O302="","-",IF(VLOOKUP(O302,'S1-MR'!$D$7:$U$60,7,0)=0,"-",IF(AND(O302=O302,OR(P302="T",P302="P")),VLOOKUP(O302,'S1-MR'!$D$7:$U$60,7,0),"-")))</f>
        <v>NSS</v>
      </c>
      <c r="R302" s="156" t="str">
        <f>IF(O302="","-",IF(VLOOKUP(O302,'S1-MR'!$D$7:$U$60,8,0)=0,"-",IF(AND(O302=O302,OR(P302="T",P302="P")),VLOOKUP(O302,'S1-MR'!$D$7:$U$60,8,0),"-")))</f>
        <v>HSS</v>
      </c>
      <c r="S302" s="103" t="str">
        <f>IF(O302="","-",IF(VLOOKUP(O302,'S1-MR'!$D$7:$U$60,9,0)=0,"-",IF(AND(O302=O302,OR(P302="T",P302="P")),VLOOKUP(O302,'S1-MR'!$D$7:$U$60,9,0),"-")))</f>
        <v>-</v>
      </c>
      <c r="T302" s="103" t="str">
        <f>IF(O302="","-",IF(VLOOKUP(O302,'S1-MR'!$D$7:$U$60,17,0)=0,"-",IF(AND(O302=O302,P302="P"),VLOOKUP(O302,'S1-MR'!$D$7:$U$60,17,0),"-")))</f>
        <v>-</v>
      </c>
      <c r="U302" s="103" t="str">
        <f>IF(O302="","-",IF(VLOOKUP(O302,'S1-MR'!$D$7:$U$60,18,0)=0,"-",IF(AND(O302=O302,P302="P"),VLOOKUP(O302,'S1-MR'!$D$7:$U$60,18,0),"-")))</f>
        <v>-</v>
      </c>
      <c r="V302" s="107" t="s">
        <v>209</v>
      </c>
      <c r="W302" s="105" t="s">
        <v>26</v>
      </c>
      <c r="X302" s="100" t="s">
        <v>337</v>
      </c>
      <c r="Y302" s="101" t="s">
        <v>338</v>
      </c>
      <c r="Z302" s="101" t="s">
        <v>24</v>
      </c>
      <c r="AA302" s="103" t="str">
        <f>IF(Y302="","-",IF(VLOOKUP(Y302,'S1-MR'!$D$7:$U$60,7,0)=0,"-",IF(AND(Y302=Y302,OR(Z302="T",Z302="P")),VLOOKUP(Y302,'S1-MR'!$D$7:$U$60,7,0),"-")))</f>
        <v>NSS</v>
      </c>
      <c r="AB302" s="103" t="str">
        <f>IF(Y302="","-",IF(VLOOKUP(Y302,'S1-MR'!$D$7:$U$60,8,0)=0,"-",IF(AND(Y302=Y302,OR(Z302="T",Z302="P")),VLOOKUP(Y302,'S1-MR'!$D$7:$U$60,8,0),"-")))</f>
        <v>-</v>
      </c>
      <c r="AC302" s="103" t="str">
        <f>IF(Y302="","-",IF(VLOOKUP(Y302,'S1-MR'!$D$7:$U$60,9,0)=0,"-",IF(AND(Y302=Y302,OR(Z302="T",Z302="P")),VLOOKUP(Y302,'S1-MR'!$D$7:$U$60,9,0),"-")))</f>
        <v>-</v>
      </c>
      <c r="AD302" s="103" t="str">
        <f>IF(Y302="","-",IF(VLOOKUP(Y302,'S1-MR'!$D$7:$U$60,17,0)=0,"-",IF(AND(Y302=Y302,Z302="P"),VLOOKUP(Y302,'S1-MR'!$D$7:$U$60,17,0),"-")))</f>
        <v>-</v>
      </c>
      <c r="AE302" s="103" t="str">
        <f>IF(Y302="","-",IF(VLOOKUP(Y302,'S1-MR'!$D$7:$U$60,18,0)=0,"-",IF(AND(Y302=Y302,Z302="P"),VLOOKUP(Y302,'S1-MR'!$D$7:$U$60,18,0),"-")))</f>
        <v>-</v>
      </c>
      <c r="AF302" s="107" t="s">
        <v>209</v>
      </c>
      <c r="AG302" s="105" t="s">
        <v>26</v>
      </c>
      <c r="AH302" s="100" t="s">
        <v>205</v>
      </c>
      <c r="AI302" s="101" t="s">
        <v>206</v>
      </c>
      <c r="AJ302" s="101" t="s">
        <v>24</v>
      </c>
      <c r="AK302" s="103" t="str">
        <f>IF(AI302="","-",IF(VLOOKUP(AI302,'S1-MR'!$D$7:$U$60,7,0)=0,"-",IF(AND(AI302=AI302,OR(AJ302="T",AJ302="P")),VLOOKUP(AI302,'S1-MR'!$D$7:$U$60,7,0),"-")))</f>
        <v>HSS</v>
      </c>
      <c r="AL302" s="103" t="str">
        <f>IF(AI302="","-",IF(VLOOKUP(AI302,'S1-MR'!$D$7:$U$60,8,0)=0,"-",IF(AND(AI302=AI302,OR(AJ302="T",AJ302="P")),VLOOKUP(AI302,'S1-MR'!$D$7:$U$60,8,0),"-")))</f>
        <v>-</v>
      </c>
      <c r="AM302" s="103" t="str">
        <f>IF(AI302="","-",IF(VLOOKUP(AI302,'S1-MR'!$D$7:$U$60,9,0)=0,"-",IF(AND(AI302=AI302,OR(AJ302="T",AJ302="P")),VLOOKUP(AI302,'S1-MR'!$D$7:$U$60,9,0),"-")))</f>
        <v>-</v>
      </c>
      <c r="AN302" s="103" t="str">
        <f>IF(AI302="","-",IF(VLOOKUP(AI302,'S1-MR'!$D$7:$U$60,17,0)=0,"-",IF(AND(AI302=AI302,AJ302="P"),VLOOKUP(AI302,'S1-MR'!$D$7:$U$60,17,0),"-")))</f>
        <v>-</v>
      </c>
      <c r="AO302" s="103" t="str">
        <f>IF(AI302="","-",IF(VLOOKUP(AI302,'S1-MR'!$D$7:$U$60,18,0)=0,"-",IF(AND(AI302=AI302,AJ302="P"),VLOOKUP(AI302,'S1-MR'!$D$7:$U$60,18,0),"-")))</f>
        <v>-</v>
      </c>
      <c r="AP302" s="107" t="s">
        <v>209</v>
      </c>
      <c r="AQ302" s="105" t="s">
        <v>26</v>
      </c>
      <c r="AR302" s="142" t="s">
        <v>207</v>
      </c>
      <c r="AS302" s="143" t="s">
        <v>208</v>
      </c>
      <c r="AT302" s="143" t="s">
        <v>24</v>
      </c>
      <c r="AU302" s="144" t="str">
        <f>IF(AS302="","-",IF(VLOOKUP(AS302,'S1-MR'!$D$7:$U$60,7,0)=0,"-",IF(AND(AS302=AS302,OR(AT302="T",AT302="P")),VLOOKUP(AS302,'S1-MR'!$D$7:$U$60,7,0),"-")))</f>
        <v>BAS</v>
      </c>
      <c r="AV302" s="144" t="str">
        <f>IF(AS302="","-",IF(VLOOKUP(AS302,'S1-MR'!$D$7:$U$60,8,0)=0,"-",IF(AND(AS302=AS302,OR(AT302="T",AT302="P")),VLOOKUP(AS302,'S1-MR'!$D$7:$U$60,8,0),"-")))</f>
        <v>ISW</v>
      </c>
      <c r="AW302" s="144" t="str">
        <f>IF(AS302="","-",IF(VLOOKUP(AS302,'S1-MR'!$D$7:$U$60,9,0)=0,"-",IF(AND(AS302=AS302,OR(AT302="T",AT302="P")),VLOOKUP(AS302,'S1-MR'!$D$7:$U$60,9,0),"-")))</f>
        <v>CJS</v>
      </c>
      <c r="AX302" s="145" t="str">
        <f>IF(AS302="","-",IF(VLOOKUP(AS302,'S1-MR'!$D$7:$U$60,17,0)=0,"-",IF(AND(AS302=AS302,AT302="P"),VLOOKUP(AS302,'S1-MR'!$D$7:$U$60,17,0),"-")))</f>
        <v>-</v>
      </c>
      <c r="AY302" s="145" t="str">
        <f>IF(AS302="","-",IF(VLOOKUP(AS302,'S1-MR'!$D$7:$U$60,18,0)=0,"-",IF(AND(AS302=AS302,AT302="P"),VLOOKUP(AS302,'S1-MR'!$D$7:$U$60,18,0),"-")))</f>
        <v>-</v>
      </c>
      <c r="AZ302" s="146" t="s">
        <v>209</v>
      </c>
      <c r="BA302" s="147" t="s">
        <v>26</v>
      </c>
      <c r="BB302" s="6"/>
      <c r="BC302" s="6"/>
      <c r="BD302" s="6"/>
      <c r="BE302" s="6"/>
      <c r="BF302" s="7"/>
      <c r="BG302" s="7"/>
      <c r="BH302" s="7"/>
      <c r="BI302" s="7"/>
      <c r="BJ302" s="7"/>
      <c r="BK302" s="7"/>
    </row>
    <row r="303" ht="14.25" customHeight="1">
      <c r="A303" s="40">
        <v>5.0</v>
      </c>
      <c r="B303" s="41" t="s">
        <v>306</v>
      </c>
      <c r="C303" s="157" t="s">
        <v>339</v>
      </c>
      <c r="D303" s="158" t="s">
        <v>196</v>
      </c>
      <c r="E303" s="158" t="s">
        <v>24</v>
      </c>
      <c r="F303" s="158" t="str">
        <f>IF(D303="","-",IF(VLOOKUP(D303,'S1-TB'!$D$7:$U$59,7,0)=0,"-",IF(AND(D303=D303,OR(E303="T",E303="P")),VLOOKUP(D303,'S1-TB'!$D$7:$U$59,7,0),"-")))</f>
        <v>RFK</v>
      </c>
      <c r="G303" s="158" t="str">
        <f>IF(D303="","-",IF(VLOOKUP(D303,'S1-TB'!$D$7:$U$59,8,0)=0,"-",IF(AND(D303=D303,OR(E303="T",E303="P")),VLOOKUP(D303,'S1-TB'!$D$7:$U$59,8,0),"-")))</f>
        <v>NJT</v>
      </c>
      <c r="H303" s="103" t="str">
        <f>IF(D303="","-",IF(VLOOKUP(D303,'S1-TB'!$D$7:$U$58,9,0)=0,"-",IF(AND(D303=D303,OR(E303="T",E303="P")),VLOOKUP(D303,'S1-TB'!$D$7:$U$58,9,0),"-")))</f>
        <v>-</v>
      </c>
      <c r="I303" s="103"/>
      <c r="J303" s="103" t="str">
        <f>IF(D303="","-",IF(VLOOKUP(D303,'S1-TB'!$D$7:$U$58,17,0)=0,"-",IF(AND(D303=D303,E303="P"),VLOOKUP(D303,'S1-TB'!$D$7:$U$58,17,0),"-")))</f>
        <v>-</v>
      </c>
      <c r="K303" s="103" t="str">
        <f>IF(D303="","-",IF(VLOOKUP(D303,'S1-TB'!$D$7:$U$58,18,0)=0,"-",IF(AND(D303=D303,E303="P"),VLOOKUP(D303,'S1-TB'!$D$7:$U$58,18,0),"-")))</f>
        <v>-</v>
      </c>
      <c r="L303" s="107" t="s">
        <v>210</v>
      </c>
      <c r="M303" s="105" t="s">
        <v>26</v>
      </c>
      <c r="N303" s="159"/>
      <c r="O303" s="160"/>
      <c r="P303" s="160"/>
      <c r="Q303" s="158" t="str">
        <f>IF(O303="","-",IF(VLOOKUP(O303,'S1-TB'!$D$7:$U$59,7,0)=0,"-",IF(AND(O303=O303,OR(P303="T",P303="P")),VLOOKUP(O303,'S1-TB'!$D$7:$U$59,7,0),"-")))</f>
        <v>-</v>
      </c>
      <c r="R303" s="158" t="str">
        <f>IF(O303="","-",IF(VLOOKUP(O303,'S1-TB'!$D$7:$U$59,8,0)=0,"-",IF(AND(O303=O303,OR(P303="T",P303="P")),VLOOKUP(O303,'S1-TB'!$D$7:$U$59,8,0),"-")))</f>
        <v>-</v>
      </c>
      <c r="S303" s="161" t="str">
        <f>IF(O303="","-",IF(VLOOKUP(O303,'S1-TB'!$D$7:$U$58,9,0)=0,"-",IF(AND(O303=O303,OR(P303="T",P303="P")),VLOOKUP(O303,'S1-TB'!$D$7:$U$58,9,0),"-")))</f>
        <v>-</v>
      </c>
      <c r="T303" s="103" t="str">
        <f>IF(O303="","-",IF(VLOOKUP(O303,'S1-TB'!$D$7:$U$58,17,0)=0,"-",IF(AND(O303=O303,P303="P"),VLOOKUP(O303,'S1-TB'!$D$7:$U$58,17,0),"-")))</f>
        <v>-</v>
      </c>
      <c r="U303" s="103" t="str">
        <f>IF(O303="","-",IF(VLOOKUP(O303,'S1-TB'!$D$7:$U$58,18,0)=0,"-",IF(AND(O303=O303,P303="P"),VLOOKUP(O303,'S1-TB'!$D$7:$U$58,18,0),"-")))</f>
        <v>-</v>
      </c>
      <c r="V303" s="107" t="s">
        <v>210</v>
      </c>
      <c r="W303" s="105" t="s">
        <v>26</v>
      </c>
      <c r="X303" s="100" t="s">
        <v>340</v>
      </c>
      <c r="Y303" s="101" t="s">
        <v>341</v>
      </c>
      <c r="Z303" s="101" t="s">
        <v>24</v>
      </c>
      <c r="AA303" s="103" t="str">
        <f>IF(Y303="","-",IF(VLOOKUP(Y303,'S1-TB'!$D$7:$U$58,7,0)=0,"-",IF(AND(Y303=Y303,OR(Z303="T",Z303="P")),VLOOKUP(Y303,'S1-TB'!$D$7:$U$58,7,0),"-")))</f>
        <v>DDA</v>
      </c>
      <c r="AB303" s="103" t="str">
        <f>IF(Y303="","-",IF(VLOOKUP(Y303,'S1-TB'!$D$7:$U$58,8,0)=0,"-",IF(AND(Y303=Y303,OR(Z303="T",Z303="P")),VLOOKUP(Y303,'S1-TB'!$D$7:$U$58,8,0),"-")))</f>
        <v>MMK</v>
      </c>
      <c r="AC303" s="103" t="str">
        <f>IF(Y303="","-",IF(VLOOKUP(Y303,'S1-TB'!$D$7:$U$58,9,0)=0,"-",IF(AND(Y303=Y303,OR(Z303="T",Z303="P")),VLOOKUP(Y303,'S1-TB'!$D$7:$U$58,9,0),"-")))</f>
        <v>-</v>
      </c>
      <c r="AD303" s="103" t="str">
        <f>IF(Y303="","-",IF(VLOOKUP(Y303,'S1-TB'!$D$7:$U$58,17,0)=0,"-",IF(AND(Y303=Y303,Z303="P"),VLOOKUP(Y303,'S1-TB'!$D$7:$U$58,17,0),"-")))</f>
        <v>-</v>
      </c>
      <c r="AE303" s="103" t="str">
        <f>IF(Y303="","-",IF(VLOOKUP(Y303,'S1-TB'!$D$7:$U$58,18,0)=0,"-",IF(AND(Y303=Y303,Z303="P"),VLOOKUP(Y303,'S1-TB'!$D$7:$U$58,18,0),"-")))</f>
        <v>-</v>
      </c>
      <c r="AF303" s="107" t="s">
        <v>210</v>
      </c>
      <c r="AG303" s="105" t="s">
        <v>26</v>
      </c>
      <c r="AH303" s="106" t="s">
        <v>340</v>
      </c>
      <c r="AI303" s="101" t="s">
        <v>341</v>
      </c>
      <c r="AJ303" s="101" t="s">
        <v>24</v>
      </c>
      <c r="AK303" s="103" t="str">
        <f>IF(AI303="","-",IF(VLOOKUP(AI303,'S1-TB'!$D$7:$U$58,7,0)=0,"-",IF(AND(AI303=AI303,OR(AJ303="T",AJ303="P")),VLOOKUP(AI303,'S1-TB'!$D$7:$U$58,7,0),"-")))</f>
        <v>DDA</v>
      </c>
      <c r="AL303" s="103" t="str">
        <f>IF(AI303="","-",IF(VLOOKUP(AI303,'S1-TB'!$D$7:$U$58,8,0)=0,"-",IF(AND(AI303=AI303,OR(AJ303="T",AJ303="P")),VLOOKUP(AI303,'S1-TB'!$D$7:$U$58,8,0),"-")))</f>
        <v>MMK</v>
      </c>
      <c r="AM303" s="103" t="str">
        <f>IF(AI303="","-",IF(VLOOKUP(AI303,'S1-TB'!$D$7:$U$58,9,0)=0,"-",IF(AND(AI303=AI303,OR(AJ303="T",AJ303="P")),VLOOKUP(AI303,'S1-TB'!$D$7:$U$58,9,0),"-")))</f>
        <v>-</v>
      </c>
      <c r="AN303" s="103" t="str">
        <f>IF(AI303="","-",IF(VLOOKUP(AI303,'S1-TB'!$D$7:$U$58,17,0)=0,"-",IF(AND(AI303=AI303,AJ303="P"),VLOOKUP(AI303,'S1-TB'!$D$7:$U$58,17,0),"-")))</f>
        <v>-</v>
      </c>
      <c r="AO303" s="103" t="str">
        <f>IF(AI303="","-",IF(VLOOKUP(AI303,'S1-TB'!$D$7:$U$58,18,0)=0,"-",IF(AND(AI303=AI303,AJ303="P"),VLOOKUP(AI303,'S1-TB'!$D$7:$U$58,18,0),"-")))</f>
        <v>-</v>
      </c>
      <c r="AP303" s="107" t="s">
        <v>210</v>
      </c>
      <c r="AQ303" s="105" t="s">
        <v>26</v>
      </c>
      <c r="AR303" s="108"/>
      <c r="AS303" s="101"/>
      <c r="AT303" s="101"/>
      <c r="AU303" s="103" t="str">
        <f>IF(AS303="","-",IF(VLOOKUP(AS303,'S1-TB'!$D$7:$U$58,7,0)=0,"-",IF(AND(AS303=AS303,OR(AT303="T",AT303="P")),VLOOKUP(AS303,'S1-TB'!$D$7:$U$58,7,0),"-")))</f>
        <v>-</v>
      </c>
      <c r="AV303" s="103" t="str">
        <f>IF(AS303="","-",IF(VLOOKUP(AS303,'S1-TB'!$D$7:$U$58,8,0)=0,"-",IF(AND(AS303=AS303,OR(AT303="T",AT303="P")),VLOOKUP(AS303,'S1-TB'!$D$7:$U$58,8,0),"-")))</f>
        <v>-</v>
      </c>
      <c r="AW303" s="103" t="str">
        <f>IF(AS303="","-",IF(VLOOKUP(AS303,'S1-TB'!$D$7:$U$58,9,0)=0,"-",IF(AND(AS303=AS303,OR(AT303="T",AT303="P")),VLOOKUP(AS303,'S1-TB'!$D$7:$U$58,9,0),"-")))</f>
        <v>-</v>
      </c>
      <c r="AX303" s="103" t="str">
        <f>IF(AS303="","-",IF(VLOOKUP(AS303,'S1-TB'!$D$7:$U$58,17,0)=0,"-",IF(AND(AS303=AS303,AT303="P"),VLOOKUP(AS303,'S1-TB'!$D$7:$U$58,17,0),"-")))</f>
        <v>-</v>
      </c>
      <c r="AY303" s="103" t="str">
        <f>IF(AS303="","-",IF(VLOOKUP(AS303,'S1-TB'!$D$7:$U$58,18,0)=0,"-",IF(AND(AS303=AS303,AT303="P"),VLOOKUP(AS303,'S1-TB'!$D$7:$U$58,18,0),"-")))</f>
        <v>-</v>
      </c>
      <c r="AZ303" s="107" t="s">
        <v>210</v>
      </c>
      <c r="BA303" s="105"/>
      <c r="BB303" s="124"/>
      <c r="BC303" s="124"/>
      <c r="BD303" s="124"/>
      <c r="BE303" s="124"/>
      <c r="BF303" s="7"/>
      <c r="BG303" s="7"/>
      <c r="BH303" s="7"/>
      <c r="BI303" s="7"/>
      <c r="BJ303" s="7"/>
      <c r="BK303" s="7"/>
    </row>
    <row r="304" ht="15.75" customHeight="1">
      <c r="A304" s="40"/>
      <c r="B304" s="110"/>
      <c r="C304" s="64"/>
      <c r="D304" s="65"/>
      <c r="E304" s="66"/>
      <c r="F304" s="65"/>
      <c r="G304" s="65"/>
      <c r="H304" s="65"/>
      <c r="I304" s="65"/>
      <c r="J304" s="65"/>
      <c r="K304" s="65"/>
      <c r="L304" s="66"/>
      <c r="M304" s="68"/>
      <c r="N304" s="64"/>
      <c r="O304" s="162"/>
      <c r="P304" s="163"/>
      <c r="Q304" s="162"/>
      <c r="R304" s="162"/>
      <c r="S304" s="65"/>
      <c r="T304" s="65"/>
      <c r="U304" s="65"/>
      <c r="V304" s="66"/>
      <c r="W304" s="68"/>
      <c r="X304" s="64"/>
      <c r="Y304" s="65"/>
      <c r="Z304" s="66"/>
      <c r="AA304" s="65"/>
      <c r="AB304" s="65"/>
      <c r="AC304" s="65"/>
      <c r="AD304" s="65"/>
      <c r="AE304" s="65"/>
      <c r="AF304" s="66"/>
      <c r="AG304" s="68"/>
      <c r="AH304" s="64"/>
      <c r="AI304" s="65"/>
      <c r="AJ304" s="66"/>
      <c r="AK304" s="65"/>
      <c r="AL304" s="65"/>
      <c r="AM304" s="65"/>
      <c r="AN304" s="65"/>
      <c r="AO304" s="65"/>
      <c r="AP304" s="66"/>
      <c r="AQ304" s="68"/>
      <c r="AR304" s="64"/>
      <c r="AS304" s="65"/>
      <c r="AT304" s="66"/>
      <c r="AU304" s="65"/>
      <c r="AV304" s="65"/>
      <c r="AW304" s="65"/>
      <c r="AX304" s="65"/>
      <c r="AY304" s="65"/>
      <c r="AZ304" s="66"/>
      <c r="BA304" s="68"/>
      <c r="BB304" s="6"/>
      <c r="BC304" s="6"/>
      <c r="BD304" s="6"/>
      <c r="BE304" s="6"/>
      <c r="BF304" s="7"/>
      <c r="BG304" s="7"/>
      <c r="BH304" s="7"/>
      <c r="BI304" s="7"/>
      <c r="BJ304" s="7"/>
      <c r="BK304" s="7"/>
    </row>
    <row r="305" ht="14.25" customHeight="1">
      <c r="A305" s="40">
        <v>6.0</v>
      </c>
      <c r="B305" s="41" t="s">
        <v>342</v>
      </c>
      <c r="C305" s="42"/>
      <c r="D305" s="43"/>
      <c r="E305" s="44"/>
      <c r="F305" s="45" t="str">
        <f>IF(D305="","-",IF(VLOOKUP(D305,'D3 TI'!$D$7:$U$47,7,0)=0,"-",IF(AND(D305=D305,OR(E305="T",E305="P",E305="PM")),VLOOKUP(D305,'D3 TI'!$D$7:$U$47,7,0),"-")))</f>
        <v>-</v>
      </c>
      <c r="G305" s="45" t="str">
        <f>IF(D305="","-",IF(VLOOKUP(D305,'D3 TI'!$D$7:$U$47,8,0)=0,"-",IF(AND(D305=D305,OR(E305="T",E305="P",E305="PM")),VLOOKUP(D305,'D3 TI'!$D$7:$U$47,8,0),"-")))</f>
        <v>-</v>
      </c>
      <c r="H305" s="45" t="str">
        <f>IF(D305="","-",IF(VLOOKUP(D305,'D3 TI'!$D$7:$U$47,9,0)=0,"-",IF(AND(D305=D305,OR(E305="T",E305="P")),VLOOKUP(D305,'D3 TI'!$D$7:$U$47,9,0),"-")))</f>
        <v>-</v>
      </c>
      <c r="I305" s="45"/>
      <c r="J305" s="45" t="str">
        <f>IF(D305="","-",IF(VLOOKUP(D305,'D3 TI'!$D$7:$U$47,17,0)=0,"-",IF(AND(D305=D305,E305="P"),VLOOKUP(D305,'D3 TI'!$D$7:$U$47,17,0),"-")))</f>
        <v>-</v>
      </c>
      <c r="K305" s="45" t="str">
        <f>IF(D305="","-",IF(VLOOKUP(D305,'D3 TI'!$D$7:$U$47,18,0)=0,"-",IF(AND(D305=D305,E305="P"),VLOOKUP(D305,'D3 TI'!$D$7:$U$47,18,0),"-")))</f>
        <v>-</v>
      </c>
      <c r="L305" s="46" t="s">
        <v>25</v>
      </c>
      <c r="M305" s="47"/>
      <c r="N305" s="42">
        <v>1131105.0</v>
      </c>
      <c r="O305" s="43" t="s">
        <v>36</v>
      </c>
      <c r="P305" s="44" t="s">
        <v>28</v>
      </c>
      <c r="Q305" s="45" t="str">
        <f>IF(O305="","-",IF(VLOOKUP(O305,'D3 TI'!$D$7:$U$47,7,0)=0,"-",IF(AND(O305=O305,OR(P305="T",P305="P",P305="PM")),VLOOKUP(O305,'D3 TI'!$D$7:$U$47,7,0),"-")))</f>
        <v>RJS</v>
      </c>
      <c r="R305" s="45" t="str">
        <f>IF(O305="","-",IF(VLOOKUP(O305,'D3 TI'!$D$7:$U$47,8,0)=0,"-",IF(AND(O305=O305,OR(P305="T",P305="P",P305="PM")),VLOOKUP(O305,'D3 TI'!$D$7:$U$47,8,0),"-")))</f>
        <v>-</v>
      </c>
      <c r="S305" s="45" t="str">
        <f>IF(O305="","-",IF(VLOOKUP(O305,'D3 TI'!$D$7:$U$47,9,0)=0,"-",IF(AND(O305=O305,OR(P305="T",P305="P")),VLOOKUP(O305,'D3 TI'!$D$7:$U$47,9,0),"-")))</f>
        <v>-</v>
      </c>
      <c r="T305" s="45" t="str">
        <f>IF(O305="","-",IF(VLOOKUP(O305,'D3 TI'!$D$7:$U$47,17,0)=0,"-",IF(AND(O305=O305,P305="P"),VLOOKUP(O305,'D3 TI'!$D$7:$U$47,17,0),"-")))</f>
        <v>ATN</v>
      </c>
      <c r="U305" s="45" t="str">
        <f>IF(O305="","-",IF(VLOOKUP(O305,'D3 TI'!$D$7:$U$47,18,0)=0,"-",IF(AND(O305=O305,P305="P"),VLOOKUP(O305,'D3 TI'!$D$7:$U$47,18,0),"-")))</f>
        <v>-</v>
      </c>
      <c r="V305" s="46" t="s">
        <v>25</v>
      </c>
      <c r="W305" s="47" t="s">
        <v>26</v>
      </c>
      <c r="X305" s="42" t="s">
        <v>22</v>
      </c>
      <c r="Y305" s="43" t="s">
        <v>23</v>
      </c>
      <c r="Z305" s="44" t="s">
        <v>28</v>
      </c>
      <c r="AA305" s="45" t="str">
        <f>IF(Y305="","-",IF(VLOOKUP(Y305,'D3 TI'!$D$7:$U$47,7,0)=0,"-",IF(AND(Y305=Y305,OR(Z305="T",Z305="P",Z305="PM")),VLOOKUP(Y305,'D3 TI'!$D$7:$U$47,7,0),"-")))</f>
        <v>MPR</v>
      </c>
      <c r="AB305" s="45" t="str">
        <f>IF(Y305="","-",IF(VLOOKUP(Y305,'D3 TI'!$D$7:$U$47,8,0)=0,"-",IF(AND(Y305=Y305,OR(Z305="T",Z305="P",Z305="PM")),VLOOKUP(Y305,'D3 TI'!$D$7:$U$47,8,0),"-")))</f>
        <v>-</v>
      </c>
      <c r="AC305" s="45" t="str">
        <f>IF(Y305="","-",IF(VLOOKUP(Y305,'D3 TI'!$D$7:$U$47,9,0)=0,"-",IF(AND(Y305=Y305,OR(Z305="T",Z305="P")),VLOOKUP(Y305,'D3 TI'!$D$7:$U$47,9,0),"-")))</f>
        <v>-</v>
      </c>
      <c r="AD305" s="45" t="str">
        <f>IF(Y305="","-",IF(VLOOKUP(Y305,'D3 TI'!$D$7:$U$47,17,0)=0,"-",IF(AND(Y305=Y305,Z305="P"),VLOOKUP(Y305,'D3 TI'!$D$7:$U$47,17,0),"-")))</f>
        <v>-</v>
      </c>
      <c r="AE305" s="45" t="str">
        <f>IF(Y305="","-",IF(VLOOKUP(Y305,'D3 TI'!$D$7:$U$47,18,0)=0,"-",IF(AND(Y305=Y305,Z305="P"),VLOOKUP(Y305,'D3 TI'!$D$7:$U$47,18,0),"-")))</f>
        <v>-</v>
      </c>
      <c r="AF305" s="46" t="s">
        <v>25</v>
      </c>
      <c r="AG305" s="47" t="s">
        <v>26</v>
      </c>
      <c r="AH305" s="42">
        <v>1131105.0</v>
      </c>
      <c r="AI305" s="43" t="s">
        <v>36</v>
      </c>
      <c r="AJ305" s="44" t="s">
        <v>28</v>
      </c>
      <c r="AK305" s="45" t="str">
        <f>IF(AI305="","-",IF(VLOOKUP(AI305,'D3 TI'!$D$7:$U$47,7,0)=0,"-",IF(AND(AI305=AI305,OR(AJ305="T",AJ305="P",AJ305="PM")),VLOOKUP(AI305,'D3 TI'!$D$7:$U$47,7,0),"-")))</f>
        <v>RJS</v>
      </c>
      <c r="AL305" s="45" t="str">
        <f>IF(AI305="","-",IF(VLOOKUP(AI305,'D3 TI'!$D$7:$U$47,8,0)=0,"-",IF(AND(AI305=AI305,OR(AJ305="T",AJ305="P",AJ305="PM")),VLOOKUP(AI305,'D3 TI'!$D$7:$U$47,8,0),"-")))</f>
        <v>-</v>
      </c>
      <c r="AM305" s="45" t="str">
        <f>IF(AI305="","-",IF(VLOOKUP(AI305,'D3 TI'!$D$7:$U$47,9,0)=0,"-",IF(AND(AI305=AI305,OR(AJ305="T",AJ305="P")),VLOOKUP(AI305,'D3 TI'!$D$7:$U$47,9,0),"-")))</f>
        <v>-</v>
      </c>
      <c r="AN305" s="45" t="str">
        <f>IF(AI305="","-",IF(VLOOKUP(AI305,'D3 TI'!$D$7:$U$47,17,0)=0,"-",IF(AND(AI305=AI305,AJ305="P"),VLOOKUP(AI305,'D3 TI'!$D$7:$U$47,17,0),"-")))</f>
        <v>ATN</v>
      </c>
      <c r="AO305" s="45" t="str">
        <f>IF(AI305="","-",IF(VLOOKUP(AI305,'D3 TI'!$D$7:$U$47,18,0)=0,"-",IF(AND(AI305=AI305,AJ305="P"),VLOOKUP(AI305,'D3 TI'!$D$7:$U$47,18,0),"-")))</f>
        <v>-</v>
      </c>
      <c r="AP305" s="46" t="s">
        <v>25</v>
      </c>
      <c r="AQ305" s="47" t="s">
        <v>26</v>
      </c>
      <c r="AR305" s="48">
        <v>1031103.0</v>
      </c>
      <c r="AS305" s="43" t="s">
        <v>27</v>
      </c>
      <c r="AT305" s="44" t="s">
        <v>28</v>
      </c>
      <c r="AU305" s="45" t="str">
        <f>IF(AS305="","-",IF(VLOOKUP(AS305,'D3 TI'!$D$7:$U$47,7,0)=0,"-",IF(AND(AS305=AS305,OR(AT305="T",AT305="P",AT305="PM")),VLOOKUP(AS305,'D3 TI'!$D$7:$U$47,7,0),"-")))</f>
        <v>IPM</v>
      </c>
      <c r="AV305" s="45" t="str">
        <f>IF(AS305="","-",IF(VLOOKUP(AS305,'D3 TI'!$D$7:$U$47,8,0)=0,"-",IF(AND(AS305=AS305,OR(AT305="T",AT305="P",AT305="PM")),VLOOKUP(AS305,'D3 TI'!$D$7:$U$47,8,0),"-")))</f>
        <v>PDS</v>
      </c>
      <c r="AW305" s="45" t="str">
        <f>IF(AS305="","-",IF(VLOOKUP(AS305,'D3 TI'!$D$7:$U$47,9,0)=0,"-",IF(AND(AS305=AS305,OR(AT305="T",AT305="P")),VLOOKUP(AS305,'D3 TI'!$D$7:$U$47,9,0),"-")))</f>
        <v>-</v>
      </c>
      <c r="AX305" s="45" t="str">
        <f>IF(AS305="","-",IF(VLOOKUP(AS305,'D3 TI'!$D$7:$U$47,17,0)=0,"-",IF(AND(AS305=AS305,AT305="P"),VLOOKUP(AS305,'D3 TI'!$D$7:$U$47,17,0),"-")))</f>
        <v>FWH</v>
      </c>
      <c r="AY305" s="45" t="str">
        <f>IF(AS305="","-",IF(VLOOKUP(AS305,'D3 TI'!$D$7:$U$47,18,0)=0,"-",IF(AND(AS305=AS305,AT305="P"),VLOOKUP(AS305,'D3 TI'!$D$7:$U$47,18,0),"-")))</f>
        <v>TLS</v>
      </c>
      <c r="AZ305" s="46" t="s">
        <v>25</v>
      </c>
      <c r="BA305" s="47" t="s">
        <v>26</v>
      </c>
      <c r="BB305" s="6"/>
      <c r="BC305" s="6"/>
      <c r="BD305" s="6"/>
      <c r="BE305" s="6"/>
      <c r="BF305" s="7"/>
      <c r="BG305" s="7"/>
      <c r="BH305" s="7"/>
      <c r="BI305" s="7"/>
      <c r="BJ305" s="7"/>
      <c r="BK305" s="7"/>
    </row>
    <row r="306" ht="14.25" customHeight="1">
      <c r="A306" s="40">
        <v>6.0</v>
      </c>
      <c r="B306" s="41" t="s">
        <v>342</v>
      </c>
      <c r="C306" s="42"/>
      <c r="D306" s="43"/>
      <c r="E306" s="44"/>
      <c r="F306" s="45" t="str">
        <f>IF(D306="","-",IF(VLOOKUP(D306,'D3 TI'!$D$7:$U$47,7,0)=0,"-",IF(AND(D306=D306,OR(E306="T",E306="P",E306="PM")),VLOOKUP(D306,'D3 TI'!$D$7:$U$47,7,0),"-")))</f>
        <v>-</v>
      </c>
      <c r="G306" s="45" t="str">
        <f>IF(D306="","-",IF(VLOOKUP(D306,'D3 TI'!$D$7:$U$47,8,0)=0,"-",IF(AND(D306=D306,OR(E306="T",E306="P",E306="PM")),VLOOKUP(D306,'D3 TI'!$D$7:$U$47,8,0),"-")))</f>
        <v>-</v>
      </c>
      <c r="H306" s="45" t="str">
        <f>IF(D306="","-",IF(VLOOKUP(D306,'D3 TI'!$D$7:$U$47,9,0)=0,"-",IF(AND(D306=D306,OR(E306="T",E306="P")),VLOOKUP(D306,'D3 TI'!$D$7:$U$47,9,0),"-")))</f>
        <v>-</v>
      </c>
      <c r="I306" s="45"/>
      <c r="J306" s="45" t="str">
        <f>IF(D306="","-",IF(VLOOKUP(D306,'D3 TI'!$D$7:$U$47,17,0)=0,"-",IF(AND(D306=D306,E306="P"),VLOOKUP(D306,'D3 TI'!$D$7:$U$47,17,0),"-")))</f>
        <v>-</v>
      </c>
      <c r="K306" s="45" t="str">
        <f>IF(D306="","-",IF(VLOOKUP(D306,'D3 TI'!$D$7:$U$47,18,0)=0,"-",IF(AND(D306=D306,E306="P"),VLOOKUP(D306,'D3 TI'!$D$7:$U$47,18,0),"-")))</f>
        <v>-</v>
      </c>
      <c r="L306" s="46" t="s">
        <v>31</v>
      </c>
      <c r="M306" s="47"/>
      <c r="N306" s="42">
        <v>1131105.0</v>
      </c>
      <c r="O306" s="43" t="s">
        <v>36</v>
      </c>
      <c r="P306" s="44" t="s">
        <v>28</v>
      </c>
      <c r="Q306" s="45" t="str">
        <f>IF(O306="","-",IF(VLOOKUP(O306,'D3 TI'!$D$7:$U$47,7,0)=0,"-",IF(AND(O306=O306,OR(P306="T",P306="P",P306="PM")),VLOOKUP(O306,'D3 TI'!$D$7:$U$47,7,0),"-")))</f>
        <v>RJS</v>
      </c>
      <c r="R306" s="45" t="str">
        <f>IF(O306="","-",IF(VLOOKUP(O306,'D3 TI'!$D$7:$U$47,8,0)=0,"-",IF(AND(O306=O306,OR(P306="T",P306="P",P306="PM")),VLOOKUP(O306,'D3 TI'!$D$7:$U$47,8,0),"-")))</f>
        <v>-</v>
      </c>
      <c r="S306" s="45" t="str">
        <f>IF(O306="","-",IF(VLOOKUP(O306,'D3 TI'!$D$7:$U$47,9,0)=0,"-",IF(AND(O306=O306,OR(P306="T",P306="P")),VLOOKUP(O306,'D3 TI'!$D$7:$U$47,9,0),"-")))</f>
        <v>-</v>
      </c>
      <c r="T306" s="45" t="str">
        <f>IF(O306="","-",IF(VLOOKUP(O306,'D3 TI'!$D$7:$U$47,17,0)=0,"-",IF(AND(O306=O306,P306="P"),VLOOKUP(O306,'D3 TI'!$D$7:$U$47,17,0),"-")))</f>
        <v>ATN</v>
      </c>
      <c r="U306" s="45" t="str">
        <f>IF(O306="","-",IF(VLOOKUP(O306,'D3 TI'!$D$7:$U$47,18,0)=0,"-",IF(AND(O306=O306,P306="P"),VLOOKUP(O306,'D3 TI'!$D$7:$U$47,18,0),"-")))</f>
        <v>-</v>
      </c>
      <c r="V306" s="46" t="s">
        <v>31</v>
      </c>
      <c r="W306" s="47" t="s">
        <v>26</v>
      </c>
      <c r="X306" s="42" t="s">
        <v>22</v>
      </c>
      <c r="Y306" s="43" t="s">
        <v>23</v>
      </c>
      <c r="Z306" s="44" t="s">
        <v>28</v>
      </c>
      <c r="AA306" s="45" t="str">
        <f>IF(Y306="","-",IF(VLOOKUP(Y306,'D3 TI'!$D$7:$U$47,7,0)=0,"-",IF(AND(Y306=Y306,OR(Z306="T",Z306="P",Z306="PM")),VLOOKUP(Y306,'D3 TI'!$D$7:$U$47,7,0),"-")))</f>
        <v>MPR</v>
      </c>
      <c r="AB306" s="45" t="str">
        <f>IF(Y306="","-",IF(VLOOKUP(Y306,'D3 TI'!$D$7:$U$47,8,0)=0,"-",IF(AND(Y306=Y306,OR(Z306="T",Z306="P",Z306="PM")),VLOOKUP(Y306,'D3 TI'!$D$7:$U$47,8,0),"-")))</f>
        <v>-</v>
      </c>
      <c r="AC306" s="45" t="str">
        <f>IF(Y306="","-",IF(VLOOKUP(Y306,'D3 TI'!$D$7:$U$47,9,0)=0,"-",IF(AND(Y306=Y306,OR(Z306="T",Z306="P")),VLOOKUP(Y306,'D3 TI'!$D$7:$U$47,9,0),"-")))</f>
        <v>-</v>
      </c>
      <c r="AD306" s="45" t="str">
        <f>IF(Y306="","-",IF(VLOOKUP(Y306,'D3 TI'!$D$7:$U$47,17,0)=0,"-",IF(AND(Y306=Y306,Z306="P"),VLOOKUP(Y306,'D3 TI'!$D$7:$U$47,17,0),"-")))</f>
        <v>-</v>
      </c>
      <c r="AE306" s="45" t="str">
        <f>IF(Y306="","-",IF(VLOOKUP(Y306,'D3 TI'!$D$7:$U$47,18,0)=0,"-",IF(AND(Y306=Y306,Z306="P"),VLOOKUP(Y306,'D3 TI'!$D$7:$U$47,18,0),"-")))</f>
        <v>-</v>
      </c>
      <c r="AF306" s="46" t="s">
        <v>31</v>
      </c>
      <c r="AG306" s="47" t="s">
        <v>26</v>
      </c>
      <c r="AH306" s="42">
        <v>1131105.0</v>
      </c>
      <c r="AI306" s="43" t="s">
        <v>36</v>
      </c>
      <c r="AJ306" s="44" t="s">
        <v>28</v>
      </c>
      <c r="AK306" s="45" t="str">
        <f>IF(AI306="","-",IF(VLOOKUP(AI306,'D3 TI'!$D$7:$U$47,7,0)=0,"-",IF(AND(AI306=AI306,OR(AJ306="T",AJ306="P",AJ306="PM")),VLOOKUP(AI306,'D3 TI'!$D$7:$U$47,7,0),"-")))</f>
        <v>RJS</v>
      </c>
      <c r="AL306" s="45" t="str">
        <f>IF(AI306="","-",IF(VLOOKUP(AI306,'D3 TI'!$D$7:$U$47,8,0)=0,"-",IF(AND(AI306=AI306,OR(AJ306="T",AJ306="P",AJ306="PM")),VLOOKUP(AI306,'D3 TI'!$D$7:$U$47,8,0),"-")))</f>
        <v>-</v>
      </c>
      <c r="AM306" s="45" t="str">
        <f>IF(AI306="","-",IF(VLOOKUP(AI306,'D3 TI'!$D$7:$U$47,9,0)=0,"-",IF(AND(AI306=AI306,OR(AJ306="T",AJ306="P")),VLOOKUP(AI306,'D3 TI'!$D$7:$U$47,9,0),"-")))</f>
        <v>-</v>
      </c>
      <c r="AN306" s="45" t="str">
        <f>IF(AI306="","-",IF(VLOOKUP(AI306,'D3 TI'!$D$7:$U$47,17,0)=0,"-",IF(AND(AI306=AI306,AJ306="P"),VLOOKUP(AI306,'D3 TI'!$D$7:$U$47,17,0),"-")))</f>
        <v>ATN</v>
      </c>
      <c r="AO306" s="45" t="str">
        <f>IF(AI306="","-",IF(VLOOKUP(AI306,'D3 TI'!$D$7:$U$47,18,0)=0,"-",IF(AND(AI306=AI306,AJ306="P"),VLOOKUP(AI306,'D3 TI'!$D$7:$U$47,18,0),"-")))</f>
        <v>-</v>
      </c>
      <c r="AP306" s="46" t="s">
        <v>31</v>
      </c>
      <c r="AQ306" s="47" t="s">
        <v>26</v>
      </c>
      <c r="AR306" s="48">
        <v>1031103.0</v>
      </c>
      <c r="AS306" s="43" t="s">
        <v>27</v>
      </c>
      <c r="AT306" s="44" t="s">
        <v>28</v>
      </c>
      <c r="AU306" s="45" t="str">
        <f>IF(AS306="","-",IF(VLOOKUP(AS306,'D3 TI'!$D$7:$U$47,7,0)=0,"-",IF(AND(AS306=AS306,OR(AT306="T",AT306="P",AT306="PM")),VLOOKUP(AS306,'D3 TI'!$D$7:$U$47,7,0),"-")))</f>
        <v>IPM</v>
      </c>
      <c r="AV306" s="45" t="str">
        <f>IF(AS306="","-",IF(VLOOKUP(AS306,'D3 TI'!$D$7:$U$47,8,0)=0,"-",IF(AND(AS306=AS306,OR(AT306="T",AT306="P",AT306="PM")),VLOOKUP(AS306,'D3 TI'!$D$7:$U$47,8,0),"-")))</f>
        <v>PDS</v>
      </c>
      <c r="AW306" s="45" t="str">
        <f>IF(AS306="","-",IF(VLOOKUP(AS306,'D3 TI'!$D$7:$U$47,9,0)=0,"-",IF(AND(AS306=AS306,OR(AT306="T",AT306="P")),VLOOKUP(AS306,'D3 TI'!$D$7:$U$47,9,0),"-")))</f>
        <v>-</v>
      </c>
      <c r="AX306" s="45" t="str">
        <f>IF(AS306="","-",IF(VLOOKUP(AS306,'D3 TI'!$D$7:$U$47,17,0)=0,"-",IF(AND(AS306=AS306,AT306="P"),VLOOKUP(AS306,'D3 TI'!$D$7:$U$47,17,0),"-")))</f>
        <v>FWH</v>
      </c>
      <c r="AY306" s="45" t="str">
        <f>IF(AS306="","-",IF(VLOOKUP(AS306,'D3 TI'!$D$7:$U$47,18,0)=0,"-",IF(AND(AS306=AS306,AT306="P"),VLOOKUP(AS306,'D3 TI'!$D$7:$U$47,18,0),"-")))</f>
        <v>TLS</v>
      </c>
      <c r="AZ306" s="46" t="s">
        <v>31</v>
      </c>
      <c r="BA306" s="47" t="s">
        <v>26</v>
      </c>
      <c r="BB306" s="6"/>
      <c r="BC306" s="6"/>
      <c r="BD306" s="6"/>
      <c r="BE306" s="6"/>
      <c r="BF306" s="7"/>
      <c r="BG306" s="7"/>
      <c r="BH306" s="7"/>
      <c r="BI306" s="7"/>
      <c r="BJ306" s="7"/>
      <c r="BK306" s="7"/>
    </row>
    <row r="307" ht="14.25" customHeight="1">
      <c r="A307" s="40">
        <v>6.0</v>
      </c>
      <c r="B307" s="41" t="s">
        <v>342</v>
      </c>
      <c r="C307" s="42">
        <v>1031101.0</v>
      </c>
      <c r="D307" s="43" t="s">
        <v>236</v>
      </c>
      <c r="E307" s="44" t="s">
        <v>24</v>
      </c>
      <c r="F307" s="45" t="str">
        <f>IF(D307="","-",IF(VLOOKUP(D307,'D3 TI'!$D$7:$U$47,7,0)=0,"-",IF(AND(D307=D307,OR(E307="T",E307="P",E307="PM")),VLOOKUP(D307,'D3 TI'!$D$7:$U$47,7,0),"-")))</f>
        <v>TMP</v>
      </c>
      <c r="G307" s="45" t="str">
        <f>IF(D307="","-",IF(VLOOKUP(D307,D3TK!$D$7:$V$44,8,0)=0,"-",IF(AND(D307=D307,OR(E307="T",E307="P",E307="PM")),VLOOKUP(D307,D3TK!$D$7:$V$44,8,0),"-")))</f>
        <v>TAP</v>
      </c>
      <c r="H307" s="45" t="str">
        <f>IF(D307="","-",IF(VLOOKUP(D307,D3TK!$D$7:$V$44,9,0)=0,"-",IF(AND(D307=D307,OR(E307="T",E307="P")),VLOOKUP(D307,D3TK!$D$7:$V$44,9,0),"-")))</f>
        <v>-</v>
      </c>
      <c r="I307" s="45"/>
      <c r="J307" s="45" t="str">
        <f>IF(D307="","-",IF(VLOOKUP(D307,D3TK!$D$7:$V$44,17,0)=0,"-",IF(AND(D307=D307,E307="P"),VLOOKUP(D307,D3TK!$D$7:$V$44,17,0),"-")))</f>
        <v>-</v>
      </c>
      <c r="K307" s="45" t="str">
        <f>IF(D307="","-",IF(VLOOKUP(D307,D3TK!$D$7:$V$44,18,0)=0,"-",IF(AND(D307=D307,E307="P"),VLOOKUP(D307,D3TK!$D$7:$V$44,18,0),"-")))</f>
        <v>-</v>
      </c>
      <c r="L307" s="44" t="s">
        <v>32</v>
      </c>
      <c r="M307" s="47" t="s">
        <v>26</v>
      </c>
      <c r="N307" s="42" t="s">
        <v>22</v>
      </c>
      <c r="O307" s="43" t="s">
        <v>23</v>
      </c>
      <c r="P307" s="44" t="s">
        <v>28</v>
      </c>
      <c r="Q307" s="45" t="str">
        <f>IF(O307="","-",IF(VLOOKUP(O307,D3TK!$D$7:$V$44,7,0)=0,"-",IF(AND(O307=O307,OR(P307="T",P307="P",P307="PM")),VLOOKUP(O307,D3TK!$D$7:$V$44,7,0),"-")))</f>
        <v>MPR</v>
      </c>
      <c r="R307" s="45" t="str">
        <f>IF(O307="","-",IF(VLOOKUP(O307,D3TK!$D$7:$V$44,8,0)=0,"-",IF(AND(O307=O307,OR(P307="T",P307="P",P307="PM")),VLOOKUP(O307,D3TK!$D$7:$V$44,8,0),"-")))</f>
        <v>-</v>
      </c>
      <c r="S307" s="45" t="str">
        <f>IF(O307="","-",IF(VLOOKUP(O307,D3TK!$D$7:$V$44,9,0)=0,"-",IF(AND(O307=O307,OR(P307="T",P307="P")),VLOOKUP(O307,D3TK!$D$7:$V$44,9,0),"-")))</f>
        <v>-</v>
      </c>
      <c r="T307" s="45" t="str">
        <f>IF(O307="","-",IF(VLOOKUP(O307,D3TK!$D$7:$V$44,17,0)=0,"-",IF(AND(O307=O307,P307="P"),VLOOKUP(O307,D3TK!$D$7:$V$44,17,0),"-")))</f>
        <v>-</v>
      </c>
      <c r="U307" s="45" t="str">
        <f>IF(O307="","-",IF(VLOOKUP(O307,D3TK!$D$7:$V$44,18,0)=0,"-",IF(AND(O307=O307,P307="P"),VLOOKUP(O307,D3TK!$D$7:$V$44,18,0),"-")))</f>
        <v>-</v>
      </c>
      <c r="V307" s="44" t="s">
        <v>32</v>
      </c>
      <c r="W307" s="47" t="s">
        <v>26</v>
      </c>
      <c r="X307" s="42">
        <v>1031101.0</v>
      </c>
      <c r="Y307" s="43" t="s">
        <v>236</v>
      </c>
      <c r="Z307" s="44" t="s">
        <v>28</v>
      </c>
      <c r="AA307" s="45" t="str">
        <f>IF(Y307="","-",IF(VLOOKUP(Y307,'D3 TI'!$D$7:$U$47,7,0)=0,"-",IF(AND(Y307=Y307,OR(Z307="T",Z307="P",Z307="PM")),VLOOKUP(Y307,'D3 TI'!$D$7:$U$47,7,0),"-")))</f>
        <v>TMP</v>
      </c>
      <c r="AB307" s="45" t="str">
        <f>IF(Y307="","-",IF(VLOOKUP(Y307,D3TK!$D$7:$V$44,8,0)=0,"-",IF(AND(Y307=Y307,OR(Z307="T",Z307="P",Z307="PM")),VLOOKUP(Y307,D3TK!$D$7:$V$44,8,0),"-")))</f>
        <v>TAP</v>
      </c>
      <c r="AC307" s="45" t="str">
        <f>IF(Y307="","-",IF(VLOOKUP(Y307,D3TK!$D$7:$V$44,9,0)=0,"-",IF(AND(Y307=Y307,OR(Z307="T",Z307="P")),VLOOKUP(Y307,D3TK!$D$7:$V$44,9,0),"-")))</f>
        <v>-</v>
      </c>
      <c r="AD307" s="45" t="str">
        <f>IF(Y307="","-",IF(VLOOKUP(Y307,D3TK!$D$7:$V$44,17,0)=0,"-",IF(AND(Y307=Y307,Z307="P"),VLOOKUP(Y307,D3TK!$D$7:$V$44,17,0),"-")))</f>
        <v>-</v>
      </c>
      <c r="AE307" s="45" t="str">
        <f>IF(Y307="","-",IF(VLOOKUP(Y307,D3TK!$D$7:$V$44,18,0)=0,"-",IF(AND(Y307=Y307,Z307="P"),VLOOKUP(Y307,D3TK!$D$7:$V$44,18,0),"-")))</f>
        <v>-</v>
      </c>
      <c r="AF307" s="44" t="s">
        <v>32</v>
      </c>
      <c r="AG307" s="47" t="s">
        <v>26</v>
      </c>
      <c r="AH307" s="42"/>
      <c r="AI307" s="43"/>
      <c r="AJ307" s="44"/>
      <c r="AK307" s="45" t="str">
        <f>IF(AI307="","-",IF(VLOOKUP(AI307,D3TK!$D$7:$V$44,7,0)=0,"-",IF(AND(AI307=AI307,OR(AJ307="T",AJ307="P",AJ307="PM")),VLOOKUP(AI307,D3TK!$D$7:$V$44,7,0),"-")))</f>
        <v>-</v>
      </c>
      <c r="AL307" s="45" t="str">
        <f>IF(AI307="","-",IF(VLOOKUP(AI307,D3TK!$D$7:$V$44,8,0)=0,"-",IF(AND(AI307=AI307,OR(AJ307="T",AJ307="P",AJ307="PM")),VLOOKUP(AI307,D3TK!$D$7:$V$44,8,0),"-")))</f>
        <v>-</v>
      </c>
      <c r="AM307" s="45" t="str">
        <f>IF(AI307="","-",IF(VLOOKUP(AI307,D3TK!$D$7:$V$44,9,0)=0,"-",IF(AND(AI307=AI307,OR(AJ307="T",AJ307="P")),VLOOKUP(AI307,D3TK!$D$7:$V$44,9,0),"-")))</f>
        <v>-</v>
      </c>
      <c r="AN307" s="45" t="str">
        <f>IF(AI307="","-",IF(VLOOKUP(AI307,D3TK!$D$7:$V$44,17,0)=0,"-",IF(AND(AI307=AI307,AJ307="P"),VLOOKUP(AI307,D3TK!$D$7:$V$44,17,0),"-")))</f>
        <v>-</v>
      </c>
      <c r="AO307" s="45" t="str">
        <f>IF(AI307="","-",IF(VLOOKUP(AI307,D3TK!$D$7:$V$44,18,0)=0,"-",IF(AND(AI307=AI307,AJ307="P"),VLOOKUP(AI307,D3TK!$D$7:$V$44,18,0),"-")))</f>
        <v>-</v>
      </c>
      <c r="AP307" s="44" t="s">
        <v>32</v>
      </c>
      <c r="AQ307" s="47"/>
      <c r="AR307" s="58"/>
      <c r="AS307" s="43"/>
      <c r="AT307" s="44"/>
      <c r="AU307" s="45" t="str">
        <f>IF(AS307="","-",IF(VLOOKUP(AS307,D3TK!$D$7:$V$44,7,0)=0,"-",IF(AND(AS307=AS307,OR(AT307="T",AT307="P",AT307="PM")),VLOOKUP(AS307,D3TK!$D$7:$V$44,7,0),"-")))</f>
        <v>-</v>
      </c>
      <c r="AV307" s="45" t="str">
        <f>IF(AS307="","-",IF(VLOOKUP(AS307,D3TK!$D$7:$V$44,8,0)=0,"-",IF(AND(AS307=AS307,OR(AT307="T",AT307="P",AT307="PM")),VLOOKUP(AS307,D3TK!$D$7:$V$44,8,0),"-")))</f>
        <v>-</v>
      </c>
      <c r="AW307" s="45" t="str">
        <f>IF(AS307="","-",IF(VLOOKUP(AS307,D3TK!$D$7:$V$44,9,0)=0,"-",IF(AND(AS307=AS307,OR(AT307="T",AT307="P")),VLOOKUP(AS307,D3TK!$D$7:$V$44,9,0),"-")))</f>
        <v>-</v>
      </c>
      <c r="AX307" s="45" t="str">
        <f>IF(AS307="","-",IF(VLOOKUP(AS307,D3TK!$D$7:$V$44,17,0)=0,"-",IF(AND(AS307=AS307,AT307="P"),VLOOKUP(AS307,D3TK!$D$7:$V$44,17,0),"-")))</f>
        <v>-</v>
      </c>
      <c r="AY307" s="45" t="str">
        <f>IF(AS307="","-",IF(VLOOKUP(AS307,D3TK!$D$7:$V$44,18,0)=0,"-",IF(AND(AS307=AS307,AT307="P"),VLOOKUP(AS307,D3TK!$D$7:$V$44,18,0),"-")))</f>
        <v>-</v>
      </c>
      <c r="AZ307" s="44" t="s">
        <v>32</v>
      </c>
      <c r="BA307" s="47"/>
      <c r="BB307" s="6"/>
      <c r="BC307" s="6"/>
      <c r="BD307" s="6"/>
      <c r="BE307" s="6"/>
      <c r="BF307" s="7"/>
      <c r="BG307" s="7"/>
      <c r="BH307" s="7"/>
      <c r="BI307" s="7"/>
      <c r="BJ307" s="7"/>
      <c r="BK307" s="7"/>
    </row>
    <row r="308" ht="14.25" customHeight="1">
      <c r="A308" s="40">
        <v>6.0</v>
      </c>
      <c r="B308" s="41" t="s">
        <v>342</v>
      </c>
      <c r="C308" s="42">
        <v>1031101.0</v>
      </c>
      <c r="D308" s="43" t="s">
        <v>236</v>
      </c>
      <c r="E308" s="44" t="s">
        <v>24</v>
      </c>
      <c r="F308" s="45" t="str">
        <f>IF(D308="","-",IF(VLOOKUP(D308,'D3 TI'!$D$7:$U$47,7,0)=0,"-",IF(AND(D308=D308,OR(E308="T",E308="P",E308="PM")),VLOOKUP(D308,'D3 TI'!$D$7:$U$47,7,0),"-")))</f>
        <v>TMP</v>
      </c>
      <c r="G308" s="45" t="str">
        <f>IF(D308="","-",IF(VLOOKUP(D308,D3TK!$D$7:$V$44,8,0)=0,"-",IF(AND(D308=D308,OR(E308="T",E308="P",E308="PM")),VLOOKUP(D308,D3TK!$D$7:$V$44,8,0),"-")))</f>
        <v>TAP</v>
      </c>
      <c r="H308" s="45" t="str">
        <f>IF(D308="","-",IF(VLOOKUP(D308,D3TK!$D$7:$V$44,9,0)=0,"-",IF(AND(D308=D308,OR(E308="T",E308="P")),VLOOKUP(D308,D3TK!$D$7:$V$44,9,0),"-")))</f>
        <v>-</v>
      </c>
      <c r="I308" s="45"/>
      <c r="J308" s="45" t="str">
        <f>IF(D308="","-",IF(VLOOKUP(D308,D3TK!$D$7:$V$44,17,0)=0,"-",IF(AND(D308=D308,E308="P"),VLOOKUP(D308,D3TK!$D$7:$V$44,17,0),"-")))</f>
        <v>-</v>
      </c>
      <c r="K308" s="45" t="str">
        <f>IF(D308="","-",IF(VLOOKUP(D308,D3TK!$D$7:$V$44,18,0)=0,"-",IF(AND(D308=D308,E308="P"),VLOOKUP(D308,D3TK!$D$7:$V$44,18,0),"-")))</f>
        <v>-</v>
      </c>
      <c r="L308" s="44" t="s">
        <v>34</v>
      </c>
      <c r="M308" s="47" t="s">
        <v>26</v>
      </c>
      <c r="N308" s="42" t="s">
        <v>22</v>
      </c>
      <c r="O308" s="43" t="s">
        <v>23</v>
      </c>
      <c r="P308" s="44" t="s">
        <v>28</v>
      </c>
      <c r="Q308" s="45" t="str">
        <f>IF(O308="","-",IF(VLOOKUP(O308,D3TK!$D$7:$V$44,7,0)=0,"-",IF(AND(O308=O308,OR(P308="T",P308="P",P308="PM")),VLOOKUP(O308,D3TK!$D$7:$V$44,7,0),"-")))</f>
        <v>MPR</v>
      </c>
      <c r="R308" s="45" t="str">
        <f>IF(O308="","-",IF(VLOOKUP(O308,D3TK!$D$7:$V$44,8,0)=0,"-",IF(AND(O308=O308,OR(P308="T",P308="P",P308="PM")),VLOOKUP(O308,D3TK!$D$7:$V$44,8,0),"-")))</f>
        <v>-</v>
      </c>
      <c r="S308" s="45" t="str">
        <f>IF(O308="","-",IF(VLOOKUP(O308,D3TK!$D$7:$V$44,9,0)=0,"-",IF(AND(O308=O308,OR(P308="T",P308="P")),VLOOKUP(O308,D3TK!$D$7:$V$44,9,0),"-")))</f>
        <v>-</v>
      </c>
      <c r="T308" s="45" t="str">
        <f>IF(O308="","-",IF(VLOOKUP(O308,D3TK!$D$7:$V$44,17,0)=0,"-",IF(AND(O308=O308,P308="P"),VLOOKUP(O308,D3TK!$D$7:$V$44,17,0),"-")))</f>
        <v>-</v>
      </c>
      <c r="U308" s="45" t="str">
        <f>IF(O308="","-",IF(VLOOKUP(O308,D3TK!$D$7:$V$44,18,0)=0,"-",IF(AND(O308=O308,P308="P"),VLOOKUP(O308,D3TK!$D$7:$V$44,18,0),"-")))</f>
        <v>-</v>
      </c>
      <c r="V308" s="44" t="s">
        <v>34</v>
      </c>
      <c r="W308" s="47" t="s">
        <v>26</v>
      </c>
      <c r="X308" s="42">
        <v>1031101.0</v>
      </c>
      <c r="Y308" s="43" t="s">
        <v>236</v>
      </c>
      <c r="Z308" s="44" t="s">
        <v>28</v>
      </c>
      <c r="AA308" s="45" t="str">
        <f>IF(Y308="","-",IF(VLOOKUP(Y308,'D3 TI'!$D$7:$U$47,7,0)=0,"-",IF(AND(Y308=Y308,OR(Z308="T",Z308="P",Z308="PM")),VLOOKUP(Y308,'D3 TI'!$D$7:$U$47,7,0),"-")))</f>
        <v>TMP</v>
      </c>
      <c r="AB308" s="45" t="str">
        <f>IF(Y308="","-",IF(VLOOKUP(Y308,D3TK!$D$7:$V$44,8,0)=0,"-",IF(AND(Y308=Y308,OR(Z308="T",Z308="P",Z308="PM")),VLOOKUP(Y308,D3TK!$D$7:$V$44,8,0),"-")))</f>
        <v>TAP</v>
      </c>
      <c r="AC308" s="45" t="str">
        <f>IF(Y308="","-",IF(VLOOKUP(Y308,D3TK!$D$7:$V$44,9,0)=0,"-",IF(AND(Y308=Y308,OR(Z308="T",Z308="P")),VLOOKUP(Y308,D3TK!$D$7:$V$44,9,0),"-")))</f>
        <v>-</v>
      </c>
      <c r="AD308" s="45" t="str">
        <f>IF(Y308="","-",IF(VLOOKUP(Y308,D3TK!$D$7:$V$44,17,0)=0,"-",IF(AND(Y308=Y308,Z308="P"),VLOOKUP(Y308,D3TK!$D$7:$V$44,17,0),"-")))</f>
        <v>-</v>
      </c>
      <c r="AE308" s="45" t="str">
        <f>IF(Y308="","-",IF(VLOOKUP(Y308,D3TK!$D$7:$V$44,18,0)=0,"-",IF(AND(Y308=Y308,Z308="P"),VLOOKUP(Y308,D3TK!$D$7:$V$44,18,0),"-")))</f>
        <v>-</v>
      </c>
      <c r="AF308" s="44" t="s">
        <v>34</v>
      </c>
      <c r="AG308" s="47" t="s">
        <v>26</v>
      </c>
      <c r="AH308" s="42"/>
      <c r="AI308" s="43"/>
      <c r="AJ308" s="44"/>
      <c r="AK308" s="45" t="str">
        <f>IF(AI308="","-",IF(VLOOKUP(AI308,D3TK!$D$7:$V$44,7,0)=0,"-",IF(AND(AI308=AI308,OR(AJ308="T",AJ308="P",AJ308="PM")),VLOOKUP(AI308,D3TK!$D$7:$V$44,7,0),"-")))</f>
        <v>-</v>
      </c>
      <c r="AL308" s="45" t="str">
        <f>IF(AI308="","-",IF(VLOOKUP(AI308,D3TK!$D$7:$V$44,8,0)=0,"-",IF(AND(AI308=AI308,OR(AJ308="T",AJ308="P",AJ308="PM")),VLOOKUP(AI308,D3TK!$D$7:$V$44,8,0),"-")))</f>
        <v>-</v>
      </c>
      <c r="AM308" s="45" t="str">
        <f>IF(AI308="","-",IF(VLOOKUP(AI308,D3TK!$D$7:$V$44,9,0)=0,"-",IF(AND(AI308=AI308,OR(AJ308="T",AJ308="P")),VLOOKUP(AI308,D3TK!$D$7:$V$44,9,0),"-")))</f>
        <v>-</v>
      </c>
      <c r="AN308" s="45" t="str">
        <f>IF(AI308="","-",IF(VLOOKUP(AI308,D3TK!$D$7:$V$44,17,0)=0,"-",IF(AND(AI308=AI308,AJ308="P"),VLOOKUP(AI308,D3TK!$D$7:$V$44,17,0),"-")))</f>
        <v>-</v>
      </c>
      <c r="AO308" s="45" t="str">
        <f>IF(AI308="","-",IF(VLOOKUP(AI308,D3TK!$D$7:$V$44,18,0)=0,"-",IF(AND(AI308=AI308,AJ308="P"),VLOOKUP(AI308,D3TK!$D$7:$V$44,18,0),"-")))</f>
        <v>-</v>
      </c>
      <c r="AP308" s="44" t="s">
        <v>34</v>
      </c>
      <c r="AQ308" s="47"/>
      <c r="AR308" s="58"/>
      <c r="AS308" s="43"/>
      <c r="AT308" s="44"/>
      <c r="AU308" s="45" t="str">
        <f>IF(AS308="","-",IF(VLOOKUP(AS308,D3TK!$D$7:$V$44,7,0)=0,"-",IF(AND(AS308=AS308,OR(AT308="T",AT308="P",AT308="PM")),VLOOKUP(AS308,D3TK!$D$7:$V$44,7,0),"-")))</f>
        <v>-</v>
      </c>
      <c r="AV308" s="45" t="str">
        <f>IF(AS308="","-",IF(VLOOKUP(AS308,D3TK!$D$7:$V$44,8,0)=0,"-",IF(AND(AS308=AS308,OR(AT308="T",AT308="P",AT308="PM")),VLOOKUP(AS308,D3TK!$D$7:$V$44,8,0),"-")))</f>
        <v>-</v>
      </c>
      <c r="AW308" s="45" t="str">
        <f>IF(AS308="","-",IF(VLOOKUP(AS308,D3TK!$D$7:$V$44,9,0)=0,"-",IF(AND(AS308=AS308,OR(AT308="T",AT308="P")),VLOOKUP(AS308,D3TK!$D$7:$V$44,9,0),"-")))</f>
        <v>-</v>
      </c>
      <c r="AX308" s="45" t="str">
        <f>IF(AS308="","-",IF(VLOOKUP(AS308,D3TK!$D$7:$V$44,17,0)=0,"-",IF(AND(AS308=AS308,AT308="P"),VLOOKUP(AS308,D3TK!$D$7:$V$44,17,0),"-")))</f>
        <v>-</v>
      </c>
      <c r="AY308" s="45" t="str">
        <f>IF(AS308="","-",IF(VLOOKUP(AS308,D3TK!$D$7:$V$44,18,0)=0,"-",IF(AND(AS308=AS308,AT308="P"),VLOOKUP(AS308,D3TK!$D$7:$V$44,18,0),"-")))</f>
        <v>-</v>
      </c>
      <c r="AZ308" s="44" t="s">
        <v>34</v>
      </c>
      <c r="BA308" s="47"/>
      <c r="BB308" s="6"/>
      <c r="BC308" s="6"/>
      <c r="BD308" s="6"/>
      <c r="BE308" s="6"/>
      <c r="BF308" s="7"/>
      <c r="BG308" s="7"/>
      <c r="BH308" s="7"/>
      <c r="BI308" s="7"/>
      <c r="BJ308" s="7"/>
      <c r="BK308" s="7"/>
    </row>
    <row r="309" ht="14.25" customHeight="1">
      <c r="A309" s="40">
        <v>6.0</v>
      </c>
      <c r="B309" s="41" t="s">
        <v>342</v>
      </c>
      <c r="C309" s="42" t="s">
        <v>38</v>
      </c>
      <c r="D309" s="43" t="s">
        <v>23</v>
      </c>
      <c r="E309" s="44" t="s">
        <v>28</v>
      </c>
      <c r="F309" s="45" t="str">
        <f>IF(D309="","-",IF(VLOOKUP(D309,D4TRPL!$D$7:$U$58,7,0)=0,"-",IF(AND(D309=D309,OR(E309="T",E309="P",E309="PM")),VLOOKUP(D309,D4TRPL!$D$7:$U$58,7,0),"-")))</f>
        <v>RMM</v>
      </c>
      <c r="G309" s="45" t="str">
        <f>IF(D309="","-",IF(VLOOKUP(D309,D4TRPL!$D$7:$U$58,8,0)=0,"-",IF(AND(D309=D309,OR(E309="T",E309="P",E309="PM")),VLOOKUP(D309,D4TRPL!$D$7:$U$58,8,0),"-")))</f>
        <v>-</v>
      </c>
      <c r="H309" s="45" t="str">
        <f>IF(D309="","-",IF(VLOOKUP(D309,D4TRPL!$D$7:$U$58,9,0)=0,"-",IF(AND(D309=D309,OR(E309="T",E309="P")),VLOOKUP(D309,D4TRPL!$D$7:$U$58,9,0),"-")))</f>
        <v>-</v>
      </c>
      <c r="I309" s="45"/>
      <c r="J309" s="45" t="str">
        <f>IF(D309="","-",IF(VLOOKUP(D309,D4TRPL!$D$7:$U$58,17,0)=0,"-",IF(AND(D309=D309,E309="P"),VLOOKUP(D309,D4TRPL!$D$7:$U$58,17,0),"-")))</f>
        <v>-</v>
      </c>
      <c r="K309" s="45" t="str">
        <f>IF(D309="","-",IF(VLOOKUP(D309,D4TRPL!$D$7:$U$58,18,0)=0,"-",IF(AND(D309=D309,E309="P"),VLOOKUP(D309,D4TRPL!$D$7:$U$58,18,0),"-")))</f>
        <v>-</v>
      </c>
      <c r="L309" s="46" t="s">
        <v>35</v>
      </c>
      <c r="M309" s="47" t="s">
        <v>26</v>
      </c>
      <c r="N309" s="48"/>
      <c r="O309" s="43"/>
      <c r="P309" s="44"/>
      <c r="Q309" s="45" t="str">
        <f>IF(O309="","-",IF(VLOOKUP(O309,D4TRPL!$D$7:$U$58,7,0)=0,"-",IF(AND(O309=O309,OR(P309="T",P309="P",,P309="PM")),VLOOKUP(O309,D4TRPL!$D$7:$U$58,7,0),"-")))</f>
        <v>-</v>
      </c>
      <c r="R309" s="45" t="str">
        <f>IF(O309="","-",IF(VLOOKUP(O309,D4TRPL!$D$7:$U$58,8,0)=0,"-",IF(AND(O309=O309,OR(P309="T",P309="P",,P309="PM")),VLOOKUP(O309,D4TRPL!$D$7:$U$58,8,0),"-")))</f>
        <v>-</v>
      </c>
      <c r="S309" s="45" t="str">
        <f>IF(O309="","-",IF(VLOOKUP(O309,D4TRPL!$D$7:$U$58,9,0)=0,"-",IF(AND(O309=O309,OR(P309="T",P309="P")),VLOOKUP(O309,D4TRPL!$D$7:$U$58,9,0),"-")))</f>
        <v>-</v>
      </c>
      <c r="T309" s="45" t="str">
        <f>IF(O309="","-",IF(VLOOKUP(O309,D4TRPL!$D$7:$U$58,17,0)=0,"-",IF(AND(O309=O309,P309="P"),VLOOKUP(O309,D4TRPL!$D$7:$U$58,17,0),"-")))</f>
        <v>-</v>
      </c>
      <c r="U309" s="45" t="str">
        <f>IF(O309="","-",IF(VLOOKUP(O309,D4TRPL!$D$7:$U$58,18,0)=0,"-",IF(AND(O309=O309,P309="P"),VLOOKUP(O309,D4TRPL!$D$7:$U$58,18,0),"-")))</f>
        <v>-</v>
      </c>
      <c r="V309" s="46" t="s">
        <v>35</v>
      </c>
      <c r="W309" s="47" t="s">
        <v>26</v>
      </c>
      <c r="X309" s="42">
        <v>1041103.0</v>
      </c>
      <c r="Y309" s="43" t="s">
        <v>27</v>
      </c>
      <c r="Z309" s="44" t="s">
        <v>28</v>
      </c>
      <c r="AA309" s="45" t="str">
        <f>IF(Y309="","-",IF(VLOOKUP(Y309,D4TRPL!$D$7:$U$58,7,0)=0,"-",IF(AND(Y309=Y309,OR(Z309="T",Z309="P",Z309="PM")),VLOOKUP(Y309,D4TRPL!$D$7:$U$58,7,0),"-")))</f>
        <v>IPM</v>
      </c>
      <c r="AB309" s="45" t="str">
        <f>IF(Y309="","-",IF(VLOOKUP(Y309,D4TRPL!$D$7:$U$58,8,0)=0,"-",IF(AND(Y309=Y309,OR(Z309="T",Z309="P",Z309="PM")),VLOOKUP(Y309,D4TRPL!$D$7:$U$58,8,0),"-")))</f>
        <v>PDS</v>
      </c>
      <c r="AC309" s="45" t="str">
        <f>IF(Y309="","-",IF(VLOOKUP(Y309,D4TRPL!$D$7:$U$58,9,0)=0,"-",IF(AND(Y309=Y309,OR(Z309="T",Z309="P")),VLOOKUP(Y309,D4TRPL!$D$7:$U$58,9,0),"-")))</f>
        <v>-</v>
      </c>
      <c r="AD309" s="45" t="str">
        <f>IF(Y309="","-",IF(VLOOKUP(Y309,D4TRPL!$D$7:$U$58,17,0)=0,"-",IF(AND(Y309=Y309,Z309="P"),VLOOKUP(Y309,D4TRPL!$D$7:$U$58,17,0),"-")))</f>
        <v>-</v>
      </c>
      <c r="AE309" s="45" t="str">
        <f>IF(Y309="","-",IF(VLOOKUP(Y309,D4TRPL!$D$7:$U$58,18,0)=0,"-",IF(AND(Y309=Y309,Z309="P"),VLOOKUP(Y309,D4TRPL!$D$7:$U$58,18,0),"-")))</f>
        <v>-</v>
      </c>
      <c r="AF309" s="46" t="s">
        <v>35</v>
      </c>
      <c r="AG309" s="47"/>
      <c r="AH309" s="42">
        <v>1041101.0</v>
      </c>
      <c r="AI309" s="43" t="s">
        <v>236</v>
      </c>
      <c r="AJ309" s="44" t="s">
        <v>28</v>
      </c>
      <c r="AK309" s="45" t="str">
        <f>IF(AI309="","-",IF(VLOOKUP(AI309,D4TRPL!$D$7:$U$58,7,0)=0,"-",IF(AND(AI309=AI309,OR(AJ309="T",AJ309="P",AJ309="PM")),VLOOKUP(AI309,D4TRPL!$D$7:$U$58,7,0),"-")))</f>
        <v>GIW</v>
      </c>
      <c r="AL309" s="45" t="str">
        <f>IF(AI309="","-",IF(VLOOKUP(AI309,D4TRPL!$D$7:$U$58,8,0)=0,"-",IF(AND(AI309=AI309,OR(AJ309="T",AJ309="P",AJ309="PM")),VLOOKUP(AI309,D4TRPL!$D$7:$U$58,8,0),"-")))</f>
        <v>-</v>
      </c>
      <c r="AM309" s="45" t="str">
        <f>IF(AI309="","-",IF(VLOOKUP(AI309,D4TRPL!$D$7:$U$58,9,0)=0,"-",IF(AND(AI309=AI309,OR(AJ309="T",AJ309="P")),VLOOKUP(AI309,D4TRPL!$D$7:$U$58,9,0),"-")))</f>
        <v>-</v>
      </c>
      <c r="AN309" s="45" t="str">
        <f>IF(AI309="","-",IF(VLOOKUP(AI309,D4TRPL!$D$7:$U$58,17,0)=0,"-",IF(AND(AI309=AI309,AJ309="P"),VLOOKUP(AI309,D4TRPL!$D$7:$U$58,17,0),"-")))</f>
        <v>-</v>
      </c>
      <c r="AO309" s="45" t="str">
        <f>IF(AI309="","-",IF(VLOOKUP(AI309,D4TRPL!$D$7:$U$58,18,0)=0,"-",IF(AND(AI309=AI309,AJ309="P"),VLOOKUP(AI309,D4TRPL!$D$7:$U$58,18,0),"-")))</f>
        <v>-</v>
      </c>
      <c r="AP309" s="46" t="s">
        <v>35</v>
      </c>
      <c r="AQ309" s="47" t="s">
        <v>26</v>
      </c>
      <c r="AR309" s="42">
        <v>1041102.0</v>
      </c>
      <c r="AS309" s="43" t="s">
        <v>29</v>
      </c>
      <c r="AT309" s="44" t="s">
        <v>28</v>
      </c>
      <c r="AU309" s="45" t="str">
        <f>IF(AS309="","-",IF(VLOOKUP(AS309,D4TRPL!$D$7:$U$58,7,0)=0,"-",IF(AND(AS309=AS309,OR(AT309="T",AT309="P",AT309="PM")),VLOOKUP(AS309,D4TRPL!$D$7:$U$58,7,0),"-")))</f>
        <v>SML</v>
      </c>
      <c r="AV309" s="45" t="str">
        <f>IF(AS309="","-",IF(VLOOKUP(AS309,D4TRPL!$D$7:$U$58,8,0)=0,"-",IF(AND(AS309=AS309,OR(AT309="T",AT309="P",AT309="PM")),VLOOKUP(AS309,D4TRPL!$D$7:$U$58,8,0),"-")))</f>
        <v>YAG</v>
      </c>
      <c r="AW309" s="45" t="str">
        <f>IF(AS309="","-",IF(VLOOKUP(AS309,D4TRPL!$D$7:$U$58,9,0)=0,"-",IF(AND(AS309=AS309,OR(AT309="T",AT309="P")),VLOOKUP(AS309,D4TRPL!$D$7:$U$58,9,0),"-")))</f>
        <v>-</v>
      </c>
      <c r="AX309" s="45" t="str">
        <f>IF(AS309="","-",IF(VLOOKUP(AS309,D4TRPL!$D$7:$U$58,17,0)=0,"-",IF(AND(AS309=AS309,AT309="P"),VLOOKUP(AS309,D4TRPL!$D$7:$U$58,17,0),"-")))</f>
        <v>-</v>
      </c>
      <c r="AY309" s="45" t="str">
        <f>IF(AS309="","-",IF(VLOOKUP(AS309,D4TRPL!$D$7:$U$58,18,0)=0,"-",IF(AND(AS309=AS309,AT309="P"),VLOOKUP(AS309,D4TRPL!$D$7:$U$58,18,0),"-")))</f>
        <v>-</v>
      </c>
      <c r="AZ309" s="46" t="s">
        <v>35</v>
      </c>
      <c r="BA309" s="47" t="s">
        <v>26</v>
      </c>
      <c r="BB309" s="6"/>
      <c r="BC309" s="6"/>
      <c r="BD309" s="6"/>
      <c r="BE309" s="6"/>
      <c r="BF309" s="7"/>
      <c r="BG309" s="7"/>
      <c r="BH309" s="7"/>
      <c r="BI309" s="7"/>
      <c r="BJ309" s="7"/>
      <c r="BK309" s="7"/>
    </row>
    <row r="310" ht="14.25" customHeight="1">
      <c r="A310" s="40">
        <v>6.0</v>
      </c>
      <c r="B310" s="41" t="s">
        <v>342</v>
      </c>
      <c r="C310" s="42"/>
      <c r="D310" s="43"/>
      <c r="E310" s="44"/>
      <c r="F310" s="45" t="str">
        <f>IF(D310="","-",IF(VLOOKUP(D310,D4TRPL!$D$7:$U$58,7,0)=0,"-",IF(AND(D310=D310,OR(E310="T",E310="P",E310="PM")),VLOOKUP(D310,D4TRPL!$D$7:$U$58,7,0),"-")))</f>
        <v>-</v>
      </c>
      <c r="G310" s="45" t="str">
        <f>IF(D310="","-",IF(VLOOKUP(D310,D4TRPL!$D$7:$U$58,8,0)=0,"-",IF(AND(D310=D310,OR(E310="T",E310="P",E310="PM")),VLOOKUP(D310,D4TRPL!$D$7:$U$58,8,0),"-")))</f>
        <v>-</v>
      </c>
      <c r="H310" s="45" t="str">
        <f>IF(D310="","-",IF(VLOOKUP(D310,D4TRPL!$D$7:$U$58,9,0)=0,"-",IF(AND(D310=D310,OR(E310="T",E310="P")),VLOOKUP(D310,D4TRPL!$D$7:$U$58,9,0),"-")))</f>
        <v>-</v>
      </c>
      <c r="I310" s="45"/>
      <c r="J310" s="45" t="str">
        <f>IF(D310="","-",IF(VLOOKUP(D310,D4TRPL!$D$7:$U$58,17,0)=0,"-",IF(AND(D310=D310,E310="P"),VLOOKUP(D310,D4TRPL!$D$7:$U$58,17,0),"-")))</f>
        <v>-</v>
      </c>
      <c r="K310" s="45" t="str">
        <f>IF(D310="","-",IF(VLOOKUP(D310,D4TRPL!$D$7:$U$58,18,0)=0,"-",IF(AND(D310=D310,E310="P"),VLOOKUP(D310,D4TRPL!$D$7:$U$58,18,0),"-")))</f>
        <v>-</v>
      </c>
      <c r="L310" s="46" t="s">
        <v>37</v>
      </c>
      <c r="M310" s="47"/>
      <c r="N310" s="48"/>
      <c r="O310" s="43"/>
      <c r="P310" s="44"/>
      <c r="Q310" s="45" t="str">
        <f>IF(O310="","-",IF(VLOOKUP(O310,D4TRPL!$D$7:$U$58,7,0)=0,"-",IF(AND(O310=O310,OR(P310="T",P310="P",,P310="PM")),VLOOKUP(O310,D4TRPL!$D$7:$U$58,7,0),"-")))</f>
        <v>-</v>
      </c>
      <c r="R310" s="45" t="str">
        <f>IF(O310="","-",IF(VLOOKUP(O310,D4TRPL!$D$7:$U$58,8,0)=0,"-",IF(AND(O310=O310,OR(P310="T",P310="P",,P310="PM")),VLOOKUP(O310,D4TRPL!$D$7:$U$58,8,0),"-")))</f>
        <v>-</v>
      </c>
      <c r="S310" s="45" t="str">
        <f>IF(O310="","-",IF(VLOOKUP(O310,D4TRPL!$D$7:$U$58,9,0)=0,"-",IF(AND(O310=O310,OR(P310="T",P310="P")),VLOOKUP(O310,D4TRPL!$D$7:$U$58,9,0),"-")))</f>
        <v>-</v>
      </c>
      <c r="T310" s="45" t="str">
        <f>IF(O310="","-",IF(VLOOKUP(O310,D4TRPL!$D$7:$U$58,17,0)=0,"-",IF(AND(O310=O310,P310="P"),VLOOKUP(O310,D4TRPL!$D$7:$U$58,17,0),"-")))</f>
        <v>-</v>
      </c>
      <c r="U310" s="45" t="str">
        <f>IF(O310="","-",IF(VLOOKUP(O310,D4TRPL!$D$7:$U$58,18,0)=0,"-",IF(AND(O310=O310,P310="P"),VLOOKUP(O310,D4TRPL!$D$7:$U$58,18,0),"-")))</f>
        <v>-</v>
      </c>
      <c r="V310" s="46" t="s">
        <v>37</v>
      </c>
      <c r="W310" s="47" t="s">
        <v>26</v>
      </c>
      <c r="X310" s="42">
        <v>1041103.0</v>
      </c>
      <c r="Y310" s="43" t="s">
        <v>27</v>
      </c>
      <c r="Z310" s="44" t="s">
        <v>28</v>
      </c>
      <c r="AA310" s="45" t="str">
        <f>IF(Y310="","-",IF(VLOOKUP(Y310,D4TRPL!$D$7:$U$58,7,0)=0,"-",IF(AND(Y310=Y310,OR(Z310="T",Z310="P",Z310="PM")),VLOOKUP(Y310,D4TRPL!$D$7:$U$58,7,0),"-")))</f>
        <v>IPM</v>
      </c>
      <c r="AB310" s="45" t="str">
        <f>IF(Y310="","-",IF(VLOOKUP(Y310,D4TRPL!$D$7:$U$58,8,0)=0,"-",IF(AND(Y310=Y310,OR(Z310="T",Z310="P",Z310="PM")),VLOOKUP(Y310,D4TRPL!$D$7:$U$58,8,0),"-")))</f>
        <v>PDS</v>
      </c>
      <c r="AC310" s="45" t="str">
        <f>IF(Y310="","-",IF(VLOOKUP(Y310,D4TRPL!$D$7:$U$58,9,0)=0,"-",IF(AND(Y310=Y310,OR(Z310="T",Z310="P")),VLOOKUP(Y310,D4TRPL!$D$7:$U$58,9,0),"-")))</f>
        <v>-</v>
      </c>
      <c r="AD310" s="45" t="str">
        <f>IF(Y310="","-",IF(VLOOKUP(Y310,D4TRPL!$D$7:$U$58,17,0)=0,"-",IF(AND(Y310=Y310,Z310="P"),VLOOKUP(Y310,D4TRPL!$D$7:$U$58,17,0),"-")))</f>
        <v>-</v>
      </c>
      <c r="AE310" s="45" t="str">
        <f>IF(Y310="","-",IF(VLOOKUP(Y310,D4TRPL!$D$7:$U$58,18,0)=0,"-",IF(AND(Y310=Y310,Z310="P"),VLOOKUP(Y310,D4TRPL!$D$7:$U$58,18,0),"-")))</f>
        <v>-</v>
      </c>
      <c r="AF310" s="46" t="s">
        <v>37</v>
      </c>
      <c r="AG310" s="47"/>
      <c r="AH310" s="42">
        <v>1041101.0</v>
      </c>
      <c r="AI310" s="43" t="s">
        <v>236</v>
      </c>
      <c r="AJ310" s="44" t="s">
        <v>28</v>
      </c>
      <c r="AK310" s="45" t="str">
        <f>IF(AI310="","-",IF(VLOOKUP(AI310,D4TRPL!$D$7:$U$58,7,0)=0,"-",IF(AND(AI310=AI310,OR(AJ310="T",AJ310="P",AJ310="PM")),VLOOKUP(AI310,D4TRPL!$D$7:$U$58,7,0),"-")))</f>
        <v>GIW</v>
      </c>
      <c r="AL310" s="45" t="str">
        <f>IF(AI310="","-",IF(VLOOKUP(AI310,D4TRPL!$D$7:$U$58,8,0)=0,"-",IF(AND(AI310=AI310,OR(AJ310="T",AJ310="P",AJ310="PM")),VLOOKUP(AI310,D4TRPL!$D$7:$U$58,8,0),"-")))</f>
        <v>-</v>
      </c>
      <c r="AM310" s="45" t="str">
        <f>IF(AI310="","-",IF(VLOOKUP(AI310,D4TRPL!$D$7:$U$58,9,0)=0,"-",IF(AND(AI310=AI310,OR(AJ310="T",AJ310="P")),VLOOKUP(AI310,D4TRPL!$D$7:$U$58,9,0),"-")))</f>
        <v>-</v>
      </c>
      <c r="AN310" s="45" t="str">
        <f>IF(AI310="","-",IF(VLOOKUP(AI310,D4TRPL!$D$7:$U$58,17,0)=0,"-",IF(AND(AI310=AI310,AJ310="P"),VLOOKUP(AI310,D4TRPL!$D$7:$U$58,17,0),"-")))</f>
        <v>-</v>
      </c>
      <c r="AO310" s="45" t="str">
        <f>IF(AI310="","-",IF(VLOOKUP(AI310,D4TRPL!$D$7:$U$58,18,0)=0,"-",IF(AND(AI310=AI310,AJ310="P"),VLOOKUP(AI310,D4TRPL!$D$7:$U$58,18,0),"-")))</f>
        <v>-</v>
      </c>
      <c r="AP310" s="46" t="s">
        <v>37</v>
      </c>
      <c r="AQ310" s="47" t="s">
        <v>26</v>
      </c>
      <c r="AR310" s="42">
        <v>1041102.0</v>
      </c>
      <c r="AS310" s="43" t="s">
        <v>29</v>
      </c>
      <c r="AT310" s="44" t="s">
        <v>28</v>
      </c>
      <c r="AU310" s="45" t="str">
        <f>IF(AS310="","-",IF(VLOOKUP(AS310,D4TRPL!$D$7:$U$58,7,0)=0,"-",IF(AND(AS310=AS310,OR(AT310="T",AT310="P",AT310="PM")),VLOOKUP(AS310,D4TRPL!$D$7:$U$58,7,0),"-")))</f>
        <v>SML</v>
      </c>
      <c r="AV310" s="45" t="str">
        <f>IF(AS310="","-",IF(VLOOKUP(AS310,D4TRPL!$D$7:$U$58,8,0)=0,"-",IF(AND(AS310=AS310,OR(AT310="T",AT310="P",AT310="PM")),VLOOKUP(AS310,D4TRPL!$D$7:$U$58,8,0),"-")))</f>
        <v>YAG</v>
      </c>
      <c r="AW310" s="45" t="str">
        <f>IF(AS310="","-",IF(VLOOKUP(AS310,D4TRPL!$D$7:$U$58,9,0)=0,"-",IF(AND(AS310=AS310,OR(AT310="T",AT310="P")),VLOOKUP(AS310,D4TRPL!$D$7:$U$58,9,0),"-")))</f>
        <v>-</v>
      </c>
      <c r="AX310" s="45" t="str">
        <f>IF(AS310="","-",IF(VLOOKUP(AS310,D4TRPL!$D$7:$U$58,17,0)=0,"-",IF(AND(AS310=AS310,AT310="P"),VLOOKUP(AS310,D4TRPL!$D$7:$U$58,17,0),"-")))</f>
        <v>-</v>
      </c>
      <c r="AY310" s="45" t="str">
        <f>IF(AS310="","-",IF(VLOOKUP(AS310,D4TRPL!$D$7:$U$58,18,0)=0,"-",IF(AND(AS310=AS310,AT310="P"),VLOOKUP(AS310,D4TRPL!$D$7:$U$58,18,0),"-")))</f>
        <v>-</v>
      </c>
      <c r="AZ310" s="46" t="s">
        <v>37</v>
      </c>
      <c r="BA310" s="47" t="s">
        <v>26</v>
      </c>
      <c r="BB310" s="6"/>
      <c r="BC310" s="6"/>
      <c r="BD310" s="6"/>
      <c r="BE310" s="6"/>
      <c r="BF310" s="7"/>
      <c r="BG310" s="7"/>
      <c r="BH310" s="7"/>
      <c r="BI310" s="7"/>
      <c r="BJ310" s="7"/>
      <c r="BK310" s="7"/>
    </row>
    <row r="311" ht="14.25" customHeight="1">
      <c r="A311" s="40">
        <v>6.0</v>
      </c>
      <c r="B311" s="41" t="s">
        <v>342</v>
      </c>
      <c r="C311" s="58"/>
      <c r="D311" s="43"/>
      <c r="E311" s="44"/>
      <c r="F311" s="45" t="str">
        <f>IF(D311="","-",IF(VLOOKUP(D311,'S1-IF'!$D$7:$U$58,7,0)=0,"-",IF(AND(D311=D311,OR(E311="T",E311="P")),VLOOKUP(D311,'S1-IF'!$D$7:$U$58,7,0),"-")))</f>
        <v>-</v>
      </c>
      <c r="G311" s="45" t="str">
        <f>IF(D311="","-",IF(VLOOKUP(D311,'S1-IF'!$D$7:$U$58,8,0)=0,"-",IF(AND(D311=D311,OR(E311="T",E311="P")),VLOOKUP(D311,'S1-IF'!$D$7:$U$58,8,0),"-")))</f>
        <v>-</v>
      </c>
      <c r="H311" s="45" t="str">
        <f>IF(D311="","-",IF(VLOOKUP(D311,'S1-IF'!$D$7:$U$58,9,0)=0,"-",IF(AND(D311=D311,OR(E311="T",E311="P")),VLOOKUP(D311,'S1-IF'!$D$7:$U$58,9,0),"-")))</f>
        <v>-</v>
      </c>
      <c r="I311" s="45"/>
      <c r="J311" s="45" t="str">
        <f>IF(D311="","-",IF(VLOOKUP(D311,'S1-IF'!$D$7:$U$58,17,0)=0,"-",IF(AND(D311=D311,E311="P"),VLOOKUP(D311,'S1-IF'!$D$7:$U$58,17,0),"-")))</f>
        <v>-</v>
      </c>
      <c r="K311" s="45" t="str">
        <f>IF(D311="","-",IF(VLOOKUP(D311,'S1-IF'!$D$7:$U$58,18,0)=0,"-",IF(AND(D311=D311,E311="P"),VLOOKUP(D311,'S1-IF'!$D$7:$U$58,18,0),"-")))</f>
        <v>-</v>
      </c>
      <c r="L311" s="46" t="s">
        <v>42</v>
      </c>
      <c r="M311" s="47"/>
      <c r="N311" s="58"/>
      <c r="O311" s="43"/>
      <c r="P311" s="44"/>
      <c r="Q311" s="45" t="str">
        <f>IF(O311="","-",IF(VLOOKUP(O311,'S1-IF'!$D$7:$U$58,7,0)=0,"-",IF(AND(O311=O311,OR(P311="T",P311="P")),VLOOKUP(O311,'S1-IF'!$D$7:$U$58,7,0),"-")))</f>
        <v>-</v>
      </c>
      <c r="R311" s="45" t="str">
        <f>IF(O311="","-",IF(VLOOKUP(O311,'S1-IF'!$D$7:$U$58,8,0)=0,"-",IF(AND(O311=O311,OR(P311="T",P311="P")),VLOOKUP(O311,'S1-IF'!$D$7:$U$58,8,0),"-")))</f>
        <v>-</v>
      </c>
      <c r="S311" s="45" t="str">
        <f>IF(O311="","-",IF(VLOOKUP(O311,'S1-IF'!$D$7:$U$58,9,0)=0,"-",IF(AND(O311=O311,OR(P311="T",P311="P")),VLOOKUP(O311,'S1-IF'!$D$7:$U$58,9,0),"-")))</f>
        <v>-</v>
      </c>
      <c r="T311" s="45" t="str">
        <f>IF(O311="","-",IF(VLOOKUP(O311,'S1-IF'!$D$7:$U$58,17,0)=0,"-",IF(AND(O311=O311,P311="P"),VLOOKUP(O311,'S1-IF'!$D$7:$U$58,17,0),"-")))</f>
        <v>-</v>
      </c>
      <c r="U311" s="45" t="str">
        <f>IF(O311="","-",IF(VLOOKUP(O311,'S1-IF'!$D$7:$U$58,18,0)=0,"-",IF(AND(O311=O311,P311="P"),VLOOKUP(O311,'S1-IF'!$D$7:$U$58,18,0),"-")))</f>
        <v>-</v>
      </c>
      <c r="V311" s="46" t="s">
        <v>42</v>
      </c>
      <c r="W311" s="47"/>
      <c r="X311" s="48" t="s">
        <v>49</v>
      </c>
      <c r="Y311" s="43" t="s">
        <v>50</v>
      </c>
      <c r="Z311" s="44" t="s">
        <v>24</v>
      </c>
      <c r="AA311" s="45" t="str">
        <f>IF(Y311="","-",IF(VLOOKUP(Y311,'S1-IF'!$D$7:$U$58,7,0)=0,"-",IF(AND(Y311=Y311,OR(Z311="T",Z311="P")),VLOOKUP(Y311,'S1-IF'!$D$7:$U$58,7,0),"-")))</f>
        <v>MSL</v>
      </c>
      <c r="AB311" s="45" t="str">
        <f>IF(Y311="","-",IF(VLOOKUP(Y311,'S1-IF'!$D$7:$U$58,8,0)=0,"-",IF(AND(Y311=Y311,OR(Z311="T",Z311="P")),VLOOKUP(Y311,'S1-IF'!$D$7:$U$58,8,0),"-")))</f>
        <v>-</v>
      </c>
      <c r="AC311" s="45" t="str">
        <f>IF(Y311="","-",IF(VLOOKUP(Y311,'S1-IF'!$D$7:$U$58,9,0)=0,"-",IF(AND(Y311=Y311,OR(Z311="T",Z311="P")),VLOOKUP(Y311,'S1-IF'!$D$7:$U$58,9,0),"-")))</f>
        <v>-</v>
      </c>
      <c r="AD311" s="45" t="str">
        <f>IF(Y311="","-",IF(VLOOKUP(Y311,'S1-IF'!$D$7:$U$58,17,0)=0,"-",IF(AND(Y311=Y311,Z311="P"),VLOOKUP(Y311,'S1-IF'!$D$7:$U$58,17,0),"-")))</f>
        <v>-</v>
      </c>
      <c r="AE311" s="45" t="str">
        <f>IF(Y311="","-",IF(VLOOKUP(Y311,'S1-IF'!$D$7:$U$58,18,0)=0,"-",IF(AND(Y311=Y311,Z311="P"),VLOOKUP(Y311,'S1-IF'!$D$7:$U$58,18,0),"-")))</f>
        <v>-</v>
      </c>
      <c r="AF311" s="46" t="s">
        <v>42</v>
      </c>
      <c r="AG311" s="47" t="s">
        <v>26</v>
      </c>
      <c r="AH311" s="58"/>
      <c r="AI311" s="43"/>
      <c r="AJ311" s="44"/>
      <c r="AK311" s="45" t="str">
        <f>IF(AI311="","-",IF(VLOOKUP(AI311,'S1-IF'!$D$7:$U$58,7,0)=0,"-",IF(AND(AI311=AI311,OR(AJ311="T",AJ311="P")),VLOOKUP(AI311,'S1-IF'!$D$7:$U$58,7,0),"-")))</f>
        <v>-</v>
      </c>
      <c r="AL311" s="45" t="str">
        <f>IF(AI311="","-",IF(VLOOKUP(AI311,'S1-IF'!$D$7:$U$58,8,0)=0,"-",IF(AND(AI311=AI311,OR(AJ311="T",AJ311="P")),VLOOKUP(AI311,'S1-IF'!$D$7:$U$58,8,0),"-")))</f>
        <v>-</v>
      </c>
      <c r="AM311" s="45" t="str">
        <f>IF(AI311="","-",IF(VLOOKUP(AI311,'S1-IF'!$D$7:$U$58,9,0)=0,"-",IF(AND(AI311=AI311,OR(AJ311="T",AJ311="P")),VLOOKUP(AI311,'S1-IF'!$D$7:$U$58,9,0),"-")))</f>
        <v>-</v>
      </c>
      <c r="AN311" s="45" t="str">
        <f>IF(AI311="","-",IF(VLOOKUP(AI311,'S1-IF'!$D$7:$U$58,17,0)=0,"-",IF(AND(AI311=AI311,AJ311="P"),VLOOKUP(AI311,'S1-IF'!$D$7:$U$58,17,0),"-")))</f>
        <v>-</v>
      </c>
      <c r="AO311" s="45" t="str">
        <f>IF(AI311="","-",IF(VLOOKUP(AI311,'S1-IF'!$D$7:$U$58,18,0)=0,"-",IF(AND(AI311=AI311,AJ311="P"),VLOOKUP(AI311,'S1-IF'!$D$7:$U$58,18,0),"-")))</f>
        <v>-</v>
      </c>
      <c r="AP311" s="46" t="s">
        <v>42</v>
      </c>
      <c r="AQ311" s="47"/>
      <c r="AR311" s="58"/>
      <c r="AS311" s="45"/>
      <c r="AT311" s="46"/>
      <c r="AU311" s="45" t="str">
        <f>IF(AS311="","-",IF(VLOOKUP(AS311,'S1-IF'!$D$7:$U$58,7,0)=0,"-",IF(AND(AS311=AS311,OR(AT311="T",AT311="P")),VLOOKUP(AS311,'S1-IF'!$D$7:$U$58,7,0),"-")))</f>
        <v>-</v>
      </c>
      <c r="AV311" s="45" t="str">
        <f>IF(AS311="","-",IF(VLOOKUP(AS311,'S1-IF'!$D$7:$U$58,8,0)=0,"-",IF(AND(AS311=AS311,OR(AT311="T",AT311="P")),VLOOKUP(AS311,'S1-IF'!$D$7:$U$58,8,0),"-")))</f>
        <v>-</v>
      </c>
      <c r="AW311" s="45" t="str">
        <f>IF(AS311="","-",IF(VLOOKUP(AS311,'S1-IF'!$D$7:$U$58,9,0)=0,"-",IF(AND(AS311=AS311,OR(AT311="T",AT311="P")),VLOOKUP(AS311,'S1-IF'!$D$7:$U$58,9,0),"-")))</f>
        <v>-</v>
      </c>
      <c r="AX311" s="45" t="str">
        <f>IF(AS311="","-",IF(VLOOKUP(AS311,'S1-IF'!$D$7:$U$58,17,0)=0,"-",IF(AND(AS311=AS311,AT311="P"),VLOOKUP(AS311,'S1-IF'!$D$7:$U$58,17,0),"-")))</f>
        <v>-</v>
      </c>
      <c r="AY311" s="45" t="str">
        <f>IF(AS311="","-",IF(VLOOKUP(AS311,'S1-IF'!$D$7:$U$58,18,0)=0,"-",IF(AND(AS311=AS311,AT311="P"),VLOOKUP(AS311,'S1-IF'!$D$7:$U$58,18,0),"-")))</f>
        <v>-</v>
      </c>
      <c r="AZ311" s="46" t="s">
        <v>42</v>
      </c>
      <c r="BA311" s="111"/>
      <c r="BB311" s="6"/>
      <c r="BC311" s="6"/>
      <c r="BD311" s="6"/>
      <c r="BE311" s="6"/>
      <c r="BF311" s="7"/>
      <c r="BG311" s="7"/>
      <c r="BH311" s="7"/>
      <c r="BI311" s="7"/>
      <c r="BJ311" s="7"/>
      <c r="BK311" s="7"/>
    </row>
    <row r="312" ht="14.25" customHeight="1">
      <c r="A312" s="40">
        <v>6.0</v>
      </c>
      <c r="B312" s="41" t="s">
        <v>342</v>
      </c>
      <c r="C312" s="58"/>
      <c r="D312" s="43"/>
      <c r="E312" s="44"/>
      <c r="F312" s="45" t="str">
        <f>IF(D312="","-",IF(VLOOKUP(D312,'S1-IF'!$D$7:$U$58,7,0)=0,"-",IF(AND(D312=D312,OR(E312="T",E312="P")),VLOOKUP(D312,'S1-IF'!$D$7:$U$58,7,0),"-")))</f>
        <v>-</v>
      </c>
      <c r="G312" s="45" t="str">
        <f>IF(D312="","-",IF(VLOOKUP(D312,'S1-IF'!$D$7:$U$58,8,0)=0,"-",IF(AND(D312=D312,OR(E312="T",E312="P")),VLOOKUP(D312,'S1-IF'!$D$7:$U$58,8,0),"-")))</f>
        <v>-</v>
      </c>
      <c r="H312" s="45" t="str">
        <f>IF(D312="","-",IF(VLOOKUP(D312,'S1-IF'!$D$7:$U$58,9,0)=0,"-",IF(AND(D312=D312,OR(E312="T",E312="P")),VLOOKUP(D312,'S1-IF'!$D$7:$U$58,9,0),"-")))</f>
        <v>-</v>
      </c>
      <c r="I312" s="45"/>
      <c r="J312" s="45" t="str">
        <f>IF(D312="","-",IF(VLOOKUP(D312,'S1-IF'!$D$7:$U$58,17,0)=0,"-",IF(AND(D312=D312,E312="P"),VLOOKUP(D312,'S1-IF'!$D$7:$U$58,17,0),"-")))</f>
        <v>-</v>
      </c>
      <c r="K312" s="45" t="str">
        <f>IF(D312="","-",IF(VLOOKUP(D312,'S1-IF'!$D$7:$U$58,18,0)=0,"-",IF(AND(D312=D312,E312="P"),VLOOKUP(D312,'S1-IF'!$D$7:$U$58,18,0),"-")))</f>
        <v>-</v>
      </c>
      <c r="L312" s="46" t="s">
        <v>47</v>
      </c>
      <c r="M312" s="47"/>
      <c r="N312" s="58"/>
      <c r="O312" s="43"/>
      <c r="P312" s="44"/>
      <c r="Q312" s="45" t="str">
        <f>IF(O312="","-",IF(VLOOKUP(O312,'S1-IF'!$D$7:$U$58,7,0)=0,"-",IF(AND(O312=O312,OR(P312="T",P312="P")),VLOOKUP(O312,'S1-IF'!$D$7:$U$58,7,0),"-")))</f>
        <v>-</v>
      </c>
      <c r="R312" s="45" t="str">
        <f>IF(O312="","-",IF(VLOOKUP(O312,'S1-IF'!$D$7:$U$58,8,0)=0,"-",IF(AND(O312=O312,OR(P312="T",P312="P")),VLOOKUP(O312,'S1-IF'!$D$7:$U$58,8,0),"-")))</f>
        <v>-</v>
      </c>
      <c r="S312" s="45" t="str">
        <f>IF(O312="","-",IF(VLOOKUP(O312,'S1-IF'!$D$7:$U$58,9,0)=0,"-",IF(AND(O312=O312,OR(P312="T",P312="P")),VLOOKUP(O312,'S1-IF'!$D$7:$U$58,9,0),"-")))</f>
        <v>-</v>
      </c>
      <c r="T312" s="45" t="str">
        <f>IF(O312="","-",IF(VLOOKUP(O312,'S1-IF'!$D$7:$U$58,17,0)=0,"-",IF(AND(O312=O312,P312="P"),VLOOKUP(O312,'S1-IF'!$D$7:$U$58,17,0),"-")))</f>
        <v>-</v>
      </c>
      <c r="U312" s="45" t="str">
        <f>IF(O312="","-",IF(VLOOKUP(O312,'S1-IF'!$D$7:$U$58,18,0)=0,"-",IF(AND(O312=O312,P312="P"),VLOOKUP(O312,'S1-IF'!$D$7:$U$58,18,0),"-")))</f>
        <v>-</v>
      </c>
      <c r="V312" s="46" t="s">
        <v>47</v>
      </c>
      <c r="W312" s="47"/>
      <c r="X312" s="48" t="s">
        <v>49</v>
      </c>
      <c r="Y312" s="43" t="s">
        <v>50</v>
      </c>
      <c r="Z312" s="44" t="s">
        <v>24</v>
      </c>
      <c r="AA312" s="45" t="str">
        <f>IF(Y312="","-",IF(VLOOKUP(Y312,'S1-IF'!$D$7:$U$58,7,0)=0,"-",IF(AND(Y312=Y312,OR(Z312="T",Z312="P")),VLOOKUP(Y312,'S1-IF'!$D$7:$U$58,7,0),"-")))</f>
        <v>MSL</v>
      </c>
      <c r="AB312" s="45" t="str">
        <f>IF(Y312="","-",IF(VLOOKUP(Y312,'S1-IF'!$D$7:$U$58,8,0)=0,"-",IF(AND(Y312=Y312,OR(Z312="T",Z312="P")),VLOOKUP(Y312,'S1-IF'!$D$7:$U$58,8,0),"-")))</f>
        <v>-</v>
      </c>
      <c r="AC312" s="45" t="str">
        <f>IF(Y312="","-",IF(VLOOKUP(Y312,'S1-IF'!$D$7:$U$58,9,0)=0,"-",IF(AND(Y312=Y312,OR(Z312="T",Z312="P")),VLOOKUP(Y312,'S1-IF'!$D$7:$U$58,9,0),"-")))</f>
        <v>-</v>
      </c>
      <c r="AD312" s="45" t="str">
        <f>IF(Y312="","-",IF(VLOOKUP(Y312,'S1-IF'!$D$7:$U$58,17,0)=0,"-",IF(AND(Y312=Y312,Z312="P"),VLOOKUP(Y312,'S1-IF'!$D$7:$U$58,17,0),"-")))</f>
        <v>-</v>
      </c>
      <c r="AE312" s="45" t="str">
        <f>IF(Y312="","-",IF(VLOOKUP(Y312,'S1-IF'!$D$7:$U$58,18,0)=0,"-",IF(AND(Y312=Y312,Z312="P"),VLOOKUP(Y312,'S1-IF'!$D$7:$U$58,18,0),"-")))</f>
        <v>-</v>
      </c>
      <c r="AF312" s="46" t="s">
        <v>47</v>
      </c>
      <c r="AG312" s="47" t="s">
        <v>26</v>
      </c>
      <c r="AH312" s="58"/>
      <c r="AI312" s="43"/>
      <c r="AJ312" s="44"/>
      <c r="AK312" s="45" t="str">
        <f>IF(AI312="","-",IF(VLOOKUP(AI312,'S1-IF'!$D$7:$U$58,7,0)=0,"-",IF(AND(AI312=AI312,OR(AJ312="T",AJ312="P")),VLOOKUP(AI312,'S1-IF'!$D$7:$U$58,7,0),"-")))</f>
        <v>-</v>
      </c>
      <c r="AL312" s="45" t="str">
        <f>IF(AI312="","-",IF(VLOOKUP(AI312,'S1-IF'!$D$7:$U$58,8,0)=0,"-",IF(AND(AI312=AI312,OR(AJ312="T",AJ312="P")),VLOOKUP(AI312,'S1-IF'!$D$7:$U$58,8,0),"-")))</f>
        <v>-</v>
      </c>
      <c r="AM312" s="45" t="str">
        <f>IF(AI312="","-",IF(VLOOKUP(AI312,'S1-IF'!$D$7:$U$58,9,0)=0,"-",IF(AND(AI312=AI312,OR(AJ312="T",AJ312="P")),VLOOKUP(AI312,'S1-IF'!$D$7:$U$58,9,0),"-")))</f>
        <v>-</v>
      </c>
      <c r="AN312" s="45" t="str">
        <f>IF(AI312="","-",IF(VLOOKUP(AI312,'S1-IF'!$D$7:$U$58,17,0)=0,"-",IF(AND(AI312=AI312,AJ312="P"),VLOOKUP(AI312,'S1-IF'!$D$7:$U$58,17,0),"-")))</f>
        <v>-</v>
      </c>
      <c r="AO312" s="45" t="str">
        <f>IF(AI312="","-",IF(VLOOKUP(AI312,'S1-IF'!$D$7:$U$58,18,0)=0,"-",IF(AND(AI312=AI312,AJ312="P"),VLOOKUP(AI312,'S1-IF'!$D$7:$U$58,18,0),"-")))</f>
        <v>-</v>
      </c>
      <c r="AP312" s="46" t="s">
        <v>47</v>
      </c>
      <c r="AQ312" s="47"/>
      <c r="AR312" s="58"/>
      <c r="AS312" s="45"/>
      <c r="AT312" s="46"/>
      <c r="AU312" s="45" t="str">
        <f>IF(AS312="","-",IF(VLOOKUP(AS312,'S1-IF'!$D$7:$U$58,7,0)=0,"-",IF(AND(AS312=AS312,OR(AT312="T",AT312="P")),VLOOKUP(AS312,'S1-IF'!$D$7:$U$58,7,0),"-")))</f>
        <v>-</v>
      </c>
      <c r="AV312" s="45" t="str">
        <f>IF(AS312="","-",IF(VLOOKUP(AS312,'S1-IF'!$D$7:$U$58,8,0)=0,"-",IF(AND(AS312=AS312,OR(AT312="T",AT312="P")),VLOOKUP(AS312,'S1-IF'!$D$7:$U$58,8,0),"-")))</f>
        <v>-</v>
      </c>
      <c r="AW312" s="45" t="str">
        <f>IF(AS312="","-",IF(VLOOKUP(AS312,'S1-IF'!$D$7:$U$58,9,0)=0,"-",IF(AND(AS312=AS312,OR(AT312="T",AT312="P")),VLOOKUP(AS312,'S1-IF'!$D$7:$U$58,9,0),"-")))</f>
        <v>-</v>
      </c>
      <c r="AX312" s="45" t="str">
        <f>IF(AS312="","-",IF(VLOOKUP(AS312,'S1-IF'!$D$7:$U$58,17,0)=0,"-",IF(AND(AS312=AS312,AT312="P"),VLOOKUP(AS312,'S1-IF'!$D$7:$U$58,17,0),"-")))</f>
        <v>-</v>
      </c>
      <c r="AY312" s="45" t="str">
        <f>IF(AS312="","-",IF(VLOOKUP(AS312,'S1-IF'!$D$7:$U$58,18,0)=0,"-",IF(AND(AS312=AS312,AT312="P"),VLOOKUP(AS312,'S1-IF'!$D$7:$U$58,18,0),"-")))</f>
        <v>-</v>
      </c>
      <c r="AZ312" s="46" t="s">
        <v>47</v>
      </c>
      <c r="BA312" s="111"/>
      <c r="BB312" s="6"/>
      <c r="BC312" s="6"/>
      <c r="BD312" s="6"/>
      <c r="BE312" s="6"/>
      <c r="BF312" s="7"/>
      <c r="BG312" s="7"/>
      <c r="BH312" s="7"/>
      <c r="BI312" s="7"/>
      <c r="BJ312" s="7"/>
      <c r="BK312" s="7"/>
    </row>
    <row r="313" ht="14.25" customHeight="1">
      <c r="A313" s="40">
        <v>6.0</v>
      </c>
      <c r="B313" s="41" t="s">
        <v>342</v>
      </c>
      <c r="C313" s="42"/>
      <c r="D313" s="43"/>
      <c r="E313" s="44"/>
      <c r="F313" s="45" t="str">
        <f>IF(D313="","-",IF(VLOOKUP(D313,'S1-SI'!$D$7:$U$58,7,0)=0,"-",IF(AND(D313=D313,OR(E313="T",E313="P")),VLOOKUP(D313,'S1-SI'!$D$7:$U$58,7,0),"-")))</f>
        <v>-</v>
      </c>
      <c r="G313" s="45" t="str">
        <f>IF(D313="","-",IF(VLOOKUP(D313,'S1-SI'!$D$7:$U$58,8,0)=0,"-",IF(AND(D313=D313,OR(E313="T",E313="P")),VLOOKUP(D313,'S1-SI'!$D$7:$U$58,8,0),"-")))</f>
        <v>-</v>
      </c>
      <c r="H313" s="45" t="str">
        <f>IF(D313="","-",IF(VLOOKUP(D313,'S1-SI'!$D$7:$U$58,9,0)=0,"-",IF(AND(D313=D313,OR(E313="T",E313="P")),VLOOKUP(D313,'S1-SI'!$D$7:$U$58,9,0),"-")))</f>
        <v>-</v>
      </c>
      <c r="I313" s="45"/>
      <c r="J313" s="45" t="str">
        <f>IF(D313="","-",IF(VLOOKUP(D313,'S1-SI'!$D$7:$U$58,17,0)=0,"-",IF(AND(D313=D313,E313="P"),VLOOKUP(D313,'S1-SI'!$D$7:$U$58,17,0),"-")))</f>
        <v>-</v>
      </c>
      <c r="K313" s="45" t="str">
        <f>IF(D313="","-",IF(VLOOKUP(D313,'S1-SI'!$D$7:$U$58,18,0)=0,"-",IF(AND(D313=D313,E313="P"),VLOOKUP(D313,'S1-SI'!$D$7:$U$58,18,0),"-")))</f>
        <v>-</v>
      </c>
      <c r="L313" s="46" t="s">
        <v>48</v>
      </c>
      <c r="M313" s="47"/>
      <c r="N313" s="42"/>
      <c r="O313" s="43"/>
      <c r="P313" s="44"/>
      <c r="Q313" s="45" t="str">
        <f>IF(O313="","-",IF(VLOOKUP(O313,'S1-SI'!$D$7:$U$58,7,0)=0,"-",IF(AND(O313=O313,OR(P313="T",P313="P")),VLOOKUP(O313,'S1-SI'!$D$7:$U$58,7,0),"-")))</f>
        <v>-</v>
      </c>
      <c r="R313" s="45" t="str">
        <f>IF(O313="","-",IF(VLOOKUP(O313,'S1-SI'!$D$7:$U$58,8,0)=0,"-",IF(AND(O313=O313,OR(P313="T",P313="P")),VLOOKUP(O313,'S1-SI'!$D$7:$U$58,8,0),"-")))</f>
        <v>-</v>
      </c>
      <c r="S313" s="45" t="str">
        <f>IF(O313="","-",IF(VLOOKUP(O313,'S1-SI'!$D$7:$U$58,9,0)=0,"-",IF(AND(O313=O313,OR(P313="T",P313="P")),VLOOKUP(O313,'S1-SI'!$D$7:$U$58,9,0),"-")))</f>
        <v>-</v>
      </c>
      <c r="T313" s="45" t="str">
        <f>IF(O313="","-",IF(VLOOKUP(O313,'S1-SI'!$D$7:$U$58,17,0)=0,"-",IF(AND(O313=O313,P313="P"),VLOOKUP(O313,'S1-SI'!$D$7:$U$58,17,0),"-")))</f>
        <v>-</v>
      </c>
      <c r="U313" s="45" t="str">
        <f>IF(O313="","-",IF(VLOOKUP(O313,'S1-SI'!$D$7:$U$58,18,0)=0,"-",IF(AND(O313=O313,P313="P"),VLOOKUP(O313,'S1-SI'!$D$7:$U$58,18,0),"-")))</f>
        <v>-</v>
      </c>
      <c r="V313" s="46" t="s">
        <v>48</v>
      </c>
      <c r="W313" s="47"/>
      <c r="X313" s="48"/>
      <c r="Y313" s="43"/>
      <c r="Z313" s="44"/>
      <c r="AA313" s="45" t="str">
        <f>IF(Y313="","-",IF(VLOOKUP(Y313,'S1-SI'!$D$7:$U$58,7,0)=0,"-",IF(AND(Y313=Y313,OR(Z313="T",Z313="P")),VLOOKUP(Y313,'S1-SI'!$D$7:$U$58,7,0),"-")))</f>
        <v>-</v>
      </c>
      <c r="AB313" s="45" t="str">
        <f>IF(Y313="","-",IF(VLOOKUP(Y313,'S1-SI'!$D$7:$U$58,8,0)=0,"-",IF(AND(Y313=Y313,OR(Z313="T",Z313="P")),VLOOKUP(Y313,'S1-SI'!$D$7:$U$58,8,0),"-")))</f>
        <v>-</v>
      </c>
      <c r="AC313" s="45" t="str">
        <f>IF(Y313="","-",IF(VLOOKUP(Y313,'S1-SI'!$D$7:$U$58,9,0)=0,"-",IF(AND(Y313=Y313,OR(Z313="T",Z313="P")),VLOOKUP(Y313,'S1-SI'!$D$7:$U$58,9,0),"-")))</f>
        <v>-</v>
      </c>
      <c r="AD313" s="45" t="str">
        <f>IF(Y313="","-",IF(VLOOKUP(Y313,'S1-SI'!$D$7:$U$58,17,0)=0,"-",IF(AND(Y313=Y313,Z313="P"),VLOOKUP(Y313,'S1-SI'!$D$7:$U$58,17,0),"-")))</f>
        <v>-</v>
      </c>
      <c r="AE313" s="45" t="str">
        <f>IF(Y313="","-",IF(VLOOKUP(Y313,'S1-SI'!$D$7:$U$58,18,0)=0,"-",IF(AND(Y313=Y313,Z313="P"),VLOOKUP(Y313,'S1-SI'!$D$7:$U$58,18,0),"-")))</f>
        <v>-</v>
      </c>
      <c r="AF313" s="46" t="s">
        <v>48</v>
      </c>
      <c r="AG313" s="47"/>
      <c r="AH313" s="42" t="s">
        <v>43</v>
      </c>
      <c r="AI313" s="43" t="s">
        <v>44</v>
      </c>
      <c r="AJ313" s="44" t="s">
        <v>24</v>
      </c>
      <c r="AK313" s="45" t="str">
        <f>IF(AI313="","-",IF(VLOOKUP(AI313,'S1-SI'!$D$7:$U$58,7,0)=0,"-",IF(AND(AI313=AI313,OR(AJ313="T",AJ313="P")),VLOOKUP(AI313,'S1-SI'!$D$7:$U$58,7,0),"-")))</f>
        <v>THJ</v>
      </c>
      <c r="AL313" s="45" t="str">
        <f>IF(AI313="","-",IF(VLOOKUP(AI313,'S1-SI'!$D$7:$U$58,8,0)=0,"-",IF(AND(AI313=AI313,OR(AJ313="T",AJ313="P")),VLOOKUP(AI313,'S1-SI'!$D$7:$U$58,8,0),"-")))</f>
        <v>-</v>
      </c>
      <c r="AM313" s="45" t="str">
        <f>IF(AI313="","-",IF(VLOOKUP(AI313,'S1-SI'!$D$7:$U$58,9,0)=0,"-",IF(AND(AI313=AI313,OR(AJ313="T",AJ313="P")),VLOOKUP(AI313,'S1-SI'!$D$7:$U$58,9,0),"-")))</f>
        <v>-</v>
      </c>
      <c r="AN313" s="45" t="str">
        <f>IF(AI313="","-",IF(VLOOKUP(AI313,'S1-SI'!$D$7:$U$58,17,0)=0,"-",IF(AND(AI313=AI313,AJ313="P"),VLOOKUP(AI313,'S1-SI'!$D$7:$U$58,17,0),"-")))</f>
        <v>-</v>
      </c>
      <c r="AO313" s="45" t="str">
        <f>IF(AI313="","-",IF(VLOOKUP(AI313,'S1-SI'!$D$7:$U$58,18,0)=0,"-",IF(AND(AI313=AI313,AJ313="P"),VLOOKUP(AI313,'S1-SI'!$D$7:$U$58,18,0),"-")))</f>
        <v>-</v>
      </c>
      <c r="AP313" s="46" t="s">
        <v>48</v>
      </c>
      <c r="AQ313" s="47" t="s">
        <v>26</v>
      </c>
      <c r="AR313" s="48" t="s">
        <v>53</v>
      </c>
      <c r="AS313" s="43" t="s">
        <v>54</v>
      </c>
      <c r="AT313" s="44" t="s">
        <v>28</v>
      </c>
      <c r="AU313" s="45" t="str">
        <f>IF(AS313="","-",IF(VLOOKUP(AS313,'S1-SI'!$D$7:$U$58,7,0)=0,"-",IF(AND(AS313=AS313,OR(AT313="T",AT313="P")),VLOOKUP(AS313,'S1-SI'!$D$7:$U$58,7,0),"-")))</f>
        <v>GDE</v>
      </c>
      <c r="AV313" s="45" t="str">
        <f>IF(AS313="","-",IF(VLOOKUP(AS313,'S1-SI'!$D$7:$U$58,8,0)=0,"-",IF(AND(AS313=AS313,OR(AT313="T",AT313="P")),VLOOKUP(AS313,'S1-SI'!$D$7:$U$58,8,0),"-")))</f>
        <v>HEP</v>
      </c>
      <c r="AW313" s="45" t="str">
        <f>IF(AS313="","-",IF(VLOOKUP(AS313,'S1-SI'!$D$7:$U$58,9,0)=0,"-",IF(AND(AS313=AS313,OR(AT313="T",AT313="P")),VLOOKUP(AS313,'S1-SI'!$D$7:$U$58,9,0),"-")))</f>
        <v>-</v>
      </c>
      <c r="AX313" s="45" t="str">
        <f>IF(AS313="","-",IF(VLOOKUP(AS313,'S1-SI'!$D$7:$U$58,17,0)=0,"-",IF(AND(AS313=AS313,AT313="P"),VLOOKUP(AS313,'S1-SI'!$D$7:$U$58,17,0),"-")))</f>
        <v>-</v>
      </c>
      <c r="AY313" s="45" t="str">
        <f>IF(AS313="","-",IF(VLOOKUP(AS313,'S1-SI'!$D$7:$U$58,18,0)=0,"-",IF(AND(AS313=AS313,AT313="P"),VLOOKUP(AS313,'S1-SI'!$D$7:$U$58,18,0),"-")))</f>
        <v>-</v>
      </c>
      <c r="AZ313" s="46" t="s">
        <v>48</v>
      </c>
      <c r="BA313" s="47" t="s">
        <v>26</v>
      </c>
      <c r="BB313" s="6"/>
      <c r="BC313" s="6"/>
      <c r="BD313" s="6"/>
      <c r="BE313" s="6"/>
      <c r="BF313" s="7"/>
      <c r="BG313" s="7"/>
      <c r="BH313" s="7"/>
      <c r="BI313" s="7"/>
      <c r="BJ313" s="7"/>
      <c r="BK313" s="7"/>
    </row>
    <row r="314" ht="14.25" customHeight="1">
      <c r="A314" s="40">
        <v>6.0</v>
      </c>
      <c r="B314" s="41" t="s">
        <v>342</v>
      </c>
      <c r="C314" s="48"/>
      <c r="D314" s="43"/>
      <c r="E314" s="44"/>
      <c r="F314" s="45" t="str">
        <f>IF(D314="","-",IF(VLOOKUP(D314,'S1-SI'!$D$7:$U$58,7,0)=0,"-",IF(AND(D314=D314,OR(E314="T",E314="P")),VLOOKUP(D314,'S1-SI'!$D$7:$U$58,7,0),"-")))</f>
        <v>-</v>
      </c>
      <c r="G314" s="45" t="str">
        <f>IF(D314="","-",IF(VLOOKUP(D314,'S1-SI'!$D$7:$U$58,8,0)=0,"-",IF(AND(D314=D314,OR(E314="T",E314="P")),VLOOKUP(D314,'S1-SI'!$D$7:$U$58,8,0),"-")))</f>
        <v>-</v>
      </c>
      <c r="H314" s="45" t="str">
        <f>IF(D314="","-",IF(VLOOKUP(D314,'S1-SI'!$D$7:$U$58,9,0)=0,"-",IF(AND(D314=D314,OR(E314="T",E314="P")),VLOOKUP(D314,'S1-SI'!$D$7:$U$58,9,0),"-")))</f>
        <v>-</v>
      </c>
      <c r="I314" s="45"/>
      <c r="J314" s="45" t="str">
        <f>IF(D314="","-",IF(VLOOKUP(D314,'S1-SI'!$D$7:$U$58,17,0)=0,"-",IF(AND(D314=D314,E314="P"),VLOOKUP(D314,'S1-SI'!$D$7:$U$58,17,0),"-")))</f>
        <v>-</v>
      </c>
      <c r="K314" s="45" t="str">
        <f>IF(D314="","-",IF(VLOOKUP(D314,'S1-SI'!$D$7:$U$58,18,0)=0,"-",IF(AND(D314=D314,E314="P"),VLOOKUP(D314,'S1-SI'!$D$7:$U$58,18,0),"-")))</f>
        <v>-</v>
      </c>
      <c r="L314" s="46" t="s">
        <v>55</v>
      </c>
      <c r="M314" s="47"/>
      <c r="N314" s="42"/>
      <c r="O314" s="43"/>
      <c r="P314" s="44"/>
      <c r="Q314" s="45" t="str">
        <f>IF(O314="","-",IF(VLOOKUP(O314,'S1-SI'!$D$7:$U$58,7,0)=0,"-",IF(AND(O314=O314,OR(P314="T",P314="P")),VLOOKUP(O314,'S1-SI'!$D$7:$U$58,7,0),"-")))</f>
        <v>-</v>
      </c>
      <c r="R314" s="45" t="str">
        <f>IF(O314="","-",IF(VLOOKUP(O314,'S1-SI'!$D$7:$U$58,8,0)=0,"-",IF(AND(O314=O314,OR(P314="T",P314="P")),VLOOKUP(O314,'S1-SI'!$D$7:$U$58,8,0),"-")))</f>
        <v>-</v>
      </c>
      <c r="S314" s="45" t="str">
        <f>IF(O314="","-",IF(VLOOKUP(O314,'S1-SI'!$D$7:$U$58,9,0)=0,"-",IF(AND(O314=O314,OR(P314="T",P314="P")),VLOOKUP(O314,'S1-SI'!$D$7:$U$58,9,0),"-")))</f>
        <v>-</v>
      </c>
      <c r="T314" s="45" t="str">
        <f>IF(O314="","-",IF(VLOOKUP(O314,'S1-SI'!$D$7:$U$58,17,0)=0,"-",IF(AND(O314=O314,P314="P"),VLOOKUP(O314,'S1-SI'!$D$7:$U$58,17,0),"-")))</f>
        <v>-</v>
      </c>
      <c r="U314" s="45" t="str">
        <f>IF(O314="","-",IF(VLOOKUP(O314,'S1-SI'!$D$7:$U$58,18,0)=0,"-",IF(AND(O314=O314,P314="P"),VLOOKUP(O314,'S1-SI'!$D$7:$U$58,18,0),"-")))</f>
        <v>-</v>
      </c>
      <c r="V314" s="46" t="s">
        <v>55</v>
      </c>
      <c r="W314" s="47"/>
      <c r="X314" s="48"/>
      <c r="Y314" s="43"/>
      <c r="Z314" s="44"/>
      <c r="AA314" s="45" t="str">
        <f>IF(Y314="","-",IF(VLOOKUP(Y314,'S1-SI'!$D$7:$U$58,7,0)=0,"-",IF(AND(Y314=Y314,OR(Z314="T",Z314="P")),VLOOKUP(Y314,'S1-SI'!$D$7:$U$58,7,0),"-")))</f>
        <v>-</v>
      </c>
      <c r="AB314" s="45" t="str">
        <f>IF(Y314="","-",IF(VLOOKUP(Y314,'S1-SI'!$D$7:$U$58,8,0)=0,"-",IF(AND(Y314=Y314,OR(Z314="T",Z314="P")),VLOOKUP(Y314,'S1-SI'!$D$7:$U$58,8,0),"-")))</f>
        <v>-</v>
      </c>
      <c r="AC314" s="45" t="str">
        <f>IF(Y314="","-",IF(VLOOKUP(Y314,'S1-SI'!$D$7:$U$58,9,0)=0,"-",IF(AND(Y314=Y314,OR(Z314="T",Z314="P")),VLOOKUP(Y314,'S1-SI'!$D$7:$U$58,9,0),"-")))</f>
        <v>-</v>
      </c>
      <c r="AD314" s="45" t="str">
        <f>IF(Y314="","-",IF(VLOOKUP(Y314,'S1-SI'!$D$7:$U$58,17,0)=0,"-",IF(AND(Y314=Y314,Z314="P"),VLOOKUP(Y314,'S1-SI'!$D$7:$U$58,17,0),"-")))</f>
        <v>-</v>
      </c>
      <c r="AE314" s="45" t="str">
        <f>IF(Y314="","-",IF(VLOOKUP(Y314,'S1-SI'!$D$7:$U$58,18,0)=0,"-",IF(AND(Y314=Y314,Z314="P"),VLOOKUP(Y314,'S1-SI'!$D$7:$U$58,18,0),"-")))</f>
        <v>-</v>
      </c>
      <c r="AF314" s="46" t="s">
        <v>55</v>
      </c>
      <c r="AG314" s="47"/>
      <c r="AH314" s="42" t="s">
        <v>43</v>
      </c>
      <c r="AI314" s="43" t="s">
        <v>44</v>
      </c>
      <c r="AJ314" s="44" t="s">
        <v>24</v>
      </c>
      <c r="AK314" s="45" t="str">
        <f>IF(AI314="","-",IF(VLOOKUP(AI314,'S1-SI'!$D$7:$U$58,7,0)=0,"-",IF(AND(AI314=AI314,OR(AJ314="T",AJ314="P")),VLOOKUP(AI314,'S1-SI'!$D$7:$U$58,7,0),"-")))</f>
        <v>THJ</v>
      </c>
      <c r="AL314" s="45" t="str">
        <f>IF(AI314="","-",IF(VLOOKUP(AI314,'S1-SI'!$D$7:$U$58,8,0)=0,"-",IF(AND(AI314=AI314,OR(AJ314="T",AJ314="P")),VLOOKUP(AI314,'S1-SI'!$D$7:$U$58,8,0),"-")))</f>
        <v>-</v>
      </c>
      <c r="AM314" s="45" t="str">
        <f>IF(AI314="","-",IF(VLOOKUP(AI314,'S1-SI'!$D$7:$U$58,9,0)=0,"-",IF(AND(AI314=AI314,OR(AJ314="T",AJ314="P")),VLOOKUP(AI314,'S1-SI'!$D$7:$U$58,9,0),"-")))</f>
        <v>-</v>
      </c>
      <c r="AN314" s="45" t="str">
        <f>IF(AI314="","-",IF(VLOOKUP(AI314,'S1-SI'!$D$7:$U$58,17,0)=0,"-",IF(AND(AI314=AI314,AJ314="P"),VLOOKUP(AI314,'S1-SI'!$D$7:$U$58,17,0),"-")))</f>
        <v>-</v>
      </c>
      <c r="AO314" s="45" t="str">
        <f>IF(AI314="","-",IF(VLOOKUP(AI314,'S1-SI'!$D$7:$U$58,18,0)=0,"-",IF(AND(AI314=AI314,AJ314="P"),VLOOKUP(AI314,'S1-SI'!$D$7:$U$58,18,0),"-")))</f>
        <v>-</v>
      </c>
      <c r="AP314" s="46" t="s">
        <v>55</v>
      </c>
      <c r="AQ314" s="47" t="s">
        <v>26</v>
      </c>
      <c r="AR314" s="48" t="s">
        <v>53</v>
      </c>
      <c r="AS314" s="43" t="s">
        <v>54</v>
      </c>
      <c r="AT314" s="44" t="s">
        <v>28</v>
      </c>
      <c r="AU314" s="45" t="str">
        <f>IF(AS314="","-",IF(VLOOKUP(AS314,'S1-SI'!$D$7:$U$58,7,0)=0,"-",IF(AND(AS314=AS314,OR(AT314="T",AT314="P")),VLOOKUP(AS314,'S1-SI'!$D$7:$U$58,7,0),"-")))</f>
        <v>GDE</v>
      </c>
      <c r="AV314" s="45" t="str">
        <f>IF(AS314="","-",IF(VLOOKUP(AS314,'S1-SI'!$D$7:$U$58,8,0)=0,"-",IF(AND(AS314=AS314,OR(AT314="T",AT314="P")),VLOOKUP(AS314,'S1-SI'!$D$7:$U$58,8,0),"-")))</f>
        <v>HEP</v>
      </c>
      <c r="AW314" s="45" t="str">
        <f>IF(AS314="","-",IF(VLOOKUP(AS314,'S1-SI'!$D$7:$U$58,9,0)=0,"-",IF(AND(AS314=AS314,OR(AT314="T",AT314="P")),VLOOKUP(AS314,'S1-SI'!$D$7:$U$58,9,0),"-")))</f>
        <v>-</v>
      </c>
      <c r="AX314" s="45" t="str">
        <f>IF(AS314="","-",IF(VLOOKUP(AS314,'S1-SI'!$D$7:$U$58,17,0)=0,"-",IF(AND(AS314=AS314,AT314="P"),VLOOKUP(AS314,'S1-SI'!$D$7:$U$58,17,0),"-")))</f>
        <v>-</v>
      </c>
      <c r="AY314" s="45" t="str">
        <f>IF(AS314="","-",IF(VLOOKUP(AS314,'S1-SI'!$D$7:$U$58,18,0)=0,"-",IF(AND(AS314=AS314,AT314="P"),VLOOKUP(AS314,'S1-SI'!$D$7:$U$58,18,0),"-")))</f>
        <v>-</v>
      </c>
      <c r="AZ314" s="46" t="s">
        <v>55</v>
      </c>
      <c r="BA314" s="47" t="s">
        <v>26</v>
      </c>
      <c r="BB314" s="6"/>
      <c r="BC314" s="6"/>
      <c r="BD314" s="6"/>
      <c r="BE314" s="6"/>
      <c r="BF314" s="7"/>
      <c r="BG314" s="7"/>
      <c r="BH314" s="7"/>
      <c r="BI314" s="7"/>
      <c r="BJ314" s="7"/>
      <c r="BK314" s="7"/>
    </row>
    <row r="315" ht="14.25" customHeight="1">
      <c r="A315" s="40">
        <v>6.0</v>
      </c>
      <c r="B315" s="41" t="s">
        <v>342</v>
      </c>
      <c r="C315" s="42" t="s">
        <v>57</v>
      </c>
      <c r="D315" s="44" t="s">
        <v>58</v>
      </c>
      <c r="E315" s="44" t="s">
        <v>24</v>
      </c>
      <c r="F315" s="45" t="str">
        <f>IF(D315="","-",IF(VLOOKUP(D315,'S1-TE'!$D$7:$V$59,7,0)=0,"-",IF(AND(D315=D315,OR(E315="T",E315="P")),VLOOKUP(D315,'S1-TE'!$D$7:$V$59,7,0),"-")))</f>
        <v>AFS</v>
      </c>
      <c r="G315" s="45" t="str">
        <f>IF(D315="","-",IF(VLOOKUP(D315,'S1-TE'!$D$7:$V$59,8,0)=0,"-",IF(AND(D315=D315,OR(E315="T",E315="P")),VLOOKUP(D315,'S1-TE'!$D$7:$V$59,8,0),"-")))</f>
        <v>ISW</v>
      </c>
      <c r="H315" s="45" t="str">
        <f>IF(D315="","-",IF(VLOOKUP(D315,'S1-TE'!$D$7:$V$59,9,0)=0,"-",IF(AND(D315=D315,OR(E315="T",E315="P")),VLOOKUP(D315,'S1-TE'!$D$7:$V$59,9,0),"-")))</f>
        <v>-</v>
      </c>
      <c r="I315" s="45"/>
      <c r="J315" s="45" t="str">
        <f>IF(D315="","-",IF(VLOOKUP(D315,'S1-TE'!$D$7:$V$59,17,0)=0,"-",IF(AND(D315=D315,E315="P"),VLOOKUP(D315,'S1-TE'!$D$7:$V$59,17,0),"-")))</f>
        <v>-</v>
      </c>
      <c r="K315" s="45" t="str">
        <f>IF(D315="","-",IF(VLOOKUP(D315,'S1-TE'!$D$7:$V$59,18,0)=0,"-",IF(AND(D315=D315,E315="P"),VLOOKUP(D315,'S1-TE'!$D$7:$V$59,18,0),"-")))</f>
        <v>-</v>
      </c>
      <c r="L315" s="44" t="s">
        <v>56</v>
      </c>
      <c r="M315" s="47" t="s">
        <v>26</v>
      </c>
      <c r="N315" s="55"/>
      <c r="O315" s="56"/>
      <c r="P315" s="57"/>
      <c r="Q315" s="45" t="str">
        <f>IF(O315="","-",IF(VLOOKUP(O315,'S1-TE'!$D$7:$V$59,7,0)=0,"-",IF(AND(O315=O315,OR(P315="T",P315="P")),VLOOKUP(O315,'S1-TE'!$D$7:$V$59,7,0),"-")))</f>
        <v>-</v>
      </c>
      <c r="R315" s="45" t="str">
        <f>IF(O315="","-",IF(VLOOKUP(O315,'S1-TE'!$D$7:$V$59,8,0)=0,"-",IF(AND(O315=O315,OR(P315="T",P315="P")),VLOOKUP(O315,'S1-TE'!$D$7:$V$59,8,0),"-")))</f>
        <v>-</v>
      </c>
      <c r="S315" s="45" t="str">
        <f>IF(O315="","-",IF(VLOOKUP(O315,'S1-TE'!$D$7:$V$59,9,0)=0,"-",IF(AND(O315=O315,OR(P315="T",P315="P")),VLOOKUP(O315,'S1-TE'!$D$7:$V$59,9,0),"-")))</f>
        <v>-</v>
      </c>
      <c r="T315" s="45" t="str">
        <f>IF(O315="","-",IF(VLOOKUP(O315,'S1-TE'!$D$7:$V$59,17,0)=0,"-",IF(AND(O315=O315,P315="P"),VLOOKUP(O315,'S1-TE'!$D$7:$V$59,17,0),"-")))</f>
        <v>-</v>
      </c>
      <c r="U315" s="45" t="str">
        <f>IF(O315="","-",IF(VLOOKUP(O315,'S1-TE'!$D$7:$V$59,18,0)=0,"-",IF(AND(O315=O315,P315="P"),VLOOKUP(O315,'S1-TE'!$D$7:$V$59,18,0),"-")))</f>
        <v>-</v>
      </c>
      <c r="V315" s="44" t="s">
        <v>56</v>
      </c>
      <c r="W315" s="47"/>
      <c r="X315" s="42" t="s">
        <v>59</v>
      </c>
      <c r="Y315" s="59" t="s">
        <v>60</v>
      </c>
      <c r="Z315" s="60" t="s">
        <v>24</v>
      </c>
      <c r="AA315" s="45" t="str">
        <f>IF(Y315="","-",IF(VLOOKUP(Y315,'S1-TE'!$D$7:$V$59,7,0)=0,"-",IF(AND(Y315=Y315,OR(Z315="T",Z315="P")),VLOOKUP(Y315,'S1-TE'!$D$7:$V$59,7,0),"-")))</f>
        <v>SFA</v>
      </c>
      <c r="AB315" s="45" t="str">
        <f>IF(Y315="","-",IF(VLOOKUP(Y315,'S1-TE'!$D$7:$V$59,8,0)=0,"-",IF(AND(Y315=Y315,OR(Z315="T",Z315="P")),VLOOKUP(Y315,'S1-TE'!$D$7:$V$59,8,0),"-")))</f>
        <v>-</v>
      </c>
      <c r="AC315" s="45" t="str">
        <f>IF(Y315="","-",IF(VLOOKUP(Y315,'S1-TE'!$D$7:$V$59,9,0)=0,"-",IF(AND(Y315=Y315,OR(Z315="T",Z315="P")),VLOOKUP(Y315,'S1-TE'!$D$7:$V$59,9,0),"-")))</f>
        <v>-</v>
      </c>
      <c r="AD315" s="45" t="str">
        <f>IF(Y315="","-",IF(VLOOKUP(Y315,'S1-TE'!$D$7:$V$59,17,0)=0,"-",IF(AND(Y315=Y315,Z315="P"),VLOOKUP(Y315,'S1-TE'!$D$7:$V$59,17,0),"-")))</f>
        <v>-</v>
      </c>
      <c r="AE315" s="45" t="str">
        <f>IF(Y315="","-",IF(VLOOKUP(Y315,'S1-TE'!$D$7:$V$59,18,0)=0,"-",IF(AND(Y315=Y315,Z315="P"),VLOOKUP(Y315,'S1-TE'!$D$7:$V$59,18,0),"-")))</f>
        <v>-</v>
      </c>
      <c r="AF315" s="44" t="s">
        <v>56</v>
      </c>
      <c r="AG315" s="47" t="s">
        <v>26</v>
      </c>
      <c r="AH315" s="42"/>
      <c r="AI315" s="43"/>
      <c r="AJ315" s="44"/>
      <c r="AK315" s="45" t="str">
        <f>IF(AI315="","-",IF(VLOOKUP(AI315,'S1-SI'!$D$7:$U$58,7,0)=0,"-",IF(AND(AI315=AI315,OR(AJ315="T",AJ315="P")),VLOOKUP(AI315,'S1-SI'!$D$7:$U$58,7,0),"-")))</f>
        <v>-</v>
      </c>
      <c r="AL315" s="45" t="str">
        <f>IF(AI315="","-",IF(VLOOKUP(AI315,'S1-SI'!$D$7:$U$58,8,0)=0,"-",IF(AND(AI315=AI315,OR(AJ315="T",AJ315="P")),VLOOKUP(AI315,'S1-SI'!$D$7:$U$58,8,0),"-")))</f>
        <v>-</v>
      </c>
      <c r="AM315" s="45" t="str">
        <f>IF(AI315="","-",IF(VLOOKUP(AI315,'S1-SI'!$D$7:$U$58,9,0)=0,"-",IF(AND(AI315=AI315,OR(AJ315="T",AJ315="P")),VLOOKUP(AI315,'S1-SI'!$D$7:$U$58,9,0),"-")))</f>
        <v>-</v>
      </c>
      <c r="AN315" s="45" t="str">
        <f>IF(AI315="","-",IF(VLOOKUP(AI315,'S1-TE'!$D$7:$V$59,17,0)=0,"-",IF(AND(AI315=AI315,AJ315="P"),VLOOKUP(AI315,'S1-TE'!$D$7:$V$59,17,0),"-")))</f>
        <v>-</v>
      </c>
      <c r="AO315" s="45" t="str">
        <f>IF(AI315="","-",IF(VLOOKUP(AI315,'S1-TE'!$D$7:$V$59,18,0)=0,"-",IF(AND(AI315=AI315,AJ315="P"),VLOOKUP(AI315,'S1-TE'!$D$7:$V$59,18,0),"-")))</f>
        <v>-</v>
      </c>
      <c r="AP315" s="44" t="s">
        <v>56</v>
      </c>
      <c r="AQ315" s="47"/>
      <c r="AR315" s="58"/>
      <c r="AS315" s="45"/>
      <c r="AT315" s="46"/>
      <c r="AU315" s="45" t="str">
        <f>IF(AS315="","-",IF(VLOOKUP(AS315,'S1-TE'!$D$7:$V$59,7,0)=0,"-",IF(AND(AS315=AS315,OR(AT315="T",AT315="P")),VLOOKUP(AS315,'S1-TE'!$D$7:$V$59,7,0),"-")))</f>
        <v>-</v>
      </c>
      <c r="AV315" s="45" t="str">
        <f>IF(AS315="","-",IF(VLOOKUP(AS315,'S1-TE'!$D$7:$V$59,8,0)=0,"-",IF(AND(AS315=AS315,OR(AT315="T",AT315="P")),VLOOKUP(AS315,'S1-TE'!$D$7:$V$59,8,0),"-")))</f>
        <v>-</v>
      </c>
      <c r="AW315" s="45" t="str">
        <f>IF(AS315="","-",IF(VLOOKUP(AS315,'S1-TE'!$D$7:$V$59,9,0)=0,"-",IF(AND(AS315=AS315,OR(AT315="T",AT315="P")),VLOOKUP(AS315,'S1-TE'!$D$7:$V$59,9,0),"-")))</f>
        <v>-</v>
      </c>
      <c r="AX315" s="45" t="str">
        <f>IF(AS315="","-",IF(VLOOKUP(AS315,'S1-TE'!$D$7:$V$59,17,0)=0,"-",IF(AND(AS315=AS315,AT315="P"),VLOOKUP(AS315,'S1-TE'!$D$7:$V$59,17,0),"-")))</f>
        <v>-</v>
      </c>
      <c r="AY315" s="45" t="str">
        <f>IF(AS315="","-",IF(VLOOKUP(AS315,'S1-TE'!$D$7:$V$59,18,0)=0,"-",IF(AND(AS315=AS315,AT315="P"),VLOOKUP(AS315,'S1-TE'!$D$7:$V$59,18,0),"-")))</f>
        <v>-</v>
      </c>
      <c r="AZ315" s="44" t="s">
        <v>56</v>
      </c>
      <c r="BA315" s="111"/>
      <c r="BB315" s="6"/>
      <c r="BC315" s="6"/>
      <c r="BD315" s="6"/>
      <c r="BE315" s="6"/>
      <c r="BF315" s="7"/>
      <c r="BG315" s="7"/>
      <c r="BH315" s="7"/>
      <c r="BI315" s="7"/>
      <c r="BJ315" s="7"/>
      <c r="BK315" s="7"/>
    </row>
    <row r="316" ht="14.25" customHeight="1">
      <c r="A316" s="40">
        <v>6.0</v>
      </c>
      <c r="B316" s="41" t="s">
        <v>342</v>
      </c>
      <c r="C316" s="42" t="s">
        <v>57</v>
      </c>
      <c r="D316" s="44" t="s">
        <v>58</v>
      </c>
      <c r="E316" s="44" t="s">
        <v>24</v>
      </c>
      <c r="F316" s="45" t="str">
        <f>IF(D316="","-",IF(VLOOKUP(D316,'S1-TE'!$D$7:$V$59,7,0)=0,"-",IF(AND(D316=D316,OR(E316="T",E316="P")),VLOOKUP(D316,'S1-TE'!$D$7:$V$59,7,0),"-")))</f>
        <v>AFS</v>
      </c>
      <c r="G316" s="45" t="str">
        <f>IF(D316="","-",IF(VLOOKUP(D316,'S1-TE'!$D$7:$V$59,8,0)=0,"-",IF(AND(D316=D316,OR(E316="T",E316="P")),VLOOKUP(D316,'S1-TE'!$D$7:$V$59,8,0),"-")))</f>
        <v>ISW</v>
      </c>
      <c r="H316" s="45" t="str">
        <f>IF(D316="","-",IF(VLOOKUP(D316,'S1-TE'!$D$7:$V$59,9,0)=0,"-",IF(AND(D316=D316,OR(E316="T",E316="P")),VLOOKUP(D316,'S1-TE'!$D$7:$V$59,9,0),"-")))</f>
        <v>-</v>
      </c>
      <c r="I316" s="45"/>
      <c r="J316" s="45" t="str">
        <f>IF(D316="","-",IF(VLOOKUP(D316,'S1-TE'!$D$7:$V$59,17,0)=0,"-",IF(AND(D316=D316,E316="P"),VLOOKUP(D316,'S1-TE'!$D$7:$V$59,17,0),"-")))</f>
        <v>-</v>
      </c>
      <c r="K316" s="45" t="str">
        <f>IF(D316="","-",IF(VLOOKUP(D316,'S1-TE'!$D$7:$V$59,18,0)=0,"-",IF(AND(D316=D316,E316="P"),VLOOKUP(D316,'S1-TE'!$D$7:$V$59,18,0),"-")))</f>
        <v>-</v>
      </c>
      <c r="L316" s="44" t="s">
        <v>61</v>
      </c>
      <c r="M316" s="47" t="s">
        <v>26</v>
      </c>
      <c r="N316" s="55"/>
      <c r="O316" s="56"/>
      <c r="P316" s="57"/>
      <c r="Q316" s="45" t="str">
        <f>IF(O316="","-",IF(VLOOKUP(O316,'S1-TE'!$D$7:$V$59,7,0)=0,"-",IF(AND(O316=O316,OR(P316="T",P316="P")),VLOOKUP(O316,'S1-TE'!$D$7:$V$59,7,0),"-")))</f>
        <v>-</v>
      </c>
      <c r="R316" s="45" t="str">
        <f>IF(O316="","-",IF(VLOOKUP(O316,'S1-TE'!$D$7:$V$59,8,0)=0,"-",IF(AND(O316=O316,OR(P316="T",P316="P")),VLOOKUP(O316,'S1-TE'!$D$7:$V$59,8,0),"-")))</f>
        <v>-</v>
      </c>
      <c r="S316" s="45" t="str">
        <f>IF(O316="","-",IF(VLOOKUP(O316,'S1-TE'!$D$7:$V$59,9,0)=0,"-",IF(AND(O316=O316,OR(P316="T",P316="P")),VLOOKUP(O316,'S1-TE'!$D$7:$V$59,9,0),"-")))</f>
        <v>-</v>
      </c>
      <c r="T316" s="45" t="str">
        <f>IF(O316="","-",IF(VLOOKUP(O316,'S1-TE'!$D$7:$V$59,17,0)=0,"-",IF(AND(O316=O316,P316="P"),VLOOKUP(O316,'S1-TE'!$D$7:$V$59,17,0),"-")))</f>
        <v>-</v>
      </c>
      <c r="U316" s="45" t="str">
        <f>IF(O316="","-",IF(VLOOKUP(O316,'S1-TE'!$D$7:$V$59,18,0)=0,"-",IF(AND(O316=O316,P316="P"),VLOOKUP(O316,'S1-TE'!$D$7:$V$59,18,0),"-")))</f>
        <v>-</v>
      </c>
      <c r="V316" s="44" t="s">
        <v>61</v>
      </c>
      <c r="W316" s="47"/>
      <c r="X316" s="42" t="s">
        <v>59</v>
      </c>
      <c r="Y316" s="59" t="s">
        <v>60</v>
      </c>
      <c r="Z316" s="60" t="s">
        <v>24</v>
      </c>
      <c r="AA316" s="45" t="str">
        <f>IF(Y316="","-",IF(VLOOKUP(Y316,'S1-TE'!$D$7:$V$59,7,0)=0,"-",IF(AND(Y316=Y316,OR(Z316="T",Z316="P")),VLOOKUP(Y316,'S1-TE'!$D$7:$V$59,7,0),"-")))</f>
        <v>SFA</v>
      </c>
      <c r="AB316" s="45" t="str">
        <f>IF(Y316="","-",IF(VLOOKUP(Y316,'S1-TE'!$D$7:$V$59,8,0)=0,"-",IF(AND(Y316=Y316,OR(Z316="T",Z316="P")),VLOOKUP(Y316,'S1-TE'!$D$7:$V$59,8,0),"-")))</f>
        <v>-</v>
      </c>
      <c r="AC316" s="45" t="str">
        <f>IF(Y316="","-",IF(VLOOKUP(Y316,'S1-TE'!$D$7:$V$59,9,0)=0,"-",IF(AND(Y316=Y316,OR(Z316="T",Z316="P")),VLOOKUP(Y316,'S1-TE'!$D$7:$V$59,9,0),"-")))</f>
        <v>-</v>
      </c>
      <c r="AD316" s="45" t="str">
        <f>IF(Y316="","-",IF(VLOOKUP(Y316,'S1-TE'!$D$7:$V$59,17,0)=0,"-",IF(AND(Y316=Y316,Z316="P"),VLOOKUP(Y316,'S1-TE'!$D$7:$V$59,17,0),"-")))</f>
        <v>-</v>
      </c>
      <c r="AE316" s="45" t="str">
        <f>IF(Y316="","-",IF(VLOOKUP(Y316,'S1-TE'!$D$7:$V$59,18,0)=0,"-",IF(AND(Y316=Y316,Z316="P"),VLOOKUP(Y316,'S1-TE'!$D$7:$V$59,18,0),"-")))</f>
        <v>-</v>
      </c>
      <c r="AF316" s="44" t="s">
        <v>61</v>
      </c>
      <c r="AG316" s="47" t="s">
        <v>26</v>
      </c>
      <c r="AH316" s="42"/>
      <c r="AI316" s="43"/>
      <c r="AJ316" s="44"/>
      <c r="AK316" s="45" t="str">
        <f>IF(AI316="","-",IF(VLOOKUP(AI316,'S1-SI'!$D$7:$U$58,7,0)=0,"-",IF(AND(AI316=AI316,OR(AJ316="T",AJ316="P")),VLOOKUP(AI316,'S1-SI'!$D$7:$U$58,7,0),"-")))</f>
        <v>-</v>
      </c>
      <c r="AL316" s="45" t="str">
        <f>IF(AI316="","-",IF(VLOOKUP(AI316,'S1-SI'!$D$7:$U$58,8,0)=0,"-",IF(AND(AI316=AI316,OR(AJ316="T",AJ316="P")),VLOOKUP(AI316,'S1-SI'!$D$7:$U$58,8,0),"-")))</f>
        <v>-</v>
      </c>
      <c r="AM316" s="45" t="str">
        <f>IF(AI316="","-",IF(VLOOKUP(AI316,'S1-SI'!$D$7:$U$58,9,0)=0,"-",IF(AND(AI316=AI316,OR(AJ316="T",AJ316="P")),VLOOKUP(AI316,'S1-SI'!$D$7:$U$58,9,0),"-")))</f>
        <v>-</v>
      </c>
      <c r="AN316" s="45" t="str">
        <f>IF(AI316="","-",IF(VLOOKUP(AI316,'S1-TE'!$D$7:$V$59,17,0)=0,"-",IF(AND(AI316=AI316,AJ316="P"),VLOOKUP(AI316,'S1-TE'!$D$7:$V$59,17,0),"-")))</f>
        <v>-</v>
      </c>
      <c r="AO316" s="45" t="str">
        <f>IF(AI316="","-",IF(VLOOKUP(AI316,'S1-TE'!$D$7:$V$59,18,0)=0,"-",IF(AND(AI316=AI316,AJ316="P"),VLOOKUP(AI316,'S1-TE'!$D$7:$V$59,18,0),"-")))</f>
        <v>-</v>
      </c>
      <c r="AP316" s="44" t="s">
        <v>61</v>
      </c>
      <c r="AQ316" s="47"/>
      <c r="AR316" s="58"/>
      <c r="AS316" s="45"/>
      <c r="AT316" s="46"/>
      <c r="AU316" s="45" t="str">
        <f>IF(AS316="","-",IF(VLOOKUP(AS316,'S1-TE'!$D$7:$V$59,7,0)=0,"-",IF(AND(AS316=AS316,OR(AT316="T",AT316="P")),VLOOKUP(AS316,'S1-TE'!$D$7:$V$59,7,0),"-")))</f>
        <v>-</v>
      </c>
      <c r="AV316" s="45" t="str">
        <f>IF(AS316="","-",IF(VLOOKUP(AS316,'S1-TE'!$D$7:$V$59,8,0)=0,"-",IF(AND(AS316=AS316,OR(AT316="T",AT316="P")),VLOOKUP(AS316,'S1-TE'!$D$7:$V$59,8,0),"-")))</f>
        <v>-</v>
      </c>
      <c r="AW316" s="45" t="str">
        <f>IF(AS316="","-",IF(VLOOKUP(AS316,'S1-TE'!$D$7:$V$59,9,0)=0,"-",IF(AND(AS316=AS316,OR(AT316="T",AT316="P")),VLOOKUP(AS316,'S1-TE'!$D$7:$V$59,9,0),"-")))</f>
        <v>-</v>
      </c>
      <c r="AX316" s="45" t="str">
        <f>IF(AS316="","-",IF(VLOOKUP(AS316,'S1-TE'!$D$7:$V$59,17,0)=0,"-",IF(AND(AS316=AS316,AT316="P"),VLOOKUP(AS316,'S1-TE'!$D$7:$V$59,17,0),"-")))</f>
        <v>-</v>
      </c>
      <c r="AY316" s="45" t="str">
        <f>IF(AS316="","-",IF(VLOOKUP(AS316,'S1-TE'!$D$7:$V$59,18,0)=0,"-",IF(AND(AS316=AS316,AT316="P"),VLOOKUP(AS316,'S1-TE'!$D$7:$V$59,18,0),"-")))</f>
        <v>-</v>
      </c>
      <c r="AZ316" s="44" t="s">
        <v>61</v>
      </c>
      <c r="BA316" s="111"/>
      <c r="BB316" s="6"/>
      <c r="BC316" s="6"/>
      <c r="BD316" s="6"/>
      <c r="BE316" s="6"/>
      <c r="BF316" s="7"/>
      <c r="BG316" s="7"/>
      <c r="BH316" s="7"/>
      <c r="BI316" s="7"/>
      <c r="BJ316" s="7"/>
      <c r="BK316" s="7"/>
    </row>
    <row r="317" ht="14.25" customHeight="1">
      <c r="A317" s="40">
        <v>6.0</v>
      </c>
      <c r="B317" s="41" t="s">
        <v>342</v>
      </c>
      <c r="C317" s="42" t="s">
        <v>43</v>
      </c>
      <c r="D317" s="43" t="s">
        <v>44</v>
      </c>
      <c r="E317" s="44" t="s">
        <v>24</v>
      </c>
      <c r="F317" s="45" t="str">
        <f>IF(D317="","-",IF(VLOOKUP(D317,'S1-MR'!$D$7:$U$60,7,0)=0,"-",IF(AND(D317=D317,OR(E317="T",E317="P")),VLOOKUP(D317,'S1-MR'!$D$7:$U$60,7,0),"-")))</f>
        <v>JYD</v>
      </c>
      <c r="G317" s="45" t="str">
        <f>IF(D317="","-",IF(VLOOKUP(D317,'S1-MR'!$D$7:$U$60,8,0)=0,"-",IF(AND(D317=D317,OR(E317="T",E317="P")),VLOOKUP(D317,'S1-MR'!$D$7:$U$60,8,0),"-")))</f>
        <v>-</v>
      </c>
      <c r="H317" s="45" t="str">
        <f>IF(D317="","-",IF(VLOOKUP(D317,'S1-MR'!$D$7:$U$60,9,0)=0,"-",IF(AND(D317=D317,OR(E317="T",E317="P")),VLOOKUP(D317,'S1-MR'!$D$7:$U$60,9,0),"-")))</f>
        <v>-</v>
      </c>
      <c r="I317" s="45"/>
      <c r="J317" s="45" t="str">
        <f>IF(D317="","-",IF(VLOOKUP(D317,'S1-MR'!$D$7:$U$60,17,0)=0,"-",IF(AND(D317=D317,E317="P"),VLOOKUP(D317,'S1-MR'!$D$7:$U$60,17,0),"-")))</f>
        <v>-</v>
      </c>
      <c r="K317" s="45" t="str">
        <f>IF(D317="","-",IF(VLOOKUP(D317,'S1-MR'!$D$7:$U$60,18,0)=0,"-",IF(AND(D317=D317,E317="P"),VLOOKUP(D317,'S1-MR'!$D$7:$U$60,18,0),"-")))</f>
        <v>-</v>
      </c>
      <c r="L317" s="46" t="s">
        <v>62</v>
      </c>
      <c r="M317" s="47" t="s">
        <v>26</v>
      </c>
      <c r="N317" s="42" t="s">
        <v>45</v>
      </c>
      <c r="O317" s="43" t="s">
        <v>46</v>
      </c>
      <c r="P317" s="44" t="s">
        <v>24</v>
      </c>
      <c r="Q317" s="45" t="str">
        <f>IF(O317="","-",IF(VLOOKUP(O317,'S1-MR'!$D$7:$U$60,7,0)=0,"-",IF(AND(O317=O317,OR(P317="T",P317="P")),VLOOKUP(O317,'S1-MR'!$D$7:$U$60,7,0),"-")))</f>
        <v>ISW</v>
      </c>
      <c r="R317" s="45" t="str">
        <f>IF(O317="","-",IF(VLOOKUP(O317,'S1-MR'!$D$7:$U$60,8,0)=0,"-",IF(AND(O317=O317,OR(P317="T",P317="P")),VLOOKUP(O317,'S1-MR'!$D$7:$U$60,8,0),"-")))</f>
        <v>-</v>
      </c>
      <c r="S317" s="45" t="str">
        <f>IF(O317="","-",IF(VLOOKUP(O317,'S1-MR'!$D$7:$U$60,9,0)=0,"-",IF(AND(O317=O317,OR(P317="T",P317="P")),VLOOKUP(O317,'S1-MR'!$D$7:$U$60,9,0),"-")))</f>
        <v>-</v>
      </c>
      <c r="T317" s="45" t="str">
        <f>IF(O317="","-",IF(VLOOKUP(O317,'S1-MR'!$D$7:$U$60,17,0)=0,"-",IF(AND(O317=O317,P317="P"),VLOOKUP(O317,'S1-MR'!$D$7:$U$60,17,0),"-")))</f>
        <v>-</v>
      </c>
      <c r="U317" s="45" t="str">
        <f>IF(O317="","-",IF(VLOOKUP(O317,'S1-MR'!$D$7:$U$60,18,0)=0,"-",IF(AND(O317=O317,P317="P"),VLOOKUP(O317,'S1-MR'!$D$7:$U$60,18,0),"-")))</f>
        <v>-</v>
      </c>
      <c r="V317" s="46" t="s">
        <v>62</v>
      </c>
      <c r="W317" s="47" t="s">
        <v>26</v>
      </c>
      <c r="X317" s="42" t="s">
        <v>307</v>
      </c>
      <c r="Y317" s="43" t="s">
        <v>308</v>
      </c>
      <c r="Z317" s="44" t="s">
        <v>24</v>
      </c>
      <c r="AA317" s="45" t="str">
        <f>IF(Y317="","-",IF(VLOOKUP(Y317,'S1-MR'!$D$7:$U$60,7,0)=0,"-",IF(AND(Y317=Y317,OR(Z317="T",Z317="P")),VLOOKUP(Y317,'S1-MR'!$D$7:$U$60,7,0),"-")))</f>
        <v>CJS</v>
      </c>
      <c r="AB317" s="45" t="str">
        <f>IF(Y317="","-",IF(VLOOKUP(Y317,'S1-MR'!$D$7:$U$60,8,0)=0,"-",IF(AND(Y317=Y317,OR(Z317="T",Z317="P")),VLOOKUP(Y317,'S1-MR'!$D$7:$U$60,8,0),"-")))</f>
        <v>-</v>
      </c>
      <c r="AC317" s="45" t="str">
        <f>IF(Y317="","-",IF(VLOOKUP(Y317,'S1-MR'!$D$7:$U$60,9,0)=0,"-",IF(AND(Y317=Y317,OR(Z317="T",Z317="P")),VLOOKUP(Y317,'S1-MR'!$D$7:$U$60,9,0),"-")))</f>
        <v>-</v>
      </c>
      <c r="AD317" s="45" t="str">
        <f>IF(Y317="","-",IF(VLOOKUP(Y317,'S1-MR'!$D$7:$U$60,17,0)=0,"-",IF(AND(Y317=Y317,Z317="P"),VLOOKUP(Y317,'S1-MR'!$D$7:$U$60,17,0),"-")))</f>
        <v>-</v>
      </c>
      <c r="AE317" s="45" t="str">
        <f>IF(Y317="","-",IF(VLOOKUP(Y317,'S1-MR'!$D$7:$U$60,18,0)=0,"-",IF(AND(Y317=Y317,Z317="P"),VLOOKUP(Y317,'S1-MR'!$D$7:$U$60,18,0),"-")))</f>
        <v>-</v>
      </c>
      <c r="AF317" s="46" t="s">
        <v>62</v>
      </c>
      <c r="AG317" s="47" t="s">
        <v>26</v>
      </c>
      <c r="AH317" s="48" t="s">
        <v>45</v>
      </c>
      <c r="AI317" s="43" t="s">
        <v>46</v>
      </c>
      <c r="AJ317" s="44" t="s">
        <v>28</v>
      </c>
      <c r="AK317" s="45" t="str">
        <f>IF(AI317="","-",IF(VLOOKUP(AI317,'S1-MR'!$D$7:$U$60,7,0)=0,"-",IF(AND(AI317=AI317,OR(AJ317="T",AJ317="P")),VLOOKUP(AI317,'S1-MR'!$D$7:$U$60,7,0),"-")))</f>
        <v>ISW</v>
      </c>
      <c r="AL317" s="45" t="str">
        <f>IF(AI317="","-",IF(VLOOKUP(AI317,'S1-MR'!$D$7:$U$60,8,0)=0,"-",IF(AND(AI317=AI317,OR(AJ317="T",AJ317="P")),VLOOKUP(AI317,'S1-MR'!$D$7:$U$60,8,0),"-")))</f>
        <v>-</v>
      </c>
      <c r="AM317" s="45" t="str">
        <f>IF(AI317="","-",IF(VLOOKUP(AI317,'S1-MR'!$D$7:$U$60,9,0)=0,"-",IF(AND(AI317=AI317,OR(AJ317="T",AJ317="P")),VLOOKUP(AI317,'S1-MR'!$D$7:$U$60,9,0),"-")))</f>
        <v>-</v>
      </c>
      <c r="AN317" s="45" t="str">
        <f>IF(AI317="","-",IF(VLOOKUP(AI317,'S1-MR'!$D$7:$U$60,17,0)=0,"-",IF(AND(AI317=AI317,AJ317="P"),VLOOKUP(AI317,'S1-MR'!$D$7:$U$60,17,0),"-")))</f>
        <v>-</v>
      </c>
      <c r="AO317" s="45" t="str">
        <f>IF(AI317="","-",IF(VLOOKUP(AI317,'S1-MR'!$D$7:$U$60,18,0)=0,"-",IF(AND(AI317=AI317,AJ317="P"),VLOOKUP(AI317,'S1-MR'!$D$7:$U$60,18,0),"-")))</f>
        <v>-</v>
      </c>
      <c r="AP317" s="46" t="s">
        <v>62</v>
      </c>
      <c r="AQ317" s="47" t="s">
        <v>26</v>
      </c>
      <c r="AR317" s="48" t="s">
        <v>45</v>
      </c>
      <c r="AS317" s="43" t="s">
        <v>46</v>
      </c>
      <c r="AT317" s="44" t="s">
        <v>24</v>
      </c>
      <c r="AU317" s="45" t="str">
        <f>IF(AS317="","-",IF(VLOOKUP(AS317,'S1-MR'!$D$7:$U$60,7,0)=0,"-",IF(AND(AS317=AS317,OR(AT317="T",AT317="P")),VLOOKUP(AS317,'S1-MR'!$D$7:$U$60,7,0),"-")))</f>
        <v>ISW</v>
      </c>
      <c r="AV317" s="45" t="str">
        <f>IF(AS317="","-",IF(VLOOKUP(AS317,'S1-MR'!$D$7:$U$60,8,0)=0,"-",IF(AND(AS317=AS317,OR(AT317="T",AT317="P")),VLOOKUP(AS317,'S1-MR'!$D$7:$U$60,8,0),"-")))</f>
        <v>-</v>
      </c>
      <c r="AW317" s="45" t="str">
        <f>IF(AS317="","-",IF(VLOOKUP(AS317,'S1-MR'!$D$7:$U$60,9,0)=0,"-",IF(AND(AS317=AS317,OR(AT317="T",AT317="P")),VLOOKUP(AS317,'S1-MR'!$D$7:$U$60,9,0),"-")))</f>
        <v>-</v>
      </c>
      <c r="AX317" s="45" t="str">
        <f>IF(AS317="","-",IF(VLOOKUP(AS317,'S1-MR'!$D$7:$U$60,17,0)=0,"-",IF(AND(AS317=AS317,AT317="P"),VLOOKUP(AS317,'S1-MR'!$D$7:$U$60,17,0),"-")))</f>
        <v>-</v>
      </c>
      <c r="AY317" s="45" t="str">
        <f>IF(AS317="","-",IF(VLOOKUP(AS317,'S1-MR'!$D$7:$U$60,18,0)=0,"-",IF(AND(AS317=AS317,AT317="P"),VLOOKUP(AS317,'S1-MR'!$D$7:$U$60,18,0),"-")))</f>
        <v>-</v>
      </c>
      <c r="AZ317" s="46" t="s">
        <v>62</v>
      </c>
      <c r="BA317" s="47" t="s">
        <v>26</v>
      </c>
      <c r="BB317" s="6"/>
      <c r="BC317" s="6"/>
      <c r="BD317" s="6"/>
      <c r="BE317" s="6"/>
      <c r="BF317" s="7"/>
      <c r="BG317" s="7"/>
      <c r="BH317" s="7"/>
      <c r="BI317" s="7"/>
      <c r="BJ317" s="7"/>
      <c r="BK317" s="7"/>
    </row>
    <row r="318" ht="14.25" customHeight="1">
      <c r="A318" s="40">
        <v>6.0</v>
      </c>
      <c r="B318" s="41" t="s">
        <v>342</v>
      </c>
      <c r="C318" s="42" t="s">
        <v>43</v>
      </c>
      <c r="D318" s="43" t="s">
        <v>44</v>
      </c>
      <c r="E318" s="44" t="s">
        <v>24</v>
      </c>
      <c r="F318" s="45" t="str">
        <f>IF(D318="","-",IF(VLOOKUP(D318,'S1-MR'!$D$7:$U$60,7,0)=0,"-",IF(AND(D318=D318,OR(E318="T",E318="P")),VLOOKUP(D318,'S1-MR'!$D$7:$U$60,7,0),"-")))</f>
        <v>JYD</v>
      </c>
      <c r="G318" s="45" t="str">
        <f>IF(D318="","-",IF(VLOOKUP(D318,'S1-MR'!$D$7:$U$60,8,0)=0,"-",IF(AND(D318=D318,OR(E318="T",E318="P")),VLOOKUP(D318,'S1-MR'!$D$7:$U$60,8,0),"-")))</f>
        <v>-</v>
      </c>
      <c r="H318" s="45" t="str">
        <f>IF(D318="","-",IF(VLOOKUP(D318,'S1-MR'!$D$7:$U$60,9,0)=0,"-",IF(AND(D318=D318,OR(E318="T",E318="P")),VLOOKUP(D318,'S1-MR'!$D$7:$U$60,9,0),"-")))</f>
        <v>-</v>
      </c>
      <c r="I318" s="45"/>
      <c r="J318" s="45" t="str">
        <f>IF(D318="","-",IF(VLOOKUP(D318,'S1-MR'!$D$7:$U$60,17,0)=0,"-",IF(AND(D318=D318,E318="P"),VLOOKUP(D318,'S1-MR'!$D$7:$U$60,17,0),"-")))</f>
        <v>-</v>
      </c>
      <c r="K318" s="45" t="str">
        <f>IF(D318="","-",IF(VLOOKUP(D318,'S1-MR'!$D$7:$U$60,18,0)=0,"-",IF(AND(D318=D318,E318="P"),VLOOKUP(D318,'S1-MR'!$D$7:$U$60,18,0),"-")))</f>
        <v>-</v>
      </c>
      <c r="L318" s="46" t="s">
        <v>65</v>
      </c>
      <c r="M318" s="47" t="s">
        <v>26</v>
      </c>
      <c r="N318" s="42" t="s">
        <v>45</v>
      </c>
      <c r="O318" s="43" t="s">
        <v>46</v>
      </c>
      <c r="P318" s="44" t="s">
        <v>24</v>
      </c>
      <c r="Q318" s="45" t="str">
        <f>IF(O318="","-",IF(VLOOKUP(O318,'S1-MR'!$D$7:$U$60,7,0)=0,"-",IF(AND(O318=O318,OR(P318="T",P318="P")),VLOOKUP(O318,'S1-MR'!$D$7:$U$60,7,0),"-")))</f>
        <v>ISW</v>
      </c>
      <c r="R318" s="45" t="str">
        <f>IF(O318="","-",IF(VLOOKUP(O318,'S1-MR'!$D$7:$U$60,8,0)=0,"-",IF(AND(O318=O318,OR(P318="T",P318="P")),VLOOKUP(O318,'S1-MR'!$D$7:$U$60,8,0),"-")))</f>
        <v>-</v>
      </c>
      <c r="S318" s="45" t="str">
        <f>IF(O318="","-",IF(VLOOKUP(O318,'S1-MR'!$D$7:$U$60,9,0)=0,"-",IF(AND(O318=O318,OR(P318="T",P318="P")),VLOOKUP(O318,'S1-MR'!$D$7:$U$60,9,0),"-")))</f>
        <v>-</v>
      </c>
      <c r="T318" s="45" t="str">
        <f>IF(O318="","-",IF(VLOOKUP(O318,'S1-MR'!$D$7:$U$60,17,0)=0,"-",IF(AND(O318=O318,P318="P"),VLOOKUP(O318,'S1-MR'!$D$7:$U$60,17,0),"-")))</f>
        <v>-</v>
      </c>
      <c r="U318" s="45" t="str">
        <f>IF(O318="","-",IF(VLOOKUP(O318,'S1-MR'!$D$7:$U$60,18,0)=0,"-",IF(AND(O318=O318,P318="P"),VLOOKUP(O318,'S1-MR'!$D$7:$U$60,18,0),"-")))</f>
        <v>-</v>
      </c>
      <c r="V318" s="46" t="s">
        <v>65</v>
      </c>
      <c r="W318" s="47" t="s">
        <v>26</v>
      </c>
      <c r="X318" s="42" t="s">
        <v>307</v>
      </c>
      <c r="Y318" s="43" t="s">
        <v>308</v>
      </c>
      <c r="Z318" s="44" t="s">
        <v>24</v>
      </c>
      <c r="AA318" s="45" t="str">
        <f>IF(Y318="","-",IF(VLOOKUP(Y318,'S1-MR'!$D$7:$U$60,7,0)=0,"-",IF(AND(Y318=Y318,OR(Z318="T",Z318="P")),VLOOKUP(Y318,'S1-MR'!$D$7:$U$60,7,0),"-")))</f>
        <v>CJS</v>
      </c>
      <c r="AB318" s="45" t="str">
        <f>IF(Y318="","-",IF(VLOOKUP(Y318,'S1-MR'!$D$7:$U$60,8,0)=0,"-",IF(AND(Y318=Y318,OR(Z318="T",Z318="P")),VLOOKUP(Y318,'S1-MR'!$D$7:$U$60,8,0),"-")))</f>
        <v>-</v>
      </c>
      <c r="AC318" s="45" t="str">
        <f>IF(Y318="","-",IF(VLOOKUP(Y318,'S1-MR'!$D$7:$U$60,9,0)=0,"-",IF(AND(Y318=Y318,OR(Z318="T",Z318="P")),VLOOKUP(Y318,'S1-MR'!$D$7:$U$60,9,0),"-")))</f>
        <v>-</v>
      </c>
      <c r="AD318" s="45" t="str">
        <f>IF(Y318="","-",IF(VLOOKUP(Y318,'S1-MR'!$D$7:$U$60,17,0)=0,"-",IF(AND(Y318=Y318,Z318="P"),VLOOKUP(Y318,'S1-MR'!$D$7:$U$60,17,0),"-")))</f>
        <v>-</v>
      </c>
      <c r="AE318" s="45" t="str">
        <f>IF(Y318="","-",IF(VLOOKUP(Y318,'S1-MR'!$D$7:$U$60,18,0)=0,"-",IF(AND(Y318=Y318,Z318="P"),VLOOKUP(Y318,'S1-MR'!$D$7:$U$60,18,0),"-")))</f>
        <v>-</v>
      </c>
      <c r="AF318" s="46" t="s">
        <v>65</v>
      </c>
      <c r="AG318" s="47" t="s">
        <v>26</v>
      </c>
      <c r="AH318" s="48" t="s">
        <v>45</v>
      </c>
      <c r="AI318" s="43" t="s">
        <v>46</v>
      </c>
      <c r="AJ318" s="44" t="s">
        <v>28</v>
      </c>
      <c r="AK318" s="45" t="str">
        <f>IF(AI318="","-",IF(VLOOKUP(AI318,'S1-MR'!$D$7:$U$60,7,0)=0,"-",IF(AND(AI318=AI318,OR(AJ318="T",AJ318="P")),VLOOKUP(AI318,'S1-MR'!$D$7:$U$60,7,0),"-")))</f>
        <v>ISW</v>
      </c>
      <c r="AL318" s="45" t="str">
        <f>IF(AI318="","-",IF(VLOOKUP(AI318,'S1-MR'!$D$7:$U$60,8,0)=0,"-",IF(AND(AI318=AI318,OR(AJ318="T",AJ318="P")),VLOOKUP(AI318,'S1-MR'!$D$7:$U$60,8,0),"-")))</f>
        <v>-</v>
      </c>
      <c r="AM318" s="45" t="str">
        <f>IF(AI318="","-",IF(VLOOKUP(AI318,'S1-MR'!$D$7:$U$60,9,0)=0,"-",IF(AND(AI318=AI318,OR(AJ318="T",AJ318="P")),VLOOKUP(AI318,'S1-MR'!$D$7:$U$60,9,0),"-")))</f>
        <v>-</v>
      </c>
      <c r="AN318" s="45" t="str">
        <f>IF(AI318="","-",IF(VLOOKUP(AI318,'S1-MR'!$D$7:$U$60,17,0)=0,"-",IF(AND(AI318=AI318,AJ318="P"),VLOOKUP(AI318,'S1-MR'!$D$7:$U$60,17,0),"-")))</f>
        <v>-</v>
      </c>
      <c r="AO318" s="45" t="str">
        <f>IF(AI318="","-",IF(VLOOKUP(AI318,'S1-MR'!$D$7:$U$60,18,0)=0,"-",IF(AND(AI318=AI318,AJ318="P"),VLOOKUP(AI318,'S1-MR'!$D$7:$U$60,18,0),"-")))</f>
        <v>-</v>
      </c>
      <c r="AP318" s="44" t="s">
        <v>65</v>
      </c>
      <c r="AQ318" s="47" t="s">
        <v>26</v>
      </c>
      <c r="AR318" s="48" t="s">
        <v>45</v>
      </c>
      <c r="AS318" s="43" t="s">
        <v>46</v>
      </c>
      <c r="AT318" s="44" t="s">
        <v>24</v>
      </c>
      <c r="AU318" s="45" t="str">
        <f>IF(AS318="","-",IF(VLOOKUP(AS318,'S1-MR'!$D$7:$U$60,7,0)=0,"-",IF(AND(AS318=AS318,OR(AT318="T",AT318="P")),VLOOKUP(AS318,'S1-MR'!$D$7:$U$60,7,0),"-")))</f>
        <v>ISW</v>
      </c>
      <c r="AV318" s="45" t="str">
        <f>IF(AS318="","-",IF(VLOOKUP(AS318,'S1-MR'!$D$7:$U$60,8,0)=0,"-",IF(AND(AS318=AS318,OR(AT318="T",AT318="P")),VLOOKUP(AS318,'S1-MR'!$D$7:$U$60,8,0),"-")))</f>
        <v>-</v>
      </c>
      <c r="AW318" s="45" t="str">
        <f>IF(AS318="","-",IF(VLOOKUP(AS318,'S1-MR'!$D$7:$U$60,9,0)=0,"-",IF(AND(AS318=AS318,OR(AT318="T",AT318="P")),VLOOKUP(AS318,'S1-MR'!$D$7:$U$60,9,0),"-")))</f>
        <v>-</v>
      </c>
      <c r="AX318" s="45" t="str">
        <f>IF(AS318="","-",IF(VLOOKUP(AS318,'S1-MR'!$D$7:$U$60,17,0)=0,"-",IF(AND(AS318=AS318,AT318="P"),VLOOKUP(AS318,'S1-MR'!$D$7:$U$60,17,0),"-")))</f>
        <v>-</v>
      </c>
      <c r="AY318" s="45" t="str">
        <f>IF(AS318="","-",IF(VLOOKUP(AS318,'S1-MR'!$D$7:$U$60,18,0)=0,"-",IF(AND(AS318=AS318,AT318="P"),VLOOKUP(AS318,'S1-MR'!$D$7:$U$60,18,0),"-")))</f>
        <v>-</v>
      </c>
      <c r="AZ318" s="44" t="s">
        <v>65</v>
      </c>
      <c r="BA318" s="47" t="s">
        <v>26</v>
      </c>
      <c r="BB318" s="6"/>
      <c r="BC318" s="6"/>
      <c r="BD318" s="6"/>
      <c r="BE318" s="6"/>
      <c r="BF318" s="7"/>
      <c r="BG318" s="7"/>
      <c r="BH318" s="7"/>
      <c r="BI318" s="7"/>
      <c r="BJ318" s="7"/>
      <c r="BK318" s="7"/>
    </row>
    <row r="319" ht="14.25" customHeight="1">
      <c r="A319" s="40">
        <v>6.0</v>
      </c>
      <c r="B319" s="41" t="s">
        <v>342</v>
      </c>
      <c r="C319" s="42" t="s">
        <v>57</v>
      </c>
      <c r="D319" s="43" t="s">
        <v>58</v>
      </c>
      <c r="E319" s="44" t="s">
        <v>24</v>
      </c>
      <c r="F319" s="45" t="str">
        <f>IF(D319="","-",IF(VLOOKUP(D319,'S1-TB'!$D$7:$U$60,7,0)=0,"-",IF(AND(D319=D319,OR(E319="T",E319="P")),VLOOKUP(D319,'S1-TB'!$D$7:$U$60,7,0),"-")))</f>
        <v>AFS</v>
      </c>
      <c r="G319" s="43" t="s">
        <v>41</v>
      </c>
      <c r="H319" s="45" t="str">
        <f>IF(D319="","-",IF(VLOOKUP(D319,'S1-TB'!$D$7:$U$58,9,0)=0,"-",IF(AND(D319=D319,OR(E319="T",E319="P")),VLOOKUP(D319,'S1-TB'!$D$7:$U$58,9,0),"-")))</f>
        <v>-</v>
      </c>
      <c r="I319" s="45"/>
      <c r="J319" s="45" t="str">
        <f>IF(D319="","-",IF(VLOOKUP(D319,'S1-TB'!$D$7:$U$58,17,0)=0,"-",IF(AND(D319=D319,E319="P"),VLOOKUP(D319,'S1-TB'!$D$7:$U$58,17,0),"-")))</f>
        <v>-</v>
      </c>
      <c r="K319" s="45" t="str">
        <f>IF(D319="","-",IF(VLOOKUP(D319,'S1-TB'!$D$7:$U$58,18,0)=0,"-",IF(AND(D319=D319,E319="P"),VLOOKUP(D319,'S1-TB'!$D$7:$U$58,18,0),"-")))</f>
        <v>-</v>
      </c>
      <c r="L319" s="46" t="s">
        <v>69</v>
      </c>
      <c r="M319" s="47" t="s">
        <v>26</v>
      </c>
      <c r="N319" s="42" t="s">
        <v>309</v>
      </c>
      <c r="O319" s="43" t="s">
        <v>310</v>
      </c>
      <c r="P319" s="44" t="s">
        <v>24</v>
      </c>
      <c r="Q319" s="45" t="str">
        <f>IF(O319="","-",IF(VLOOKUP(O319,'S1-TB'!$D$7:$U$58,7,0)=0,"-",IF(AND(O319=O319,OR(P319="T",P319="P")),VLOOKUP(O319,'S1-TB'!$D$7:$U$58,7,0),"-")))</f>
        <v>APT</v>
      </c>
      <c r="R319" s="45" t="str">
        <f>IF(O319="","-",IF(VLOOKUP(O319,'S1-TB'!$D$7:$U$58,8,0)=0,"-",IF(AND(O319=O319,OR(P319="T",P319="P")),VLOOKUP(O319,'S1-TB'!$D$7:$U$58,8,0),"-")))</f>
        <v>-</v>
      </c>
      <c r="S319" s="45" t="str">
        <f>IF(O319="","-",IF(VLOOKUP(O319,'S1-TB'!$D$7:$U$58,9,0)=0,"-",IF(AND(O319=O319,OR(P319="T",P319="P")),VLOOKUP(O319,'S1-TB'!$D$7:$U$58,9,0),"-")))</f>
        <v>-</v>
      </c>
      <c r="T319" s="45" t="str">
        <f>IF(O319="","-",IF(VLOOKUP(O319,'S1-TB'!$D$7:$U$58,17,0)=0,"-",IF(AND(O319=O319,P319="P"),VLOOKUP(O319,'S1-TB'!$D$7:$U$58,17,0),"-")))</f>
        <v>-</v>
      </c>
      <c r="U319" s="45" t="str">
        <f>IF(O319="","-",IF(VLOOKUP(O319,'S1-TB'!$D$7:$U$58,18,0)=0,"-",IF(AND(O319=O319,P319="P"),VLOOKUP(O319,'S1-TB'!$D$7:$U$58,18,0),"-")))</f>
        <v>-</v>
      </c>
      <c r="V319" s="46" t="s">
        <v>69</v>
      </c>
      <c r="W319" s="47"/>
      <c r="X319" s="128" t="s">
        <v>309</v>
      </c>
      <c r="Y319" s="61" t="s">
        <v>310</v>
      </c>
      <c r="Z319" s="62" t="s">
        <v>28</v>
      </c>
      <c r="AA319" s="63" t="str">
        <f>IF(Y319="","-",IF(VLOOKUP(Y319,'S1-TB'!$D$7:$U$58,7,0)=0,"-",IF(AND(Y319=Y319,OR(Z319="T",Z319="P")),VLOOKUP(Y319,'S1-TB'!$D$7:$U$58,7,0),"-")))</f>
        <v>APT</v>
      </c>
      <c r="AB319" s="45" t="str">
        <f>IF(Y319="","-",IF(VLOOKUP(Y319,'S1-TB'!$D$7:$U$58,8,0)=0,"-",IF(AND(Y319=Y319,OR(Z319="T",Z319="P")),VLOOKUP(Y319,'S1-TB'!$D$7:$U$58,8,0),"-")))</f>
        <v>-</v>
      </c>
      <c r="AC319" s="45" t="str">
        <f>IF(Y319="","-",IF(VLOOKUP(Y319,'S1-TB'!$D$7:$U$58,9,0)=0,"-",IF(AND(Y319=Y319,OR(Z319="T",Z319="P")),VLOOKUP(Y319,'S1-TB'!$D$7:$U$58,9,0),"-")))</f>
        <v>-</v>
      </c>
      <c r="AD319" s="45" t="str">
        <f>IF(Y319="","-",IF(VLOOKUP(Y319,'S1-TB'!$D$7:$U$58,17,0)=0,"-",IF(AND(Y319=Y319,Z319="P"),VLOOKUP(Y319,'S1-TB'!$D$7:$U$58,17,0),"-")))</f>
        <v>-</v>
      </c>
      <c r="AE319" s="45" t="str">
        <f>IF(Y319="","-",IF(VLOOKUP(Y319,'S1-TB'!$D$7:$U$58,18,0)=0,"-",IF(AND(Y319=Y319,Z319="P"),VLOOKUP(Y319,'S1-TB'!$D$7:$U$58,18,0),"-")))</f>
        <v>-</v>
      </c>
      <c r="AF319" s="46" t="s">
        <v>69</v>
      </c>
      <c r="AG319" s="47"/>
      <c r="AH319" s="42"/>
      <c r="AI319" s="43"/>
      <c r="AJ319" s="44"/>
      <c r="AK319" s="45" t="str">
        <f>IF(AI319="","-",IF(VLOOKUP(AI319,'S1-TB'!$D$7:$U$58,7,0)=0,"-",IF(AND(AI319=AI319,OR(AJ319="T",AJ319="P")),VLOOKUP(AI319,'S1-TB'!$D$7:$U$58,7,0),"-")))</f>
        <v>-</v>
      </c>
      <c r="AL319" s="45" t="str">
        <f>IF(AI319="","-",IF(VLOOKUP(AI319,'S1-TB'!$D$7:$U$58,8,0)=0,"-",IF(AND(AI319=AI319,OR(AJ319="T",AJ319="P")),VLOOKUP(AI319,'S1-TB'!$D$7:$U$58,8,0),"-")))</f>
        <v>-</v>
      </c>
      <c r="AM319" s="45" t="str">
        <f>IF(AI319="","-",IF(VLOOKUP(AI319,'S1-TB'!$D$7:$U$58,9,0)=0,"-",IF(AND(AI319=AI319,OR(AJ319="T",AJ319="P")),VLOOKUP(AI319,'S1-TB'!$D$7:$U$58,9,0),"-")))</f>
        <v>-</v>
      </c>
      <c r="AN319" s="45" t="str">
        <f>IF(AI319="","-",IF(VLOOKUP(AI319,'S1-TB'!$D$7:$U$58,17,0)=0,"-",IF(AND(AI319=AI319,AJ319="P"),VLOOKUP(AI319,'S1-TB'!$D$7:$U$58,17,0),"-")))</f>
        <v>-</v>
      </c>
      <c r="AO319" s="45" t="str">
        <f>IF(AI319="","-",IF(VLOOKUP(AI319,'S1-TB'!$D$7:$U$58,18,0)=0,"-",IF(AND(AI319=AI319,AJ319="P"),VLOOKUP(AI319,'S1-TB'!$D$7:$U$58,18,0),"-")))</f>
        <v>-</v>
      </c>
      <c r="AP319" s="46" t="s">
        <v>69</v>
      </c>
      <c r="AQ319" s="47"/>
      <c r="AR319" s="48"/>
      <c r="AS319" s="43"/>
      <c r="AT319" s="44"/>
      <c r="AU319" s="45" t="str">
        <f>IF(AS319="","-",IF(VLOOKUP(AS319,'S1-TB'!$D$7:$U$58,7,0)=0,"-",IF(AND(AS319=AS319,OR(AT319="T",AT319="P")),VLOOKUP(AS319,'S1-TB'!$D$7:$U$58,7,0),"-")))</f>
        <v>-</v>
      </c>
      <c r="AV319" s="45" t="str">
        <f>IF(AS319="","-",IF(VLOOKUP(AS319,'S1-TB'!$D$7:$U$58,8,0)=0,"-",IF(AND(AS319=AS319,OR(AT319="T",AT319="P")),VLOOKUP(AS319,'S1-TB'!$D$7:$U$58,8,0),"-")))</f>
        <v>-</v>
      </c>
      <c r="AW319" s="45" t="str">
        <f>IF(AS319="","-",IF(VLOOKUP(AS319,'S1-TB'!$D$7:$U$58,9,0)=0,"-",IF(AND(AS319=AS319,OR(AT319="T",AT319="P")),VLOOKUP(AS319,'S1-TB'!$D$7:$U$58,9,0),"-")))</f>
        <v>-</v>
      </c>
      <c r="AX319" s="45" t="str">
        <f>IF(AS319="","-",IF(VLOOKUP(AS319,'S1-TB'!$D$7:$U$58,17,0)=0,"-",IF(AND(AS319=AS319,AT319="P"),VLOOKUP(AS319,'S1-TB'!$D$7:$U$58,17,0),"-")))</f>
        <v>-</v>
      </c>
      <c r="AY319" s="45" t="str">
        <f>IF(AS319="","-",IF(VLOOKUP(AS319,'S1-TB'!$D$7:$U$58,18,0)=0,"-",IF(AND(AS319=AS319,AT319="P"),VLOOKUP(AS319,'S1-TB'!$D$7:$U$58,18,0),"-")))</f>
        <v>-</v>
      </c>
      <c r="AZ319" s="46" t="s">
        <v>69</v>
      </c>
      <c r="BA319" s="47"/>
      <c r="BB319" s="6"/>
      <c r="BC319" s="6"/>
      <c r="BD319" s="6"/>
      <c r="BE319" s="6"/>
      <c r="BF319" s="7"/>
      <c r="BG319" s="7"/>
      <c r="BH319" s="7"/>
      <c r="BI319" s="7"/>
      <c r="BJ319" s="7"/>
      <c r="BK319" s="7"/>
    </row>
    <row r="320" ht="14.25" customHeight="1">
      <c r="A320" s="40">
        <v>6.0</v>
      </c>
      <c r="B320" s="41" t="s">
        <v>342</v>
      </c>
      <c r="C320" s="64"/>
      <c r="D320" s="65"/>
      <c r="E320" s="66"/>
      <c r="F320" s="65"/>
      <c r="G320" s="65"/>
      <c r="H320" s="65"/>
      <c r="I320" s="65"/>
      <c r="J320" s="65"/>
      <c r="K320" s="65"/>
      <c r="L320" s="66"/>
      <c r="M320" s="68"/>
      <c r="N320" s="64"/>
      <c r="O320" s="65"/>
      <c r="P320" s="66"/>
      <c r="Q320" s="65"/>
      <c r="R320" s="65"/>
      <c r="S320" s="65"/>
      <c r="T320" s="65"/>
      <c r="U320" s="65"/>
      <c r="V320" s="66"/>
      <c r="W320" s="68"/>
      <c r="X320" s="64"/>
      <c r="Y320" s="65"/>
      <c r="Z320" s="66"/>
      <c r="AA320" s="65"/>
      <c r="AB320" s="65"/>
      <c r="AC320" s="65"/>
      <c r="AD320" s="65"/>
      <c r="AE320" s="65"/>
      <c r="AF320" s="66"/>
      <c r="AG320" s="68"/>
      <c r="AH320" s="64"/>
      <c r="AI320" s="65"/>
      <c r="AJ320" s="66"/>
      <c r="AK320" s="65"/>
      <c r="AL320" s="65"/>
      <c r="AM320" s="65"/>
      <c r="AN320" s="65"/>
      <c r="AO320" s="65"/>
      <c r="AP320" s="66"/>
      <c r="AQ320" s="68"/>
      <c r="AR320" s="64"/>
      <c r="AS320" s="65"/>
      <c r="AT320" s="66"/>
      <c r="AU320" s="65"/>
      <c r="AV320" s="65"/>
      <c r="AW320" s="65"/>
      <c r="AX320" s="65"/>
      <c r="AY320" s="65"/>
      <c r="AZ320" s="66"/>
      <c r="BA320" s="68"/>
      <c r="BB320" s="6"/>
      <c r="BC320" s="6"/>
      <c r="BD320" s="6"/>
      <c r="BE320" s="6"/>
      <c r="BF320" s="7"/>
      <c r="BG320" s="7"/>
      <c r="BH320" s="7"/>
      <c r="BI320" s="7"/>
      <c r="BJ320" s="7"/>
      <c r="BK320" s="7"/>
    </row>
    <row r="321" ht="14.25" customHeight="1">
      <c r="A321" s="40">
        <v>6.0</v>
      </c>
      <c r="B321" s="41" t="s">
        <v>342</v>
      </c>
      <c r="C321" s="75">
        <v>1132104.0</v>
      </c>
      <c r="D321" s="70" t="s">
        <v>76</v>
      </c>
      <c r="E321" s="71" t="s">
        <v>24</v>
      </c>
      <c r="F321" s="72" t="str">
        <f>IF(D321="","-",IF(VLOOKUP(D321,'D3 TI'!$D$7:$U$47,7,0)=0,"-",IF(AND(D321=D321,OR(E321="T",E321="P",E321="PM")),VLOOKUP(D321,'D3 TI'!$D$7:$U$47,7,0),"-")))</f>
        <v>RIS</v>
      </c>
      <c r="G321" s="72" t="str">
        <f>IF(D321="","-",IF(VLOOKUP(D321,'D3 TI'!$D$7:$U$47,8,0)=0,"-",IF(AND(D321=D321,OR(E321="T",E321="P",,E321="PM")),VLOOKUP(D321,'D3 TI'!$D$7:$U$47,8,0),"-")))</f>
        <v>RJS</v>
      </c>
      <c r="H321" s="72" t="str">
        <f>IF(D321="","-",IF(VLOOKUP(D321,'D3 TI'!$D$7:$U$47,9,0)=0,"-",IF(AND(D321=D321,OR(E321="T",E321="P")),VLOOKUP(D321,'D3 TI'!$D$7:$U$47,9,0),"-")))</f>
        <v>-</v>
      </c>
      <c r="I321" s="72"/>
      <c r="J321" s="72" t="str">
        <f>IF(D321="","-",IF(VLOOKUP(D321,'D3 TI'!$D$7:$U$47,17,0)=0,"-",IF(AND(D321=D321,E321="P"),VLOOKUP(D321,'D3 TI'!$D$7:$U$47,17,0),"-")))</f>
        <v>-</v>
      </c>
      <c r="K321" s="72" t="str">
        <f>IF(D321="","-",IF(VLOOKUP(D321,'D3 TI'!$D$7:$U$47,18,0)=0,"-",IF(AND(D321=D321,E321="P"),VLOOKUP(D321,'D3 TI'!$D$7:$U$47,18,0),"-")))</f>
        <v>-</v>
      </c>
      <c r="L321" s="73" t="s">
        <v>72</v>
      </c>
      <c r="M321" s="74" t="s">
        <v>26</v>
      </c>
      <c r="N321" s="69" t="s">
        <v>70</v>
      </c>
      <c r="O321" s="70" t="s">
        <v>71</v>
      </c>
      <c r="P321" s="71" t="s">
        <v>28</v>
      </c>
      <c r="Q321" s="112" t="str">
        <f>IF(O321="","-",IF(VLOOKUP(O321,'D3 TI'!$D$7:$U$47,7,0)=0,"-",IF(AND(O321=O321,OR(P321="T",P321="P",P321="PM")),VLOOKUP(O321,'D3 TI'!$D$7:$U$47,7,0),"-")))</f>
        <v>IFY</v>
      </c>
      <c r="R321" s="112" t="str">
        <f>IF(O321="","-",IF(VLOOKUP(O321,'D3 TI'!$D$7:$U$47,8,0)=0,"-",IF(AND(O321=O321,OR(P321="T",P321="P",P321="PM")),VLOOKUP(O321,'D3 TI'!$D$7:$U$47,8,0),"-")))</f>
        <v>JUNx</v>
      </c>
      <c r="S321" s="112" t="str">
        <f>IF(O321="","-",IF(VLOOKUP(O321,'D3 TI'!$D$7:$U$47,9,0)=0,"-",IF(AND(O321=O321,OR(P321="T",P321="P")),VLOOKUP(O321,'D3 TI'!$D$7:$U$47,9,0),"-")))</f>
        <v>-</v>
      </c>
      <c r="T321" s="112" t="str">
        <f>IF(O321="","-",IF(VLOOKUP(O321,'D3 TI'!$D$7:$U$47,17,0)=0,"-",IF(AND(O321=O321,P321="P"),VLOOKUP(O321,'D3 TI'!$D$7:$U$47,17,0),"-")))</f>
        <v>-</v>
      </c>
      <c r="U321" s="112" t="str">
        <f>IF(O321="","-",IF(VLOOKUP(O321,'D3 TI'!$D$7:$U$47,18,0)=0,"-",IF(AND(O321=O321,P321="P"),VLOOKUP(O321,'D3 TI'!$D$7:$U$47,18,0),"-")))</f>
        <v>-</v>
      </c>
      <c r="V321" s="76" t="s">
        <v>72</v>
      </c>
      <c r="W321" s="74" t="s">
        <v>26</v>
      </c>
      <c r="X321" s="69">
        <v>1032101.0</v>
      </c>
      <c r="Y321" s="70"/>
      <c r="Z321" s="71"/>
      <c r="AA321" s="72" t="str">
        <f>IF(Y321="","-",IF(VLOOKUP(Y321,'D3 TI'!$D$7:$U$47,7,0)=0,"-",IF(AND(Y321=Y321,OR(Z321="T",Z321="P",Z321="PM")),VLOOKUP(Y321,'D3 TI'!$D$7:$U$47,7,0),"-")))</f>
        <v>-</v>
      </c>
      <c r="AB321" s="72" t="str">
        <f>IF(Y321="","-",IF(VLOOKUP(Y321,'D3 TI'!$D$7:$U$47,8,0)=0,"-",IF(AND(Y321=Y321,OR(Z321="T",Z321="P",Z321="PM")),VLOOKUP(Y321,'D3 TI'!$D$7:$U$47,8,0),"-")))</f>
        <v>-</v>
      </c>
      <c r="AC321" s="72" t="str">
        <f>IF(Y321="","-",IF(VLOOKUP(Y321,'D3 TI'!$D$7:$U$47,9,0)=0,"-",IF(AND(Y321=Y321,OR(Z321="T",Z321="P")),VLOOKUP(Y321,'D3 TI'!$D$7:$U$47,9,0),"-")))</f>
        <v>-</v>
      </c>
      <c r="AD321" s="72" t="str">
        <f>IF(Y321="","-",IF(VLOOKUP(Y321,'D3 TI'!$D$7:$U$47,17,0)=0,"-",IF(AND(Y321=Y321,Z321="P"),VLOOKUP(Y321,'D3 TI'!$D$7:$U$47,17,0),"-")))</f>
        <v>-</v>
      </c>
      <c r="AE321" s="72" t="str">
        <f>IF(Y321="","-",IF(VLOOKUP(Y321,'D3 TI'!$D$7:$U$47,18,0)=0,"-",IF(AND(Y321=Y321,Z321="P"),VLOOKUP(Y321,'D3 TI'!$D$7:$U$47,18,0),"-")))</f>
        <v>-</v>
      </c>
      <c r="AF321" s="73" t="s">
        <v>72</v>
      </c>
      <c r="AG321" s="74"/>
      <c r="AH321" s="69">
        <v>1032101.0</v>
      </c>
      <c r="AI321" s="70" t="s">
        <v>81</v>
      </c>
      <c r="AJ321" s="71" t="s">
        <v>28</v>
      </c>
      <c r="AK321" s="112" t="str">
        <f>IF(AI321="","-",IF(VLOOKUP(AI321,'D3 TI'!$D$7:$U$47,7,0)=0,"-",IF(AND(AI321=AI321,OR(AJ321="T",AJ321="P",AJ321="PM")),VLOOKUP(AI321,'D3 TI'!$D$7:$U$47,7,0),"-")))</f>
        <v>ESS</v>
      </c>
      <c r="AL321" s="112" t="str">
        <f>IF(AI321="","-",IF(VLOOKUP(AI321,'D3 TI'!$D$7:$U$47,8,0)=0,"-",IF(AND(AI321=AI321,OR(AJ321="T",AJ321="P",AJ321="PM")),VLOOKUP(AI321,'D3 TI'!$D$7:$U$47,8,0),"-")))</f>
        <v>-</v>
      </c>
      <c r="AM321" s="112" t="str">
        <f>IF(AI321="","-",IF(VLOOKUP(AI321,'D3 TI'!$D$7:$U$47,9,0)=0,"-",IF(AND(AI321=AI321,OR(AJ321="T",AJ321="P")),VLOOKUP(AI321,'D3 TI'!$D$7:$U$47,9,0),"-")))</f>
        <v>-</v>
      </c>
      <c r="AN321" s="112" t="str">
        <f>IF(AI321="","-",IF(VLOOKUP(AI321,'D3 TI'!$D$7:$U$47,17,0)=0,"-",IF(AND(AI321=AI321,AJ321="P"),VLOOKUP(AI321,'D3 TI'!$D$7:$U$47,17,0),"-")))</f>
        <v>-</v>
      </c>
      <c r="AO321" s="112" t="str">
        <f>IF(AI321="","-",IF(VLOOKUP(AI321,'D3 TI'!$D$7:$U$47,18,0)=0,"-",IF(AND(AI321=AI321,AJ321="P"),VLOOKUP(AI321,'D3 TI'!$D$7:$U$47,18,0),"-")))</f>
        <v>-</v>
      </c>
      <c r="AP321" s="76" t="s">
        <v>72</v>
      </c>
      <c r="AQ321" s="74" t="s">
        <v>26</v>
      </c>
      <c r="AR321" s="69">
        <v>1132205.0</v>
      </c>
      <c r="AS321" s="70" t="s">
        <v>84</v>
      </c>
      <c r="AT321" s="71" t="s">
        <v>28</v>
      </c>
      <c r="AU321" s="72" t="str">
        <f>IF(AS321="","-",IF(VLOOKUP(AS321,'D3 TI'!$D$7:$U$47,7,0)=0,"-",IF(AND(AS321=AS321,OR(AT321="T",AT321="P",AT321="PM")),VLOOKUP(AS321,'D3 TI'!$D$7:$U$47,7,0),"-")))</f>
        <v>HER</v>
      </c>
      <c r="AV321" s="113" t="str">
        <f>IF(AS321="","-",IF(VLOOKUP(AS321,'D3 TI'!$D$7:$U$47,8,0)=0,"-",IF(AND(AS321=AS321,OR(AT321="T",AT321="P",AT321="PM")),VLOOKUP(AS321,'D3 TI'!$D$7:$U$47,8,0),"-")))</f>
        <v>IDS</v>
      </c>
      <c r="AW321" s="72" t="str">
        <f>IF(AS321="","-",IF(VLOOKUP(AS321,'D3 TI'!$D$7:$U$47,9,0)=0,"-",IF(AND(AS321=AS321,OR(AT321="T",AT321="P")),VLOOKUP(AS321,'D3 TI'!$D$7:$U$47,9,0),"-")))</f>
        <v>-</v>
      </c>
      <c r="AX321" s="72" t="str">
        <f>IF(AS321="","-",IF(VLOOKUP(AS321,'D3 TI'!$D$7:$U$47,17,0)=0,"-",IF(AND(AS321=AS321,AT321="P"),VLOOKUP(AS321,'D3 TI'!$D$7:$U$47,17,0),"-")))</f>
        <v>-</v>
      </c>
      <c r="AY321" s="72" t="str">
        <f>IF(AS321="","-",IF(VLOOKUP(AS321,'D3 TI'!$D$7:$U$47,18,0)=0,"-",IF(AND(AS321=AS321,AT321="P"),VLOOKUP(AS321,'D3 TI'!$D$7:$U$47,18,0),"-")))</f>
        <v>-</v>
      </c>
      <c r="AZ321" s="73" t="s">
        <v>72</v>
      </c>
      <c r="BA321" s="74" t="s">
        <v>26</v>
      </c>
      <c r="BB321" s="6"/>
      <c r="BC321" s="6"/>
      <c r="BD321" s="6"/>
      <c r="BE321" s="6"/>
      <c r="BF321" s="7"/>
      <c r="BG321" s="7"/>
      <c r="BH321" s="7"/>
      <c r="BI321" s="7"/>
      <c r="BJ321" s="7"/>
      <c r="BK321" s="7"/>
    </row>
    <row r="322" ht="14.25" customHeight="1">
      <c r="A322" s="40">
        <v>6.0</v>
      </c>
      <c r="B322" s="41" t="s">
        <v>342</v>
      </c>
      <c r="C322" s="75">
        <v>1132104.0</v>
      </c>
      <c r="D322" s="70" t="s">
        <v>76</v>
      </c>
      <c r="E322" s="71" t="s">
        <v>24</v>
      </c>
      <c r="F322" s="72" t="str">
        <f>IF(D322="","-",IF(VLOOKUP(D322,'D3 TI'!$D$7:$U$47,7,0)=0,"-",IF(AND(D322=D322,OR(E322="T",E322="P",E322="PM")),VLOOKUP(D322,'D3 TI'!$D$7:$U$47,7,0),"-")))</f>
        <v>RIS</v>
      </c>
      <c r="G322" s="72" t="str">
        <f>IF(D322="","-",IF(VLOOKUP(D322,'D3 TI'!$D$7:$U$47,8,0)=0,"-",IF(AND(D322=D322,OR(E322="T",E322="P",,E322="PM")),VLOOKUP(D322,'D3 TI'!$D$7:$U$47,8,0),"-")))</f>
        <v>RJS</v>
      </c>
      <c r="H322" s="72" t="str">
        <f>IF(D322="","-",IF(VLOOKUP(D322,'D3 TI'!$D$7:$U$47,9,0)=0,"-",IF(AND(D322=D322,OR(E322="T",E322="P")),VLOOKUP(D322,'D3 TI'!$D$7:$U$47,9,0),"-")))</f>
        <v>-</v>
      </c>
      <c r="I322" s="72"/>
      <c r="J322" s="72" t="str">
        <f>IF(D322="","-",IF(VLOOKUP(D322,'D3 TI'!$D$7:$U$47,17,0)=0,"-",IF(AND(D322=D322,E322="P"),VLOOKUP(D322,'D3 TI'!$D$7:$U$47,17,0),"-")))</f>
        <v>-</v>
      </c>
      <c r="K322" s="72" t="str">
        <f>IF(D322="","-",IF(VLOOKUP(D322,'D3 TI'!$D$7:$U$47,18,0)=0,"-",IF(AND(D322=D322,E322="P"),VLOOKUP(D322,'D3 TI'!$D$7:$U$47,18,0),"-")))</f>
        <v>-</v>
      </c>
      <c r="L322" s="73" t="s">
        <v>77</v>
      </c>
      <c r="M322" s="74" t="s">
        <v>26</v>
      </c>
      <c r="N322" s="69" t="s">
        <v>70</v>
      </c>
      <c r="O322" s="70" t="s">
        <v>71</v>
      </c>
      <c r="P322" s="71" t="s">
        <v>28</v>
      </c>
      <c r="Q322" s="112" t="str">
        <f>IF(O322="","-",IF(VLOOKUP(O322,'D3 TI'!$D$7:$U$47,7,0)=0,"-",IF(AND(O322=O322,OR(P322="T",P322="P",P322="PM")),VLOOKUP(O322,'D3 TI'!$D$7:$U$47,7,0),"-")))</f>
        <v>IFY</v>
      </c>
      <c r="R322" s="112" t="str">
        <f>IF(O322="","-",IF(VLOOKUP(O322,'D3 TI'!$D$7:$U$47,8,0)=0,"-",IF(AND(O322=O322,OR(P322="T",P322="P",P322="PM")),VLOOKUP(O322,'D3 TI'!$D$7:$U$47,8,0),"-")))</f>
        <v>JUNx</v>
      </c>
      <c r="S322" s="112" t="str">
        <f>IF(O322="","-",IF(VLOOKUP(O322,'D3 TI'!$D$7:$U$47,9,0)=0,"-",IF(AND(O322=O322,OR(P322="T",P322="P")),VLOOKUP(O322,'D3 TI'!$D$7:$U$47,9,0),"-")))</f>
        <v>-</v>
      </c>
      <c r="T322" s="112" t="str">
        <f>IF(O322="","-",IF(VLOOKUP(O322,'D3 TI'!$D$7:$U$47,17,0)=0,"-",IF(AND(O322=O322,P322="P"),VLOOKUP(O322,'D3 TI'!$D$7:$U$47,17,0),"-")))</f>
        <v>-</v>
      </c>
      <c r="U322" s="112" t="str">
        <f>IF(O322="","-",IF(VLOOKUP(O322,'D3 TI'!$D$7:$U$47,18,0)=0,"-",IF(AND(O322=O322,P322="P"),VLOOKUP(O322,'D3 TI'!$D$7:$U$47,18,0),"-")))</f>
        <v>-</v>
      </c>
      <c r="V322" s="76" t="s">
        <v>77</v>
      </c>
      <c r="W322" s="74" t="s">
        <v>26</v>
      </c>
      <c r="X322" s="69">
        <v>1032101.0</v>
      </c>
      <c r="Y322" s="70"/>
      <c r="Z322" s="71"/>
      <c r="AA322" s="72" t="str">
        <f>IF(Y322="","-",IF(VLOOKUP(Y322,'D3 TI'!$D$7:$U$47,7,0)=0,"-",IF(AND(Y322=Y322,OR(Z322="T",Z322="P",Z322="PM")),VLOOKUP(Y322,'D3 TI'!$D$7:$U$47,7,0),"-")))</f>
        <v>-</v>
      </c>
      <c r="AB322" s="72" t="str">
        <f>IF(Y322="","-",IF(VLOOKUP(Y322,'D3 TI'!$D$7:$U$47,8,0)=0,"-",IF(AND(Y322=Y322,OR(Z322="T",Z322="P",Z322="PM")),VLOOKUP(Y322,'D3 TI'!$D$7:$U$47,8,0),"-")))</f>
        <v>-</v>
      </c>
      <c r="AC322" s="72" t="str">
        <f>IF(Y322="","-",IF(VLOOKUP(Y322,'D3 TI'!$D$7:$U$47,9,0)=0,"-",IF(AND(Y322=Y322,OR(Z322="T",Z322="P")),VLOOKUP(Y322,'D3 TI'!$D$7:$U$47,9,0),"-")))</f>
        <v>-</v>
      </c>
      <c r="AD322" s="72" t="str">
        <f>IF(Y322="","-",IF(VLOOKUP(Y322,'D3 TI'!$D$7:$U$47,17,0)=0,"-",IF(AND(Y322=Y322,Z322="P"),VLOOKUP(Y322,'D3 TI'!$D$7:$U$47,17,0),"-")))</f>
        <v>-</v>
      </c>
      <c r="AE322" s="72" t="str">
        <f>IF(Y322="","-",IF(VLOOKUP(Y322,'D3 TI'!$D$7:$U$47,18,0)=0,"-",IF(AND(Y322=Y322,Z322="P"),VLOOKUP(Y322,'D3 TI'!$D$7:$U$47,18,0),"-")))</f>
        <v>-</v>
      </c>
      <c r="AF322" s="73" t="s">
        <v>77</v>
      </c>
      <c r="AG322" s="74"/>
      <c r="AH322" s="69">
        <v>1032101.0</v>
      </c>
      <c r="AI322" s="70" t="s">
        <v>81</v>
      </c>
      <c r="AJ322" s="71" t="s">
        <v>28</v>
      </c>
      <c r="AK322" s="72" t="str">
        <f>IF(AI322="","-",IF(VLOOKUP(AI322,'D3 TI'!$D$7:$U$47,7,0)=0,"-",IF(AND(AI322=AI322,OR(AJ322="T",AJ322="P",AJ322="PM")),VLOOKUP(AI322,'D3 TI'!$D$7:$U$47,7,0),"-")))</f>
        <v>ESS</v>
      </c>
      <c r="AL322" s="72" t="str">
        <f>IF(AI322="","-",IF(VLOOKUP(AI322,'D3 TI'!$D$7:$U$47,8,0)=0,"-",IF(AND(AI322=AI322,OR(AJ322="T",AJ322="P",AJ322="PM")),VLOOKUP(AI322,'D3 TI'!$D$7:$U$47,8,0),"-")))</f>
        <v>-</v>
      </c>
      <c r="AM322" s="72" t="str">
        <f>IF(AI322="","-",IF(VLOOKUP(AI322,'D3 TI'!$D$7:$U$47,9,0)=0,"-",IF(AND(AI322=AI322,OR(AJ322="T",AJ322="P")),VLOOKUP(AI322,'D3 TI'!$D$7:$U$47,9,0),"-")))</f>
        <v>-</v>
      </c>
      <c r="AN322" s="72" t="str">
        <f>IF(AI322="","-",IF(VLOOKUP(AI322,'D3 TI'!$D$7:$U$47,17,0)=0,"-",IF(AND(AI322=AI322,AJ322="P"),VLOOKUP(AI322,'D3 TI'!$D$7:$U$47,17,0),"-")))</f>
        <v>-</v>
      </c>
      <c r="AO322" s="72" t="str">
        <f>IF(AI322="","-",IF(VLOOKUP(AI322,'D3 TI'!$D$7:$U$47,18,0)=0,"-",IF(AND(AI322=AI322,AJ322="P"),VLOOKUP(AI322,'D3 TI'!$D$7:$U$47,18,0),"-")))</f>
        <v>-</v>
      </c>
      <c r="AP322" s="73" t="s">
        <v>77</v>
      </c>
      <c r="AQ322" s="74" t="s">
        <v>26</v>
      </c>
      <c r="AR322" s="69">
        <v>1132205.0</v>
      </c>
      <c r="AS322" s="70" t="s">
        <v>84</v>
      </c>
      <c r="AT322" s="71" t="s">
        <v>28</v>
      </c>
      <c r="AU322" s="72" t="str">
        <f>IF(AS322="","-",IF(VLOOKUP(AS322,'D3 TI'!$D$7:$U$47,7,0)=0,"-",IF(AND(AS322=AS322,OR(AT322="T",AT322="P",AT322="PM")),VLOOKUP(AS322,'D3 TI'!$D$7:$U$47,7,0),"-")))</f>
        <v>HER</v>
      </c>
      <c r="AV322" s="113" t="str">
        <f>IF(AS322="","-",IF(VLOOKUP(AS322,'D3 TI'!$D$7:$U$47,8,0)=0,"-",IF(AND(AS322=AS322,OR(AT322="T",AT322="P",AT322="PM")),VLOOKUP(AS322,'D3 TI'!$D$7:$U$47,8,0),"-")))</f>
        <v>IDS</v>
      </c>
      <c r="AW322" s="72" t="str">
        <f>IF(AS322="","-",IF(VLOOKUP(AS322,'D3 TI'!$D$7:$U$47,9,0)=0,"-",IF(AND(AS322=AS322,OR(AT322="T",AT322="P")),VLOOKUP(AS322,'D3 TI'!$D$7:$U$47,9,0),"-")))</f>
        <v>-</v>
      </c>
      <c r="AX322" s="72" t="str">
        <f>IF(AS322="","-",IF(VLOOKUP(AS322,'D3 TI'!$D$7:$U$47,17,0)=0,"-",IF(AND(AS322=AS322,AT322="P"),VLOOKUP(AS322,'D3 TI'!$D$7:$U$47,17,0),"-")))</f>
        <v>-</v>
      </c>
      <c r="AY322" s="72" t="str">
        <f>IF(AS322="","-",IF(VLOOKUP(AS322,'D3 TI'!$D$7:$U$47,18,0)=0,"-",IF(AND(AS322=AS322,AT322="P"),VLOOKUP(AS322,'D3 TI'!$D$7:$U$47,18,0),"-")))</f>
        <v>-</v>
      </c>
      <c r="AZ322" s="73" t="s">
        <v>77</v>
      </c>
      <c r="BA322" s="74" t="s">
        <v>26</v>
      </c>
      <c r="BB322" s="6"/>
      <c r="BC322" s="6"/>
      <c r="BD322" s="6"/>
      <c r="BE322" s="6"/>
      <c r="BF322" s="7"/>
      <c r="BG322" s="7"/>
      <c r="BH322" s="7"/>
      <c r="BI322" s="7"/>
      <c r="BJ322" s="7"/>
      <c r="BK322" s="7"/>
    </row>
    <row r="323" ht="14.25" customHeight="1">
      <c r="A323" s="40">
        <v>6.0</v>
      </c>
      <c r="B323" s="41" t="s">
        <v>342</v>
      </c>
      <c r="C323" s="69" t="s">
        <v>70</v>
      </c>
      <c r="D323" s="70" t="s">
        <v>71</v>
      </c>
      <c r="E323" s="71" t="s">
        <v>24</v>
      </c>
      <c r="F323" s="72" t="str">
        <f>IF(D323="","-",IF(VLOOKUP(D323,D3TK!$D$7:$V$44,7,0)=0,"-",IF(AND(D323=D323,OR(E323="T",E323="P",E323="PM")),VLOOKUP(D323,D3TK!$D$7:$V$44,7,0),"-")))</f>
        <v>IFY</v>
      </c>
      <c r="G323" s="72" t="str">
        <f>IF(D323="","-",IF(VLOOKUP(D323,D3TK!$D$7:$V$44,8,0)=0,"-",IF(AND(D323=D323,OR(E323="T",E323="P",E323="PM")),VLOOKUP(D323,D3TK!$D$7:$V$44,8,0),"-")))</f>
        <v>JUN</v>
      </c>
      <c r="H323" s="72" t="str">
        <f>IF(D323="","-",IF(VLOOKUP(D323,D3TK!$D$7:$V$44,9,0)=0,"-",IF(AND(D323=D323,OR(E323="T",E323="P",E323="PM")),VLOOKUP(D323,D3TK!$D$7:$V$44,9,0),"-")))</f>
        <v>-</v>
      </c>
      <c r="I323" s="72"/>
      <c r="J323" s="72" t="str">
        <f>IF(D323="","-",IF(VLOOKUP(D323,D3TK!$D$7:$V$44,17,0)=0,"-",IF(AND(D323=D323,E323="P"),VLOOKUP(D323,D3TK!$D$7:$V$44,17,0),"-")))</f>
        <v>-</v>
      </c>
      <c r="K323" s="72" t="str">
        <f>IF(D323="","-",IF(VLOOKUP(D323,D3TK!$D$7:$V$44,18,0)=0,"-",IF(AND(D323=D323,E323="P"),VLOOKUP(D323,D3TK!$D$7:$V$44,18,0),"-")))</f>
        <v>-</v>
      </c>
      <c r="L323" s="71" t="s">
        <v>78</v>
      </c>
      <c r="M323" s="74" t="s">
        <v>26</v>
      </c>
      <c r="N323" s="69">
        <v>1332103.0</v>
      </c>
      <c r="O323" s="70" t="s">
        <v>76</v>
      </c>
      <c r="P323" s="71" t="s">
        <v>28</v>
      </c>
      <c r="Q323" s="72" t="str">
        <f>IF(O323="","-",IF(VLOOKUP(O323,D3TK!$D$7:$V$44,7,0)=0,"-",IF(AND(O323=O323,OR(P323="T",P323="P",P323="PM")),VLOOKUP(O323,D3TK!$D$7:$V$44,7,0),"-")))</f>
        <v>AZP</v>
      </c>
      <c r="R323" s="72" t="str">
        <f>IF(O323="","-",IF(VLOOKUP(O323,D3TK!$D$7:$V$44,8,0)=0,"-",IF(AND(O323=O323,OR(P323="T",P323="P",P323="PM")),VLOOKUP(O323,D3TK!$D$7:$V$44,8,0),"-")))</f>
        <v>IPM</v>
      </c>
      <c r="S323" s="72" t="str">
        <f>IF(O323="","-",IF(VLOOKUP(O323,D3TK!$D$7:$V$44,9,0)=0,"-",IF(AND(O323=O323,OR(P323="T",P323="P")),VLOOKUP(O323,D3TK!$D$7:$V$44,9,0),"-")))</f>
        <v>-</v>
      </c>
      <c r="T323" s="72" t="str">
        <f>IF(O323="","-",IF(VLOOKUP(O323,D3TK!$D$7:$V$44,17,0)=0,"-",IF(AND(O323=O323,P323="P"),VLOOKUP(O323,D3TK!$D$7:$V$44,17,0),"-")))</f>
        <v>-</v>
      </c>
      <c r="U323" s="72" t="str">
        <f>IF(O323="","-",IF(VLOOKUP(O323,D3TK!$D$7:$V$44,18,0)=0,"-",IF(AND(O323=O323,P323="P"),VLOOKUP(O323,D3TK!$D$7:$V$44,18,0),"-")))</f>
        <v>FWH</v>
      </c>
      <c r="V323" s="71" t="s">
        <v>78</v>
      </c>
      <c r="W323" s="74" t="s">
        <v>26</v>
      </c>
      <c r="X323" s="69"/>
      <c r="Y323" s="70"/>
      <c r="Z323" s="71"/>
      <c r="AA323" s="72" t="str">
        <f>IF(Y323="","-",IF(VLOOKUP(Y323,D3TK!$D$7:$V$44,7,0)=0,"-",IF(AND(Y323=Y323,OR(Z323="T",Z323="P",Z323="PM")),VLOOKUP(Y323,D3TK!$D$7:$V$44,7,0),"-")))</f>
        <v>-</v>
      </c>
      <c r="AB323" s="72" t="str">
        <f>IF(Y323="","-",IF(VLOOKUP(Y323,D3TK!$D$7:$V$44,8,0)=0,"-",IF(AND(Y323=Y323,OR(Z323="T",Z323="P",Z323="PM")),VLOOKUP(Y323,D3TK!$D$7:$V$44,8,0),"-")))</f>
        <v>-</v>
      </c>
      <c r="AC323" s="72" t="str">
        <f>IF(Y323="","-",IF(VLOOKUP(Y323,D3TK!$D$7:$V$44,9,0)=0,"-",IF(AND(Y323=Y323,OR(Z323="T",Z323="P")),VLOOKUP(Y323,D3TK!$D$7:$V$44,9,0),"-")))</f>
        <v>-</v>
      </c>
      <c r="AD323" s="72" t="str">
        <f>IF(Y323="","-",IF(VLOOKUP(Y323,D3TK!$D$7:$V$44,17,0)=0,"-",IF(AND(Y323=Y323,Z323="P"),VLOOKUP(Y323,D3TK!$D$7:$V$44,17,0),"-")))</f>
        <v>-</v>
      </c>
      <c r="AE323" s="72" t="str">
        <f>IF(Y323="","-",IF(VLOOKUP(Y323,D3TK!$D$7:$V$44,18,0)=0,"-",IF(AND(Y323=Y323,Z323="P"),VLOOKUP(Y323,D3TK!$D$7:$V$44,18,0),"-")))</f>
        <v>-</v>
      </c>
      <c r="AF323" s="71" t="s">
        <v>78</v>
      </c>
      <c r="AG323" s="74"/>
      <c r="AH323" s="69"/>
      <c r="AI323" s="70"/>
      <c r="AJ323" s="71"/>
      <c r="AK323" s="72" t="str">
        <f>IF(AI323="","-",IF(VLOOKUP(AI323,D3TK!$D$7:$V$44,7,0)=0,"-",IF(AND(AI323=AI323,OR(AJ323="T",AJ323="P",AJ323="PM")),VLOOKUP(AI323,D3TK!$D$7:$V$44,7,0),"-")))</f>
        <v>-</v>
      </c>
      <c r="AL323" s="72" t="str">
        <f>IF(AI323="","-",IF(VLOOKUP(AI323,D3TK!$D$7:$V$44,8,0)=0,"-",IF(AND(AI323=AI323,OR(AJ323="T",AJ323="P",AJ323="PM")),VLOOKUP(AI323,D3TK!$D$7:$V$44,8,0),"-")))</f>
        <v>-</v>
      </c>
      <c r="AM323" s="72" t="str">
        <f>IF(AI323="","-",IF(VLOOKUP(AI323,D3TK!$D$7:$V$44,9,0)=0,"-",IF(AND(AI323=AI323,OR(AJ323="T",AJ323="P")),VLOOKUP(AI323,D3TK!$D$7:$V$44,9,0),"-")))</f>
        <v>-</v>
      </c>
      <c r="AN323" s="72" t="str">
        <f>IF(AI323="","-",IF(VLOOKUP(AI323,D3TK!$D$7:$V$44,17,0)=0,"-",IF(AND(AI323=AI323,AJ323="P"),VLOOKUP(AI323,D3TK!$D$7:$V$44,17,0),"-")))</f>
        <v>-</v>
      </c>
      <c r="AO323" s="72" t="str">
        <f>IF(AI323="","-",IF(VLOOKUP(AI323,D3TK!$D$7:$V$44,18,0)=0,"-",IF(AND(AI323=AI323,AJ323="P"),VLOOKUP(AI323,D3TK!$D$7:$V$44,18,0),"-")))</f>
        <v>-</v>
      </c>
      <c r="AP323" s="71" t="s">
        <v>78</v>
      </c>
      <c r="AQ323" s="74"/>
      <c r="AR323" s="69"/>
      <c r="AS323" s="70"/>
      <c r="AT323" s="71"/>
      <c r="AU323" s="72" t="str">
        <f>IF(AS323="","-",IF(VLOOKUP(AS323,D3TK!$D$7:$V$44,7,0)=0,"-",IF(AND(AS323=AS323,OR(AT323="T",AT323="P",AT323="PM")),VLOOKUP(AS323,D3TK!$D$7:$V$44,7,0),"-")))</f>
        <v>-</v>
      </c>
      <c r="AV323" s="72" t="str">
        <f>IF(AS323="","-",IF(VLOOKUP(AS323,D3TK!$D$7:$V$44,8,0)=0,"-",IF(AND(AS323=AS323,OR(AT323="T",AT323="P",AT323="PM")),VLOOKUP(AS323,D3TK!$D$7:$V$44,8,0),"-")))</f>
        <v>-</v>
      </c>
      <c r="AW323" s="72" t="str">
        <f>IF(AS323="","-",IF(VLOOKUP(AS323,D3TK!$D$7:$V$44,9,0)=0,"-",IF(AND(AS323=AS323,OR(AT323="T",AT323="P")),VLOOKUP(AS323,D3TK!$D$7:$V$44,9,0),"-")))</f>
        <v>-</v>
      </c>
      <c r="AX323" s="72" t="str">
        <f>IF(AS323="","-",IF(VLOOKUP(AS323,D3TK!$D$7:$V$44,17,0)=0,"-",IF(AND(AS323=AS323,AT323="P"),VLOOKUP(AS323,D3TK!$D$7:$V$44,17,0),"-")))</f>
        <v>-</v>
      </c>
      <c r="AY323" s="72" t="str">
        <f>IF(AS323="","-",IF(VLOOKUP(AS323,D3TK!$D$7:$V$44,18,0)=0,"-",IF(AND(AS323=AS323,AT323="P"),VLOOKUP(AS323,D3TK!$D$7:$V$44,18,0),"-")))</f>
        <v>-</v>
      </c>
      <c r="AZ323" s="71" t="s">
        <v>78</v>
      </c>
      <c r="BA323" s="74"/>
      <c r="BB323" s="6"/>
      <c r="BC323" s="6"/>
      <c r="BD323" s="6"/>
      <c r="BE323" s="6"/>
      <c r="BF323" s="7"/>
      <c r="BG323" s="7"/>
      <c r="BH323" s="7"/>
      <c r="BI323" s="7"/>
      <c r="BJ323" s="7"/>
      <c r="BK323" s="7"/>
    </row>
    <row r="324" ht="14.25" customHeight="1">
      <c r="A324" s="40">
        <v>6.0</v>
      </c>
      <c r="B324" s="41" t="s">
        <v>342</v>
      </c>
      <c r="C324" s="69"/>
      <c r="D324" s="70"/>
      <c r="E324" s="71"/>
      <c r="F324" s="72" t="str">
        <f>IF(D324="","-",IF(VLOOKUP(D324,D4TRPL!$D$7:$U$58,7,0)=0,"-",IF(AND(D324=D324,OR(E324="T",E324="P",E324="PM")),VLOOKUP(D324,D4TRPL!$D$7:$U$58,7,0),"-")))</f>
        <v>-</v>
      </c>
      <c r="G324" s="72" t="str">
        <f>IF(D324="","-",IF(VLOOKUP(D324,D4TRPL!$D$7:$U$58,8,0)=0,"-",IF(AND(D324=D324,OR(E324="T",E324="P",E324="PM")),VLOOKUP(D324,D4TRPL!$D$7:$U$58,8,0),"-")))</f>
        <v>-</v>
      </c>
      <c r="H324" s="72" t="str">
        <f>IF(D324="","-",IF(VLOOKUP(D324,D4TRPL!$D$7:$U$58,9,0)=0,"-",IF(AND(D324=D324,OR(E324="T",E324="P")),VLOOKUP(D324,D4TRPL!$D$7:$U$58,9,0),"-")))</f>
        <v>-</v>
      </c>
      <c r="I324" s="72"/>
      <c r="J324" s="72" t="str">
        <f>IF(D324="","-",IF(VLOOKUP(D324,D4TRPL!$D$7:$U$58,17,0)=0,"-",IF(AND(D324=D324,E324="P"),VLOOKUP(D324,D4TRPL!$D$7:$U$58,17,0),"-")))</f>
        <v>-</v>
      </c>
      <c r="K324" s="72" t="str">
        <f>IF(D324="","-",IF(VLOOKUP(D324,D4TRPL!$D$7:$U$58,18,0)=0,"-",IF(AND(D324=D324,E324="P"),VLOOKUP(D324,D4TRPL!$D$7:$U$58,18,0),"-")))</f>
        <v>-</v>
      </c>
      <c r="L324" s="73" t="s">
        <v>83</v>
      </c>
      <c r="M324" s="74"/>
      <c r="N324" s="69"/>
      <c r="O324" s="70"/>
      <c r="P324" s="71"/>
      <c r="Q324" s="72" t="str">
        <f>IF(O324="","-",IF(VLOOKUP(O324,D4TRPL!$D$7:$U$58,7,0)=0,"-",IF(AND(O324=O324,OR(P324="T",P324="P",P324="PM")),VLOOKUP(O324,D4TRPL!$D$7:$U$58,7,0),"-")))</f>
        <v>-</v>
      </c>
      <c r="R324" s="72" t="str">
        <f>IF(O324="","-",IF(VLOOKUP(O324,D4TRPL!$D$7:$U$58,8,0)=0,"-",IF(AND(O324=O324,OR(P324="T",P324="P",P324="PM")),VLOOKUP(O324,D4TRPL!$D$7:$U$58,8,0),"-")))</f>
        <v>-</v>
      </c>
      <c r="S324" s="72" t="str">
        <f>IF(O324="","-",IF(VLOOKUP(O324,D4TRPL!$D$7:$U$58,9,0)=0,"-",IF(AND(O324=O324,OR(P324="T",P324="P")),VLOOKUP(O324,D4TRPL!$D$7:$U$58,9,0),"-")))</f>
        <v>-</v>
      </c>
      <c r="T324" s="72" t="str">
        <f>IF(O324="","-",IF(VLOOKUP(O324,D4TRPL!$D$7:$U$58,17,0)=0,"-",IF(AND(O324=O324,P324="P"),VLOOKUP(O324,D4TRPL!$D$7:$U$58,17,0),"-")))</f>
        <v>-</v>
      </c>
      <c r="U324" s="72" t="str">
        <f>IF(O324="","-",IF(VLOOKUP(O324,D4TRPL!$D$7:$U$58,18,0)=0,"-",IF(AND(O324=O324,P324="P"),VLOOKUP(O324,D4TRPL!$D$7:$U$58,18,0),"-")))</f>
        <v>-</v>
      </c>
      <c r="V324" s="73" t="s">
        <v>83</v>
      </c>
      <c r="W324" s="74"/>
      <c r="X324" s="69">
        <v>1142103.0</v>
      </c>
      <c r="Y324" s="70" t="s">
        <v>90</v>
      </c>
      <c r="Z324" s="71" t="s">
        <v>28</v>
      </c>
      <c r="AA324" s="72" t="str">
        <f>IF(Y324="","-",IF(VLOOKUP(Y324,D4TRPL!$D$7:$U$58,7,0)=0,"-",IF(AND(Y324=Y324,OR(Z324="T",Z324="P",Z324="PM")),VLOOKUP(Y324,D4TRPL!$D$7:$U$58,7,0),"-")))</f>
        <v>RJS</v>
      </c>
      <c r="AB324" s="72" t="str">
        <f>IF(Y324="","-",IF(VLOOKUP(Y324,D4TRPL!$D$7:$U$58,8,0)=0,"-",IF(AND(Y324=Y324,OR(Z324="T",Z324="P",Z324="PM")),VLOOKUP(Y324,D4TRPL!$D$7:$U$58,8,0),"-")))</f>
        <v>-</v>
      </c>
      <c r="AC324" s="72" t="str">
        <f>IF(Y324="","-",IF(VLOOKUP(Y324,D4TRPL!$D$7:$U$58,9,0)=0,"-",IF(AND(Y324=Y324,OR(Z324="T",Z324="P")),VLOOKUP(Y324,D4TRPL!$D$7:$U$58,9,0),"-")))</f>
        <v>-</v>
      </c>
      <c r="AD324" s="72" t="str">
        <f>IF(Y324="","-",IF(VLOOKUP(Y324,D4TRPL!$D$7:$U$58,17,0)=0,"-",IF(AND(Y324=Y324,Z324="P"),VLOOKUP(Y324,D4TRPL!$D$7:$U$58,17,0),"-")))</f>
        <v>-</v>
      </c>
      <c r="AE324" s="72" t="str">
        <f>IF(Y324="","-",IF(VLOOKUP(Y324,D4TRPL!$D$7:$U$58,18,0)=0,"-",IF(AND(Y324=Y324,Z324="P"),VLOOKUP(Y324,D4TRPL!$D$7:$U$58,18,0),"-")))</f>
        <v>-</v>
      </c>
      <c r="AF324" s="73" t="s">
        <v>83</v>
      </c>
      <c r="AG324" s="74" t="s">
        <v>26</v>
      </c>
      <c r="AH324" s="69" t="s">
        <v>218</v>
      </c>
      <c r="AI324" s="70" t="s">
        <v>74</v>
      </c>
      <c r="AJ324" s="71" t="s">
        <v>28</v>
      </c>
      <c r="AK324" s="112" t="str">
        <f>IF(AI324="","-",IF(VLOOKUP(AI324,D4TRPL!$D$7:$U$58,7,0)=0,"-",IF(AND(AI324=AI324,OR(AJ324="T",AJ324="P",AJ324="PM")),VLOOKUP(AI324,D4TRPL!$D$7:$U$58,7,0),"-")))</f>
        <v>RMM</v>
      </c>
      <c r="AL324" s="112" t="str">
        <f>IF(AI324="","-",IF(VLOOKUP(AI324,D4TRPL!$D$7:$U$58,8,0)=0,"-",IF(AND(AI324=AI324,OR(AJ324="T",AJ324="P",AJ324="PM")),VLOOKUP(AI324,D4TRPL!$D$7:$U$58,8,0),"-")))</f>
        <v>-</v>
      </c>
      <c r="AM324" s="112" t="str">
        <f>IF(AI324="","-",IF(VLOOKUP(AI324,D4TRPL!$D$7:$U$58,9,0)=0,"-",IF(AND(AI324=AI324,OR(AJ324="T",AJ324="P")),VLOOKUP(AI324,D4TRPL!$D$7:$U$58,9,0),"-")))</f>
        <v>-</v>
      </c>
      <c r="AN324" s="112" t="str">
        <f>IF(AI324="","-",IF(VLOOKUP(AI324,D4TRPL!$D$7:$U$58,17,0)=0,"-",IF(AND(AI324=AI324,AJ324="P"),VLOOKUP(AI324,D4TRPL!$D$7:$U$58,17,0),"-")))</f>
        <v>-</v>
      </c>
      <c r="AO324" s="112" t="str">
        <f>IF(AI324="","-",IF(VLOOKUP(AI324,D4TRPL!$D$7:$U$58,18,0)=0,"-",IF(AND(AI324=AI324,AJ324="P"),VLOOKUP(AI324,D4TRPL!$D$7:$U$58,18,0),"-")))</f>
        <v>-</v>
      </c>
      <c r="AP324" s="76" t="s">
        <v>83</v>
      </c>
      <c r="AQ324" s="74" t="s">
        <v>26</v>
      </c>
      <c r="AR324" s="69">
        <v>1142104.0</v>
      </c>
      <c r="AS324" s="70" t="s">
        <v>76</v>
      </c>
      <c r="AT324" s="71" t="s">
        <v>28</v>
      </c>
      <c r="AU324" s="72" t="str">
        <f>IF(AS324="","-",IF(VLOOKUP(AS324,D4TRPL!$D$7:$U$58,7,0)=0,"-",IF(AND(AS324=AS324,OR(AT324="T",AT324="P",AT324="PM")),VLOOKUP(AS324,D4TRPL!$D$7:$U$58,7,0),"-")))</f>
        <v>RIS</v>
      </c>
      <c r="AV324" s="72" t="str">
        <f>IF(AS324="","-",IF(VLOOKUP(AS324,D4TRPL!$D$7:$U$58,8,0)=0,"-",IF(AND(AS324=AS324,OR(AT324="T",AT324="P",AT324="PM")),VLOOKUP(AS324,D4TRPL!$D$7:$U$58,8,0),"-")))</f>
        <v>RJS</v>
      </c>
      <c r="AW324" s="72" t="str">
        <f>IF(AS324="","-",IF(VLOOKUP(AS324,D4TRPL!$D$7:$U$58,9,0)=0,"-",IF(AND(AS324=AS324,OR(AT324="T",AT324="P")),VLOOKUP(AS324,D4TRPL!$D$7:$U$58,9,0),"-")))</f>
        <v>-</v>
      </c>
      <c r="AX324" s="72" t="str">
        <f>IF(AS324="","-",IF(VLOOKUP(AS324,D4TRPL!$D$7:$U$58,17,0)=0,"-",IF(AND(AS324=AS324,AT324="P"),VLOOKUP(AS324,D4TRPL!$D$7:$U$58,17,0),"-")))</f>
        <v>-</v>
      </c>
      <c r="AY324" s="72" t="str">
        <f>IF(AS324="","-",IF(VLOOKUP(AS324,D4TRPL!$D$7:$U$58,18,0)=0,"-",IF(AND(AS324=AS324,AT324="P"),VLOOKUP(AS324,D4TRPL!$D$7:$U$58,18,0),"-")))</f>
        <v>-</v>
      </c>
      <c r="AZ324" s="73" t="s">
        <v>83</v>
      </c>
      <c r="BA324" s="74" t="s">
        <v>26</v>
      </c>
      <c r="BB324" s="6"/>
      <c r="BC324" s="6"/>
      <c r="BD324" s="6"/>
      <c r="BE324" s="6"/>
      <c r="BF324" s="7"/>
      <c r="BG324" s="7"/>
      <c r="BH324" s="7"/>
      <c r="BI324" s="7"/>
      <c r="BJ324" s="7"/>
      <c r="BK324" s="7"/>
    </row>
    <row r="325" ht="14.25" customHeight="1">
      <c r="A325" s="40">
        <v>6.0</v>
      </c>
      <c r="B325" s="41" t="s">
        <v>342</v>
      </c>
      <c r="C325" s="69"/>
      <c r="D325" s="70"/>
      <c r="E325" s="71"/>
      <c r="F325" s="72" t="str">
        <f>IF(D325="","-",IF(VLOOKUP(D325,D4TRPL!$D$7:$U$58,7,0)=0,"-",IF(AND(D325=D325,OR(E325="T",E325="P",E325="PM")),VLOOKUP(D325,D4TRPL!$D$7:$U$58,7,0),"-")))</f>
        <v>-</v>
      </c>
      <c r="G325" s="72" t="str">
        <f>IF(D325="","-",IF(VLOOKUP(D325,D4TRPL!$D$7:$U$58,8,0)=0,"-",IF(AND(D325=D325,OR(E325="T",E325="P",E325="PM")),VLOOKUP(D325,D4TRPL!$D$7:$U$58,8,0),"-")))</f>
        <v>-</v>
      </c>
      <c r="H325" s="72" t="str">
        <f>IF(D325="","-",IF(VLOOKUP(D325,D4TRPL!$D$7:$U$58,9,0)=0,"-",IF(AND(D325=D325,OR(E325="T",E325="P")),VLOOKUP(D325,D4TRPL!$D$7:$U$58,9,0),"-")))</f>
        <v>-</v>
      </c>
      <c r="I325" s="72"/>
      <c r="J325" s="72" t="str">
        <f>IF(D325="","-",IF(VLOOKUP(D325,D4TRPL!$D$7:$U$58,17,0)=0,"-",IF(AND(D325=D325,E325="P"),VLOOKUP(D325,D4TRPL!$D$7:$U$58,17,0),"-")))</f>
        <v>-</v>
      </c>
      <c r="K325" s="72" t="str">
        <f>IF(D325="","-",IF(VLOOKUP(D325,D4TRPL!$D$7:$U$58,18,0)=0,"-",IF(AND(D325=D325,E325="P"),VLOOKUP(D325,D4TRPL!$D$7:$U$58,18,0),"-")))</f>
        <v>-</v>
      </c>
      <c r="L325" s="73" t="s">
        <v>85</v>
      </c>
      <c r="M325" s="74"/>
      <c r="N325" s="69"/>
      <c r="O325" s="70"/>
      <c r="P325" s="71"/>
      <c r="Q325" s="72" t="str">
        <f>IF(O325="","-",IF(VLOOKUP(O325,D4TRPL!$D$7:$U$58,7,0)=0,"-",IF(AND(O325=O325,OR(P325="T",P325="P",P325="PM")),VLOOKUP(O325,D4TRPL!$D$7:$U$58,7,0),"-")))</f>
        <v>-</v>
      </c>
      <c r="R325" s="72" t="str">
        <f>IF(O325="","-",IF(VLOOKUP(O325,D4TRPL!$D$7:$U$58,8,0)=0,"-",IF(AND(O325=O325,OR(P325="T",P325="P",P325="PM")),VLOOKUP(O325,D4TRPL!$D$7:$U$58,8,0),"-")))</f>
        <v>-</v>
      </c>
      <c r="S325" s="72" t="str">
        <f>IF(O325="","-",IF(VLOOKUP(O325,D4TRPL!$D$7:$U$58,9,0)=0,"-",IF(AND(O325=O325,OR(P325="T",P325="P")),VLOOKUP(O325,D4TRPL!$D$7:$U$58,9,0),"-")))</f>
        <v>-</v>
      </c>
      <c r="T325" s="72" t="str">
        <f>IF(O325="","-",IF(VLOOKUP(O325,D4TRPL!$D$7:$U$58,17,0)=0,"-",IF(AND(O325=O325,P325="P"),VLOOKUP(O325,D4TRPL!$D$7:$U$58,17,0),"-")))</f>
        <v>-</v>
      </c>
      <c r="U325" s="72" t="str">
        <f>IF(O325="","-",IF(VLOOKUP(O325,D4TRPL!$D$7:$U$58,18,0)=0,"-",IF(AND(O325=O325,P325="P"),VLOOKUP(O325,D4TRPL!$D$7:$U$58,18,0),"-")))</f>
        <v>-</v>
      </c>
      <c r="V325" s="73" t="s">
        <v>85</v>
      </c>
      <c r="W325" s="74"/>
      <c r="X325" s="69">
        <v>1142103.0</v>
      </c>
      <c r="Y325" s="70" t="s">
        <v>90</v>
      </c>
      <c r="Z325" s="71" t="s">
        <v>28</v>
      </c>
      <c r="AA325" s="72" t="str">
        <f>IF(Y325="","-",IF(VLOOKUP(Y325,D4TRPL!$D$7:$U$58,7,0)=0,"-",IF(AND(Y325=Y325,OR(Z325="T",Z325="P",Z325="PM")),VLOOKUP(Y325,D4TRPL!$D$7:$U$58,7,0),"-")))</f>
        <v>RJS</v>
      </c>
      <c r="AB325" s="72" t="str">
        <f>IF(Y325="","-",IF(VLOOKUP(Y325,D4TRPL!$D$7:$U$58,8,0)=0,"-",IF(AND(Y325=Y325,OR(Z325="T",Z325="P",Z325="PM")),VLOOKUP(Y325,D4TRPL!$D$7:$U$58,8,0),"-")))</f>
        <v>-</v>
      </c>
      <c r="AC325" s="72" t="str">
        <f>IF(Y325="","-",IF(VLOOKUP(Y325,D4TRPL!$D$7:$U$58,9,0)=0,"-",IF(AND(Y325=Y325,OR(Z325="T",Z325="P")),VLOOKUP(Y325,D4TRPL!$D$7:$U$58,9,0),"-")))</f>
        <v>-</v>
      </c>
      <c r="AD325" s="72" t="str">
        <f>IF(Y325="","-",IF(VLOOKUP(Y325,D4TRPL!$D$7:$U$58,17,0)=0,"-",IF(AND(Y325=Y325,Z325="P"),VLOOKUP(Y325,D4TRPL!$D$7:$U$58,17,0),"-")))</f>
        <v>-</v>
      </c>
      <c r="AE325" s="72" t="str">
        <f>IF(Y325="","-",IF(VLOOKUP(Y325,D4TRPL!$D$7:$U$58,18,0)=0,"-",IF(AND(Y325=Y325,Z325="P"),VLOOKUP(Y325,D4TRPL!$D$7:$U$58,18,0),"-")))</f>
        <v>-</v>
      </c>
      <c r="AF325" s="73" t="s">
        <v>85</v>
      </c>
      <c r="AG325" s="74" t="s">
        <v>26</v>
      </c>
      <c r="AH325" s="69"/>
      <c r="AI325" s="70"/>
      <c r="AJ325" s="71"/>
      <c r="AK325" s="112" t="str">
        <f>IF(AI325="","-",IF(VLOOKUP(AI325,D4TRPL!$D$7:$U$58,7,0)=0,"-",IF(AND(AI325=AI325,OR(AJ325="T",AJ325="P",AJ325="PM")),VLOOKUP(AI325,D4TRPL!$D$7:$U$58,7,0),"-")))</f>
        <v>-</v>
      </c>
      <c r="AL325" s="112" t="str">
        <f>IF(AI325="","-",IF(VLOOKUP(AI325,D4TRPL!$D$7:$U$58,8,0)=0,"-",IF(AND(AI325=AI325,OR(AJ325="T",AJ325="P",AJ325="PM")),VLOOKUP(AI325,D4TRPL!$D$7:$U$58,8,0),"-")))</f>
        <v>-</v>
      </c>
      <c r="AM325" s="112" t="str">
        <f>IF(AI325="","-",IF(VLOOKUP(AI325,D4TRPL!$D$7:$U$58,9,0)=0,"-",IF(AND(AI325=AI325,OR(AJ325="T",AJ325="P")),VLOOKUP(AI325,D4TRPL!$D$7:$U$58,9,0),"-")))</f>
        <v>-</v>
      </c>
      <c r="AN325" s="112" t="str">
        <f>IF(AI325="","-",IF(VLOOKUP(AI325,D4TRPL!$D$7:$U$58,17,0)=0,"-",IF(AND(AI325=AI325,AJ325="P"),VLOOKUP(AI325,D4TRPL!$D$7:$U$58,17,0),"-")))</f>
        <v>-</v>
      </c>
      <c r="AO325" s="112" t="str">
        <f>IF(AI325="","-",IF(VLOOKUP(AI325,D4TRPL!$D$7:$U$58,18,0)=0,"-",IF(AND(AI325=AI325,AJ325="P"),VLOOKUP(AI325,D4TRPL!$D$7:$U$58,18,0),"-")))</f>
        <v>-</v>
      </c>
      <c r="AP325" s="76" t="s">
        <v>85</v>
      </c>
      <c r="AQ325" s="74"/>
      <c r="AR325" s="69">
        <v>1142104.0</v>
      </c>
      <c r="AS325" s="70" t="s">
        <v>76</v>
      </c>
      <c r="AT325" s="71" t="s">
        <v>28</v>
      </c>
      <c r="AU325" s="72" t="str">
        <f>IF(AS325="","-",IF(VLOOKUP(AS325,D4TRPL!$D$7:$U$58,7,0)=0,"-",IF(AND(AS325=AS325,OR(AT325="T",AT325="P",AT325="PM")),VLOOKUP(AS325,D4TRPL!$D$7:$U$58,7,0),"-")))</f>
        <v>RIS</v>
      </c>
      <c r="AV325" s="72" t="str">
        <f>IF(AS325="","-",IF(VLOOKUP(AS325,D4TRPL!$D$7:$U$58,8,0)=0,"-",IF(AND(AS325=AS325,OR(AT325="T",AT325="P",AT325="PM")),VLOOKUP(AS325,D4TRPL!$D$7:$U$58,8,0),"-")))</f>
        <v>RJS</v>
      </c>
      <c r="AW325" s="72" t="str">
        <f>IF(AS325="","-",IF(VLOOKUP(AS325,D4TRPL!$D$7:$U$58,9,0)=0,"-",IF(AND(AS325=AS325,OR(AT325="T",AT325="P")),VLOOKUP(AS325,D4TRPL!$D$7:$U$58,9,0),"-")))</f>
        <v>-</v>
      </c>
      <c r="AX325" s="72" t="str">
        <f>IF(AS325="","-",IF(VLOOKUP(AS325,D4TRPL!$D$7:$U$58,17,0)=0,"-",IF(AND(AS325=AS325,AT325="P"),VLOOKUP(AS325,D4TRPL!$D$7:$U$58,17,0),"-")))</f>
        <v>-</v>
      </c>
      <c r="AY325" s="72" t="str">
        <f>IF(AS325="","-",IF(VLOOKUP(AS325,D4TRPL!$D$7:$U$58,18,0)=0,"-",IF(AND(AS325=AS325,AT325="P"),VLOOKUP(AS325,D4TRPL!$D$7:$U$58,18,0),"-")))</f>
        <v>-</v>
      </c>
      <c r="AZ325" s="73" t="s">
        <v>85</v>
      </c>
      <c r="BA325" s="74" t="s">
        <v>26</v>
      </c>
      <c r="BB325" s="6"/>
      <c r="BC325" s="6"/>
      <c r="BD325" s="6"/>
      <c r="BE325" s="6"/>
      <c r="BF325" s="7"/>
      <c r="BG325" s="7"/>
      <c r="BH325" s="7"/>
      <c r="BI325" s="7"/>
      <c r="BJ325" s="7"/>
      <c r="BK325" s="7"/>
    </row>
    <row r="326" ht="14.25" customHeight="1">
      <c r="A326" s="164">
        <v>6.0</v>
      </c>
      <c r="B326" s="41" t="s">
        <v>342</v>
      </c>
      <c r="C326" s="75">
        <v>1142106.0</v>
      </c>
      <c r="D326" s="70" t="s">
        <v>82</v>
      </c>
      <c r="E326" s="71" t="s">
        <v>24</v>
      </c>
      <c r="F326" s="72" t="str">
        <f>IF(D326="","-",IF(VLOOKUP(D326,D4TRPLTLKR!$D$7:$U$58,7,0)=0,"-",IF(AND(D326=D326,OR(E326="T",E326="P",E326="PM")),VLOOKUP(D326,D4TRPL!$D$7:$U$58,7,0),"-")))</f>
        <v>REG</v>
      </c>
      <c r="G326" s="72"/>
      <c r="H326" s="72"/>
      <c r="I326" s="72"/>
      <c r="J326" s="72"/>
      <c r="K326" s="72"/>
      <c r="L326" s="80" t="s">
        <v>86</v>
      </c>
      <c r="M326" s="74" t="s">
        <v>88</v>
      </c>
      <c r="N326" s="75">
        <v>1042102.0</v>
      </c>
      <c r="O326" s="70" t="s">
        <v>87</v>
      </c>
      <c r="P326" s="71" t="s">
        <v>28</v>
      </c>
      <c r="Q326" s="72" t="str">
        <f>IF(O326="","-",IF(VLOOKUP(O326,D4TRPLTLKR!$D$7:$U$58,7,0)=0,"-",IF(AND(O326=O326,OR(P326="T",P326="P",P326="PM")),VLOOKUP(O326,D4TRPLTLKR!$D$7:$U$12,7,0),"-")))</f>
        <v>GHP</v>
      </c>
      <c r="R326" s="72"/>
      <c r="S326" s="72"/>
      <c r="T326" s="72"/>
      <c r="U326" s="72"/>
      <c r="V326" s="80" t="s">
        <v>86</v>
      </c>
      <c r="W326" s="74" t="s">
        <v>89</v>
      </c>
      <c r="X326" s="75">
        <v>1142103.0</v>
      </c>
      <c r="Y326" s="70" t="s">
        <v>90</v>
      </c>
      <c r="Z326" s="71" t="s">
        <v>28</v>
      </c>
      <c r="AA326" s="72" t="str">
        <f>IF(Y326="","-",IF(VLOOKUP(Y326,D4TRPLTLKR!$D$7:$U$58,7,0)=0,"-",IF(AND(Y326=Y326,OR(Z326="T",Z326="P",Z326="PM")),VLOOKUP(Y326,D4TRPLTLKR!$D$7:$U$12,7,0),"-")))</f>
        <v>-</v>
      </c>
      <c r="AB326" s="72"/>
      <c r="AC326" s="72"/>
      <c r="AD326" s="72"/>
      <c r="AE326" s="72"/>
      <c r="AF326" s="80" t="s">
        <v>86</v>
      </c>
      <c r="AG326" s="74" t="s">
        <v>89</v>
      </c>
      <c r="AH326" s="75">
        <v>1142106.0</v>
      </c>
      <c r="AI326" s="70" t="s">
        <v>82</v>
      </c>
      <c r="AJ326" s="71" t="s">
        <v>28</v>
      </c>
      <c r="AK326" s="72" t="str">
        <f>IF(AI326="","-",IF(VLOOKUP(AI326,D4TRPLTLKR!$D$7:$U$58,7,0)=0,"-",IF(AND(AI326=AI326,OR(AJ326="T",AJ326="P",AJ326="PM")),VLOOKUP(AI326,D4TRPLTLKR!$D$7:$U$12,7,0),"-")))</f>
        <v>REG</v>
      </c>
      <c r="AL326" s="72"/>
      <c r="AM326" s="72"/>
      <c r="AN326" s="72"/>
      <c r="AO326" s="72"/>
      <c r="AP326" s="80" t="s">
        <v>86</v>
      </c>
      <c r="AQ326" s="74" t="s">
        <v>89</v>
      </c>
      <c r="AR326" s="75"/>
      <c r="AS326" s="70"/>
      <c r="AT326" s="71"/>
      <c r="AU326" s="72" t="str">
        <f>IF(AS326="","-",IF(VLOOKUP(AS326,D4TRPLTLKR!$D$7:$U$58,7,0)=0,"-",IF(AND(AS326=AS326,OR(AT326="T",AT326="P",AT326="PM")),VLOOKUP(AS326,D4TRPLTLKR!$D$7:$U$12,7,0),"-")))</f>
        <v>-</v>
      </c>
      <c r="AV326" s="72"/>
      <c r="AW326" s="72"/>
      <c r="AX326" s="72"/>
      <c r="AY326" s="72"/>
      <c r="AZ326" s="80" t="s">
        <v>86</v>
      </c>
      <c r="BA326" s="74"/>
      <c r="BB326" s="6"/>
      <c r="BC326" s="6"/>
      <c r="BD326" s="6"/>
      <c r="BE326" s="6"/>
      <c r="BF326" s="7"/>
      <c r="BG326" s="7"/>
      <c r="BH326" s="7"/>
      <c r="BI326" s="7"/>
      <c r="BJ326" s="7"/>
      <c r="BK326" s="7"/>
    </row>
    <row r="327" ht="14.25" customHeight="1">
      <c r="A327" s="40">
        <v>6.0</v>
      </c>
      <c r="B327" s="41" t="s">
        <v>342</v>
      </c>
      <c r="C327" s="75" t="s">
        <v>98</v>
      </c>
      <c r="D327" s="70" t="s">
        <v>99</v>
      </c>
      <c r="E327" s="71" t="s">
        <v>24</v>
      </c>
      <c r="F327" s="72" t="str">
        <f>IF(D327="","-",IF(VLOOKUP(D327,'S1-IF'!$D$7:$U$58,7,0)=0,"-",IF(AND(D327=D327,OR(E327="T",E327="P")),VLOOKUP(D327,'S1-IF'!$D$7:$U$58,7,0),"-")))</f>
        <v>PAT</v>
      </c>
      <c r="G327" s="72" t="str">
        <f>IF(D327="","-",IF(VLOOKUP(D327,'S1-IF'!$D$7:$U$58,8,0)=0,"-",IF(AND(D327=D327,OR(E327="T",E327="P")),VLOOKUP(D327,'S1-IF'!$D$7:$U$58,8,0),"-")))</f>
        <v>IUS</v>
      </c>
      <c r="H327" s="72" t="str">
        <f>IF(D327="","-",IF(VLOOKUP(D327,'S1-IF'!$D$7:$U$58,9,0)=0,"-",IF(AND(D327=D327,OR(E327="T",E327="P")),VLOOKUP(D327,'S1-IF'!$D$7:$U$58,9,0),"-")))</f>
        <v>RSL</v>
      </c>
      <c r="I327" s="72"/>
      <c r="J327" s="72" t="str">
        <f>IF(D327="","-",IF(VLOOKUP(D327,'S1-IF'!$D$7:$U$58,17,0)=0,"-",IF(AND(D327=D327,E327="P"),VLOOKUP(D327,'S1-IF'!$D$7:$U$58,17,0),"-")))</f>
        <v>-</v>
      </c>
      <c r="K327" s="72" t="str">
        <f>IF(D327="","-",IF(VLOOKUP(D327,'S1-IF'!$D$7:$U$58,18,0)=0,"-",IF(AND(D327=D327,E327="P"),VLOOKUP(D327,'S1-IF'!$D$7:$U$58,18,0),"-")))</f>
        <v>-</v>
      </c>
      <c r="L327" s="73" t="s">
        <v>91</v>
      </c>
      <c r="M327" s="74" t="s">
        <v>26</v>
      </c>
      <c r="N327" s="75" t="s">
        <v>98</v>
      </c>
      <c r="O327" s="70" t="s">
        <v>99</v>
      </c>
      <c r="P327" s="71" t="s">
        <v>28</v>
      </c>
      <c r="Q327" s="72" t="str">
        <f>IF(O327="","-",IF(VLOOKUP(O327,'S1-IF'!$D$7:$U$58,7,0)=0,"-",IF(AND(O327=O327,OR(P327="T",P327="P")),VLOOKUP(O327,'S1-IF'!$D$7:$U$58,7,0),"-")))</f>
        <v>PAT</v>
      </c>
      <c r="R327" s="72" t="str">
        <f>IF(O327="","-",IF(VLOOKUP(O327,'S1-IF'!$D$7:$U$58,8,0)=0,"-",IF(AND(O327=O327,OR(P327="T",P327="P")),VLOOKUP(O327,'S1-IF'!$D$7:$U$58,8,0),"-")))</f>
        <v>IUS</v>
      </c>
      <c r="S327" s="72" t="str">
        <f>IF(O327="","-",IF(VLOOKUP(O327,'S1-IF'!$D$7:$U$58,9,0)=0,"-",IF(AND(O327=O327,OR(P327="T",P327="P")),VLOOKUP(O327,'S1-IF'!$D$7:$U$58,9,0),"-")))</f>
        <v>RSL</v>
      </c>
      <c r="T327" s="72" t="str">
        <f>IF(O327="","-",IF(VLOOKUP(O327,'S1-IF'!$D$7:$U$58,17,0)=0,"-",IF(AND(O327=O327,P327="P"),VLOOKUP(O327,'S1-IF'!$D$7:$U$58,17,0),"-")))</f>
        <v>-</v>
      </c>
      <c r="U327" s="72" t="str">
        <f>IF(O327="","-",IF(VLOOKUP(O327,'S1-IF'!$D$7:$U$58,18,0)=0,"-",IF(AND(O327=O327,P327="P"),VLOOKUP(O327,'S1-IF'!$D$7:$U$58,18,0),"-")))</f>
        <v>-</v>
      </c>
      <c r="V327" s="73" t="s">
        <v>91</v>
      </c>
      <c r="W327" s="74" t="s">
        <v>26</v>
      </c>
      <c r="X327" s="75"/>
      <c r="Y327" s="70"/>
      <c r="Z327" s="71"/>
      <c r="AA327" s="72" t="str">
        <f>IF(Y327="","-",IF(VLOOKUP(Y327,'S1-IF'!$D$7:$U$58,7,0)=0,"-",IF(AND(Y327=Y327,OR(Z327="T",Z327="P")),VLOOKUP(Y327,'S1-IF'!$D$7:$U$58,7,0),"-")))</f>
        <v>-</v>
      </c>
      <c r="AB327" s="72" t="str">
        <f>IF(Y327="","-",IF(VLOOKUP(Y327,'S1-IF'!$D$7:$U$58,8,0)=0,"-",IF(AND(Y327=Y327,OR(Z327="T",Z327="P")),VLOOKUP(Y327,'S1-IF'!$D$7:$U$58,8,0),"-")))</f>
        <v>-</v>
      </c>
      <c r="AC327" s="72" t="str">
        <f>IF(Y327="","-",IF(VLOOKUP(Y327,'S1-IF'!$D$7:$U$58,9,0)=0,"-",IF(AND(Y327=Y327,OR(Z327="T",Z327="P")),VLOOKUP(Y327,'S1-IF'!$D$7:$U$58,9,0),"-")))</f>
        <v>-</v>
      </c>
      <c r="AD327" s="72" t="str">
        <f>IF(Y327="","-",IF(VLOOKUP(Y327,'S1-IF'!$D$7:$U$58,17,0)=0,"-",IF(AND(Y327=Y327,Z327="P"),VLOOKUP(Y327,'S1-IF'!$D$7:$U$58,17,0),"-")))</f>
        <v>-</v>
      </c>
      <c r="AE327" s="72" t="str">
        <f>IF(Y327="","-",IF(VLOOKUP(Y327,'S1-IF'!$D$7:$U$58,18,0)=0,"-",IF(AND(Y327=Y327,Z327="P"),VLOOKUP(Y327,'S1-IF'!$D$7:$U$58,18,0),"-")))</f>
        <v>-</v>
      </c>
      <c r="AF327" s="73" t="s">
        <v>91</v>
      </c>
      <c r="AG327" s="74"/>
      <c r="AH327" s="75" t="s">
        <v>220</v>
      </c>
      <c r="AI327" s="70" t="s">
        <v>221</v>
      </c>
      <c r="AJ327" s="71" t="s">
        <v>24</v>
      </c>
      <c r="AK327" s="72" t="str">
        <f>IF(AI327="","-",IF(VLOOKUP(AI327,'S1-IF'!$D$7:$U$58,7,0)=0,"-",IF(AND(AI327=AI327,OR(AJ327="T",AJ327="P")),VLOOKUP(AI327,'S1-IF'!$D$7:$U$58,7,0),"-")))</f>
        <v>GPS</v>
      </c>
      <c r="AL327" s="72" t="str">
        <f>IF(AI327="","-",IF(VLOOKUP(AI327,'S1-IF'!$D$7:$U$58,8,0)=0,"-",IF(AND(AI327=AI327,OR(AJ327="T",AJ327="P")),VLOOKUP(AI327,'S1-IF'!$D$7:$U$58,8,0),"-")))</f>
        <v>-</v>
      </c>
      <c r="AM327" s="72" t="str">
        <f>IF(AI327="","-",IF(VLOOKUP(AI327,'S1-IF'!$D$7:$U$58,9,0)=0,"-",IF(AND(AI327=AI327,OR(AJ327="T",AJ327="P")),VLOOKUP(AI327,'S1-IF'!$D$7:$U$58,9,0),"-")))</f>
        <v>-</v>
      </c>
      <c r="AN327" s="72" t="str">
        <f>IF(AI327="","-",IF(VLOOKUP(AI327,'S1-IF'!$D$7:$U$58,17,0)=0,"-",IF(AND(AI327=AI327,AJ327="P"),VLOOKUP(AI327,'S1-IF'!$D$7:$U$58,17,0),"-")))</f>
        <v>-</v>
      </c>
      <c r="AO327" s="72" t="str">
        <f>IF(AI327="","-",IF(VLOOKUP(AI327,'S1-IF'!$D$7:$U$58,18,0)=0,"-",IF(AND(AI327=AI327,AJ327="P"),VLOOKUP(AI327,'S1-IF'!$D$7:$U$58,18,0),"-")))</f>
        <v>-</v>
      </c>
      <c r="AP327" s="73" t="s">
        <v>91</v>
      </c>
      <c r="AQ327" s="74" t="s">
        <v>26</v>
      </c>
      <c r="AR327" s="75"/>
      <c r="AS327" s="70"/>
      <c r="AT327" s="71"/>
      <c r="AU327" s="72" t="str">
        <f>IF(AS327="","-",IF(VLOOKUP(AS327,'S1-IF'!$D$7:$U$58,7,0)=0,"-",IF(AND(AS327=AS327,OR(AT327="T",AT327="P")),VLOOKUP(AS327,'S1-IF'!$D$7:$U$58,7,0),"-")))</f>
        <v>-</v>
      </c>
      <c r="AV327" s="72" t="str">
        <f>IF(AS327="","-",IF(VLOOKUP(AS327,'S1-IF'!$D$7:$U$58,8,0)=0,"-",IF(AND(AS327=AS327,OR(AT327="T",AT327="P")),VLOOKUP(AS327,'S1-IF'!$D$7:$U$58,8,0),"-")))</f>
        <v>-</v>
      </c>
      <c r="AW327" s="72" t="str">
        <f>IF(AS327="","-",IF(VLOOKUP(AS327,'S1-IF'!$D$7:$U$58,9,0)=0,"-",IF(AND(AS327=AS327,OR(AT327="T",AT327="P")),VLOOKUP(AS327,'S1-IF'!$D$7:$U$58,9,0),"-")))</f>
        <v>-</v>
      </c>
      <c r="AX327" s="72" t="str">
        <f>IF(AS327="","-",IF(VLOOKUP(AS327,'S1-IF'!$D$7:$U$58,17,0)=0,"-",IF(AND(AS327=AS327,AT327="P"),VLOOKUP(AS327,'S1-IF'!$D$7:$U$58,17,0),"-")))</f>
        <v>-</v>
      </c>
      <c r="AY327" s="72" t="str">
        <f>IF(AS327="","-",IF(VLOOKUP(AS327,'S1-IF'!$D$7:$U$58,18,0)=0,"-",IF(AND(AS327=AS327,AT327="P"),VLOOKUP(AS327,'S1-IF'!$D$7:$U$58,18,0),"-")))</f>
        <v>-</v>
      </c>
      <c r="AZ327" s="73" t="s">
        <v>91</v>
      </c>
      <c r="BA327" s="74"/>
      <c r="BB327" s="6"/>
      <c r="BC327" s="6"/>
      <c r="BD327" s="6"/>
      <c r="BE327" s="6"/>
      <c r="BF327" s="7"/>
      <c r="BG327" s="7"/>
      <c r="BH327" s="7"/>
      <c r="BI327" s="7"/>
      <c r="BJ327" s="7"/>
      <c r="BK327" s="7"/>
    </row>
    <row r="328" ht="14.25" customHeight="1">
      <c r="A328" s="40">
        <v>6.0</v>
      </c>
      <c r="B328" s="41" t="s">
        <v>342</v>
      </c>
      <c r="C328" s="75" t="s">
        <v>98</v>
      </c>
      <c r="D328" s="70" t="s">
        <v>99</v>
      </c>
      <c r="E328" s="71" t="s">
        <v>24</v>
      </c>
      <c r="F328" s="72" t="str">
        <f>IF(D328="","-",IF(VLOOKUP(D328,'S1-IF'!$D$7:$U$58,7,0)=0,"-",IF(AND(D328=D328,OR(E328="T",E328="P")),VLOOKUP(D328,'S1-IF'!$D$7:$U$58,7,0),"-")))</f>
        <v>PAT</v>
      </c>
      <c r="G328" s="72" t="str">
        <f>IF(D328="","-",IF(VLOOKUP(D328,'S1-IF'!$D$7:$U$58,8,0)=0,"-",IF(AND(D328=D328,OR(E328="T",E328="P")),VLOOKUP(D328,'S1-IF'!$D$7:$U$58,8,0),"-")))</f>
        <v>IUS</v>
      </c>
      <c r="H328" s="72" t="str">
        <f>IF(D328="","-",IF(VLOOKUP(D328,'S1-IF'!$D$7:$U$58,9,0)=0,"-",IF(AND(D328=D328,OR(E328="T",E328="P")),VLOOKUP(D328,'S1-IF'!$D$7:$U$58,9,0),"-")))</f>
        <v>RSL</v>
      </c>
      <c r="I328" s="72"/>
      <c r="J328" s="72" t="str">
        <f>IF(D328="","-",IF(VLOOKUP(D328,'S1-IF'!$D$7:$U$58,17,0)=0,"-",IF(AND(D328=D328,E328="P"),VLOOKUP(D328,'S1-IF'!$D$7:$U$58,17,0),"-")))</f>
        <v>-</v>
      </c>
      <c r="K328" s="72" t="str">
        <f>IF(D328="","-",IF(VLOOKUP(D328,'S1-IF'!$D$7:$U$58,18,0)=0,"-",IF(AND(D328=D328,E328="P"),VLOOKUP(D328,'S1-IF'!$D$7:$U$58,18,0),"-")))</f>
        <v>-</v>
      </c>
      <c r="L328" s="73" t="s">
        <v>93</v>
      </c>
      <c r="M328" s="74" t="s">
        <v>26</v>
      </c>
      <c r="N328" s="75" t="s">
        <v>98</v>
      </c>
      <c r="O328" s="70" t="s">
        <v>99</v>
      </c>
      <c r="P328" s="71" t="s">
        <v>28</v>
      </c>
      <c r="Q328" s="72" t="str">
        <f>IF(O328="","-",IF(VLOOKUP(O328,'S1-IF'!$D$7:$U$58,7,0)=0,"-",IF(AND(O328=O328,OR(P328="T",P328="P")),VLOOKUP(O328,'S1-IF'!$D$7:$U$58,7,0),"-")))</f>
        <v>PAT</v>
      </c>
      <c r="R328" s="72" t="str">
        <f>IF(O328="","-",IF(VLOOKUP(O328,'S1-IF'!$D$7:$U$58,8,0)=0,"-",IF(AND(O328=O328,OR(P328="T",P328="P")),VLOOKUP(O328,'S1-IF'!$D$7:$U$58,8,0),"-")))</f>
        <v>IUS</v>
      </c>
      <c r="S328" s="72" t="str">
        <f>IF(O328="","-",IF(VLOOKUP(O328,'S1-IF'!$D$7:$U$58,9,0)=0,"-",IF(AND(O328=O328,OR(P328="T",P328="P")),VLOOKUP(O328,'S1-IF'!$D$7:$U$58,9,0),"-")))</f>
        <v>RSL</v>
      </c>
      <c r="T328" s="72" t="str">
        <f>IF(O328="","-",IF(VLOOKUP(O328,'S1-IF'!$D$7:$U$58,17,0)=0,"-",IF(AND(O328=O328,P328="P"),VLOOKUP(O328,'S1-IF'!$D$7:$U$58,17,0),"-")))</f>
        <v>-</v>
      </c>
      <c r="U328" s="72" t="str">
        <f>IF(O328="","-",IF(VLOOKUP(O328,'S1-IF'!$D$7:$U$58,18,0)=0,"-",IF(AND(O328=O328,P328="P"),VLOOKUP(O328,'S1-IF'!$D$7:$U$58,18,0),"-")))</f>
        <v>-</v>
      </c>
      <c r="V328" s="73" t="s">
        <v>93</v>
      </c>
      <c r="W328" s="74" t="s">
        <v>26</v>
      </c>
      <c r="X328" s="75"/>
      <c r="Y328" s="70"/>
      <c r="Z328" s="71"/>
      <c r="AA328" s="72" t="str">
        <f>IF(Y328="","-",IF(VLOOKUP(Y328,'S1-IF'!$D$7:$U$58,7,0)=0,"-",IF(AND(Y328=Y328,OR(Z328="T",Z328="P")),VLOOKUP(Y328,'S1-IF'!$D$7:$U$58,7,0),"-")))</f>
        <v>-</v>
      </c>
      <c r="AB328" s="72" t="str">
        <f>IF(Y328="","-",IF(VLOOKUP(Y328,'S1-IF'!$D$7:$U$58,8,0)=0,"-",IF(AND(Y328=Y328,OR(Z328="T",Z328="P")),VLOOKUP(Y328,'S1-IF'!$D$7:$U$58,8,0),"-")))</f>
        <v>-</v>
      </c>
      <c r="AC328" s="72" t="str">
        <f>IF(Y328="","-",IF(VLOOKUP(Y328,'S1-IF'!$D$7:$U$58,9,0)=0,"-",IF(AND(Y328=Y328,OR(Z328="T",Z328="P")),VLOOKUP(Y328,'S1-IF'!$D$7:$U$58,9,0),"-")))</f>
        <v>-</v>
      </c>
      <c r="AD328" s="72" t="str">
        <f>IF(Y328="","-",IF(VLOOKUP(Y328,'S1-IF'!$D$7:$U$58,17,0)=0,"-",IF(AND(Y328=Y328,Z328="P"),VLOOKUP(Y328,'S1-IF'!$D$7:$U$58,17,0),"-")))</f>
        <v>-</v>
      </c>
      <c r="AE328" s="72" t="str">
        <f>IF(Y328="","-",IF(VLOOKUP(Y328,'S1-IF'!$D$7:$U$58,18,0)=0,"-",IF(AND(Y328=Y328,Z328="P"),VLOOKUP(Y328,'S1-IF'!$D$7:$U$58,18,0),"-")))</f>
        <v>-</v>
      </c>
      <c r="AF328" s="73" t="s">
        <v>93</v>
      </c>
      <c r="AG328" s="74"/>
      <c r="AH328" s="75" t="s">
        <v>220</v>
      </c>
      <c r="AI328" s="70" t="s">
        <v>221</v>
      </c>
      <c r="AJ328" s="71" t="s">
        <v>24</v>
      </c>
      <c r="AK328" s="72" t="str">
        <f>IF(AI328="","-",IF(VLOOKUP(AI328,'S1-IF'!$D$7:$U$58,7,0)=0,"-",IF(AND(AI328=AI328,OR(AJ328="T",AJ328="P")),VLOOKUP(AI328,'S1-IF'!$D$7:$U$58,7,0),"-")))</f>
        <v>GPS</v>
      </c>
      <c r="AL328" s="72" t="str">
        <f>IF(AI328="","-",IF(VLOOKUP(AI328,'S1-IF'!$D$7:$U$58,8,0)=0,"-",IF(AND(AI328=AI328,OR(AJ328="T",AJ328="P")),VLOOKUP(AI328,'S1-IF'!$D$7:$U$58,8,0),"-")))</f>
        <v>-</v>
      </c>
      <c r="AM328" s="72" t="str">
        <f>IF(AI328="","-",IF(VLOOKUP(AI328,'S1-IF'!$D$7:$U$58,9,0)=0,"-",IF(AND(AI328=AI328,OR(AJ328="T",AJ328="P")),VLOOKUP(AI328,'S1-IF'!$D$7:$U$58,9,0),"-")))</f>
        <v>-</v>
      </c>
      <c r="AN328" s="72" t="str">
        <f>IF(AI328="","-",IF(VLOOKUP(AI328,'S1-IF'!$D$7:$U$58,17,0)=0,"-",IF(AND(AI328=AI328,AJ328="P"),VLOOKUP(AI328,'S1-IF'!$D$7:$U$58,17,0),"-")))</f>
        <v>-</v>
      </c>
      <c r="AO328" s="72" t="str">
        <f>IF(AI328="","-",IF(VLOOKUP(AI328,'S1-IF'!$D$7:$U$58,18,0)=0,"-",IF(AND(AI328=AI328,AJ328="P"),VLOOKUP(AI328,'S1-IF'!$D$7:$U$58,18,0),"-")))</f>
        <v>-</v>
      </c>
      <c r="AP328" s="73" t="s">
        <v>93</v>
      </c>
      <c r="AQ328" s="74" t="s">
        <v>26</v>
      </c>
      <c r="AR328" s="75"/>
      <c r="AS328" s="70"/>
      <c r="AT328" s="71"/>
      <c r="AU328" s="72" t="str">
        <f>IF(AS328="","-",IF(VLOOKUP(AS328,'S1-IF'!$D$7:$U$58,7,0)=0,"-",IF(AND(AS328=AS328,OR(AT328="T",AT328="P")),VLOOKUP(AS328,'S1-IF'!$D$7:$U$58,7,0),"-")))</f>
        <v>-</v>
      </c>
      <c r="AV328" s="72" t="str">
        <f>IF(AS328="","-",IF(VLOOKUP(AS328,'S1-IF'!$D$7:$U$58,8,0)=0,"-",IF(AND(AS328=AS328,OR(AT328="T",AT328="P")),VLOOKUP(AS328,'S1-IF'!$D$7:$U$58,8,0),"-")))</f>
        <v>-</v>
      </c>
      <c r="AW328" s="72" t="str">
        <f>IF(AS328="","-",IF(VLOOKUP(AS328,'S1-IF'!$D$7:$U$58,9,0)=0,"-",IF(AND(AS328=AS328,OR(AT328="T",AT328="P")),VLOOKUP(AS328,'S1-IF'!$D$7:$U$58,9,0),"-")))</f>
        <v>-</v>
      </c>
      <c r="AX328" s="72" t="str">
        <f>IF(AS328="","-",IF(VLOOKUP(AS328,'S1-IF'!$D$7:$U$58,17,0)=0,"-",IF(AND(AS328=AS328,AT328="P"),VLOOKUP(AS328,'S1-IF'!$D$7:$U$58,17,0),"-")))</f>
        <v>-</v>
      </c>
      <c r="AY328" s="72" t="str">
        <f>IF(AS328="","-",IF(VLOOKUP(AS328,'S1-IF'!$D$7:$U$58,18,0)=0,"-",IF(AND(AS328=AS328,AT328="P"),VLOOKUP(AS328,'S1-IF'!$D$7:$U$58,18,0),"-")))</f>
        <v>-</v>
      </c>
      <c r="AZ328" s="73" t="s">
        <v>93</v>
      </c>
      <c r="BA328" s="74"/>
      <c r="BB328" s="6"/>
      <c r="BC328" s="6"/>
      <c r="BD328" s="6"/>
      <c r="BE328" s="6"/>
      <c r="BF328" s="7"/>
      <c r="BG328" s="7"/>
      <c r="BH328" s="7"/>
      <c r="BI328" s="7"/>
      <c r="BJ328" s="7"/>
      <c r="BK328" s="7"/>
    </row>
    <row r="329" ht="14.25" customHeight="1">
      <c r="A329" s="40">
        <v>6.0</v>
      </c>
      <c r="B329" s="41" t="s">
        <v>342</v>
      </c>
      <c r="C329" s="75" t="s">
        <v>98</v>
      </c>
      <c r="D329" s="70" t="s">
        <v>99</v>
      </c>
      <c r="E329" s="71" t="s">
        <v>24</v>
      </c>
      <c r="F329" s="72" t="str">
        <f>IF(D329="","-",IF(VLOOKUP(D329,'S1-SI'!$D$7:$U$58,7,0)=0,"-",IF(AND(D329=D329,OR(E329="T",E329="P")),VLOOKUP(D329,'S1-SI'!$D$7:$U$58,7,0),"-")))</f>
        <v>PAT</v>
      </c>
      <c r="G329" s="72" t="str">
        <f>IF(D329="","-",IF(VLOOKUP(D329,'S1-SI'!$D$7:$U$58,8,0)=0,"-",IF(AND(D329=D329,OR(E329="T",E329="P")),VLOOKUP(D329,'S1-SI'!$D$7:$U$58,8,0),"-")))</f>
        <v>IUS</v>
      </c>
      <c r="H329" s="72" t="str">
        <f>IF(D329="","-",IF(VLOOKUP(D329,'S1-SI'!$D$7:$U$58,9,0)=0,"-",IF(AND(D329=D329,OR(E329="T",E329="P")),VLOOKUP(D329,'S1-SI'!$D$7:$U$58,9,0),"-")))</f>
        <v>RSL</v>
      </c>
      <c r="I329" s="72"/>
      <c r="J329" s="72" t="str">
        <f>IF(D329="","-",IF(VLOOKUP(D329,'S1-SI'!$D$7:$U$58,17,0)=0,"-",IF(AND(D329=D329,E329="P"),VLOOKUP(D329,'S1-SI'!$D$7:$U$58,17,0),"-")))</f>
        <v>-</v>
      </c>
      <c r="K329" s="72" t="str">
        <f>IF(D329="","-",IF(VLOOKUP(D329,'S1-SI'!$D$7:$U$58,18,0)=0,"-",IF(AND(D329=D329,E329="P"),VLOOKUP(D329,'S1-SI'!$D$7:$U$58,18,0),"-")))</f>
        <v>-</v>
      </c>
      <c r="L329" s="73" t="s">
        <v>96</v>
      </c>
      <c r="M329" s="74" t="s">
        <v>26</v>
      </c>
      <c r="N329" s="75" t="s">
        <v>255</v>
      </c>
      <c r="O329" s="70" t="s">
        <v>256</v>
      </c>
      <c r="P329" s="71" t="s">
        <v>24</v>
      </c>
      <c r="Q329" s="72" t="str">
        <f>IF(O329="","-",IF(VLOOKUP(O329,'S1-SI'!$D$7:$U$58,7,0)=0,"-",IF(AND(O329=O329,OR(P329="T",P329="P")),VLOOKUP(O329,'S1-SI'!$D$7:$U$58,7,0),"-")))</f>
        <v>THJ</v>
      </c>
      <c r="R329" s="72" t="str">
        <f>IF(O329="","-",IF(VLOOKUP(O329,'S1-SI'!$D$7:$U$58,8,0)=0,"-",IF(AND(O329=O329,OR(P329="T",P329="P")),VLOOKUP(O329,'S1-SI'!$D$7:$U$58,8,0),"-")))</f>
        <v>-</v>
      </c>
      <c r="S329" s="72" t="str">
        <f>IF(O329="","-",IF(VLOOKUP(O329,'S1-SI'!$D$7:$U$58,9,0)=0,"-",IF(AND(O329=O329,OR(P329="T",P329="P")),VLOOKUP(O329,'S1-SI'!$D$7:$U$58,9,0),"-")))</f>
        <v>-</v>
      </c>
      <c r="T329" s="72" t="str">
        <f>IF(O329="","-",IF(VLOOKUP(O329,'S1-SI'!$D$7:$U$58,17,0)=0,"-",IF(AND(O329=O329,P329="P"),VLOOKUP(O329,'S1-SI'!$D$7:$U$58,17,0),"-")))</f>
        <v>-</v>
      </c>
      <c r="U329" s="72" t="str">
        <f>IF(O329="","-",IF(VLOOKUP(O329,'S1-SI'!$D$7:$U$58,18,0)=0,"-",IF(AND(O329=O329,P329="P"),VLOOKUP(O329,'S1-SI'!$D$7:$U$58,18,0),"-")))</f>
        <v>-</v>
      </c>
      <c r="V329" s="73" t="s">
        <v>96</v>
      </c>
      <c r="W329" s="74" t="s">
        <v>26</v>
      </c>
      <c r="X329" s="79"/>
      <c r="Y329" s="70"/>
      <c r="Z329" s="71"/>
      <c r="AA329" s="72" t="str">
        <f>IF(Y329="","-",IF(VLOOKUP(Y329,'S1-SI'!$D$7:$U$58,7,0)=0,"-",IF(AND(Y329=Y329,OR(Z329="T",Z329="P")),VLOOKUP(Y329,'S1-SI'!$D$7:$U$58,7,0),"-")))</f>
        <v>-</v>
      </c>
      <c r="AB329" s="72" t="str">
        <f>IF(Y329="","-",IF(VLOOKUP(Y329,'S1-SI'!$D$7:$U$58,8,0)=0,"-",IF(AND(Y329=Y329,OR(Z329="T",Z329="P")),VLOOKUP(Y329,'S1-SI'!$D$7:$U$58,8,0),"-")))</f>
        <v>-</v>
      </c>
      <c r="AC329" s="72" t="str">
        <f>IF(Y329="","-",IF(VLOOKUP(Y329,'S1-SI'!$D$7:$U$58,9,0)=0,"-",IF(AND(Y329=Y329,OR(Z329="T",Z329="P")),VLOOKUP(Y329,'S1-SI'!$D$7:$U$58,9,0),"-")))</f>
        <v>-</v>
      </c>
      <c r="AD329" s="72" t="str">
        <f>IF(Y329="","-",IF(VLOOKUP(Y329,'S1-SI'!$D$7:$U$58,17,0)=0,"-",IF(AND(Y329=Y329,Z329="P"),VLOOKUP(Y329,'S1-SI'!$D$7:$U$58,17,0),"-")))</f>
        <v>-</v>
      </c>
      <c r="AE329" s="72" t="str">
        <f>IF(Y329="","-",IF(VLOOKUP(Y329,'S1-SI'!$D$7:$U$58,18,0)=0,"-",IF(AND(Y329=Y329,Z329="P"),VLOOKUP(Y329,'S1-SI'!$D$7:$U$58,18,0),"-")))</f>
        <v>-</v>
      </c>
      <c r="AF329" s="73" t="s">
        <v>96</v>
      </c>
      <c r="AG329" s="74"/>
      <c r="AH329" s="75"/>
      <c r="AI329" s="70"/>
      <c r="AJ329" s="71"/>
      <c r="AK329" s="72" t="str">
        <f>IF(AI329="","-",IF(VLOOKUP(AI329,'S1-SI'!$D$7:$U$58,7,0)=0,"-",IF(AND(AI329=AI329,OR(AJ329="T",AJ329="P")),VLOOKUP(AI329,'S1-SI'!$D$7:$U$58,7,0),"-")))</f>
        <v>-</v>
      </c>
      <c r="AL329" s="72" t="str">
        <f>IF(AI329="","-",IF(VLOOKUP(AI329,'S1-SI'!$D$7:$U$58,8,0)=0,"-",IF(AND(AI329=AI329,OR(AJ329="T",AJ329="P")),VLOOKUP(AI329,'S1-SI'!$D$7:$U$58,8,0),"-")))</f>
        <v>-</v>
      </c>
      <c r="AM329" s="72" t="str">
        <f>IF(AI329="","-",IF(VLOOKUP(AI329,'S1-SI'!$D$7:$U$58,9,0)=0,"-",IF(AND(AI329=AI329,OR(AJ329="T",AJ329="P")),VLOOKUP(AI329,'S1-SI'!$D$7:$U$58,9,0),"-")))</f>
        <v>-</v>
      </c>
      <c r="AN329" s="72" t="str">
        <f>IF(AI329="","-",IF(VLOOKUP(AI329,'S1-SI'!$D$7:$U$58,17,0)=0,"-",IF(AND(AI329=AI329,AJ329="P"),VLOOKUP(AI329,'S1-SI'!$D$7:$U$58,17,0),"-")))</f>
        <v>-</v>
      </c>
      <c r="AO329" s="72" t="str">
        <f>IF(AI329="","-",IF(VLOOKUP(AI329,'S1-SI'!$D$7:$U$58,18,0)=0,"-",IF(AND(AI329=AI329,AJ329="P"),VLOOKUP(AI329,'S1-SI'!$D$7:$U$58,18,0),"-")))</f>
        <v>-</v>
      </c>
      <c r="AP329" s="73" t="s">
        <v>96</v>
      </c>
      <c r="AQ329" s="74"/>
      <c r="AR329" s="75" t="s">
        <v>92</v>
      </c>
      <c r="AS329" s="70" t="s">
        <v>71</v>
      </c>
      <c r="AT329" s="71" t="s">
        <v>24</v>
      </c>
      <c r="AU329" s="72" t="str">
        <f>IF(AS329="","-",IF(VLOOKUP(AS329,'S1-SI'!$D$7:$U$58,7,0)=0,"-",IF(AND(AS329=AS329,OR(AT329="T",AT329="P")),VLOOKUP(AS329,'S1-SI'!$D$7:$U$58,7,0),"-")))</f>
        <v>YAG</v>
      </c>
      <c r="AV329" s="72" t="str">
        <f>IF(AS329="","-",IF(VLOOKUP(AS329,'S1-SI'!$D$7:$U$58,8,0)=0,"-",IF(AND(AS329=AS329,OR(AT329="T",AT329="P")),VLOOKUP(AS329,'S1-SI'!$D$7:$U$58,8,0),"-")))</f>
        <v>-</v>
      </c>
      <c r="AW329" s="72" t="str">
        <f>IF(AS329="","-",IF(VLOOKUP(AS329,'S1-SI'!$D$7:$U$58,9,0)=0,"-",IF(AND(AS329=AS329,OR(AT329="T",AT329="P")),VLOOKUP(AS329,'S1-SI'!$D$7:$U$58,9,0),"-")))</f>
        <v>-</v>
      </c>
      <c r="AX329" s="72" t="str">
        <f>IF(AS329="","-",IF(VLOOKUP(AS329,'S1-SI'!$D$7:$U$58,17,0)=0,"-",IF(AND(AS329=AS329,AT329="P"),VLOOKUP(AS329,'S1-SI'!$D$7:$U$58,17,0),"-")))</f>
        <v>-</v>
      </c>
      <c r="AY329" s="72" t="str">
        <f>IF(AS329="","-",IF(VLOOKUP(AS329,'S1-SI'!$D$7:$U$58,18,0)=0,"-",IF(AND(AS329=AS329,AT329="P"),VLOOKUP(AS329,'S1-SI'!$D$7:$U$58,18,0),"-")))</f>
        <v>-</v>
      </c>
      <c r="AZ329" s="73" t="s">
        <v>96</v>
      </c>
      <c r="BA329" s="74" t="s">
        <v>26</v>
      </c>
      <c r="BB329" s="6"/>
      <c r="BC329" s="6"/>
      <c r="BD329" s="6"/>
      <c r="BE329" s="6"/>
      <c r="BF329" s="7"/>
      <c r="BG329" s="7"/>
      <c r="BH329" s="7"/>
      <c r="BI329" s="7"/>
      <c r="BJ329" s="7"/>
      <c r="BK329" s="7"/>
    </row>
    <row r="330" ht="14.25" customHeight="1">
      <c r="A330" s="40">
        <v>6.0</v>
      </c>
      <c r="B330" s="41" t="s">
        <v>342</v>
      </c>
      <c r="C330" s="75" t="s">
        <v>98</v>
      </c>
      <c r="D330" s="70" t="s">
        <v>99</v>
      </c>
      <c r="E330" s="71" t="s">
        <v>24</v>
      </c>
      <c r="F330" s="72" t="str">
        <f>IF(D330="","-",IF(VLOOKUP(D330,'S1-SI'!$D$7:$U$58,7,0)=0,"-",IF(AND(D330=D330,OR(E330="T",E330="P")),VLOOKUP(D330,'S1-SI'!$D$7:$U$58,7,0),"-")))</f>
        <v>PAT</v>
      </c>
      <c r="G330" s="72" t="str">
        <f>IF(D330="","-",IF(VLOOKUP(D330,'S1-SI'!$D$7:$U$58,8,0)=0,"-",IF(AND(D330=D330,OR(E330="T",E330="P")),VLOOKUP(D330,'S1-SI'!$D$7:$U$58,8,0),"-")))</f>
        <v>IUS</v>
      </c>
      <c r="H330" s="72" t="str">
        <f>IF(D330="","-",IF(VLOOKUP(D330,'S1-SI'!$D$7:$U$58,9,0)=0,"-",IF(AND(D330=D330,OR(E330="T",E330="P")),VLOOKUP(D330,'S1-SI'!$D$7:$U$58,9,0),"-")))</f>
        <v>RSL</v>
      </c>
      <c r="I330" s="72"/>
      <c r="J330" s="72" t="str">
        <f>IF(D330="","-",IF(VLOOKUP(D330,'S1-SI'!$D$7:$U$58,17,0)=0,"-",IF(AND(D330=D330,E330="P"),VLOOKUP(D330,'S1-SI'!$D$7:$U$58,17,0),"-")))</f>
        <v>-</v>
      </c>
      <c r="K330" s="72" t="str">
        <f>IF(D330="","-",IF(VLOOKUP(D330,'S1-SI'!$D$7:$U$58,18,0)=0,"-",IF(AND(D330=D330,E330="P"),VLOOKUP(D330,'S1-SI'!$D$7:$U$58,18,0),"-")))</f>
        <v>-</v>
      </c>
      <c r="L330" s="73" t="s">
        <v>102</v>
      </c>
      <c r="M330" s="74" t="s">
        <v>26</v>
      </c>
      <c r="N330" s="79"/>
      <c r="O330" s="70"/>
      <c r="P330" s="71"/>
      <c r="Q330" s="72" t="str">
        <f>IF(O330="","-",IF(VLOOKUP(O330,'S1-SI'!$D$7:$U$58,7,0)=0,"-",IF(AND(O330=O330,OR(P330="T",P330="P")),VLOOKUP(O330,'S1-SI'!$D$7:$U$58,7,0),"-")))</f>
        <v>-</v>
      </c>
      <c r="R330" s="72" t="str">
        <f>IF(O330="","-",IF(VLOOKUP(O330,'S1-SI'!$D$7:$U$58,8,0)=0,"-",IF(AND(O330=O330,OR(P330="T",P330="P")),VLOOKUP(O330,'S1-SI'!$D$7:$U$58,8,0),"-")))</f>
        <v>-</v>
      </c>
      <c r="S330" s="72" t="str">
        <f>IF(O330="","-",IF(VLOOKUP(O330,'S1-SI'!$D$7:$U$58,9,0)=0,"-",IF(AND(O330=O330,OR(P330="T",P330="P")),VLOOKUP(O330,'S1-SI'!$D$7:$U$58,9,0),"-")))</f>
        <v>-</v>
      </c>
      <c r="T330" s="72" t="str">
        <f>IF(O330="","-",IF(VLOOKUP(O330,'S1-SI'!$D$7:$U$58,17,0)=0,"-",IF(AND(O330=O330,P330="P"),VLOOKUP(O330,'S1-SI'!$D$7:$U$58,17,0),"-")))</f>
        <v>-</v>
      </c>
      <c r="U330" s="72" t="str">
        <f>IF(O330="","-",IF(VLOOKUP(O330,'S1-SI'!$D$7:$U$58,18,0)=0,"-",IF(AND(O330=O330,P330="P"),VLOOKUP(O330,'S1-SI'!$D$7:$U$58,18,0),"-")))</f>
        <v>-</v>
      </c>
      <c r="V330" s="73" t="s">
        <v>102</v>
      </c>
      <c r="W330" s="74"/>
      <c r="X330" s="79"/>
      <c r="Y330" s="70"/>
      <c r="Z330" s="71"/>
      <c r="AA330" s="72" t="str">
        <f>IF(Y330="","-",IF(VLOOKUP(Y330,'S1-SI'!$D$7:$U$58,7,0)=0,"-",IF(AND(Y330=Y330,OR(Z330="T",Z330="P")),VLOOKUP(Y330,'S1-SI'!$D$7:$U$58,7,0),"-")))</f>
        <v>-</v>
      </c>
      <c r="AB330" s="72" t="str">
        <f>IF(Y330="","-",IF(VLOOKUP(Y330,'S1-SI'!$D$7:$U$58,8,0)=0,"-",IF(AND(Y330=Y330,OR(Z330="T",Z330="P")),VLOOKUP(Y330,'S1-SI'!$D$7:$U$58,8,0),"-")))</f>
        <v>-</v>
      </c>
      <c r="AC330" s="72" t="str">
        <f>IF(Y330="","-",IF(VLOOKUP(Y330,'S1-SI'!$D$7:$U$58,9,0)=0,"-",IF(AND(Y330=Y330,OR(Z330="T",Z330="P")),VLOOKUP(Y330,'S1-SI'!$D$7:$U$58,9,0),"-")))</f>
        <v>-</v>
      </c>
      <c r="AD330" s="72" t="str">
        <f>IF(Y330="","-",IF(VLOOKUP(Y330,'S1-SI'!$D$7:$U$58,17,0)=0,"-",IF(AND(Y330=Y330,Z330="P"),VLOOKUP(Y330,'S1-SI'!$D$7:$U$58,17,0),"-")))</f>
        <v>-</v>
      </c>
      <c r="AE330" s="72" t="str">
        <f>IF(Y330="","-",IF(VLOOKUP(Y330,'S1-SI'!$D$7:$U$58,18,0)=0,"-",IF(AND(Y330=Y330,Z330="P"),VLOOKUP(Y330,'S1-SI'!$D$7:$U$58,18,0),"-")))</f>
        <v>-</v>
      </c>
      <c r="AF330" s="73" t="s">
        <v>102</v>
      </c>
      <c r="AG330" s="74"/>
      <c r="AH330" s="75"/>
      <c r="AI330" s="70"/>
      <c r="AJ330" s="71"/>
      <c r="AK330" s="72" t="str">
        <f>IF(AI330="","-",IF(VLOOKUP(AI330,'S1-SI'!$D$7:$U$58,7,0)=0,"-",IF(AND(AI330=AI330,OR(AJ330="T",AJ330="P")),VLOOKUP(AI330,'S1-SI'!$D$7:$U$58,7,0),"-")))</f>
        <v>-</v>
      </c>
      <c r="AL330" s="72" t="str">
        <f>IF(AI330="","-",IF(VLOOKUP(AI330,'S1-SI'!$D$7:$U$58,8,0)=0,"-",IF(AND(AI330=AI330,OR(AJ330="T",AJ330="P")),VLOOKUP(AI330,'S1-SI'!$D$7:$U$58,8,0),"-")))</f>
        <v>-</v>
      </c>
      <c r="AM330" s="72" t="str">
        <f>IF(AI330="","-",IF(VLOOKUP(AI330,'S1-SI'!$D$7:$U$58,9,0)=0,"-",IF(AND(AI330=AI330,OR(AJ330="T",AJ330="P")),VLOOKUP(AI330,'S1-SI'!$D$7:$U$58,9,0),"-")))</f>
        <v>-</v>
      </c>
      <c r="AN330" s="72" t="str">
        <f>IF(AI330="","-",IF(VLOOKUP(AI330,'S1-SI'!$D$7:$U$58,17,0)=0,"-",IF(AND(AI330=AI330,AJ330="P"),VLOOKUP(AI330,'S1-SI'!$D$7:$U$58,17,0),"-")))</f>
        <v>-</v>
      </c>
      <c r="AO330" s="72" t="str">
        <f>IF(AI330="","-",IF(VLOOKUP(AI330,'S1-SI'!$D$7:$U$58,18,0)=0,"-",IF(AND(AI330=AI330,AJ330="P"),VLOOKUP(AI330,'S1-SI'!$D$7:$U$58,18,0),"-")))</f>
        <v>-</v>
      </c>
      <c r="AP330" s="73" t="s">
        <v>102</v>
      </c>
      <c r="AQ330" s="74"/>
      <c r="AR330" s="75" t="s">
        <v>92</v>
      </c>
      <c r="AS330" s="70" t="s">
        <v>71</v>
      </c>
      <c r="AT330" s="71" t="s">
        <v>24</v>
      </c>
      <c r="AU330" s="72" t="str">
        <f>IF(AS330="","-",IF(VLOOKUP(AS330,'S1-SI'!$D$7:$U$58,7,0)=0,"-",IF(AND(AS330=AS330,OR(AT330="T",AT330="P")),VLOOKUP(AS330,'S1-SI'!$D$7:$U$58,7,0),"-")))</f>
        <v>YAG</v>
      </c>
      <c r="AV330" s="72" t="str">
        <f>IF(AS330="","-",IF(VLOOKUP(AS330,'S1-SI'!$D$7:$U$58,8,0)=0,"-",IF(AND(AS330=AS330,OR(AT330="T",AT330="P")),VLOOKUP(AS330,'S1-SI'!$D$7:$U$58,8,0),"-")))</f>
        <v>-</v>
      </c>
      <c r="AW330" s="72" t="str">
        <f>IF(AS330="","-",IF(VLOOKUP(AS330,'S1-SI'!$D$7:$U$58,9,0)=0,"-",IF(AND(AS330=AS330,OR(AT330="T",AT330="P")),VLOOKUP(AS330,'S1-SI'!$D$7:$U$58,9,0),"-")))</f>
        <v>-</v>
      </c>
      <c r="AX330" s="72" t="str">
        <f>IF(AS330="","-",IF(VLOOKUP(AS330,'S1-SI'!$D$7:$U$58,17,0)=0,"-",IF(AND(AS330=AS330,AT330="P"),VLOOKUP(AS330,'S1-SI'!$D$7:$U$58,17,0),"-")))</f>
        <v>-</v>
      </c>
      <c r="AY330" s="72" t="str">
        <f>IF(AS330="","-",IF(VLOOKUP(AS330,'S1-SI'!$D$7:$U$58,18,0)=0,"-",IF(AND(AS330=AS330,AT330="P"),VLOOKUP(AS330,'S1-SI'!$D$7:$U$58,18,0),"-")))</f>
        <v>-</v>
      </c>
      <c r="AZ330" s="73" t="s">
        <v>102</v>
      </c>
      <c r="BA330" s="74" t="s">
        <v>26</v>
      </c>
      <c r="BB330" s="6"/>
      <c r="BC330" s="6"/>
      <c r="BD330" s="6"/>
      <c r="BE330" s="6"/>
      <c r="BF330" s="7"/>
      <c r="BG330" s="7"/>
      <c r="BH330" s="7"/>
      <c r="BI330" s="7"/>
      <c r="BJ330" s="7"/>
      <c r="BK330" s="7"/>
    </row>
    <row r="331" ht="14.25" customHeight="1">
      <c r="A331" s="40">
        <v>6.0</v>
      </c>
      <c r="B331" s="41" t="s">
        <v>342</v>
      </c>
      <c r="C331" s="69" t="s">
        <v>104</v>
      </c>
      <c r="D331" s="70" t="s">
        <v>105</v>
      </c>
      <c r="E331" s="71" t="s">
        <v>24</v>
      </c>
      <c r="F331" s="72" t="str">
        <f>IF(D331="","-",IF(VLOOKUP(D331,'S1-TE'!$D$7:$V$59,7,0)=0,"-",IF(AND(D331=D331,OR(E331="T",E331="P")),VLOOKUP(D331,'S1-TE'!$D$7:$V$59,7,0),"-")))</f>
        <v>GDE</v>
      </c>
      <c r="G331" s="72" t="str">
        <f>IF(D331="","-",IF(VLOOKUP(D331,'S1-TE'!$D$7:$V$59,8,0)=0,"-",IF(AND(D331=D331,OR(E331="T",E331="P")),VLOOKUP(D331,'S1-TE'!$D$7:$V$59,8,0),"-")))</f>
        <v>-</v>
      </c>
      <c r="H331" s="72" t="str">
        <f>IF(D331="","-",IF(VLOOKUP(D331,'S1-TE'!$D$7:$V$59,9,0)=0,"-",IF(AND(D331=D331,OR(E331="T",E331="P")),VLOOKUP(D331,'S1-TE'!$D$7:$V$59,9,0),"-")))</f>
        <v>-</v>
      </c>
      <c r="I331" s="72"/>
      <c r="J331" s="72" t="str">
        <f>IF(D331="","-",IF(VLOOKUP(D331,'S1-TE'!$D$7:$V$59,17,0)=0,"-",IF(AND(D331=D331,E331="P"),VLOOKUP(D331,'S1-TE'!$D$7:$V$59,17,0),"-")))</f>
        <v>-</v>
      </c>
      <c r="K331" s="72" t="str">
        <f>IF(D331="","-",IF(VLOOKUP(D331,'S1-TE'!$D$7:$V$59,18,0)=0,"-",IF(AND(D331=D331,E331="P"),VLOOKUP(D331,'S1-TE'!$D$7:$V$59,18,0),"-")))</f>
        <v>-</v>
      </c>
      <c r="L331" s="71" t="s">
        <v>103</v>
      </c>
      <c r="M331" s="74" t="s">
        <v>26</v>
      </c>
      <c r="N331" s="69" t="s">
        <v>294</v>
      </c>
      <c r="O331" s="70" t="s">
        <v>295</v>
      </c>
      <c r="P331" s="71" t="s">
        <v>24</v>
      </c>
      <c r="Q331" s="72" t="str">
        <f>IF(O331="","-",IF(VLOOKUP(O331,'S1-TE'!$D$7:$V$59,7,0)=0,"-",IF(AND(O331=O331,OR(P331="T",P331="P")),VLOOKUP(O331,'S1-TE'!$D$7:$V$59,7,0),"-")))</f>
        <v>REG</v>
      </c>
      <c r="R331" s="72" t="str">
        <f>IF(O331="","-",IF(VLOOKUP(O331,'S1-TE'!$D$7:$V$59,8,0)=0,"-",IF(AND(O331=O331,OR(P331="T",P331="P")),VLOOKUP(O331,'S1-TE'!$D$7:$V$59,8,0),"-")))</f>
        <v>-</v>
      </c>
      <c r="S331" s="72" t="str">
        <f>IF(O331="","-",IF(VLOOKUP(O331,'S1-TE'!$D$7:$V$59,9,0)=0,"-",IF(AND(O331=O331,OR(P331="T",P331="P")),VLOOKUP(O331,'S1-TE'!$D$7:$V$59,9,0),"-")))</f>
        <v>-</v>
      </c>
      <c r="T331" s="72" t="str">
        <f>IF(O331="","-",IF(VLOOKUP(O331,'S1-TE'!$D$7:$V$59,17,0)=0,"-",IF(AND(O331=O331,P331="P"),VLOOKUP(O331,'S1-TE'!$D$7:$V$59,17,0),"-")))</f>
        <v>-</v>
      </c>
      <c r="U331" s="72" t="str">
        <f>IF(O331="","-",IF(VLOOKUP(O331,'S1-TE'!$D$7:$V$59,18,0)=0,"-",IF(AND(O331=O331,P331="P"),VLOOKUP(O331,'S1-TE'!$D$7:$V$59,18,0),"-")))</f>
        <v>-</v>
      </c>
      <c r="V331" s="71" t="s">
        <v>103</v>
      </c>
      <c r="W331" s="74" t="s">
        <v>26</v>
      </c>
      <c r="X331" s="69" t="s">
        <v>311</v>
      </c>
      <c r="Y331" s="70" t="s">
        <v>221</v>
      </c>
      <c r="Z331" s="71" t="s">
        <v>24</v>
      </c>
      <c r="AA331" s="72" t="str">
        <f>IF(Y331="","-",IF(VLOOKUP(Y331,'S1-TE'!$D$7:$V$59,7,0)=0,"-",IF(AND(Y331=Y331,OR(Z331="T",Z331="P")),VLOOKUP(Y331,'S1-TE'!$D$7:$V$59,7,0),"-")))</f>
        <v>GFP</v>
      </c>
      <c r="AB331" s="72" t="str">
        <f>IF(Y331="","-",IF(VLOOKUP(Y331,'S1-TE'!$D$7:$V$59,8,0)=0,"-",IF(AND(Y331=Y331,OR(Z331="T",Z331="P")),VLOOKUP(Y331,'S1-TE'!$D$7:$V$59,8,0),"-")))</f>
        <v>-</v>
      </c>
      <c r="AC331" s="72" t="str">
        <f>IF(Y331="","-",IF(VLOOKUP(Y331,'S1-TE'!$D$7:$V$59,9,0)=0,"-",IF(AND(Y331=Y331,OR(Z331="T",Z331="P")),VLOOKUP(Y331,'S1-TE'!$D$7:$V$59,9,0),"-")))</f>
        <v>-</v>
      </c>
      <c r="AD331" s="72" t="str">
        <f>IF(Y331="","-",IF(VLOOKUP(Y331,'S1-TE'!$D$7:$V$59,17,0)=0,"-",IF(AND(Y331=Y331,Z331="P"),VLOOKUP(Y331,'S1-TE'!$D$7:$V$59,17,0),"-")))</f>
        <v>-</v>
      </c>
      <c r="AE331" s="72" t="str">
        <f>IF(Y331="","-",IF(VLOOKUP(Y331,'S1-TE'!$D$7:$V$59,18,0)=0,"-",IF(AND(Y331=Y331,Z331="P"),VLOOKUP(Y331,'S1-TE'!$D$7:$V$59,18,0),"-")))</f>
        <v>-</v>
      </c>
      <c r="AF331" s="71" t="s">
        <v>103</v>
      </c>
      <c r="AG331" s="74" t="s">
        <v>26</v>
      </c>
      <c r="AH331" s="79"/>
      <c r="AI331" s="70"/>
      <c r="AJ331" s="71"/>
      <c r="AK331" s="72" t="str">
        <f>IF(AI331="","-",IF(VLOOKUP(AI331,'S1-TE'!$D$7:$V$59,7,0)=0,"-",IF(AND(AI331=AI331,OR(AJ331="T",AJ331="P")),VLOOKUP(AI331,'S1-TE'!$D$7:$V$59,7,0),"-")))</f>
        <v>-</v>
      </c>
      <c r="AL331" s="72" t="str">
        <f>IF(AI331="","-",IF(VLOOKUP(AI331,'S1-TE'!$D$7:$V$59,8,0)=0,"-",IF(AND(AI331=AI331,OR(AJ331="T",AJ331="P")),VLOOKUP(AI331,'S1-TE'!$D$7:$V$59,8,0),"-")))</f>
        <v>-</v>
      </c>
      <c r="AM331" s="72" t="str">
        <f>IF(AI331="","-",IF(VLOOKUP(AI331,'S1-TE'!$D$7:$V$59,9,0)=0,"-",IF(AND(AI331=AI331,OR(AJ331="T",AJ331="P")),VLOOKUP(AI331,'S1-TE'!$D$7:$V$59,9,0),"-")))</f>
        <v>-</v>
      </c>
      <c r="AN331" s="72" t="str">
        <f>IF(AI331="","-",IF(VLOOKUP(AI331,'S1-TE'!$D$7:$V$59,17,0)=0,"-",IF(AND(AI331=AI331,AJ331="P"),VLOOKUP(AI331,'S1-TE'!$D$7:$V$59,17,0),"-")))</f>
        <v>-</v>
      </c>
      <c r="AO331" s="72" t="str">
        <f>IF(AI331="","-",IF(VLOOKUP(AI331,'S1-TE'!$D$7:$V$59,18,0)=0,"-",IF(AND(AI331=AI331,AJ331="P"),VLOOKUP(AI331,'S1-TE'!$D$7:$V$59,18,0),"-")))</f>
        <v>-</v>
      </c>
      <c r="AP331" s="71" t="s">
        <v>103</v>
      </c>
      <c r="AQ331" s="83"/>
      <c r="AR331" s="69"/>
      <c r="AS331" s="165"/>
      <c r="AT331" s="71"/>
      <c r="AU331" s="72" t="str">
        <f>IF(AS331="","-",IF(VLOOKUP(AS331,'S1-TE'!$D$7:$V$59,7,0)=0,"-",IF(AND(AS331=AS331,OR(AT331="T",AT331="P")),VLOOKUP(AS331,'S1-TE'!$D$7:$V$59,7,0),"-")))</f>
        <v>-</v>
      </c>
      <c r="AV331" s="72" t="str">
        <f>IF(AS331="","-",IF(VLOOKUP(AS331,'S1-TE'!$D$7:$V$59,8,0)=0,"-",IF(AND(AS331=AS331,OR(AT331="T",AT331="P")),VLOOKUP(AS331,'S1-TE'!$D$7:$V$59,8,0),"-")))</f>
        <v>-</v>
      </c>
      <c r="AW331" s="72" t="str">
        <f>IF(AS331="","-",IF(VLOOKUP(AS331,'S1-TE'!$D$7:$V$59,9,0)=0,"-",IF(AND(AS331=AS331,OR(AT331="T",AT331="P")),VLOOKUP(AS331,'S1-TE'!$D$7:$V$59,9,0),"-")))</f>
        <v>-</v>
      </c>
      <c r="AX331" s="72" t="str">
        <f>IF(AS331="","-",IF(VLOOKUP(AS331,'S1-TE'!$D$7:$V$59,17,0)=0,"-",IF(AND(AS331=AS331,AT331="P"),VLOOKUP(AS331,'S1-TE'!$D$7:$V$59,17,0),"-")))</f>
        <v>-</v>
      </c>
      <c r="AY331" s="72" t="str">
        <f>IF(AS331="","-",IF(VLOOKUP(AS331,'S1-TE'!$D$7:$V$59,18,0)=0,"-",IF(AND(AS331=AS331,AT331="P"),VLOOKUP(AS331,'S1-TE'!$D$7:$V$59,18,0),"-")))</f>
        <v>-</v>
      </c>
      <c r="AZ331" s="71" t="s">
        <v>103</v>
      </c>
      <c r="BA331" s="83"/>
      <c r="BB331" s="6"/>
      <c r="BC331" s="6"/>
      <c r="BD331" s="6"/>
      <c r="BE331" s="6"/>
      <c r="BF331" s="7"/>
      <c r="BG331" s="7"/>
      <c r="BH331" s="7"/>
      <c r="BI331" s="7"/>
      <c r="BJ331" s="7"/>
      <c r="BK331" s="7"/>
    </row>
    <row r="332" ht="14.25" customHeight="1">
      <c r="A332" s="40">
        <v>6.0</v>
      </c>
      <c r="B332" s="41" t="s">
        <v>342</v>
      </c>
      <c r="C332" s="69" t="s">
        <v>312</v>
      </c>
      <c r="D332" s="70" t="s">
        <v>313</v>
      </c>
      <c r="E332" s="71" t="s">
        <v>24</v>
      </c>
      <c r="F332" s="72" t="str">
        <f>IF(D332="","-",IF(VLOOKUP(D332,'S1-MR'!$D$7:$U$60,7,0)=0,"-",IF(AND(D332=D332,OR(E332="T",E332="P")),VLOOKUP(D332,'S1-MR'!$D$7:$U$60,7,0),"-")))</f>
        <v>YMA</v>
      </c>
      <c r="G332" s="72" t="str">
        <f>IF(D332="","-",IF(VLOOKUP(D332,'S1-MR'!$D$7:$U$60,8,0)=0,"-",IF(AND(D332=D332,OR(E332="T",E332="P")),VLOOKUP(D332,'S1-MR'!$D$7:$U$60,8,0),"-")))</f>
        <v>BAS</v>
      </c>
      <c r="H332" s="72" t="str">
        <f>IF(D332="","-",IF(VLOOKUP(D332,'S1-MR'!$D$7:$U$60,9,0)=0,"-",IF(AND(D332=D332,OR(E332="T",E332="P")),VLOOKUP(D332,'S1-MR'!$D$7:$U$60,9,0),"-")))</f>
        <v>-</v>
      </c>
      <c r="I332" s="72"/>
      <c r="J332" s="72" t="str">
        <f>IF(D332="","-",IF(VLOOKUP(D332,'S1-MR'!$D$7:$U$60,17,0)=0,"-",IF(AND(D332=D332,E332="P"),VLOOKUP(D332,'S1-MR'!$D$7:$U$60,17,0),"-")))</f>
        <v>-</v>
      </c>
      <c r="K332" s="72" t="str">
        <f>IF(D332="","-",IF(VLOOKUP(D332,'S1-MR'!$D$7:$U$60,18,0)=0,"-",IF(AND(D332=D332,E332="P"),VLOOKUP(D332,'S1-MR'!$D$7:$U$60,18,0),"-")))</f>
        <v>-</v>
      </c>
      <c r="L332" s="73" t="s">
        <v>108</v>
      </c>
      <c r="M332" s="74" t="s">
        <v>26</v>
      </c>
      <c r="N332" s="75"/>
      <c r="O332" s="70"/>
      <c r="P332" s="71"/>
      <c r="Q332" s="72" t="str">
        <f>IF(O332="","-",IF(VLOOKUP(O332,'S1-MR'!$D$7:$U$60,7,0)=0,"-",IF(AND(O332=O332,OR(P332="T",P332="P")),VLOOKUP(O332,'S1-MR'!$D$7:$U$60,7,0),"-")))</f>
        <v>-</v>
      </c>
      <c r="R332" s="72" t="str">
        <f>IF(O332="","-",IF(VLOOKUP(O332,'S1-MR'!$D$7:$U$60,8,0)=0,"-",IF(AND(O332=O332,OR(P332="T",P332="P")),VLOOKUP(O332,'S1-MR'!$D$7:$U$60,8,0),"-")))</f>
        <v>-</v>
      </c>
      <c r="S332" s="72" t="str">
        <f>IF(O332="","-",IF(VLOOKUP(O332,'S1-MR'!$D$7:$U$60,9,0)=0,"-",IF(AND(O332=O332,OR(P332="T",P332="P")),VLOOKUP(O332,'S1-MR'!$D$7:$U$60,9,0),"-")))</f>
        <v>-</v>
      </c>
      <c r="T332" s="72" t="str">
        <f>IF(O332="","-",IF(VLOOKUP(O332,'S1-MR'!$D$7:$U$60,17,0)=0,"-",IF(AND(O332=O332,P332="P"),VLOOKUP(O332,'S1-MR'!$D$7:$U$60,17,0),"-")))</f>
        <v>-</v>
      </c>
      <c r="U332" s="72" t="str">
        <f>IF(O332="","-",IF(VLOOKUP(O332,'S1-MR'!$D$7:$U$60,18,0)=0,"-",IF(AND(O332=O332,P332="P"),VLOOKUP(O332,'S1-MR'!$D$7:$U$60,18,0),"-")))</f>
        <v>-</v>
      </c>
      <c r="V332" s="73" t="s">
        <v>108</v>
      </c>
      <c r="W332" s="74"/>
      <c r="X332" s="69"/>
      <c r="Y332" s="70"/>
      <c r="Z332" s="71"/>
      <c r="AA332" s="72" t="str">
        <f>IF(Y332="","-",IF(VLOOKUP(Y332,'S1-MR'!$D$7:$U$60,7,0)=0,"-",IF(AND(Y332=Y332,OR(Z332="T",Z332="P")),VLOOKUP(Y332,'S1-MR'!$D$7:$U$60,7,0),"-")))</f>
        <v>-</v>
      </c>
      <c r="AB332" s="72" t="str">
        <f>IF(Y332="","-",IF(VLOOKUP(Y332,'S1-MR'!$D$7:$U$60,8,0)=0,"-",IF(AND(Y332=Y332,OR(Z332="T",Z332="P")),VLOOKUP(Y332,'S1-MR'!$D$7:$U$60,8,0),"-")))</f>
        <v>-</v>
      </c>
      <c r="AC332" s="72" t="str">
        <f>IF(Y332="","-",IF(VLOOKUP(Y332,'S1-MR'!$D$7:$U$60,9,0)=0,"-",IF(AND(Y332=Y332,OR(Z332="T",Z332="P")),VLOOKUP(Y332,'S1-MR'!$D$7:$U$60,9,0),"-")))</f>
        <v>-</v>
      </c>
      <c r="AD332" s="72"/>
      <c r="AE332" s="72" t="str">
        <f>IF(Y332="","-",IF(VLOOKUP(Y332,'S1-MR'!$D$7:$U$60,17,0)=0,"-",IF(AND(Y332=Y332,Z332="P"),VLOOKUP(Y332,'S1-MR'!$D$7:$U$60,17,0),"-")))</f>
        <v>-</v>
      </c>
      <c r="AF332" s="73" t="s">
        <v>108</v>
      </c>
      <c r="AG332" s="74"/>
      <c r="AH332" s="75"/>
      <c r="AI332" s="70"/>
      <c r="AJ332" s="71"/>
      <c r="AK332" s="72" t="str">
        <f>IF(AI332="","-",IF(VLOOKUP(AI332,'S1-MR'!$D$7:$U$60,7,0)=0,"-",IF(AND(AI332=AI332,OR(AJ332="T",AJ332="P")),VLOOKUP(AI332,'S1-MR'!$D$7:$U$60,7,0),"-")))</f>
        <v>-</v>
      </c>
      <c r="AL332" s="72" t="str">
        <f>IF(AI332="","-",IF(VLOOKUP(AI332,'S1-MR'!$D$7:$U$60,8,0)=0,"-",IF(AND(AI332=AI332,OR(AJ332="T",AJ332="P")),VLOOKUP(AI332,'S1-MR'!$D$7:$U$60,8,0),"-")))</f>
        <v>-</v>
      </c>
      <c r="AM332" s="72" t="str">
        <f>IF(AI332="","-",IF(VLOOKUP(AI332,'S1-MR'!$D$7:$U$60,9,0)=0,"-",IF(AND(AI332=AI332,OR(AJ332="T",AJ332="P")),VLOOKUP(AI332,'S1-MR'!$D$7:$U$60,9,0),"-")))</f>
        <v>-</v>
      </c>
      <c r="AN332" s="72" t="str">
        <f>IF(AI332="","-",IF(VLOOKUP(AI332,'S1-MR'!$D$7:$U$60,17,0)=0,"-",IF(AND(AI332=AI332,AJ332="P"),VLOOKUP(AI332,'S1-MR'!$D$7:$U$60,17,0),"-")))</f>
        <v>-</v>
      </c>
      <c r="AO332" s="72" t="str">
        <f>IF(AI332="","-",IF(VLOOKUP(AI332,'S1-MR'!$D$7:$U$60,18,0)=0,"-",IF(AND(AI332=AI332,AJ332="P"),VLOOKUP(AI332,'S1-MR'!$D$7:$U$60,18,0),"-")))</f>
        <v>-</v>
      </c>
      <c r="AP332" s="73" t="s">
        <v>108</v>
      </c>
      <c r="AQ332" s="74"/>
      <c r="AR332" s="79"/>
      <c r="AS332" s="72"/>
      <c r="AT332" s="82"/>
      <c r="AU332" s="72" t="str">
        <f>IF(AS332="","-",IF(VLOOKUP(AS332,'S1-MR'!$D$7:$U$60,7,0)=0,"-",IF(AND(AS332=AS332,OR(AT332="T",AT332="P")),VLOOKUP(AS332,'S1-MR'!$D$7:$U$60,7,0),"-")))</f>
        <v>-</v>
      </c>
      <c r="AV332" s="72" t="str">
        <f>IF(AS332="","-",IF(VLOOKUP(AS332,'S1-MR'!$D$7:$U$60,8,0)=0,"-",IF(AND(AS332=AS332,OR(AT332="T",AT332="P")),VLOOKUP(AS332,'S1-MR'!$D$7:$U$60,8,0),"-")))</f>
        <v>-</v>
      </c>
      <c r="AW332" s="72" t="str">
        <f>IF(AS332="","-",IF(VLOOKUP(AS332,'S1-MR'!$D$7:$U$60,9,0)=0,"-",IF(AND(AS332=AS332,OR(AT332="T",AT332="P")),VLOOKUP(AS332,'S1-MR'!$D$7:$U$60,9,0),"-")))</f>
        <v>-</v>
      </c>
      <c r="AX332" s="72" t="str">
        <f>IF(AS332="","-",IF(VLOOKUP(AS332,'S1-MR'!$D$7:$U$60,17,0)=0,"-",IF(AND(AS332=AS332,AT332="P"),VLOOKUP(AS332,'S1-MR'!$D$7:$U$60,17,0),"-")))</f>
        <v>-</v>
      </c>
      <c r="AY332" s="72" t="str">
        <f>IF(AS332="","-",IF(VLOOKUP(AS332,'S1-MR'!$D$7:$U$60,18,0)=0,"-",IF(AND(AS332=AS332,AT332="P"),VLOOKUP(AS332,'S1-MR'!$D$7:$U$60,18,0),"-")))</f>
        <v>-</v>
      </c>
      <c r="AZ332" s="73" t="s">
        <v>108</v>
      </c>
      <c r="BA332" s="81"/>
      <c r="BB332" s="6"/>
      <c r="BC332" s="6"/>
      <c r="BD332" s="6"/>
      <c r="BE332" s="6"/>
      <c r="BF332" s="7"/>
      <c r="BG332" s="7"/>
      <c r="BH332" s="7"/>
      <c r="BI332" s="7"/>
      <c r="BJ332" s="7"/>
      <c r="BK332" s="7"/>
    </row>
    <row r="333" ht="14.25" customHeight="1">
      <c r="A333" s="40">
        <v>6.0</v>
      </c>
      <c r="B333" s="41" t="s">
        <v>342</v>
      </c>
      <c r="C333" s="69" t="s">
        <v>312</v>
      </c>
      <c r="D333" s="70" t="s">
        <v>313</v>
      </c>
      <c r="E333" s="71" t="s">
        <v>24</v>
      </c>
      <c r="F333" s="72" t="str">
        <f>IF(D333="","-",IF(VLOOKUP(D333,'S1-MR'!$D$7:$U$60,7,0)=0,"-",IF(AND(D333=D333,OR(E333="T",E333="P")),VLOOKUP(D333,'S1-MR'!$D$7:$U$60,7,0),"-")))</f>
        <v>YMA</v>
      </c>
      <c r="G333" s="72" t="str">
        <f>IF(D333="","-",IF(VLOOKUP(D333,'S1-MR'!$D$7:$U$60,8,0)=0,"-",IF(AND(D333=D333,OR(E333="T",E333="P")),VLOOKUP(D333,'S1-MR'!$D$7:$U$60,8,0),"-")))</f>
        <v>BAS</v>
      </c>
      <c r="H333" s="72" t="str">
        <f>IF(D333="","-",IF(VLOOKUP(D333,'S1-MR'!$D$7:$U$60,9,0)=0,"-",IF(AND(D333=D333,OR(E333="T",E333="P")),VLOOKUP(D333,'S1-MR'!$D$7:$U$60,9,0),"-")))</f>
        <v>-</v>
      </c>
      <c r="I333" s="72"/>
      <c r="J333" s="72" t="str">
        <f>IF(D333="","-",IF(VLOOKUP(D333,'S1-MR'!$D$7:$U$60,17,0)=0,"-",IF(AND(D333=D333,E333="P"),VLOOKUP(D333,'S1-MR'!$D$7:$U$60,17,0),"-")))</f>
        <v>-</v>
      </c>
      <c r="K333" s="72" t="str">
        <f>IF(D333="","-",IF(VLOOKUP(D333,'S1-MR'!$D$7:$U$60,18,0)=0,"-",IF(AND(D333=D333,E333="P"),VLOOKUP(D333,'S1-MR'!$D$7:$U$60,18,0),"-")))</f>
        <v>-</v>
      </c>
      <c r="L333" s="73" t="s">
        <v>113</v>
      </c>
      <c r="M333" s="74" t="s">
        <v>26</v>
      </c>
      <c r="N333" s="75"/>
      <c r="O333" s="70"/>
      <c r="P333" s="71"/>
      <c r="Q333" s="72" t="str">
        <f>IF(O333="","-",IF(VLOOKUP(O333,'S1-MR'!$D$7:$U$60,7,0)=0,"-",IF(AND(O333=O333,OR(P333="T",P333="P")),VLOOKUP(O333,'S1-MR'!$D$7:$U$60,7,0),"-")))</f>
        <v>-</v>
      </c>
      <c r="R333" s="72" t="str">
        <f>IF(O333="","-",IF(VLOOKUP(O333,'S1-MR'!$D$7:$U$60,8,0)=0,"-",IF(AND(O333=O333,OR(P333="T",P333="P")),VLOOKUP(O333,'S1-MR'!$D$7:$U$60,8,0),"-")))</f>
        <v>-</v>
      </c>
      <c r="S333" s="72" t="str">
        <f>IF(O333="","-",IF(VLOOKUP(O333,'S1-MR'!$D$7:$U$60,9,0)=0,"-",IF(AND(O333=O333,OR(P333="T",P333="P")),VLOOKUP(O333,'S1-MR'!$D$7:$U$60,9,0),"-")))</f>
        <v>-</v>
      </c>
      <c r="T333" s="72" t="str">
        <f>IF(O333="","-",IF(VLOOKUP(O333,'S1-MR'!$D$7:$U$60,17,0)=0,"-",IF(AND(O333=O333,P333="P"),VLOOKUP(O333,'S1-MR'!$D$7:$U$60,17,0),"-")))</f>
        <v>-</v>
      </c>
      <c r="U333" s="72" t="str">
        <f>IF(O333="","-",IF(VLOOKUP(O333,'S1-MR'!$D$7:$U$60,18,0)=0,"-",IF(AND(O333=O333,P333="P"),VLOOKUP(O333,'S1-MR'!$D$7:$U$60,18,0),"-")))</f>
        <v>-</v>
      </c>
      <c r="V333" s="73" t="s">
        <v>113</v>
      </c>
      <c r="W333" s="74"/>
      <c r="X333" s="69" t="s">
        <v>111</v>
      </c>
      <c r="Y333" s="70" t="s">
        <v>112</v>
      </c>
      <c r="Z333" s="71" t="s">
        <v>24</v>
      </c>
      <c r="AA333" s="72" t="str">
        <f>IF(Y333="","-",IF(VLOOKUP(Y333,'S1-MR'!$D$7:$U$60,7,0)=0,"-",IF(AND(Y333=Y333,OR(Z333="T",Z333="P")),VLOOKUP(Y333,'S1-MR'!$D$7:$U$60,7,0),"-")))</f>
        <v>YMA</v>
      </c>
      <c r="AB333" s="72" t="str">
        <f>IF(Y333="","-",IF(VLOOKUP(Y333,'S1-MR'!$D$7:$U$60,8,0)=0,"-",IF(AND(Y333=Y333,OR(Z333="T",Z333="P")),VLOOKUP(Y333,'S1-MR'!$D$7:$U$60,8,0),"-")))</f>
        <v>-</v>
      </c>
      <c r="AC333" s="72" t="str">
        <f>IF(Y333="","-",IF(VLOOKUP(Y333,'S1-MR'!$D$7:$U$60,9,0)=0,"-",IF(AND(Y333=Y333,OR(Z333="T",Z333="P")),VLOOKUP(Y333,'S1-MR'!$D$7:$U$60,9,0),"-")))</f>
        <v>-</v>
      </c>
      <c r="AD333" s="72"/>
      <c r="AE333" s="72" t="str">
        <f>IF(Y333="","-",IF(VLOOKUP(Y333,'S1-MR'!$D$7:$U$60,17,0)=0,"-",IF(AND(Y333=Y333,Z333="P"),VLOOKUP(Y333,'S1-MR'!$D$7:$U$60,17,0),"-")))</f>
        <v>-</v>
      </c>
      <c r="AF333" s="73" t="s">
        <v>113</v>
      </c>
      <c r="AG333" s="74" t="s">
        <v>26</v>
      </c>
      <c r="AH333" s="75"/>
      <c r="AI333" s="70"/>
      <c r="AJ333" s="71"/>
      <c r="AK333" s="72" t="str">
        <f>IF(AI333="","-",IF(VLOOKUP(AI333,'S1-MR'!$D$7:$U$60,7,0)=0,"-",IF(AND(AI333=AI333,OR(AJ333="T",AJ333="P")),VLOOKUP(AI333,'S1-MR'!$D$7:$U$60,7,0),"-")))</f>
        <v>-</v>
      </c>
      <c r="AL333" s="72" t="str">
        <f>IF(AI333="","-",IF(VLOOKUP(AI333,'S1-MR'!$D$7:$U$60,8,0)=0,"-",IF(AND(AI333=AI333,OR(AJ333="T",AJ333="P")),VLOOKUP(AI333,'S1-MR'!$D$7:$U$60,8,0),"-")))</f>
        <v>-</v>
      </c>
      <c r="AM333" s="72" t="str">
        <f>IF(AI333="","-",IF(VLOOKUP(AI333,'S1-MR'!$D$7:$U$60,9,0)=0,"-",IF(AND(AI333=AI333,OR(AJ333="T",AJ333="P")),VLOOKUP(AI333,'S1-MR'!$D$7:$U$60,9,0),"-")))</f>
        <v>-</v>
      </c>
      <c r="AN333" s="72" t="str">
        <f>IF(AI333="","-",IF(VLOOKUP(AI333,'S1-MR'!$D$7:$U$60,17,0)=0,"-",IF(AND(AI333=AI333,AJ333="P"),VLOOKUP(AI333,'S1-MR'!$D$7:$U$60,17,0),"-")))</f>
        <v>-</v>
      </c>
      <c r="AO333" s="72" t="str">
        <f>IF(AI333="","-",IF(VLOOKUP(AI333,'S1-MR'!$D$7:$U$60,18,0)=0,"-",IF(AND(AI333=AI333,AJ333="P"),VLOOKUP(AI333,'S1-MR'!$D$7:$U$60,18,0),"-")))</f>
        <v>-</v>
      </c>
      <c r="AP333" s="73" t="s">
        <v>113</v>
      </c>
      <c r="AQ333" s="74"/>
      <c r="AR333" s="79"/>
      <c r="AS333" s="72"/>
      <c r="AT333" s="82"/>
      <c r="AU333" s="72" t="str">
        <f>IF(AS333="","-",IF(VLOOKUP(AS333,'S1-MR'!$D$7:$U$60,7,0)=0,"-",IF(AND(AS333=AS333,OR(AT333="T",AT333="P")),VLOOKUP(AS333,'S1-MR'!$D$7:$U$60,7,0),"-")))</f>
        <v>-</v>
      </c>
      <c r="AV333" s="72" t="str">
        <f>IF(AS333="","-",IF(VLOOKUP(AS333,'S1-MR'!$D$7:$U$60,8,0)=0,"-",IF(AND(AS333=AS333,OR(AT333="T",AT333="P")),VLOOKUP(AS333,'S1-MR'!$D$7:$U$60,8,0),"-")))</f>
        <v>-</v>
      </c>
      <c r="AW333" s="72" t="str">
        <f>IF(AS333="","-",IF(VLOOKUP(AS333,'S1-MR'!$D$7:$U$60,9,0)=0,"-",IF(AND(AS333=AS333,OR(AT333="T",AT333="P")),VLOOKUP(AS333,'S1-MR'!$D$7:$U$60,9,0),"-")))</f>
        <v>-</v>
      </c>
      <c r="AX333" s="72" t="str">
        <f>IF(AS333="","-",IF(VLOOKUP(AS333,'S1-MR'!$D$7:$U$60,17,0)=0,"-",IF(AND(AS333=AS333,AT333="P"),VLOOKUP(AS333,'S1-MR'!$D$7:$U$60,17,0),"-")))</f>
        <v>-</v>
      </c>
      <c r="AY333" s="72" t="str">
        <f>IF(AS333="","-",IF(VLOOKUP(AS333,'S1-MR'!$D$7:$U$60,18,0)=0,"-",IF(AND(AS333=AS333,AT333="P"),VLOOKUP(AS333,'S1-MR'!$D$7:$U$60,18,0),"-")))</f>
        <v>-</v>
      </c>
      <c r="AZ333" s="73" t="s">
        <v>113</v>
      </c>
      <c r="BA333" s="81"/>
      <c r="BB333" s="6"/>
      <c r="BC333" s="6"/>
      <c r="BD333" s="6"/>
      <c r="BE333" s="6"/>
      <c r="BF333" s="7"/>
      <c r="BG333" s="7"/>
      <c r="BH333" s="7"/>
      <c r="BI333" s="7"/>
      <c r="BJ333" s="7"/>
      <c r="BK333" s="7"/>
    </row>
    <row r="334" ht="14.25" customHeight="1">
      <c r="A334" s="40">
        <v>6.0</v>
      </c>
      <c r="B334" s="41" t="s">
        <v>342</v>
      </c>
      <c r="C334" s="69" t="s">
        <v>314</v>
      </c>
      <c r="D334" s="70" t="s">
        <v>315</v>
      </c>
      <c r="E334" s="71" t="s">
        <v>24</v>
      </c>
      <c r="F334" s="72" t="str">
        <f>IF(D334="","-",IF(VLOOKUP(D334,'S1-TB'!$D$7:$U$58,7,0)=0,"-",IF(AND(D334=D334,OR(E334="T",E334="P")),VLOOKUP(D334,'S1-TB'!$D$7:$U$58,7,0),"-")))</f>
        <v>YUL</v>
      </c>
      <c r="G334" s="72" t="str">
        <f>IF(D334="","-",IF(VLOOKUP(D334,'S1-TB'!$D$7:$U$58,8,0)=0,"-",IF(AND(D334=D334,OR(E334="T",E334="P")),VLOOKUP(D334,'S1-TB'!$D$7:$U$58,8,0),"-")))</f>
        <v>MMK</v>
      </c>
      <c r="H334" s="72" t="str">
        <f>IF(D334="","-",IF(VLOOKUP(D334,'S1-TB'!$D$7:$U$58,9,0)=0,"-",IF(AND(D334=D334,OR(E334="T",E334="P")),VLOOKUP(D334,'S1-TB'!$D$7:$U$58,9,0),"-")))</f>
        <v>-</v>
      </c>
      <c r="I334" s="72"/>
      <c r="J334" s="72" t="str">
        <f>IF(D334="","-",IF(VLOOKUP(D334,'S1-TB'!$D$7:$U$58,17,0)=0,"-",IF(AND(D334=D334,E334="P"),VLOOKUP(D334,'S1-TB'!$D$7:$U$58,17,0),"-")))</f>
        <v>-</v>
      </c>
      <c r="K334" s="72" t="str">
        <f>IF(D334="","-",IF(VLOOKUP(D334,'S1-TB'!$D$7:$U$58,18,0)=0,"-",IF(AND(D334=D334,E334="P"),VLOOKUP(D334,'S1-TB'!$D$7:$U$58,18,0),"-")))</f>
        <v>-</v>
      </c>
      <c r="L334" s="73" t="s">
        <v>114</v>
      </c>
      <c r="M334" s="74" t="s">
        <v>26</v>
      </c>
      <c r="N334" s="69" t="s">
        <v>316</v>
      </c>
      <c r="O334" s="77" t="s">
        <v>317</v>
      </c>
      <c r="P334" s="78" t="s">
        <v>28</v>
      </c>
      <c r="Q334" s="72" t="str">
        <f>IF(O334="","-",IF(VLOOKUP(O334,'S1-TB'!$D$7:$U$58,7,0)=0,"-",IF(AND(O334=O334,OR(P334="T",P334="P")),VLOOKUP(O334,'S1-TB'!$D$7:$U$58,7,0),"-")))</f>
        <v>YUL</v>
      </c>
      <c r="R334" s="72" t="str">
        <f>IF(O334="","-",IF(VLOOKUP(O334,'S1-TB'!$D$7:$U$58,8,0)=0,"-",IF(AND(O334=O334,OR(P334="T",P334="P")),VLOOKUP(O334,'S1-TB'!$D$7:$U$58,8,0),"-")))</f>
        <v>-</v>
      </c>
      <c r="S334" s="72" t="str">
        <f>IF(O334="","-",IF(VLOOKUP(O334,'S1-TB'!$D$7:$U$58,9,0)=0,"-",IF(AND(O334=O334,OR(P334="T",P334="P")),VLOOKUP(O334,'S1-TB'!$D$7:$U$58,9,0),"-")))</f>
        <v>-</v>
      </c>
      <c r="T334" s="72" t="str">
        <f>IF(O334="","-",IF(VLOOKUP(O334,'S1-TB'!$D$7:$U$58,17,0)=0,"-",IF(AND(O334=O334,P334="P"),VLOOKUP(O334,'S1-TB'!$D$7:$U$58,17,0),"-")))</f>
        <v>-</v>
      </c>
      <c r="U334" s="72" t="str">
        <f>IF(O334="","-",IF(VLOOKUP(O334,'S1-TB'!$D$7:$U$58,18,0)=0,"-",IF(AND(O334=O334,P334="P"),VLOOKUP(O334,'S1-TB'!$D$7:$U$58,18,0),"-")))</f>
        <v>-</v>
      </c>
      <c r="V334" s="73" t="s">
        <v>114</v>
      </c>
      <c r="W334" s="74"/>
      <c r="X334" s="69" t="s">
        <v>318</v>
      </c>
      <c r="Y334" s="70" t="s">
        <v>319</v>
      </c>
      <c r="Z334" s="71" t="s">
        <v>28</v>
      </c>
      <c r="AA334" s="72" t="str">
        <f>IF(Y334="","-",IF(VLOOKUP(Y334,'S1-TB'!$D$7:$U$58,7,0)=0,"-",IF(AND(Y334=Y334,OR(Z334="T",Z334="P")),VLOOKUP(Y334,'S1-TB'!$D$7:$U$58,7,0),"-")))</f>
        <v>EAN</v>
      </c>
      <c r="AB334" s="72" t="str">
        <f>IF(Y334="","-",IF(VLOOKUP(Y334,'S1-TB'!$D$7:$U$58,8,0)=0,"-",IF(AND(Y334=Y334,OR(Z334="T",Z334="P")),VLOOKUP(Y334,'S1-TB'!$D$7:$U$58,8,0),"-")))</f>
        <v>-</v>
      </c>
      <c r="AC334" s="72" t="str">
        <f>IF(Y334="","-",IF(VLOOKUP(Y334,'S1-TB'!$D$7:$U$58,9,0)=0,"-",IF(AND(Y334=Y334,OR(Z334="T",Z334="P")),VLOOKUP(Y334,'S1-TB'!$D$7:$U$58,9,0),"-")))</f>
        <v>-</v>
      </c>
      <c r="AD334" s="72" t="str">
        <f>IF(Y334="","-",IF(VLOOKUP(Y334,'S1-TB'!$D$7:$U$58,17,0)=0,"-",IF(AND(Y334=Y334,Z334="P"),VLOOKUP(Y334,'S1-TB'!$D$7:$U$58,17,0),"-")))</f>
        <v>-</v>
      </c>
      <c r="AE334" s="72" t="str">
        <f>IF(Y334="","-",IF(VLOOKUP(Y334,'S1-TB'!$D$7:$U$58,18,0)=0,"-",IF(AND(Y334=Y334,Z334="P"),VLOOKUP(Y334,'S1-TB'!$D$7:$U$58,18,0),"-")))</f>
        <v>-</v>
      </c>
      <c r="AF334" s="73" t="s">
        <v>114</v>
      </c>
      <c r="AG334" s="74"/>
      <c r="AH334" s="69" t="s">
        <v>314</v>
      </c>
      <c r="AI334" s="70" t="s">
        <v>320</v>
      </c>
      <c r="AJ334" s="71" t="s">
        <v>28</v>
      </c>
      <c r="AK334" s="72" t="str">
        <f>IF(AI334="","-",IF(VLOOKUP(AI334,'S1-TB'!$D$7:$U$58,7,0)=0,"-",IF(AND(AI334=AI334,OR(AJ334="T",AJ334="P")),VLOOKUP(AI334,'S1-TB'!$D$7:$U$58,7,0),"-")))</f>
        <v>RFK</v>
      </c>
      <c r="AL334" s="72" t="str">
        <f>IF(AI334="","-",IF(VLOOKUP(AI334,'S1-TB'!$D$7:$U$58,8,0)=0,"-",IF(AND(AI334=AI334,OR(AJ334="T",AJ334="P")),VLOOKUP(AI334,'S1-TB'!$D$7:$U$58,8,0),"-")))</f>
        <v>APT</v>
      </c>
      <c r="AM334" s="72" t="str">
        <f>IF(AI334="","-",IF(VLOOKUP(AI334,'S1-TB'!$D$7:$U$58,9,0)=0,"-",IF(AND(AI334=AI334,OR(AJ334="T",AJ334="P")),VLOOKUP(AI334,'S1-TB'!$D$7:$U$58,9,0),"-")))</f>
        <v>-</v>
      </c>
      <c r="AN334" s="72" t="str">
        <f>IF(AI334="","-",IF(VLOOKUP(AI334,'S1-TB'!$D$7:$U$58,17,0)=0,"-",IF(AND(AI334=AI334,AJ334="P"),VLOOKUP(AI334,'S1-TB'!$D$7:$U$58,17,0),"-")))</f>
        <v>-</v>
      </c>
      <c r="AO334" s="72" t="str">
        <f>IF(AI334="","-",IF(VLOOKUP(AI334,'S1-TB'!$D$7:$U$58,18,0)=0,"-",IF(AND(AI334=AI334,AJ334="P"),VLOOKUP(AI334,'S1-TB'!$D$7:$U$58,18,0),"-")))</f>
        <v>-</v>
      </c>
      <c r="AP334" s="73" t="s">
        <v>114</v>
      </c>
      <c r="AQ334" s="74"/>
      <c r="AR334" s="69" t="s">
        <v>259</v>
      </c>
      <c r="AS334" s="70" t="s">
        <v>260</v>
      </c>
      <c r="AT334" s="71" t="s">
        <v>24</v>
      </c>
      <c r="AU334" s="72" t="str">
        <f>IF(AS334="","-",IF(VLOOKUP(AS334,'S1-TB'!$D$7:$U$58,7,0)=0,"-",IF(AND(AS334=AS334,OR(AT334="T",AT334="P")),VLOOKUP(AS334,'S1-TB'!$D$7:$U$58,7,0),"-")))</f>
        <v>RFK</v>
      </c>
      <c r="AV334" s="72" t="str">
        <f>IF(AS334="","-",IF(VLOOKUP(AS334,'S1-TB'!$D$7:$U$58,8,0)=0,"-",IF(AND(AS334=AS334,OR(AT334="T",AT334="P")),VLOOKUP(AS334,'S1-TB'!$D$7:$U$58,8,0),"-")))</f>
        <v>APT</v>
      </c>
      <c r="AW334" s="72" t="str">
        <f>IF(AS334="","-",IF(VLOOKUP(AS334,'S1-TB'!$D$7:$U$58,9,0)=0,"-",IF(AND(AS334=AS334,OR(AT334="T",AT334="P")),VLOOKUP(AS334,'S1-TB'!$D$7:$U$58,9,0),"-")))</f>
        <v>-</v>
      </c>
      <c r="AX334" s="72" t="str">
        <f>IF(AS334="","-",IF(VLOOKUP(AS334,'S1-TB'!$D$7:$U$58,17,0)=0,"-",IF(AND(AS334=AS334,AT334="P"),VLOOKUP(AS334,'S1-TB'!$D$7:$U$58,17,0),"-")))</f>
        <v>-</v>
      </c>
      <c r="AY334" s="72" t="str">
        <f>IF(AS334="","-",IF(VLOOKUP(AS334,'S1-TB'!$D$7:$U$58,18,0)=0,"-",IF(AND(AS334=AS334,AT334="P"),VLOOKUP(AS334,'S1-TB'!$D$7:$U$58,18,0),"-")))</f>
        <v>-</v>
      </c>
      <c r="AZ334" s="73" t="s">
        <v>114</v>
      </c>
      <c r="BA334" s="74" t="s">
        <v>26</v>
      </c>
      <c r="BB334" s="6"/>
      <c r="BC334" s="6"/>
      <c r="BD334" s="6"/>
      <c r="BE334" s="6"/>
      <c r="BF334" s="7"/>
      <c r="BG334" s="7"/>
      <c r="BH334" s="7"/>
      <c r="BI334" s="7"/>
      <c r="BJ334" s="7"/>
      <c r="BK334" s="7"/>
    </row>
    <row r="335" ht="14.25" customHeight="1">
      <c r="A335" s="40">
        <v>6.0</v>
      </c>
      <c r="B335" s="41" t="s">
        <v>342</v>
      </c>
      <c r="C335" s="64"/>
      <c r="D335" s="65"/>
      <c r="E335" s="66"/>
      <c r="F335" s="65"/>
      <c r="G335" s="65"/>
      <c r="H335" s="65"/>
      <c r="I335" s="65"/>
      <c r="J335" s="65"/>
      <c r="K335" s="65"/>
      <c r="L335" s="84"/>
      <c r="M335" s="68"/>
      <c r="N335" s="64"/>
      <c r="O335" s="65"/>
      <c r="P335" s="66"/>
      <c r="Q335" s="65"/>
      <c r="R335" s="65"/>
      <c r="S335" s="65"/>
      <c r="T335" s="65"/>
      <c r="U335" s="65"/>
      <c r="V335" s="84"/>
      <c r="W335" s="68"/>
      <c r="X335" s="64"/>
      <c r="Y335" s="65"/>
      <c r="Z335" s="66"/>
      <c r="AA335" s="65"/>
      <c r="AB335" s="65"/>
      <c r="AC335" s="65"/>
      <c r="AD335" s="65"/>
      <c r="AE335" s="65"/>
      <c r="AF335" s="84"/>
      <c r="AG335" s="68"/>
      <c r="AH335" s="64"/>
      <c r="AI335" s="65"/>
      <c r="AJ335" s="66"/>
      <c r="AK335" s="65"/>
      <c r="AL335" s="65"/>
      <c r="AM335" s="65"/>
      <c r="AN335" s="65"/>
      <c r="AO335" s="65"/>
      <c r="AP335" s="84"/>
      <c r="AQ335" s="68"/>
      <c r="AR335" s="64"/>
      <c r="AS335" s="65"/>
      <c r="AT335" s="66"/>
      <c r="AU335" s="65"/>
      <c r="AV335" s="65"/>
      <c r="AW335" s="65"/>
      <c r="AX335" s="65"/>
      <c r="AY335" s="65"/>
      <c r="AZ335" s="84"/>
      <c r="BA335" s="68"/>
      <c r="BB335" s="6"/>
      <c r="BC335" s="6"/>
      <c r="BD335" s="6"/>
      <c r="BE335" s="6"/>
      <c r="BF335" s="7"/>
      <c r="BG335" s="7"/>
      <c r="BH335" s="7"/>
      <c r="BI335" s="7"/>
      <c r="BJ335" s="7"/>
      <c r="BK335" s="7"/>
    </row>
    <row r="336" ht="14.25" customHeight="1">
      <c r="A336" s="40">
        <v>6.0</v>
      </c>
      <c r="B336" s="41" t="s">
        <v>342</v>
      </c>
      <c r="C336" s="85"/>
      <c r="D336" s="86"/>
      <c r="E336" s="87"/>
      <c r="F336" s="88" t="str">
        <f>IF(D336="","-",IF(VLOOKUP(D336,'D3 TI'!$D$7:$U$47,7,0)=0,"-",IF(AND(D336=D336,OR(E336="T",E336="P",E336="PM")),VLOOKUP(D336,'D3 TI'!$D$7:$U$47,7,0),"-")))</f>
        <v>-</v>
      </c>
      <c r="G336" s="88" t="str">
        <f>IF(D336="","-",IF(VLOOKUP(D336,'D3 TI'!$D$7:$U$47,8,0)=0,"-",IF(AND(D336=D336,OR(E336="T",E336="P",E336="PM")),VLOOKUP(D336,'D3 TI'!$D$7:$U$47,8,0),"-")))</f>
        <v>-</v>
      </c>
      <c r="H336" s="88" t="str">
        <f>IF(D336="","-",IF(VLOOKUP(D336,'D3 TI'!$D$7:$U$47,9,0)=0,"-",IF(AND(D336=D336,OR(E336="T",E336="P")),VLOOKUP(D336,'D3 TI'!$D$7:$U$47,9,0),"-")))</f>
        <v>-</v>
      </c>
      <c r="I336" s="88"/>
      <c r="J336" s="88" t="str">
        <f>IF(D336="","-",IF(VLOOKUP(D336,'D3 TI'!$D$7:$U$47,17,0)=0,"-",IF(AND(D336=D336,E336="P"),VLOOKUP(D336,'D3 TI'!$D$7:$U$47,17,0),"-")))</f>
        <v>-</v>
      </c>
      <c r="K336" s="88" t="str">
        <f>IF(D336="","-",IF(VLOOKUP(D336,'D3 TI'!$D$7:$U$47,18,0)=0,"-",IF(AND(D336=D336,E336="P"),VLOOKUP(D336,'D3 TI'!$D$7:$U$47,18,0),"-")))</f>
        <v>-</v>
      </c>
      <c r="L336" s="89" t="s">
        <v>121</v>
      </c>
      <c r="M336" s="90"/>
      <c r="N336" s="85" t="s">
        <v>119</v>
      </c>
      <c r="O336" s="86" t="s">
        <v>120</v>
      </c>
      <c r="P336" s="87" t="s">
        <v>28</v>
      </c>
      <c r="Q336" s="88" t="str">
        <f>IF(O336="","-",IF(VLOOKUP(O336,'D3 TI'!$D$7:$U$47,7,0)=0,"-",IF(AND(O336=O336,OR(P336="T",P336="P",,P336="PM")),VLOOKUP(O336,'D3 TI'!$D$7:$U$47,7,0),"-")))</f>
        <v>JYD</v>
      </c>
      <c r="R336" s="88" t="str">
        <f>IF(O336="","-",IF(VLOOKUP(O336,'D3 TI'!$D$7:$U$47,8,0)=0,"-",IF(AND(O336=O336,OR(P336="T",P336="P",P336="PM")),VLOOKUP(O336,'D3 TI'!$D$7:$U$47,8,0),"-")))</f>
        <v>-</v>
      </c>
      <c r="S336" s="88" t="str">
        <f>IF(O336="","-",IF(VLOOKUP(O336,'D3 TI'!$D$7:$U$47,9,0)=0,"-",IF(AND(O336=O336,OR(P336="T",P336="P")),VLOOKUP(O336,'D3 TI'!$D$7:$U$47,9,0),"-")))</f>
        <v>-</v>
      </c>
      <c r="T336" s="88" t="str">
        <f>IF(O336="","-",IF(VLOOKUP(O336,'D3 TI'!$D$7:$U$47,17,0)=0,"-",IF(AND(O336=O336,P336="P"),VLOOKUP(O336,'D3 TI'!$D$7:$U$47,17,0),"-")))</f>
        <v>-</v>
      </c>
      <c r="U336" s="88" t="str">
        <f>IF(O336="","-",IF(VLOOKUP(O336,'D3 TI'!$D$7:$U$47,18,0)=0,"-",IF(AND(O336=O336,P336="P"),VLOOKUP(O336,'D3 TI'!$D$7:$U$47,18,0),"-")))</f>
        <v>-</v>
      </c>
      <c r="V336" s="89" t="s">
        <v>121</v>
      </c>
      <c r="W336" s="90" t="s">
        <v>26</v>
      </c>
      <c r="X336" s="85">
        <v>1133102.0</v>
      </c>
      <c r="Y336" s="86" t="s">
        <v>125</v>
      </c>
      <c r="Z336" s="87" t="s">
        <v>28</v>
      </c>
      <c r="AA336" s="88" t="str">
        <f>IF(Y336="","-",IF(VLOOKUP(Y336,'D3 TI'!$D$7:$U$47,7,0)=0,"-",IF(AND(Y336=Y336,OR(Z336="T",Z336="P",,Z336="PM")),VLOOKUP(Y336,'D3 TI'!$D$7:$U$47,7,0),"-")))</f>
        <v>TAP</v>
      </c>
      <c r="AB336" s="88" t="str">
        <f>IF(Y336="","-",IF(VLOOKUP(Y336,'D3 TI'!$D$7:$U$47,8,0)=0,"-",IF(AND(Y336=Y336,OR(Z336="T",Z336="P",,Z336="PM")),VLOOKUP(Y336,'D3 TI'!$D$7:$U$47,8,0),"-")))</f>
        <v>YHP</v>
      </c>
      <c r="AC336" s="91" t="str">
        <f>IF(Y336="","-",IF(VLOOKUP(Y336,'D3 TI'!$D$7:$U$47,9,0)=0,"-",IF(AND(Y336=Y336,OR(Z336="T",Z336="P")),VLOOKUP(Y336,'D3 TI'!$D$7:$U$47,9,0),"-")))</f>
        <v>IDS</v>
      </c>
      <c r="AD336" s="88" t="str">
        <f>IF(Y336="","-",IF(VLOOKUP(Y336,'D3 TI'!$D$7:$U$47,17,0)=0,"-",IF(AND(Y336=Y336,Z336="P"),VLOOKUP(Y336,'D3 TI'!$D$7:$U$47,17,0),"-")))</f>
        <v>-</v>
      </c>
      <c r="AE336" s="88" t="str">
        <f>IF(Y336="","-",IF(VLOOKUP(Y336,'D3 TI'!$D$7:$U$47,18,0)=0,"-",IF(AND(Y336=Y336,Z336="P"),VLOOKUP(Y336,'D3 TI'!$D$7:$U$47,18,0),"-")))</f>
        <v>-</v>
      </c>
      <c r="AF336" s="89" t="s">
        <v>121</v>
      </c>
      <c r="AG336" s="90" t="s">
        <v>26</v>
      </c>
      <c r="AH336" s="85">
        <v>1133103.0</v>
      </c>
      <c r="AI336" s="86" t="s">
        <v>296</v>
      </c>
      <c r="AJ336" s="87" t="s">
        <v>28</v>
      </c>
      <c r="AK336" s="88" t="str">
        <f>IF(AI336="","-",IF(VLOOKUP(AI336,'D3 TI'!$D$7:$U$47,7,0)=0,"-",IF(AND(AI336=AI336,OR(AJ336="T",AJ336="P",,AJ336="PM")),VLOOKUP(AI336,'D3 TI'!$D$7:$U$47,7,0),"-")))</f>
        <v>TMP</v>
      </c>
      <c r="AL336" s="88" t="str">
        <f>IF(AI336="","-",IF(VLOOKUP(AI336,'D3 TI'!$D$7:$U$47,8,0)=0,"-",IF(AND(AI336=AI336,OR(AJ336="T",AJ336="P",AJ336="PM")),VLOOKUP(AI336,'D3 TI'!$D$7:$U$47,8,0),"-")))</f>
        <v>GHP</v>
      </c>
      <c r="AM336" s="91" t="str">
        <f>IF(AI336="","-",IF(VLOOKUP(AI336,'D3 TI'!$D$7:$U$47,9,0)=0,"-",IF(AND(AI336=AI336,OR(AJ336="T",AJ336="P")),VLOOKUP(AI336,'D3 TI'!$D$7:$U$47,9,0),"-")))</f>
        <v>BJH</v>
      </c>
      <c r="AN336" s="88" t="str">
        <f>IF(AI336="","-",IF(VLOOKUP(AI336,'D3 TI'!$D$7:$U$47,17,0)=0,"-",IF(AND(AI336=AI336,AJ336="P"),VLOOKUP(AI336,'D3 TI'!$D$7:$U$47,17,0),"-")))</f>
        <v>VKS</v>
      </c>
      <c r="AO336" s="88" t="str">
        <f>IF(AI336="","-",IF(VLOOKUP(AI336,'D3 TI'!$D$7:$U$47,18,0)=0,"-",IF(AND(AI336=AI336,AJ336="P"),VLOOKUP(AI336,'D3 TI'!$D$7:$U$47,18,0),"-")))</f>
        <v>-</v>
      </c>
      <c r="AP336" s="89" t="s">
        <v>121</v>
      </c>
      <c r="AQ336" s="90" t="s">
        <v>26</v>
      </c>
      <c r="AR336" s="85">
        <v>1133104.0</v>
      </c>
      <c r="AS336" s="86" t="s">
        <v>264</v>
      </c>
      <c r="AT336" s="87" t="s">
        <v>28</v>
      </c>
      <c r="AU336" s="88" t="str">
        <f>IF(AS336="","-",IF(VLOOKUP(AS336,'D3 TI'!$D$7:$U$47,7,0)=0,"-",IF(AND(AS336=AS336,OR(AT336="T",AT336="P",AT336="PM")),VLOOKUP(AS336,'D3 TI'!$D$7:$U$47,7,0),"-")))</f>
        <v>JHS</v>
      </c>
      <c r="AV336" s="88" t="str">
        <f>IF(AS336="","-",IF(VLOOKUP(AS336,'D3 TI'!$D$7:$U$47,8,0)=0,"-",IF(AND(AS336=AS336,OR(AT336="T",AT336="P",AT336="PM")),VLOOKUP(AS336,'D3 TI'!$D$7:$U$47,8,0),"-")))</f>
        <v>DT</v>
      </c>
      <c r="AW336" s="91" t="str">
        <f>IF(AS336="","-",IF(VLOOKUP(AS336,'D3 TI'!$D$7:$U$47,9,0)=0,"-",IF(AND(AS336=AS336,OR(AT336="T",AT336="P")),VLOOKUP(AS336,'D3 TI'!$D$7:$U$47,9,0),"-")))</f>
        <v>MSZ</v>
      </c>
      <c r="AX336" s="88" t="str">
        <f>IF(AS336="","-",IF(VLOOKUP(AS336,'D3 TI'!$D$7:$U$47,17,0)=0,"-",IF(AND(AS336=AS336,AT336="P"),VLOOKUP(AS336,'D3 TI'!$D$7:$U$47,17,0),"-")))</f>
        <v>AKH</v>
      </c>
      <c r="AY336" s="88" t="str">
        <f>IF(AS336="","-",IF(VLOOKUP(AS336,'D3 TI'!$D$7:$U$47,18,0)=0,"-",IF(AND(AS336=AS336,AT336="P"),VLOOKUP(AS336,'D3 TI'!$D$7:$U$47,18,0),"-")))</f>
        <v>-</v>
      </c>
      <c r="AZ336" s="89" t="s">
        <v>121</v>
      </c>
      <c r="BA336" s="90" t="s">
        <v>26</v>
      </c>
      <c r="BB336" s="6"/>
      <c r="BC336" s="6"/>
      <c r="BD336" s="6"/>
      <c r="BE336" s="6"/>
      <c r="BF336" s="7"/>
      <c r="BG336" s="7"/>
      <c r="BH336" s="7"/>
      <c r="BI336" s="7"/>
      <c r="BJ336" s="7"/>
      <c r="BK336" s="7"/>
    </row>
    <row r="337" ht="14.25" customHeight="1">
      <c r="A337" s="40">
        <v>6.0</v>
      </c>
      <c r="B337" s="41" t="s">
        <v>342</v>
      </c>
      <c r="C337" s="85"/>
      <c r="D337" s="86"/>
      <c r="E337" s="87"/>
      <c r="F337" s="88" t="str">
        <f>IF(D337="","-",IF(VLOOKUP(D337,'D3 TI'!$D$7:$U$47,7,0)=0,"-",IF(AND(D337=D337,OR(E337="T",E337="P",E337="PM")),VLOOKUP(D337,'D3 TI'!$D$7:$U$47,7,0),"-")))</f>
        <v>-</v>
      </c>
      <c r="G337" s="88" t="str">
        <f>IF(D337="","-",IF(VLOOKUP(D337,'D3 TI'!$D$7:$U$47,8,0)=0,"-",IF(AND(D337=D337,OR(E337="T",E337="P",E337="PM")),VLOOKUP(D337,'D3 TI'!$D$7:$U$47,8,0),"-")))</f>
        <v>-</v>
      </c>
      <c r="H337" s="88" t="str">
        <f>IF(D337="","-",IF(VLOOKUP(D337,'D3 TI'!$D$7:$U$47,9,0)=0,"-",IF(AND(D337=D337,OR(E337="T",E337="P")),VLOOKUP(D337,'D3 TI'!$D$7:$U$47,9,0),"-")))</f>
        <v>-</v>
      </c>
      <c r="I337" s="88"/>
      <c r="J337" s="88" t="str">
        <f>IF(D337="","-",IF(VLOOKUP(D337,'D3 TI'!$D$7:$U$47,17,0)=0,"-",IF(AND(D337=D337,E337="P"),VLOOKUP(D337,'D3 TI'!$D$7:$U$47,17,0),"-")))</f>
        <v>-</v>
      </c>
      <c r="K337" s="88" t="str">
        <f>IF(D337="","-",IF(VLOOKUP(D337,'D3 TI'!$D$7:$U$47,18,0)=0,"-",IF(AND(D337=D337,E337="P"),VLOOKUP(D337,'D3 TI'!$D$7:$U$47,18,0),"-")))</f>
        <v>-</v>
      </c>
      <c r="L337" s="89" t="s">
        <v>126</v>
      </c>
      <c r="M337" s="90"/>
      <c r="N337" s="85" t="s">
        <v>119</v>
      </c>
      <c r="O337" s="86" t="s">
        <v>120</v>
      </c>
      <c r="P337" s="87" t="s">
        <v>28</v>
      </c>
      <c r="Q337" s="88" t="str">
        <f>IF(O337="","-",IF(VLOOKUP(O337,'D3 TI'!$D$7:$U$47,7,0)=0,"-",IF(AND(O337=O337,OR(P337="T",P337="P",,P337="PM")),VLOOKUP(O337,'D3 TI'!$D$7:$U$47,7,0),"-")))</f>
        <v>JYD</v>
      </c>
      <c r="R337" s="88" t="str">
        <f>IF(O337="","-",IF(VLOOKUP(O337,'D3 TI'!$D$7:$U$47,8,0)=0,"-",IF(AND(O337=O337,OR(P337="T",P337="P",P337="PM")),VLOOKUP(O337,'D3 TI'!$D$7:$U$47,8,0),"-")))</f>
        <v>-</v>
      </c>
      <c r="S337" s="88" t="str">
        <f>IF(O337="","-",IF(VLOOKUP(O337,'D3 TI'!$D$7:$U$47,9,0)=0,"-",IF(AND(O337=O337,OR(P337="T",P337="P")),VLOOKUP(O337,'D3 TI'!$D$7:$U$47,9,0),"-")))</f>
        <v>-</v>
      </c>
      <c r="T337" s="88" t="str">
        <f>IF(O337="","-",IF(VLOOKUP(O337,'D3 TI'!$D$7:$U$47,17,0)=0,"-",IF(AND(O337=O337,P337="P"),VLOOKUP(O337,'D3 TI'!$D$7:$U$47,17,0),"-")))</f>
        <v>-</v>
      </c>
      <c r="U337" s="88" t="str">
        <f>IF(O337="","-",IF(VLOOKUP(O337,'D3 TI'!$D$7:$U$47,18,0)=0,"-",IF(AND(O337=O337,P337="P"),VLOOKUP(O337,'D3 TI'!$D$7:$U$47,18,0),"-")))</f>
        <v>-</v>
      </c>
      <c r="V337" s="89" t="s">
        <v>126</v>
      </c>
      <c r="W337" s="90" t="s">
        <v>26</v>
      </c>
      <c r="X337" s="85">
        <v>1133102.0</v>
      </c>
      <c r="Y337" s="86" t="s">
        <v>125</v>
      </c>
      <c r="Z337" s="87" t="s">
        <v>28</v>
      </c>
      <c r="AA337" s="88" t="str">
        <f>IF(Y337="","-",IF(VLOOKUP(Y337,'D3 TI'!$D$7:$U$47,7,0)=0,"-",IF(AND(Y337=Y337,OR(Z337="T",Z337="P",,Z337="PM")),VLOOKUP(Y337,'D3 TI'!$D$7:$U$47,7,0),"-")))</f>
        <v>TAP</v>
      </c>
      <c r="AB337" s="88" t="str">
        <f>IF(Y337="","-",IF(VLOOKUP(Y337,'D3 TI'!$D$7:$U$47,8,0)=0,"-",IF(AND(Y337=Y337,OR(Z337="T",Z337="P",,Z337="PM")),VLOOKUP(Y337,'D3 TI'!$D$7:$U$47,8,0),"-")))</f>
        <v>YHP</v>
      </c>
      <c r="AC337" s="91" t="str">
        <f>IF(Y337="","-",IF(VLOOKUP(Y337,'D3 TI'!$D$7:$U$47,9,0)=0,"-",IF(AND(Y337=Y337,OR(Z337="T",Z337="P")),VLOOKUP(Y337,'D3 TI'!$D$7:$U$47,9,0),"-")))</f>
        <v>IDS</v>
      </c>
      <c r="AD337" s="88" t="str">
        <f>IF(Y337="","-",IF(VLOOKUP(Y337,'D3 TI'!$D$7:$U$47,17,0)=0,"-",IF(AND(Y337=Y337,Z337="P"),VLOOKUP(Y337,'D3 TI'!$D$7:$U$47,17,0),"-")))</f>
        <v>-</v>
      </c>
      <c r="AE337" s="88" t="str">
        <f>IF(Y337="","-",IF(VLOOKUP(Y337,'D3 TI'!$D$7:$U$47,18,0)=0,"-",IF(AND(Y337=Y337,Z337="P"),VLOOKUP(Y337,'D3 TI'!$D$7:$U$47,18,0),"-")))</f>
        <v>-</v>
      </c>
      <c r="AF337" s="89" t="s">
        <v>126</v>
      </c>
      <c r="AG337" s="90" t="s">
        <v>26</v>
      </c>
      <c r="AH337" s="85">
        <v>1133103.0</v>
      </c>
      <c r="AI337" s="86" t="s">
        <v>296</v>
      </c>
      <c r="AJ337" s="87" t="s">
        <v>28</v>
      </c>
      <c r="AK337" s="88" t="str">
        <f>IF(AI337="","-",IF(VLOOKUP(AI337,'D3 TI'!$D$7:$U$47,7,0)=0,"-",IF(AND(AI337=AI337,OR(AJ337="T",AJ337="P",,AJ337="PM")),VLOOKUP(AI337,'D3 TI'!$D$7:$U$47,7,0),"-")))</f>
        <v>TMP</v>
      </c>
      <c r="AL337" s="88" t="str">
        <f>IF(AI337="","-",IF(VLOOKUP(AI337,'D3 TI'!$D$7:$U$47,8,0)=0,"-",IF(AND(AI337=AI337,OR(AJ337="T",AJ337="P",AJ337="PM")),VLOOKUP(AI337,'D3 TI'!$D$7:$U$47,8,0),"-")))</f>
        <v>GHP</v>
      </c>
      <c r="AM337" s="91" t="str">
        <f>IF(AI337="","-",IF(VLOOKUP(AI337,'D3 TI'!$D$7:$U$47,9,0)=0,"-",IF(AND(AI337=AI337,OR(AJ337="T",AJ337="P")),VLOOKUP(AI337,'D3 TI'!$D$7:$U$47,9,0),"-")))</f>
        <v>BJH</v>
      </c>
      <c r="AN337" s="88" t="str">
        <f>IF(AI337="","-",IF(VLOOKUP(AI337,'D3 TI'!$D$7:$U$47,17,0)=0,"-",IF(AND(AI337=AI337,AJ337="P"),VLOOKUP(AI337,'D3 TI'!$D$7:$U$47,17,0),"-")))</f>
        <v>VKS</v>
      </c>
      <c r="AO337" s="88" t="str">
        <f>IF(AI337="","-",IF(VLOOKUP(AI337,'D3 TI'!$D$7:$U$47,18,0)=0,"-",IF(AND(AI337=AI337,AJ337="P"),VLOOKUP(AI337,'D3 TI'!$D$7:$U$47,18,0),"-")))</f>
        <v>-</v>
      </c>
      <c r="AP337" s="89" t="s">
        <v>126</v>
      </c>
      <c r="AQ337" s="90" t="s">
        <v>26</v>
      </c>
      <c r="AR337" s="85">
        <v>1133104.0</v>
      </c>
      <c r="AS337" s="86" t="s">
        <v>264</v>
      </c>
      <c r="AT337" s="87" t="s">
        <v>28</v>
      </c>
      <c r="AU337" s="88" t="str">
        <f>IF(AS337="","-",IF(VLOOKUP(AS337,'D3 TI'!$D$7:$U$47,7,0)=0,"-",IF(AND(AS337=AS337,OR(AT337="T",AT337="P",AT337="PM")),VLOOKUP(AS337,'D3 TI'!$D$7:$U$47,7,0),"-")))</f>
        <v>JHS</v>
      </c>
      <c r="AV337" s="88" t="str">
        <f>IF(AS337="","-",IF(VLOOKUP(AS337,'D3 TI'!$D$7:$U$47,8,0)=0,"-",IF(AND(AS337=AS337,OR(AT337="T",AT337="P",AT337="PM")),VLOOKUP(AS337,'D3 TI'!$D$7:$U$47,8,0),"-")))</f>
        <v>DT</v>
      </c>
      <c r="AW337" s="91" t="str">
        <f>IF(AS337="","-",IF(VLOOKUP(AS337,'D3 TI'!$D$7:$U$47,9,0)=0,"-",IF(AND(AS337=AS337,OR(AT337="T",AT337="P")),VLOOKUP(AS337,'D3 TI'!$D$7:$U$47,9,0),"-")))</f>
        <v>MSZ</v>
      </c>
      <c r="AX337" s="88" t="str">
        <f>IF(AS337="","-",IF(VLOOKUP(AS337,'D3 TI'!$D$7:$U$47,17,0)=0,"-",IF(AND(AS337=AS337,AT337="P"),VLOOKUP(AS337,'D3 TI'!$D$7:$U$47,17,0),"-")))</f>
        <v>AKH</v>
      </c>
      <c r="AY337" s="88" t="str">
        <f>IF(AS337="","-",IF(VLOOKUP(AS337,'D3 TI'!$D$7:$U$47,18,0)=0,"-",IF(AND(AS337=AS337,AT337="P"),VLOOKUP(AS337,'D3 TI'!$D$7:$U$47,18,0),"-")))</f>
        <v>-</v>
      </c>
      <c r="AZ337" s="89" t="s">
        <v>126</v>
      </c>
      <c r="BA337" s="90" t="s">
        <v>26</v>
      </c>
      <c r="BB337" s="6"/>
      <c r="BC337" s="6"/>
      <c r="BD337" s="6"/>
      <c r="BE337" s="6"/>
      <c r="BF337" s="7"/>
      <c r="BG337" s="7"/>
      <c r="BH337" s="7"/>
      <c r="BI337" s="7"/>
      <c r="BJ337" s="7"/>
      <c r="BK337" s="7"/>
    </row>
    <row r="338" ht="14.25" customHeight="1">
      <c r="A338" s="40">
        <v>6.0</v>
      </c>
      <c r="B338" s="41" t="s">
        <v>342</v>
      </c>
      <c r="C338" s="85">
        <v>1333102.0</v>
      </c>
      <c r="D338" s="86" t="s">
        <v>130</v>
      </c>
      <c r="E338" s="87" t="s">
        <v>28</v>
      </c>
      <c r="F338" s="88" t="str">
        <f>IF(D338="","-",IF(VLOOKUP(D338,D3TK!$D$7:$V$44,7,0)=0,"-",IF(AND(D338=D338,OR(E338="T",E338="P",E338="PM")),VLOOKUP(D338,D3TK!$D$7:$V$44,7,0),"-")))</f>
        <v>GIW</v>
      </c>
      <c r="G338" s="88" t="str">
        <f>IF(D338="","-",IF(VLOOKUP(D338,D3TK!$D$7:$V$44,8,0)=0,"-",IF(AND(D338=D338,OR(E338="T",E338="P",E338="PM")),VLOOKUP(D338,D3TK!$D$7:$V$44,8,0),"-")))</f>
        <v>-</v>
      </c>
      <c r="H338" s="88" t="str">
        <f>IF(D338="","-",IF(VLOOKUP(D338,D3TK!$D$7:$V$44,9,0)=0,"-",IF(AND(D338=D338,OR(E338="T",E338="P")),VLOOKUP(D338,D3TK!$D$7:$V$44,9,0),"-")))</f>
        <v>-</v>
      </c>
      <c r="I338" s="88"/>
      <c r="J338" s="88" t="str">
        <f>IF(D338="","-",IF(VLOOKUP(D338,D3TK!$D$7:$V$44,17,0)=0,"-",IF(AND(D338=D338,E338="P"),VLOOKUP(D338,D3TK!$D$7:$V$44,17,0),"-")))</f>
        <v>-</v>
      </c>
      <c r="K338" s="88" t="str">
        <f>IF(D338="","-",IF(VLOOKUP(D338,D3TK!$D$7:$V$44,18,0)=0,"-",IF(AND(D338=D338,E338="P"),VLOOKUP(D338,D3TK!$D$7:$V$44,18,0),"-")))</f>
        <v>-</v>
      </c>
      <c r="L338" s="87" t="s">
        <v>128</v>
      </c>
      <c r="M338" s="90" t="s">
        <v>26</v>
      </c>
      <c r="N338" s="85">
        <v>1333101.0</v>
      </c>
      <c r="O338" s="86" t="s">
        <v>265</v>
      </c>
      <c r="P338" s="87" t="s">
        <v>28</v>
      </c>
      <c r="Q338" s="88" t="str">
        <f>IF(O338="","-",IF(VLOOKUP(O338,D3TK!$D$7:$V$44,7,0)=0,"-",IF(AND(O338=O338,OR(P338="T",P338="P",P338="PM")),VLOOKUP(O338,D3TK!$D$7:$V$44,7,0),"-")))</f>
        <v>ESS</v>
      </c>
      <c r="R338" s="88" t="str">
        <f>IF(O338="","-",IF(VLOOKUP(O338,D3TK!$D$7:$V$44,8,0)=0,"-",IF(AND(O338=O338,OR(P338="T",P338="P",P338="PM")),VLOOKUP(O338,D3TK!$D$7:$V$44,8,0),"-")))</f>
        <v>-</v>
      </c>
      <c r="S338" s="88" t="str">
        <f>IF(O338="","-",IF(VLOOKUP(O338,D3TK!$D$7:$V$44,9,0)=0,"-",IF(AND(O338=O338,OR(P338="T",P338="P")),VLOOKUP(O338,D3TK!$D$7:$V$44,9,0),"-")))</f>
        <v>-</v>
      </c>
      <c r="T338" s="88" t="str">
        <f>IF(O338="","-",IF(VLOOKUP(O338,D3TK!$D$7:$V$44,17,0)=0,"-",IF(AND(O338=O338,P338="P"),VLOOKUP(O338,D3TK!$D$7:$V$44,17,0),"-")))</f>
        <v>-</v>
      </c>
      <c r="U338" s="88" t="str">
        <f>IF(O338="","-",IF(VLOOKUP(O338,D3TK!$D$7:$V$44,18,0)=0,"-",IF(AND(O338=O338,P338="P"),VLOOKUP(O338,D3TK!$D$7:$V$44,18,0),"-")))</f>
        <v>-</v>
      </c>
      <c r="V338" s="87" t="s">
        <v>128</v>
      </c>
      <c r="W338" s="90" t="s">
        <v>26</v>
      </c>
      <c r="X338" s="85" t="s">
        <v>122</v>
      </c>
      <c r="Y338" s="86" t="s">
        <v>123</v>
      </c>
      <c r="Z338" s="87" t="s">
        <v>28</v>
      </c>
      <c r="AA338" s="88" t="str">
        <f>IF(Y338="","-",IF(VLOOKUP(Y338,D3TK!$D$7:$V$44,7,0)=0,"-",IF(AND(Y338=Y338,OR(Z338="T",Z338="P",Z338="PM")),VLOOKUP(Y338,D3TK!$D$7:$V$44,7,0),"-")))</f>
        <v>-</v>
      </c>
      <c r="AB338" s="88" t="str">
        <f>IF(Y338="","-",IF(VLOOKUP(Y338,D3TK!$D$7:$V$44,8,0)=0,"-",IF(AND(Y338=Y338,OR(Z338="T",Z338="P")),VLOOKUP(Y338,D3TK!$D$7:$V$44,8,0),"-")))</f>
        <v>-</v>
      </c>
      <c r="AC338" s="88" t="str">
        <f>IF(Y338="","-",IF(VLOOKUP(Y338,D3TK!$D$7:$V$44,9,0)=0,"-",IF(AND(Y338=Y338,OR(Z338="T",Z338="P")),VLOOKUP(Y338,D3TK!$D$7:$V$44,9,0),"-")))</f>
        <v>-</v>
      </c>
      <c r="AD338" s="88" t="str">
        <f>IF(Y338="","-",IF(VLOOKUP(Y338,D3TK!$D$7:$V$44,17,0)=0,"-",IF(AND(Y338=Y338,Z338="P"),VLOOKUP(Y338,D3TK!$D$7:$V$44,17,0),"-")))</f>
        <v>-</v>
      </c>
      <c r="AE338" s="88" t="str">
        <f>IF(Y338="","-",IF(VLOOKUP(Y338,D3TK!$D$7:$V$44,18,0)=0,"-",IF(AND(Y338=Y338,Z338="P"),VLOOKUP(Y338,D3TK!$D$7:$V$44,18,0),"-")))</f>
        <v>-</v>
      </c>
      <c r="AF338" s="87" t="s">
        <v>128</v>
      </c>
      <c r="AG338" s="90" t="s">
        <v>26</v>
      </c>
      <c r="AH338" s="85">
        <v>1333104.0</v>
      </c>
      <c r="AI338" s="86" t="s">
        <v>297</v>
      </c>
      <c r="AJ338" s="87" t="s">
        <v>28</v>
      </c>
      <c r="AK338" s="88" t="str">
        <f>IF(AI338="","-",IF(VLOOKUP(AI338,D3TK!$D$7:$V$44,7,0)=0,"-",IF(AND(AI338=AI338,OR(AJ338="T",AJ338="P",AJ338="PM")),VLOOKUP(AI338,D3TK!$D$7:$V$44,7,0),"-")))</f>
        <v>MMS</v>
      </c>
      <c r="AL338" s="88" t="str">
        <f>IF(AI338="","-",IF(VLOOKUP(AI338,D3TK!$D$7:$V$44,8,0)=0,"-",IF(AND(AI338=AI338,OR(AJ338="T",AJ338="P",AJ338="PM")),VLOOKUP(AI338,D3TK!$D$7:$V$44,8,0),"-")))</f>
        <v>AZP</v>
      </c>
      <c r="AM338" s="88" t="str">
        <f>IF(AI338="","-",IF(VLOOKUP(AI338,D3TK!$D$7:$V$44,9,0)=0,"-",IF(AND(AI338=AI338,OR(AJ338="T",AJ338="P")),VLOOKUP(AI338,D3TK!$D$7:$V$44,9,0),"-")))</f>
        <v>-</v>
      </c>
      <c r="AN338" s="88" t="str">
        <f>IF(AI338="","-",IF(VLOOKUP(AI338,D3TK!$D$7:$V$44,17,0)=0,"-",IF(AND(AI338=AI338,AJ338="P"),VLOOKUP(AI338,D3TK!$D$7:$V$44,17,0),"-")))</f>
        <v>-</v>
      </c>
      <c r="AO338" s="88" t="str">
        <f>IF(AI338="","-",IF(VLOOKUP(AI338,D3TK!$D$7:$V$44,18,0)=0,"-",IF(AND(AI338=AI338,AJ338="P"),VLOOKUP(AI338,D3TK!$D$7:$V$44,18,0),"-")))</f>
        <v>FWH</v>
      </c>
      <c r="AP338" s="87" t="s">
        <v>128</v>
      </c>
      <c r="AQ338" s="90" t="s">
        <v>26</v>
      </c>
      <c r="AR338" s="85">
        <v>1333103.0</v>
      </c>
      <c r="AS338" s="86" t="s">
        <v>129</v>
      </c>
      <c r="AT338" s="87" t="s">
        <v>28</v>
      </c>
      <c r="AU338" s="88" t="str">
        <f>IF(AS338="","-",IF(VLOOKUP(AS338,D3TK!$D$7:$V$44,7,0)=0,"-",IF(AND(AS338=AS338,OR(AT338="T",AT338="P",AT338="PM")),VLOOKUP(AS338,D3TK!$D$7:$V$44,7,0),"-")))</f>
        <v>MMS</v>
      </c>
      <c r="AV338" s="88" t="str">
        <f>IF(AS338="","-",IF(VLOOKUP(AS338,D3TK!$D$7:$V$44,8,0)=0,"-",IF(AND(AS338=AS338,OR(AT338="T",AT338="P",AT338="PM")),VLOOKUP(AS338,D3TK!$D$7:$V$44,8,0),"-")))</f>
        <v>PDS</v>
      </c>
      <c r="AW338" s="88" t="str">
        <f>IF(AS338="","-",IF(VLOOKUP(AS338,D3TK!$D$7:$V$44,9,0)=0,"-",IF(AND(AS338=AS338,OR(AT338="T",AT338="P")),VLOOKUP(AS338,D3TK!$D$7:$V$44,9,0),"-")))</f>
        <v>-</v>
      </c>
      <c r="AX338" s="88" t="str">
        <f>IF(AS338="","-",IF(VLOOKUP(AS338,D3TK!$D$7:$V$44,17,0)=0,"-",IF(AND(AS338=AS338,AT338="P"),VLOOKUP(AS338,D3TK!$D$7:$V$44,17,0),"-")))</f>
        <v>-</v>
      </c>
      <c r="AY338" s="88" t="str">
        <f>IF(AS338="","-",IF(VLOOKUP(AS338,D3TK!$D$7:$V$44,18,0)=0,"-",IF(AND(AS338=AS338,AT338="P"),VLOOKUP(AS338,D3TK!$D$7:$V$44,18,0),"-")))</f>
        <v>TLS</v>
      </c>
      <c r="AZ338" s="87" t="s">
        <v>128</v>
      </c>
      <c r="BA338" s="90" t="s">
        <v>26</v>
      </c>
      <c r="BB338" s="6"/>
      <c r="BC338" s="6"/>
      <c r="BD338" s="6"/>
      <c r="BE338" s="6"/>
      <c r="BF338" s="7"/>
      <c r="BG338" s="7"/>
      <c r="BH338" s="7"/>
      <c r="BI338" s="7"/>
      <c r="BJ338" s="7"/>
      <c r="BK338" s="7"/>
    </row>
    <row r="339" ht="14.25" customHeight="1">
      <c r="A339" s="40">
        <v>6.0</v>
      </c>
      <c r="B339" s="41" t="s">
        <v>342</v>
      </c>
      <c r="C339" s="85">
        <v>1333102.0</v>
      </c>
      <c r="D339" s="86" t="s">
        <v>130</v>
      </c>
      <c r="E339" s="87" t="s">
        <v>28</v>
      </c>
      <c r="F339" s="88" t="str">
        <f>IF(D339="","-",IF(VLOOKUP(D339,D3TK!$D$7:$V$44,7,0)=0,"-",IF(AND(D339=D339,OR(E339="T",E339="P",E339="PM")),VLOOKUP(D339,D3TK!$D$7:$V$44,7,0),"-")))</f>
        <v>GIW</v>
      </c>
      <c r="G339" s="88" t="str">
        <f>IF(D339="","-",IF(VLOOKUP(D339,D3TK!$D$7:$V$44,8,0)=0,"-",IF(AND(D339=D339,OR(E339="T",E339="P",E339="PM")),VLOOKUP(D339,D3TK!$D$7:$V$44,8,0),"-")))</f>
        <v>-</v>
      </c>
      <c r="H339" s="88" t="str">
        <f>IF(D339="","-",IF(VLOOKUP(D339,D3TK!$D$7:$V$44,9,0)=0,"-",IF(AND(D339=D339,OR(E339="T",E339="P")),VLOOKUP(D339,D3TK!$D$7:$V$44,9,0),"-")))</f>
        <v>-</v>
      </c>
      <c r="I339" s="88"/>
      <c r="J339" s="88" t="str">
        <f>IF(D339="","-",IF(VLOOKUP(D339,D3TK!$D$7:$V$44,17,0)=0,"-",IF(AND(D339=D339,E339="P"),VLOOKUP(D339,D3TK!$D$7:$V$44,17,0),"-")))</f>
        <v>-</v>
      </c>
      <c r="K339" s="88" t="str">
        <f>IF(D339="","-",IF(VLOOKUP(D339,D3TK!$D$7:$V$44,18,0)=0,"-",IF(AND(D339=D339,E339="P"),VLOOKUP(D339,D3TK!$D$7:$V$44,18,0),"-")))</f>
        <v>-</v>
      </c>
      <c r="L339" s="87" t="s">
        <v>131</v>
      </c>
      <c r="M339" s="90" t="s">
        <v>26</v>
      </c>
      <c r="N339" s="85">
        <v>1333101.0</v>
      </c>
      <c r="O339" s="86" t="s">
        <v>265</v>
      </c>
      <c r="P339" s="87" t="s">
        <v>28</v>
      </c>
      <c r="Q339" s="88" t="str">
        <f>IF(O339="","-",IF(VLOOKUP(O339,D3TK!$D$7:$V$44,7,0)=0,"-",IF(AND(O339=O339,OR(P339="T",P339="P",P339="PM")),VLOOKUP(O339,D3TK!$D$7:$V$44,7,0),"-")))</f>
        <v>ESS</v>
      </c>
      <c r="R339" s="88" t="str">
        <f>IF(O339="","-",IF(VLOOKUP(O339,D3TK!$D$7:$V$44,8,0)=0,"-",IF(AND(O339=O339,OR(P339="T",P339="P",P339="PM")),VLOOKUP(O339,D3TK!$D$7:$V$44,8,0),"-")))</f>
        <v>-</v>
      </c>
      <c r="S339" s="88" t="str">
        <f>IF(O339="","-",IF(VLOOKUP(O339,D3TK!$D$7:$V$44,9,0)=0,"-",IF(AND(O339=O339,OR(P339="T",P339="P")),VLOOKUP(O339,D3TK!$D$7:$V$44,9,0),"-")))</f>
        <v>-</v>
      </c>
      <c r="T339" s="88" t="str">
        <f>IF(O339="","-",IF(VLOOKUP(O339,D3TK!$D$7:$V$44,17,0)=0,"-",IF(AND(O339=O339,P339="P"),VLOOKUP(O339,D3TK!$D$7:$V$44,17,0),"-")))</f>
        <v>-</v>
      </c>
      <c r="U339" s="88" t="str">
        <f>IF(O339="","-",IF(VLOOKUP(O339,D3TK!$D$7:$V$44,18,0)=0,"-",IF(AND(O339=O339,P339="P"),VLOOKUP(O339,D3TK!$D$7:$V$44,18,0),"-")))</f>
        <v>-</v>
      </c>
      <c r="V339" s="87" t="s">
        <v>131</v>
      </c>
      <c r="W339" s="90" t="s">
        <v>26</v>
      </c>
      <c r="X339" s="85" t="s">
        <v>122</v>
      </c>
      <c r="Y339" s="86" t="s">
        <v>123</v>
      </c>
      <c r="Z339" s="87" t="s">
        <v>28</v>
      </c>
      <c r="AA339" s="88" t="str">
        <f>IF(Y339="","-",IF(VLOOKUP(Y339,D3TK!$D$7:$V$44,7,0)=0,"-",IF(AND(Y339=Y339,OR(Z339="T",Z339="P",Z339="PM")),VLOOKUP(Y339,D3TK!$D$7:$V$44,7,0),"-")))</f>
        <v>-</v>
      </c>
      <c r="AB339" s="88" t="str">
        <f>IF(Y339="","-",IF(VLOOKUP(Y339,D3TK!$D$7:$V$44,8,0)=0,"-",IF(AND(Y339=Y339,OR(Z339="T",Z339="P")),VLOOKUP(Y339,D3TK!$D$7:$V$44,8,0),"-")))</f>
        <v>-</v>
      </c>
      <c r="AC339" s="88" t="str">
        <f>IF(Y339="","-",IF(VLOOKUP(Y339,D3TK!$D$7:$V$44,9,0)=0,"-",IF(AND(Y339=Y339,OR(Z339="T",Z339="P")),VLOOKUP(Y339,D3TK!$D$7:$V$44,9,0),"-")))</f>
        <v>-</v>
      </c>
      <c r="AD339" s="88" t="str">
        <f>IF(Y339="","-",IF(VLOOKUP(Y339,D3TK!$D$7:$V$44,17,0)=0,"-",IF(AND(Y339=Y339,Z339="P"),VLOOKUP(Y339,D3TK!$D$7:$V$44,17,0),"-")))</f>
        <v>-</v>
      </c>
      <c r="AE339" s="88" t="str">
        <f>IF(Y339="","-",IF(VLOOKUP(Y339,D3TK!$D$7:$V$44,18,0)=0,"-",IF(AND(Y339=Y339,Z339="P"),VLOOKUP(Y339,D3TK!$D$7:$V$44,18,0),"-")))</f>
        <v>-</v>
      </c>
      <c r="AF339" s="87" t="s">
        <v>131</v>
      </c>
      <c r="AG339" s="90" t="s">
        <v>26</v>
      </c>
      <c r="AH339" s="85">
        <v>1333104.0</v>
      </c>
      <c r="AI339" s="86" t="s">
        <v>297</v>
      </c>
      <c r="AJ339" s="87" t="s">
        <v>28</v>
      </c>
      <c r="AK339" s="88" t="str">
        <f>IF(AI339="","-",IF(VLOOKUP(AI339,D3TK!$D$7:$V$44,7,0)=0,"-",IF(AND(AI339=AI339,OR(AJ339="T",AJ339="P",AJ339="PM")),VLOOKUP(AI339,D3TK!$D$7:$V$44,7,0),"-")))</f>
        <v>MMS</v>
      </c>
      <c r="AL339" s="88" t="str">
        <f>IF(AI339="","-",IF(VLOOKUP(AI339,D3TK!$D$7:$V$44,8,0)=0,"-",IF(AND(AI339=AI339,OR(AJ339="T",AJ339="P",AJ339="PM")),VLOOKUP(AI339,D3TK!$D$7:$V$44,8,0),"-")))</f>
        <v>AZP</v>
      </c>
      <c r="AM339" s="88" t="str">
        <f>IF(AI339="","-",IF(VLOOKUP(AI339,D3TK!$D$7:$V$44,9,0)=0,"-",IF(AND(AI339=AI339,OR(AJ339="T",AJ339="P")),VLOOKUP(AI339,D3TK!$D$7:$V$44,9,0),"-")))</f>
        <v>-</v>
      </c>
      <c r="AN339" s="88" t="str">
        <f>IF(AI339="","-",IF(VLOOKUP(AI339,D3TK!$D$7:$V$44,17,0)=0,"-",IF(AND(AI339=AI339,AJ339="P"),VLOOKUP(AI339,D3TK!$D$7:$V$44,17,0),"-")))</f>
        <v>-</v>
      </c>
      <c r="AO339" s="88" t="str">
        <f>IF(AI339="","-",IF(VLOOKUP(AI339,D3TK!$D$7:$V$44,18,0)=0,"-",IF(AND(AI339=AI339,AJ339="P"),VLOOKUP(AI339,D3TK!$D$7:$V$44,18,0),"-")))</f>
        <v>FWH</v>
      </c>
      <c r="AP339" s="87" t="s">
        <v>131</v>
      </c>
      <c r="AQ339" s="90" t="s">
        <v>26</v>
      </c>
      <c r="AR339" s="85">
        <v>1333103.0</v>
      </c>
      <c r="AS339" s="86" t="s">
        <v>129</v>
      </c>
      <c r="AT339" s="87" t="s">
        <v>28</v>
      </c>
      <c r="AU339" s="88" t="str">
        <f>IF(AS339="","-",IF(VLOOKUP(AS339,D3TK!$D$7:$V$44,7,0)=0,"-",IF(AND(AS339=AS339,OR(AT339="T",AT339="P",AT339="PM")),VLOOKUP(AS339,D3TK!$D$7:$V$44,7,0),"-")))</f>
        <v>MMS</v>
      </c>
      <c r="AV339" s="88" t="str">
        <f>IF(AS339="","-",IF(VLOOKUP(AS339,D3TK!$D$7:$V$44,8,0)=0,"-",IF(AND(AS339=AS339,OR(AT339="T",AT339="P",AT339="PM")),VLOOKUP(AS339,D3TK!$D$7:$V$44,8,0),"-")))</f>
        <v>PDS</v>
      </c>
      <c r="AW339" s="88" t="str">
        <f>IF(AS339="","-",IF(VLOOKUP(AS339,D3TK!$D$7:$V$44,9,0)=0,"-",IF(AND(AS339=AS339,OR(AT339="T",AT339="P")),VLOOKUP(AS339,D3TK!$D$7:$V$44,9,0),"-")))</f>
        <v>-</v>
      </c>
      <c r="AX339" s="88" t="str">
        <f>IF(AS339="","-",IF(VLOOKUP(AS339,D3TK!$D$7:$V$44,17,0)=0,"-",IF(AND(AS339=AS339,AT339="P"),VLOOKUP(AS339,D3TK!$D$7:$V$44,17,0),"-")))</f>
        <v>-</v>
      </c>
      <c r="AY339" s="88" t="str">
        <f>IF(AS339="","-",IF(VLOOKUP(AS339,D3TK!$D$7:$V$44,18,0)=0,"-",IF(AND(AS339=AS339,AT339="P"),VLOOKUP(AS339,D3TK!$D$7:$V$44,18,0),"-")))</f>
        <v>TLS</v>
      </c>
      <c r="AZ339" s="87" t="s">
        <v>131</v>
      </c>
      <c r="BA339" s="90" t="s">
        <v>26</v>
      </c>
      <c r="BB339" s="6"/>
      <c r="BC339" s="6"/>
      <c r="BD339" s="6"/>
      <c r="BE339" s="6"/>
      <c r="BF339" s="7"/>
      <c r="BG339" s="7"/>
      <c r="BH339" s="7"/>
      <c r="BI339" s="7"/>
      <c r="BJ339" s="7"/>
      <c r="BK339" s="7"/>
    </row>
    <row r="340" ht="14.25" customHeight="1">
      <c r="A340" s="40">
        <v>6.0</v>
      </c>
      <c r="B340" s="41" t="s">
        <v>342</v>
      </c>
      <c r="C340" s="85"/>
      <c r="D340" s="86"/>
      <c r="E340" s="87"/>
      <c r="F340" s="88" t="str">
        <f>IF(D340="","-",IF(VLOOKUP(D340,D4TRPL!$D$7:$U$58,7,0)=0,"-",IF(AND(D340=D340,OR(E340="T",E340="P",E340="PM")),VLOOKUP(D340,D4TRPL!$D$7:$U$58,7,0),"-")))</f>
        <v>-</v>
      </c>
      <c r="G340" s="88" t="str">
        <f>IF(D340="","-",IF(VLOOKUP(D340,D4TRPL!$D$7:$U$58,8,0)=0,"-",IF(AND(D340=D340,OR(E340="T",E340="P",E340="PM")),VLOOKUP(D340,D4TRPL!$D$7:$U$58,8,0),"-")))</f>
        <v>-</v>
      </c>
      <c r="H340" s="88" t="str">
        <f>IF(D340="","-",IF(VLOOKUP(D340,D4TRPL!$D$7:$U$58,9,0)=0,"-",IF(AND(D340=D340,OR(E340="T",E340="P")),VLOOKUP(D340,D4TRPL!$D$7:$U$58,9,0),"-")))</f>
        <v>-</v>
      </c>
      <c r="I340" s="88"/>
      <c r="J340" s="88" t="str">
        <f>IF(D340="","-",IF(VLOOKUP(D340,D4TRPL!$D$7:$U$58,17,0)=0,"-",IF(AND(D340=D340,E340="P"),VLOOKUP(D340,D4TRPL!$D$7:$U$58,17,0),"-")))</f>
        <v>-</v>
      </c>
      <c r="K340" s="88" t="str">
        <f>IF(D340="","-",IF(VLOOKUP(D340,D4TRPL!$D$7:$U$58,18,0)=0,"-",IF(AND(D340=D340,E340="P"),VLOOKUP(D340,D4TRPL!$D$7:$U$58,18,0),"-")))</f>
        <v>-</v>
      </c>
      <c r="L340" s="87" t="s">
        <v>133</v>
      </c>
      <c r="M340" s="90"/>
      <c r="N340" s="85">
        <v>1143102.0</v>
      </c>
      <c r="O340" s="86" t="s">
        <v>125</v>
      </c>
      <c r="P340" s="87" t="s">
        <v>28</v>
      </c>
      <c r="Q340" s="88" t="str">
        <f>IF(O340="","-",IF(VLOOKUP(O340,D4TRPL!$D$7:$U$58,7,0)=0,"-",IF(AND(O340=O340,OR(P340="T",P340="P",P340="PM")),VLOOKUP(O340,D4TRPL!$D$7:$U$58,7,0),"-")))</f>
        <v>TAP</v>
      </c>
      <c r="R340" s="88" t="str">
        <f>IF(O340="","-",IF(VLOOKUP(O340,D4TRPL!$D$7:$U$58,8,0)=0,"-",IF(AND(O340=O340,OR(P340="T",P340="P",P340="PM")),VLOOKUP(O340,D4TRPL!$D$7:$U$58,8,0),"-")))</f>
        <v>YHP</v>
      </c>
      <c r="S340" s="91" t="str">
        <f>IF(O340="","-",IF(VLOOKUP(O340,D4TRPL!$D$7:$U$58,9,0)=0,"-",IF(AND(O340=O340,OR(P340="T",P340="P")),VLOOKUP(O340,D4TRPL!$D$7:$U$58,9,0),"-")))</f>
        <v>IDS</v>
      </c>
      <c r="T340" s="88" t="str">
        <f>IF(O340="","-",IF(VLOOKUP(O340,D4TRPL!$D$7:$U$58,17,0)=0,"-",IF(AND(O340=O340,P340="P"),VLOOKUP(O340,D4TRPL!$D$7:$U$58,17,0),"-")))</f>
        <v>-</v>
      </c>
      <c r="U340" s="88" t="str">
        <f>IF(O340="","-",IF(VLOOKUP(O340,D4TRPL!$D$7:$U$58,18,0)=0,"-",IF(AND(O340=O340,P340="P"),VLOOKUP(O340,D4TRPL!$D$7:$U$58,18,0),"-")))</f>
        <v>-</v>
      </c>
      <c r="V340" s="87" t="s">
        <v>133</v>
      </c>
      <c r="W340" s="90" t="s">
        <v>26</v>
      </c>
      <c r="X340" s="85">
        <v>1143104.0</v>
      </c>
      <c r="Y340" s="86" t="s">
        <v>264</v>
      </c>
      <c r="Z340" s="87" t="s">
        <v>24</v>
      </c>
      <c r="AA340" s="88" t="str">
        <f>IF(Y340="","-",IF(VLOOKUP(Y340,D4TRPL!$D$7:$U$58,7,0)=0,"-",IF(AND(Y340=Y340,OR(Z340="T",Z340="P",Z340="PM")),VLOOKUP(Y340,D4TRPL!$D$7:$U$58,7,0),"-")))</f>
        <v>JHS</v>
      </c>
      <c r="AB340" s="88" t="str">
        <f>IF(Y340="","-",IF(VLOOKUP(Y340,D4TRPL!$D$7:$U$58,8,0)=0,"-",IF(AND(Y340=Y340,OR(Z340="T",Z340="P",Z340="PM")),VLOOKUP(Y340,D4TRPL!$D$7:$U$58,8,0),"-")))</f>
        <v>DT</v>
      </c>
      <c r="AC340" s="91" t="str">
        <f>IF(Y340="","-",IF(VLOOKUP(Y340,D4TRPL!$D$7:$U$58,9,0)=0,"-",IF(AND(Y340=Y340,OR(Z340="T",Z340="P")),VLOOKUP(Y340,D4TRPL!$D$7:$U$58,9,0),"-")))</f>
        <v>MSZ</v>
      </c>
      <c r="AD340" s="88" t="str">
        <f>IF(Y340="","-",IF(VLOOKUP(Y340,D4TRPL!$D$7:$U$58,17,0)=0,"-",IF(AND(Y340=Y340,Z340="P"),VLOOKUP(Y340,D4TRPL!$D$7:$U$58,17,0),"-")))</f>
        <v>-</v>
      </c>
      <c r="AE340" s="88" t="str">
        <f>IF(Y340="","-",IF(VLOOKUP(Y340,D4TRPL!$D$7:$U$58,18,0)=0,"-",IF(AND(Y340=Y340,Z340="P"),VLOOKUP(Y340,D4TRPL!$D$7:$U$58,18,0),"-")))</f>
        <v>-</v>
      </c>
      <c r="AF340" s="87" t="s">
        <v>133</v>
      </c>
      <c r="AG340" s="90" t="s">
        <v>26</v>
      </c>
      <c r="AH340" s="85">
        <v>1143102.0</v>
      </c>
      <c r="AI340" s="86" t="s">
        <v>125</v>
      </c>
      <c r="AJ340" s="87" t="s">
        <v>28</v>
      </c>
      <c r="AK340" s="88" t="str">
        <f>IF(AI340="","-",IF(VLOOKUP(AI340,D4TRPL!$D$7:$U$58,7,0)=0,"-",IF(AND(AI340=AI340,OR(AJ340="T",AJ340="P",AJ340="PM")),VLOOKUP(AI340,D4TRPL!$D$7:$U$58,7,0),"-")))</f>
        <v>TAP</v>
      </c>
      <c r="AL340" s="88" t="str">
        <f>IF(AI340="","-",IF(VLOOKUP(AI340,D4TRPL!$D$7:$U$58,8,0)=0,"-",IF(AND(AI340=AI340,OR(AJ340="T",AJ340="P",AJ340="PM")),VLOOKUP(AI340,D4TRPL!$D$7:$U$58,8,0),"-")))</f>
        <v>YHP</v>
      </c>
      <c r="AM340" s="91" t="str">
        <f>IF(AI340="","-",IF(VLOOKUP(AI340,D4TRPL!$D$7:$U$58,9,0)=0,"-",IF(AND(AI340=AI340,OR(AJ340="T",AJ340="P")),VLOOKUP(AI340,D4TRPL!$D$7:$U$58,9,0),"-")))</f>
        <v>IDS</v>
      </c>
      <c r="AN340" s="88" t="str">
        <f>IF(AI340="","-",IF(VLOOKUP(AI340,D4TRPL!$D$7:$U$58,17,0)=0,"-",IF(AND(AI340=AI340,AJ340="P"),VLOOKUP(AI340,D4TRPL!$D$7:$U$58,17,0),"-")))</f>
        <v>-</v>
      </c>
      <c r="AO340" s="88" t="str">
        <f>IF(AI340="","-",IF(VLOOKUP(AI340,D4TRPL!$D$7:$U$58,18,0)=0,"-",IF(AND(AI340=AI340,AJ340="P"),VLOOKUP(AI340,D4TRPL!$D$7:$U$58,18,0),"-")))</f>
        <v>-</v>
      </c>
      <c r="AP340" s="87" t="s">
        <v>133</v>
      </c>
      <c r="AQ340" s="90" t="s">
        <v>26</v>
      </c>
      <c r="AR340" s="85">
        <v>1143203.0</v>
      </c>
      <c r="AS340" s="86" t="s">
        <v>298</v>
      </c>
      <c r="AT340" s="87" t="s">
        <v>28</v>
      </c>
      <c r="AU340" s="88" t="str">
        <f>IF(AS340="","-",IF(VLOOKUP(AS340,D4TRPL!$D$7:$U$58,7,0)=0,"-",IF(AND(AS340=AS340,OR(AT340="T",AT340="P",AT340="PM")),VLOOKUP(AS340,D4TRPL!$D$7:$U$58,7,0),"-")))</f>
        <v>IFY</v>
      </c>
      <c r="AV340" s="88" t="str">
        <f>IF(AS340="","-",IF(VLOOKUP(AS340,D4TRPL!$D$7:$U$58,8,0)=0,"-",IF(AND(AS340=AS340,OR(AT340="T",AT340="P",AT340="PM")),VLOOKUP(AS340,D4TRPL!$D$7:$U$58,8,0),"-")))</f>
        <v>RSL</v>
      </c>
      <c r="AW340" s="88" t="str">
        <f>IF(AS340="","-",IF(VLOOKUP(AS340,D4TRPL!$D$7:$U$58,9,0)=0,"-",IF(AND(AS340=AS340,OR(AT340="T",AT340="P")),VLOOKUP(AS340,D4TRPL!$D$7:$U$58,9,0),"-")))</f>
        <v>-</v>
      </c>
      <c r="AX340" s="88" t="str">
        <f>IF(AS340="","-",IF(VLOOKUP(AS340,D4TRPL!$D$7:$U$58,17,0)=0,"-",IF(AND(AS340=AS340,AT340="P"),VLOOKUP(AS340,D4TRPL!$D$7:$U$58,17,0),"-")))</f>
        <v>-</v>
      </c>
      <c r="AY340" s="88" t="str">
        <f>IF(AS340="","-",IF(VLOOKUP(AS340,D4TRPL!$D$7:$U$58,18,0)=0,"-",IF(AND(AS340=AS340,AT340="P"),VLOOKUP(AS340,D4TRPL!$D$7:$U$58,18,0),"-")))</f>
        <v>-</v>
      </c>
      <c r="AZ340" s="87" t="s">
        <v>133</v>
      </c>
      <c r="BA340" s="90" t="s">
        <v>26</v>
      </c>
      <c r="BB340" s="6"/>
      <c r="BC340" s="6"/>
      <c r="BD340" s="6"/>
      <c r="BE340" s="6"/>
      <c r="BF340" s="7"/>
      <c r="BG340" s="7"/>
      <c r="BH340" s="7"/>
      <c r="BI340" s="7"/>
      <c r="BJ340" s="7"/>
      <c r="BK340" s="7"/>
    </row>
    <row r="341" ht="14.25" customHeight="1">
      <c r="A341" s="40">
        <v>6.0</v>
      </c>
      <c r="B341" s="41" t="s">
        <v>342</v>
      </c>
      <c r="C341" s="85"/>
      <c r="D341" s="86"/>
      <c r="E341" s="87"/>
      <c r="F341" s="88" t="str">
        <f>IF(D341="","-",IF(VLOOKUP(D341,D4TRPL!$D$7:$U$58,7,0)=0,"-",IF(AND(D341=D341,OR(E341="T",E341="P",E341="PM")),VLOOKUP(D341,D4TRPL!$D$7:$U$58,7,0),"-")))</f>
        <v>-</v>
      </c>
      <c r="G341" s="88" t="str">
        <f>IF(D341="","-",IF(VLOOKUP(D341,D4TRPL!$D$7:$U$58,8,0)=0,"-",IF(AND(D341=D341,OR(E341="T",E341="P",E341="PM")),VLOOKUP(D341,D4TRPL!$D$7:$U$58,8,0),"-")))</f>
        <v>-</v>
      </c>
      <c r="H341" s="88" t="str">
        <f>IF(D341="","-",IF(VLOOKUP(D341,D4TRPL!$D$7:$U$58,9,0)=0,"-",IF(AND(D341=D341,OR(E341="T",E341="P")),VLOOKUP(D341,D4TRPL!$D$7:$U$58,9,0),"-")))</f>
        <v>-</v>
      </c>
      <c r="I341" s="88"/>
      <c r="J341" s="88" t="str">
        <f>IF(D341="","-",IF(VLOOKUP(D341,D4TRPL!$D$7:$U$58,17,0)=0,"-",IF(AND(D341=D341,E341="P"),VLOOKUP(D341,D4TRPL!$D$7:$U$58,17,0),"-")))</f>
        <v>-</v>
      </c>
      <c r="K341" s="88" t="str">
        <f>IF(D341="","-",IF(VLOOKUP(D341,D4TRPL!$D$7:$U$58,18,0)=0,"-",IF(AND(D341=D341,E341="P"),VLOOKUP(D341,D4TRPL!$D$7:$U$58,18,0),"-")))</f>
        <v>-</v>
      </c>
      <c r="L341" s="87" t="s">
        <v>134</v>
      </c>
      <c r="M341" s="90"/>
      <c r="N341" s="85">
        <v>1143102.0</v>
      </c>
      <c r="O341" s="86" t="s">
        <v>125</v>
      </c>
      <c r="P341" s="87" t="s">
        <v>28</v>
      </c>
      <c r="Q341" s="88" t="str">
        <f>IF(O341="","-",IF(VLOOKUP(O341,D4TRPL!$D$7:$U$58,7,0)=0,"-",IF(AND(O341=O341,OR(P341="T",P341="P",P341="PM")),VLOOKUP(O341,D4TRPL!$D$7:$U$58,7,0),"-")))</f>
        <v>TAP</v>
      </c>
      <c r="R341" s="88" t="str">
        <f>IF(O341="","-",IF(VLOOKUP(O341,D4TRPL!$D$7:$U$58,8,0)=0,"-",IF(AND(O341=O341,OR(P341="T",P341="P",P341="PM")),VLOOKUP(O341,D4TRPL!$D$7:$U$58,8,0),"-")))</f>
        <v>YHP</v>
      </c>
      <c r="S341" s="91" t="str">
        <f>IF(O341="","-",IF(VLOOKUP(O341,D4TRPL!$D$7:$U$58,9,0)=0,"-",IF(AND(O341=O341,OR(P341="T",P341="P")),VLOOKUP(O341,D4TRPL!$D$7:$U$58,9,0),"-")))</f>
        <v>IDS</v>
      </c>
      <c r="T341" s="88" t="str">
        <f>IF(O341="","-",IF(VLOOKUP(O341,D4TRPL!$D$7:$U$58,17,0)=0,"-",IF(AND(O341=O341,P341="P"),VLOOKUP(O341,D4TRPL!$D$7:$U$58,17,0),"-")))</f>
        <v>-</v>
      </c>
      <c r="U341" s="88" t="str">
        <f>IF(O341="","-",IF(VLOOKUP(O341,D4TRPL!$D$7:$U$58,18,0)=0,"-",IF(AND(O341=O341,P341="P"),VLOOKUP(O341,D4TRPL!$D$7:$U$58,18,0),"-")))</f>
        <v>-</v>
      </c>
      <c r="V341" s="87" t="s">
        <v>134</v>
      </c>
      <c r="W341" s="90" t="s">
        <v>26</v>
      </c>
      <c r="X341" s="85">
        <v>1143104.0</v>
      </c>
      <c r="Y341" s="86" t="s">
        <v>264</v>
      </c>
      <c r="Z341" s="87" t="s">
        <v>24</v>
      </c>
      <c r="AA341" s="88" t="str">
        <f>IF(Y341="","-",IF(VLOOKUP(Y341,D4TRPL!$D$7:$U$58,7,0)=0,"-",IF(AND(Y341=Y341,OR(Z341="T",Z341="P",Z341="PM")),VLOOKUP(Y341,D4TRPL!$D$7:$U$58,7,0),"-")))</f>
        <v>JHS</v>
      </c>
      <c r="AB341" s="88" t="str">
        <f>IF(Y341="","-",IF(VLOOKUP(Y341,D4TRPL!$D$7:$U$58,8,0)=0,"-",IF(AND(Y341=Y341,OR(Z341="T",Z341="P",Z341="PM")),VLOOKUP(Y341,D4TRPL!$D$7:$U$58,8,0),"-")))</f>
        <v>DT</v>
      </c>
      <c r="AC341" s="91" t="str">
        <f>IF(Y341="","-",IF(VLOOKUP(Y341,D4TRPL!$D$7:$U$58,9,0)=0,"-",IF(AND(Y341=Y341,OR(Z341="T",Z341="P")),VLOOKUP(Y341,D4TRPL!$D$7:$U$58,9,0),"-")))</f>
        <v>MSZ</v>
      </c>
      <c r="AD341" s="88" t="str">
        <f>IF(Y341="","-",IF(VLOOKUP(Y341,D4TRPL!$D$7:$U$58,17,0)=0,"-",IF(AND(Y341=Y341,Z341="P"),VLOOKUP(Y341,D4TRPL!$D$7:$U$58,17,0),"-")))</f>
        <v>-</v>
      </c>
      <c r="AE341" s="88" t="str">
        <f>IF(Y341="","-",IF(VLOOKUP(Y341,D4TRPL!$D$7:$U$58,18,0)=0,"-",IF(AND(Y341=Y341,Z341="P"),VLOOKUP(Y341,D4TRPL!$D$7:$U$58,18,0),"-")))</f>
        <v>-</v>
      </c>
      <c r="AF341" s="87" t="s">
        <v>134</v>
      </c>
      <c r="AG341" s="90" t="s">
        <v>26</v>
      </c>
      <c r="AH341" s="85">
        <v>1143102.0</v>
      </c>
      <c r="AI341" s="86" t="s">
        <v>125</v>
      </c>
      <c r="AJ341" s="87" t="s">
        <v>28</v>
      </c>
      <c r="AK341" s="88" t="str">
        <f>IF(AI341="","-",IF(VLOOKUP(AI341,D4TRPL!$D$7:$U$58,7,0)=0,"-",IF(AND(AI341=AI341,OR(AJ341="T",AJ341="P",AJ341="PM")),VLOOKUP(AI341,D4TRPL!$D$7:$U$58,7,0),"-")))</f>
        <v>TAP</v>
      </c>
      <c r="AL341" s="88" t="str">
        <f>IF(AI341="","-",IF(VLOOKUP(AI341,D4TRPL!$D$7:$U$58,8,0)=0,"-",IF(AND(AI341=AI341,OR(AJ341="T",AJ341="P",AJ341="PM")),VLOOKUP(AI341,D4TRPL!$D$7:$U$58,8,0),"-")))</f>
        <v>YHP</v>
      </c>
      <c r="AM341" s="91" t="str">
        <f>IF(AI341="","-",IF(VLOOKUP(AI341,D4TRPL!$D$7:$U$58,9,0)=0,"-",IF(AND(AI341=AI341,OR(AJ341="T",AJ341="P")),VLOOKUP(AI341,D4TRPL!$D$7:$U$58,9,0),"-")))</f>
        <v>IDS</v>
      </c>
      <c r="AN341" s="88" t="str">
        <f>IF(AI341="","-",IF(VLOOKUP(AI341,D4TRPL!$D$7:$U$58,17,0)=0,"-",IF(AND(AI341=AI341,AJ341="P"),VLOOKUP(AI341,D4TRPL!$D$7:$U$58,17,0),"-")))</f>
        <v>-</v>
      </c>
      <c r="AO341" s="88" t="str">
        <f>IF(AI341="","-",IF(VLOOKUP(AI341,D4TRPL!$D$7:$U$58,18,0)=0,"-",IF(AND(AI341=AI341,AJ341="P"),VLOOKUP(AI341,D4TRPL!$D$7:$U$58,18,0),"-")))</f>
        <v>-</v>
      </c>
      <c r="AP341" s="87" t="s">
        <v>134</v>
      </c>
      <c r="AQ341" s="90" t="s">
        <v>26</v>
      </c>
      <c r="AR341" s="85">
        <v>1143203.0</v>
      </c>
      <c r="AS341" s="86" t="s">
        <v>298</v>
      </c>
      <c r="AT341" s="87" t="s">
        <v>28</v>
      </c>
      <c r="AU341" s="88" t="str">
        <f>IF(AS341="","-",IF(VLOOKUP(AS341,D4TRPL!$D$7:$U$58,7,0)=0,"-",IF(AND(AS341=AS341,OR(AT341="T",AT341="P",AT341="PM")),VLOOKUP(AS341,D4TRPL!$D$7:$U$58,7,0),"-")))</f>
        <v>IFY</v>
      </c>
      <c r="AV341" s="88" t="str">
        <f>IF(AS341="","-",IF(VLOOKUP(AS341,D4TRPL!$D$7:$U$58,8,0)=0,"-",IF(AND(AS341=AS341,OR(AT341="T",AT341="P",AT341="PM")),VLOOKUP(AS341,D4TRPL!$D$7:$U$58,8,0),"-")))</f>
        <v>RSL</v>
      </c>
      <c r="AW341" s="88" t="str">
        <f>IF(AS341="","-",IF(VLOOKUP(AS341,D4TRPL!$D$7:$U$58,9,0)=0,"-",IF(AND(AS341=AS341,OR(AT341="T",AT341="P")),VLOOKUP(AS341,D4TRPL!$D$7:$U$58,9,0),"-")))</f>
        <v>-</v>
      </c>
      <c r="AX341" s="88" t="str">
        <f>IF(AS341="","-",IF(VLOOKUP(AS341,D4TRPL!$D$7:$U$58,17,0)=0,"-",IF(AND(AS341=AS341,AT341="P"),VLOOKUP(AS341,D4TRPL!$D$7:$U$58,17,0),"-")))</f>
        <v>-</v>
      </c>
      <c r="AY341" s="88" t="str">
        <f>IF(AS341="","-",IF(VLOOKUP(AS341,D4TRPL!$D$7:$U$58,18,0)=0,"-",IF(AND(AS341=AS341,AT341="P"),VLOOKUP(AS341,D4TRPL!$D$7:$U$58,18,0),"-")))</f>
        <v>-</v>
      </c>
      <c r="AZ341" s="87" t="s">
        <v>134</v>
      </c>
      <c r="BA341" s="90" t="s">
        <v>26</v>
      </c>
      <c r="BB341" s="6"/>
      <c r="BC341" s="6"/>
      <c r="BD341" s="6"/>
      <c r="BE341" s="6"/>
      <c r="BF341" s="7"/>
      <c r="BG341" s="7"/>
      <c r="BH341" s="7"/>
      <c r="BI341" s="7"/>
      <c r="BJ341" s="7"/>
      <c r="BK341" s="7"/>
    </row>
    <row r="342" ht="14.25" customHeight="1">
      <c r="A342" s="40">
        <v>6.0</v>
      </c>
      <c r="B342" s="41" t="s">
        <v>342</v>
      </c>
      <c r="C342" s="96"/>
      <c r="D342" s="119"/>
      <c r="E342" s="120"/>
      <c r="F342" s="88" t="str">
        <f>IF(D342="","-",IF(VLOOKUP(D342,'S1-IF'!$D$7:$U$58,7,0)=0,"-",IF(AND(D342=D342,OR(E342="T",E342="P")),VLOOKUP(D342,'S1-IF'!$D$7:$U$58,7,0),"-")))</f>
        <v>-</v>
      </c>
      <c r="G342" s="88" t="str">
        <f>IF(D342="","-",IF(VLOOKUP(D342,'S1-IF'!$D$7:$U$58,8,0)=0,"-",IF(AND(D342=D342,OR(E342="T",E342="P")),VLOOKUP(D342,'S1-IF'!$D$7:$U$58,8,0),"-")))</f>
        <v>-</v>
      </c>
      <c r="H342" s="88" t="str">
        <f>IF(D342="","-",IF(VLOOKUP(D342,'S1-IF'!$D$7:$U$58,9,0)=0,"-",IF(AND(D342=D342,OR(E342="T",E342="P")),VLOOKUP(D342,'S1-IF'!$D$7:$U$58,9,0),"-")))</f>
        <v>-</v>
      </c>
      <c r="I342" s="88"/>
      <c r="J342" s="88" t="str">
        <f>IF(D342="","-",IF(VLOOKUP(D342,'S1-IF'!$D$7:$U$58,17,0)=0,"-",IF(AND(D342=D342,E342="P"),VLOOKUP(D342,'S1-IF'!$D$7:$U$58,17,0),"-")))</f>
        <v>-</v>
      </c>
      <c r="K342" s="88" t="str">
        <f>IF(D342="","-",IF(VLOOKUP(D342,'S1-IF'!$D$7:$U$58,18,0)=0,"-",IF(AND(D342=D342,E342="P"),VLOOKUP(D342,'S1-IF'!$D$7:$U$58,18,0),"-")))</f>
        <v>-</v>
      </c>
      <c r="L342" s="89" t="s">
        <v>137</v>
      </c>
      <c r="M342" s="90"/>
      <c r="N342" s="96" t="s">
        <v>321</v>
      </c>
      <c r="O342" s="86" t="s">
        <v>322</v>
      </c>
      <c r="P342" s="87" t="s">
        <v>24</v>
      </c>
      <c r="Q342" s="88" t="str">
        <f>IF(O342="","-",IF(VLOOKUP(O342,'S1-IF'!$D$7:$U$58,7,0)=0,"-",IF(AND(O342=O342,OR(P342="T",P342="P")),VLOOKUP(O342,'S1-IF'!$D$7:$U$58,7,0),"-")))</f>
        <v>ASD</v>
      </c>
      <c r="R342" s="88" t="str">
        <f>IF(O342="","-",IF(VLOOKUP(O342,'S1-IF'!$D$7:$U$58,8,0)=0,"-",IF(AND(O342=O342,OR(P342="T",P342="P")),VLOOKUP(O342,'S1-IF'!$D$7:$U$58,8,0),"-")))</f>
        <v>-</v>
      </c>
      <c r="S342" s="88" t="str">
        <f>IF(O342="","-",IF(VLOOKUP(O342,'S1-IF'!$D$7:$U$58,9,0)=0,"-",IF(AND(O342=O342,OR(P342="T",P342="P")),VLOOKUP(O342,'S1-IF'!$D$7:$U$58,9,0),"-")))</f>
        <v>-</v>
      </c>
      <c r="T342" s="88" t="str">
        <f>IF(O342="","-",IF(VLOOKUP(O342,'S1-IF'!$D$7:$U$58,17,0)=0,"-",IF(AND(O342=O342,P342="P"),VLOOKUP(O342,'S1-IF'!$D$7:$U$58,17,0),"-")))</f>
        <v>-</v>
      </c>
      <c r="U342" s="88" t="str">
        <f>IF(O342="","-",IF(VLOOKUP(O342,'S1-IF'!$D$7:$U$58,18,0)=0,"-",IF(AND(O342=O342,P342="P"),VLOOKUP(O342,'S1-IF'!$D$7:$U$58,18,0),"-")))</f>
        <v>-</v>
      </c>
      <c r="V342" s="89" t="s">
        <v>137</v>
      </c>
      <c r="W342" s="90" t="s">
        <v>26</v>
      </c>
      <c r="X342" s="96"/>
      <c r="Y342" s="119"/>
      <c r="Z342" s="87"/>
      <c r="AA342" s="88" t="str">
        <f>IF(Y342="","-",IF(VLOOKUP(Y342,'S1-IF'!$D$7:$U$58,7,0)=0,"-",IF(AND(Y342=Y342,OR(Z342="T",Z342="P")),VLOOKUP(Y342,'S1-IF'!$D$7:$U$58,7,0),"-")))</f>
        <v>-</v>
      </c>
      <c r="AB342" s="88" t="str">
        <f>IF(Y342="","-",IF(VLOOKUP(Y342,'S1-IF'!$D$7:$U$58,8,0)=0,"-",IF(AND(Y342=Y342,OR(Z342="T",Z342="P")),VLOOKUP(Y342,'S1-IF'!$D$7:$U$58,8,0),"-")))</f>
        <v>-</v>
      </c>
      <c r="AC342" s="88" t="str">
        <f>IF(Y342="","-",IF(VLOOKUP(Y342,'S1-IF'!$D$7:$U$58,9,0)=0,"-",IF(AND(Y342=Y342,OR(Z342="T",Z342="P")),VLOOKUP(Y342,'S1-IF'!$D$7:$U$58,9,0),"-")))</f>
        <v>-</v>
      </c>
      <c r="AD342" s="88" t="str">
        <f>IF(Y342="","-",IF(VLOOKUP(Y342,'S1-IF'!$D$7:$U$58,17,0)=0,"-",IF(AND(Y342=Y342,Z342="P"),VLOOKUP(Y342,'S1-IF'!$D$7:$U$58,17,0),"-")))</f>
        <v>-</v>
      </c>
      <c r="AE342" s="88" t="str">
        <f>IF(Y342="","-",IF(VLOOKUP(Y342,'S1-IF'!$D$7:$U$58,18,0)=0,"-",IF(AND(Y342=Y342,Z342="P"),VLOOKUP(Y342,'S1-IF'!$D$7:$U$58,18,0),"-")))</f>
        <v>-</v>
      </c>
      <c r="AF342" s="89" t="s">
        <v>137</v>
      </c>
      <c r="AG342" s="90"/>
      <c r="AH342" s="96"/>
      <c r="AI342" s="86"/>
      <c r="AJ342" s="87"/>
      <c r="AK342" s="88" t="str">
        <f>IF(AI342="","-",IF(VLOOKUP(AI342,'S1-IF'!$D$7:$U$58,7,0)=0,"-",IF(AND(AI342=AI342,OR(AJ342="T",AJ342="P")),VLOOKUP(AI342,'S1-IF'!$D$7:$U$58,7,0),"-")))</f>
        <v>-</v>
      </c>
      <c r="AL342" s="88" t="str">
        <f>IF(AI342="","-",IF(VLOOKUP(AI342,'S1-IF'!$D$7:$U$58,8,0)=0,"-",IF(AND(AI342=AI342,OR(AJ342="T",AJ342="P")),VLOOKUP(AI342,'S1-IF'!$D$7:$U$58,8,0),"-")))</f>
        <v>-</v>
      </c>
      <c r="AM342" s="88" t="str">
        <f>IF(AI342="","-",IF(VLOOKUP(AI342,'S1-IF'!$D$7:$U$58,9,0)=0,"-",IF(AND(AI342=AI342,OR(AJ342="T",AJ342="P")),VLOOKUP(AI342,'S1-IF'!$D$7:$U$58,9,0),"-")))</f>
        <v>-</v>
      </c>
      <c r="AN342" s="88" t="str">
        <f>IF(AI342="","-",IF(VLOOKUP(AI342,'S1-IF'!$D$7:$U$58,17,0)=0,"-",IF(AND(AI342=AI342,AJ342="P"),VLOOKUP(AI342,'S1-IF'!$D$7:$U$58,17,0),"-")))</f>
        <v>-</v>
      </c>
      <c r="AO342" s="88" t="str">
        <f>IF(AI342="","-",IF(VLOOKUP(AI342,'S1-IF'!$D$7:$U$58,18,0)=0,"-",IF(AND(AI342=AI342,AJ342="P"),VLOOKUP(AI342,'S1-IF'!$D$7:$U$58,18,0),"-")))</f>
        <v>-</v>
      </c>
      <c r="AP342" s="89" t="s">
        <v>137</v>
      </c>
      <c r="AQ342" s="90"/>
      <c r="AR342" s="98"/>
      <c r="AS342" s="86"/>
      <c r="AT342" s="87"/>
      <c r="AU342" s="88" t="str">
        <f>IF(AS342="","-",IF(VLOOKUP(AS342,'S1-IF'!$D$7:$U$58,7,0)=0,"-",IF(AND(AS342=AS342,OR(AT342="T",AT342="P")),VLOOKUP(AS342,'S1-IF'!$D$7:$U$58,7,0),"-")))</f>
        <v>-</v>
      </c>
      <c r="AV342" s="88" t="str">
        <f>IF(AS342="","-",IF(VLOOKUP(AS342,'S1-IF'!$D$7:$U$58,8,0)=0,"-",IF(AND(AS342=AS342,OR(AT342="T",AT342="P")),VLOOKUP(AS342,'S1-IF'!$D$7:$U$58,8,0),"-")))</f>
        <v>-</v>
      </c>
      <c r="AW342" s="88" t="str">
        <f>IF(AS342="","-",IF(VLOOKUP(AS342,'S1-IF'!$D$7:$U$58,9,0)=0,"-",IF(AND(AS342=AS342,OR(AT342="T",AT342="P")),VLOOKUP(AS342,'S1-IF'!$D$7:$U$58,9,0),"-")))</f>
        <v>-</v>
      </c>
      <c r="AX342" s="88" t="str">
        <f>IF(AS342="","-",IF(VLOOKUP(AS342,'S1-IF'!$D$7:$U$58,17,0)=0,"-",IF(AND(AS342=AS342,AT342="P"),VLOOKUP(AS342,'S1-IF'!$D$7:$U$58,17,0),"-")))</f>
        <v>-</v>
      </c>
      <c r="AY342" s="88" t="str">
        <f>IF(AS342="","-",IF(VLOOKUP(AS342,'S1-IF'!$D$7:$U$58,18,0)=0,"-",IF(AND(AS342=AS342,AT342="P"),VLOOKUP(AS342,'S1-IF'!$D$7:$U$58,18,0),"-")))</f>
        <v>-</v>
      </c>
      <c r="AZ342" s="89" t="s">
        <v>137</v>
      </c>
      <c r="BA342" s="90"/>
      <c r="BB342" s="6"/>
      <c r="BC342" s="6"/>
      <c r="BD342" s="6"/>
      <c r="BE342" s="6"/>
      <c r="BF342" s="7"/>
      <c r="BG342" s="7"/>
      <c r="BH342" s="7"/>
      <c r="BI342" s="7"/>
      <c r="BJ342" s="7"/>
      <c r="BK342" s="7"/>
    </row>
    <row r="343" ht="14.25" customHeight="1">
      <c r="A343" s="40">
        <v>6.0</v>
      </c>
      <c r="B343" s="41" t="s">
        <v>342</v>
      </c>
      <c r="C343" s="96"/>
      <c r="D343" s="86"/>
      <c r="E343" s="87"/>
      <c r="F343" s="88" t="str">
        <f>IF(D343="","-",IF(VLOOKUP(D343,'S1-IF'!$D$7:$U$58,7,0)=0,"-",IF(AND(D343=D343,OR(E343="T",E343="P")),VLOOKUP(D343,'S1-IF'!$D$7:$U$58,7,0),"-")))</f>
        <v>-</v>
      </c>
      <c r="G343" s="88" t="str">
        <f>IF(D343="","-",IF(VLOOKUP(D343,'S1-IF'!$D$7:$U$58,8,0)=0,"-",IF(AND(D343=D343,OR(E343="T",E343="P")),VLOOKUP(D343,'S1-IF'!$D$7:$U$58,8,0),"-")))</f>
        <v>-</v>
      </c>
      <c r="H343" s="88" t="str">
        <f>IF(D343="","-",IF(VLOOKUP(D343,'S1-IF'!$D$7:$U$58,9,0)=0,"-",IF(AND(D343=D343,OR(E343="T",E343="P")),VLOOKUP(D343,'S1-IF'!$D$7:$U$58,9,0),"-")))</f>
        <v>-</v>
      </c>
      <c r="I343" s="88"/>
      <c r="J343" s="88" t="str">
        <f>IF(D343="","-",IF(VLOOKUP(D343,'S1-IF'!$D$7:$U$58,17,0)=0,"-",IF(AND(D343=D343,E343="P"),VLOOKUP(D343,'S1-IF'!$D$7:$U$58,17,0),"-")))</f>
        <v>-</v>
      </c>
      <c r="K343" s="88" t="str">
        <f>IF(D343="","-",IF(VLOOKUP(D343,'S1-IF'!$D$7:$U$58,18,0)=0,"-",IF(AND(D343=D343,E343="P"),VLOOKUP(D343,'S1-IF'!$D$7:$U$58,18,0),"-")))</f>
        <v>-</v>
      </c>
      <c r="L343" s="89" t="s">
        <v>140</v>
      </c>
      <c r="M343" s="90"/>
      <c r="N343" s="96" t="s">
        <v>321</v>
      </c>
      <c r="O343" s="86" t="s">
        <v>322</v>
      </c>
      <c r="P343" s="87" t="s">
        <v>24</v>
      </c>
      <c r="Q343" s="88" t="str">
        <f>IF(O343="","-",IF(VLOOKUP(O343,'S1-IF'!$D$7:$U$58,7,0)=0,"-",IF(AND(O343=O343,OR(P343="T",P343="P")),VLOOKUP(O343,'S1-IF'!$D$7:$U$58,7,0),"-")))</f>
        <v>ASD</v>
      </c>
      <c r="R343" s="88" t="str">
        <f>IF(O343="","-",IF(VLOOKUP(O343,'S1-IF'!$D$7:$U$58,8,0)=0,"-",IF(AND(O343=O343,OR(P343="T",P343="P")),VLOOKUP(O343,'S1-IF'!$D$7:$U$58,8,0),"-")))</f>
        <v>-</v>
      </c>
      <c r="S343" s="88" t="str">
        <f>IF(O343="","-",IF(VLOOKUP(O343,'S1-IF'!$D$7:$U$58,9,0)=0,"-",IF(AND(O343=O343,OR(P343="T",P343="P")),VLOOKUP(O343,'S1-IF'!$D$7:$U$58,9,0),"-")))</f>
        <v>-</v>
      </c>
      <c r="T343" s="88" t="str">
        <f>IF(O343="","-",IF(VLOOKUP(O343,'S1-IF'!$D$7:$U$58,17,0)=0,"-",IF(AND(O343=O343,P343="P"),VLOOKUP(O343,'S1-IF'!$D$7:$U$58,17,0),"-")))</f>
        <v>-</v>
      </c>
      <c r="U343" s="88" t="str">
        <f>IF(O343="","-",IF(VLOOKUP(O343,'S1-IF'!$D$7:$U$58,18,0)=0,"-",IF(AND(O343=O343,P343="P"),VLOOKUP(O343,'S1-IF'!$D$7:$U$58,18,0),"-")))</f>
        <v>-</v>
      </c>
      <c r="V343" s="89" t="s">
        <v>140</v>
      </c>
      <c r="W343" s="90" t="s">
        <v>26</v>
      </c>
      <c r="X343" s="96"/>
      <c r="Y343" s="86"/>
      <c r="Z343" s="87"/>
      <c r="AA343" s="88" t="str">
        <f>IF(Y343="","-",IF(VLOOKUP(Y343,'S1-IF'!$D$7:$U$58,7,0)=0,"-",IF(AND(Y343=Y343,OR(Z343="T",Z343="P")),VLOOKUP(Y343,'S1-IF'!$D$7:$U$58,7,0),"-")))</f>
        <v>-</v>
      </c>
      <c r="AB343" s="88" t="str">
        <f>IF(Y343="","-",IF(VLOOKUP(Y343,'S1-IF'!$D$7:$U$58,8,0)=0,"-",IF(AND(Y343=Y343,OR(Z343="T",Z343="P")),VLOOKUP(Y343,'S1-IF'!$D$7:$U$58,8,0),"-")))</f>
        <v>-</v>
      </c>
      <c r="AC343" s="88" t="str">
        <f>IF(Y343="","-",IF(VLOOKUP(Y343,'S1-IF'!$D$7:$U$58,9,0)=0,"-",IF(AND(Y343=Y343,OR(Z343="T",Z343="P")),VLOOKUP(Y343,'S1-IF'!$D$7:$U$58,9,0),"-")))</f>
        <v>-</v>
      </c>
      <c r="AD343" s="88" t="str">
        <f>IF(Y343="","-",IF(VLOOKUP(Y343,'S1-IF'!$D$7:$U$58,17,0)=0,"-",IF(AND(Y343=Y343,Z343="P"),VLOOKUP(Y343,'S1-IF'!$D$7:$U$58,17,0),"-")))</f>
        <v>-</v>
      </c>
      <c r="AE343" s="88" t="str">
        <f>IF(Y343="","-",IF(VLOOKUP(Y343,'S1-IF'!$D$7:$U$58,18,0)=0,"-",IF(AND(Y343=Y343,Z343="P"),VLOOKUP(Y343,'S1-IF'!$D$7:$U$58,18,0),"-")))</f>
        <v>-</v>
      </c>
      <c r="AF343" s="89" t="s">
        <v>140</v>
      </c>
      <c r="AG343" s="90"/>
      <c r="AH343" s="96"/>
      <c r="AI343" s="86"/>
      <c r="AJ343" s="87"/>
      <c r="AK343" s="88" t="str">
        <f>IF(AI343="","-",IF(VLOOKUP(AI343,'S1-IF'!$D$7:$U$58,7,0)=0,"-",IF(AND(AI343=AI343,OR(AJ343="T",AJ343="P")),VLOOKUP(AI343,'S1-IF'!$D$7:$U$58,7,0),"-")))</f>
        <v>-</v>
      </c>
      <c r="AL343" s="88" t="str">
        <f>IF(AI343="","-",IF(VLOOKUP(AI343,'S1-IF'!$D$7:$U$58,8,0)=0,"-",IF(AND(AI343=AI343,OR(AJ343="T",AJ343="P")),VLOOKUP(AI343,'S1-IF'!$D$7:$U$58,8,0),"-")))</f>
        <v>-</v>
      </c>
      <c r="AM343" s="88" t="str">
        <f>IF(AI343="","-",IF(VLOOKUP(AI343,'S1-IF'!$D$7:$U$58,9,0)=0,"-",IF(AND(AI343=AI343,OR(AJ343="T",AJ343="P")),VLOOKUP(AI343,'S1-IF'!$D$7:$U$58,9,0),"-")))</f>
        <v>-</v>
      </c>
      <c r="AN343" s="88" t="str">
        <f>IF(AI343="","-",IF(VLOOKUP(AI343,'S1-IF'!$D$7:$U$58,17,0)=0,"-",IF(AND(AI343=AI343,AJ343="P"),VLOOKUP(AI343,'S1-IF'!$D$7:$U$58,17,0),"-")))</f>
        <v>-</v>
      </c>
      <c r="AO343" s="88" t="str">
        <f>IF(AI343="","-",IF(VLOOKUP(AI343,'S1-IF'!$D$7:$U$58,18,0)=0,"-",IF(AND(AI343=AI343,AJ343="P"),VLOOKUP(AI343,'S1-IF'!$D$7:$U$58,18,0),"-")))</f>
        <v>-</v>
      </c>
      <c r="AP343" s="89" t="s">
        <v>140</v>
      </c>
      <c r="AQ343" s="90"/>
      <c r="AR343" s="98"/>
      <c r="AS343" s="86"/>
      <c r="AT343" s="87"/>
      <c r="AU343" s="88" t="str">
        <f>IF(AS343="","-",IF(VLOOKUP(AS343,'S1-IF'!$D$7:$U$58,7,0)=0,"-",IF(AND(AS343=AS343,OR(AT343="T",AT343="P")),VLOOKUP(AS343,'S1-IF'!$D$7:$U$58,7,0),"-")))</f>
        <v>-</v>
      </c>
      <c r="AV343" s="88" t="str">
        <f>IF(AS343="","-",IF(VLOOKUP(AS343,'S1-IF'!$D$7:$U$58,8,0)=0,"-",IF(AND(AS343=AS343,OR(AT343="T",AT343="P")),VLOOKUP(AS343,'S1-IF'!$D$7:$U$58,8,0),"-")))</f>
        <v>-</v>
      </c>
      <c r="AW343" s="88" t="str">
        <f>IF(AS343="","-",IF(VLOOKUP(AS343,'S1-IF'!$D$7:$U$58,9,0)=0,"-",IF(AND(AS343=AS343,OR(AT343="T",AT343="P")),VLOOKUP(AS343,'S1-IF'!$D$7:$U$58,9,0),"-")))</f>
        <v>-</v>
      </c>
      <c r="AX343" s="88" t="str">
        <f>IF(AS343="","-",IF(VLOOKUP(AS343,'S1-IF'!$D$7:$U$58,17,0)=0,"-",IF(AND(AS343=AS343,AT343="P"),VLOOKUP(AS343,'S1-IF'!$D$7:$U$58,17,0),"-")))</f>
        <v>-</v>
      </c>
      <c r="AY343" s="88" t="str">
        <f>IF(AS343="","-",IF(VLOOKUP(AS343,'S1-IF'!$D$7:$U$58,18,0)=0,"-",IF(AND(AS343=AS343,AT343="P"),VLOOKUP(AS343,'S1-IF'!$D$7:$U$58,18,0),"-")))</f>
        <v>-</v>
      </c>
      <c r="AZ343" s="89" t="s">
        <v>140</v>
      </c>
      <c r="BA343" s="90"/>
      <c r="BB343" s="6"/>
      <c r="BC343" s="6"/>
      <c r="BD343" s="6"/>
      <c r="BE343" s="6"/>
      <c r="BF343" s="7"/>
      <c r="BG343" s="7"/>
      <c r="BH343" s="7"/>
      <c r="BI343" s="7"/>
      <c r="BJ343" s="7"/>
      <c r="BK343" s="7"/>
    </row>
    <row r="344" ht="14.25" customHeight="1">
      <c r="A344" s="40">
        <v>6.0</v>
      </c>
      <c r="B344" s="41" t="s">
        <v>342</v>
      </c>
      <c r="C344" s="96" t="s">
        <v>146</v>
      </c>
      <c r="D344" s="86" t="s">
        <v>123</v>
      </c>
      <c r="E344" s="87" t="s">
        <v>24</v>
      </c>
      <c r="F344" s="88" t="str">
        <f>IF(D344="","-",IF(VLOOKUP(D344,'S1-SI'!$D$7:$U$58,7,0)=0,"-",IF(AND(D344=D344,OR(E344="T",E344="P")),VLOOKUP(D344,'S1-SI'!$D$7:$U$58,7,0),"-")))</f>
        <v>DWS</v>
      </c>
      <c r="G344" s="88" t="str">
        <f>IF(D344="","-",IF(VLOOKUP(D344,'S1-SI'!$D$7:$U$58,8,0)=0,"-",IF(AND(D344=D344,OR(E344="T",E344="P")),VLOOKUP(D344,'S1-SI'!$D$7:$U$58,8,0),"-")))</f>
        <v>-</v>
      </c>
      <c r="H344" s="88" t="str">
        <f>IF(D344="","-",IF(VLOOKUP(D344,'S1-SI'!$D$7:$U$58,9,0)=0,"-",IF(AND(D344=D344,OR(E344="T",E344="P")),VLOOKUP(D344,'S1-SI'!$D$7:$U$58,9,0),"-")))</f>
        <v>-</v>
      </c>
      <c r="I344" s="88"/>
      <c r="J344" s="88" t="str">
        <f>IF(D344="","-",IF(VLOOKUP(D344,'S1-SI'!$D$7:$U$58,17,0)=0,"-",IF(AND(D344=D344,E344="P"),VLOOKUP(D344,'S1-SI'!$D$7:$U$58,17,0),"-")))</f>
        <v>-</v>
      </c>
      <c r="K344" s="88" t="str">
        <f>IF(D344="","-",IF(VLOOKUP(D344,'S1-SI'!$D$7:$U$58,18,0)=0,"-",IF(AND(D344=D344,E344="P"),VLOOKUP(D344,'S1-SI'!$D$7:$U$58,18,0),"-")))</f>
        <v>-</v>
      </c>
      <c r="L344" s="89" t="s">
        <v>143</v>
      </c>
      <c r="M344" s="90" t="s">
        <v>26</v>
      </c>
      <c r="N344" s="96" t="s">
        <v>144</v>
      </c>
      <c r="O344" s="86" t="s">
        <v>145</v>
      </c>
      <c r="P344" s="87" t="s">
        <v>28</v>
      </c>
      <c r="Q344" s="88" t="str">
        <f>IF(O344="","-",IF(VLOOKUP(O344,'S1-SI'!$D$7:$U$58,7,0)=0,"-",IF(AND(O344=O344,OR(P344="T",P344="P")),VLOOKUP(O344,'S1-SI'!$D$7:$U$58,7,0),"-")))</f>
        <v>MSS</v>
      </c>
      <c r="R344" s="88" t="str">
        <f>IF(O344="","-",IF(VLOOKUP(O344,'S1-SI'!$D$7:$U$58,8,0)=0,"-",IF(AND(O344=O344,OR(P344="T",P344="P")),VLOOKUP(O344,'S1-SI'!$D$7:$U$58,8,0),"-")))</f>
        <v>-</v>
      </c>
      <c r="S344" s="88" t="str">
        <f>IF(O344="","-",IF(VLOOKUP(O344,'S1-SI'!$D$7:$U$58,9,0)=0,"-",IF(AND(O344=O344,OR(P344="T",P344="P")),VLOOKUP(O344,'S1-SI'!$D$7:$U$58,9,0),"-")))</f>
        <v>-</v>
      </c>
      <c r="T344" s="88" t="str">
        <f>IF(O344="","-",IF(VLOOKUP(O344,'S1-SI'!$D$7:$U$58,17,0)=0,"-",IF(AND(O344=O344,P344="P"),VLOOKUP(O344,'S1-SI'!$D$7:$U$58,17,0),"-")))</f>
        <v>-</v>
      </c>
      <c r="U344" s="88" t="str">
        <f>IF(O344="","-",IF(VLOOKUP(O344,'S1-SI'!$D$7:$U$58,18,0)=0,"-",IF(AND(O344=O344,P344="P"),VLOOKUP(O344,'S1-SI'!$D$7:$U$58,18,0),"-")))</f>
        <v>-</v>
      </c>
      <c r="V344" s="89" t="s">
        <v>143</v>
      </c>
      <c r="W344" s="90" t="s">
        <v>26</v>
      </c>
      <c r="X344" s="96" t="s">
        <v>225</v>
      </c>
      <c r="Y344" s="86" t="s">
        <v>148</v>
      </c>
      <c r="Z344" s="87" t="s">
        <v>24</v>
      </c>
      <c r="AA344" s="88" t="str">
        <f>IF(Y344="","-",IF(VLOOKUP(Y344,'S1-SI'!$D$7:$U$58,7,0)=0,"-",IF(AND(Y344=Y344,OR(Z344="T",Z344="P")),VLOOKUP(Y344,'S1-SI'!$D$7:$U$58,7,0),"-")))</f>
        <v>SGS</v>
      </c>
      <c r="AB344" s="88" t="str">
        <f>IF(Y344="","-",IF(VLOOKUP(Y344,'S1-SI'!$D$7:$U$58,8,0)=0,"-",IF(AND(Y344=Y344,OR(Z344="T",Z344="P")),VLOOKUP(Y344,'S1-SI'!$D$7:$U$58,8,0),"-")))</f>
        <v>-</v>
      </c>
      <c r="AC344" s="88" t="str">
        <f>IF(Y344="","-",IF(VLOOKUP(Y344,'S1-SI'!$D$7:$U$58,9,0)=0,"-",IF(AND(Y344=Y344,OR(Z344="T",Z344="P")),VLOOKUP(Y344,'S1-SI'!$D$7:$U$58,9,0),"-")))</f>
        <v>-</v>
      </c>
      <c r="AD344" s="88" t="str">
        <f>IF(Y344="","-",IF(VLOOKUP(Y344,'S1-SI'!$D$7:$U$58,17,0)=0,"-",IF(AND(Y344=Y344,Z344="P"),VLOOKUP(Y344,'S1-SI'!$D$7:$U$58,17,0),"-")))</f>
        <v>-</v>
      </c>
      <c r="AE344" s="88" t="str">
        <f>IF(Y344="","-",IF(VLOOKUP(Y344,'S1-SI'!$D$7:$U$58,18,0)=0,"-",IF(AND(Y344=Y344,Z344="P"),VLOOKUP(Y344,'S1-SI'!$D$7:$U$58,18,0),"-")))</f>
        <v>-</v>
      </c>
      <c r="AF344" s="89" t="s">
        <v>143</v>
      </c>
      <c r="AG344" s="90" t="s">
        <v>26</v>
      </c>
      <c r="AH344" s="98"/>
      <c r="AI344" s="86"/>
      <c r="AJ344" s="87"/>
      <c r="AK344" s="88" t="str">
        <f>IF(AI344="","-",IF(VLOOKUP(AI344,'S1-SI'!$D$7:$U$58,7,0)=0,"-",IF(AND(AI344=AI344,OR(AJ344="T",AJ344="P")),VLOOKUP(AI344,'S1-SI'!$D$7:$U$58,7,0),"-")))</f>
        <v>-</v>
      </c>
      <c r="AL344" s="88" t="str">
        <f>IF(AI344="","-",IF(VLOOKUP(AI344,'S1-SI'!$D$7:$U$58,8,0)=0,"-",IF(AND(AI344=AI344,OR(AJ344="T",AJ344="P")),VLOOKUP(AI344,'S1-SI'!$D$7:$U$58,8,0),"-")))</f>
        <v>-</v>
      </c>
      <c r="AM344" s="88" t="str">
        <f>IF(AI344="","-",IF(VLOOKUP(AI344,'S1-SI'!$D$7:$U$58,9,0)=0,"-",IF(AND(AI344=AI344,OR(AJ344="T",AJ344="P")),VLOOKUP(AI344,'S1-SI'!$D$7:$U$58,9,0),"-")))</f>
        <v>-</v>
      </c>
      <c r="AN344" s="88" t="str">
        <f>IF(AI344="","-",IF(VLOOKUP(AI344,'S1-SI'!$D$7:$U$58,17,0)=0,"-",IF(AND(AI344=AI344,AJ344="P"),VLOOKUP(AI344,'S1-SI'!$D$7:$U$58,17,0),"-")))</f>
        <v>-</v>
      </c>
      <c r="AO344" s="88" t="str">
        <f>IF(AI344="","-",IF(VLOOKUP(AI344,'S1-SI'!$D$7:$U$58,18,0)=0,"-",IF(AND(AI344=AI344,AJ344="P"),VLOOKUP(AI344,'S1-SI'!$D$7:$U$58,18,0),"-")))</f>
        <v>-</v>
      </c>
      <c r="AP344" s="89" t="s">
        <v>143</v>
      </c>
      <c r="AQ344" s="90"/>
      <c r="AR344" s="96"/>
      <c r="AS344" s="86"/>
      <c r="AT344" s="87"/>
      <c r="AU344" s="88" t="str">
        <f>IF(AS344="","-",IF(VLOOKUP(AS344,'S1-SI'!$D$7:$U$58,7,0)=0,"-",IF(AND(AS344=AS344,OR(AT344="T",AT344="P")),VLOOKUP(AS344,'S1-SI'!$D$7:$U$58,7,0),"-")))</f>
        <v>-</v>
      </c>
      <c r="AV344" s="88" t="str">
        <f>IF(AS344="","-",IF(VLOOKUP(AS344,'S1-SI'!$D$7:$U$58,8,0)=0,"-",IF(AND(AS344=AS344,OR(AT344="T",AT344="P")),VLOOKUP(AS344,'S1-SI'!$D$7:$U$58,8,0),"-")))</f>
        <v>-</v>
      </c>
      <c r="AW344" s="88" t="str">
        <f>IF(AS344="","-",IF(VLOOKUP(AS344,'S1-SI'!$D$7:$U$58,9,0)=0,"-",IF(AND(AS344=AS344,OR(AT344="T",AT344="P")),VLOOKUP(AS344,'S1-SI'!$D$7:$U$58,9,0),"-")))</f>
        <v>-</v>
      </c>
      <c r="AX344" s="88" t="str">
        <f>IF(AS344="","-",IF(VLOOKUP(AS344,'S1-SI'!$D$7:$U$58,17,0)=0,"-",IF(AND(AS344=AS344,AT344="P"),VLOOKUP(AS344,'S1-SI'!$D$7:$U$58,17,0),"-")))</f>
        <v>-</v>
      </c>
      <c r="AY344" s="88" t="str">
        <f>IF(AS344="","-",IF(VLOOKUP(AS344,'S1-SI'!$D$7:$U$58,18,0)=0,"-",IF(AND(AS344=AS344,AT344="P"),VLOOKUP(AS344,'S1-SI'!$D$7:$U$58,18,0),"-")))</f>
        <v>-</v>
      </c>
      <c r="AZ344" s="89" t="s">
        <v>143</v>
      </c>
      <c r="BA344" s="90"/>
      <c r="BB344" s="6"/>
      <c r="BC344" s="6"/>
      <c r="BD344" s="6"/>
      <c r="BE344" s="6"/>
      <c r="BF344" s="7"/>
      <c r="BG344" s="7"/>
      <c r="BH344" s="7"/>
      <c r="BI344" s="7"/>
      <c r="BJ344" s="7"/>
      <c r="BK344" s="7"/>
    </row>
    <row r="345" ht="14.25" customHeight="1">
      <c r="A345" s="40">
        <v>6.0</v>
      </c>
      <c r="B345" s="41" t="s">
        <v>342</v>
      </c>
      <c r="C345" s="96" t="s">
        <v>146</v>
      </c>
      <c r="D345" s="86" t="s">
        <v>123</v>
      </c>
      <c r="E345" s="87" t="s">
        <v>24</v>
      </c>
      <c r="F345" s="88" t="str">
        <f>IF(D345="","-",IF(VLOOKUP(D345,'S1-SI'!$D$7:$U$58,7,0)=0,"-",IF(AND(D345=D345,OR(E345="T",E345="P")),VLOOKUP(D345,'S1-SI'!$D$7:$U$58,7,0),"-")))</f>
        <v>DWS</v>
      </c>
      <c r="G345" s="88" t="str">
        <f>IF(D345="","-",IF(VLOOKUP(D345,'S1-SI'!$D$7:$U$58,8,0)=0,"-",IF(AND(D345=D345,OR(E345="T",E345="P")),VLOOKUP(D345,'S1-SI'!$D$7:$U$58,8,0),"-")))</f>
        <v>-</v>
      </c>
      <c r="H345" s="88" t="str">
        <f>IF(D345="","-",IF(VLOOKUP(D345,'S1-SI'!$D$7:$U$58,9,0)=0,"-",IF(AND(D345=D345,OR(E345="T",E345="P")),VLOOKUP(D345,'S1-SI'!$D$7:$U$58,9,0),"-")))</f>
        <v>-</v>
      </c>
      <c r="I345" s="88"/>
      <c r="J345" s="88" t="str">
        <f>IF(D345="","-",IF(VLOOKUP(D345,'S1-SI'!$D$7:$U$58,17,0)=0,"-",IF(AND(D345=D345,E345="P"),VLOOKUP(D345,'S1-SI'!$D$7:$U$58,17,0),"-")))</f>
        <v>-</v>
      </c>
      <c r="K345" s="88" t="str">
        <f>IF(D345="","-",IF(VLOOKUP(D345,'S1-SI'!$D$7:$U$58,18,0)=0,"-",IF(AND(D345=D345,E345="P"),VLOOKUP(D345,'S1-SI'!$D$7:$U$58,18,0),"-")))</f>
        <v>-</v>
      </c>
      <c r="L345" s="89" t="s">
        <v>149</v>
      </c>
      <c r="M345" s="90" t="s">
        <v>26</v>
      </c>
      <c r="N345" s="96" t="s">
        <v>144</v>
      </c>
      <c r="O345" s="86" t="s">
        <v>145</v>
      </c>
      <c r="P345" s="87" t="s">
        <v>28</v>
      </c>
      <c r="Q345" s="88" t="str">
        <f>IF(O345="","-",IF(VLOOKUP(O345,'S1-SI'!$D$7:$U$58,7,0)=0,"-",IF(AND(O345=O345,OR(P345="T",P345="P")),VLOOKUP(O345,'S1-SI'!$D$7:$U$58,7,0),"-")))</f>
        <v>MSS</v>
      </c>
      <c r="R345" s="88" t="str">
        <f>IF(O345="","-",IF(VLOOKUP(O345,'S1-SI'!$D$7:$U$58,8,0)=0,"-",IF(AND(O345=O345,OR(P345="T",P345="P")),VLOOKUP(O345,'S1-SI'!$D$7:$U$58,8,0),"-")))</f>
        <v>-</v>
      </c>
      <c r="S345" s="88" t="str">
        <f>IF(O345="","-",IF(VLOOKUP(O345,'S1-SI'!$D$7:$U$58,9,0)=0,"-",IF(AND(O345=O345,OR(P345="T",P345="P")),VLOOKUP(O345,'S1-SI'!$D$7:$U$58,9,0),"-")))</f>
        <v>-</v>
      </c>
      <c r="T345" s="88" t="str">
        <f>IF(O345="","-",IF(VLOOKUP(O345,'S1-SI'!$D$7:$U$58,17,0)=0,"-",IF(AND(O345=O345,P345="P"),VLOOKUP(O345,'S1-SI'!$D$7:$U$58,17,0),"-")))</f>
        <v>-</v>
      </c>
      <c r="U345" s="88" t="str">
        <f>IF(O345="","-",IF(VLOOKUP(O345,'S1-SI'!$D$7:$U$58,18,0)=0,"-",IF(AND(O345=O345,P345="P"),VLOOKUP(O345,'S1-SI'!$D$7:$U$58,18,0),"-")))</f>
        <v>-</v>
      </c>
      <c r="V345" s="89" t="s">
        <v>149</v>
      </c>
      <c r="W345" s="90" t="s">
        <v>26</v>
      </c>
      <c r="X345" s="96" t="s">
        <v>225</v>
      </c>
      <c r="Y345" s="86" t="s">
        <v>148</v>
      </c>
      <c r="Z345" s="87" t="s">
        <v>24</v>
      </c>
      <c r="AA345" s="88" t="str">
        <f>IF(Y345="","-",IF(VLOOKUP(Y345,'S1-SI'!$D$7:$U$58,7,0)=0,"-",IF(AND(Y345=Y345,OR(Z345="T",Z345="P")),VLOOKUP(Y345,'S1-SI'!$D$7:$U$58,7,0),"-")))</f>
        <v>SGS</v>
      </c>
      <c r="AB345" s="88" t="str">
        <f>IF(Y345="","-",IF(VLOOKUP(Y345,'S1-SI'!$D$7:$U$58,8,0)=0,"-",IF(AND(Y345=Y345,OR(Z345="T",Z345="P")),VLOOKUP(Y345,'S1-SI'!$D$7:$U$58,8,0),"-")))</f>
        <v>-</v>
      </c>
      <c r="AC345" s="88" t="str">
        <f>IF(Y345="","-",IF(VLOOKUP(Y345,'S1-SI'!$D$7:$U$58,9,0)=0,"-",IF(AND(Y345=Y345,OR(Z345="T",Z345="P")),VLOOKUP(Y345,'S1-SI'!$D$7:$U$58,9,0),"-")))</f>
        <v>-</v>
      </c>
      <c r="AD345" s="88" t="str">
        <f>IF(Y345="","-",IF(VLOOKUP(Y345,'S1-SI'!$D$7:$U$58,17,0)=0,"-",IF(AND(Y345=Y345,Z345="P"),VLOOKUP(Y345,'S1-SI'!$D$7:$U$58,17,0),"-")))</f>
        <v>-</v>
      </c>
      <c r="AE345" s="88" t="str">
        <f>IF(Y345="","-",IF(VLOOKUP(Y345,'S1-SI'!$D$7:$U$58,18,0)=0,"-",IF(AND(Y345=Y345,Z345="P"),VLOOKUP(Y345,'S1-SI'!$D$7:$U$58,18,0),"-")))</f>
        <v>-</v>
      </c>
      <c r="AF345" s="89" t="s">
        <v>149</v>
      </c>
      <c r="AG345" s="90" t="s">
        <v>26</v>
      </c>
      <c r="AH345" s="98"/>
      <c r="AI345" s="86"/>
      <c r="AJ345" s="87"/>
      <c r="AK345" s="88" t="str">
        <f>IF(AI345="","-",IF(VLOOKUP(AI345,'S1-SI'!$D$7:$U$58,7,0)=0,"-",IF(AND(AI345=AI345,OR(AJ345="T",AJ345="P")),VLOOKUP(AI345,'S1-SI'!$D$7:$U$58,7,0),"-")))</f>
        <v>-</v>
      </c>
      <c r="AL345" s="88" t="str">
        <f>IF(AI345="","-",IF(VLOOKUP(AI345,'S1-SI'!$D$7:$U$58,8,0)=0,"-",IF(AND(AI345=AI345,OR(AJ345="T",AJ345="P")),VLOOKUP(AI345,'S1-SI'!$D$7:$U$58,8,0),"-")))</f>
        <v>-</v>
      </c>
      <c r="AM345" s="88" t="str">
        <f>IF(AI345="","-",IF(VLOOKUP(AI345,'S1-SI'!$D$7:$U$58,9,0)=0,"-",IF(AND(AI345=AI345,OR(AJ345="T",AJ345="P")),VLOOKUP(AI345,'S1-SI'!$D$7:$U$58,9,0),"-")))</f>
        <v>-</v>
      </c>
      <c r="AN345" s="88" t="str">
        <f>IF(AI345="","-",IF(VLOOKUP(AI345,'S1-SI'!$D$7:$U$58,17,0)=0,"-",IF(AND(AI345=AI345,AJ345="P"),VLOOKUP(AI345,'S1-SI'!$D$7:$U$58,17,0),"-")))</f>
        <v>-</v>
      </c>
      <c r="AO345" s="88" t="str">
        <f>IF(AI345="","-",IF(VLOOKUP(AI345,'S1-SI'!$D$7:$U$58,18,0)=0,"-",IF(AND(AI345=AI345,AJ345="P"),VLOOKUP(AI345,'S1-SI'!$D$7:$U$58,18,0),"-")))</f>
        <v>-</v>
      </c>
      <c r="AP345" s="89" t="s">
        <v>149</v>
      </c>
      <c r="AQ345" s="90"/>
      <c r="AR345" s="96"/>
      <c r="AS345" s="86"/>
      <c r="AT345" s="87"/>
      <c r="AU345" s="88" t="str">
        <f>IF(AS345="","-",IF(VLOOKUP(AS345,'S1-SI'!$D$7:$U$58,7,0)=0,"-",IF(AND(AS345=AS345,OR(AT345="T",AT345="P")),VLOOKUP(AS345,'S1-SI'!$D$7:$U$58,7,0),"-")))</f>
        <v>-</v>
      </c>
      <c r="AV345" s="88" t="str">
        <f>IF(AS345="","-",IF(VLOOKUP(AS345,'S1-SI'!$D$7:$U$58,8,0)=0,"-",IF(AND(AS345=AS345,OR(AT345="T",AT345="P")),VLOOKUP(AS345,'S1-SI'!$D$7:$U$58,8,0),"-")))</f>
        <v>-</v>
      </c>
      <c r="AW345" s="88" t="str">
        <f>IF(AS345="","-",IF(VLOOKUP(AS345,'S1-SI'!$D$7:$U$58,9,0)=0,"-",IF(AND(AS345=AS345,OR(AT345="T",AT345="P")),VLOOKUP(AS345,'S1-SI'!$D$7:$U$58,9,0),"-")))</f>
        <v>-</v>
      </c>
      <c r="AX345" s="88" t="str">
        <f>IF(AS345="","-",IF(VLOOKUP(AS345,'S1-SI'!$D$7:$U$58,17,0)=0,"-",IF(AND(AS345=AS345,AT345="P"),VLOOKUP(AS345,'S1-SI'!$D$7:$U$58,17,0),"-")))</f>
        <v>-</v>
      </c>
      <c r="AY345" s="88" t="str">
        <f>IF(AS345="","-",IF(VLOOKUP(AS345,'S1-SI'!$D$7:$U$58,18,0)=0,"-",IF(AND(AS345=AS345,AT345="P"),VLOOKUP(AS345,'S1-SI'!$D$7:$U$58,18,0),"-")))</f>
        <v>-</v>
      </c>
      <c r="AZ345" s="89" t="s">
        <v>149</v>
      </c>
      <c r="BA345" s="90"/>
      <c r="BB345" s="6"/>
      <c r="BC345" s="6"/>
      <c r="BD345" s="6"/>
      <c r="BE345" s="6"/>
      <c r="BF345" s="7"/>
      <c r="BG345" s="7"/>
      <c r="BH345" s="7"/>
      <c r="BI345" s="7"/>
      <c r="BJ345" s="7"/>
      <c r="BK345" s="7"/>
    </row>
    <row r="346" ht="14.25" customHeight="1">
      <c r="A346" s="40">
        <v>6.0</v>
      </c>
      <c r="B346" s="41" t="s">
        <v>342</v>
      </c>
      <c r="C346" s="85" t="s">
        <v>271</v>
      </c>
      <c r="D346" s="86" t="s">
        <v>272</v>
      </c>
      <c r="E346" s="87" t="s">
        <v>24</v>
      </c>
      <c r="F346" s="88" t="str">
        <f>IF(D346="","-",IF(VLOOKUP(D346,'S1-TE'!$D$7:$V$59,7,0)=0,"-",IF(AND(D346=D346,OR(E346="T",E346="P")),VLOOKUP(D346,'S1-TE'!$D$7:$V$59,7,0),"-")))</f>
        <v>GPS</v>
      </c>
      <c r="G346" s="88" t="str">
        <f>IF(D346="","-",IF(VLOOKUP(D346,'S1-TE'!$D$7:$V$59,8,0)=0,"-",IF(AND(D346=D346,OR(E346="T",E346="P")),VLOOKUP(D346,'S1-TE'!$D$7:$V$59,8,0),"-")))</f>
        <v>-</v>
      </c>
      <c r="H346" s="88" t="str">
        <f>IF(D346="","-",IF(VLOOKUP(D346,'S1-TE'!$D$7:$V$59,9,0)=0,"-",IF(AND(D346=D346,OR(E346="T",E346="P")),VLOOKUP(D346,'S1-TE'!$D$7:$V$59,9,0),"-")))</f>
        <v>-</v>
      </c>
      <c r="I346" s="88"/>
      <c r="J346" s="88" t="str">
        <f>IF(D346="","-",IF(VLOOKUP(D346,'S1-TE'!$D$7:$V$59,17,0)=0,"-",IF(AND(D346=D346,E346="P"),VLOOKUP(D346,'S1-TE'!$D$7:$V$59,17,0),"-")))</f>
        <v>-</v>
      </c>
      <c r="K346" s="88" t="str">
        <f>IF(D346="","-",IF(VLOOKUP(D346,'S1-TE'!$D$7:$V$59,18,0)=0,"-",IF(AND(D346=D346,E346="P"),VLOOKUP(D346,'S1-TE'!$D$7:$V$59,18,0),"-")))</f>
        <v>-</v>
      </c>
      <c r="L346" s="89" t="s">
        <v>150</v>
      </c>
      <c r="M346" s="90" t="s">
        <v>26</v>
      </c>
      <c r="N346" s="85" t="s">
        <v>300</v>
      </c>
      <c r="O346" s="86" t="s">
        <v>301</v>
      </c>
      <c r="P346" s="87" t="s">
        <v>24</v>
      </c>
      <c r="Q346" s="88" t="str">
        <f>IF(O346="","-",IF(VLOOKUP(O346,'S1-TE'!$D$7:$V$59,7,0)=0,"-",IF(AND(O346=O346,OR(P346="T",P346="P")),VLOOKUP(O346,'S1-TE'!$D$7:$V$59,7,0),"-")))</f>
        <v>ABS</v>
      </c>
      <c r="R346" s="88" t="str">
        <f>IF(O346="","-",IF(VLOOKUP(O346,'S1-TE'!$D$7:$V$59,8,0)=0,"-",IF(AND(O346=O346,OR(P346="T",P346="P")),VLOOKUP(O346,'S1-TE'!$D$7:$V$59,8,0),"-")))</f>
        <v>-</v>
      </c>
      <c r="S346" s="88" t="str">
        <f>IF(O346="","-",IF(VLOOKUP(O346,'S1-TE'!$D$7:$V$59,9,0)=0,"-",IF(AND(O346=O346,OR(P346="T",P346="P")),VLOOKUP(O346,'S1-TE'!$D$7:$V$59,9,0),"-")))</f>
        <v>-</v>
      </c>
      <c r="T346" s="88" t="str">
        <f>IF(O346="","-",IF(VLOOKUP(O346,'S1-TE'!$D$7:$V$59,17,0)=0,"-",IF(AND(O346=O346,P346="P"),VLOOKUP(O346,'S1-TE'!$D$7:$V$59,17,0),"-")))</f>
        <v>-</v>
      </c>
      <c r="U346" s="88" t="str">
        <f>IF(O346="","-",IF(VLOOKUP(O346,'S1-TE'!$D$7:$V$59,18,0)=0,"-",IF(AND(O346=O346,P346="P"),VLOOKUP(O346,'S1-TE'!$D$7:$V$59,18,0),"-")))</f>
        <v>-</v>
      </c>
      <c r="V346" s="89" t="s">
        <v>150</v>
      </c>
      <c r="W346" s="90" t="s">
        <v>26</v>
      </c>
      <c r="X346" s="135" t="s">
        <v>323</v>
      </c>
      <c r="Y346" s="154" t="s">
        <v>324</v>
      </c>
      <c r="Z346" s="95" t="s">
        <v>24</v>
      </c>
      <c r="AA346" s="88" t="str">
        <f>IF(Y346="","-",IF(VLOOKUP(Y346,'S1-TE'!$D$7:$V$59,7,0)=0,"-",IF(AND(Y346=Y346,OR(Z346="T",Z346="P")),VLOOKUP(Y346,'S1-TE'!$D$7:$V$59,7,0),"-")))</f>
        <v>GDE</v>
      </c>
      <c r="AB346" s="88" t="str">
        <f>IF(Y346="","-",IF(VLOOKUP(Y346,'S1-TE'!$D$7:$V$59,8,0)=0,"-",IF(AND(Y346=Y346,OR(Z346="T",Z346="P")),VLOOKUP(Y346,'S1-TE'!$D$7:$V$59,8,0),"-")))</f>
        <v>-</v>
      </c>
      <c r="AC346" s="88" t="str">
        <f>IF(Y346="","-",IF(VLOOKUP(Y346,'S1-TE'!$D$7:$V$59,9,0)=0,"-",IF(AND(Y346=Y346,OR(Z346="T",Z346="P")),VLOOKUP(Y346,'S1-TE'!$D$7:$V$59,9,0),"-")))</f>
        <v>-</v>
      </c>
      <c r="AD346" s="88" t="str">
        <f>IF(Y346="","-",IF(VLOOKUP(Y346,'S1-TE'!$D$7:$V$59,17,0)=0,"-",IF(AND(Y346=Y346,Z346="P"),VLOOKUP(Y346,'S1-TE'!$D$7:$V$59,17,0),"-")))</f>
        <v>-</v>
      </c>
      <c r="AE346" s="88" t="str">
        <f>IF(Y346="","-",IF(VLOOKUP(Y346,'S1-TE'!$D$7:$V$59,18,0)=0,"-",IF(AND(Y346=Y346,Z346="P"),VLOOKUP(Y346,'S1-TE'!$D$7:$V$59,18,0),"-")))</f>
        <v>-</v>
      </c>
      <c r="AF346" s="89" t="s">
        <v>150</v>
      </c>
      <c r="AG346" s="90" t="s">
        <v>26</v>
      </c>
      <c r="AH346" s="85"/>
      <c r="AI346" s="86"/>
      <c r="AJ346" s="87"/>
      <c r="AK346" s="88" t="str">
        <f>IF(AI346="","-",IF(VLOOKUP(AI346,'S1-TE'!$D$7:$V$59,7,0)=0,"-",IF(AND(AI346=AI346,OR(AJ346="T",AJ346="P")),VLOOKUP(AI346,'S1-TE'!$D$7:$V$59,7,0),"-")))</f>
        <v>-</v>
      </c>
      <c r="AL346" s="88" t="str">
        <f>IF(AI346="","-",IF(VLOOKUP(AI346,'S1-TE'!$D$7:$V$59,8,0)=0,"-",IF(AND(AI346=AI346,OR(AJ346="T",AJ346="P")),VLOOKUP(AI346,'S1-TE'!$D$7:$V$59,8,0),"-")))</f>
        <v>-</v>
      </c>
      <c r="AM346" s="88" t="str">
        <f>IF(AI346="","-",IF(VLOOKUP(AI346,'S1-TE'!$D$7:$V$59,9,0)=0,"-",IF(AND(AI346=AI346,OR(AJ346="T",AJ346="P")),VLOOKUP(AI346,'S1-TE'!$D$7:$V$59,9,0),"-")))</f>
        <v>-</v>
      </c>
      <c r="AN346" s="88" t="str">
        <f>IF(AI346="","-",IF(VLOOKUP(AI346,'S1-TE'!$D$7:$V$59,17,0)=0,"-",IF(AND(AI346=AI346,AJ346="P"),VLOOKUP(AI346,'S1-TE'!$D$7:$V$59,17,0),"-")))</f>
        <v>-</v>
      </c>
      <c r="AO346" s="88" t="str">
        <f>IF(AI346="","-",IF(VLOOKUP(AI346,'S1-TE'!$D$7:$V$59,18,0)=0,"-",IF(AND(AI346=AI346,AJ346="P"),VLOOKUP(AI346,'S1-TE'!$D$7:$V$59,18,0),"-")))</f>
        <v>-</v>
      </c>
      <c r="AP346" s="89" t="s">
        <v>150</v>
      </c>
      <c r="AQ346" s="90"/>
      <c r="AR346" s="98"/>
      <c r="AS346" s="86"/>
      <c r="AT346" s="87"/>
      <c r="AU346" s="88" t="str">
        <f>IF(AS346="","-",IF(VLOOKUP(AS346,'S1-TE'!$D$7:$V$59,7,0)=0,"-",IF(AND(AS346=AS346,OR(AT346="T",AT346="P")),VLOOKUP(AS346,'S1-TE'!$D$7:$V$59,7,0),"-")))</f>
        <v>-</v>
      </c>
      <c r="AV346" s="88" t="str">
        <f>IF(AS346="","-",IF(VLOOKUP(AS346,'S1-TE'!$D$7:$V$59,8,0)=0,"-",IF(AND(AS346=AS346,OR(AT346="T",AT346="P")),VLOOKUP(AS346,'S1-TE'!$D$7:$V$59,8,0),"-")))</f>
        <v>-</v>
      </c>
      <c r="AW346" s="88" t="str">
        <f>IF(AS346="","-",IF(VLOOKUP(AS346,'S1-TE'!$D$7:$V$59,9,0)=0,"-",IF(AND(AS346=AS346,OR(AT346="T",AT346="P")),VLOOKUP(AS346,'S1-TE'!$D$7:$V$59,9,0),"-")))</f>
        <v>-</v>
      </c>
      <c r="AX346" s="88" t="str">
        <f>IF(AS346="","-",IF(VLOOKUP(AS346,'S1-TE'!$D$7:$V$59,17,0)=0,"-",IF(AND(AS346=AS346,AT346="P"),VLOOKUP(AS346,'S1-TE'!$D$7:$V$59,17,0),"-")))</f>
        <v>-</v>
      </c>
      <c r="AY346" s="88" t="str">
        <f>IF(AS346="","-",IF(VLOOKUP(AS346,'S1-TE'!$D$7:$V$59,18,0)=0,"-",IF(AND(AS346=AS346,AT346="P"),VLOOKUP(AS346,'S1-TE'!$D$7:$V$59,18,0),"-")))</f>
        <v>-</v>
      </c>
      <c r="AZ346" s="89" t="s">
        <v>150</v>
      </c>
      <c r="BA346" s="90"/>
      <c r="BB346" s="6"/>
      <c r="BC346" s="6"/>
      <c r="BD346" s="6"/>
      <c r="BE346" s="6"/>
      <c r="BF346" s="7"/>
      <c r="BG346" s="7"/>
      <c r="BH346" s="7"/>
      <c r="BI346" s="7"/>
      <c r="BJ346" s="7"/>
      <c r="BK346" s="7"/>
    </row>
    <row r="347" ht="14.25" customHeight="1">
      <c r="A347" s="40">
        <v>6.0</v>
      </c>
      <c r="B347" s="41" t="s">
        <v>342</v>
      </c>
      <c r="C347" s="85" t="s">
        <v>271</v>
      </c>
      <c r="D347" s="86" t="s">
        <v>272</v>
      </c>
      <c r="E347" s="87" t="s">
        <v>24</v>
      </c>
      <c r="F347" s="88" t="str">
        <f>IF(D347="","-",IF(VLOOKUP(D347,'S1-TE'!$D$7:$V$59,7,0)=0,"-",IF(AND(D347=D347,OR(E347="T",E347="P")),VLOOKUP(D347,'S1-TE'!$D$7:$V$59,7,0),"-")))</f>
        <v>GPS</v>
      </c>
      <c r="G347" s="88" t="str">
        <f>IF(D347="","-",IF(VLOOKUP(D347,'S1-TE'!$D$7:$V$59,8,0)=0,"-",IF(AND(D347=D347,OR(E347="T",E347="P")),VLOOKUP(D347,'S1-TE'!$D$7:$V$59,8,0),"-")))</f>
        <v>-</v>
      </c>
      <c r="H347" s="88" t="str">
        <f>IF(D347="","-",IF(VLOOKUP(D347,'S1-TE'!$D$7:$V$59,9,0)=0,"-",IF(AND(D347=D347,OR(E347="T",E347="P")),VLOOKUP(D347,'S1-TE'!$D$7:$V$59,9,0),"-")))</f>
        <v>-</v>
      </c>
      <c r="I347" s="88"/>
      <c r="J347" s="88" t="str">
        <f>IF(D347="","-",IF(VLOOKUP(D347,'S1-TE'!$D$7:$V$59,17,0)=0,"-",IF(AND(D347=D347,E347="P"),VLOOKUP(D347,'S1-TE'!$D$7:$V$59,17,0),"-")))</f>
        <v>-</v>
      </c>
      <c r="K347" s="88" t="str">
        <f>IF(D347="","-",IF(VLOOKUP(D347,'S1-TE'!$D$7:$V$59,18,0)=0,"-",IF(AND(D347=D347,E347="P"),VLOOKUP(D347,'S1-TE'!$D$7:$V$59,18,0),"-")))</f>
        <v>-</v>
      </c>
      <c r="L347" s="89" t="s">
        <v>155</v>
      </c>
      <c r="M347" s="90" t="s">
        <v>26</v>
      </c>
      <c r="N347" s="85" t="s">
        <v>300</v>
      </c>
      <c r="O347" s="86" t="s">
        <v>301</v>
      </c>
      <c r="P347" s="87" t="s">
        <v>24</v>
      </c>
      <c r="Q347" s="88" t="str">
        <f>IF(O347="","-",IF(VLOOKUP(O347,'S1-TE'!$D$7:$V$59,7,0)=0,"-",IF(AND(O347=O347,OR(P347="T",P347="P")),VLOOKUP(O347,'S1-TE'!$D$7:$V$59,7,0),"-")))</f>
        <v>ABS</v>
      </c>
      <c r="R347" s="88" t="str">
        <f>IF(O347="","-",IF(VLOOKUP(O347,'S1-TE'!$D$7:$V$59,8,0)=0,"-",IF(AND(O347=O347,OR(P347="T",P347="P")),VLOOKUP(O347,'S1-TE'!$D$7:$V$59,8,0),"-")))</f>
        <v>-</v>
      </c>
      <c r="S347" s="88" t="str">
        <f>IF(O347="","-",IF(VLOOKUP(O347,'S1-TE'!$D$7:$V$59,9,0)=0,"-",IF(AND(O347=O347,OR(P347="T",P347="P")),VLOOKUP(O347,'S1-TE'!$D$7:$V$59,9,0),"-")))</f>
        <v>-</v>
      </c>
      <c r="T347" s="88" t="str">
        <f>IF(O347="","-",IF(VLOOKUP(O347,'S1-TE'!$D$7:$V$59,17,0)=0,"-",IF(AND(O347=O347,P347="P"),VLOOKUP(O347,'S1-TE'!$D$7:$V$59,17,0),"-")))</f>
        <v>-</v>
      </c>
      <c r="U347" s="88" t="str">
        <f>IF(O347="","-",IF(VLOOKUP(O347,'S1-TE'!$D$7:$V$59,18,0)=0,"-",IF(AND(O347=O347,P347="P"),VLOOKUP(O347,'S1-TE'!$D$7:$V$59,18,0),"-")))</f>
        <v>-</v>
      </c>
      <c r="V347" s="89" t="s">
        <v>155</v>
      </c>
      <c r="W347" s="90" t="s">
        <v>26</v>
      </c>
      <c r="X347" s="135" t="s">
        <v>323</v>
      </c>
      <c r="Y347" s="154" t="s">
        <v>324</v>
      </c>
      <c r="Z347" s="95" t="s">
        <v>24</v>
      </c>
      <c r="AA347" s="88" t="str">
        <f>IF(Y347="","-",IF(VLOOKUP(Y347,'S1-TE'!$D$7:$V$59,7,0)=0,"-",IF(AND(Y347=Y347,OR(Z347="T",Z347="P")),VLOOKUP(Y347,'S1-TE'!$D$7:$V$59,7,0),"-")))</f>
        <v>GDE</v>
      </c>
      <c r="AB347" s="88" t="str">
        <f>IF(Y347="","-",IF(VLOOKUP(Y347,'S1-TE'!$D$7:$V$59,8,0)=0,"-",IF(AND(Y347=Y347,OR(Z347="T",Z347="P")),VLOOKUP(Y347,'S1-TE'!$D$7:$V$59,8,0),"-")))</f>
        <v>-</v>
      </c>
      <c r="AC347" s="88" t="str">
        <f>IF(Y347="","-",IF(VLOOKUP(Y347,'S1-TE'!$D$7:$V$59,9,0)=0,"-",IF(AND(Y347=Y347,OR(Z347="T",Z347="P")),VLOOKUP(Y347,'S1-TE'!$D$7:$V$59,9,0),"-")))</f>
        <v>-</v>
      </c>
      <c r="AD347" s="88" t="str">
        <f>IF(Y347="","-",IF(VLOOKUP(Y347,'S1-TE'!$D$7:$V$59,17,0)=0,"-",IF(AND(Y347=Y347,Z347="P"),VLOOKUP(Y347,'S1-TE'!$D$7:$V$59,17,0),"-")))</f>
        <v>-</v>
      </c>
      <c r="AE347" s="88" t="str">
        <f>IF(Y347="","-",IF(VLOOKUP(Y347,'S1-TE'!$D$7:$V$59,18,0)=0,"-",IF(AND(Y347=Y347,Z347="P"),VLOOKUP(Y347,'S1-TE'!$D$7:$V$59,18,0),"-")))</f>
        <v>-</v>
      </c>
      <c r="AF347" s="89" t="s">
        <v>155</v>
      </c>
      <c r="AG347" s="90" t="s">
        <v>26</v>
      </c>
      <c r="AH347" s="85"/>
      <c r="AI347" s="86"/>
      <c r="AJ347" s="87"/>
      <c r="AK347" s="88" t="str">
        <f>IF(AI347="","-",IF(VLOOKUP(AI347,'S1-TE'!$D$7:$V$59,7,0)=0,"-",IF(AND(AI347=AI347,OR(AJ347="T",AJ347="P")),VLOOKUP(AI347,'S1-TE'!$D$7:$V$59,7,0),"-")))</f>
        <v>-</v>
      </c>
      <c r="AL347" s="88" t="str">
        <f>IF(AI347="","-",IF(VLOOKUP(AI347,'S1-TE'!$D$7:$V$59,8,0)=0,"-",IF(AND(AI347=AI347,OR(AJ347="T",AJ347="P")),VLOOKUP(AI347,'S1-TE'!$D$7:$V$59,8,0),"-")))</f>
        <v>-</v>
      </c>
      <c r="AM347" s="88" t="str">
        <f>IF(AI347="","-",IF(VLOOKUP(AI347,'S1-TE'!$D$7:$V$59,9,0)=0,"-",IF(AND(AI347=AI347,OR(AJ347="T",AJ347="P")),VLOOKUP(AI347,'S1-TE'!$D$7:$V$59,9,0),"-")))</f>
        <v>-</v>
      </c>
      <c r="AN347" s="88" t="str">
        <f>IF(AI347="","-",IF(VLOOKUP(AI347,'S1-TE'!$D$7:$V$59,17,0)=0,"-",IF(AND(AI347=AI347,AJ347="P"),VLOOKUP(AI347,'S1-TE'!$D$7:$V$59,17,0),"-")))</f>
        <v>-</v>
      </c>
      <c r="AO347" s="88" t="str">
        <f>IF(AI347="","-",IF(VLOOKUP(AI347,'S1-TE'!$D$7:$V$59,18,0)=0,"-",IF(AND(AI347=AI347,AJ347="P"),VLOOKUP(AI347,'S1-TE'!$D$7:$V$59,18,0),"-")))</f>
        <v>-</v>
      </c>
      <c r="AP347" s="89" t="s">
        <v>155</v>
      </c>
      <c r="AQ347" s="90"/>
      <c r="AR347" s="98"/>
      <c r="AS347" s="86"/>
      <c r="AT347" s="87"/>
      <c r="AU347" s="88" t="str">
        <f>IF(AS347="","-",IF(VLOOKUP(AS347,'S1-TE'!$D$7:$V$59,7,0)=0,"-",IF(AND(AS347=AS347,OR(AT347="T",AT347="P")),VLOOKUP(AS347,'S1-TE'!$D$7:$V$59,7,0),"-")))</f>
        <v>-</v>
      </c>
      <c r="AV347" s="88" t="str">
        <f>IF(AS347="","-",IF(VLOOKUP(AS347,'S1-TE'!$D$7:$V$59,8,0)=0,"-",IF(AND(AS347=AS347,OR(AT347="T",AT347="P")),VLOOKUP(AS347,'S1-TE'!$D$7:$V$59,8,0),"-")))</f>
        <v>-</v>
      </c>
      <c r="AW347" s="88" t="str">
        <f>IF(AS347="","-",IF(VLOOKUP(AS347,'S1-TE'!$D$7:$V$59,9,0)=0,"-",IF(AND(AS347=AS347,OR(AT347="T",AT347="P")),VLOOKUP(AS347,'S1-TE'!$D$7:$V$59,9,0),"-")))</f>
        <v>-</v>
      </c>
      <c r="AX347" s="88" t="str">
        <f>IF(AS347="","-",IF(VLOOKUP(AS347,'S1-TE'!$D$7:$V$59,17,0)=0,"-",IF(AND(AS347=AS347,AT347="P"),VLOOKUP(AS347,'S1-TE'!$D$7:$V$59,17,0),"-")))</f>
        <v>-</v>
      </c>
      <c r="AY347" s="88" t="str">
        <f>IF(AS347="","-",IF(VLOOKUP(AS347,'S1-TE'!$D$7:$V$59,18,0)=0,"-",IF(AND(AS347=AS347,AT347="P"),VLOOKUP(AS347,'S1-TE'!$D$7:$V$59,18,0),"-")))</f>
        <v>-</v>
      </c>
      <c r="AZ347" s="89" t="s">
        <v>155</v>
      </c>
      <c r="BA347" s="90"/>
      <c r="BB347" s="6"/>
      <c r="BC347" s="6"/>
      <c r="BD347" s="6"/>
      <c r="BE347" s="6"/>
      <c r="BF347" s="7"/>
      <c r="BG347" s="7"/>
      <c r="BH347" s="7"/>
      <c r="BI347" s="7"/>
      <c r="BJ347" s="7"/>
      <c r="BK347" s="7"/>
    </row>
    <row r="348" ht="14.25" customHeight="1">
      <c r="A348" s="40">
        <v>6.0</v>
      </c>
      <c r="B348" s="41" t="s">
        <v>342</v>
      </c>
      <c r="C348" s="85"/>
      <c r="D348" s="86"/>
      <c r="E348" s="87"/>
      <c r="F348" s="88" t="str">
        <f>IF(D348="","-",IF(VLOOKUP(D348,'S1-MR'!$D$7:$U$60,7,0)=0,"-",IF(AND(D348=D348,OR(E348="T",E348="P")),VLOOKUP(D348,'S1-MR'!$D$7:$U$60,7,0),"-")))</f>
        <v>-</v>
      </c>
      <c r="G348" s="88" t="str">
        <f>IF(D348="","-",IF(VLOOKUP(D348,'S1-MR'!$D$7:$U$60,8,0)=0,"-",IF(AND(D348=D348,OR(E348="T",E348="P")),VLOOKUP(D348,'S1-MR'!$D$7:$U$60,8,0),"-")))</f>
        <v>-</v>
      </c>
      <c r="H348" s="88" t="str">
        <f>IF(D348="","-",IF(VLOOKUP(D348,'S1-MR'!$D$7:$U$60,9,0)=0,"-",IF(AND(D348=D348,OR(E348="T",E348="P")),VLOOKUP(D348,'S1-MR'!$D$7:$U$60,9,0),"-")))</f>
        <v>-</v>
      </c>
      <c r="I348" s="88"/>
      <c r="J348" s="88" t="str">
        <f>IF(D348="","-",IF(VLOOKUP(D348,'S1-MR'!$D$7:$U$60,17,0)=0,"-",IF(AND(D348=D348,E348="P"),VLOOKUP(D348,'S1-MR'!$D$7:$U$60,17,0),"-")))</f>
        <v>-</v>
      </c>
      <c r="K348" s="88" t="str">
        <f>IF(D348="","-",IF(VLOOKUP(D348,'S1-MR'!$D$7:$U$60,18,0)=0,"-",IF(AND(D348=D348,E348="P"),VLOOKUP(D348,'S1-MR'!$D$7:$U$60,18,0),"-")))</f>
        <v>-</v>
      </c>
      <c r="L348" s="89" t="s">
        <v>158</v>
      </c>
      <c r="M348" s="90"/>
      <c r="N348" s="85" t="s">
        <v>230</v>
      </c>
      <c r="O348" s="86" t="s">
        <v>231</v>
      </c>
      <c r="P348" s="87" t="s">
        <v>24</v>
      </c>
      <c r="Q348" s="88" t="str">
        <f>IF(O348="","-",IF(VLOOKUP(O348,'S1-MR'!$D$7:$U$60,7,0)=0,"-",IF(AND(O348=O348,OR(P348="T",P348="P")),VLOOKUP(O348,'S1-MR'!$D$7:$U$60,7,0),"-")))</f>
        <v>CJS</v>
      </c>
      <c r="R348" s="88" t="str">
        <f>IF(O348="","-",IF(VLOOKUP(O348,'S1-MR'!$D$7:$U$60,8,0)=0,"-",IF(AND(O348=O348,OR(P348="T",P348="P")),VLOOKUP(O348,'S1-MR'!$D$7:$U$60,8,0),"-")))</f>
        <v>-</v>
      </c>
      <c r="S348" s="88" t="str">
        <f>IF(O348="","-",IF(VLOOKUP(O348,'S1-MR'!$D$7:$U$60,9,0)=0,"-",IF(AND(O348=O348,OR(P348="T",P348="P")),VLOOKUP(O348,'S1-MR'!$D$7:$U$60,9,0),"-")))</f>
        <v>-</v>
      </c>
      <c r="T348" s="88" t="str">
        <f>IF(O348="","-",IF(VLOOKUP(O348,'S1-MR'!$D$7:$U$60,17,0)=0,"-",IF(AND(O348=O348,P348="P"),VLOOKUP(O348,'S1-MR'!$D$7:$U$60,17,0),"-")))</f>
        <v>-</v>
      </c>
      <c r="U348" s="88" t="str">
        <f>IF(O348="","-",IF(VLOOKUP(O348,'S1-MR'!$D$7:$U$60,18,0)=0,"-",IF(AND(O348=O348,P348="P"),VLOOKUP(O348,'S1-MR'!$D$7:$U$60,18,0),"-")))</f>
        <v>-</v>
      </c>
      <c r="V348" s="89" t="s">
        <v>158</v>
      </c>
      <c r="W348" s="90" t="s">
        <v>26</v>
      </c>
      <c r="X348" s="85"/>
      <c r="Y348" s="86"/>
      <c r="Z348" s="155"/>
      <c r="AA348" s="88" t="str">
        <f>IF(Y348="","-",IF(VLOOKUP(Y348,'S1-MR'!$D$7:$U$60,7,0)=0,"-",IF(AND(Y348=Y348,OR(Z348="T",Z348="P")),VLOOKUP(Y348,'S1-MR'!$D$7:$U$60,7,0),"-")))</f>
        <v>-</v>
      </c>
      <c r="AB348" s="88" t="str">
        <f>IF(Y348="","-",IF(VLOOKUP(Y348,'S1-MR'!$D$7:$U$60,8,0)=0,"-",IF(AND(Y348=Y348,OR(Z348="T",Z348="P")),VLOOKUP(Y348,'S1-MR'!$D$7:$U$60,8,0),"-")))</f>
        <v>-</v>
      </c>
      <c r="AC348" s="88" t="str">
        <f>IF(Y348="","-",IF(VLOOKUP(Y348,'S1-MR'!$D$7:$U$60,9,0)=0,"-",IF(AND(Y348=Y348,OR(Z348="T",Z348="P")),VLOOKUP(Y348,'S1-MR'!$D$7:$U$60,9,0),"-")))</f>
        <v>-</v>
      </c>
      <c r="AD348" s="88" t="str">
        <f>IF(Y348="","-",IF(VLOOKUP(Y348,'S1-MR'!$D$7:$U$60,17,0)=0,"-",IF(AND(Y348=Y348,Z348="P"),VLOOKUP(Y348,'S1-MR'!$D$7:$U$60,17,0),"-")))</f>
        <v>-</v>
      </c>
      <c r="AE348" s="88" t="str">
        <f>IF(Y348="","-",IF(VLOOKUP(Y348,'S1-MR'!$D$7:$U$60,18,0)=0,"-",IF(AND(Y348=Y348,Z348="P"),VLOOKUP(Y348,'S1-MR'!$D$7:$U$60,18,0),"-")))</f>
        <v>-</v>
      </c>
      <c r="AF348" s="89" t="s">
        <v>158</v>
      </c>
      <c r="AG348" s="90"/>
      <c r="AH348" s="85" t="s">
        <v>146</v>
      </c>
      <c r="AI348" s="86" t="s">
        <v>123</v>
      </c>
      <c r="AJ348" s="87" t="s">
        <v>24</v>
      </c>
      <c r="AK348" s="88" t="str">
        <f>IF(AI348="","-",IF(VLOOKUP(AI348,'S1-MR'!$D$7:$U$60,7,0)=0,"-",IF(AND(AI348=AI348,OR(AJ348="T",AJ348="P")),VLOOKUP(AI348,'S1-MR'!$D$7:$U$60,7,0),"-")))</f>
        <v>WMS</v>
      </c>
      <c r="AL348" s="88" t="str">
        <f>IF(AI348="","-",IF(VLOOKUP(AI348,'S1-MR'!$D$7:$U$60,8,0)=0,"-",IF(AND(AI348=AI348,OR(AJ348="T",AJ348="P")),VLOOKUP(AI348,'S1-MR'!$D$7:$U$60,8,0),"-")))</f>
        <v>-</v>
      </c>
      <c r="AM348" s="88" t="str">
        <f>IF(AI348="","-",IF(VLOOKUP(AI348,'S1-MR'!$D$7:$U$60,9,0)=0,"-",IF(AND(AI348=AI348,OR(AJ348="T",AJ348="P")),VLOOKUP(AI348,'S1-MR'!$D$7:$U$60,9,0),"-")))</f>
        <v>-</v>
      </c>
      <c r="AN348" s="88" t="str">
        <f>IF(AI348="","-",IF(VLOOKUP(AI348,'S1-MR'!$D$7:$U$60,17,0)=0,"-",IF(AND(AI348=AI348,AJ348="P"),VLOOKUP(AI348,'S1-MR'!$D$7:$U$60,17,0),"-")))</f>
        <v>-</v>
      </c>
      <c r="AO348" s="88" t="str">
        <f>IF(AI348="","-",IF(VLOOKUP(AI348,'S1-MR'!$D$7:$U$60,18,0)=0,"-",IF(AND(AI348=AI348,AJ348="P"),VLOOKUP(AI348,'S1-MR'!$D$7:$U$60,18,0),"-")))</f>
        <v>-</v>
      </c>
      <c r="AP348" s="89" t="s">
        <v>158</v>
      </c>
      <c r="AQ348" s="90" t="s">
        <v>26</v>
      </c>
      <c r="AR348" s="98"/>
      <c r="AS348" s="88"/>
      <c r="AT348" s="99"/>
      <c r="AU348" s="88" t="str">
        <f>IF(AS348="","-",IF(VLOOKUP(AS348,'S1-MR'!$D$7:$U$60,7,0)=0,"-",IF(AND(AS348=AS348,OR(AT348="T",AT348="P")),VLOOKUP(AS348,'S1-MR'!$D$7:$U$60,7,0),"-")))</f>
        <v>-</v>
      </c>
      <c r="AV348" s="88" t="str">
        <f>IF(AS348="","-",IF(VLOOKUP(AS348,'S1-MR'!$D$7:$U$60,8,0)=0,"-",IF(AND(AS348=AS348,OR(AT348="T",AT348="P")),VLOOKUP(AS348,'S1-MR'!$D$7:$U$60,8,0),"-")))</f>
        <v>-</v>
      </c>
      <c r="AW348" s="88" t="str">
        <f>IF(AS348="","-",IF(VLOOKUP(AS348,'S1-MR'!$D$7:$U$60,9,0)=0,"-",IF(AND(AS348=AS348,OR(AT348="T",AT348="P")),VLOOKUP(AS348,'S1-MR'!$D$7:$U$60,9,0),"-")))</f>
        <v>-</v>
      </c>
      <c r="AX348" s="88" t="str">
        <f>IF(AS348="","-",IF(VLOOKUP(AS348,'S1-MR'!$D$7:$U$60,17,0)=0,"-",IF(AND(AS348=AS348,AT348="P"),VLOOKUP(AS348,'S1-MR'!$D$7:$U$60,17,0),"-")))</f>
        <v>-</v>
      </c>
      <c r="AY348" s="88" t="str">
        <f>IF(AS348="","-",IF(VLOOKUP(AS348,'S1-MR'!$D$7:$U$60,18,0)=0,"-",IF(AND(AS348=AS348,AT348="P"),VLOOKUP(AS348,'S1-MR'!$D$7:$U$60,18,0),"-")))</f>
        <v>-</v>
      </c>
      <c r="AZ348" s="89" t="s">
        <v>158</v>
      </c>
      <c r="BA348" s="133"/>
      <c r="BB348" s="6"/>
      <c r="BC348" s="6"/>
      <c r="BD348" s="6"/>
      <c r="BE348" s="6"/>
      <c r="BF348" s="7"/>
      <c r="BG348" s="7"/>
      <c r="BH348" s="7"/>
      <c r="BI348" s="7"/>
      <c r="BJ348" s="7"/>
      <c r="BK348" s="7"/>
    </row>
    <row r="349" ht="14.25" customHeight="1">
      <c r="A349" s="40">
        <v>6.0</v>
      </c>
      <c r="B349" s="41" t="s">
        <v>342</v>
      </c>
      <c r="C349" s="85"/>
      <c r="D349" s="86"/>
      <c r="E349" s="87"/>
      <c r="F349" s="88" t="str">
        <f>IF(D349="","-",IF(VLOOKUP(D349,'S1-MR'!$D$7:$U$60,7,0)=0,"-",IF(AND(D349=D349,OR(E349="T",E349="P")),VLOOKUP(D349,'S1-MR'!$D$7:$U$60,7,0),"-")))</f>
        <v>-</v>
      </c>
      <c r="G349" s="88" t="str">
        <f>IF(D349="","-",IF(VLOOKUP(D349,'S1-MR'!$D$7:$U$60,8,0)=0,"-",IF(AND(D349=D349,OR(E349="T",E349="P")),VLOOKUP(D349,'S1-MR'!$D$7:$U$60,8,0),"-")))</f>
        <v>-</v>
      </c>
      <c r="H349" s="88" t="str">
        <f>IF(D349="","-",IF(VLOOKUP(D349,'S1-MR'!$D$7:$U$60,9,0)=0,"-",IF(AND(D349=D349,OR(E349="T",E349="P")),VLOOKUP(D349,'S1-MR'!$D$7:$U$60,9,0),"-")))</f>
        <v>-</v>
      </c>
      <c r="I349" s="88"/>
      <c r="J349" s="88" t="str">
        <f>IF(D349="","-",IF(VLOOKUP(D349,'S1-MR'!$D$7:$U$60,17,0)=0,"-",IF(AND(D349=D349,E349="P"),VLOOKUP(D349,'S1-MR'!$D$7:$U$60,17,0),"-")))</f>
        <v>-</v>
      </c>
      <c r="K349" s="88" t="str">
        <f>IF(D349="","-",IF(VLOOKUP(D349,'S1-MR'!$D$7:$U$60,18,0)=0,"-",IF(AND(D349=D349,E349="P"),VLOOKUP(D349,'S1-MR'!$D$7:$U$60,18,0),"-")))</f>
        <v>-</v>
      </c>
      <c r="L349" s="89" t="s">
        <v>163</v>
      </c>
      <c r="M349" s="90"/>
      <c r="N349" s="85" t="s">
        <v>230</v>
      </c>
      <c r="O349" s="86" t="s">
        <v>231</v>
      </c>
      <c r="P349" s="87" t="s">
        <v>24</v>
      </c>
      <c r="Q349" s="88" t="str">
        <f>IF(O349="","-",IF(VLOOKUP(O349,'S1-MR'!$D$7:$U$60,7,0)=0,"-",IF(AND(O349=O349,OR(P349="T",P349="P")),VLOOKUP(O349,'S1-MR'!$D$7:$U$60,7,0),"-")))</f>
        <v>CJS</v>
      </c>
      <c r="R349" s="88" t="str">
        <f>IF(O349="","-",IF(VLOOKUP(O349,'S1-MR'!$D$7:$U$60,8,0)=0,"-",IF(AND(O349=O349,OR(P349="T",P349="P")),VLOOKUP(O349,'S1-MR'!$D$7:$U$60,8,0),"-")))</f>
        <v>-</v>
      </c>
      <c r="S349" s="88" t="str">
        <f>IF(O349="","-",IF(VLOOKUP(O349,'S1-MR'!$D$7:$U$60,9,0)=0,"-",IF(AND(O349=O349,OR(P349="T",P349="P")),VLOOKUP(O349,'S1-MR'!$D$7:$U$60,9,0),"-")))</f>
        <v>-</v>
      </c>
      <c r="T349" s="88" t="str">
        <f>IF(O349="","-",IF(VLOOKUP(O349,'S1-MR'!$D$7:$U$60,17,0)=0,"-",IF(AND(O349=O349,P349="P"),VLOOKUP(O349,'S1-MR'!$D$7:$U$60,17,0),"-")))</f>
        <v>-</v>
      </c>
      <c r="U349" s="88" t="str">
        <f>IF(O349="","-",IF(VLOOKUP(O349,'S1-MR'!$D$7:$U$60,18,0)=0,"-",IF(AND(O349=O349,P349="P"),VLOOKUP(O349,'S1-MR'!$D$7:$U$60,18,0),"-")))</f>
        <v>-</v>
      </c>
      <c r="V349" s="89" t="s">
        <v>163</v>
      </c>
      <c r="W349" s="90" t="s">
        <v>26</v>
      </c>
      <c r="X349" s="85"/>
      <c r="Y349" s="86"/>
      <c r="Z349" s="155"/>
      <c r="AA349" s="88" t="str">
        <f>IF(Y349="","-",IF(VLOOKUP(Y349,'S1-MR'!$D$7:$U$60,7,0)=0,"-",IF(AND(Y349=Y349,OR(Z349="T",Z349="P")),VLOOKUP(Y349,'S1-MR'!$D$7:$U$60,7,0),"-")))</f>
        <v>-</v>
      </c>
      <c r="AB349" s="88" t="str">
        <f>IF(Y349="","-",IF(VLOOKUP(Y349,'S1-MR'!$D$7:$U$60,8,0)=0,"-",IF(AND(Y349=Y349,OR(Z349="T",Z349="P")),VLOOKUP(Y349,'S1-MR'!$D$7:$U$60,8,0),"-")))</f>
        <v>-</v>
      </c>
      <c r="AC349" s="88" t="str">
        <f>IF(Y349="","-",IF(VLOOKUP(Y349,'S1-MR'!$D$7:$U$60,9,0)=0,"-",IF(AND(Y349=Y349,OR(Z349="T",Z349="P")),VLOOKUP(Y349,'S1-MR'!$D$7:$U$60,9,0),"-")))</f>
        <v>-</v>
      </c>
      <c r="AD349" s="88" t="str">
        <f>IF(Y349="","-",IF(VLOOKUP(Y349,'S1-MR'!$D$7:$U$60,17,0)=0,"-",IF(AND(Y349=Y349,Z349="P"),VLOOKUP(Y349,'S1-MR'!$D$7:$U$60,17,0),"-")))</f>
        <v>-</v>
      </c>
      <c r="AE349" s="88" t="str">
        <f>IF(Y349="","-",IF(VLOOKUP(Y349,'S1-MR'!$D$7:$U$60,18,0)=0,"-",IF(AND(Y349=Y349,Z349="P"),VLOOKUP(Y349,'S1-MR'!$D$7:$U$60,18,0),"-")))</f>
        <v>-</v>
      </c>
      <c r="AF349" s="89" t="s">
        <v>163</v>
      </c>
      <c r="AG349" s="90"/>
      <c r="AH349" s="85" t="s">
        <v>146</v>
      </c>
      <c r="AI349" s="86" t="s">
        <v>123</v>
      </c>
      <c r="AJ349" s="87" t="s">
        <v>24</v>
      </c>
      <c r="AK349" s="88" t="str">
        <f>IF(AI349="","-",IF(VLOOKUP(AI349,'S1-MR'!$D$7:$U$60,7,0)=0,"-",IF(AND(AI349=AI349,OR(AJ349="T",AJ349="P")),VLOOKUP(AI349,'S1-MR'!$D$7:$U$60,7,0),"-")))</f>
        <v>WMS</v>
      </c>
      <c r="AL349" s="88" t="str">
        <f>IF(AI349="","-",IF(VLOOKUP(AI349,'S1-MR'!$D$7:$U$60,8,0)=0,"-",IF(AND(AI349=AI349,OR(AJ349="T",AJ349="P")),VLOOKUP(AI349,'S1-MR'!$D$7:$U$60,8,0),"-")))</f>
        <v>-</v>
      </c>
      <c r="AM349" s="88" t="str">
        <f>IF(AI349="","-",IF(VLOOKUP(AI349,'S1-MR'!$D$7:$U$60,9,0)=0,"-",IF(AND(AI349=AI349,OR(AJ349="T",AJ349="P")),VLOOKUP(AI349,'S1-MR'!$D$7:$U$60,9,0),"-")))</f>
        <v>-</v>
      </c>
      <c r="AN349" s="88" t="str">
        <f>IF(AI349="","-",IF(VLOOKUP(AI349,'S1-MR'!$D$7:$U$60,17,0)=0,"-",IF(AND(AI349=AI349,AJ349="P"),VLOOKUP(AI349,'S1-MR'!$D$7:$U$60,17,0),"-")))</f>
        <v>-</v>
      </c>
      <c r="AO349" s="88" t="str">
        <f>IF(AI349="","-",IF(VLOOKUP(AI349,'S1-MR'!$D$7:$U$60,18,0)=0,"-",IF(AND(AI349=AI349,AJ349="P"),VLOOKUP(AI349,'S1-MR'!$D$7:$U$60,18,0),"-")))</f>
        <v>-</v>
      </c>
      <c r="AP349" s="89" t="s">
        <v>163</v>
      </c>
      <c r="AQ349" s="90" t="s">
        <v>26</v>
      </c>
      <c r="AR349" s="98"/>
      <c r="AS349" s="88"/>
      <c r="AT349" s="99"/>
      <c r="AU349" s="88" t="str">
        <f>IF(AS349="","-",IF(VLOOKUP(AS349,'S1-MR'!$D$7:$U$60,7,0)=0,"-",IF(AND(AS349=AS349,OR(AT349="T",AT349="P")),VLOOKUP(AS349,'S1-MR'!$D$7:$U$60,7,0),"-")))</f>
        <v>-</v>
      </c>
      <c r="AV349" s="88" t="str">
        <f>IF(AS349="","-",IF(VLOOKUP(AS349,'S1-MR'!$D$7:$U$60,8,0)=0,"-",IF(AND(AS349=AS349,OR(AT349="T",AT349="P")),VLOOKUP(AS349,'S1-MR'!$D$7:$U$60,8,0),"-")))</f>
        <v>-</v>
      </c>
      <c r="AW349" s="88" t="str">
        <f>IF(AS349="","-",IF(VLOOKUP(AS349,'S1-MR'!$D$7:$U$60,9,0)=0,"-",IF(AND(AS349=AS349,OR(AT349="T",AT349="P")),VLOOKUP(AS349,'S1-MR'!$D$7:$U$60,9,0),"-")))</f>
        <v>-</v>
      </c>
      <c r="AX349" s="88" t="str">
        <f>IF(AS349="","-",IF(VLOOKUP(AS349,'S1-MR'!$D$7:$U$60,17,0)=0,"-",IF(AND(AS349=AS349,AT349="P"),VLOOKUP(AS349,'S1-MR'!$D$7:$U$60,17,0),"-")))</f>
        <v>-</v>
      </c>
      <c r="AY349" s="88" t="str">
        <f>IF(AS349="","-",IF(VLOOKUP(AS349,'S1-MR'!$D$7:$U$60,18,0)=0,"-",IF(AND(AS349=AS349,AT349="P"),VLOOKUP(AS349,'S1-MR'!$D$7:$U$60,18,0),"-")))</f>
        <v>-</v>
      </c>
      <c r="AZ349" s="89" t="s">
        <v>163</v>
      </c>
      <c r="BA349" s="133"/>
      <c r="BB349" s="6"/>
      <c r="BC349" s="6"/>
      <c r="BD349" s="6"/>
      <c r="BE349" s="6"/>
      <c r="BF349" s="7"/>
      <c r="BG349" s="7"/>
      <c r="BH349" s="7"/>
      <c r="BI349" s="7"/>
      <c r="BJ349" s="7"/>
      <c r="BK349" s="7"/>
    </row>
    <row r="350" ht="14.25" customHeight="1">
      <c r="A350" s="40">
        <v>6.0</v>
      </c>
      <c r="B350" s="41" t="s">
        <v>342</v>
      </c>
      <c r="C350" s="85"/>
      <c r="D350" s="86"/>
      <c r="E350" s="87"/>
      <c r="F350" s="88" t="str">
        <f>IF(D350="","-",IF(VLOOKUP(D350,'S1-TB'!$D$7:$U$58,7,0)=0,"-",IF(AND(D350=D350,OR(E350="T",E350="P")),VLOOKUP(D350,'S1-TB'!$D$7:$U$58,7,0),"-")))</f>
        <v>-</v>
      </c>
      <c r="G350" s="88" t="str">
        <f>IF(D350="","-",IF(VLOOKUP(D350,'S1-TB'!$D$7:$U$58,8,0)=0,"-",IF(AND(D350=D350,OR(E350="T",E350="P")),VLOOKUP(D350,'S1-TB'!$D$7:$U$58,8,0),"-")))</f>
        <v>-</v>
      </c>
      <c r="H350" s="88" t="str">
        <f>IF(D350="","-",IF(VLOOKUP(D350,'S1-TB'!$D$7:$U$58,9,0)=0,"-",IF(AND(D350=D350,OR(E350="T",E350="P")),VLOOKUP(D350,'S1-TB'!$D$7:$U$58,9,0),"-")))</f>
        <v>-</v>
      </c>
      <c r="I350" s="88"/>
      <c r="J350" s="88" t="str">
        <f>IF(D350="","-",IF(VLOOKUP(D350,'S1-TB'!$D$7:$U$58,17,0)=0,"-",IF(AND(D350=D350,E350="P"),VLOOKUP(D350,'S1-TB'!$D$7:$U$58,17,0),"-")))</f>
        <v>-</v>
      </c>
      <c r="K350" s="88" t="str">
        <f>IF(D350="","-",IF(VLOOKUP(D350,'S1-TB'!$D$7:$U$58,18,0)=0,"-",IF(AND(D350=D350,E350="P"),VLOOKUP(D350,'S1-TB'!$D$7:$U$58,18,0),"-")))</f>
        <v>-</v>
      </c>
      <c r="L350" s="89" t="s">
        <v>164</v>
      </c>
      <c r="M350" s="90"/>
      <c r="N350" s="85" t="s">
        <v>327</v>
      </c>
      <c r="O350" s="86" t="s">
        <v>328</v>
      </c>
      <c r="P350" s="87" t="s">
        <v>24</v>
      </c>
      <c r="Q350" s="88" t="str">
        <f>IF(O350="","-",IF(VLOOKUP(O350,'S1-TB'!$D$7:$U$58,7,0)=0,"-",IF(AND(O350=O350,OR(P350="T",P350="P")),VLOOKUP(O350,'S1-TB'!$D$7:$U$58,7,0),"-")))</f>
        <v>RFK</v>
      </c>
      <c r="R350" s="88" t="str">
        <f>IF(O350="","-",IF(VLOOKUP(O350,'S1-TB'!$D$7:$U$58,8,0)=0,"-",IF(AND(O350=O350,OR(P350="T",P350="P")),VLOOKUP(O350,'S1-TB'!$D$7:$U$58,8,0),"-")))</f>
        <v>-</v>
      </c>
      <c r="S350" s="88" t="str">
        <f>IF(O350="","-",IF(VLOOKUP(O350,'S1-TB'!$D$7:$U$58,9,0)=0,"-",IF(AND(O350=O350,OR(P350="T",P350="P")),VLOOKUP(O350,'S1-TB'!$D$7:$U$58,9,0),"-")))</f>
        <v>-</v>
      </c>
      <c r="T350" s="88" t="str">
        <f>IF(O350="","-",IF(VLOOKUP(O350,'S1-TB'!$D$7:$U$58,17,0)=0,"-",IF(AND(O350=O350,P350="P"),VLOOKUP(O350,'S1-TB'!$D$7:$U$58,17,0),"-")))</f>
        <v>-</v>
      </c>
      <c r="U350" s="88" t="str">
        <f>IF(O350="","-",IF(VLOOKUP(O350,'S1-TB'!$D$7:$U$58,18,0)=0,"-",IF(AND(O350=O350,P350="P"),VLOOKUP(O350,'S1-TB'!$D$7:$U$58,18,0),"-")))</f>
        <v>-</v>
      </c>
      <c r="V350" s="89" t="s">
        <v>164</v>
      </c>
      <c r="W350" s="90" t="s">
        <v>26</v>
      </c>
      <c r="X350" s="96"/>
      <c r="Y350" s="86"/>
      <c r="Z350" s="87"/>
      <c r="AA350" s="88" t="str">
        <f>IF(Y350="","-",IF(VLOOKUP(Y350,'S1-TB'!$D$7:$U$58,7,0)=0,"-",IF(AND(Y350=Y350,OR(Z350="T",Z350="P")),VLOOKUP(Y350,'S1-TB'!$D$7:$U$58,7,0),"-")))</f>
        <v>-</v>
      </c>
      <c r="AB350" s="88" t="str">
        <f>IF(Y350="","-",IF(VLOOKUP(Y350,'S1-TB'!$D$7:$U$58,8,0)=0,"-",IF(AND(Y350=Y350,OR(Z350="T",Z350="P")),VLOOKUP(Y350,'S1-TB'!$D$7:$U$58,8,0),"-")))</f>
        <v>-</v>
      </c>
      <c r="AC350" s="88" t="str">
        <f>IF(Y350="","-",IF(VLOOKUP(Y350,'S1-TB'!$D$7:$U$58,9,0)=0,"-",IF(AND(Y350=Y350,OR(Z350="T",Z350="P")),VLOOKUP(Y350,'S1-TB'!$D$7:$U$58,9,0),"-")))</f>
        <v>-</v>
      </c>
      <c r="AD350" s="88" t="str">
        <f>IF(Y350="","-",IF(VLOOKUP(Y350,'S1-TB'!$D$7:$U$58,17,0)=0,"-",IF(AND(Y350=Y350,Z350="P"),VLOOKUP(Y350,'S1-TB'!$D$7:$U$58,17,0),"-")))</f>
        <v>-</v>
      </c>
      <c r="AE350" s="88" t="str">
        <f>IF(Y350="","-",IF(VLOOKUP(Y350,'S1-TB'!$D$7:$U$58,18,0)=0,"-",IF(AND(Y350=Y350,Z350="P"),VLOOKUP(Y350,'S1-TB'!$D$7:$U$58,18,0),"-")))</f>
        <v>-</v>
      </c>
      <c r="AF350" s="89" t="s">
        <v>164</v>
      </c>
      <c r="AG350" s="90" t="s">
        <v>26</v>
      </c>
      <c r="AH350" s="85"/>
      <c r="AI350" s="86"/>
      <c r="AJ350" s="87"/>
      <c r="AK350" s="88" t="str">
        <f>IF(AI350="","-",IF(VLOOKUP(AI350,'S1-TB'!$D$7:$U$58,7,0)=0,"-",IF(AND(AI350=AI350,OR(AJ350="T",AJ350="P")),VLOOKUP(AI350,'S1-TB'!$D$7:$U$58,7,0),"-")))</f>
        <v>-</v>
      </c>
      <c r="AL350" s="88" t="str">
        <f>IF(AI350="","-",IF(VLOOKUP(AI350,'S1-TB'!$D$7:$U$58,8,0)=0,"-",IF(AND(AI350=AI350,OR(AJ350="T",AJ350="P")),VLOOKUP(AI350,'S1-TB'!$D$7:$U$58,8,0),"-")))</f>
        <v>-</v>
      </c>
      <c r="AM350" s="88" t="str">
        <f>IF(AI350="","-",IF(VLOOKUP(AI350,'S1-TB'!$D$7:$U$58,9,0)=0,"-",IF(AND(AI350=AI350,OR(AJ350="T",AJ350="P")),VLOOKUP(AI350,'S1-TB'!$D$7:$U$58,9,0),"-")))</f>
        <v>-</v>
      </c>
      <c r="AN350" s="88" t="str">
        <f>IF(AI350="","-",IF(VLOOKUP(AI350,'S1-TB'!$D$7:$U$58,17,0)=0,"-",IF(AND(AI350=AI350,AJ350="P"),VLOOKUP(AI350,'S1-TB'!$D$7:$U$58,17,0),"-")))</f>
        <v>-</v>
      </c>
      <c r="AO350" s="88" t="str">
        <f>IF(AI350="","-",IF(VLOOKUP(AI350,'S1-TB'!$D$7:$U$58,18,0)=0,"-",IF(AND(AI350=AI350,AJ350="P"),VLOOKUP(AI350,'S1-TB'!$D$7:$U$58,18,0),"-")))</f>
        <v>-</v>
      </c>
      <c r="AP350" s="89" t="s">
        <v>164</v>
      </c>
      <c r="AQ350" s="90"/>
      <c r="AR350" s="166"/>
      <c r="AS350" s="167"/>
      <c r="AT350" s="168"/>
      <c r="AU350" s="88" t="str">
        <f>IF(AS350="","-",IF(VLOOKUP(AS350,'S1-TB'!$D$7:$U$58,7,0)=0,"-",IF(AND(AS350=AS350,OR(AT350="T",AT350="P")),VLOOKUP(AS350,'S1-TB'!$D$7:$U$58,7,0),"-")))</f>
        <v>-</v>
      </c>
      <c r="AV350" s="88" t="str">
        <f>IF(AS350="","-",IF(VLOOKUP(AS350,'S1-TB'!$D$7:$U$58,8,0)=0,"-",IF(AND(AS350=AS350,OR(AT350="T",AT350="P")),VLOOKUP(AS350,'S1-TB'!$D$7:$U$58,8,0),"-")))</f>
        <v>-</v>
      </c>
      <c r="AW350" s="88" t="str">
        <f>IF(AS350="","-",IF(VLOOKUP(AS350,'S1-TB'!$D$7:$U$58,9,0)=0,"-",IF(AND(AS350=AS350,OR(AT350="T",AT350="P")),VLOOKUP(AS350,'S1-TB'!$D$7:$U$58,9,0),"-")))</f>
        <v>-</v>
      </c>
      <c r="AX350" s="88" t="str">
        <f>IF(AS350="","-",IF(VLOOKUP(AS350,'S1-TB'!$D$7:$U$58,17,0)=0,"-",IF(AND(AS350=AS350,AT350="P"),VLOOKUP(AS350,'S1-TB'!$D$7:$U$58,17,0),"-")))</f>
        <v>-</v>
      </c>
      <c r="AY350" s="88" t="str">
        <f>IF(AS350="","-",IF(VLOOKUP(AS350,'S1-TB'!$D$7:$U$58,18,0)=0,"-",IF(AND(AS350=AS350,AT350="P"),VLOOKUP(AS350,'S1-TB'!$D$7:$U$58,18,0),"-")))</f>
        <v>-</v>
      </c>
      <c r="AZ350" s="89" t="s">
        <v>164</v>
      </c>
      <c r="BA350" s="90"/>
      <c r="BB350" s="169"/>
      <c r="BC350" s="169"/>
      <c r="BD350" s="169"/>
      <c r="BE350" s="169"/>
      <c r="BF350" s="170"/>
      <c r="BG350" s="7"/>
      <c r="BH350" s="7"/>
      <c r="BI350" s="7"/>
      <c r="BJ350" s="7"/>
      <c r="BK350" s="7"/>
    </row>
    <row r="351" ht="14.25" customHeight="1">
      <c r="A351" s="40">
        <v>6.0</v>
      </c>
      <c r="B351" s="41" t="s">
        <v>342</v>
      </c>
      <c r="C351" s="64"/>
      <c r="D351" s="65"/>
      <c r="E351" s="66"/>
      <c r="F351" s="65"/>
      <c r="G351" s="65"/>
      <c r="H351" s="65"/>
      <c r="I351" s="65"/>
      <c r="J351" s="65"/>
      <c r="K351" s="65"/>
      <c r="L351" s="84"/>
      <c r="M351" s="68"/>
      <c r="N351" s="64"/>
      <c r="O351" s="65"/>
      <c r="P351" s="66"/>
      <c r="Q351" s="65"/>
      <c r="R351" s="65"/>
      <c r="S351" s="65"/>
      <c r="T351" s="65"/>
      <c r="U351" s="65"/>
      <c r="V351" s="84"/>
      <c r="W351" s="68"/>
      <c r="X351" s="64"/>
      <c r="Y351" s="65"/>
      <c r="Z351" s="66"/>
      <c r="AA351" s="65"/>
      <c r="AB351" s="65"/>
      <c r="AC351" s="65"/>
      <c r="AD351" s="65"/>
      <c r="AE351" s="65"/>
      <c r="AF351" s="84"/>
      <c r="AG351" s="68"/>
      <c r="AH351" s="64"/>
      <c r="AI351" s="65"/>
      <c r="AJ351" s="66"/>
      <c r="AK351" s="65"/>
      <c r="AL351" s="65"/>
      <c r="AM351" s="65"/>
      <c r="AN351" s="65"/>
      <c r="AO351" s="65"/>
      <c r="AP351" s="84"/>
      <c r="AQ351" s="68"/>
      <c r="AR351" s="64"/>
      <c r="AS351" s="65"/>
      <c r="AT351" s="66"/>
      <c r="AU351" s="65"/>
      <c r="AV351" s="65"/>
      <c r="AW351" s="65"/>
      <c r="AX351" s="65"/>
      <c r="AY351" s="65"/>
      <c r="AZ351" s="84"/>
      <c r="BA351" s="68"/>
      <c r="BB351" s="6"/>
      <c r="BC351" s="6"/>
      <c r="BD351" s="6"/>
      <c r="BE351" s="6"/>
      <c r="BF351" s="7"/>
      <c r="BG351" s="7"/>
      <c r="BH351" s="7"/>
      <c r="BI351" s="7"/>
      <c r="BJ351" s="7"/>
      <c r="BK351" s="7"/>
    </row>
    <row r="352" ht="14.25" customHeight="1">
      <c r="A352" s="40">
        <v>6.0</v>
      </c>
      <c r="B352" s="41" t="s">
        <v>342</v>
      </c>
      <c r="C352" s="100">
        <v>1144103.0</v>
      </c>
      <c r="D352" s="101" t="s">
        <v>278</v>
      </c>
      <c r="E352" s="102" t="s">
        <v>28</v>
      </c>
      <c r="F352" s="103" t="str">
        <f>IF(D352="","-",IF(VLOOKUP(D352,D4TRPL!$D$7:$U$58,7,0)=0,"-",IF(AND(D352=D352,OR(E352="T",E352="P",E352="PM")),VLOOKUP(D352,D4TRPL!$D$7:$U$58,7,0),"-")))</f>
        <v>RJS</v>
      </c>
      <c r="G352" s="103" t="str">
        <f>IF(D352="","-",IF(VLOOKUP(D352,D4TRPL!$D$7:$U$58,8,0)=0,"-",IF(AND(D352=D352,OR(E352="T",E352="P",E352="PM")),VLOOKUP(D352,D4TRPL!$D$7:$U$58,8,0),"-")))</f>
        <v>-</v>
      </c>
      <c r="H352" s="103" t="str">
        <f>IF(D352="","-",IF(VLOOKUP(D352,D4TRPL!$D$7:$U$58,9,0)=0,"-",IF(AND(D352=D352,OR(E352="T",E352="P")),VLOOKUP(D352,D4TRPL!$D$7:$U$58,9,0),"-")))</f>
        <v>-</v>
      </c>
      <c r="I352" s="103"/>
      <c r="J352" s="103" t="str">
        <f>IF(D352="","-",IF(VLOOKUP(D352,D4TRPL!$D$7:$U$58,17,0)=0,"-",IF(AND(D352=D352,E352="P"),VLOOKUP(D352,D4TRPL!$D$7:$U$58,17,0),"-")))</f>
        <v>-</v>
      </c>
      <c r="K352" s="103" t="str">
        <f>IF(D352="","-",IF(VLOOKUP(D352,D4TRPL!$D$7:$U$58,18,0)=0,"-",IF(AND(D352=D352,E352="P"),VLOOKUP(D352,D4TRPL!$D$7:$U$58,18,0),"-")))</f>
        <v>-</v>
      </c>
      <c r="L352" s="104" t="s">
        <v>171</v>
      </c>
      <c r="M352" s="105" t="s">
        <v>26</v>
      </c>
      <c r="N352" s="100" t="s">
        <v>170</v>
      </c>
      <c r="O352" s="101" t="s">
        <v>123</v>
      </c>
      <c r="P352" s="102" t="s">
        <v>28</v>
      </c>
      <c r="Q352" s="103" t="str">
        <f>IF(O352="","-",IF(VLOOKUP(O352,D4TRPL!$D$7:$U$58,7,0)=0,"-",IF(AND(O352=O352,OR(P352="T",P352="P",P352="PM")),VLOOKUP(O352,D4TRPL!$D$7:$U$58,7,0),"-")))</f>
        <v>RIS</v>
      </c>
      <c r="R352" s="103" t="str">
        <f>IF(O352="","-",IF(VLOOKUP(O352,D4TRPL!$D$7:$U$58,8,0)=0,"-",IF(AND(O352=O352,OR(P352="T",P352="P",P352="PM")),VLOOKUP(O352,D4TRPL!$D$7:$U$58,8,0),"-")))</f>
        <v>-</v>
      </c>
      <c r="S352" s="103" t="str">
        <f>IF(O352="","-",IF(VLOOKUP(O352,D4TRPL!$D$7:$U$58,9,0)=0,"-",IF(AND(O352=O352,OR(P352="T",P352="P")),VLOOKUP(O352,D4TRPL!$D$7:$U$58,9,0),"-")))</f>
        <v>-</v>
      </c>
      <c r="T352" s="103" t="str">
        <f>IF(O352="","-",IF(VLOOKUP(O352,D4TRPL!$D$7:$U$58,17,0)=0,"-",IF(AND(O352=O352,P352="P"),VLOOKUP(O352,D4TRPL!$D$7:$U$58,17,0),"-")))</f>
        <v>-</v>
      </c>
      <c r="U352" s="103" t="str">
        <f>IF(O352="","-",IF(VLOOKUP(O352,D4TRPL!$D$7:$U$58,18,0)=0,"-",IF(AND(O352=O352,P352="P"),VLOOKUP(O352,D4TRPL!$D$7:$U$58,18,0),"-")))</f>
        <v>-</v>
      </c>
      <c r="V352" s="104" t="s">
        <v>171</v>
      </c>
      <c r="W352" s="105" t="s">
        <v>26</v>
      </c>
      <c r="X352" s="106">
        <v>1144102.0</v>
      </c>
      <c r="Y352" s="101" t="s">
        <v>172</v>
      </c>
      <c r="Z352" s="102" t="s">
        <v>28</v>
      </c>
      <c r="AA352" s="103" t="str">
        <f>IF(Y352="","-",IF(VLOOKUP(Y352,D4TRPL!$D$7:$U$58,7,0)=0,"-",IF(AND(Y352=Y352,OR(Z352="T",Z352="P",Z352="PM")),VLOOKUP(Y352,D4TRPL!$D$7:$U$58,7,0),"-")))</f>
        <v>AMS</v>
      </c>
      <c r="AB352" s="103" t="str">
        <f>IF(Y352="","-",IF(VLOOKUP(Y352,D4TRPL!$D$7:$U$58,8,0)=0,"-",IF(AND(Y352=Y352,OR(Z352="T",Z352="P",Z352="PM")),VLOOKUP(Y352,D4TRPL!$D$7:$U$58,8,0),"-")))</f>
        <v>-</v>
      </c>
      <c r="AC352" s="103" t="str">
        <f>IF(Y352="","-",IF(VLOOKUP(Y352,D4TRPL!$D$7:$U$58,9,0)=0,"-",IF(AND(Y352=Y352,OR(Z352="T",Z352="P")),VLOOKUP(Y352,D4TRPL!$D$7:$U$58,9,0),"-")))</f>
        <v>-</v>
      </c>
      <c r="AD352" s="103" t="str">
        <f>IF(Y352="","-",IF(VLOOKUP(Y352,D4TRPL!$D$7:$U$58,17,0)=0,"-",IF(AND(Y352=Y352,Z352="P"),VLOOKUP(Y352,D4TRPL!$D$7:$U$58,17,0),"-")))</f>
        <v>-</v>
      </c>
      <c r="AE352" s="103" t="str">
        <f>IF(Y352="","-",IF(VLOOKUP(Y352,D4TRPL!$D$7:$U$58,18,0)=0,"-",IF(AND(Y352=Y352,Z352="P"),VLOOKUP(Y352,D4TRPL!$D$7:$U$58,18,0),"-")))</f>
        <v>-</v>
      </c>
      <c r="AF352" s="104" t="s">
        <v>171</v>
      </c>
      <c r="AG352" s="105" t="s">
        <v>26</v>
      </c>
      <c r="AH352" s="100">
        <v>1144103.0</v>
      </c>
      <c r="AI352" s="101" t="s">
        <v>278</v>
      </c>
      <c r="AJ352" s="102" t="s">
        <v>28</v>
      </c>
      <c r="AK352" s="103" t="str">
        <f>IF(AI352="","-",IF(VLOOKUP(AI352,D4TRPL!$D$7:$U$58,7,0)=0,"-",IF(AND(AI352=AI352,OR(AJ352="T",AJ352="P",AJ352="PM")),VLOOKUP(AI352,D4TRPL!$D$7:$U$58,7,0),"-")))</f>
        <v>RJS</v>
      </c>
      <c r="AL352" s="103" t="str">
        <f>IF(AI352="","-",IF(VLOOKUP(AI352,D4TRPL!$D$7:$U$58,8,0)=0,"-",IF(AND(AI352=AI352,OR(AJ352="T",AJ352="P",AJ352="PM")),VLOOKUP(AI352,D4TRPL!$D$7:$U$58,8,0),"-")))</f>
        <v>-</v>
      </c>
      <c r="AM352" s="103" t="str">
        <f>IF(AI352="","-",IF(VLOOKUP(AI352,D4TRPL!$D$7:$U$58,9,0)=0,"-",IF(AND(AI352=AI352,OR(AJ352="T",AJ352="P")),VLOOKUP(AI352,D4TRPL!$D$7:$U$58,9,0),"-")))</f>
        <v>-</v>
      </c>
      <c r="AN352" s="103" t="str">
        <f>IF(AI352="","-",IF(VLOOKUP(AI352,D4TRPL!$D$7:$U$58,17,0)=0,"-",IF(AND(AI352=AI352,AJ352="P"),VLOOKUP(AI352,D4TRPL!$D$7:$U$58,17,0),"-")))</f>
        <v>-</v>
      </c>
      <c r="AO352" s="103" t="str">
        <f>IF(AI352="","-",IF(VLOOKUP(AI352,D4TRPL!$D$7:$U$58,18,0)=0,"-",IF(AND(AI352=AI352,AJ352="P"),VLOOKUP(AI352,D4TRPL!$D$7:$U$58,18,0),"-")))</f>
        <v>-</v>
      </c>
      <c r="AP352" s="104" t="s">
        <v>171</v>
      </c>
      <c r="AQ352" s="105" t="s">
        <v>26</v>
      </c>
      <c r="AR352" s="106"/>
      <c r="AS352" s="101"/>
      <c r="AT352" s="102"/>
      <c r="AU352" s="103" t="str">
        <f>IF(AS352="","-",IF(VLOOKUP(AS352,D4TRPL!$D$7:$U$58,7,0)=0,"-",IF(AND(AS352=AS352,OR(AT352="T",AT352="P",AT352="PM")),VLOOKUP(AS352,D4TRPL!$D$7:$U$58,7,0),"-")))</f>
        <v>-</v>
      </c>
      <c r="AV352" s="103" t="str">
        <f>IF(AS352="","-",IF(VLOOKUP(AS352,D4TRPL!$D$7:$U$58,8,0)=0,"-",IF(AND(AS352=AS352,OR(AT352="T",AT352="P",AT352="PM")),VLOOKUP(AS352,D4TRPL!$D$7:$U$58,8,0),"-")))</f>
        <v>-</v>
      </c>
      <c r="AW352" s="103" t="str">
        <f>IF(AS352="","-",IF(VLOOKUP(AS352,D4TRPL!$D$7:$U$58,9,0)=0,"-",IF(AND(AS352=AS352,OR(AT352="T",AT352="P")),VLOOKUP(AS352,D4TRPL!$D$7:$U$58,9,0),"-")))</f>
        <v>-</v>
      </c>
      <c r="AX352" s="103" t="str">
        <f>IF(AS352="","-",IF(VLOOKUP(AS352,D4TRPL!$D$7:$U$58,17,0)=0,"-",IF(AND(AS352=AS352,AT352="P"),VLOOKUP(AS352,D4TRPL!$D$7:$U$58,17,0),"-")))</f>
        <v>-</v>
      </c>
      <c r="AY352" s="103" t="str">
        <f>IF(AS352="","-",IF(VLOOKUP(AS352,D4TRPL!$D$7:$U$58,18,0)=0,"-",IF(AND(AS352=AS352,AT352="P"),VLOOKUP(AS352,D4TRPL!$D$7:$U$58,18,0),"-")))</f>
        <v>-</v>
      </c>
      <c r="AZ352" s="104" t="s">
        <v>171</v>
      </c>
      <c r="BA352" s="105"/>
      <c r="BB352" s="6"/>
      <c r="BC352" s="6"/>
      <c r="BD352" s="6"/>
      <c r="BE352" s="6"/>
      <c r="BF352" s="7"/>
      <c r="BG352" s="7"/>
      <c r="BH352" s="7"/>
      <c r="BI352" s="7"/>
      <c r="BJ352" s="7"/>
      <c r="BK352" s="7"/>
    </row>
    <row r="353" ht="14.25" customHeight="1">
      <c r="A353" s="40">
        <v>6.0</v>
      </c>
      <c r="B353" s="41" t="s">
        <v>342</v>
      </c>
      <c r="C353" s="100">
        <v>1144103.0</v>
      </c>
      <c r="D353" s="101" t="s">
        <v>278</v>
      </c>
      <c r="E353" s="102" t="s">
        <v>28</v>
      </c>
      <c r="F353" s="103" t="str">
        <f>IF(D353="","-",IF(VLOOKUP(D353,D4TRPL!$D$7:$U$58,7,0)=0,"-",IF(AND(D353=D353,OR(E353="T",E353="P",E353="PM")),VLOOKUP(D353,D4TRPL!$D$7:$U$58,7,0),"-")))</f>
        <v>RJS</v>
      </c>
      <c r="G353" s="103"/>
      <c r="H353" s="101"/>
      <c r="I353" s="101"/>
      <c r="J353" s="101"/>
      <c r="K353" s="101"/>
      <c r="L353" s="104" t="s">
        <v>174</v>
      </c>
      <c r="M353" s="105" t="s">
        <v>26</v>
      </c>
      <c r="N353" s="100" t="s">
        <v>170</v>
      </c>
      <c r="O353" s="101" t="s">
        <v>123</v>
      </c>
      <c r="P353" s="102" t="s">
        <v>28</v>
      </c>
      <c r="Q353" s="103" t="str">
        <f>IF(O353="","-",IF(VLOOKUP(O353,D4TRPL!$D$7:$U$58,7,0)=0,"-",IF(AND(O353=O353,OR(P353="T",P353="P",P353="PM")),VLOOKUP(O353,D4TRPL!$D$7:$U$58,7,0),"-")))</f>
        <v>RIS</v>
      </c>
      <c r="R353" s="103"/>
      <c r="S353" s="103"/>
      <c r="T353" s="103"/>
      <c r="U353" s="103"/>
      <c r="V353" s="104" t="s">
        <v>174</v>
      </c>
      <c r="W353" s="105" t="s">
        <v>26</v>
      </c>
      <c r="X353" s="106">
        <v>1144102.0</v>
      </c>
      <c r="Y353" s="101" t="s">
        <v>172</v>
      </c>
      <c r="Z353" s="102" t="s">
        <v>28</v>
      </c>
      <c r="AA353" s="103" t="str">
        <f>IF(Y353="","-",IF(VLOOKUP(Y353,D4TRPL!$D$7:$U$58,7,0)=0,"-",IF(AND(Y353=Y353,OR(Z353="T",Z353="P",Z353="PM")),VLOOKUP(Y353,D4TRPL!$D$7:$U$58,7,0),"-")))</f>
        <v>AMS</v>
      </c>
      <c r="AB353" s="103"/>
      <c r="AC353" s="103"/>
      <c r="AD353" s="103"/>
      <c r="AE353" s="103"/>
      <c r="AF353" s="104" t="s">
        <v>174</v>
      </c>
      <c r="AG353" s="105" t="s">
        <v>26</v>
      </c>
      <c r="AH353" s="100">
        <v>1144103.0</v>
      </c>
      <c r="AI353" s="101" t="s">
        <v>278</v>
      </c>
      <c r="AJ353" s="102" t="s">
        <v>28</v>
      </c>
      <c r="AK353" s="103" t="str">
        <f>IF(AI353="","-",IF(VLOOKUP(AI353,D4TRPL!$D$7:$U$58,7,0)=0,"-",IF(AND(AI353=AI353,OR(AJ353="T",AJ353="P",AJ353="PM")),VLOOKUP(AI353,D4TRPL!$D$7:$U$58,7,0),"-")))</f>
        <v>RJS</v>
      </c>
      <c r="AL353" s="103"/>
      <c r="AM353" s="103"/>
      <c r="AN353" s="103"/>
      <c r="AO353" s="103"/>
      <c r="AP353" s="104" t="s">
        <v>174</v>
      </c>
      <c r="AQ353" s="105" t="s">
        <v>26</v>
      </c>
      <c r="AR353" s="100"/>
      <c r="AS353" s="101"/>
      <c r="AT353" s="102"/>
      <c r="AU353" s="103"/>
      <c r="AV353" s="103"/>
      <c r="AW353" s="103"/>
      <c r="AX353" s="103"/>
      <c r="AY353" s="103"/>
      <c r="AZ353" s="104" t="s">
        <v>174</v>
      </c>
      <c r="BA353" s="105"/>
      <c r="BB353" s="6"/>
      <c r="BC353" s="6"/>
      <c r="BD353" s="6"/>
      <c r="BE353" s="6"/>
      <c r="BF353" s="7"/>
      <c r="BG353" s="7"/>
      <c r="BH353" s="7"/>
      <c r="BI353" s="7"/>
      <c r="BJ353" s="7"/>
      <c r="BK353" s="7"/>
    </row>
    <row r="354" ht="14.25" customHeight="1">
      <c r="A354" s="40">
        <v>6.0</v>
      </c>
      <c r="B354" s="41" t="s">
        <v>342</v>
      </c>
      <c r="C354" s="100" t="s">
        <v>304</v>
      </c>
      <c r="D354" s="101" t="s">
        <v>305</v>
      </c>
      <c r="E354" s="102" t="s">
        <v>24</v>
      </c>
      <c r="F354" s="103" t="str">
        <f>IF(D354="","-",IF(VLOOKUP(D354,'S1-IF'!$D$7:$U$58,7,0)=0,"-",IF(AND(D354=D354,OR(E354="T",E354="P")),VLOOKUP(D354,'S1-IF'!$D$7:$U$58,7,0),"-")))</f>
        <v>LMG</v>
      </c>
      <c r="G354" s="103" t="str">
        <f>IF(D354="","-",IF(VLOOKUP(D354,'S1-IF'!$D$7:$U$58,8,0)=0,"-",IF(AND(D354=D354,OR(E354="T",E354="P")),VLOOKUP(D354,'S1-IF'!$D$7:$U$58,8,0),"-")))</f>
        <v>-</v>
      </c>
      <c r="H354" s="101" t="s">
        <v>68</v>
      </c>
      <c r="I354" s="101"/>
      <c r="J354" s="101" t="s">
        <v>68</v>
      </c>
      <c r="K354" s="101" t="s">
        <v>68</v>
      </c>
      <c r="L354" s="107" t="s">
        <v>177</v>
      </c>
      <c r="M354" s="105" t="s">
        <v>26</v>
      </c>
      <c r="N354" s="106" t="s">
        <v>180</v>
      </c>
      <c r="O354" s="101" t="s">
        <v>181</v>
      </c>
      <c r="P354" s="102" t="s">
        <v>24</v>
      </c>
      <c r="Q354" s="103" t="str">
        <f>IF(O354="","-",IF(VLOOKUP(O354,'S1-IF'!$D$7:$U$58,7,0)=0,"-",IF(AND(O354=O354,OR(P354="T",P354="P")),VLOOKUP(O354,'S1-IF'!$D$7:$U$58,7,0),"-")))</f>
        <v>JHS</v>
      </c>
      <c r="R354" s="103" t="str">
        <f>IF(O354="","-",IF(VLOOKUP(O354,'S1-IF'!$D$7:$U$58,8,0)=0,"-",IF(AND(O354=O354,OR(P354="T",P354="P")),VLOOKUP(O354,'S1-IF'!$D$7:$U$58,8,0),"-")))</f>
        <v>ALT</v>
      </c>
      <c r="S354" s="103" t="str">
        <f>IF(O354="","-",IF(VLOOKUP(O354,'S1-IF'!$D$7:$U$58,9,0)=0,"-",IF(AND(O354=O354,OR(P354="T",P354="P")),VLOOKUP(O354,'S1-IF'!$D$7:$U$58,9,0),"-")))</f>
        <v>-</v>
      </c>
      <c r="T354" s="103" t="str">
        <f>IF(O354="","-",IF(VLOOKUP(O354,'S1-IF'!$D$7:$U$58,17,0)=0,"-",IF(AND(O354=O354,P354="P"),VLOOKUP(O354,'S1-IF'!$D$7:$U$58,17,0),"-")))</f>
        <v>-</v>
      </c>
      <c r="U354" s="103" t="str">
        <f>IF(O354="","-",IF(VLOOKUP(O354,'S1-IF'!$D$7:$U$58,18,0)=0,"-",IF(AND(O354=O354,P354="P"),VLOOKUP(O354,'S1-IF'!$D$7:$U$58,18,0),"-")))</f>
        <v>-</v>
      </c>
      <c r="V354" s="107" t="s">
        <v>177</v>
      </c>
      <c r="W354" s="105"/>
      <c r="X354" s="100"/>
      <c r="Y354" s="101"/>
      <c r="Z354" s="102"/>
      <c r="AA354" s="103" t="str">
        <f>IF(Y354="","-",IF(VLOOKUP(Y354,'S1-IF'!$D$7:$U$58,7,0)=0,"-",IF(AND(Y354=Y354,OR(Z354="T",Z354="P")),VLOOKUP(Y354,'S1-IF'!$D$7:$U$58,7,0),"-")))</f>
        <v>-</v>
      </c>
      <c r="AB354" s="103" t="str">
        <f>IF(Y354="","-",IF(VLOOKUP(Y354,'S1-IF'!$D$7:$U$58,8,0)=0,"-",IF(AND(Y354=Y354,OR(Z354="T",Z354="P")),VLOOKUP(Y354,'S1-IF'!$D$7:$U$58,8,0),"-")))</f>
        <v>-</v>
      </c>
      <c r="AC354" s="103" t="str">
        <f>IF(Y354="","-",IF(VLOOKUP(Y354,'S1-IF'!$D$7:$U$58,9,0)=0,"-",IF(AND(Y354=Y354,OR(Z354="T",Z354="P")),VLOOKUP(Y354,'S1-IF'!$D$7:$U$58,9,0),"-")))</f>
        <v>-</v>
      </c>
      <c r="AD354" s="103" t="str">
        <f>IF(Y354="","-",IF(VLOOKUP(Y354,'S1-IF'!$D$7:$U$58,17,0)=0,"-",IF(AND(Y354=Y354,Z354="P"),VLOOKUP(Y354,'S1-IF'!$D$7:$U$58,17,0),"-")))</f>
        <v>-</v>
      </c>
      <c r="AE354" s="103" t="str">
        <f>IF(Y354="","-",IF(VLOOKUP(Y354,'S1-IF'!$D$7:$U$58,18,0)=0,"-",IF(AND(Y354=Y354,Z354="P"),VLOOKUP(Y354,'S1-IF'!$D$7:$U$58,18,0),"-")))</f>
        <v>-</v>
      </c>
      <c r="AF354" s="107" t="s">
        <v>177</v>
      </c>
      <c r="AG354" s="105"/>
      <c r="AH354" s="100" t="s">
        <v>279</v>
      </c>
      <c r="AI354" s="101" t="s">
        <v>187</v>
      </c>
      <c r="AJ354" s="102" t="s">
        <v>24</v>
      </c>
      <c r="AK354" s="103" t="str">
        <f>IF(AI354="","-",IF(VLOOKUP(AI354,'S1-IF'!$D$7:$U$58,7,0)=0,"-",IF(AND(AI354=AI354,OR(AJ354="T",AJ354="P")),VLOOKUP(AI354,'S1-IF'!$D$7:$U$58,7,0),"-")))</f>
        <v>ICB</v>
      </c>
      <c r="AL354" s="103" t="str">
        <f>IF(AI354="","-",IF(VLOOKUP(AI354,'S1-IF'!$D$7:$U$58,8,0)=0,"-",IF(AND(AI354=AI354,OR(AJ354="T",AJ354="P")),VLOOKUP(AI354,'S1-IF'!$D$7:$U$58,8,0),"-")))</f>
        <v>-</v>
      </c>
      <c r="AM354" s="103" t="str">
        <f>IF(AI354="","-",IF(VLOOKUP(AI354,'S1-IF'!$D$7:$U$58,9,0)=0,"-",IF(AND(AI354=AI354,OR(AJ354="T",AJ354="P")),VLOOKUP(AI354,'S1-IF'!$D$7:$U$58,9,0),"-")))</f>
        <v>-</v>
      </c>
      <c r="AN354" s="103" t="str">
        <f>IF(AI354="","-",IF(VLOOKUP(AI354,'S1-IF'!$D$7:$U$58,17,0)=0,"-",IF(AND(AI354=AI354,AJ354="P"),VLOOKUP(AI354,'S1-IF'!$D$7:$U$58,17,0),"-")))</f>
        <v>-</v>
      </c>
      <c r="AO354" s="103" t="str">
        <f>IF(AI354="","-",IF(VLOOKUP(AI354,'S1-IF'!$D$7:$U$58,18,0)=0,"-",IF(AND(AI354=AI354,AJ354="P"),VLOOKUP(AI354,'S1-IF'!$D$7:$U$58,18,0),"-")))</f>
        <v>-</v>
      </c>
      <c r="AP354" s="107" t="s">
        <v>177</v>
      </c>
      <c r="AQ354" s="105" t="s">
        <v>26</v>
      </c>
      <c r="AR354" s="100" t="s">
        <v>329</v>
      </c>
      <c r="AS354" s="101" t="s">
        <v>330</v>
      </c>
      <c r="AT354" s="102" t="s">
        <v>24</v>
      </c>
      <c r="AU354" s="103" t="str">
        <f>IF(AS354="","-",IF(VLOOKUP(AS354,'S1-IF'!$D$7:$U$58,7,0)=0,"-",IF(AND(AS354=AS354,OR(AT354="T",AT354="P")),VLOOKUP(AS354,'S1-IF'!$D$7:$U$58,7,0),"-")))</f>
        <v>ACB</v>
      </c>
      <c r="AV354" s="103" t="str">
        <f>IF(AS354="","-",IF(VLOOKUP(AS354,'S1-IF'!$D$7:$U$58,8,0)=0,"-",IF(AND(AS354=AS354,OR(AT354="T",AT354="P")),VLOOKUP(AS354,'S1-IF'!$D$7:$U$58,8,0),"-")))</f>
        <v>-</v>
      </c>
      <c r="AW354" s="103" t="str">
        <f>IF(AS354="","-",IF(VLOOKUP(AS354,'S1-IF'!$D$7:$U$58,9,0)=0,"-",IF(AND(AS354=AS354,OR(AT354="T",AT354="P")),VLOOKUP(AS354,'S1-IF'!$D$7:$U$58,9,0),"-")))</f>
        <v>-</v>
      </c>
      <c r="AX354" s="103" t="str">
        <f>IF(AS354="","-",IF(VLOOKUP(AS354,'S1-IF'!$D$7:$U$58,17,0)=0,"-",IF(AND(AS354=AS354,AT354="P"),VLOOKUP(AS354,'S1-IF'!$D$7:$U$58,17,0),"-")))</f>
        <v>-</v>
      </c>
      <c r="AY354" s="103" t="str">
        <f>IF(AS354="","-",IF(VLOOKUP(AS354,'S1-IF'!$D$7:$U$58,18,0)=0,"-",IF(AND(AS354=AS354,AT354="P"),VLOOKUP(AS354,'S1-IF'!$D$7:$U$58,18,0),"-")))</f>
        <v>-</v>
      </c>
      <c r="AZ354" s="107" t="s">
        <v>177</v>
      </c>
      <c r="BA354" s="105" t="s">
        <v>26</v>
      </c>
      <c r="BB354" s="6"/>
      <c r="BC354" s="6"/>
      <c r="BD354" s="6"/>
      <c r="BE354" s="6"/>
      <c r="BF354" s="7"/>
      <c r="BG354" s="7"/>
      <c r="BH354" s="7"/>
      <c r="BI354" s="7"/>
      <c r="BJ354" s="7"/>
      <c r="BK354" s="7"/>
    </row>
    <row r="355" ht="14.25" customHeight="1">
      <c r="A355" s="40">
        <v>6.0</v>
      </c>
      <c r="B355" s="41" t="s">
        <v>342</v>
      </c>
      <c r="C355" s="100" t="s">
        <v>304</v>
      </c>
      <c r="D355" s="101" t="s">
        <v>305</v>
      </c>
      <c r="E355" s="102" t="s">
        <v>24</v>
      </c>
      <c r="F355" s="103" t="str">
        <f>IF(D355="","-",IF(VLOOKUP(D355,'S1-IF'!$D$7:$U$58,7,0)=0,"-",IF(AND(D355=D355,OR(E355="T",E355="P")),VLOOKUP(D355,'S1-IF'!$D$7:$U$58,7,0),"-")))</f>
        <v>LMG</v>
      </c>
      <c r="G355" s="103" t="str">
        <f>IF(D355="","-",IF(VLOOKUP(D355,'S1-IF'!$D$7:$U$58,8,0)=0,"-",IF(AND(D355=D355,OR(E355="T",E355="P")),VLOOKUP(D355,'S1-IF'!$D$7:$U$58,8,0),"-")))</f>
        <v>-</v>
      </c>
      <c r="H355" s="101" t="s">
        <v>68</v>
      </c>
      <c r="I355" s="101"/>
      <c r="J355" s="101" t="s">
        <v>68</v>
      </c>
      <c r="K355" s="101" t="s">
        <v>68</v>
      </c>
      <c r="L355" s="107" t="s">
        <v>182</v>
      </c>
      <c r="M355" s="105" t="s">
        <v>26</v>
      </c>
      <c r="N355" s="106" t="s">
        <v>180</v>
      </c>
      <c r="O355" s="101" t="s">
        <v>181</v>
      </c>
      <c r="P355" s="102" t="s">
        <v>24</v>
      </c>
      <c r="Q355" s="103" t="str">
        <f>IF(O355="","-",IF(VLOOKUP(O355,'S1-IF'!$D$7:$U$58,7,0)=0,"-",IF(AND(O355=O355,OR(P355="T",P355="P")),VLOOKUP(O355,'S1-IF'!$D$7:$U$58,7,0),"-")))</f>
        <v>JHS</v>
      </c>
      <c r="R355" s="103" t="str">
        <f>IF(O355="","-",IF(VLOOKUP(O355,'S1-IF'!$D$7:$U$58,8,0)=0,"-",IF(AND(O355=O355,OR(P355="T",P355="P")),VLOOKUP(O355,'S1-IF'!$D$7:$U$58,8,0),"-")))</f>
        <v>ALT</v>
      </c>
      <c r="S355" s="103" t="str">
        <f>IF(O355="","-",IF(VLOOKUP(O355,'S1-IF'!$D$7:$U$58,9,0)=0,"-",IF(AND(O355=O355,OR(P355="T",P355="P")),VLOOKUP(O355,'S1-IF'!$D$7:$U$58,9,0),"-")))</f>
        <v>-</v>
      </c>
      <c r="T355" s="103" t="str">
        <f>IF(O355="","-",IF(VLOOKUP(O355,'S1-IF'!$D$7:$U$58,17,0)=0,"-",IF(AND(O355=O355,P355="P"),VLOOKUP(O355,'S1-IF'!$D$7:$U$58,17,0),"-")))</f>
        <v>-</v>
      </c>
      <c r="U355" s="103" t="str">
        <f>IF(O355="","-",IF(VLOOKUP(O355,'S1-IF'!$D$7:$U$58,18,0)=0,"-",IF(AND(O355=O355,P355="P"),VLOOKUP(O355,'S1-IF'!$D$7:$U$58,18,0),"-")))</f>
        <v>-</v>
      </c>
      <c r="V355" s="107" t="s">
        <v>182</v>
      </c>
      <c r="W355" s="105"/>
      <c r="X355" s="100"/>
      <c r="Y355" s="101"/>
      <c r="Z355" s="102"/>
      <c r="AA355" s="103" t="str">
        <f>IF(Y355="","-",IF(VLOOKUP(Y355,'S1-IF'!$D$7:$U$58,7,0)=0,"-",IF(AND(Y355=Y355,OR(Z355="T",Z355="P")),VLOOKUP(Y355,'S1-IF'!$D$7:$U$58,7,0),"-")))</f>
        <v>-</v>
      </c>
      <c r="AB355" s="103" t="str">
        <f>IF(Y355="","-",IF(VLOOKUP(Y355,'S1-IF'!$D$7:$U$58,8,0)=0,"-",IF(AND(Y355=Y355,OR(Z355="T",Z355="P")),VLOOKUP(Y355,'S1-IF'!$D$7:$U$58,8,0),"-")))</f>
        <v>-</v>
      </c>
      <c r="AC355" s="103" t="str">
        <f>IF(Y355="","-",IF(VLOOKUP(Y355,'S1-IF'!$D$7:$U$58,9,0)=0,"-",IF(AND(Y355=Y355,OR(Z355="T",Z355="P")),VLOOKUP(Y355,'S1-IF'!$D$7:$U$58,9,0),"-")))</f>
        <v>-</v>
      </c>
      <c r="AD355" s="103" t="str">
        <f>IF(Y355="","-",IF(VLOOKUP(Y355,'S1-IF'!$D$7:$U$58,17,0)=0,"-",IF(AND(Y355=Y355,Z355="P"),VLOOKUP(Y355,'S1-IF'!$D$7:$U$58,17,0),"-")))</f>
        <v>-</v>
      </c>
      <c r="AE355" s="103" t="str">
        <f>IF(Y355="","-",IF(VLOOKUP(Y355,'S1-IF'!$D$7:$U$58,18,0)=0,"-",IF(AND(Y355=Y355,Z355="P"),VLOOKUP(Y355,'S1-IF'!$D$7:$U$58,18,0),"-")))</f>
        <v>-</v>
      </c>
      <c r="AF355" s="107" t="s">
        <v>182</v>
      </c>
      <c r="AG355" s="105"/>
      <c r="AH355" s="100" t="s">
        <v>279</v>
      </c>
      <c r="AI355" s="101" t="s">
        <v>187</v>
      </c>
      <c r="AJ355" s="102" t="s">
        <v>24</v>
      </c>
      <c r="AK355" s="103" t="str">
        <f>IF(AI355="","-",IF(VLOOKUP(AI355,'S1-IF'!$D$7:$U$58,7,0)=0,"-",IF(AND(AI355=AI355,OR(AJ355="T",AJ355="P")),VLOOKUP(AI355,'S1-IF'!$D$7:$U$58,7,0),"-")))</f>
        <v>ICB</v>
      </c>
      <c r="AL355" s="103" t="str">
        <f>IF(AI355="","-",IF(VLOOKUP(AI355,'S1-IF'!$D$7:$U$58,8,0)=0,"-",IF(AND(AI355=AI355,OR(AJ355="T",AJ355="P")),VLOOKUP(AI355,'S1-IF'!$D$7:$U$58,8,0),"-")))</f>
        <v>-</v>
      </c>
      <c r="AM355" s="103" t="str">
        <f>IF(AI355="","-",IF(VLOOKUP(AI355,'S1-IF'!$D$7:$U$58,9,0)=0,"-",IF(AND(AI355=AI355,OR(AJ355="T",AJ355="P")),VLOOKUP(AI355,'S1-IF'!$D$7:$U$58,9,0),"-")))</f>
        <v>-</v>
      </c>
      <c r="AN355" s="103" t="str">
        <f>IF(AI355="","-",IF(VLOOKUP(AI355,'S1-IF'!$D$7:$U$58,17,0)=0,"-",IF(AND(AI355=AI355,AJ355="P"),VLOOKUP(AI355,'S1-IF'!$D$7:$U$58,17,0),"-")))</f>
        <v>-</v>
      </c>
      <c r="AO355" s="103" t="str">
        <f>IF(AI355="","-",IF(VLOOKUP(AI355,'S1-IF'!$D$7:$U$58,18,0)=0,"-",IF(AND(AI355=AI355,AJ355="P"),VLOOKUP(AI355,'S1-IF'!$D$7:$U$58,18,0),"-")))</f>
        <v>-</v>
      </c>
      <c r="AP355" s="107" t="s">
        <v>182</v>
      </c>
      <c r="AQ355" s="105" t="s">
        <v>26</v>
      </c>
      <c r="AR355" s="100" t="s">
        <v>329</v>
      </c>
      <c r="AS355" s="101" t="s">
        <v>330</v>
      </c>
      <c r="AT355" s="102" t="s">
        <v>24</v>
      </c>
      <c r="AU355" s="103" t="str">
        <f>IF(AS355="","-",IF(VLOOKUP(AS355,'S1-IF'!$D$7:$U$58,7,0)=0,"-",IF(AND(AS355=AS355,OR(AT355="T",AT355="P")),VLOOKUP(AS355,'S1-IF'!$D$7:$U$58,7,0),"-")))</f>
        <v>ACB</v>
      </c>
      <c r="AV355" s="103" t="str">
        <f>IF(AS355="","-",IF(VLOOKUP(AS355,'S1-IF'!$D$7:$U$58,8,0)=0,"-",IF(AND(AS355=AS355,OR(AT355="T",AT355="P")),VLOOKUP(AS355,'S1-IF'!$D$7:$U$58,8,0),"-")))</f>
        <v>-</v>
      </c>
      <c r="AW355" s="103" t="str">
        <f>IF(AS355="","-",IF(VLOOKUP(AS355,'S1-IF'!$D$7:$U$58,9,0)=0,"-",IF(AND(AS355=AS355,OR(AT355="T",AT355="P")),VLOOKUP(AS355,'S1-IF'!$D$7:$U$58,9,0),"-")))</f>
        <v>-</v>
      </c>
      <c r="AX355" s="103" t="str">
        <f>IF(AS355="","-",IF(VLOOKUP(AS355,'S1-IF'!$D$7:$U$58,17,0)=0,"-",IF(AND(AS355=AS355,AT355="P"),VLOOKUP(AS355,'S1-IF'!$D$7:$U$58,17,0),"-")))</f>
        <v>-</v>
      </c>
      <c r="AY355" s="103" t="str">
        <f>IF(AS355="","-",IF(VLOOKUP(AS355,'S1-IF'!$D$7:$U$58,18,0)=0,"-",IF(AND(AS355=AS355,AT355="P"),VLOOKUP(AS355,'S1-IF'!$D$7:$U$58,18,0),"-")))</f>
        <v>-</v>
      </c>
      <c r="AZ355" s="107" t="s">
        <v>182</v>
      </c>
      <c r="BA355" s="105" t="s">
        <v>26</v>
      </c>
      <c r="BB355" s="6"/>
      <c r="BC355" s="6"/>
      <c r="BD355" s="6"/>
      <c r="BE355" s="6"/>
      <c r="BF355" s="7"/>
      <c r="BG355" s="7"/>
      <c r="BH355" s="7"/>
      <c r="BI355" s="7"/>
      <c r="BJ355" s="7"/>
      <c r="BK355" s="7"/>
    </row>
    <row r="356" ht="14.25" customHeight="1">
      <c r="A356" s="40">
        <v>6.0</v>
      </c>
      <c r="B356" s="41" t="s">
        <v>342</v>
      </c>
      <c r="C356" s="106" t="s">
        <v>331</v>
      </c>
      <c r="D356" s="101" t="s">
        <v>332</v>
      </c>
      <c r="E356" s="102" t="s">
        <v>24</v>
      </c>
      <c r="F356" s="103" t="str">
        <f>IF(D356="","-",IF(VLOOKUP(D356,'S1-SI'!$D$7:$U$58,7,0)=0,"-",IF(AND(D356=D356,OR(E356="T",E356="P")),VLOOKUP(D356,'S1-SI'!$D$7:$U$58,7,0),"-")))</f>
        <v>SGS</v>
      </c>
      <c r="G356" s="103" t="str">
        <f>IF(D356="","-",IF(VLOOKUP(D356,'S1-SI'!$D$7:$U$58,8,0)=0,"-",IF(AND(D356=D356,OR(E356="T",E356="P")),VLOOKUP(D356,'S1-SI'!$D$7:$U$58,8,0),"-")))</f>
        <v>CEN</v>
      </c>
      <c r="H356" s="103" t="str">
        <f>IF(D356="","-",IF(VLOOKUP(D356,'S1-SI'!$D$7:$U$58,9,0)=0,"-",IF(AND(D356=D356,OR(E356="T",E356="P")),VLOOKUP(D356,'S1-SI'!$D$7:$U$58,9,0),"-")))</f>
        <v>-</v>
      </c>
      <c r="I356" s="103"/>
      <c r="J356" s="103" t="str">
        <f>IF(D356="","-",IF(VLOOKUP(D356,'S1-SI'!$D$7:$U$58,17,0)=0,"-",IF(AND(D356=D356,E356="P"),VLOOKUP(D356,'S1-SI'!$D$7:$U$58,17,0),"-")))</f>
        <v>-</v>
      </c>
      <c r="K356" s="103" t="str">
        <f>IF(D356="","-",IF(VLOOKUP(D356,'S1-SI'!$D$7:$U$58,18,0)=0,"-",IF(AND(D356=D356,E356="P"),VLOOKUP(D356,'S1-SI'!$D$7:$U$58,18,0),"-")))</f>
        <v>-</v>
      </c>
      <c r="L356" s="107" t="s">
        <v>183</v>
      </c>
      <c r="M356" s="105" t="s">
        <v>26</v>
      </c>
      <c r="N356" s="106" t="s">
        <v>282</v>
      </c>
      <c r="O356" s="101" t="s">
        <v>283</v>
      </c>
      <c r="P356" s="102" t="s">
        <v>28</v>
      </c>
      <c r="Q356" s="103" t="str">
        <f>IF(O356="","-",IF(VLOOKUP(O356,'S1-SI'!$D$7:$U$58,7,0)=0,"-",IF(AND(O356=O356,OR(P356="T",P356="P")),VLOOKUP(O356,'S1-SI'!$D$7:$U$58,7,0),"-")))</f>
        <v>THS</v>
      </c>
      <c r="R356" s="103" t="str">
        <f>IF(O356="","-",IF(VLOOKUP(O356,'S1-SI'!$D$7:$U$58,8,0)=0,"-",IF(AND(O356=O356,OR(P356="T",P356="P")),VLOOKUP(O356,'S1-SI'!$D$7:$U$58,8,0),"-")))</f>
        <v>-</v>
      </c>
      <c r="S356" s="103" t="str">
        <f>IF(O356="","-",IF(VLOOKUP(O356,'S1-SI'!$D$7:$U$58,9,0)=0,"-",IF(AND(O356=O356,OR(P356="T",P356="P")),VLOOKUP(O356,'S1-SI'!$D$7:$U$58,9,0),"-")))</f>
        <v>-</v>
      </c>
      <c r="T356" s="103" t="str">
        <f>IF(O356="","-",IF(VLOOKUP(O356,'S1-SI'!$D$7:$U$58,17,0)=0,"-",IF(AND(O356=O356,P356="P"),VLOOKUP(O356,'S1-SI'!$D$7:$U$58,17,0),"-")))</f>
        <v>AKH</v>
      </c>
      <c r="U356" s="103" t="str">
        <f>IF(O356="","-",IF(VLOOKUP(O356,'S1-SI'!$D$7:$U$58,18,0)=0,"-",IF(AND(O356=O356,P356="P"),VLOOKUP(O356,'S1-SI'!$D$7:$U$58,18,0),"-")))</f>
        <v>-</v>
      </c>
      <c r="V356" s="107" t="s">
        <v>183</v>
      </c>
      <c r="W356" s="105" t="s">
        <v>26</v>
      </c>
      <c r="X356" s="106" t="s">
        <v>186</v>
      </c>
      <c r="Y356" s="101" t="s">
        <v>187</v>
      </c>
      <c r="Z356" s="102" t="s">
        <v>24</v>
      </c>
      <c r="AA356" s="103" t="str">
        <f>IF(Y356="","-",IF(VLOOKUP(Y356,'S1-SI'!$D$7:$U$58,7,0)=0,"-",IF(AND(Y356=Y356,OR(Z356="T",Z356="P")),VLOOKUP(Y356,'S1-SI'!$D$7:$U$58,7,0),"-")))</f>
        <v>PAT</v>
      </c>
      <c r="AB356" s="103" t="str">
        <f>IF(Y356="","-",IF(VLOOKUP(Y356,'S1-SI'!$D$7:$U$58,8,0)=0,"-",IF(AND(Y356=Y356,OR(Z356="T",Z356="P")),VLOOKUP(Y356,'S1-SI'!$D$7:$U$58,8,0),"-")))</f>
        <v>-</v>
      </c>
      <c r="AC356" s="103" t="str">
        <f>IF(Y356="","-",IF(VLOOKUP(Y356,'S1-SI'!$D$7:$U$58,9,0)=0,"-",IF(AND(Y356=Y356,OR(Z356="T",Z356="P")),VLOOKUP(Y356,'S1-SI'!$D$7:$U$58,9,0),"-")))</f>
        <v>-</v>
      </c>
      <c r="AD356" s="103" t="str">
        <f>IF(Y356="","-",IF(VLOOKUP(Y356,'S1-SI'!$D$7:$U$58,17,0)=0,"-",IF(AND(Y356=Y356,Z356="P"),VLOOKUP(Y356,'S1-SI'!$D$7:$U$58,17,0),"-")))</f>
        <v>-</v>
      </c>
      <c r="AE356" s="103" t="str">
        <f>IF(Y356="","-",IF(VLOOKUP(Y356,'S1-SI'!$D$7:$U$58,18,0)=0,"-",IF(AND(Y356=Y356,Z356="P"),VLOOKUP(Y356,'S1-SI'!$D$7:$U$58,18,0),"-")))</f>
        <v>-</v>
      </c>
      <c r="AF356" s="107" t="s">
        <v>183</v>
      </c>
      <c r="AG356" s="105" t="s">
        <v>26</v>
      </c>
      <c r="AH356" s="106" t="s">
        <v>343</v>
      </c>
      <c r="AI356" s="101" t="s">
        <v>176</v>
      </c>
      <c r="AJ356" s="102" t="s">
        <v>24</v>
      </c>
      <c r="AK356" s="103" t="str">
        <f>IF(AI356="","-",IF(VLOOKUP(AI356,'S1-SI'!$D$7:$U$58,7,0)=0,"-",IF(AND(AI356=AI356,OR(AJ356="T",AJ356="P")),VLOOKUP(AI356,'S1-SI'!$D$7:$U$58,7,0),"-")))</f>
        <v>JUN</v>
      </c>
      <c r="AL356" s="103" t="str">
        <f>IF(AI356="","-",IF(VLOOKUP(AI356,'S1-SI'!$D$7:$U$58,8,0)=0,"-",IF(AND(AI356=AI356,OR(AJ356="T",AJ356="P")),VLOOKUP(AI356,'S1-SI'!$D$7:$U$58,8,0),"-")))</f>
        <v>-</v>
      </c>
      <c r="AM356" s="103" t="str">
        <f>IF(AI356="","-",IF(VLOOKUP(AI356,'S1-SI'!$D$7:$U$58,9,0)=0,"-",IF(AND(AI356=AI356,OR(AJ356="T",AJ356="P")),VLOOKUP(AI356,'S1-SI'!$D$7:$U$58,9,0),"-")))</f>
        <v>-</v>
      </c>
      <c r="AN356" s="103" t="str">
        <f>IF(AI356="","-",IF(VLOOKUP(AI356,'S1-SI'!$D$7:$U$58,17,0)=0,"-",IF(AND(AI356=AI356,AJ356="P"),VLOOKUP(AI356,'S1-SI'!$D$7:$U$58,17,0),"-")))</f>
        <v>-</v>
      </c>
      <c r="AO356" s="103" t="str">
        <f>IF(AI356="","-",IF(VLOOKUP(AI356,'S1-SI'!$D$7:$U$58,18,0)=0,"-",IF(AND(AI356=AI356,AJ356="P"),VLOOKUP(AI356,'S1-SI'!$D$7:$U$58,18,0),"-")))</f>
        <v>-</v>
      </c>
      <c r="AP356" s="107" t="s">
        <v>183</v>
      </c>
      <c r="AQ356" s="105" t="s">
        <v>26</v>
      </c>
      <c r="AR356" s="106" t="s">
        <v>331</v>
      </c>
      <c r="AS356" s="101" t="s">
        <v>332</v>
      </c>
      <c r="AT356" s="102" t="s">
        <v>24</v>
      </c>
      <c r="AU356" s="103" t="str">
        <f>IF(AS356="","-",IF(VLOOKUP(AS356,'S1-SI'!$D$7:$U$58,7,0)=0,"-",IF(AND(AS356=AS356,OR(AT356="T",AT356="P")),VLOOKUP(AS356,'S1-SI'!$D$7:$U$58,7,0),"-")))</f>
        <v>SGS</v>
      </c>
      <c r="AV356" s="103" t="str">
        <f>IF(AS356="","-",IF(VLOOKUP(AS356,'S1-SI'!$D$7:$U$58,8,0)=0,"-",IF(AND(AS356=AS356,OR(AT356="T",AT356="P")),VLOOKUP(AS356,'S1-SI'!$D$7:$U$58,8,0),"-")))</f>
        <v>CEN</v>
      </c>
      <c r="AW356" s="103" t="str">
        <f>IF(AS356="","-",IF(VLOOKUP(AS356,'S1-SI'!$D$7:$U$58,9,0)=0,"-",IF(AND(AS356=AS356,OR(AT356="T",AT356="P")),VLOOKUP(AS356,'S1-SI'!$D$7:$U$58,9,0),"-")))</f>
        <v>-</v>
      </c>
      <c r="AX356" s="103" t="str">
        <f>IF(AS356="","-",IF(VLOOKUP(AS356,'S1-SI'!$D$7:$U$58,17,0)=0,"-",IF(AND(AS356=AS356,AT356="P"),VLOOKUP(AS356,'S1-SI'!$D$7:$U$58,17,0),"-")))</f>
        <v>-</v>
      </c>
      <c r="AY356" s="103" t="str">
        <f>IF(AS356="","-",IF(VLOOKUP(AS356,'S1-SI'!$D$7:$U$58,18,0)=0,"-",IF(AND(AS356=AS356,AT356="P"),VLOOKUP(AS356,'S1-SI'!$D$7:$U$58,18,0),"-")))</f>
        <v>-</v>
      </c>
      <c r="AZ356" s="107" t="s">
        <v>183</v>
      </c>
      <c r="BA356" s="105" t="s">
        <v>26</v>
      </c>
      <c r="BB356" s="6"/>
      <c r="BC356" s="6"/>
      <c r="BD356" s="6"/>
      <c r="BE356" s="6"/>
      <c r="BF356" s="7"/>
      <c r="BG356" s="7"/>
      <c r="BH356" s="7"/>
      <c r="BI356" s="7"/>
      <c r="BJ356" s="7"/>
      <c r="BK356" s="7"/>
    </row>
    <row r="357" ht="14.25" customHeight="1">
      <c r="A357" s="40">
        <v>6.0</v>
      </c>
      <c r="B357" s="41" t="s">
        <v>342</v>
      </c>
      <c r="C357" s="106" t="s">
        <v>331</v>
      </c>
      <c r="D357" s="101" t="s">
        <v>332</v>
      </c>
      <c r="E357" s="102" t="s">
        <v>24</v>
      </c>
      <c r="F357" s="103" t="str">
        <f>IF(D357="","-",IF(VLOOKUP(D357,'S1-SI'!$D$7:$U$58,7,0)=0,"-",IF(AND(D357=D357,OR(E357="T",E357="P")),VLOOKUP(D357,'S1-SI'!$D$7:$U$58,7,0),"-")))</f>
        <v>SGS</v>
      </c>
      <c r="G357" s="103" t="str">
        <f>IF(D357="","-",IF(VLOOKUP(D357,'S1-SI'!$D$7:$U$58,8,0)=0,"-",IF(AND(D357=D357,OR(E357="T",E357="P")),VLOOKUP(D357,'S1-SI'!$D$7:$U$58,8,0),"-")))</f>
        <v>CEN</v>
      </c>
      <c r="H357" s="103" t="str">
        <f>IF(D357="","-",IF(VLOOKUP(D357,'S1-SI'!$D$7:$U$58,9,0)=0,"-",IF(AND(D357=D357,OR(E357="T",E357="P")),VLOOKUP(D357,'S1-SI'!$D$7:$U$58,9,0),"-")))</f>
        <v>-</v>
      </c>
      <c r="I357" s="103"/>
      <c r="J357" s="103" t="str">
        <f>IF(D357="","-",IF(VLOOKUP(D357,'S1-SI'!$D$7:$U$58,17,0)=0,"-",IF(AND(D357=D357,E357="P"),VLOOKUP(D357,'S1-SI'!$D$7:$U$58,17,0),"-")))</f>
        <v>-</v>
      </c>
      <c r="K357" s="103" t="str">
        <f>IF(D357="","-",IF(VLOOKUP(D357,'S1-SI'!$D$7:$U$58,18,0)=0,"-",IF(AND(D357=D357,E357="P"),VLOOKUP(D357,'S1-SI'!$D$7:$U$58,18,0),"-")))</f>
        <v>-</v>
      </c>
      <c r="L357" s="107" t="s">
        <v>188</v>
      </c>
      <c r="M357" s="105" t="s">
        <v>26</v>
      </c>
      <c r="N357" s="106" t="s">
        <v>282</v>
      </c>
      <c r="O357" s="101" t="s">
        <v>283</v>
      </c>
      <c r="P357" s="102" t="s">
        <v>28</v>
      </c>
      <c r="Q357" s="103" t="str">
        <f>IF(O357="","-",IF(VLOOKUP(O357,'S1-SI'!$D$7:$U$58,7,0)=0,"-",IF(AND(O357=O357,OR(P357="T",P357="P")),VLOOKUP(O357,'S1-SI'!$D$7:$U$58,7,0),"-")))</f>
        <v>THS</v>
      </c>
      <c r="R357" s="103" t="str">
        <f>IF(O357="","-",IF(VLOOKUP(O357,'S1-SI'!$D$7:$U$58,8,0)=0,"-",IF(AND(O357=O357,OR(P357="T",P357="P")),VLOOKUP(O357,'S1-SI'!$D$7:$U$58,8,0),"-")))</f>
        <v>-</v>
      </c>
      <c r="S357" s="103" t="str">
        <f>IF(O357="","-",IF(VLOOKUP(O357,'S1-SI'!$D$7:$U$58,9,0)=0,"-",IF(AND(O357=O357,OR(P357="T",P357="P")),VLOOKUP(O357,'S1-SI'!$D$7:$U$58,9,0),"-")))</f>
        <v>-</v>
      </c>
      <c r="T357" s="103" t="str">
        <f>IF(O357="","-",IF(VLOOKUP(O357,'S1-SI'!$D$7:$U$58,17,0)=0,"-",IF(AND(O357=O357,P357="P"),VLOOKUP(O357,'S1-SI'!$D$7:$U$58,17,0),"-")))</f>
        <v>AKH</v>
      </c>
      <c r="U357" s="103" t="str">
        <f>IF(O357="","-",IF(VLOOKUP(O357,'S1-SI'!$D$7:$U$58,18,0)=0,"-",IF(AND(O357=O357,P357="P"),VLOOKUP(O357,'S1-SI'!$D$7:$U$58,18,0),"-")))</f>
        <v>-</v>
      </c>
      <c r="V357" s="107" t="s">
        <v>188</v>
      </c>
      <c r="W357" s="105" t="s">
        <v>26</v>
      </c>
      <c r="X357" s="106" t="s">
        <v>186</v>
      </c>
      <c r="Y357" s="101" t="s">
        <v>187</v>
      </c>
      <c r="Z357" s="102" t="s">
        <v>24</v>
      </c>
      <c r="AA357" s="103" t="str">
        <f>IF(Y357="","-",IF(VLOOKUP(Y357,'S1-SI'!$D$7:$U$58,7,0)=0,"-",IF(AND(Y357=Y357,OR(Z357="T",Z357="P")),VLOOKUP(Y357,'S1-SI'!$D$7:$U$58,7,0),"-")))</f>
        <v>PAT</v>
      </c>
      <c r="AB357" s="103" t="str">
        <f>IF(Y357="","-",IF(VLOOKUP(Y357,'S1-SI'!$D$7:$U$58,8,0)=0,"-",IF(AND(Y357=Y357,OR(Z357="T",Z357="P")),VLOOKUP(Y357,'S1-SI'!$D$7:$U$58,8,0),"-")))</f>
        <v>-</v>
      </c>
      <c r="AC357" s="103" t="str">
        <f>IF(Y357="","-",IF(VLOOKUP(Y357,'S1-SI'!$D$7:$U$58,9,0)=0,"-",IF(AND(Y357=Y357,OR(Z357="T",Z357="P")),VLOOKUP(Y357,'S1-SI'!$D$7:$U$58,9,0),"-")))</f>
        <v>-</v>
      </c>
      <c r="AD357" s="103" t="str">
        <f>IF(Y357="","-",IF(VLOOKUP(Y357,'S1-SI'!$D$7:$U$58,17,0)=0,"-",IF(AND(Y357=Y357,Z357="P"),VLOOKUP(Y357,'S1-SI'!$D$7:$U$58,17,0),"-")))</f>
        <v>-</v>
      </c>
      <c r="AE357" s="103" t="str">
        <f>IF(Y357="","-",IF(VLOOKUP(Y357,'S1-SI'!$D$7:$U$58,18,0)=0,"-",IF(AND(Y357=Y357,Z357="P"),VLOOKUP(Y357,'S1-SI'!$D$7:$U$58,18,0),"-")))</f>
        <v>-</v>
      </c>
      <c r="AF357" s="107" t="s">
        <v>188</v>
      </c>
      <c r="AG357" s="105" t="s">
        <v>26</v>
      </c>
      <c r="AH357" s="106" t="s">
        <v>343</v>
      </c>
      <c r="AI357" s="101" t="s">
        <v>176</v>
      </c>
      <c r="AJ357" s="102" t="s">
        <v>24</v>
      </c>
      <c r="AK357" s="103" t="str">
        <f>IF(AI357="","-",IF(VLOOKUP(AI357,'S1-SI'!$D$7:$U$58,7,0)=0,"-",IF(AND(AI357=AI357,OR(AJ357="T",AJ357="P")),VLOOKUP(AI357,'S1-SI'!$D$7:$U$58,7,0),"-")))</f>
        <v>JUN</v>
      </c>
      <c r="AL357" s="103" t="str">
        <f>IF(AI357="","-",IF(VLOOKUP(AI357,'S1-SI'!$D$7:$U$58,8,0)=0,"-",IF(AND(AI357=AI357,OR(AJ357="T",AJ357="P")),VLOOKUP(AI357,'S1-SI'!$D$7:$U$58,8,0),"-")))</f>
        <v>-</v>
      </c>
      <c r="AM357" s="103" t="str">
        <f>IF(AI357="","-",IF(VLOOKUP(AI357,'S1-SI'!$D$7:$U$58,9,0)=0,"-",IF(AND(AI357=AI357,OR(AJ357="T",AJ357="P")),VLOOKUP(AI357,'S1-SI'!$D$7:$U$58,9,0),"-")))</f>
        <v>-</v>
      </c>
      <c r="AN357" s="103" t="str">
        <f>IF(AI357="","-",IF(VLOOKUP(AI357,'S1-SI'!$D$7:$U$58,17,0)=0,"-",IF(AND(AI357=AI357,AJ357="P"),VLOOKUP(AI357,'S1-SI'!$D$7:$U$58,17,0),"-")))</f>
        <v>-</v>
      </c>
      <c r="AO357" s="103" t="str">
        <f>IF(AI357="","-",IF(VLOOKUP(AI357,'S1-SI'!$D$7:$U$58,18,0)=0,"-",IF(AND(AI357=AI357,AJ357="P"),VLOOKUP(AI357,'S1-SI'!$D$7:$U$58,18,0),"-")))</f>
        <v>-</v>
      </c>
      <c r="AP357" s="107" t="s">
        <v>188</v>
      </c>
      <c r="AQ357" s="105" t="s">
        <v>26</v>
      </c>
      <c r="AR357" s="106" t="s">
        <v>331</v>
      </c>
      <c r="AS357" s="101" t="s">
        <v>332</v>
      </c>
      <c r="AT357" s="102" t="s">
        <v>24</v>
      </c>
      <c r="AU357" s="103" t="str">
        <f>IF(AS357="","-",IF(VLOOKUP(AS357,'S1-SI'!$D$7:$U$58,7,0)=0,"-",IF(AND(AS357=AS357,OR(AT357="T",AT357="P")),VLOOKUP(AS357,'S1-SI'!$D$7:$U$58,7,0),"-")))</f>
        <v>SGS</v>
      </c>
      <c r="AV357" s="103" t="str">
        <f>IF(AS357="","-",IF(VLOOKUP(AS357,'S1-SI'!$D$7:$U$58,8,0)=0,"-",IF(AND(AS357=AS357,OR(AT357="T",AT357="P")),VLOOKUP(AS357,'S1-SI'!$D$7:$U$58,8,0),"-")))</f>
        <v>CEN</v>
      </c>
      <c r="AW357" s="103" t="str">
        <f>IF(AS357="","-",IF(VLOOKUP(AS357,'S1-SI'!$D$7:$U$58,9,0)=0,"-",IF(AND(AS357=AS357,OR(AT357="T",AT357="P")),VLOOKUP(AS357,'S1-SI'!$D$7:$U$58,9,0),"-")))</f>
        <v>-</v>
      </c>
      <c r="AX357" s="103" t="str">
        <f>IF(AS357="","-",IF(VLOOKUP(AS357,'S1-SI'!$D$7:$U$58,17,0)=0,"-",IF(AND(AS357=AS357,AT357="P"),VLOOKUP(AS357,'S1-SI'!$D$7:$U$58,17,0),"-")))</f>
        <v>-</v>
      </c>
      <c r="AY357" s="103" t="str">
        <f>IF(AS357="","-",IF(VLOOKUP(AS357,'S1-SI'!$D$7:$U$58,18,0)=0,"-",IF(AND(AS357=AS357,AT357="P"),VLOOKUP(AS357,'S1-SI'!$D$7:$U$58,18,0),"-")))</f>
        <v>-</v>
      </c>
      <c r="AZ357" s="107" t="s">
        <v>188</v>
      </c>
      <c r="BA357" s="105" t="s">
        <v>26</v>
      </c>
      <c r="BB357" s="6"/>
      <c r="BC357" s="6"/>
      <c r="BD357" s="6"/>
      <c r="BE357" s="6"/>
      <c r="BF357" s="7"/>
      <c r="BG357" s="7"/>
      <c r="BH357" s="7"/>
      <c r="BI357" s="7"/>
      <c r="BJ357" s="7"/>
      <c r="BK357" s="7"/>
    </row>
    <row r="358" ht="14.25" customHeight="1">
      <c r="A358" s="40">
        <v>6.0</v>
      </c>
      <c r="B358" s="41" t="s">
        <v>342</v>
      </c>
      <c r="C358" s="100" t="s">
        <v>335</v>
      </c>
      <c r="D358" s="101" t="s">
        <v>336</v>
      </c>
      <c r="E358" s="102" t="s">
        <v>24</v>
      </c>
      <c r="F358" s="103" t="str">
        <f>IF(D358="","-",IF(VLOOKUP(D358,'S1-TE'!$D$7:$V$59,7,0)=0,"-",IF(AND(D358=D358,OR(E358="T",E358="P")),VLOOKUP(D358,'S1-TE'!$D$7:$V$59,7,0),"-")))</f>
        <v>GFP</v>
      </c>
      <c r="G358" s="103" t="str">
        <f>IF(D358="","-",IF(VLOOKUP(D358,'S1-TE'!$D$7:$V$59,8,0)=0,"-",IF(AND(D358=D358,OR(E358="T",E358="P")),VLOOKUP(D358,'S1-TE'!$D$7:$V$59,8,0),"-")))</f>
        <v>-</v>
      </c>
      <c r="H358" s="103" t="str">
        <f>IF(D358="","-",IF(VLOOKUP(D358,'S1-TE'!$D$7:$V$59,9,0)=0,"-",IF(AND(D358=D358,OR(E358="T",E358="P")),VLOOKUP(D358,'S1-TE'!$D$7:$V$59,9,0),"-")))</f>
        <v>-</v>
      </c>
      <c r="I358" s="103"/>
      <c r="J358" s="103" t="str">
        <f>IF(D358="","-",IF(VLOOKUP(D358,'S1-TE'!$D$7:$V$59,17,0)=0,"-",IF(AND(D358=D358,E358="P"),VLOOKUP(D358,'S1-TE'!$D$7:$V$59,17,0),"-")))</f>
        <v>-</v>
      </c>
      <c r="K358" s="103" t="str">
        <f>IF(D358="","-",IF(VLOOKUP(D358,'S1-TE'!$D$7:$V$59,18,0)=0,"-",IF(AND(D358=D358,E358="P"),VLOOKUP(D358,'S1-TE'!$D$7:$V$59,18,0),"-")))</f>
        <v>-</v>
      </c>
      <c r="L358" s="107" t="s">
        <v>190</v>
      </c>
      <c r="M358" s="105" t="s">
        <v>26</v>
      </c>
      <c r="N358" s="100" t="s">
        <v>286</v>
      </c>
      <c r="O358" s="101" t="s">
        <v>287</v>
      </c>
      <c r="P358" s="101" t="s">
        <v>24</v>
      </c>
      <c r="Q358" s="103" t="str">
        <f>IF(O358="","-",IF(VLOOKUP(O358,'S1-TE'!$D$7:$V$59,7,0)=0,"-",IF(AND(O358=O358,OR(P358="T",P358="P")),VLOOKUP(O358,'S1-TE'!$D$7:$V$59,7,0),"-")))</f>
        <v>IHT</v>
      </c>
      <c r="R358" s="103" t="str">
        <f>IF(O358="","-",IF(VLOOKUP(O358,'S1-TE'!$D$7:$V$59,8,0)=0,"-",IF(AND(O358=O358,OR(P358="T",P358="P")),VLOOKUP(O358,'S1-TE'!$D$7:$V$59,8,0),"-")))</f>
        <v>-</v>
      </c>
      <c r="S358" s="103" t="str">
        <f>IF(O358="","-",IF(VLOOKUP(O358,'S1-TE'!$D$7:$V$59,9,0)=0,"-",IF(AND(O358=O358,OR(P358="T",P358="P")),VLOOKUP(O358,'S1-TE'!$D$7:$V$59,9,0),"-")))</f>
        <v>-</v>
      </c>
      <c r="T358" s="103" t="str">
        <f>IF(O358="","-",IF(VLOOKUP(O358,'S1-TE'!$D$7:$V$59,17,0)=0,"-",IF(AND(O358=O358,P358="P"),VLOOKUP(O358,'S1-TE'!$D$7:$V$59,17,0),"-")))</f>
        <v>-</v>
      </c>
      <c r="U358" s="103" t="str">
        <f>IF(O358="","-",IF(VLOOKUP(O358,'S1-TE'!$D$7:$V$59,18,0)=0,"-",IF(AND(O358=O358,P358="P"),VLOOKUP(O358,'S1-TE'!$D$7:$V$59,18,0),"-")))</f>
        <v>-</v>
      </c>
      <c r="V358" s="107" t="s">
        <v>190</v>
      </c>
      <c r="W358" s="105" t="s">
        <v>26</v>
      </c>
      <c r="X358" s="100"/>
      <c r="Y358" s="101"/>
      <c r="Z358" s="102"/>
      <c r="AA358" s="103" t="str">
        <f>IF(Y358="","-",IF(VLOOKUP(Y358,'S1-TE'!$D$7:$V$59,7,0)=0,"-",IF(AND(Y358=Y358,OR(Z358="T",Z358="P")),VLOOKUP(Y358,'S1-TE'!$D$7:$V$59,7,0),"-")))</f>
        <v>-</v>
      </c>
      <c r="AB358" s="103" t="str">
        <f>IF(Y358="","-",IF(VLOOKUP(Y358,'S1-TE'!$D$7:$V$59,8,0)=0,"-",IF(AND(Y358=Y358,OR(Z358="T",Z358="P")),VLOOKUP(Y358,'S1-TE'!$D$7:$V$59,8,0),"-")))</f>
        <v>-</v>
      </c>
      <c r="AC358" s="103" t="str">
        <f>IF(Y358="","-",IF(VLOOKUP(Y358,'S1-TE'!$D$7:$V$59,9,0)=0,"-",IF(AND(Y358=Y358,OR(Z358="T",Z358="P")),VLOOKUP(Y358,'S1-TE'!$D$7:$V$59,9,0),"-")))</f>
        <v>-</v>
      </c>
      <c r="AD358" s="103" t="str">
        <f>IF(Y358="","-",IF(VLOOKUP(Y358,'S1-TE'!$D$7:$V$59,17,0)=0,"-",IF(AND(Y358=Y358,Z358="P"),VLOOKUP(Y358,'S1-TE'!$D$7:$V$59,17,0),"-")))</f>
        <v>-</v>
      </c>
      <c r="AE358" s="103" t="str">
        <f>IF(Y358="","-",IF(VLOOKUP(Y358,'S1-TE'!$D$7:$V$59,18,0)=0,"-",IF(AND(Y358=Y358,Z358="P"),VLOOKUP(Y358,'S1-TE'!$D$7:$V$59,18,0),"-")))</f>
        <v>-</v>
      </c>
      <c r="AF358" s="107" t="s">
        <v>190</v>
      </c>
      <c r="AG358" s="105"/>
      <c r="AH358" s="108"/>
      <c r="AI358" s="101"/>
      <c r="AJ358" s="102"/>
      <c r="AK358" s="103" t="str">
        <f>IF(AI358="","-",IF(VLOOKUP(AI358,'S1-TE'!$D$7:$V$59,7,0)=0,"-",IF(AND(AI358=AI358,OR(AJ358="T",AJ358="P")),VLOOKUP(AI358,'S1-TE'!$D$7:$V$59,7,0),"-")))</f>
        <v>-</v>
      </c>
      <c r="AL358" s="103" t="str">
        <f>IF(AI358="","-",IF(VLOOKUP(AI358,'S1-TE'!$D$7:$V$59,8,0)=0,"-",IF(AND(AI358=AI358,OR(AJ358="T",AJ358="P")),VLOOKUP(AI358,'S1-TE'!$D$7:$V$59,8,0),"-")))</f>
        <v>-</v>
      </c>
      <c r="AM358" s="103" t="str">
        <f>IF(AI358="","-",IF(VLOOKUP(AI358,'S1-TE'!$D$7:$V$59,9,0)=0,"-",IF(AND(AI358=AI358,OR(AJ358="T",AJ358="P")),VLOOKUP(AI358,'S1-TE'!$D$7:$V$59,9,0),"-")))</f>
        <v>-</v>
      </c>
      <c r="AN358" s="103" t="str">
        <f>IF(AI358="","-",IF(VLOOKUP(AI358,'S1-TE'!$D$7:$V$59,17,0)=0,"-",IF(AND(AI358=AI358,AJ358="P"),VLOOKUP(AI358,'S1-TE'!$D$7:$V$59,17,0),"-")))</f>
        <v>-</v>
      </c>
      <c r="AO358" s="103" t="str">
        <f>IF(AI358="","-",IF(VLOOKUP(AI358,'S1-TE'!$D$7:$V$59,18,0)=0,"-",IF(AND(AI358=AI358,AJ358="P"),VLOOKUP(AI358,'S1-TE'!$D$7:$V$59,18,0),"-")))</f>
        <v>-</v>
      </c>
      <c r="AP358" s="107" t="s">
        <v>190</v>
      </c>
      <c r="AQ358" s="105"/>
      <c r="AR358" s="108"/>
      <c r="AS358" s="101"/>
      <c r="AT358" s="102"/>
      <c r="AU358" s="103" t="str">
        <f>IF(AS358="","-",IF(VLOOKUP(AS358,'S1-TE'!$D$7:$V$59,7,0)=0,"-",IF(AND(AS358=AS358,OR(AT358="T",AT358="P")),VLOOKUP(AS358,'S1-TE'!$D$7:$V$59,7,0),"-")))</f>
        <v>-</v>
      </c>
      <c r="AV358" s="103" t="str">
        <f>IF(AS358="","-",IF(VLOOKUP(AS358,'S1-TE'!$D$7:$V$59,8,0)=0,"-",IF(AND(AS358=AS358,OR(AT358="T",AT358="P")),VLOOKUP(AS358,'S1-TE'!$D$7:$V$59,8,0),"-")))</f>
        <v>-</v>
      </c>
      <c r="AW358" s="103" t="str">
        <f>IF(AS358="","-",IF(VLOOKUP(AS358,'S1-TE'!$D$7:$V$59,9,0)=0,"-",IF(AND(AS358=AS358,OR(AT358="T",AT358="P")),VLOOKUP(AS358,'S1-TE'!$D$7:$V$59,9,0),"-")))</f>
        <v>-</v>
      </c>
      <c r="AX358" s="103" t="str">
        <f>IF(AS358="","-",IF(VLOOKUP(AS358,'S1-TE'!$D$7:$V$59,17,0)=0,"-",IF(AND(AS358=AS358,AT358="P"),VLOOKUP(AS358,'S1-TE'!$D$7:$V$59,17,0),"-")))</f>
        <v>-</v>
      </c>
      <c r="AY358" s="103" t="str">
        <f>IF(AS358="","-",IF(VLOOKUP(AS358,'S1-TE'!$D$7:$V$59,18,0)=0,"-",IF(AND(AS358=AS358,AT358="P"),VLOOKUP(AS358,'S1-TE'!$D$7:$V$59,18,0),"-")))</f>
        <v>-</v>
      </c>
      <c r="AZ358" s="107" t="s">
        <v>190</v>
      </c>
      <c r="BA358" s="105"/>
      <c r="BB358" s="6"/>
      <c r="BC358" s="6"/>
      <c r="BD358" s="6"/>
      <c r="BE358" s="6"/>
      <c r="BF358" s="7"/>
      <c r="BG358" s="7"/>
      <c r="BH358" s="7"/>
      <c r="BI358" s="7"/>
      <c r="BJ358" s="7"/>
      <c r="BK358" s="7"/>
    </row>
    <row r="359" ht="14.25" customHeight="1">
      <c r="A359" s="40">
        <v>6.0</v>
      </c>
      <c r="B359" s="41" t="s">
        <v>342</v>
      </c>
      <c r="C359" s="100" t="s">
        <v>335</v>
      </c>
      <c r="D359" s="101" t="s">
        <v>336</v>
      </c>
      <c r="E359" s="102" t="s">
        <v>24</v>
      </c>
      <c r="F359" s="103" t="str">
        <f>IF(D359="","-",IF(VLOOKUP(D359,'S1-TE'!$D$7:$V$59,7,0)=0,"-",IF(AND(D359=D359,OR(E359="T",E359="P")),VLOOKUP(D359,'S1-TE'!$D$7:$V$59,7,0),"-")))</f>
        <v>GFP</v>
      </c>
      <c r="G359" s="103" t="str">
        <f>IF(D359="","-",IF(VLOOKUP(D359,'S1-TE'!$D$7:$V$59,8,0)=0,"-",IF(AND(D359=D359,OR(E359="T",E359="P")),VLOOKUP(D359,'S1-TE'!$D$7:$V$59,8,0),"-")))</f>
        <v>-</v>
      </c>
      <c r="H359" s="103" t="str">
        <f>IF(D359="","-",IF(VLOOKUP(D359,'S1-TE'!$D$7:$V$59,9,0)=0,"-",IF(AND(D359=D359,OR(E359="T",E359="P")),VLOOKUP(D359,'S1-TE'!$D$7:$V$59,9,0),"-")))</f>
        <v>-</v>
      </c>
      <c r="I359" s="103"/>
      <c r="J359" s="103" t="str">
        <f>IF(D359="","-",IF(VLOOKUP(D359,'S1-TE'!$D$7:$V$59,17,0)=0,"-",IF(AND(D359=D359,E359="P"),VLOOKUP(D359,'S1-TE'!$D$7:$V$59,17,0),"-")))</f>
        <v>-</v>
      </c>
      <c r="K359" s="103" t="str">
        <f>IF(D359="","-",IF(VLOOKUP(D359,'S1-TE'!$D$7:$V$59,18,0)=0,"-",IF(AND(D359=D359,E359="P"),VLOOKUP(D359,'S1-TE'!$D$7:$V$59,18,0),"-")))</f>
        <v>-</v>
      </c>
      <c r="L359" s="107" t="s">
        <v>197</v>
      </c>
      <c r="M359" s="105" t="s">
        <v>26</v>
      </c>
      <c r="N359" s="100" t="s">
        <v>286</v>
      </c>
      <c r="O359" s="101" t="s">
        <v>287</v>
      </c>
      <c r="P359" s="101" t="s">
        <v>24</v>
      </c>
      <c r="Q359" s="103" t="str">
        <f>IF(O359="","-",IF(VLOOKUP(O359,'S1-TE'!$D$7:$V$59,7,0)=0,"-",IF(AND(O359=O359,OR(P359="T",P359="P")),VLOOKUP(O359,'S1-TE'!$D$7:$V$59,7,0),"-")))</f>
        <v>IHT</v>
      </c>
      <c r="R359" s="103" t="str">
        <f>IF(O359="","-",IF(VLOOKUP(O359,'S1-TE'!$D$7:$V$59,8,0)=0,"-",IF(AND(O359=O359,OR(P359="T",P359="P")),VLOOKUP(O359,'S1-TE'!$D$7:$V$59,8,0),"-")))</f>
        <v>-</v>
      </c>
      <c r="S359" s="103" t="str">
        <f>IF(O359="","-",IF(VLOOKUP(O359,'S1-TE'!$D$7:$V$59,9,0)=0,"-",IF(AND(O359=O359,OR(P359="T",P359="P")),VLOOKUP(O359,'S1-TE'!$D$7:$V$59,9,0),"-")))</f>
        <v>-</v>
      </c>
      <c r="T359" s="103" t="str">
        <f>IF(O359="","-",IF(VLOOKUP(O359,'S1-TE'!$D$7:$V$59,17,0)=0,"-",IF(AND(O359=O359,P359="P"),VLOOKUP(O359,'S1-TE'!$D$7:$V$59,17,0),"-")))</f>
        <v>-</v>
      </c>
      <c r="U359" s="103" t="str">
        <f>IF(O359="","-",IF(VLOOKUP(O359,'S1-TE'!$D$7:$V$59,18,0)=0,"-",IF(AND(O359=O359,P359="P"),VLOOKUP(O359,'S1-TE'!$D$7:$V$59,18,0),"-")))</f>
        <v>-</v>
      </c>
      <c r="V359" s="107" t="s">
        <v>197</v>
      </c>
      <c r="W359" s="105" t="s">
        <v>26</v>
      </c>
      <c r="X359" s="100"/>
      <c r="Y359" s="101"/>
      <c r="Z359" s="102"/>
      <c r="AA359" s="103" t="str">
        <f>IF(Y359="","-",IF(VLOOKUP(Y359,'S1-TE'!$D$7:$V$59,7,0)=0,"-",IF(AND(Y359=Y359,OR(Z359="T",Z359="P")),VLOOKUP(Y359,'S1-TE'!$D$7:$V$59,7,0),"-")))</f>
        <v>-</v>
      </c>
      <c r="AB359" s="103" t="str">
        <f>IF(Y359="","-",IF(VLOOKUP(Y359,'S1-TE'!$D$7:$V$59,8,0)=0,"-",IF(AND(Y359=Y359,OR(Z359="T",Z359="P")),VLOOKUP(Y359,'S1-TE'!$D$7:$V$59,8,0),"-")))</f>
        <v>-</v>
      </c>
      <c r="AC359" s="103" t="str">
        <f>IF(Y359="","-",IF(VLOOKUP(Y359,'S1-TE'!$D$7:$V$59,9,0)=0,"-",IF(AND(Y359=Y359,OR(Z359="T",Z359="P")),VLOOKUP(Y359,'S1-TE'!$D$7:$V$59,9,0),"-")))</f>
        <v>-</v>
      </c>
      <c r="AD359" s="103" t="str">
        <f>IF(Y359="","-",IF(VLOOKUP(Y359,'S1-TE'!$D$7:$V$59,17,0)=0,"-",IF(AND(Y359=Y359,Z359="P"),VLOOKUP(Y359,'S1-TE'!$D$7:$V$59,17,0),"-")))</f>
        <v>-</v>
      </c>
      <c r="AE359" s="103" t="str">
        <f>IF(Y359="","-",IF(VLOOKUP(Y359,'S1-TE'!$D$7:$V$59,18,0)=0,"-",IF(AND(Y359=Y359,Z359="P"),VLOOKUP(Y359,'S1-TE'!$D$7:$V$59,18,0),"-")))</f>
        <v>-</v>
      </c>
      <c r="AF359" s="107" t="s">
        <v>197</v>
      </c>
      <c r="AG359" s="105"/>
      <c r="AH359" s="123"/>
      <c r="AI359" s="101"/>
      <c r="AJ359" s="102"/>
      <c r="AK359" s="103" t="str">
        <f>IF(AI359="","-",IF(VLOOKUP(AI359,'S1-TE'!$D$7:$V$59,7,0)=0,"-",IF(AND(AI359=AI359,OR(AJ359="T",AJ359="P")),VLOOKUP(AI359,'S1-TE'!$D$7:$V$59,7,0),"-")))</f>
        <v>-</v>
      </c>
      <c r="AL359" s="103" t="str">
        <f>IF(AI359="","-",IF(VLOOKUP(AI359,'S1-TE'!$D$7:$V$59,8,0)=0,"-",IF(AND(AI359=AI359,OR(AJ359="T",AJ359="P")),VLOOKUP(AI359,'S1-TE'!$D$7:$V$59,8,0),"-")))</f>
        <v>-</v>
      </c>
      <c r="AM359" s="103" t="str">
        <f>IF(AI359="","-",IF(VLOOKUP(AI359,'S1-TE'!$D$7:$V$59,9,0)=0,"-",IF(AND(AI359=AI359,OR(AJ359="T",AJ359="P")),VLOOKUP(AI359,'S1-TE'!$D$7:$V$59,9,0),"-")))</f>
        <v>-</v>
      </c>
      <c r="AN359" s="103" t="str">
        <f>IF(AI359="","-",IF(VLOOKUP(AI359,'S1-TE'!$D$7:$V$59,17,0)=0,"-",IF(AND(AI359=AI359,AJ359="P"),VLOOKUP(AI359,'S1-TE'!$D$7:$V$59,17,0),"-")))</f>
        <v>-</v>
      </c>
      <c r="AO359" s="103" t="str">
        <f>IF(AI359="","-",IF(VLOOKUP(AI359,'S1-TE'!$D$7:$V$59,18,0)=0,"-",IF(AND(AI359=AI359,AJ359="P"),VLOOKUP(AI359,'S1-TE'!$D$7:$V$59,18,0),"-")))</f>
        <v>-</v>
      </c>
      <c r="AP359" s="107" t="s">
        <v>197</v>
      </c>
      <c r="AQ359" s="105"/>
      <c r="AR359" s="123"/>
      <c r="AS359" s="101"/>
      <c r="AT359" s="102"/>
      <c r="AU359" s="103" t="str">
        <f>IF(AS359="","-",IF(VLOOKUP(AS359,'S1-TE'!$D$7:$V$59,7,0)=0,"-",IF(AND(AS359=AS359,OR(AT359="T",AT359="P")),VLOOKUP(AS359,'S1-TE'!$D$7:$V$59,7,0),"-")))</f>
        <v>-</v>
      </c>
      <c r="AV359" s="103" t="str">
        <f>IF(AS359="","-",IF(VLOOKUP(AS359,'S1-TE'!$D$7:$V$59,8,0)=0,"-",IF(AND(AS359=AS359,OR(AT359="T",AT359="P")),VLOOKUP(AS359,'S1-TE'!$D$7:$V$59,8,0),"-")))</f>
        <v>-</v>
      </c>
      <c r="AW359" s="103" t="str">
        <f>IF(AS359="","-",IF(VLOOKUP(AS359,'S1-TE'!$D$7:$V$59,9,0)=0,"-",IF(AND(AS359=AS359,OR(AT359="T",AT359="P")),VLOOKUP(AS359,'S1-TE'!$D$7:$V$59,9,0),"-")))</f>
        <v>-</v>
      </c>
      <c r="AX359" s="103" t="str">
        <f>IF(AS359="","-",IF(VLOOKUP(AS359,'S1-TE'!$D$7:$V$59,17,0)=0,"-",IF(AND(AS359=AS359,AT359="P"),VLOOKUP(AS359,'S1-TE'!$D$7:$V$59,17,0),"-")))</f>
        <v>-</v>
      </c>
      <c r="AY359" s="103" t="str">
        <f>IF(AS359="","-",IF(VLOOKUP(AS359,'S1-TE'!$D$7:$V$59,18,0)=0,"-",IF(AND(AS359=AS359,AT359="P"),VLOOKUP(AS359,'S1-TE'!$D$7:$V$59,18,0),"-")))</f>
        <v>-</v>
      </c>
      <c r="AZ359" s="107" t="s">
        <v>197</v>
      </c>
      <c r="BA359" s="105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</row>
    <row r="360" ht="14.25" customHeight="1">
      <c r="A360" s="40">
        <v>6.0</v>
      </c>
      <c r="B360" s="41" t="s">
        <v>342</v>
      </c>
      <c r="C360" s="100"/>
      <c r="D360" s="101"/>
      <c r="E360" s="101"/>
      <c r="F360" s="103" t="str">
        <f>IF(D360="","-",IF(VLOOKUP(D360,'S1-MR'!$D$7:$U$60,7,0)=0,"-",IF(AND(D360=D360,OR(E360="T",E360="P")),VLOOKUP(D360,'S1-MR'!$D$7:$U$60,7,0),"-")))</f>
        <v>-</v>
      </c>
      <c r="G360" s="103" t="str">
        <f>IF(D360="","-",IF(VLOOKUP(D360,'S1-MR'!$D$7:$U$60,8,0)=0,"-",IF(AND(D360=D360,OR(E360="T",E360="P")),VLOOKUP(D360,'S1-MR'!$D$7:$U$60,8,0),"-")))</f>
        <v>-</v>
      </c>
      <c r="H360" s="103" t="str">
        <f>IF(D360="","-",IF(VLOOKUP(D360,'S1-MR'!$D$7:$U$60,9,0)=0,"-",IF(AND(D360=D360,OR(E360="T",E360="P")),VLOOKUP(D360,'S1-MR'!$D$7:$U$60,9,0),"-")))</f>
        <v>-</v>
      </c>
      <c r="I360" s="103"/>
      <c r="J360" s="103" t="str">
        <f>IF(D360="","-",IF(VLOOKUP(D360,'S1-MR'!$D$7:$U$60,17,0)=0,"-",IF(AND(D360=D360,E360="P"),VLOOKUP(D360,'S1-MR'!$D$7:$U$60,17,0),"-")))</f>
        <v>-</v>
      </c>
      <c r="K360" s="103" t="str">
        <f>IF(D360="","-",IF(VLOOKUP(D360,'S1-MR'!$D$7:$U$60,18,0)=0,"-",IF(AND(D360=D360,E360="P"),VLOOKUP(D360,'S1-MR'!$D$7:$U$60,18,0),"-")))</f>
        <v>-</v>
      </c>
      <c r="L360" s="107" t="s">
        <v>202</v>
      </c>
      <c r="M360" s="105"/>
      <c r="N360" s="100" t="s">
        <v>232</v>
      </c>
      <c r="O360" s="101" t="s">
        <v>233</v>
      </c>
      <c r="P360" s="101" t="s">
        <v>24</v>
      </c>
      <c r="Q360" s="103" t="str">
        <f>IF(O360="","-",IF(VLOOKUP(O360,'S1-MR'!$D$7:$U$60,7,0)=0,"-",IF(AND(O360=O360,OR(P360="T",P360="P")),VLOOKUP(O360,'S1-MR'!$D$7:$U$60,7,0),"-")))</f>
        <v>NSS</v>
      </c>
      <c r="R360" s="103" t="str">
        <f>IF(O360="","-",IF(VLOOKUP(O360,'S1-MR'!$D$7:$U$60,8,0)=0,"-",IF(AND(O360=O360,OR(P360="T",P360="P")),VLOOKUP(O360,'S1-MR'!$D$7:$U$60,8,0),"-")))</f>
        <v>HSS</v>
      </c>
      <c r="S360" s="103" t="str">
        <f>IF(O360="","-",IF(VLOOKUP(O360,'S1-MR'!$D$7:$U$60,9,0)=0,"-",IF(AND(O360=O360,OR(P360="T",P360="P")),VLOOKUP(O360,'S1-MR'!$D$7:$U$60,9,0),"-")))</f>
        <v>-</v>
      </c>
      <c r="T360" s="103" t="str">
        <f>IF(O360="","-",IF(VLOOKUP(O360,'S1-MR'!$D$7:$U$60,17,0)=0,"-",IF(AND(O360=O360,P360="P"),VLOOKUP(O360,'S1-MR'!$D$7:$U$60,17,0),"-")))</f>
        <v>-</v>
      </c>
      <c r="U360" s="103" t="str">
        <f>IF(O360="","-",IF(VLOOKUP(O360,'S1-MR'!$D$7:$U$60,18,0)=0,"-",IF(AND(O360=O360,P360="P"),VLOOKUP(O360,'S1-MR'!$D$7:$U$60,18,0),"-")))</f>
        <v>-</v>
      </c>
      <c r="V360" s="107" t="s">
        <v>202</v>
      </c>
      <c r="W360" s="105" t="s">
        <v>26</v>
      </c>
      <c r="X360" s="100" t="s">
        <v>337</v>
      </c>
      <c r="Y360" s="101" t="s">
        <v>338</v>
      </c>
      <c r="Z360" s="101" t="s">
        <v>24</v>
      </c>
      <c r="AA360" s="103" t="str">
        <f>IF(Y360="","-",IF(VLOOKUP(Y360,'S1-MR'!$D$7:$U$60,7,0)=0,"-",IF(AND(Y360=Y360,OR(Z360="T",Z360="P")),VLOOKUP(Y360,'S1-MR'!$D$7:$U$60,7,0),"-")))</f>
        <v>NSS</v>
      </c>
      <c r="AB360" s="103" t="str">
        <f>IF(Y360="","-",IF(VLOOKUP(Y360,'S1-MR'!$D$7:$U$60,8,0)=0,"-",IF(AND(Y360=Y360,OR(Z360="T",Z360="P")),VLOOKUP(Y360,'S1-MR'!$D$7:$U$60,8,0),"-")))</f>
        <v>-</v>
      </c>
      <c r="AC360" s="103" t="str">
        <f>IF(Y360="","-",IF(VLOOKUP(Y360,'S1-MR'!$D$7:$U$60,9,0)=0,"-",IF(AND(Y360=Y360,OR(Z360="T",Z360="P")),VLOOKUP(Y360,'S1-MR'!$D$7:$U$60,9,0),"-")))</f>
        <v>-</v>
      </c>
      <c r="AD360" s="103" t="str">
        <f>IF(Y360="","-",IF(VLOOKUP(Y360,'S1-MR'!$D$7:$U$60,17,0)=0,"-",IF(AND(Y360=Y360,Z360="P"),VLOOKUP(Y360,'S1-MR'!$D$7:$U$60,17,0),"-")))</f>
        <v>-</v>
      </c>
      <c r="AE360" s="103" t="str">
        <f>IF(Y360="","-",IF(VLOOKUP(Y360,'S1-MR'!$D$7:$U$60,18,0)=0,"-",IF(AND(Y360=Y360,Z360="P"),VLOOKUP(Y360,'S1-MR'!$D$7:$U$60,18,0),"-")))</f>
        <v>-</v>
      </c>
      <c r="AF360" s="107" t="s">
        <v>202</v>
      </c>
      <c r="AG360" s="105" t="s">
        <v>26</v>
      </c>
      <c r="AH360" s="100" t="s">
        <v>337</v>
      </c>
      <c r="AI360" s="101" t="s">
        <v>338</v>
      </c>
      <c r="AJ360" s="101" t="s">
        <v>24</v>
      </c>
      <c r="AK360" s="103" t="str">
        <f>IF(AI360="","-",IF(VLOOKUP(AI360,'S1-MR'!$D$7:$U$60,7,0)=0,"-",IF(AND(AI360=AI360,OR(AJ360="T",AJ360="P")),VLOOKUP(AI360,'S1-MR'!$D$7:$U$60,7,0),"-")))</f>
        <v>NSS</v>
      </c>
      <c r="AL360" s="103" t="str">
        <f>IF(AI360="","-",IF(VLOOKUP(AI360,'S1-MR'!$D$7:$U$60,8,0)=0,"-",IF(AND(AI360=AI360,OR(AJ360="T",AJ360="P")),VLOOKUP(AI360,'S1-MR'!$D$7:$U$60,8,0),"-")))</f>
        <v>-</v>
      </c>
      <c r="AM360" s="103" t="str">
        <f>IF(AI360="","-",IF(VLOOKUP(AI360,'S1-MR'!$D$7:$U$60,9,0)=0,"-",IF(AND(AI360=AI360,OR(AJ360="T",AJ360="P")),VLOOKUP(AI360,'S1-MR'!$D$7:$U$60,9,0),"-")))</f>
        <v>-</v>
      </c>
      <c r="AN360" s="103" t="str">
        <f>IF(AI360="","-",IF(VLOOKUP(AI360,'S1-MR'!$D$7:$U$60,17,0)=0,"-",IF(AND(AI360=AI360,AJ360="P"),VLOOKUP(AI360,'S1-MR'!$D$7:$U$60,17,0),"-")))</f>
        <v>-</v>
      </c>
      <c r="AO360" s="103" t="str">
        <f>IF(AI360="","-",IF(VLOOKUP(AI360,'S1-MR'!$D$7:$U$60,18,0)=0,"-",IF(AND(AI360=AI360,AJ360="P"),VLOOKUP(AI360,'S1-MR'!$D$7:$U$60,18,0),"-")))</f>
        <v>-</v>
      </c>
      <c r="AP360" s="107" t="s">
        <v>202</v>
      </c>
      <c r="AQ360" s="105" t="s">
        <v>26</v>
      </c>
      <c r="AR360" s="100"/>
      <c r="AS360" s="101"/>
      <c r="AT360" s="101"/>
      <c r="AU360" s="103" t="str">
        <f>IF(AS360="","-",IF(VLOOKUP(AS360,'S1-MR'!$D$7:$U$60,7,0)=0,"-",IF(AND(AS360=AS360,OR(AT360="T",AT360="P")),VLOOKUP(AS360,'S1-MR'!$D$7:$U$60,7,0),"-")))</f>
        <v>-</v>
      </c>
      <c r="AV360" s="103" t="str">
        <f>IF(AS360="","-",IF(VLOOKUP(AS360,'S1-MR'!$D$7:$U$60,8,0)=0,"-",IF(AND(AS360=AS360,OR(AT360="T",AT360="P")),VLOOKUP(AS360,'S1-MR'!$D$7:$U$60,8,0),"-")))</f>
        <v>-</v>
      </c>
      <c r="AW360" s="103" t="str">
        <f>IF(AS360="","-",IF(VLOOKUP(AS360,'S1-MR'!$D$7:$U$60,9,0)=0,"-",IF(AND(AS360=AS360,OR(AT360="T",AT360="P")),VLOOKUP(AS360,'S1-MR'!$D$7:$U$60,9,0),"-")))</f>
        <v>-</v>
      </c>
      <c r="AX360" s="103" t="str">
        <f>IF(AS360="","-",IF(VLOOKUP(AS360,'S1-MR'!$D$7:$U$60,17,0)=0,"-",IF(AND(AS360=AS360,AT360="P"),VLOOKUP(AS360,'S1-MR'!$D$7:$U$60,17,0),"-")))</f>
        <v>-</v>
      </c>
      <c r="AY360" s="103" t="str">
        <f>IF(AS360="","-",IF(VLOOKUP(AS360,'S1-MR'!$D$7:$U$60,18,0)=0,"-",IF(AND(AS360=AS360,AT360="P"),VLOOKUP(AS360,'S1-MR'!$D$7:$U$60,18,0),"-")))</f>
        <v>-</v>
      </c>
      <c r="AZ360" s="107" t="s">
        <v>202</v>
      </c>
      <c r="BA360" s="105"/>
      <c r="BB360" s="6"/>
      <c r="BC360" s="6"/>
      <c r="BD360" s="6"/>
      <c r="BE360" s="6"/>
      <c r="BF360" s="7"/>
      <c r="BG360" s="7"/>
      <c r="BH360" s="7"/>
      <c r="BI360" s="7"/>
      <c r="BJ360" s="7"/>
      <c r="BK360" s="7"/>
    </row>
    <row r="361" ht="14.25" customHeight="1">
      <c r="A361" s="40">
        <v>6.0</v>
      </c>
      <c r="B361" s="41" t="s">
        <v>342</v>
      </c>
      <c r="C361" s="100"/>
      <c r="D361" s="101"/>
      <c r="E361" s="101"/>
      <c r="F361" s="103" t="str">
        <f>IF(D361="","-",IF(VLOOKUP(D361,'S1-MR'!$D$7:$U$60,7,0)=0,"-",IF(AND(D361=D361,OR(E361="T",E361="P")),VLOOKUP(D361,'S1-MR'!$D$7:$U$60,7,0),"-")))</f>
        <v>-</v>
      </c>
      <c r="G361" s="103" t="str">
        <f>IF(D361="","-",IF(VLOOKUP(D361,'S1-MR'!$D$7:$U$60,8,0)=0,"-",IF(AND(D361=D361,OR(E361="T",E361="P")),VLOOKUP(D361,'S1-MR'!$D$7:$U$60,8,0),"-")))</f>
        <v>-</v>
      </c>
      <c r="H361" s="103" t="str">
        <f>IF(D361="","-",IF(VLOOKUP(D361,'S1-MR'!$D$7:$U$60,9,0)=0,"-",IF(AND(D361=D361,OR(E361="T",E361="P")),VLOOKUP(D361,'S1-MR'!$D$7:$U$60,9,0),"-")))</f>
        <v>-</v>
      </c>
      <c r="I361" s="103"/>
      <c r="J361" s="103" t="str">
        <f>IF(D361="","-",IF(VLOOKUP(D361,'S1-MR'!$D$7:$U$60,17,0)=0,"-",IF(AND(D361=D361,E361="P"),VLOOKUP(D361,'S1-MR'!$D$7:$U$60,17,0),"-")))</f>
        <v>-</v>
      </c>
      <c r="K361" s="103" t="str">
        <f>IF(D361="","-",IF(VLOOKUP(D361,'S1-MR'!$D$7:$U$60,18,0)=0,"-",IF(AND(D361=D361,E361="P"),VLOOKUP(D361,'S1-MR'!$D$7:$U$60,18,0),"-")))</f>
        <v>-</v>
      </c>
      <c r="L361" s="107" t="s">
        <v>209</v>
      </c>
      <c r="M361" s="105"/>
      <c r="N361" s="100" t="s">
        <v>232</v>
      </c>
      <c r="O361" s="171" t="s">
        <v>233</v>
      </c>
      <c r="P361" s="171" t="s">
        <v>24</v>
      </c>
      <c r="Q361" s="156" t="str">
        <f>IF(O361="","-",IF(VLOOKUP(O361,'S1-MR'!$D$7:$U$60,7,0)=0,"-",IF(AND(O361=O361,OR(P361="T",P361="P")),VLOOKUP(O361,'S1-MR'!$D$7:$U$60,7,0),"-")))</f>
        <v>NSS</v>
      </c>
      <c r="R361" s="156" t="str">
        <f>IF(O361="","-",IF(VLOOKUP(O361,'S1-MR'!$D$7:$U$60,8,0)=0,"-",IF(AND(O361=O361,OR(P361="T",P361="P")),VLOOKUP(O361,'S1-MR'!$D$7:$U$60,8,0),"-")))</f>
        <v>HSS</v>
      </c>
      <c r="S361" s="103" t="str">
        <f>IF(O361="","-",IF(VLOOKUP(O361,'S1-MR'!$D$7:$U$60,9,0)=0,"-",IF(AND(O361=O361,OR(P361="T",P361="P")),VLOOKUP(O361,'S1-MR'!$D$7:$U$60,9,0),"-")))</f>
        <v>-</v>
      </c>
      <c r="T361" s="103" t="str">
        <f>IF(O361="","-",IF(VLOOKUP(O361,'S1-MR'!$D$7:$U$60,17,0)=0,"-",IF(AND(O361=O361,P361="P"),VLOOKUP(O361,'S1-MR'!$D$7:$U$60,17,0),"-")))</f>
        <v>-</v>
      </c>
      <c r="U361" s="103" t="str">
        <f>IF(O361="","-",IF(VLOOKUP(O361,'S1-MR'!$D$7:$U$60,18,0)=0,"-",IF(AND(O361=O361,P361="P"),VLOOKUP(O361,'S1-MR'!$D$7:$U$60,18,0),"-")))</f>
        <v>-</v>
      </c>
      <c r="V361" s="107" t="s">
        <v>209</v>
      </c>
      <c r="W361" s="105" t="s">
        <v>26</v>
      </c>
      <c r="X361" s="100" t="s">
        <v>337</v>
      </c>
      <c r="Y361" s="101" t="s">
        <v>338</v>
      </c>
      <c r="Z361" s="101" t="s">
        <v>24</v>
      </c>
      <c r="AA361" s="103" t="str">
        <f>IF(Y361="","-",IF(VLOOKUP(Y361,'S1-MR'!$D$7:$U$60,7,0)=0,"-",IF(AND(Y361=Y361,OR(Z361="T",Z361="P")),VLOOKUP(Y361,'S1-MR'!$D$7:$U$60,7,0),"-")))</f>
        <v>NSS</v>
      </c>
      <c r="AB361" s="103" t="str">
        <f>IF(Y361="","-",IF(VLOOKUP(Y361,'S1-MR'!$D$7:$U$60,8,0)=0,"-",IF(AND(Y361=Y361,OR(Z361="T",Z361="P")),VLOOKUP(Y361,'S1-MR'!$D$7:$U$60,8,0),"-")))</f>
        <v>-</v>
      </c>
      <c r="AC361" s="103" t="str">
        <f>IF(Y361="","-",IF(VLOOKUP(Y361,'S1-MR'!$D$7:$U$60,9,0)=0,"-",IF(AND(Y361=Y361,OR(Z361="T",Z361="P")),VLOOKUP(Y361,'S1-MR'!$D$7:$U$60,9,0),"-")))</f>
        <v>-</v>
      </c>
      <c r="AD361" s="103" t="str">
        <f>IF(Y361="","-",IF(VLOOKUP(Y361,'S1-MR'!$D$7:$U$60,17,0)=0,"-",IF(AND(Y361=Y361,Z361="P"),VLOOKUP(Y361,'S1-MR'!$D$7:$U$60,17,0),"-")))</f>
        <v>-</v>
      </c>
      <c r="AE361" s="103" t="str">
        <f>IF(Y361="","-",IF(VLOOKUP(Y361,'S1-MR'!$D$7:$U$60,18,0)=0,"-",IF(AND(Y361=Y361,Z361="P"),VLOOKUP(Y361,'S1-MR'!$D$7:$U$60,18,0),"-")))</f>
        <v>-</v>
      </c>
      <c r="AF361" s="107" t="s">
        <v>209</v>
      </c>
      <c r="AG361" s="105" t="s">
        <v>26</v>
      </c>
      <c r="AH361" s="100" t="s">
        <v>337</v>
      </c>
      <c r="AI361" s="101" t="s">
        <v>338</v>
      </c>
      <c r="AJ361" s="101" t="s">
        <v>24</v>
      </c>
      <c r="AK361" s="103" t="str">
        <f>IF(AI361="","-",IF(VLOOKUP(AI361,'S1-MR'!$D$7:$U$60,7,0)=0,"-",IF(AND(AI361=AI361,OR(AJ361="T",AJ361="P")),VLOOKUP(AI361,'S1-MR'!$D$7:$U$60,7,0),"-")))</f>
        <v>NSS</v>
      </c>
      <c r="AL361" s="103" t="str">
        <f>IF(AI361="","-",IF(VLOOKUP(AI361,'S1-MR'!$D$7:$U$60,8,0)=0,"-",IF(AND(AI361=AI361,OR(AJ361="T",AJ361="P")),VLOOKUP(AI361,'S1-MR'!$D$7:$U$60,8,0),"-")))</f>
        <v>-</v>
      </c>
      <c r="AM361" s="103" t="str">
        <f>IF(AI361="","-",IF(VLOOKUP(AI361,'S1-MR'!$D$7:$U$60,9,0)=0,"-",IF(AND(AI361=AI361,OR(AJ361="T",AJ361="P")),VLOOKUP(AI361,'S1-MR'!$D$7:$U$60,9,0),"-")))</f>
        <v>-</v>
      </c>
      <c r="AN361" s="103" t="str">
        <f>IF(AI361="","-",IF(VLOOKUP(AI361,'S1-MR'!$D$7:$U$60,17,0)=0,"-",IF(AND(AI361=AI361,AJ361="P"),VLOOKUP(AI361,'S1-MR'!$D$7:$U$60,17,0),"-")))</f>
        <v>-</v>
      </c>
      <c r="AO361" s="103" t="str">
        <f>IF(AI361="","-",IF(VLOOKUP(AI361,'S1-MR'!$D$7:$U$60,18,0)=0,"-",IF(AND(AI361=AI361,AJ361="P"),VLOOKUP(AI361,'S1-MR'!$D$7:$U$60,18,0),"-")))</f>
        <v>-</v>
      </c>
      <c r="AP361" s="107" t="s">
        <v>209</v>
      </c>
      <c r="AQ361" s="105" t="s">
        <v>26</v>
      </c>
      <c r="AR361" s="100"/>
      <c r="AS361" s="101"/>
      <c r="AT361" s="101"/>
      <c r="AU361" s="103" t="str">
        <f>IF(AS361="","-",IF(VLOOKUP(AS361,'S1-MR'!$D$7:$U$60,7,0)=0,"-",IF(AND(AS361=AS361,OR(AT361="T",AT361="P")),VLOOKUP(AS361,'S1-MR'!$D$7:$U$60,7,0),"-")))</f>
        <v>-</v>
      </c>
      <c r="AV361" s="103" t="str">
        <f>IF(AS361="","-",IF(VLOOKUP(AS361,'S1-MR'!$D$7:$U$60,8,0)=0,"-",IF(AND(AS361=AS361,OR(AT361="T",AT361="P")),VLOOKUP(AS361,'S1-MR'!$D$7:$U$60,8,0),"-")))</f>
        <v>-</v>
      </c>
      <c r="AW361" s="103" t="str">
        <f>IF(AS361="","-",IF(VLOOKUP(AS361,'S1-MR'!$D$7:$U$60,9,0)=0,"-",IF(AND(AS361=AS361,OR(AT361="T",AT361="P")),VLOOKUP(AS361,'S1-MR'!$D$7:$U$60,9,0),"-")))</f>
        <v>-</v>
      </c>
      <c r="AX361" s="103" t="str">
        <f>IF(AS361="","-",IF(VLOOKUP(AS361,'S1-MR'!$D$7:$U$60,17,0)=0,"-",IF(AND(AS361=AS361,AT361="P"),VLOOKUP(AS361,'S1-MR'!$D$7:$U$60,17,0),"-")))</f>
        <v>-</v>
      </c>
      <c r="AY361" s="103" t="str">
        <f>IF(AS361="","-",IF(VLOOKUP(AS361,'S1-MR'!$D$7:$U$60,18,0)=0,"-",IF(AND(AS361=AS361,AT361="P"),VLOOKUP(AS361,'S1-MR'!$D$7:$U$60,18,0),"-")))</f>
        <v>-</v>
      </c>
      <c r="AZ361" s="107" t="s">
        <v>209</v>
      </c>
      <c r="BA361" s="105"/>
      <c r="BB361" s="6"/>
      <c r="BC361" s="6"/>
      <c r="BD361" s="6"/>
      <c r="BE361" s="6"/>
      <c r="BF361" s="7"/>
      <c r="BG361" s="7"/>
      <c r="BH361" s="7"/>
      <c r="BI361" s="7"/>
      <c r="BJ361" s="7"/>
      <c r="BK361" s="7"/>
    </row>
    <row r="362" ht="14.25" customHeight="1">
      <c r="A362" s="40">
        <v>6.0</v>
      </c>
      <c r="B362" s="41" t="s">
        <v>342</v>
      </c>
      <c r="C362" s="157" t="s">
        <v>339</v>
      </c>
      <c r="D362" s="158" t="s">
        <v>196</v>
      </c>
      <c r="E362" s="158" t="s">
        <v>24</v>
      </c>
      <c r="F362" s="158" t="str">
        <f>IF(D362="","-",IF(VLOOKUP(D362,'S1-TB'!$D$7:$U$59,7,0)=0,"-",IF(AND(D362=D362,OR(E362="T",E362="P")),VLOOKUP(D362,'S1-TB'!$D$7:$U$59,7,0),"-")))</f>
        <v>RFK</v>
      </c>
      <c r="G362" s="158" t="str">
        <f>IF(D362="","-",IF(VLOOKUP(D362,'S1-TB'!$D$7:$U$59,8,0)=0,"-",IF(AND(D362=D362,OR(E362="T",E362="P")),VLOOKUP(D362,'S1-TB'!$D$7:$U$59,8,0),"-")))</f>
        <v>NJT</v>
      </c>
      <c r="H362" s="103" t="str">
        <f>IF(D362="","-",IF(VLOOKUP(D362,'S1-TB'!$D$7:$U$58,9,0)=0,"-",IF(AND(D362=D362,OR(E362="T",E362="P")),VLOOKUP(D362,'S1-TB'!$D$7:$U$58,9,0),"-")))</f>
        <v>-</v>
      </c>
      <c r="I362" s="103"/>
      <c r="J362" s="103" t="str">
        <f>IF(D362="","-",IF(VLOOKUP(D362,'S1-TB'!$D$7:$U$58,17,0)=0,"-",IF(AND(D362=D362,E362="P"),VLOOKUP(D362,'S1-TB'!$D$7:$U$58,17,0),"-")))</f>
        <v>-</v>
      </c>
      <c r="K362" s="103" t="str">
        <f>IF(D362="","-",IF(VLOOKUP(D362,'S1-TB'!$D$7:$U$58,18,0)=0,"-",IF(AND(D362=D362,E362="P"),VLOOKUP(D362,'S1-TB'!$D$7:$U$58,18,0),"-")))</f>
        <v>-</v>
      </c>
      <c r="L362" s="107" t="s">
        <v>210</v>
      </c>
      <c r="M362" s="105"/>
      <c r="N362" s="159"/>
      <c r="O362" s="160"/>
      <c r="P362" s="160"/>
      <c r="Q362" s="158" t="str">
        <f>IF(O362="","-",IF(VLOOKUP(O362,'S1-TB'!$D$7:$U$59,7,0)=0,"-",IF(AND(O362=O362,OR(P362="T",P362="P")),VLOOKUP(O362,'S1-TB'!$D$7:$U$59,7,0),"-")))</f>
        <v>-</v>
      </c>
      <c r="R362" s="158" t="str">
        <f>IF(O362="","-",IF(VLOOKUP(O362,'S1-TB'!$D$7:$U$59,8,0)=0,"-",IF(AND(O362=O362,OR(P362="T",P362="P")),VLOOKUP(O362,'S1-TB'!$D$7:$U$59,8,0),"-")))</f>
        <v>-</v>
      </c>
      <c r="S362" s="161" t="str">
        <f>IF(O362="","-",IF(VLOOKUP(O362,'S1-TB'!$D$7:$U$58,9,0)=0,"-",IF(AND(O362=O362,OR(P362="T",P362="P")),VLOOKUP(O362,'S1-TB'!$D$7:$U$58,9,0),"-")))</f>
        <v>-</v>
      </c>
      <c r="T362" s="103" t="str">
        <f>IF(O362="","-",IF(VLOOKUP(O362,'S1-TB'!$D$7:$U$58,17,0)=0,"-",IF(AND(O362=O362,P362="P"),VLOOKUP(O362,'S1-TB'!$D$7:$U$58,17,0),"-")))</f>
        <v>-</v>
      </c>
      <c r="U362" s="103" t="str">
        <f>IF(O362="","-",IF(VLOOKUP(O362,'S1-TB'!$D$7:$U$58,18,0)=0,"-",IF(AND(O362=O362,P362="P"),VLOOKUP(O362,'S1-TB'!$D$7:$U$58,18,0),"-")))</f>
        <v>-</v>
      </c>
      <c r="V362" s="107" t="s">
        <v>210</v>
      </c>
      <c r="W362" s="105"/>
      <c r="X362" s="100" t="s">
        <v>340</v>
      </c>
      <c r="Y362" s="101" t="s">
        <v>341</v>
      </c>
      <c r="Z362" s="101" t="s">
        <v>24</v>
      </c>
      <c r="AA362" s="103" t="str">
        <f>IF(Y362="","-",IF(VLOOKUP(Y362,'S1-TB'!$D$7:$U$58,7,0)=0,"-",IF(AND(Y362=Y362,OR(Z362="T",Z362="P")),VLOOKUP(Y362,'S1-TB'!$D$7:$U$58,7,0),"-")))</f>
        <v>DDA</v>
      </c>
      <c r="AB362" s="103" t="str">
        <f>IF(Y362="","-",IF(VLOOKUP(Y362,'S1-TB'!$D$7:$U$58,8,0)=0,"-",IF(AND(Y362=Y362,OR(Z362="T",Z362="P")),VLOOKUP(Y362,'S1-TB'!$D$7:$U$58,8,0),"-")))</f>
        <v>MMK</v>
      </c>
      <c r="AC362" s="103" t="str">
        <f>IF(Y362="","-",IF(VLOOKUP(Y362,'S1-TB'!$D$7:$U$58,9,0)=0,"-",IF(AND(Y362=Y362,OR(Z362="T",Z362="P")),VLOOKUP(Y362,'S1-TB'!$D$7:$U$58,9,0),"-")))</f>
        <v>-</v>
      </c>
      <c r="AD362" s="103" t="str">
        <f>IF(Y362="","-",IF(VLOOKUP(Y362,'S1-TB'!$D$7:$U$58,17,0)=0,"-",IF(AND(Y362=Y362,Z362="P"),VLOOKUP(Y362,'S1-TB'!$D$7:$U$58,17,0),"-")))</f>
        <v>-</v>
      </c>
      <c r="AE362" s="103" t="str">
        <f>IF(Y362="","-",IF(VLOOKUP(Y362,'S1-TB'!$D$7:$U$58,18,0)=0,"-",IF(AND(Y362=Y362,Z362="P"),VLOOKUP(Y362,'S1-TB'!$D$7:$U$58,18,0),"-")))</f>
        <v>-</v>
      </c>
      <c r="AF362" s="107" t="s">
        <v>210</v>
      </c>
      <c r="AG362" s="105" t="s">
        <v>26</v>
      </c>
      <c r="AH362" s="108"/>
      <c r="AI362" s="103"/>
      <c r="AJ362" s="103"/>
      <c r="AK362" s="103" t="str">
        <f>IF(AI362="","-",IF(VLOOKUP(AI362,'S1-TB'!$D$7:$U$58,7,0)=0,"-",IF(AND(AI362=AI362,OR(AJ362="T",AJ362="P")),VLOOKUP(AI362,'S1-TB'!$D$7:$U$58,7,0),"-")))</f>
        <v>-</v>
      </c>
      <c r="AL362" s="103" t="str">
        <f>IF(AI362="","-",IF(VLOOKUP(AI362,'S1-TB'!$D$7:$U$58,8,0)=0,"-",IF(AND(AI362=AI362,OR(AJ362="T",AJ362="P")),VLOOKUP(AI362,'S1-TB'!$D$7:$U$58,8,0),"-")))</f>
        <v>-</v>
      </c>
      <c r="AM362" s="103" t="str">
        <f>IF(AI362="","-",IF(VLOOKUP(AI362,'S1-TB'!$D$7:$U$58,9,0)=0,"-",IF(AND(AI362=AI362,OR(AJ362="T",AJ362="P")),VLOOKUP(AI362,'S1-TB'!$D$7:$U$58,9,0),"-")))</f>
        <v>-</v>
      </c>
      <c r="AN362" s="103" t="str">
        <f>IF(AI362="","-",IF(VLOOKUP(AI362,'S1-TB'!$D$7:$U$58,17,0)=0,"-",IF(AND(AI362=AI362,AJ362="P"),VLOOKUP(AI362,'S1-TB'!$D$7:$U$58,17,0),"-")))</f>
        <v>-</v>
      </c>
      <c r="AO362" s="103" t="str">
        <f>IF(AI362="","-",IF(VLOOKUP(AI362,'S1-TB'!$D$7:$U$58,18,0)=0,"-",IF(AND(AI362=AI362,AJ362="P"),VLOOKUP(AI362,'S1-TB'!$D$7:$U$58,18,0),"-")))</f>
        <v>-</v>
      </c>
      <c r="AP362" s="107" t="s">
        <v>210</v>
      </c>
      <c r="AQ362" s="122"/>
      <c r="AR362" s="108"/>
      <c r="AS362" s="101"/>
      <c r="AT362" s="101"/>
      <c r="AU362" s="103" t="str">
        <f>IF(AS362="","-",IF(VLOOKUP(AS362,'S1-TB'!$D$7:$U$58,7,0)=0,"-",IF(AND(AS362=AS362,OR(AT362="T",AT362="P")),VLOOKUP(AS362,'S1-TB'!$D$7:$U$58,7,0),"-")))</f>
        <v>-</v>
      </c>
      <c r="AV362" s="103" t="str">
        <f>IF(AS362="","-",IF(VLOOKUP(AS362,'S1-TB'!$D$7:$U$58,8,0)=0,"-",IF(AND(AS362=AS362,OR(AT362="T",AT362="P")),VLOOKUP(AS362,'S1-TB'!$D$7:$U$58,8,0),"-")))</f>
        <v>-</v>
      </c>
      <c r="AW362" s="103" t="str">
        <f>IF(AS362="","-",IF(VLOOKUP(AS362,'S1-TB'!$D$7:$U$58,9,0)=0,"-",IF(AND(AS362=AS362,OR(AT362="T",AT362="P")),VLOOKUP(AS362,'S1-TB'!$D$7:$U$58,9,0),"-")))</f>
        <v>-</v>
      </c>
      <c r="AX362" s="103" t="str">
        <f>IF(AS362="","-",IF(VLOOKUP(AS362,'S1-TB'!$D$7:$U$58,17,0)=0,"-",IF(AND(AS362=AS362,AT362="P"),VLOOKUP(AS362,'S1-TB'!$D$7:$U$58,17,0),"-")))</f>
        <v>-</v>
      </c>
      <c r="AY362" s="103" t="str">
        <f>IF(AS362="","-",IF(VLOOKUP(AS362,'S1-TB'!$D$7:$U$58,18,0)=0,"-",IF(AND(AS362=AS362,AT362="P"),VLOOKUP(AS362,'S1-TB'!$D$7:$U$58,18,0),"-")))</f>
        <v>-</v>
      </c>
      <c r="AZ362" s="107" t="s">
        <v>210</v>
      </c>
      <c r="BA362" s="105"/>
      <c r="BB362" s="124"/>
      <c r="BC362" s="124"/>
      <c r="BD362" s="124"/>
      <c r="BE362" s="124"/>
      <c r="BF362" s="7"/>
      <c r="BG362" s="7"/>
      <c r="BH362" s="7"/>
      <c r="BI362" s="7"/>
      <c r="BJ362" s="7"/>
      <c r="BK362" s="7"/>
    </row>
    <row r="363" ht="15.75" customHeight="1">
      <c r="A363" s="40"/>
      <c r="B363" s="110"/>
      <c r="C363" s="64"/>
      <c r="D363" s="65"/>
      <c r="E363" s="66"/>
      <c r="F363" s="65"/>
      <c r="G363" s="65"/>
      <c r="H363" s="65"/>
      <c r="I363" s="65"/>
      <c r="J363" s="65"/>
      <c r="K363" s="65"/>
      <c r="L363" s="66"/>
      <c r="M363" s="68"/>
      <c r="N363" s="64"/>
      <c r="O363" s="162"/>
      <c r="P363" s="163"/>
      <c r="Q363" s="162"/>
      <c r="R363" s="162"/>
      <c r="S363" s="65"/>
      <c r="T363" s="65"/>
      <c r="U363" s="65"/>
      <c r="V363" s="66"/>
      <c r="W363" s="68"/>
      <c r="X363" s="64"/>
      <c r="Y363" s="65"/>
      <c r="Z363" s="66"/>
      <c r="AA363" s="65"/>
      <c r="AB363" s="65"/>
      <c r="AC363" s="65"/>
      <c r="AD363" s="65"/>
      <c r="AE363" s="65"/>
      <c r="AF363" s="66"/>
      <c r="AG363" s="68"/>
      <c r="AH363" s="64"/>
      <c r="AI363" s="65"/>
      <c r="AJ363" s="66"/>
      <c r="AK363" s="65"/>
      <c r="AL363" s="65"/>
      <c r="AM363" s="65"/>
      <c r="AN363" s="65"/>
      <c r="AO363" s="65"/>
      <c r="AP363" s="66"/>
      <c r="AQ363" s="68"/>
      <c r="AR363" s="64"/>
      <c r="AS363" s="65"/>
      <c r="AT363" s="66"/>
      <c r="AU363" s="65"/>
      <c r="AV363" s="65"/>
      <c r="AW363" s="65"/>
      <c r="AX363" s="65"/>
      <c r="AY363" s="65"/>
      <c r="AZ363" s="66"/>
      <c r="BA363" s="68"/>
      <c r="BB363" s="6"/>
      <c r="BC363" s="6"/>
      <c r="BD363" s="6"/>
      <c r="BE363" s="6"/>
      <c r="BF363" s="7"/>
      <c r="BG363" s="7"/>
      <c r="BH363" s="7"/>
      <c r="BI363" s="7"/>
      <c r="BJ363" s="7"/>
      <c r="BK363" s="7"/>
    </row>
    <row r="364" ht="14.25" customHeight="1">
      <c r="A364" s="40">
        <v>7.0</v>
      </c>
      <c r="B364" s="41" t="s">
        <v>344</v>
      </c>
      <c r="C364" s="42"/>
      <c r="D364" s="43"/>
      <c r="E364" s="44"/>
      <c r="F364" s="45" t="str">
        <f>IF(D364="","-",IF(VLOOKUP(D364,'D3 TI'!$D$7:$U$47,7,0)=0,"-",IF(AND(D364=D364,OR(E364="T",E364="P",E364="PM")),VLOOKUP(D364,'D3 TI'!$D$7:$U$47,7,0),"-")))</f>
        <v>-</v>
      </c>
      <c r="G364" s="45" t="str">
        <f>IF(D364="","-",IF(VLOOKUP(D364,'D3 TI'!$D$7:$U$47,8,0)=0,"-",IF(AND(D364=D364,OR(E364="T",E364="P",E364="PM")),VLOOKUP(D364,'D3 TI'!$D$7:$U$47,8,0),"-")))</f>
        <v>-</v>
      </c>
      <c r="H364" s="45" t="str">
        <f>IF(D364="","-",IF(VLOOKUP(D364,'D3 TI'!$D$7:$U$47,9,0)=0,"-",IF(AND(D364=D364,OR(E364="T",E364="P")),VLOOKUP(D364,'D3 TI'!$D$7:$U$47,9,0),"-")))</f>
        <v>-</v>
      </c>
      <c r="I364" s="45"/>
      <c r="J364" s="45" t="str">
        <f>IF(D364="","-",IF(VLOOKUP(D364,'D3 TI'!$D$7:$U$47,17,0)=0,"-",IF(AND(D364=D364,E364="P"),VLOOKUP(D364,'D3 TI'!$D$7:$U$47,17,0),"-")))</f>
        <v>-</v>
      </c>
      <c r="K364" s="45" t="str">
        <f>IF(D364="","-",IF(VLOOKUP(D364,'D3 TI'!$D$7:$U$47,18,0)=0,"-",IF(AND(D364=D364,E364="P"),VLOOKUP(D364,'D3 TI'!$D$7:$U$47,18,0),"-")))</f>
        <v>-</v>
      </c>
      <c r="L364" s="46" t="s">
        <v>25</v>
      </c>
      <c r="M364" s="47"/>
      <c r="N364" s="48" t="s">
        <v>345</v>
      </c>
      <c r="O364" s="43" t="s">
        <v>241</v>
      </c>
      <c r="P364" s="44" t="s">
        <v>24</v>
      </c>
      <c r="Q364" s="45" t="str">
        <f>IF(O364="","-",IF(VLOOKUP(O364,'D3 TI'!$D$7:$U$47,7,0)=0,"-",IF(AND(O364=O364,OR(P364="T",P364="P",P364="PM")),VLOOKUP(O364,'D3 TI'!$D$7:$U$47,7,0),"-")))</f>
        <v>MSS/CPG</v>
      </c>
      <c r="R364" s="45" t="str">
        <f>IF(O364="","-",IF(VLOOKUP(O364,'D3 TI'!$D$7:$U$47,8,0)=0,"-",IF(AND(O364=O364,OR(P364="T",P364="P",P364="PM")),VLOOKUP(O364,'D3 TI'!$D$7:$U$47,8,0),"-")))</f>
        <v>AZP/ESS</v>
      </c>
      <c r="S364" s="45" t="str">
        <f>IF(O364="","-",IF(VLOOKUP(O364,'D3 TI'!$D$7:$U$47,9,0)=0,"-",IF(AND(O364=O364,OR(P364="T",P364="P")),VLOOKUP(O364,'D3 TI'!$D$7:$U$47,9,0),"-")))</f>
        <v>LMG/TLG</v>
      </c>
      <c r="T364" s="45" t="str">
        <f>IF(O364="","-",IF(VLOOKUP(O364,'D3 TI'!$D$7:$U$47,17,0)=0,"-",IF(AND(O364=O364,P364="P"),VLOOKUP(O364,'D3 TI'!$D$7:$U$47,17,0),"-")))</f>
        <v>-</v>
      </c>
      <c r="U364" s="45" t="str">
        <f>IF(O364="","-",IF(VLOOKUP(O364,'D3 TI'!$D$7:$U$47,18,0)=0,"-",IF(AND(O364=O364,P364="P"),VLOOKUP(O364,'D3 TI'!$D$7:$U$47,18,0),"-")))</f>
        <v>-</v>
      </c>
      <c r="V364" s="46" t="s">
        <v>25</v>
      </c>
      <c r="W364" s="47" t="s">
        <v>26</v>
      </c>
      <c r="X364" s="42"/>
      <c r="Y364" s="43"/>
      <c r="Z364" s="44"/>
      <c r="AA364" s="45" t="str">
        <f>IF(Y364="","-",IF(VLOOKUP(Y364,'D3 TI'!$D$7:$U$47,7,0)=0,"-",IF(AND(Y364=Y364,OR(Z364="T",Z364="P",Z364="PM")),VLOOKUP(Y364,'D3 TI'!$D$7:$U$47,7,0),"-")))</f>
        <v>-</v>
      </c>
      <c r="AB364" s="45" t="str">
        <f>IF(Y364="","-",IF(VLOOKUP(Y364,'D3 TI'!$D$7:$U$47,8,0)=0,"-",IF(AND(Y364=Y364,OR(Z364="T",Z364="P",Z364="PM")),VLOOKUP(Y364,'D3 TI'!$D$7:$U$47,8,0),"-")))</f>
        <v>-</v>
      </c>
      <c r="AC364" s="45" t="str">
        <f>IF(Y364="","-",IF(VLOOKUP(Y364,'D3 TI'!$D$7:$U$47,9,0)=0,"-",IF(AND(Y364=Y364,OR(Z364="T",Z364="P")),VLOOKUP(Y364,'D3 TI'!$D$7:$U$47,9,0),"-")))</f>
        <v>-</v>
      </c>
      <c r="AD364" s="45" t="str">
        <f>IF(Y364="","-",IF(VLOOKUP(Y364,'D3 TI'!$D$7:$U$47,17,0)=0,"-",IF(AND(Y364=Y364,Z364="P"),VLOOKUP(Y364,'D3 TI'!$D$7:$U$47,17,0),"-")))</f>
        <v>-</v>
      </c>
      <c r="AE364" s="45" t="str">
        <f>IF(Y364="","-",IF(VLOOKUP(Y364,'D3 TI'!$D$7:$U$47,18,0)=0,"-",IF(AND(Y364=Y364,Z364="P"),VLOOKUP(Y364,'D3 TI'!$D$7:$U$47,18,0),"-")))</f>
        <v>-</v>
      </c>
      <c r="AF364" s="46" t="s">
        <v>25</v>
      </c>
      <c r="AG364" s="47"/>
      <c r="AH364" s="42">
        <v>1131104.0</v>
      </c>
      <c r="AI364" s="43" t="s">
        <v>30</v>
      </c>
      <c r="AJ364" s="44" t="s">
        <v>28</v>
      </c>
      <c r="AK364" s="45" t="str">
        <f>IF(AI364="","-",IF(VLOOKUP(AI364,'D3 TI'!$D$7:$U$47,7,0)=0,"-",IF(AND(AI364=AI364,OR(AJ364="T",AJ364="P",AJ364="PM")),VLOOKUP(AI364,'D3 TI'!$D$7:$U$47,7,0),"-")))</f>
        <v>HER</v>
      </c>
      <c r="AL364" s="45" t="str">
        <f>IF(AI364="","-",IF(VLOOKUP(AI364,'D3 TI'!$D$7:$U$47,8,0)=0,"-",IF(AND(AI364=AI364,OR(AJ364="T",AJ364="P",AJ364="PM")),VLOOKUP(AI364,'D3 TI'!$D$7:$U$47,8,0),"-")))</f>
        <v>BJH</v>
      </c>
      <c r="AM364" s="45" t="str">
        <f>IF(AI364="","-",IF(VLOOKUP(AI364,'D3 TI'!$D$7:$U$47,9,0)=0,"-",IF(AND(AI364=AI364,OR(AJ364="T",AJ364="P")),VLOOKUP(AI364,'D3 TI'!$D$7:$U$47,9,0),"-")))</f>
        <v>-</v>
      </c>
      <c r="AN364" s="45" t="str">
        <f>IF(AI364="","-",IF(VLOOKUP(AI364,'D3 TI'!$D$7:$U$47,17,0)=0,"-",IF(AND(AI364=AI364,AJ364="P"),VLOOKUP(AI364,'D3 TI'!$D$7:$U$47,17,0),"-")))</f>
        <v>-</v>
      </c>
      <c r="AO364" s="45" t="str">
        <f>IF(AI364="","-",IF(VLOOKUP(AI364,'D3 TI'!$D$7:$U$47,18,0)=0,"-",IF(AND(AI364=AI364,AJ364="P"),VLOOKUP(AI364,'D3 TI'!$D$7:$U$47,18,0),"-")))</f>
        <v>-</v>
      </c>
      <c r="AP364" s="46" t="s">
        <v>25</v>
      </c>
      <c r="AQ364" s="47" t="s">
        <v>26</v>
      </c>
      <c r="AR364" s="42">
        <v>1031102.0</v>
      </c>
      <c r="AS364" s="43" t="s">
        <v>29</v>
      </c>
      <c r="AT364" s="44" t="s">
        <v>28</v>
      </c>
      <c r="AU364" s="45" t="str">
        <f>IF(AS364="","-",IF(VLOOKUP(AS364,'D3 TI'!$D$7:$U$47,7,0)=0,"-",IF(AND(AS364=AS364,OR(AT364="T",AT364="P",AT364="PM")),VLOOKUP(AS364,'D3 TI'!$D$7:$U$47,7,0),"-")))</f>
        <v>YAG</v>
      </c>
      <c r="AV364" s="45" t="str">
        <f>IF(AS364="","-",IF(VLOOKUP(AS364,'D3 TI'!$D$7:$U$47,8,0)=0,"-",IF(AND(AS364=AS364,OR(AT364="T",AT364="P",AT364="PM")),VLOOKUP(AS364,'D3 TI'!$D$7:$U$47,8,0),"-")))</f>
        <v>-</v>
      </c>
      <c r="AW364" s="45" t="str">
        <f>IF(AS364="","-",IF(VLOOKUP(AS364,'D3 TI'!$D$7:$U$47,9,0)=0,"-",IF(AND(AS364=AS364,OR(AT364="T",AT364="P")),VLOOKUP(AS364,'D3 TI'!$D$7:$U$47,9,0),"-")))</f>
        <v>-</v>
      </c>
      <c r="AX364" s="45" t="str">
        <f>IF(AS364="","-",IF(VLOOKUP(AS364,'D3 TI'!$D$7:$U$47,17,0)=0,"-",IF(AND(AS364=AS364,AT364="P"),VLOOKUP(AS364,'D3 TI'!$D$7:$U$47,17,0),"-")))</f>
        <v>-</v>
      </c>
      <c r="AY364" s="45" t="str">
        <f>IF(AS364="","-",IF(VLOOKUP(AS364,'D3 TI'!$D$7:$U$47,18,0)=0,"-",IF(AND(AS364=AS364,AT364="P"),VLOOKUP(AS364,'D3 TI'!$D$7:$U$47,18,0),"-")))</f>
        <v>-</v>
      </c>
      <c r="AZ364" s="46" t="s">
        <v>25</v>
      </c>
      <c r="BA364" s="47" t="s">
        <v>26</v>
      </c>
      <c r="BB364" s="6"/>
      <c r="BC364" s="6"/>
      <c r="BD364" s="6"/>
      <c r="BE364" s="6"/>
      <c r="BF364" s="7"/>
      <c r="BG364" s="7"/>
      <c r="BH364" s="7"/>
      <c r="BI364" s="7"/>
      <c r="BJ364" s="7"/>
      <c r="BK364" s="7"/>
    </row>
    <row r="365" ht="14.25" customHeight="1">
      <c r="A365" s="40">
        <v>7.0</v>
      </c>
      <c r="B365" s="41" t="s">
        <v>344</v>
      </c>
      <c r="C365" s="42"/>
      <c r="D365" s="43"/>
      <c r="E365" s="44"/>
      <c r="F365" s="45" t="str">
        <f>IF(D365="","-",IF(VLOOKUP(D365,'D3 TI'!$D$7:$U$47,7,0)=0,"-",IF(AND(D365=D365,OR(E365="T",E365="P",E365="PM")),VLOOKUP(D365,'D3 TI'!$D$7:$U$47,7,0),"-")))</f>
        <v>-</v>
      </c>
      <c r="G365" s="45" t="str">
        <f>IF(D365="","-",IF(VLOOKUP(D365,'D3 TI'!$D$7:$U$47,8,0)=0,"-",IF(AND(D365=D365,OR(E365="T",E365="P",E365="PM")),VLOOKUP(D365,'D3 TI'!$D$7:$U$47,8,0),"-")))</f>
        <v>-</v>
      </c>
      <c r="H365" s="45" t="str">
        <f>IF(D365="","-",IF(VLOOKUP(D365,'D3 TI'!$D$7:$U$47,9,0)=0,"-",IF(AND(D365=D365,OR(E365="T",E365="P")),VLOOKUP(D365,'D3 TI'!$D$7:$U$47,9,0),"-")))</f>
        <v>-</v>
      </c>
      <c r="I365" s="45"/>
      <c r="J365" s="45" t="str">
        <f>IF(D365="","-",IF(VLOOKUP(D365,'D3 TI'!$D$7:$U$47,17,0)=0,"-",IF(AND(D365=D365,E365="P"),VLOOKUP(D365,'D3 TI'!$D$7:$U$47,17,0),"-")))</f>
        <v>-</v>
      </c>
      <c r="K365" s="45" t="str">
        <f>IF(D365="","-",IF(VLOOKUP(D365,'D3 TI'!$D$7:$U$47,18,0)=0,"-",IF(AND(D365=D365,E365="P"),VLOOKUP(D365,'D3 TI'!$D$7:$U$47,18,0),"-")))</f>
        <v>-</v>
      </c>
      <c r="L365" s="46" t="s">
        <v>31</v>
      </c>
      <c r="M365" s="47"/>
      <c r="N365" s="48" t="s">
        <v>345</v>
      </c>
      <c r="O365" s="43" t="s">
        <v>241</v>
      </c>
      <c r="P365" s="44" t="s">
        <v>24</v>
      </c>
      <c r="Q365" s="45" t="str">
        <f>IF(O365="","-",IF(VLOOKUP(O365,'D3 TI'!$D$7:$U$47,7,0)=0,"-",IF(AND(O365=O365,OR(P365="T",P365="P",P365="PM")),VLOOKUP(O365,'D3 TI'!$D$7:$U$47,7,0),"-")))</f>
        <v>MSS/CPG</v>
      </c>
      <c r="R365" s="45" t="str">
        <f>IF(O365="","-",IF(VLOOKUP(O365,'D3 TI'!$D$7:$U$47,8,0)=0,"-",IF(AND(O365=O365,OR(P365="T",P365="P",P365="PM")),VLOOKUP(O365,'D3 TI'!$D$7:$U$47,8,0),"-")))</f>
        <v>AZP/ESS</v>
      </c>
      <c r="S365" s="45" t="str">
        <f>IF(O365="","-",IF(VLOOKUP(O365,'D3 TI'!$D$7:$U$47,9,0)=0,"-",IF(AND(O365=O365,OR(P365="T",P365="P")),VLOOKUP(O365,'D3 TI'!$D$7:$U$47,9,0),"-")))</f>
        <v>LMG/TLG</v>
      </c>
      <c r="T365" s="45" t="str">
        <f>IF(O365="","-",IF(VLOOKUP(O365,'D3 TI'!$D$7:$U$47,17,0)=0,"-",IF(AND(O365=O365,P365="P"),VLOOKUP(O365,'D3 TI'!$D$7:$U$47,17,0),"-")))</f>
        <v>-</v>
      </c>
      <c r="U365" s="45" t="str">
        <f>IF(O365="","-",IF(VLOOKUP(O365,'D3 TI'!$D$7:$U$47,18,0)=0,"-",IF(AND(O365=O365,P365="P"),VLOOKUP(O365,'D3 TI'!$D$7:$U$47,18,0),"-")))</f>
        <v>-</v>
      </c>
      <c r="V365" s="46" t="s">
        <v>31</v>
      </c>
      <c r="W365" s="47" t="s">
        <v>26</v>
      </c>
      <c r="X365" s="42"/>
      <c r="Y365" s="43"/>
      <c r="Z365" s="44"/>
      <c r="AA365" s="45" t="str">
        <f>IF(Y365="","-",IF(VLOOKUP(Y365,'D3 TI'!$D$7:$U$47,7,0)=0,"-",IF(AND(Y365=Y365,OR(Z365="T",Z365="P",Z365="PM")),VLOOKUP(Y365,'D3 TI'!$D$7:$U$47,7,0),"-")))</f>
        <v>-</v>
      </c>
      <c r="AB365" s="45" t="str">
        <f>IF(Y365="","-",IF(VLOOKUP(Y365,'D3 TI'!$D$7:$U$47,8,0)=0,"-",IF(AND(Y365=Y365,OR(Z365="T",Z365="P",Z365="PM")),VLOOKUP(Y365,'D3 TI'!$D$7:$U$47,8,0),"-")))</f>
        <v>-</v>
      </c>
      <c r="AC365" s="45" t="str">
        <f>IF(Y365="","-",IF(VLOOKUP(Y365,'D3 TI'!$D$7:$U$47,9,0)=0,"-",IF(AND(Y365=Y365,OR(Z365="T",Z365="P")),VLOOKUP(Y365,'D3 TI'!$D$7:$U$47,9,0),"-")))</f>
        <v>-</v>
      </c>
      <c r="AD365" s="45" t="str">
        <f>IF(Y365="","-",IF(VLOOKUP(Y365,'D3 TI'!$D$7:$U$47,17,0)=0,"-",IF(AND(Y365=Y365,Z365="P"),VLOOKUP(Y365,'D3 TI'!$D$7:$U$47,17,0),"-")))</f>
        <v>-</v>
      </c>
      <c r="AE365" s="45" t="str">
        <f>IF(Y365="","-",IF(VLOOKUP(Y365,'D3 TI'!$D$7:$U$47,18,0)=0,"-",IF(AND(Y365=Y365,Z365="P"),VLOOKUP(Y365,'D3 TI'!$D$7:$U$47,18,0),"-")))</f>
        <v>-</v>
      </c>
      <c r="AF365" s="46" t="s">
        <v>31</v>
      </c>
      <c r="AG365" s="47"/>
      <c r="AH365" s="42">
        <v>1131104.0</v>
      </c>
      <c r="AI365" s="43" t="s">
        <v>30</v>
      </c>
      <c r="AJ365" s="44" t="s">
        <v>28</v>
      </c>
      <c r="AK365" s="45" t="str">
        <f>IF(AI365="","-",IF(VLOOKUP(AI365,'D3 TI'!$D$7:$U$47,7,0)=0,"-",IF(AND(AI365=AI365,OR(AJ365="T",AJ365="P",AJ365="PM")),VLOOKUP(AI365,'D3 TI'!$D$7:$U$47,7,0),"-")))</f>
        <v>HER</v>
      </c>
      <c r="AL365" s="45" t="str">
        <f>IF(AI365="","-",IF(VLOOKUP(AI365,'D3 TI'!$D$7:$U$47,8,0)=0,"-",IF(AND(AI365=AI365,OR(AJ365="T",AJ365="P",AJ365="PM")),VLOOKUP(AI365,'D3 TI'!$D$7:$U$47,8,0),"-")))</f>
        <v>BJH</v>
      </c>
      <c r="AM365" s="45" t="str">
        <f>IF(AI365="","-",IF(VLOOKUP(AI365,'D3 TI'!$D$7:$U$47,9,0)=0,"-",IF(AND(AI365=AI365,OR(AJ365="T",AJ365="P")),VLOOKUP(AI365,'D3 TI'!$D$7:$U$47,9,0),"-")))</f>
        <v>-</v>
      </c>
      <c r="AN365" s="45" t="str">
        <f>IF(AI365="","-",IF(VLOOKUP(AI365,'D3 TI'!$D$7:$U$47,17,0)=0,"-",IF(AND(AI365=AI365,AJ365="P"),VLOOKUP(AI365,'D3 TI'!$D$7:$U$47,17,0),"-")))</f>
        <v>-</v>
      </c>
      <c r="AO365" s="45" t="str">
        <f>IF(AI365="","-",IF(VLOOKUP(AI365,'D3 TI'!$D$7:$U$47,18,0)=0,"-",IF(AND(AI365=AI365,AJ365="P"),VLOOKUP(AI365,'D3 TI'!$D$7:$U$47,18,0),"-")))</f>
        <v>-</v>
      </c>
      <c r="AP365" s="46" t="s">
        <v>31</v>
      </c>
      <c r="AQ365" s="47" t="s">
        <v>26</v>
      </c>
      <c r="AR365" s="42">
        <v>1031102.0</v>
      </c>
      <c r="AS365" s="43" t="s">
        <v>29</v>
      </c>
      <c r="AT365" s="44" t="s">
        <v>28</v>
      </c>
      <c r="AU365" s="45" t="str">
        <f>IF(AS365="","-",IF(VLOOKUP(AS365,'D3 TI'!$D$7:$U$47,7,0)=0,"-",IF(AND(AS365=AS365,OR(AT365="T",AT365="P",AT365="PM")),VLOOKUP(AS365,'D3 TI'!$D$7:$U$47,7,0),"-")))</f>
        <v>YAG</v>
      </c>
      <c r="AV365" s="45" t="str">
        <f>IF(AS365="","-",IF(VLOOKUP(AS365,'D3 TI'!$D$7:$U$47,8,0)=0,"-",IF(AND(AS365=AS365,OR(AT365="T",AT365="P",AT365="PM")),VLOOKUP(AS365,'D3 TI'!$D$7:$U$47,8,0),"-")))</f>
        <v>-</v>
      </c>
      <c r="AW365" s="45" t="str">
        <f>IF(AS365="","-",IF(VLOOKUP(AS365,'D3 TI'!$D$7:$U$47,9,0)=0,"-",IF(AND(AS365=AS365,OR(AT365="T",AT365="P")),VLOOKUP(AS365,'D3 TI'!$D$7:$U$47,9,0),"-")))</f>
        <v>-</v>
      </c>
      <c r="AX365" s="45" t="str">
        <f>IF(AS365="","-",IF(VLOOKUP(AS365,'D3 TI'!$D$7:$U$47,17,0)=0,"-",IF(AND(AS365=AS365,AT365="P"),VLOOKUP(AS365,'D3 TI'!$D$7:$U$47,17,0),"-")))</f>
        <v>-</v>
      </c>
      <c r="AY365" s="45" t="str">
        <f>IF(AS365="","-",IF(VLOOKUP(AS365,'D3 TI'!$D$7:$U$47,18,0)=0,"-",IF(AND(AS365=AS365,AT365="P"),VLOOKUP(AS365,'D3 TI'!$D$7:$U$47,18,0),"-")))</f>
        <v>-</v>
      </c>
      <c r="AZ365" s="46" t="s">
        <v>31</v>
      </c>
      <c r="BA365" s="47" t="s">
        <v>26</v>
      </c>
      <c r="BB365" s="6"/>
      <c r="BC365" s="6"/>
      <c r="BD365" s="6"/>
      <c r="BE365" s="6"/>
      <c r="BF365" s="7"/>
      <c r="BG365" s="7"/>
      <c r="BH365" s="7"/>
      <c r="BI365" s="7"/>
      <c r="BJ365" s="7"/>
      <c r="BK365" s="7"/>
    </row>
    <row r="366" ht="14.25" customHeight="1">
      <c r="A366" s="40">
        <v>7.0</v>
      </c>
      <c r="B366" s="41" t="s">
        <v>344</v>
      </c>
      <c r="C366" s="55">
        <v>1031103.0</v>
      </c>
      <c r="D366" s="56" t="s">
        <v>27</v>
      </c>
      <c r="E366" s="57" t="s">
        <v>24</v>
      </c>
      <c r="F366" s="45" t="str">
        <f>IF(D366="","-",IF(VLOOKUP(D366,D3TK!$D$7:$V$44,7,0)=0,"-",IF(AND(D366=D366,OR(E366="T",E366="P",E366="PM")),VLOOKUP(D366,D3TK!$D$7:$V$44,7,0),"-")))</f>
        <v>IPM</v>
      </c>
      <c r="G366" s="45" t="str">
        <f>IF(D366="","-",IF(VLOOKUP(D366,D3TK!$D$7:$V$44,8,0)=0,"-",IF(AND(D366=D366,OR(E366="T",E366="P",E366="PM")),VLOOKUP(D366,D3TK!$D$7:$V$44,8,0),"-")))</f>
        <v>PDS</v>
      </c>
      <c r="H366" s="45" t="str">
        <f>IF(D366="","-",IF(VLOOKUP(D366,D3TK!$D$7:$V$44,9,0)=0,"-",IF(AND(D366=D366,OR(E366="T",E366="P",E366="PM")),VLOOKUP(D366,D3TK!$D$7:$V$44,9,0),"-")))</f>
        <v>-</v>
      </c>
      <c r="I366" s="45"/>
      <c r="J366" s="45" t="str">
        <f>IF(D366="","-",IF(VLOOKUP(D366,D3TK!$D$7:$V$44,17,0)=0,"-",IF(AND(D366=D366,E366="P"),VLOOKUP(D366,D3TK!$D$7:$V$44,17,0),"-")))</f>
        <v>-</v>
      </c>
      <c r="K366" s="45" t="str">
        <f>IF(D366="","-",IF(VLOOKUP(D366,D3TK!$D$7:$V$44,18,0)=0,"-",IF(AND(D366=D366,E366="P"),VLOOKUP(D366,D3TK!$D$7:$V$44,18,0),"-")))</f>
        <v>-</v>
      </c>
      <c r="L366" s="44" t="s">
        <v>32</v>
      </c>
      <c r="M366" s="47" t="s">
        <v>26</v>
      </c>
      <c r="N366" s="42" t="s">
        <v>345</v>
      </c>
      <c r="O366" s="43" t="s">
        <v>241</v>
      </c>
      <c r="P366" s="44" t="s">
        <v>24</v>
      </c>
      <c r="Q366" s="45" t="str">
        <f>IF(O366="","-",IF(VLOOKUP(O366,D3TK!$D$7:$V$44,7,0)=0,"-",IF(AND(O366=O366,OR(P366="T",P366="P",P366="PM")),VLOOKUP(O366,D3TK!$D$7:$V$44,7,0),"-")))</f>
        <v>MSS/CPG</v>
      </c>
      <c r="R366" s="45" t="str">
        <f>IF(O366="","-",IF(VLOOKUP(O366,D3TK!$D$7:$V$44,8,0)=0,"-",IF(AND(O366=O366,OR(P366="T",P366="P",P366="PM")),VLOOKUP(O366,D3TK!$D$7:$V$44,8,0),"-")))</f>
        <v>AZP/ESS</v>
      </c>
      <c r="S366" s="45" t="str">
        <f>IF(O366="","-",IF(VLOOKUP(O366,D3TK!$D$7:$V$44,9,0)=0,"-",IF(AND(O366=O366,OR(P366="T",P366="P")),VLOOKUP(O366,D3TK!$D$7:$V$44,9,0),"-")))</f>
        <v>LMG/TLG</v>
      </c>
      <c r="T366" s="45" t="str">
        <f>IF(O366="","-",IF(VLOOKUP(O366,D3TK!$D$7:$V$44,17,0)=0,"-",IF(AND(O366=O366,P366="P"),VLOOKUP(O366,D3TK!$D$7:$V$44,17,0),"-")))</f>
        <v>-</v>
      </c>
      <c r="U366" s="45" t="str">
        <f>IF(O366="","-",IF(VLOOKUP(O366,D3TK!$D$7:$V$44,18,0)=0,"-",IF(AND(O366=O366,P366="P"),VLOOKUP(O366,D3TK!$D$7:$V$44,18,0),"-")))</f>
        <v>-</v>
      </c>
      <c r="V366" s="44" t="s">
        <v>32</v>
      </c>
      <c r="W366" s="47" t="s">
        <v>26</v>
      </c>
      <c r="X366" s="55">
        <v>1031103.0</v>
      </c>
      <c r="Y366" s="56" t="s">
        <v>27</v>
      </c>
      <c r="Z366" s="60" t="s">
        <v>28</v>
      </c>
      <c r="AA366" s="45" t="str">
        <f>IF(Y366="","-",IF(VLOOKUP(Y366,D3TK!$D$7:$V$44,7,0)=0,"-",IF(AND(Y366=Y366,OR(Z366="T",Z366="P",Z366="PM")),VLOOKUP(Y366,D3TK!$D$7:$V$44,7,0),"-")))</f>
        <v>IPM</v>
      </c>
      <c r="AB366" s="45" t="str">
        <f>IF(Y366="","-",IF(VLOOKUP(Y366,D3TK!$D$7:$V$44,8,0)=0,"-",IF(AND(Y366=Y366,OR(Z366="T",Z366="P",Z366="PM")),VLOOKUP(Y366,D3TK!$D$7:$V$44,8,0),"-")))</f>
        <v>PDS</v>
      </c>
      <c r="AC366" s="45" t="str">
        <f>IF(Y366="","-",IF(VLOOKUP(Y366,D3TK!$D$7:$V$44,9,0)=0,"-",IF(AND(Y366=Y366,OR(Z366="T",Z366="P")),VLOOKUP(Y366,D3TK!$D$7:$V$44,9,0),"-")))</f>
        <v>-</v>
      </c>
      <c r="AD366" s="45" t="str">
        <f>IF(Y366="","-",IF(VLOOKUP(Y366,D3TK!$D$7:$V$44,17,0)=0,"-",IF(AND(Y366=Y366,Z366="P"),VLOOKUP(Y366,D3TK!$D$7:$V$44,17,0),"-")))</f>
        <v>-</v>
      </c>
      <c r="AE366" s="45" t="str">
        <f>IF(Y366="","-",IF(VLOOKUP(Y366,D3TK!$D$7:$V$44,18,0)=0,"-",IF(AND(Y366=Y366,Z366="P"),VLOOKUP(Y366,D3TK!$D$7:$V$44,18,0),"-")))</f>
        <v>FWH</v>
      </c>
      <c r="AF366" s="44" t="s">
        <v>32</v>
      </c>
      <c r="AG366" s="47" t="s">
        <v>26</v>
      </c>
      <c r="AH366" s="126"/>
      <c r="AI366" s="43"/>
      <c r="AJ366" s="44"/>
      <c r="AK366" s="45" t="str">
        <f>IF(AI366="","-",IF(VLOOKUP(AI366,D3TK!$D$7:$V$44,7,0)=0,"-",IF(AND(AI366=AI366,OR(AJ366="T",AJ366="P",AJ366="PM")),VLOOKUP(AI366,D3TK!$D$7:$V$44,7,0),"-")))</f>
        <v>-</v>
      </c>
      <c r="AL366" s="45" t="str">
        <f>IF(AI366="","-",IF(VLOOKUP(AI366,D3TK!$D$7:$V$44,8,0)=0,"-",IF(AND(AI366=AI366,OR(AJ366="T",AJ366="P",AJ366="PM")),VLOOKUP(AI366,D3TK!$D$7:$V$44,8,0),"-")))</f>
        <v>-</v>
      </c>
      <c r="AM366" s="45" t="str">
        <f>IF(AI366="","-",IF(VLOOKUP(AI366,D3TK!$D$7:$V$44,9,0)=0,"-",IF(AND(AI366=AI366,OR(AJ366="T",AJ366="P")),VLOOKUP(AI366,D3TK!$D$7:$V$44,9,0),"-")))</f>
        <v>-</v>
      </c>
      <c r="AN366" s="45" t="str">
        <f>IF(AI366="","-",IF(VLOOKUP(AI366,D3TK!$D$7:$V$44,17,0)=0,"-",IF(AND(AI366=AI366,AJ366="P"),VLOOKUP(AI366,D3TK!$D$7:$V$44,17,0),"-")))</f>
        <v>-</v>
      </c>
      <c r="AO366" s="45" t="str">
        <f>IF(AI366="","-",IF(VLOOKUP(AI366,D3TK!$D$7:$V$44,18,0)=0,"-",IF(AND(AI366=AI366,AJ366="P"),VLOOKUP(AI366,D3TK!$D$7:$V$44,18,0),"-")))</f>
        <v>-</v>
      </c>
      <c r="AP366" s="44" t="s">
        <v>32</v>
      </c>
      <c r="AQ366" s="47"/>
      <c r="AR366" s="42">
        <v>1031102.0</v>
      </c>
      <c r="AS366" s="43" t="s">
        <v>29</v>
      </c>
      <c r="AT366" s="44" t="s">
        <v>28</v>
      </c>
      <c r="AU366" s="45" t="str">
        <f>IF(AS366="","-",IF(VLOOKUP(AS366,D3TK!$D$7:$V$44,7,0)=0,"-",IF(AND(AS366=AS366,OR(AT366="T",AT366="P",AT366="PM")),VLOOKUP(AS366,D3TK!$D$7:$V$44,7,0),"-")))</f>
        <v>SML</v>
      </c>
      <c r="AV366" s="45" t="str">
        <f>IF(AS366="","-",IF(VLOOKUP(AS366,D3TK!$D$7:$V$44,8,0)=0,"-",IF(AND(AS366=AS366,OR(AT366="T",AT366="P",AT366="PM")),VLOOKUP(AS366,D3TK!$D$7:$V$44,8,0),"-")))</f>
        <v>-</v>
      </c>
      <c r="AW366" s="45" t="str">
        <f>IF(AS366="","-",IF(VLOOKUP(AS366,D3TK!$D$7:$V$44,9,0)=0,"-",IF(AND(AS366=AS366,OR(AT366="T",AT366="P")),VLOOKUP(AS366,D3TK!$D$7:$V$44,9,0),"-")))</f>
        <v>-</v>
      </c>
      <c r="AX366" s="45" t="str">
        <f>IF(AS366="","-",IF(VLOOKUP(AS366,D3TK!$D$7:$V$44,17,0)=0,"-",IF(AND(AS366=AS366,AT366="P"),VLOOKUP(AS366,D3TK!$D$7:$V$44,17,0),"-")))</f>
        <v>-</v>
      </c>
      <c r="AY366" s="45" t="str">
        <f>IF(AS366="","-",IF(VLOOKUP(AS366,D3TK!$D$7:$V$44,18,0)=0,"-",IF(AND(AS366=AS366,AT366="P"),VLOOKUP(AS366,D3TK!$D$7:$V$44,18,0),"-")))</f>
        <v>-</v>
      </c>
      <c r="AZ366" s="44" t="s">
        <v>32</v>
      </c>
      <c r="BA366" s="47" t="s">
        <v>26</v>
      </c>
      <c r="BB366" s="6"/>
      <c r="BC366" s="6"/>
      <c r="BD366" s="6"/>
      <c r="BE366" s="6"/>
      <c r="BF366" s="7"/>
      <c r="BG366" s="7"/>
      <c r="BH366" s="7"/>
      <c r="BI366" s="7"/>
      <c r="BJ366" s="7"/>
      <c r="BK366" s="7"/>
    </row>
    <row r="367" ht="14.25" customHeight="1">
      <c r="A367" s="40">
        <v>7.0</v>
      </c>
      <c r="B367" s="41" t="s">
        <v>344</v>
      </c>
      <c r="C367" s="55">
        <v>1031103.0</v>
      </c>
      <c r="D367" s="56" t="s">
        <v>27</v>
      </c>
      <c r="E367" s="57" t="s">
        <v>24</v>
      </c>
      <c r="F367" s="45" t="str">
        <f>IF(D367="","-",IF(VLOOKUP(D367,D3TK!$D$7:$V$44,7,0)=0,"-",IF(AND(D367=D367,OR(E367="T",E367="P",E367="PM")),VLOOKUP(D367,D3TK!$D$7:$V$44,7,0),"-")))</f>
        <v>IPM</v>
      </c>
      <c r="G367" s="45" t="str">
        <f>IF(D367="","-",IF(VLOOKUP(D367,D3TK!$D$7:$V$44,8,0)=0,"-",IF(AND(D367=D367,OR(E367="T",E367="P",E367="PM")),VLOOKUP(D367,D3TK!$D$7:$V$44,8,0),"-")))</f>
        <v>PDS</v>
      </c>
      <c r="H367" s="45" t="str">
        <f>IF(D367="","-",IF(VLOOKUP(D367,D3TK!$D$7:$V$44,9,0)=0,"-",IF(AND(D367=D367,OR(E367="T",E367="P",E367="PM")),VLOOKUP(D367,D3TK!$D$7:$V$44,9,0),"-")))</f>
        <v>-</v>
      </c>
      <c r="I367" s="45"/>
      <c r="J367" s="45" t="str">
        <f>IF(D367="","-",IF(VLOOKUP(D367,D3TK!$D$7:$V$44,17,0)=0,"-",IF(AND(D367=D367,E367="P"),VLOOKUP(D367,D3TK!$D$7:$V$44,17,0),"-")))</f>
        <v>-</v>
      </c>
      <c r="K367" s="45" t="str">
        <f>IF(D367="","-",IF(VLOOKUP(D367,D3TK!$D$7:$V$44,18,0)=0,"-",IF(AND(D367=D367,E367="P"),VLOOKUP(D367,D3TK!$D$7:$V$44,18,0),"-")))</f>
        <v>-</v>
      </c>
      <c r="L367" s="44" t="s">
        <v>34</v>
      </c>
      <c r="M367" s="47" t="s">
        <v>26</v>
      </c>
      <c r="N367" s="42" t="s">
        <v>345</v>
      </c>
      <c r="O367" s="43" t="s">
        <v>241</v>
      </c>
      <c r="P367" s="44" t="s">
        <v>24</v>
      </c>
      <c r="Q367" s="45" t="str">
        <f>IF(O367="","-",IF(VLOOKUP(O367,D3TK!$D$7:$V$44,7,0)=0,"-",IF(AND(O367=O367,OR(P367="T",P367="P",P367="PM")),VLOOKUP(O367,D3TK!$D$7:$V$44,7,0),"-")))</f>
        <v>MSS/CPG</v>
      </c>
      <c r="R367" s="45" t="str">
        <f>IF(O367="","-",IF(VLOOKUP(O367,D3TK!$D$7:$V$44,8,0)=0,"-",IF(AND(O367=O367,OR(P367="T",P367="P",P367="PM")),VLOOKUP(O367,D3TK!$D$7:$V$44,8,0),"-")))</f>
        <v>AZP/ESS</v>
      </c>
      <c r="S367" s="45" t="str">
        <f>IF(O367="","-",IF(VLOOKUP(O367,D3TK!$D$7:$V$44,9,0)=0,"-",IF(AND(O367=O367,OR(P367="T",P367="P")),VLOOKUP(O367,D3TK!$D$7:$V$44,9,0),"-")))</f>
        <v>LMG/TLG</v>
      </c>
      <c r="T367" s="45" t="str">
        <f>IF(O367="","-",IF(VLOOKUP(O367,D3TK!$D$7:$V$44,17,0)=0,"-",IF(AND(O367=O367,P367="P"),VLOOKUP(O367,D3TK!$D$7:$V$44,17,0),"-")))</f>
        <v>-</v>
      </c>
      <c r="U367" s="45" t="str">
        <f>IF(O367="","-",IF(VLOOKUP(O367,D3TK!$D$7:$V$44,18,0)=0,"-",IF(AND(O367=O367,P367="P"),VLOOKUP(O367,D3TK!$D$7:$V$44,18,0),"-")))</f>
        <v>-</v>
      </c>
      <c r="V367" s="44" t="s">
        <v>34</v>
      </c>
      <c r="W367" s="47" t="s">
        <v>26</v>
      </c>
      <c r="X367" s="55">
        <v>1031103.0</v>
      </c>
      <c r="Y367" s="56" t="s">
        <v>27</v>
      </c>
      <c r="Z367" s="60" t="s">
        <v>28</v>
      </c>
      <c r="AA367" s="45" t="str">
        <f>IF(Y367="","-",IF(VLOOKUP(Y367,D3TK!$D$7:$V$44,7,0)=0,"-",IF(AND(Y367=Y367,OR(Z367="T",Z367="P",Z367="PM")),VLOOKUP(Y367,D3TK!$D$7:$V$44,7,0),"-")))</f>
        <v>IPM</v>
      </c>
      <c r="AB367" s="45" t="str">
        <f>IF(Y367="","-",IF(VLOOKUP(Y367,D3TK!$D$7:$V$44,8,0)=0,"-",IF(AND(Y367=Y367,OR(Z367="T",Z367="P",Z367="PM")),VLOOKUP(Y367,D3TK!$D$7:$V$44,8,0),"-")))</f>
        <v>PDS</v>
      </c>
      <c r="AC367" s="45" t="str">
        <f>IF(Y367="","-",IF(VLOOKUP(Y367,D3TK!$D$7:$V$44,9,0)=0,"-",IF(AND(Y367=Y367,OR(Z367="T",Z367="P")),VLOOKUP(Y367,D3TK!$D$7:$V$44,9,0),"-")))</f>
        <v>-</v>
      </c>
      <c r="AD367" s="45" t="str">
        <f>IF(Y367="","-",IF(VLOOKUP(Y367,D3TK!$D$7:$V$44,17,0)=0,"-",IF(AND(Y367=Y367,Z367="P"),VLOOKUP(Y367,D3TK!$D$7:$V$44,17,0),"-")))</f>
        <v>-</v>
      </c>
      <c r="AE367" s="45" t="str">
        <f>IF(Y367="","-",IF(VLOOKUP(Y367,D3TK!$D$7:$V$44,18,0)=0,"-",IF(AND(Y367=Y367,Z367="P"),VLOOKUP(Y367,D3TK!$D$7:$V$44,18,0),"-")))</f>
        <v>FWH</v>
      </c>
      <c r="AF367" s="44" t="s">
        <v>34</v>
      </c>
      <c r="AG367" s="47" t="s">
        <v>26</v>
      </c>
      <c r="AH367" s="126"/>
      <c r="AI367" s="43"/>
      <c r="AJ367" s="44"/>
      <c r="AK367" s="45" t="str">
        <f>IF(AI367="","-",IF(VLOOKUP(AI367,D3TK!$D$7:$V$44,7,0)=0,"-",IF(AND(AI367=AI367,OR(AJ367="T",AJ367="P",AJ367="PM")),VLOOKUP(AI367,D3TK!$D$7:$V$44,7,0),"-")))</f>
        <v>-</v>
      </c>
      <c r="AL367" s="45" t="str">
        <f>IF(AI367="","-",IF(VLOOKUP(AI367,D3TK!$D$7:$V$44,8,0)=0,"-",IF(AND(AI367=AI367,OR(AJ367="T",AJ367="P",AJ367="PM")),VLOOKUP(AI367,D3TK!$D$7:$V$44,8,0),"-")))</f>
        <v>-</v>
      </c>
      <c r="AM367" s="45" t="str">
        <f>IF(AI367="","-",IF(VLOOKUP(AI367,D3TK!$D$7:$V$44,9,0)=0,"-",IF(AND(AI367=AI367,OR(AJ367="T",AJ367="P")),VLOOKUP(AI367,D3TK!$D$7:$V$44,9,0),"-")))</f>
        <v>-</v>
      </c>
      <c r="AN367" s="45" t="str">
        <f>IF(AI367="","-",IF(VLOOKUP(AI367,D3TK!$D$7:$V$44,17,0)=0,"-",IF(AND(AI367=AI367,AJ367="P"),VLOOKUP(AI367,D3TK!$D$7:$V$44,17,0),"-")))</f>
        <v>-</v>
      </c>
      <c r="AO367" s="45" t="str">
        <f>IF(AI367="","-",IF(VLOOKUP(AI367,D3TK!$D$7:$V$44,18,0)=0,"-",IF(AND(AI367=AI367,AJ367="P"),VLOOKUP(AI367,D3TK!$D$7:$V$44,18,0),"-")))</f>
        <v>-</v>
      </c>
      <c r="AP367" s="44" t="s">
        <v>34</v>
      </c>
      <c r="AQ367" s="47"/>
      <c r="AR367" s="42">
        <v>1031102.0</v>
      </c>
      <c r="AS367" s="43" t="s">
        <v>29</v>
      </c>
      <c r="AT367" s="44" t="s">
        <v>28</v>
      </c>
      <c r="AU367" s="45" t="str">
        <f>IF(AS367="","-",IF(VLOOKUP(AS367,D3TK!$D$7:$V$44,7,0)=0,"-",IF(AND(AS367=AS367,OR(AT367="T",AT367="P",AT367="PM")),VLOOKUP(AS367,D3TK!$D$7:$V$44,7,0),"-")))</f>
        <v>SML</v>
      </c>
      <c r="AV367" s="45" t="str">
        <f>IF(AS367="","-",IF(VLOOKUP(AS367,D3TK!$D$7:$V$44,8,0)=0,"-",IF(AND(AS367=AS367,OR(AT367="T",AT367="P",AT367="PM")),VLOOKUP(AS367,D3TK!$D$7:$V$44,8,0),"-")))</f>
        <v>-</v>
      </c>
      <c r="AW367" s="45" t="str">
        <f>IF(AS367="","-",IF(VLOOKUP(AS367,D3TK!$D$7:$V$44,9,0)=0,"-",IF(AND(AS367=AS367,OR(AT367="T",AT367="P")),VLOOKUP(AS367,D3TK!$D$7:$V$44,9,0),"-")))</f>
        <v>-</v>
      </c>
      <c r="AX367" s="45" t="str">
        <f>IF(AS367="","-",IF(VLOOKUP(AS367,D3TK!$D$7:$V$44,17,0)=0,"-",IF(AND(AS367=AS367,AT367="P"),VLOOKUP(AS367,D3TK!$D$7:$V$44,17,0),"-")))</f>
        <v>-</v>
      </c>
      <c r="AY367" s="45" t="str">
        <f>IF(AS367="","-",IF(VLOOKUP(AS367,D3TK!$D$7:$V$44,18,0)=0,"-",IF(AND(AS367=AS367,AT367="P"),VLOOKUP(AS367,D3TK!$D$7:$V$44,18,0),"-")))</f>
        <v>-</v>
      </c>
      <c r="AZ367" s="44" t="s">
        <v>34</v>
      </c>
      <c r="BA367" s="47" t="s">
        <v>26</v>
      </c>
      <c r="BB367" s="6"/>
      <c r="BC367" s="6"/>
      <c r="BD367" s="6"/>
      <c r="BE367" s="6"/>
      <c r="BF367" s="7"/>
      <c r="BG367" s="7"/>
      <c r="BH367" s="7"/>
      <c r="BI367" s="7"/>
      <c r="BJ367" s="7"/>
      <c r="BK367" s="7"/>
    </row>
    <row r="368" ht="14.25" customHeight="1">
      <c r="A368" s="40">
        <v>7.0</v>
      </c>
      <c r="B368" s="41" t="s">
        <v>344</v>
      </c>
      <c r="C368" s="42">
        <v>1041102.0</v>
      </c>
      <c r="D368" s="43" t="s">
        <v>29</v>
      </c>
      <c r="E368" s="44" t="s">
        <v>24</v>
      </c>
      <c r="F368" s="45" t="str">
        <f>IF(D368="","-",IF(VLOOKUP(D368,D4TRPL!$D$7:$U$58,7,0)=0,"-",IF(AND(D368=D368,OR(E368="T",E368="P",E368="PM")),VLOOKUP(D368,D4TRPL!$D$7:$U$58,7,0),"-")))</f>
        <v>SML</v>
      </c>
      <c r="G368" s="45" t="str">
        <f>IF(D368="","-",IF(VLOOKUP(D368,D4TRPL!$D$7:$U$58,8,0)=0,"-",IF(AND(D368=D368,OR(E368="T",E368="P",E368="PM")),VLOOKUP(D368,D4TRPL!$D$7:$U$58,8,0),"-")))</f>
        <v>YAG</v>
      </c>
      <c r="H368" s="45" t="str">
        <f>IF(D368="","-",IF(VLOOKUP(D368,D4TRPL!$D$7:$U$58,9,0)=0,"-",IF(AND(D368=D368,OR(E368="T",E368="P")),VLOOKUP(D368,D4TRPL!$D$7:$U$58,9,0),"-")))</f>
        <v>-</v>
      </c>
      <c r="I368" s="45"/>
      <c r="J368" s="45" t="str">
        <f>IF(D368="","-",IF(VLOOKUP(D368,D4TRPL!$D$7:$U$58,17,0)=0,"-",IF(AND(D368=D368,E368="P"),VLOOKUP(D368,D4TRPL!$D$7:$U$58,17,0),"-")))</f>
        <v>-</v>
      </c>
      <c r="K368" s="45" t="str">
        <f>IF(D368="","-",IF(VLOOKUP(D368,D4TRPL!$D$7:$U$58,18,0)=0,"-",IF(AND(D368=D368,E368="P"),VLOOKUP(D368,D4TRPL!$D$7:$U$58,18,0),"-")))</f>
        <v>-</v>
      </c>
      <c r="L368" s="46" t="s">
        <v>35</v>
      </c>
      <c r="M368" s="47" t="s">
        <v>26</v>
      </c>
      <c r="N368" s="48" t="s">
        <v>240</v>
      </c>
      <c r="O368" s="43" t="s">
        <v>241</v>
      </c>
      <c r="P368" s="44" t="s">
        <v>24</v>
      </c>
      <c r="Q368" s="45" t="str">
        <f>IF(O368="","-",IF(VLOOKUP(O368,D4TRPL!$D$7:$U$58,7,0)=0,"-",IF(AND(O368=O368,OR(P368="T",P368="P",,P368="PM")),VLOOKUP(O368,D4TRPL!$D$7:$U$58,7,0),"-")))</f>
        <v>MSS/CPG</v>
      </c>
      <c r="R368" s="45" t="str">
        <f>IF(O368="","-",IF(VLOOKUP(O368,D4TRPL!$D$7:$U$58,8,0)=0,"-",IF(AND(O368=O368,OR(P368="T",P368="P",,P368="PM")),VLOOKUP(O368,D4TRPL!$D$7:$U$58,8,0),"-")))</f>
        <v>AZP/ESS</v>
      </c>
      <c r="S368" s="45" t="str">
        <f>IF(O368="","-",IF(VLOOKUP(O368,D4TRPL!$D$7:$U$58,9,0)=0,"-",IF(AND(O368=O368,OR(P368="T",P368="P")),VLOOKUP(O368,D4TRPL!$D$7:$U$58,9,0),"-")))</f>
        <v>LMG/TLG</v>
      </c>
      <c r="T368" s="45" t="str">
        <f>IF(O368="","-",IF(VLOOKUP(O368,D4TRPL!$D$7:$U$58,17,0)=0,"-",IF(AND(O368=O368,P368="P"),VLOOKUP(O368,D4TRPL!$D$7:$U$58,17,0),"-")))</f>
        <v>-</v>
      </c>
      <c r="U368" s="45" t="str">
        <f>IF(O368="","-",IF(VLOOKUP(O368,D4TRPL!$D$7:$U$58,18,0)=0,"-",IF(AND(O368=O368,P368="P"),VLOOKUP(O368,D4TRPL!$D$7:$U$58,18,0),"-")))</f>
        <v>-</v>
      </c>
      <c r="V368" s="46" t="s">
        <v>35</v>
      </c>
      <c r="W368" s="47" t="s">
        <v>26</v>
      </c>
      <c r="X368" s="42"/>
      <c r="Y368" s="43"/>
      <c r="Z368" s="44"/>
      <c r="AA368" s="45" t="str">
        <f>IF(Y368="","-",IF(VLOOKUP(Y368,D4TRPL!$D$7:$U$58,7,0)=0,"-",IF(AND(Y368=Y368,OR(Z368="T",Z368="P",Z368="PM")),VLOOKUP(Y368,D4TRPL!$D$7:$U$58,7,0),"-")))</f>
        <v>-</v>
      </c>
      <c r="AB368" s="45" t="str">
        <f>IF(Y368="","-",IF(VLOOKUP(Y368,D4TRPL!$D$7:$U$58,8,0)=0,"-",IF(AND(Y368=Y368,OR(Z368="T",Z368="P",Z368="PM")),VLOOKUP(Y368,D4TRPL!$D$7:$U$58,8,0),"-")))</f>
        <v>-</v>
      </c>
      <c r="AC368" s="45" t="str">
        <f>IF(Y368="","-",IF(VLOOKUP(Y368,D4TRPL!$D$7:$U$58,9,0)=0,"-",IF(AND(Y368=Y368,OR(Z368="T",Z368="P")),VLOOKUP(Y368,D4TRPL!$D$7:$U$58,9,0),"-")))</f>
        <v>-</v>
      </c>
      <c r="AD368" s="45" t="str">
        <f>IF(Y368="","-",IF(VLOOKUP(Y368,D4TRPL!$D$7:$U$58,17,0)=0,"-",IF(AND(Y368=Y368,Z368="P"),VLOOKUP(Y368,D4TRPL!$D$7:$U$58,17,0),"-")))</f>
        <v>-</v>
      </c>
      <c r="AE368" s="45" t="str">
        <f>IF(Y368="","-",IF(VLOOKUP(Y368,D4TRPL!$D$7:$U$58,18,0)=0,"-",IF(AND(Y368=Y368,Z368="P"),VLOOKUP(Y368,D4TRPL!$D$7:$U$58,18,0),"-")))</f>
        <v>-</v>
      </c>
      <c r="AF368" s="46" t="s">
        <v>35</v>
      </c>
      <c r="AG368" s="47"/>
      <c r="AH368" s="48">
        <v>1141104.0</v>
      </c>
      <c r="AI368" s="43" t="s">
        <v>36</v>
      </c>
      <c r="AJ368" s="44" t="s">
        <v>28</v>
      </c>
      <c r="AK368" s="45" t="str">
        <f>IF(AI368="","-",IF(VLOOKUP(AI368,D4TRPL!$D$7:$U$58,7,0)=0,"-",IF(AND(AI368=AI368,OR(AJ368="T",AJ368="P",AJ368="PM")),VLOOKUP(AI368,D4TRPL!$D$7:$U$58,7,0),"-")))</f>
        <v>RJS</v>
      </c>
      <c r="AL368" s="45" t="str">
        <f>IF(AI368="","-",IF(VLOOKUP(AI368,D4TRPL!$D$7:$U$58,8,0)=0,"-",IF(AND(AI368=AI368,OR(AJ368="T",AJ368="P",AJ368="PM")),VLOOKUP(AI368,D4TRPL!$D$7:$U$58,8,0),"-")))</f>
        <v>-</v>
      </c>
      <c r="AM368" s="45" t="str">
        <f>IF(AI368="","-",IF(VLOOKUP(AI368,D4TRPL!$D$7:$U$58,9,0)=0,"-",IF(AND(AI368=AI368,OR(AJ368="T",AJ368="P")),VLOOKUP(AI368,D4TRPL!$D$7:$U$58,9,0),"-")))</f>
        <v>-</v>
      </c>
      <c r="AN368" s="45" t="str">
        <f>IF(AI368="","-",IF(VLOOKUP(AI368,D4TRPL!$D$7:$U$58,17,0)=0,"-",IF(AND(AI368=AI368,AJ368="P"),VLOOKUP(AI368,D4TRPL!$D$7:$U$58,17,0),"-")))</f>
        <v>-</v>
      </c>
      <c r="AO368" s="45" t="str">
        <f>IF(AI368="","-",IF(VLOOKUP(AI368,D4TRPL!$D$7:$U$58,18,0)=0,"-",IF(AND(AI368=AI368,AJ368="P"),VLOOKUP(AI368,D4TRPL!$D$7:$U$58,18,0),"-")))</f>
        <v>-</v>
      </c>
      <c r="AP368" s="46" t="s">
        <v>35</v>
      </c>
      <c r="AQ368" s="47" t="s">
        <v>26</v>
      </c>
      <c r="AR368" s="48"/>
      <c r="AS368" s="43"/>
      <c r="AT368" s="44"/>
      <c r="AU368" s="45" t="str">
        <f>IF(AS368="","-",IF(VLOOKUP(AS368,D4TRPL!$D$7:$U$58,7,0)=0,"-",IF(AND(AS368=AS368,OR(AT368="T",AT368="P",AT368="PM")),VLOOKUP(AS368,D4TRPL!$D$7:$U$58,7,0),"-")))</f>
        <v>-</v>
      </c>
      <c r="AV368" s="45" t="str">
        <f>IF(AS368="","-",IF(VLOOKUP(AS368,D4TRPL!$D$7:$U$58,8,0)=0,"-",IF(AND(AS368=AS368,OR(AT368="T",AT368="P",AT368="PM")),VLOOKUP(AS368,D4TRPL!$D$7:$U$58,8,0),"-")))</f>
        <v>-</v>
      </c>
      <c r="AW368" s="45" t="str">
        <f>IF(AS368="","-",IF(VLOOKUP(AS368,D4TRPL!$D$7:$U$58,9,0)=0,"-",IF(AND(AS368=AS368,OR(AT368="T",AT368="P")),VLOOKUP(AS368,D4TRPL!$D$7:$U$58,9,0),"-")))</f>
        <v>-</v>
      </c>
      <c r="AX368" s="45" t="str">
        <f>IF(AS368="","-",IF(VLOOKUP(AS368,D4TRPL!$D$7:$U$58,17,0)=0,"-",IF(AND(AS368=AS368,AT368="P"),VLOOKUP(AS368,D4TRPL!$D$7:$U$58,17,0),"-")))</f>
        <v>-</v>
      </c>
      <c r="AY368" s="45" t="str">
        <f>IF(AS368="","-",IF(VLOOKUP(AS368,D4TRPL!$D$7:$U$58,18,0)=0,"-",IF(AND(AS368=AS368,AT368="P"),VLOOKUP(AS368,D4TRPL!$D$7:$U$58,18,0),"-")))</f>
        <v>-</v>
      </c>
      <c r="AZ368" s="46" t="s">
        <v>35</v>
      </c>
      <c r="BA368" s="111"/>
      <c r="BB368" s="6"/>
      <c r="BC368" s="6"/>
      <c r="BD368" s="6"/>
      <c r="BE368" s="6"/>
      <c r="BF368" s="7"/>
      <c r="BG368" s="7"/>
      <c r="BH368" s="7"/>
      <c r="BI368" s="7"/>
      <c r="BJ368" s="7"/>
      <c r="BK368" s="7"/>
    </row>
    <row r="369" ht="14.25" customHeight="1">
      <c r="A369" s="40">
        <v>7.0</v>
      </c>
      <c r="B369" s="41" t="s">
        <v>344</v>
      </c>
      <c r="C369" s="42">
        <v>1041102.0</v>
      </c>
      <c r="D369" s="43" t="s">
        <v>29</v>
      </c>
      <c r="E369" s="44" t="s">
        <v>24</v>
      </c>
      <c r="F369" s="45" t="str">
        <f>IF(D369="","-",IF(VLOOKUP(D369,D4TRPL!$D$7:$U$58,7,0)=0,"-",IF(AND(D369=D369,OR(E369="T",E369="P",E369="PM")),VLOOKUP(D369,D4TRPL!$D$7:$U$58,7,0),"-")))</f>
        <v>SML</v>
      </c>
      <c r="G369" s="45" t="str">
        <f>IF(D369="","-",IF(VLOOKUP(D369,D4TRPL!$D$7:$U$58,8,0)=0,"-",IF(AND(D369=D369,OR(E369="T",E369="P",E369="PM")),VLOOKUP(D369,D4TRPL!$D$7:$U$58,8,0),"-")))</f>
        <v>YAG</v>
      </c>
      <c r="H369" s="45" t="str">
        <f>IF(D369="","-",IF(VLOOKUP(D369,D4TRPL!$D$7:$U$58,9,0)=0,"-",IF(AND(D369=D369,OR(E369="T",E369="P")),VLOOKUP(D369,D4TRPL!$D$7:$U$58,9,0),"-")))</f>
        <v>-</v>
      </c>
      <c r="I369" s="45"/>
      <c r="J369" s="45" t="str">
        <f>IF(D369="","-",IF(VLOOKUP(D369,D4TRPL!$D$7:$U$58,17,0)=0,"-",IF(AND(D369=D369,E369="P"),VLOOKUP(D369,D4TRPL!$D$7:$U$58,17,0),"-")))</f>
        <v>-</v>
      </c>
      <c r="K369" s="45" t="str">
        <f>IF(D369="","-",IF(VLOOKUP(D369,D4TRPL!$D$7:$U$58,18,0)=0,"-",IF(AND(D369=D369,E369="P"),VLOOKUP(D369,D4TRPL!$D$7:$U$58,18,0),"-")))</f>
        <v>-</v>
      </c>
      <c r="L369" s="46" t="s">
        <v>37</v>
      </c>
      <c r="M369" s="47" t="s">
        <v>26</v>
      </c>
      <c r="N369" s="48" t="s">
        <v>240</v>
      </c>
      <c r="O369" s="43" t="s">
        <v>241</v>
      </c>
      <c r="P369" s="44" t="s">
        <v>24</v>
      </c>
      <c r="Q369" s="45" t="str">
        <f>IF(O369="","-",IF(VLOOKUP(O369,D4TRPL!$D$7:$U$58,7,0)=0,"-",IF(AND(O369=O369,OR(P369="T",P369="P",,P369="PM")),VLOOKUP(O369,D4TRPL!$D$7:$U$58,7,0),"-")))</f>
        <v>MSS/CPG</v>
      </c>
      <c r="R369" s="45" t="str">
        <f>IF(O369="","-",IF(VLOOKUP(O369,D4TRPL!$D$7:$U$58,8,0)=0,"-",IF(AND(O369=O369,OR(P369="T",P369="P",,P369="PM")),VLOOKUP(O369,D4TRPL!$D$7:$U$58,8,0),"-")))</f>
        <v>AZP/ESS</v>
      </c>
      <c r="S369" s="45" t="str">
        <f>IF(O369="","-",IF(VLOOKUP(O369,D4TRPL!$D$7:$U$58,9,0)=0,"-",IF(AND(O369=O369,OR(P369="T",P369="P")),VLOOKUP(O369,D4TRPL!$D$7:$U$58,9,0),"-")))</f>
        <v>LMG/TLG</v>
      </c>
      <c r="T369" s="45" t="str">
        <f>IF(O369="","-",IF(VLOOKUP(O369,D4TRPL!$D$7:$U$58,17,0)=0,"-",IF(AND(O369=O369,P369="P"),VLOOKUP(O369,D4TRPL!$D$7:$U$58,17,0),"-")))</f>
        <v>-</v>
      </c>
      <c r="U369" s="45" t="str">
        <f>IF(O369="","-",IF(VLOOKUP(O369,D4TRPL!$D$7:$U$58,18,0)=0,"-",IF(AND(O369=O369,P369="P"),VLOOKUP(O369,D4TRPL!$D$7:$U$58,18,0),"-")))</f>
        <v>-</v>
      </c>
      <c r="V369" s="46" t="s">
        <v>37</v>
      </c>
      <c r="W369" s="47" t="s">
        <v>26</v>
      </c>
      <c r="X369" s="42"/>
      <c r="Y369" s="43"/>
      <c r="Z369" s="44"/>
      <c r="AA369" s="45" t="str">
        <f>IF(Y369="","-",IF(VLOOKUP(Y369,D4TRPL!$D$7:$U$58,7,0)=0,"-",IF(AND(Y369=Y369,OR(Z369="T",Z369="P",Z369="PM")),VLOOKUP(Y369,D4TRPL!$D$7:$U$58,7,0),"-")))</f>
        <v>-</v>
      </c>
      <c r="AB369" s="45" t="str">
        <f>IF(Y369="","-",IF(VLOOKUP(Y369,D4TRPL!$D$7:$U$58,8,0)=0,"-",IF(AND(Y369=Y369,OR(Z369="T",Z369="P",Z369="PM")),VLOOKUP(Y369,D4TRPL!$D$7:$U$58,8,0),"-")))</f>
        <v>-</v>
      </c>
      <c r="AC369" s="45" t="str">
        <f>IF(Y369="","-",IF(VLOOKUP(Y369,D4TRPL!$D$7:$U$58,9,0)=0,"-",IF(AND(Y369=Y369,OR(Z369="T",Z369="P")),VLOOKUP(Y369,D4TRPL!$D$7:$U$58,9,0),"-")))</f>
        <v>-</v>
      </c>
      <c r="AD369" s="45" t="str">
        <f>IF(Y369="","-",IF(VLOOKUP(Y369,D4TRPL!$D$7:$U$58,17,0)=0,"-",IF(AND(Y369=Y369,Z369="P"),VLOOKUP(Y369,D4TRPL!$D$7:$U$58,17,0),"-")))</f>
        <v>-</v>
      </c>
      <c r="AE369" s="45" t="str">
        <f>IF(Y369="","-",IF(VLOOKUP(Y369,D4TRPL!$D$7:$U$58,18,0)=0,"-",IF(AND(Y369=Y369,Z369="P"),VLOOKUP(Y369,D4TRPL!$D$7:$U$58,18,0),"-")))</f>
        <v>-</v>
      </c>
      <c r="AF369" s="46" t="s">
        <v>37</v>
      </c>
      <c r="AG369" s="47"/>
      <c r="AH369" s="48">
        <v>1141104.0</v>
      </c>
      <c r="AI369" s="43" t="s">
        <v>36</v>
      </c>
      <c r="AJ369" s="44" t="s">
        <v>28</v>
      </c>
      <c r="AK369" s="45" t="str">
        <f>IF(AI369="","-",IF(VLOOKUP(AI369,D4TRPL!$D$7:$U$58,7,0)=0,"-",IF(AND(AI369=AI369,OR(AJ369="T",AJ369="P",AJ369="PM")),VLOOKUP(AI369,D4TRPL!$D$7:$U$58,7,0),"-")))</f>
        <v>RJS</v>
      </c>
      <c r="AL369" s="45" t="str">
        <f>IF(AI369="","-",IF(VLOOKUP(AI369,D4TRPL!$D$7:$U$58,8,0)=0,"-",IF(AND(AI369=AI369,OR(AJ369="T",AJ369="P",AJ369="PM")),VLOOKUP(AI369,D4TRPL!$D$7:$U$58,8,0),"-")))</f>
        <v>-</v>
      </c>
      <c r="AM369" s="45" t="str">
        <f>IF(AI369="","-",IF(VLOOKUP(AI369,D4TRPL!$D$7:$U$58,9,0)=0,"-",IF(AND(AI369=AI369,OR(AJ369="T",AJ369="P")),VLOOKUP(AI369,D4TRPL!$D$7:$U$58,9,0),"-")))</f>
        <v>-</v>
      </c>
      <c r="AN369" s="45" t="str">
        <f>IF(AI369="","-",IF(VLOOKUP(AI369,D4TRPL!$D$7:$U$58,17,0)=0,"-",IF(AND(AI369=AI369,AJ369="P"),VLOOKUP(AI369,D4TRPL!$D$7:$U$58,17,0),"-")))</f>
        <v>-</v>
      </c>
      <c r="AO369" s="45" t="str">
        <f>IF(AI369="","-",IF(VLOOKUP(AI369,D4TRPL!$D$7:$U$58,18,0)=0,"-",IF(AND(AI369=AI369,AJ369="P"),VLOOKUP(AI369,D4TRPL!$D$7:$U$58,18,0),"-")))</f>
        <v>-</v>
      </c>
      <c r="AP369" s="46" t="s">
        <v>37</v>
      </c>
      <c r="AQ369" s="47" t="s">
        <v>26</v>
      </c>
      <c r="AR369" s="48"/>
      <c r="AS369" s="43"/>
      <c r="AT369" s="44"/>
      <c r="AU369" s="45" t="str">
        <f>IF(AS369="","-",IF(VLOOKUP(AS369,D4TRPL!$D$7:$U$58,7,0)=0,"-",IF(AND(AS369=AS369,OR(AT369="T",AT369="P",AT369="PM")),VLOOKUP(AS369,D4TRPL!$D$7:$U$58,7,0),"-")))</f>
        <v>-</v>
      </c>
      <c r="AV369" s="45" t="str">
        <f>IF(AS369="","-",IF(VLOOKUP(AS369,D4TRPL!$D$7:$U$58,8,0)=0,"-",IF(AND(AS369=AS369,OR(AT369="T",AT369="P",AT369="PM")),VLOOKUP(AS369,D4TRPL!$D$7:$U$58,8,0),"-")))</f>
        <v>-</v>
      </c>
      <c r="AW369" s="45" t="str">
        <f>IF(AS369="","-",IF(VLOOKUP(AS369,D4TRPL!$D$7:$U$58,9,0)=0,"-",IF(AND(AS369=AS369,OR(AT369="T",AT369="P")),VLOOKUP(AS369,D4TRPL!$D$7:$U$58,9,0),"-")))</f>
        <v>-</v>
      </c>
      <c r="AX369" s="45" t="str">
        <f>IF(AS369="","-",IF(VLOOKUP(AS369,D4TRPL!$D$7:$U$58,17,0)=0,"-",IF(AND(AS369=AS369,AT369="P"),VLOOKUP(AS369,D4TRPL!$D$7:$U$58,17,0),"-")))</f>
        <v>-</v>
      </c>
      <c r="AY369" s="45" t="str">
        <f>IF(AS369="","-",IF(VLOOKUP(AS369,D4TRPL!$D$7:$U$58,18,0)=0,"-",IF(AND(AS369=AS369,AT369="P"),VLOOKUP(AS369,D4TRPL!$D$7:$U$58,18,0),"-")))</f>
        <v>-</v>
      </c>
      <c r="AZ369" s="46" t="s">
        <v>37</v>
      </c>
      <c r="BA369" s="47"/>
      <c r="BB369" s="6"/>
      <c r="BC369" s="6"/>
      <c r="BD369" s="6"/>
      <c r="BE369" s="6"/>
      <c r="BF369" s="7"/>
      <c r="BG369" s="7"/>
      <c r="BH369" s="7"/>
      <c r="BI369" s="7"/>
      <c r="BJ369" s="7"/>
      <c r="BK369" s="7"/>
    </row>
    <row r="370" ht="14.25" customHeight="1">
      <c r="A370" s="40">
        <v>7.0</v>
      </c>
      <c r="B370" s="41" t="s">
        <v>344</v>
      </c>
      <c r="C370" s="48" t="s">
        <v>45</v>
      </c>
      <c r="D370" s="43" t="s">
        <v>46</v>
      </c>
      <c r="E370" s="44" t="s">
        <v>24</v>
      </c>
      <c r="F370" s="45" t="str">
        <f>IF(D370="","-",IF(VLOOKUP(D370,'S1-IF'!$D$7:$U$58,7,0)=0,"-",IF(AND(D370=D370,OR(E370="T",E370="P")),VLOOKUP(D370,'S1-IF'!$D$7:$U$58,7,0),"-")))</f>
        <v>HEP</v>
      </c>
      <c r="G370" s="45" t="str">
        <f>IF(D370="","-",IF(VLOOKUP(D370,'S1-IF'!$D$7:$U$58,8,0)=0,"-",IF(AND(D370=D370,OR(E370="T",E370="P")),VLOOKUP(D370,'S1-IF'!$D$7:$U$58,8,0),"-")))</f>
        <v>-</v>
      </c>
      <c r="H370" s="45" t="str">
        <f>IF(D370="","-",IF(VLOOKUP(D370,'S1-IF'!$D$7:$U$58,9,0)=0,"-",IF(AND(D370=D370,OR(E370="T",E370="P")),VLOOKUP(D370,'S1-IF'!$D$7:$U$58,9,0),"-")))</f>
        <v>-</v>
      </c>
      <c r="I370" s="45"/>
      <c r="J370" s="45" t="str">
        <f>IF(D370="","-",IF(VLOOKUP(D370,'S1-IF'!$D$7:$U$58,17,0)=0,"-",IF(AND(D370=D370,E370="P"),VLOOKUP(D370,'S1-IF'!$D$7:$U$58,17,0),"-")))</f>
        <v>-</v>
      </c>
      <c r="K370" s="45" t="str">
        <f>IF(D370="","-",IF(VLOOKUP(D370,'S1-IF'!$D$7:$U$58,18,0)=0,"-",IF(AND(D370=D370,E370="P"),VLOOKUP(D370,'S1-IF'!$D$7:$U$58,18,0),"-")))</f>
        <v>-</v>
      </c>
      <c r="L370" s="46" t="s">
        <v>42</v>
      </c>
      <c r="M370" s="47" t="s">
        <v>26</v>
      </c>
      <c r="N370" s="48" t="s">
        <v>45</v>
      </c>
      <c r="O370" s="43" t="s">
        <v>46</v>
      </c>
      <c r="P370" s="44" t="s">
        <v>28</v>
      </c>
      <c r="Q370" s="45" t="str">
        <f>IF(O370="","-",IF(VLOOKUP(O370,'S1-IF'!$D$7:$U$58,7,0)=0,"-",IF(AND(O370=O370,OR(P370="T",P370="P")),VLOOKUP(O370,'S1-IF'!$D$7:$U$58,7,0),"-")))</f>
        <v>HEP</v>
      </c>
      <c r="R370" s="45" t="str">
        <f>IF(O370="","-",IF(VLOOKUP(O370,'S1-IF'!$D$7:$U$58,8,0)=0,"-",IF(AND(O370=O370,OR(P370="T",P370="P")),VLOOKUP(O370,'S1-IF'!$D$7:$U$58,8,0),"-")))</f>
        <v>-</v>
      </c>
      <c r="S370" s="45" t="str">
        <f>IF(O370="","-",IF(VLOOKUP(O370,'S1-IF'!$D$7:$U$58,9,0)=0,"-",IF(AND(O370=O370,OR(P370="T",P370="P")),VLOOKUP(O370,'S1-IF'!$D$7:$U$58,9,0),"-")))</f>
        <v>-</v>
      </c>
      <c r="T370" s="45" t="str">
        <f>IF(O370="","-",IF(VLOOKUP(O370,'S1-IF'!$D$7:$U$58,17,0)=0,"-",IF(AND(O370=O370,P370="P"),VLOOKUP(O370,'S1-IF'!$D$7:$U$58,17,0),"-")))</f>
        <v>-</v>
      </c>
      <c r="U370" s="45" t="str">
        <f>IF(O370="","-",IF(VLOOKUP(O370,'S1-IF'!$D$7:$U$58,18,0)=0,"-",IF(AND(O370=O370,P370="P"),VLOOKUP(O370,'S1-IF'!$D$7:$U$58,18,0),"-")))</f>
        <v>-</v>
      </c>
      <c r="V370" s="46" t="s">
        <v>42</v>
      </c>
      <c r="W370" s="47" t="s">
        <v>26</v>
      </c>
      <c r="X370" s="58"/>
      <c r="Y370" s="43"/>
      <c r="Z370" s="44"/>
      <c r="AA370" s="45" t="str">
        <f>IF(Y370="","-",IF(VLOOKUP(Y370,'S1-IF'!$D$7:$U$58,7,0)=0,"-",IF(AND(Y370=Y370,OR(Z370="T",Z370="P")),VLOOKUP(Y370,'S1-IF'!$D$7:$U$58,7,0),"-")))</f>
        <v>-</v>
      </c>
      <c r="AB370" s="45" t="str">
        <f>IF(Y370="","-",IF(VLOOKUP(Y370,'S1-IF'!$D$7:$U$58,8,0)=0,"-",IF(AND(Y370=Y370,OR(Z370="T",Z370="P")),VLOOKUP(Y370,'S1-IF'!$D$7:$U$58,8,0),"-")))</f>
        <v>-</v>
      </c>
      <c r="AC370" s="45" t="str">
        <f>IF(Y370="","-",IF(VLOOKUP(Y370,'S1-IF'!$D$7:$U$58,9,0)=0,"-",IF(AND(Y370=Y370,OR(Z370="T",Z370="P")),VLOOKUP(Y370,'S1-IF'!$D$7:$U$58,9,0),"-")))</f>
        <v>-</v>
      </c>
      <c r="AD370" s="45" t="str">
        <f>IF(Y370="","-",IF(VLOOKUP(Y370,'S1-IF'!$D$7:$U$58,17,0)=0,"-",IF(AND(Y370=Y370,Z370="P"),VLOOKUP(Y370,'S1-IF'!$D$7:$U$58,17,0),"-")))</f>
        <v>-</v>
      </c>
      <c r="AE370" s="45" t="str">
        <f>IF(Y370="","-",IF(VLOOKUP(Y370,'S1-IF'!$D$7:$U$58,18,0)=0,"-",IF(AND(Y370=Y370,Z370="P"),VLOOKUP(Y370,'S1-IF'!$D$7:$U$58,18,0),"-")))</f>
        <v>-</v>
      </c>
      <c r="AF370" s="46" t="s">
        <v>42</v>
      </c>
      <c r="AG370" s="47"/>
      <c r="AH370" s="48" t="s">
        <v>49</v>
      </c>
      <c r="AI370" s="43" t="s">
        <v>50</v>
      </c>
      <c r="AJ370" s="44" t="s">
        <v>24</v>
      </c>
      <c r="AK370" s="45" t="str">
        <f>IF(AI370="","-",IF(VLOOKUP(AI370,'S1-IF'!$D$7:$U$58,7,0)=0,"-",IF(AND(AI370=AI370,OR(AJ370="T",AJ370="P")),VLOOKUP(AI370,'S1-IF'!$D$7:$U$58,7,0),"-")))</f>
        <v>MSL</v>
      </c>
      <c r="AL370" s="45" t="str">
        <f>IF(AI370="","-",IF(VLOOKUP(AI370,'S1-IF'!$D$7:$U$58,8,0)=0,"-",IF(AND(AI370=AI370,OR(AJ370="T",AJ370="P")),VLOOKUP(AI370,'S1-IF'!$D$7:$U$58,8,0),"-")))</f>
        <v>-</v>
      </c>
      <c r="AM370" s="45" t="str">
        <f>IF(AI370="","-",IF(VLOOKUP(AI370,'S1-IF'!$D$7:$U$58,9,0)=0,"-",IF(AND(AI370=AI370,OR(AJ370="T",AJ370="P")),VLOOKUP(AI370,'S1-IF'!$D$7:$U$58,9,0),"-")))</f>
        <v>-</v>
      </c>
      <c r="AN370" s="45" t="str">
        <f>IF(AI370="","-",IF(VLOOKUP(AI370,'S1-IF'!$D$7:$U$58,17,0)=0,"-",IF(AND(AI370=AI370,AJ370="P"),VLOOKUP(AI370,'S1-IF'!$D$7:$U$58,17,0),"-")))</f>
        <v>-</v>
      </c>
      <c r="AO370" s="45" t="str">
        <f>IF(AI370="","-",IF(VLOOKUP(AI370,'S1-IF'!$D$7:$U$58,18,0)=0,"-",IF(AND(AI370=AI370,AJ370="P"),VLOOKUP(AI370,'S1-IF'!$D$7:$U$58,18,0),"-")))</f>
        <v>-</v>
      </c>
      <c r="AP370" s="46" t="s">
        <v>42</v>
      </c>
      <c r="AQ370" s="47" t="s">
        <v>26</v>
      </c>
      <c r="AR370" s="58"/>
      <c r="AS370" s="45"/>
      <c r="AT370" s="46"/>
      <c r="AU370" s="45" t="str">
        <f>IF(AS370="","-",IF(VLOOKUP(AS370,'S1-IF'!$D$7:$U$58,7,0)=0,"-",IF(AND(AS370=AS370,OR(AT370="T",AT370="P")),VLOOKUP(AS370,'S1-IF'!$D$7:$U$58,7,0),"-")))</f>
        <v>-</v>
      </c>
      <c r="AV370" s="45" t="str">
        <f>IF(AS370="","-",IF(VLOOKUP(AS370,'S1-IF'!$D$7:$U$58,8,0)=0,"-",IF(AND(AS370=AS370,OR(AT370="T",AT370="P")),VLOOKUP(AS370,'S1-IF'!$D$7:$U$58,8,0),"-")))</f>
        <v>-</v>
      </c>
      <c r="AW370" s="45" t="str">
        <f>IF(AS370="","-",IF(VLOOKUP(AS370,'S1-IF'!$D$7:$U$58,9,0)=0,"-",IF(AND(AS370=AS370,OR(AT370="T",AT370="P")),VLOOKUP(AS370,'S1-IF'!$D$7:$U$58,9,0),"-")))</f>
        <v>-</v>
      </c>
      <c r="AX370" s="45" t="str">
        <f>IF(AS370="","-",IF(VLOOKUP(AS370,'S1-IF'!$D$7:$U$58,17,0)=0,"-",IF(AND(AS370=AS370,AT370="P"),VLOOKUP(AS370,'S1-IF'!$D$7:$U$58,17,0),"-")))</f>
        <v>-</v>
      </c>
      <c r="AY370" s="45" t="str">
        <f>IF(AS370="","-",IF(VLOOKUP(AS370,'S1-IF'!$D$7:$U$58,18,0)=0,"-",IF(AND(AS370=AS370,AT370="P"),VLOOKUP(AS370,'S1-IF'!$D$7:$U$58,18,0),"-")))</f>
        <v>-</v>
      </c>
      <c r="AZ370" s="46" t="s">
        <v>42</v>
      </c>
      <c r="BA370" s="111"/>
      <c r="BB370" s="6"/>
      <c r="BC370" s="6"/>
      <c r="BD370" s="6"/>
      <c r="BE370" s="6"/>
      <c r="BF370" s="7"/>
      <c r="BG370" s="7"/>
      <c r="BH370" s="7"/>
      <c r="BI370" s="7"/>
      <c r="BJ370" s="7"/>
      <c r="BK370" s="7"/>
    </row>
    <row r="371" ht="14.25" customHeight="1">
      <c r="A371" s="40">
        <v>7.0</v>
      </c>
      <c r="B371" s="41" t="s">
        <v>344</v>
      </c>
      <c r="C371" s="48" t="s">
        <v>45</v>
      </c>
      <c r="D371" s="43" t="s">
        <v>46</v>
      </c>
      <c r="E371" s="44" t="s">
        <v>24</v>
      </c>
      <c r="F371" s="45" t="str">
        <f>IF(D371="","-",IF(VLOOKUP(D371,'S1-IF'!$D$7:$U$58,7,0)=0,"-",IF(AND(D371=D371,OR(E371="T",E371="P")),VLOOKUP(D371,'S1-IF'!$D$7:$U$58,7,0),"-")))</f>
        <v>HEP</v>
      </c>
      <c r="G371" s="45" t="str">
        <f>IF(D371="","-",IF(VLOOKUP(D371,'S1-IF'!$D$7:$U$58,8,0)=0,"-",IF(AND(D371=D371,OR(E371="T",E371="P")),VLOOKUP(D371,'S1-IF'!$D$7:$U$58,8,0),"-")))</f>
        <v>-</v>
      </c>
      <c r="H371" s="45" t="str">
        <f>IF(D371="","-",IF(VLOOKUP(D371,'S1-IF'!$D$7:$U$58,9,0)=0,"-",IF(AND(D371=D371,OR(E371="T",E371="P")),VLOOKUP(D371,'S1-IF'!$D$7:$U$58,9,0),"-")))</f>
        <v>-</v>
      </c>
      <c r="I371" s="45"/>
      <c r="J371" s="45" t="str">
        <f>IF(D371="","-",IF(VLOOKUP(D371,'S1-IF'!$D$7:$U$58,17,0)=0,"-",IF(AND(D371=D371,E371="P"),VLOOKUP(D371,'S1-IF'!$D$7:$U$58,17,0),"-")))</f>
        <v>-</v>
      </c>
      <c r="K371" s="45" t="str">
        <f>IF(D371="","-",IF(VLOOKUP(D371,'S1-IF'!$D$7:$U$58,18,0)=0,"-",IF(AND(D371=D371,E371="P"),VLOOKUP(D371,'S1-IF'!$D$7:$U$58,18,0),"-")))</f>
        <v>-</v>
      </c>
      <c r="L371" s="46" t="s">
        <v>47</v>
      </c>
      <c r="M371" s="47" t="s">
        <v>26</v>
      </c>
      <c r="N371" s="48" t="s">
        <v>45</v>
      </c>
      <c r="O371" s="43" t="s">
        <v>46</v>
      </c>
      <c r="P371" s="44" t="s">
        <v>28</v>
      </c>
      <c r="Q371" s="45" t="str">
        <f>IF(O371="","-",IF(VLOOKUP(O371,'S1-IF'!$D$7:$U$58,7,0)=0,"-",IF(AND(O371=O371,OR(P371="T",P371="P")),VLOOKUP(O371,'S1-IF'!$D$7:$U$58,7,0),"-")))</f>
        <v>HEP</v>
      </c>
      <c r="R371" s="45" t="str">
        <f>IF(O371="","-",IF(VLOOKUP(O371,'S1-IF'!$D$7:$U$58,8,0)=0,"-",IF(AND(O371=O371,OR(P371="T",P371="P")),VLOOKUP(O371,'S1-IF'!$D$7:$U$58,8,0),"-")))</f>
        <v>-</v>
      </c>
      <c r="S371" s="45" t="str">
        <f>IF(O371="","-",IF(VLOOKUP(O371,'S1-IF'!$D$7:$U$58,9,0)=0,"-",IF(AND(O371=O371,OR(P371="T",P371="P")),VLOOKUP(O371,'S1-IF'!$D$7:$U$58,9,0),"-")))</f>
        <v>-</v>
      </c>
      <c r="T371" s="45" t="str">
        <f>IF(O371="","-",IF(VLOOKUP(O371,'S1-IF'!$D$7:$U$58,17,0)=0,"-",IF(AND(O371=O371,P371="P"),VLOOKUP(O371,'S1-IF'!$D$7:$U$58,17,0),"-")))</f>
        <v>-</v>
      </c>
      <c r="U371" s="45" t="str">
        <f>IF(O371="","-",IF(VLOOKUP(O371,'S1-IF'!$D$7:$U$58,18,0)=0,"-",IF(AND(O371=O371,P371="P"),VLOOKUP(O371,'S1-IF'!$D$7:$U$58,18,0),"-")))</f>
        <v>-</v>
      </c>
      <c r="V371" s="46" t="s">
        <v>47</v>
      </c>
      <c r="W371" s="47" t="s">
        <v>26</v>
      </c>
      <c r="X371" s="58"/>
      <c r="Y371" s="43"/>
      <c r="Z371" s="44"/>
      <c r="AA371" s="45" t="str">
        <f>IF(Y371="","-",IF(VLOOKUP(Y371,'S1-IF'!$D$7:$U$58,7,0)=0,"-",IF(AND(Y371=Y371,OR(Z371="T",Z371="P")),VLOOKUP(Y371,'S1-IF'!$D$7:$U$58,7,0),"-")))</f>
        <v>-</v>
      </c>
      <c r="AB371" s="45" t="str">
        <f>IF(Y371="","-",IF(VLOOKUP(Y371,'S1-IF'!$D$7:$U$58,8,0)=0,"-",IF(AND(Y371=Y371,OR(Z371="T",Z371="P")),VLOOKUP(Y371,'S1-IF'!$D$7:$U$58,8,0),"-")))</f>
        <v>-</v>
      </c>
      <c r="AC371" s="45" t="str">
        <f>IF(Y371="","-",IF(VLOOKUP(Y371,'S1-IF'!$D$7:$U$58,9,0)=0,"-",IF(AND(Y371=Y371,OR(Z371="T",Z371="P")),VLOOKUP(Y371,'S1-IF'!$D$7:$U$58,9,0),"-")))</f>
        <v>-</v>
      </c>
      <c r="AD371" s="45" t="str">
        <f>IF(Y371="","-",IF(VLOOKUP(Y371,'S1-IF'!$D$7:$U$58,17,0)=0,"-",IF(AND(Y371=Y371,Z371="P"),VLOOKUP(Y371,'S1-IF'!$D$7:$U$58,17,0),"-")))</f>
        <v>-</v>
      </c>
      <c r="AE371" s="45" t="str">
        <f>IF(Y371="","-",IF(VLOOKUP(Y371,'S1-IF'!$D$7:$U$58,18,0)=0,"-",IF(AND(Y371=Y371,Z371="P"),VLOOKUP(Y371,'S1-IF'!$D$7:$U$58,18,0),"-")))</f>
        <v>-</v>
      </c>
      <c r="AF371" s="46" t="s">
        <v>47</v>
      </c>
      <c r="AG371" s="47"/>
      <c r="AH371" s="48" t="s">
        <v>49</v>
      </c>
      <c r="AI371" s="43" t="s">
        <v>50</v>
      </c>
      <c r="AJ371" s="44" t="s">
        <v>24</v>
      </c>
      <c r="AK371" s="45" t="str">
        <f>IF(AI371="","-",IF(VLOOKUP(AI371,'S1-IF'!$D$7:$U$58,7,0)=0,"-",IF(AND(AI371=AI371,OR(AJ371="T",AJ371="P")),VLOOKUP(AI371,'S1-IF'!$D$7:$U$58,7,0),"-")))</f>
        <v>MSL</v>
      </c>
      <c r="AL371" s="45" t="str">
        <f>IF(AI371="","-",IF(VLOOKUP(AI371,'S1-IF'!$D$7:$U$58,8,0)=0,"-",IF(AND(AI371=AI371,OR(AJ371="T",AJ371="P")),VLOOKUP(AI371,'S1-IF'!$D$7:$U$58,8,0),"-")))</f>
        <v>-</v>
      </c>
      <c r="AM371" s="45" t="str">
        <f>IF(AI371="","-",IF(VLOOKUP(AI371,'S1-IF'!$D$7:$U$58,9,0)=0,"-",IF(AND(AI371=AI371,OR(AJ371="T",AJ371="P")),VLOOKUP(AI371,'S1-IF'!$D$7:$U$58,9,0),"-")))</f>
        <v>-</v>
      </c>
      <c r="AN371" s="45" t="str">
        <f>IF(AI371="","-",IF(VLOOKUP(AI371,'S1-IF'!$D$7:$U$58,17,0)=0,"-",IF(AND(AI371=AI371,AJ371="P"),VLOOKUP(AI371,'S1-IF'!$D$7:$U$58,17,0),"-")))</f>
        <v>-</v>
      </c>
      <c r="AO371" s="45" t="str">
        <f>IF(AI371="","-",IF(VLOOKUP(AI371,'S1-IF'!$D$7:$U$58,18,0)=0,"-",IF(AND(AI371=AI371,AJ371="P"),VLOOKUP(AI371,'S1-IF'!$D$7:$U$58,18,0),"-")))</f>
        <v>-</v>
      </c>
      <c r="AP371" s="46" t="s">
        <v>47</v>
      </c>
      <c r="AQ371" s="47" t="s">
        <v>26</v>
      </c>
      <c r="AR371" s="58"/>
      <c r="AS371" s="45"/>
      <c r="AT371" s="46"/>
      <c r="AU371" s="45" t="str">
        <f>IF(AS371="","-",IF(VLOOKUP(AS371,'S1-IF'!$D$7:$U$58,7,0)=0,"-",IF(AND(AS371=AS371,OR(AT371="T",AT371="P")),VLOOKUP(AS371,'S1-IF'!$D$7:$U$58,7,0),"-")))</f>
        <v>-</v>
      </c>
      <c r="AV371" s="45" t="str">
        <f>IF(AS371="","-",IF(VLOOKUP(AS371,'S1-IF'!$D$7:$U$58,8,0)=0,"-",IF(AND(AS371=AS371,OR(AT371="T",AT371="P")),VLOOKUP(AS371,'S1-IF'!$D$7:$U$58,8,0),"-")))</f>
        <v>-</v>
      </c>
      <c r="AW371" s="45" t="str">
        <f>IF(AS371="","-",IF(VLOOKUP(AS371,'S1-IF'!$D$7:$U$58,9,0)=0,"-",IF(AND(AS371=AS371,OR(AT371="T",AT371="P")),VLOOKUP(AS371,'S1-IF'!$D$7:$U$58,9,0),"-")))</f>
        <v>-</v>
      </c>
      <c r="AX371" s="45" t="str">
        <f>IF(AS371="","-",IF(VLOOKUP(AS371,'S1-IF'!$D$7:$U$58,17,0)=0,"-",IF(AND(AS371=AS371,AT371="P"),VLOOKUP(AS371,'S1-IF'!$D$7:$U$58,17,0),"-")))</f>
        <v>-</v>
      </c>
      <c r="AY371" s="45" t="str">
        <f>IF(AS371="","-",IF(VLOOKUP(AS371,'S1-IF'!$D$7:$U$58,18,0)=0,"-",IF(AND(AS371=AS371,AT371="P"),VLOOKUP(AS371,'S1-IF'!$D$7:$U$58,18,0),"-")))</f>
        <v>-</v>
      </c>
      <c r="AZ371" s="46" t="s">
        <v>47</v>
      </c>
      <c r="BA371" s="111"/>
      <c r="BB371" s="6"/>
      <c r="BC371" s="6"/>
      <c r="BD371" s="6"/>
      <c r="BE371" s="6"/>
      <c r="BF371" s="7"/>
      <c r="BG371" s="7"/>
      <c r="BH371" s="7"/>
      <c r="BI371" s="7"/>
      <c r="BJ371" s="7"/>
      <c r="BK371" s="7"/>
    </row>
    <row r="372" ht="14.25" customHeight="1">
      <c r="A372" s="40">
        <v>7.0</v>
      </c>
      <c r="B372" s="41" t="s">
        <v>344</v>
      </c>
      <c r="C372" s="48" t="s">
        <v>49</v>
      </c>
      <c r="D372" s="43" t="s">
        <v>50</v>
      </c>
      <c r="E372" s="44" t="s">
        <v>24</v>
      </c>
      <c r="F372" s="45" t="str">
        <f>IF(D372="","-",IF(VLOOKUP(D372,'S1-SI'!$D$7:$U$58,7,0)=0,"-",IF(AND(D372=D372,OR(E372="T",E372="P")),VLOOKUP(D372,'S1-SI'!$D$7:$U$58,7,0),"-")))</f>
        <v>YUN</v>
      </c>
      <c r="G372" s="45" t="str">
        <f>IF(D372="","-",IF(VLOOKUP(D372,'S1-SI'!$D$7:$U$58,8,0)=0,"-",IF(AND(D372=D372,OR(E372="T",E372="P")),VLOOKUP(D372,'S1-SI'!$D$7:$U$58,8,0),"-")))</f>
        <v>-</v>
      </c>
      <c r="H372" s="45" t="str">
        <f>IF(D372="","-",IF(VLOOKUP(D372,'S1-SI'!$D$7:$U$58,9,0)=0,"-",IF(AND(D372=D372,OR(E372="T",E372="P")),VLOOKUP(D372,'S1-SI'!$D$7:$U$58,9,0),"-")))</f>
        <v>-</v>
      </c>
      <c r="I372" s="45"/>
      <c r="J372" s="45" t="str">
        <f>IF(D372="","-",IF(VLOOKUP(D372,'S1-SI'!$D$7:$U$58,17,0)=0,"-",IF(AND(D372=D372,E372="P"),VLOOKUP(D372,'S1-SI'!$D$7:$U$58,17,0),"-")))</f>
        <v>-</v>
      </c>
      <c r="K372" s="45" t="str">
        <f>IF(D372="","-",IF(VLOOKUP(D372,'S1-SI'!$D$7:$U$58,18,0)=0,"-",IF(AND(D372=D372,E372="P"),VLOOKUP(D372,'S1-SI'!$D$7:$U$58,18,0),"-")))</f>
        <v>-</v>
      </c>
      <c r="L372" s="46" t="s">
        <v>48</v>
      </c>
      <c r="M372" s="47" t="s">
        <v>26</v>
      </c>
      <c r="N372" s="48"/>
      <c r="O372" s="43"/>
      <c r="P372" s="44"/>
      <c r="Q372" s="45" t="str">
        <f>IF(O372="","-",IF(VLOOKUP(O372,'S1-SI'!$D$7:$U$58,7,0)=0,"-",IF(AND(O372=O372,OR(P372="T",P372="P")),VLOOKUP(O372,'S1-SI'!$D$7:$U$58,7,0),"-")))</f>
        <v>-</v>
      </c>
      <c r="R372" s="45" t="str">
        <f>IF(O372="","-",IF(VLOOKUP(O372,'S1-SI'!$D$7:$U$58,8,0)=0,"-",IF(AND(O372=O372,OR(P372="T",P372="P")),VLOOKUP(O372,'S1-SI'!$D$7:$U$58,8,0),"-")))</f>
        <v>-</v>
      </c>
      <c r="S372" s="45" t="str">
        <f>IF(O372="","-",IF(VLOOKUP(O372,'S1-SI'!$D$7:$U$58,9,0)=0,"-",IF(AND(O372=O372,OR(P372="T",P372="P")),VLOOKUP(O372,'S1-SI'!$D$7:$U$58,9,0),"-")))</f>
        <v>-</v>
      </c>
      <c r="T372" s="45" t="str">
        <f>IF(O372="","-",IF(VLOOKUP(O372,'S1-SI'!$D$7:$U$58,17,0)=0,"-",IF(AND(O372=O372,P372="P"),VLOOKUP(O372,'S1-SI'!$D$7:$U$58,17,0),"-")))</f>
        <v>-</v>
      </c>
      <c r="U372" s="45" t="str">
        <f>IF(O372="","-",IF(VLOOKUP(O372,'S1-SI'!$D$7:$U$58,18,0)=0,"-",IF(AND(O372=O372,P372="P"),VLOOKUP(O372,'S1-SI'!$D$7:$U$58,18,0),"-")))</f>
        <v>-</v>
      </c>
      <c r="V372" s="46" t="s">
        <v>48</v>
      </c>
      <c r="W372" s="47"/>
      <c r="X372" s="48" t="s">
        <v>51</v>
      </c>
      <c r="Y372" s="43" t="s">
        <v>52</v>
      </c>
      <c r="Z372" s="44" t="s">
        <v>28</v>
      </c>
      <c r="AA372" s="45" t="str">
        <f>IF(Y372="","-",IF(VLOOKUP(Y372,'S1-SI'!$D$7:$U$58,7,0)=0,"-",IF(AND(Y372=Y372,OR(Z372="T",Z372="P")),VLOOKUP(Y372,'S1-SI'!$D$7:$U$58,7,0),"-")))</f>
        <v>MSS</v>
      </c>
      <c r="AB372" s="45" t="str">
        <f>IF(Y372="","-",IF(VLOOKUP(Y372,'S1-SI'!$D$7:$U$58,8,0)=0,"-",IF(AND(Y372=Y372,OR(Z372="T",Z372="P")),VLOOKUP(Y372,'S1-SI'!$D$7:$U$58,8,0),"-")))</f>
        <v>-</v>
      </c>
      <c r="AC372" s="45" t="str">
        <f>IF(Y372="","-",IF(VLOOKUP(Y372,'S1-SI'!$D$7:$U$58,9,0)=0,"-",IF(AND(Y372=Y372,OR(Z372="T",Z372="P")),VLOOKUP(Y372,'S1-SI'!$D$7:$U$58,9,0),"-")))</f>
        <v>-</v>
      </c>
      <c r="AD372" s="45" t="str">
        <f>IF(Y372="","-",IF(VLOOKUP(Y372,'S1-SI'!$D$7:$U$58,17,0)=0,"-",IF(AND(Y372=Y372,Z372="P"),VLOOKUP(Y372,'S1-SI'!$D$7:$U$58,17,0),"-")))</f>
        <v>-</v>
      </c>
      <c r="AE372" s="45" t="str">
        <f>IF(Y372="","-",IF(VLOOKUP(Y372,'S1-SI'!$D$7:$U$58,18,0)=0,"-",IF(AND(Y372=Y372,Z372="P"),VLOOKUP(Y372,'S1-SI'!$D$7:$U$58,18,0),"-")))</f>
        <v>-</v>
      </c>
      <c r="AF372" s="46" t="s">
        <v>48</v>
      </c>
      <c r="AG372" s="47" t="s">
        <v>26</v>
      </c>
      <c r="AH372" s="42"/>
      <c r="AI372" s="43"/>
      <c r="AJ372" s="44"/>
      <c r="AK372" s="45" t="str">
        <f>IF(AI372="","-",IF(VLOOKUP(AI372,'S1-SI'!$D$7:$U$58,7,0)=0,"-",IF(AND(AI372=AI372,OR(AJ372="T",AJ372="P")),VLOOKUP(AI372,'S1-SI'!$D$7:$U$58,7,0),"-")))</f>
        <v>-</v>
      </c>
      <c r="AL372" s="45" t="str">
        <f>IF(AI372="","-",IF(VLOOKUP(AI372,'S1-SI'!$D$7:$U$58,8,0)=0,"-",IF(AND(AI372=AI372,OR(AJ372="T",AJ372="P")),VLOOKUP(AI372,'S1-SI'!$D$7:$U$58,8,0),"-")))</f>
        <v>-</v>
      </c>
      <c r="AM372" s="45" t="str">
        <f>IF(AI372="","-",IF(VLOOKUP(AI372,'S1-SI'!$D$7:$U$58,9,0)=0,"-",IF(AND(AI372=AI372,OR(AJ372="T",AJ372="P")),VLOOKUP(AI372,'S1-SI'!$D$7:$U$58,9,0),"-")))</f>
        <v>-</v>
      </c>
      <c r="AN372" s="45" t="str">
        <f>IF(AI372="","-",IF(VLOOKUP(AI372,'S1-SI'!$D$7:$U$58,17,0)=0,"-",IF(AND(AI372=AI372,AJ372="P"),VLOOKUP(AI372,'S1-SI'!$D$7:$U$58,17,0),"-")))</f>
        <v>-</v>
      </c>
      <c r="AO372" s="45" t="str">
        <f>IF(AI372="","-",IF(VLOOKUP(AI372,'S1-SI'!$D$7:$U$58,18,0)=0,"-",IF(AND(AI372=AI372,AJ372="P"),VLOOKUP(AI372,'S1-SI'!$D$7:$U$58,18,0),"-")))</f>
        <v>-</v>
      </c>
      <c r="AP372" s="46" t="s">
        <v>48</v>
      </c>
      <c r="AQ372" s="47"/>
      <c r="AR372" s="48" t="s">
        <v>53</v>
      </c>
      <c r="AS372" s="43" t="s">
        <v>54</v>
      </c>
      <c r="AT372" s="44" t="s">
        <v>28</v>
      </c>
      <c r="AU372" s="45" t="str">
        <f>IF(AS372="","-",IF(VLOOKUP(AS372,'S1-SI'!$D$7:$U$58,7,0)=0,"-",IF(AND(AS372=AS372,OR(AT372="T",AT372="P")),VLOOKUP(AS372,'S1-SI'!$D$7:$U$58,7,0),"-")))</f>
        <v>GDE</v>
      </c>
      <c r="AV372" s="45" t="str">
        <f>IF(AS372="","-",IF(VLOOKUP(AS372,'S1-SI'!$D$7:$U$58,8,0)=0,"-",IF(AND(AS372=AS372,OR(AT372="T",AT372="P")),VLOOKUP(AS372,'S1-SI'!$D$7:$U$58,8,0),"-")))</f>
        <v>HEP</v>
      </c>
      <c r="AW372" s="45" t="str">
        <f>IF(AS372="","-",IF(VLOOKUP(AS372,'S1-SI'!$D$7:$U$58,9,0)=0,"-",IF(AND(AS372=AS372,OR(AT372="T",AT372="P")),VLOOKUP(AS372,'S1-SI'!$D$7:$U$58,9,0),"-")))</f>
        <v>-</v>
      </c>
      <c r="AX372" s="45" t="str">
        <f>IF(AS372="","-",IF(VLOOKUP(AS372,'S1-SI'!$D$7:$U$58,17,0)=0,"-",IF(AND(AS372=AS372,AT372="P"),VLOOKUP(AS372,'S1-SI'!$D$7:$U$58,17,0),"-")))</f>
        <v>-</v>
      </c>
      <c r="AY372" s="45" t="str">
        <f>IF(AS372="","-",IF(VLOOKUP(AS372,'S1-SI'!$D$7:$U$58,18,0)=0,"-",IF(AND(AS372=AS372,AT372="P"),VLOOKUP(AS372,'S1-SI'!$D$7:$U$58,18,0),"-")))</f>
        <v>-</v>
      </c>
      <c r="AZ372" s="46" t="s">
        <v>48</v>
      </c>
      <c r="BA372" s="47" t="s">
        <v>26</v>
      </c>
      <c r="BB372" s="6"/>
      <c r="BC372" s="6"/>
      <c r="BD372" s="6"/>
      <c r="BE372" s="6"/>
      <c r="BF372" s="7"/>
      <c r="BG372" s="7"/>
      <c r="BH372" s="7"/>
      <c r="BI372" s="7"/>
      <c r="BJ372" s="7"/>
      <c r="BK372" s="7"/>
    </row>
    <row r="373" ht="14.25" customHeight="1">
      <c r="A373" s="40">
        <v>7.0</v>
      </c>
      <c r="B373" s="41" t="s">
        <v>344</v>
      </c>
      <c r="C373" s="48" t="s">
        <v>49</v>
      </c>
      <c r="D373" s="43" t="s">
        <v>50</v>
      </c>
      <c r="E373" s="44" t="s">
        <v>24</v>
      </c>
      <c r="F373" s="45" t="str">
        <f>IF(D373="","-",IF(VLOOKUP(D373,'S1-SI'!$D$7:$U$58,7,0)=0,"-",IF(AND(D373=D373,OR(E373="T",E373="P")),VLOOKUP(D373,'S1-SI'!$D$7:$U$58,7,0),"-")))</f>
        <v>YUN</v>
      </c>
      <c r="G373" s="45" t="str">
        <f>IF(D373="","-",IF(VLOOKUP(D373,'S1-SI'!$D$7:$U$58,8,0)=0,"-",IF(AND(D373=D373,OR(E373="T",E373="P")),VLOOKUP(D373,'S1-SI'!$D$7:$U$58,8,0),"-")))</f>
        <v>-</v>
      </c>
      <c r="H373" s="45" t="str">
        <f>IF(D373="","-",IF(VLOOKUP(D373,'S1-SI'!$D$7:$U$58,9,0)=0,"-",IF(AND(D373=D373,OR(E373="T",E373="P")),VLOOKUP(D373,'S1-SI'!$D$7:$U$58,9,0),"-")))</f>
        <v>-</v>
      </c>
      <c r="I373" s="45"/>
      <c r="J373" s="45" t="str">
        <f>IF(D373="","-",IF(VLOOKUP(D373,'S1-SI'!$D$7:$U$58,17,0)=0,"-",IF(AND(D373=D373,E373="P"),VLOOKUP(D373,'S1-SI'!$D$7:$U$58,17,0),"-")))</f>
        <v>-</v>
      </c>
      <c r="K373" s="45" t="str">
        <f>IF(D373="","-",IF(VLOOKUP(D373,'S1-SI'!$D$7:$U$58,18,0)=0,"-",IF(AND(D373=D373,E373="P"),VLOOKUP(D373,'S1-SI'!$D$7:$U$58,18,0),"-")))</f>
        <v>-</v>
      </c>
      <c r="L373" s="46" t="s">
        <v>55</v>
      </c>
      <c r="M373" s="47" t="s">
        <v>26</v>
      </c>
      <c r="N373" s="48"/>
      <c r="O373" s="43"/>
      <c r="P373" s="44"/>
      <c r="Q373" s="45" t="str">
        <f>IF(O373="","-",IF(VLOOKUP(O373,'S1-SI'!$D$7:$U$58,7,0)=0,"-",IF(AND(O373=O373,OR(P373="T",P373="P")),VLOOKUP(O373,'S1-SI'!$D$7:$U$58,7,0),"-")))</f>
        <v>-</v>
      </c>
      <c r="R373" s="45" t="str">
        <f>IF(O373="","-",IF(VLOOKUP(O373,'S1-SI'!$D$7:$U$58,8,0)=0,"-",IF(AND(O373=O373,OR(P373="T",P373="P")),VLOOKUP(O373,'S1-SI'!$D$7:$U$58,8,0),"-")))</f>
        <v>-</v>
      </c>
      <c r="S373" s="45" t="str">
        <f>IF(O373="","-",IF(VLOOKUP(O373,'S1-SI'!$D$7:$U$58,9,0)=0,"-",IF(AND(O373=O373,OR(P373="T",P373="P")),VLOOKUP(O373,'S1-SI'!$D$7:$U$58,9,0),"-")))</f>
        <v>-</v>
      </c>
      <c r="T373" s="45" t="str">
        <f>IF(O373="","-",IF(VLOOKUP(O373,'S1-SI'!$D$7:$U$58,17,0)=0,"-",IF(AND(O373=O373,P373="P"),VLOOKUP(O373,'S1-SI'!$D$7:$U$58,17,0),"-")))</f>
        <v>-</v>
      </c>
      <c r="U373" s="45" t="str">
        <f>IF(O373="","-",IF(VLOOKUP(O373,'S1-SI'!$D$7:$U$58,18,0)=0,"-",IF(AND(O373=O373,P373="P"),VLOOKUP(O373,'S1-SI'!$D$7:$U$58,18,0),"-")))</f>
        <v>-</v>
      </c>
      <c r="V373" s="46" t="s">
        <v>55</v>
      </c>
      <c r="W373" s="47"/>
      <c r="X373" s="48" t="s">
        <v>51</v>
      </c>
      <c r="Y373" s="43" t="s">
        <v>52</v>
      </c>
      <c r="Z373" s="44" t="s">
        <v>28</v>
      </c>
      <c r="AA373" s="45" t="str">
        <f>IF(Y373="","-",IF(VLOOKUP(Y373,'S1-SI'!$D$7:$U$58,7,0)=0,"-",IF(AND(Y373=Y373,OR(Z373="T",Z373="P")),VLOOKUP(Y373,'S1-SI'!$D$7:$U$58,7,0),"-")))</f>
        <v>MSS</v>
      </c>
      <c r="AB373" s="45" t="str">
        <f>IF(Y373="","-",IF(VLOOKUP(Y373,'S1-SI'!$D$7:$U$58,8,0)=0,"-",IF(AND(Y373=Y373,OR(Z373="T",Z373="P")),VLOOKUP(Y373,'S1-SI'!$D$7:$U$58,8,0),"-")))</f>
        <v>-</v>
      </c>
      <c r="AC373" s="45" t="str">
        <f>IF(Y373="","-",IF(VLOOKUP(Y373,'S1-SI'!$D$7:$U$58,9,0)=0,"-",IF(AND(Y373=Y373,OR(Z373="T",Z373="P")),VLOOKUP(Y373,'S1-SI'!$D$7:$U$58,9,0),"-")))</f>
        <v>-</v>
      </c>
      <c r="AD373" s="45" t="str">
        <f>IF(Y373="","-",IF(VLOOKUP(Y373,'S1-SI'!$D$7:$U$58,17,0)=0,"-",IF(AND(Y373=Y373,Z373="P"),VLOOKUP(Y373,'S1-SI'!$D$7:$U$58,17,0),"-")))</f>
        <v>-</v>
      </c>
      <c r="AE373" s="45" t="str">
        <f>IF(Y373="","-",IF(VLOOKUP(Y373,'S1-SI'!$D$7:$U$58,18,0)=0,"-",IF(AND(Y373=Y373,Z373="P"),VLOOKUP(Y373,'S1-SI'!$D$7:$U$58,18,0),"-")))</f>
        <v>-</v>
      </c>
      <c r="AF373" s="46" t="s">
        <v>55</v>
      </c>
      <c r="AG373" s="47" t="s">
        <v>26</v>
      </c>
      <c r="AH373" s="42"/>
      <c r="AI373" s="43"/>
      <c r="AJ373" s="44"/>
      <c r="AK373" s="45" t="str">
        <f>IF(AI373="","-",IF(VLOOKUP(AI373,'S1-SI'!$D$7:$U$58,7,0)=0,"-",IF(AND(AI373=AI373,OR(AJ373="T",AJ373="P")),VLOOKUP(AI373,'S1-SI'!$D$7:$U$58,7,0),"-")))</f>
        <v>-</v>
      </c>
      <c r="AL373" s="45" t="str">
        <f>IF(AI373="","-",IF(VLOOKUP(AI373,'S1-SI'!$D$7:$U$58,8,0)=0,"-",IF(AND(AI373=AI373,OR(AJ373="T",AJ373="P")),VLOOKUP(AI373,'S1-SI'!$D$7:$U$58,8,0),"-")))</f>
        <v>-</v>
      </c>
      <c r="AM373" s="45" t="str">
        <f>IF(AI373="","-",IF(VLOOKUP(AI373,'S1-SI'!$D$7:$U$58,9,0)=0,"-",IF(AND(AI373=AI373,OR(AJ373="T",AJ373="P")),VLOOKUP(AI373,'S1-SI'!$D$7:$U$58,9,0),"-")))</f>
        <v>-</v>
      </c>
      <c r="AN373" s="45" t="str">
        <f>IF(AI373="","-",IF(VLOOKUP(AI373,'S1-SI'!$D$7:$U$58,17,0)=0,"-",IF(AND(AI373=AI373,AJ373="P"),VLOOKUP(AI373,'S1-SI'!$D$7:$U$58,17,0),"-")))</f>
        <v>-</v>
      </c>
      <c r="AO373" s="45" t="str">
        <f>IF(AI373="","-",IF(VLOOKUP(AI373,'S1-SI'!$D$7:$U$58,18,0)=0,"-",IF(AND(AI373=AI373,AJ373="P"),VLOOKUP(AI373,'S1-SI'!$D$7:$U$58,18,0),"-")))</f>
        <v>-</v>
      </c>
      <c r="AP373" s="46" t="s">
        <v>55</v>
      </c>
      <c r="AQ373" s="47"/>
      <c r="AR373" s="48" t="s">
        <v>53</v>
      </c>
      <c r="AS373" s="43" t="s">
        <v>54</v>
      </c>
      <c r="AT373" s="44" t="s">
        <v>28</v>
      </c>
      <c r="AU373" s="45" t="str">
        <f>IF(AS373="","-",IF(VLOOKUP(AS373,'S1-SI'!$D$7:$U$58,7,0)=0,"-",IF(AND(AS373=AS373,OR(AT373="T",AT373="P")),VLOOKUP(AS373,'S1-SI'!$D$7:$U$58,7,0),"-")))</f>
        <v>GDE</v>
      </c>
      <c r="AV373" s="45" t="str">
        <f>IF(AS373="","-",IF(VLOOKUP(AS373,'S1-SI'!$D$7:$U$58,8,0)=0,"-",IF(AND(AS373=AS373,OR(AT373="T",AT373="P")),VLOOKUP(AS373,'S1-SI'!$D$7:$U$58,8,0),"-")))</f>
        <v>HEP</v>
      </c>
      <c r="AW373" s="45" t="str">
        <f>IF(AS373="","-",IF(VLOOKUP(AS373,'S1-SI'!$D$7:$U$58,9,0)=0,"-",IF(AND(AS373=AS373,OR(AT373="T",AT373="P")),VLOOKUP(AS373,'S1-SI'!$D$7:$U$58,9,0),"-")))</f>
        <v>-</v>
      </c>
      <c r="AX373" s="45" t="str">
        <f>IF(AS373="","-",IF(VLOOKUP(AS373,'S1-SI'!$D$7:$U$58,17,0)=0,"-",IF(AND(AS373=AS373,AT373="P"),VLOOKUP(AS373,'S1-SI'!$D$7:$U$58,17,0),"-")))</f>
        <v>-</v>
      </c>
      <c r="AY373" s="45" t="str">
        <f>IF(AS373="","-",IF(VLOOKUP(AS373,'S1-SI'!$D$7:$U$58,18,0)=0,"-",IF(AND(AS373=AS373,AT373="P"),VLOOKUP(AS373,'S1-SI'!$D$7:$U$58,18,0),"-")))</f>
        <v>-</v>
      </c>
      <c r="AZ373" s="46" t="s">
        <v>55</v>
      </c>
      <c r="BA373" s="47" t="s">
        <v>26</v>
      </c>
      <c r="BB373" s="6"/>
      <c r="BC373" s="6"/>
      <c r="BD373" s="6"/>
      <c r="BE373" s="6"/>
      <c r="BF373" s="7"/>
      <c r="BG373" s="7"/>
      <c r="BH373" s="7"/>
      <c r="BI373" s="7"/>
      <c r="BJ373" s="7"/>
      <c r="BK373" s="7"/>
    </row>
    <row r="374" ht="14.25" customHeight="1">
      <c r="A374" s="40">
        <v>7.0</v>
      </c>
      <c r="B374" s="41" t="s">
        <v>344</v>
      </c>
      <c r="C374" s="58"/>
      <c r="D374" s="43"/>
      <c r="E374" s="44"/>
      <c r="F374" s="45" t="str">
        <f>IF(D374="","-",IF(VLOOKUP(D374,'S1-TE'!$D$7:$V$59,7,0)=0,"-",IF(AND(D374=D374,OR(E374="T",E374="P")),VLOOKUP(D374,'S1-TE'!$D$7:$V$59,7,0),"-")))</f>
        <v>-</v>
      </c>
      <c r="G374" s="45" t="str">
        <f>IF(D374="","-",IF(VLOOKUP(D374,'S1-TE'!$D$7:$V$59,8,0)=0,"-",IF(AND(D374=D374,OR(E374="T",E374="P")),VLOOKUP(D374,'S1-TE'!$D$7:$V$59,8,0),"-")))</f>
        <v>-</v>
      </c>
      <c r="H374" s="45" t="str">
        <f>IF(D374="","-",IF(VLOOKUP(D374,'S1-TE'!$D$7:$V$59,9,0)=0,"-",IF(AND(D374=D374,OR(E374="T",E374="P")),VLOOKUP(D374,'S1-TE'!$D$7:$V$59,9,0),"-")))</f>
        <v>-</v>
      </c>
      <c r="I374" s="45"/>
      <c r="J374" s="45" t="str">
        <f>IF(D374="","-",IF(VLOOKUP(D374,'S1-TE'!$D$7:$V$59,17,0)=0,"-",IF(AND(D374=D374,E374="P"),VLOOKUP(D374,'S1-TE'!$D$7:$V$59,17,0),"-")))</f>
        <v>-</v>
      </c>
      <c r="K374" s="45" t="str">
        <f>IF(D374="","-",IF(VLOOKUP(D374,'S1-TE'!$D$7:$V$59,18,0)=0,"-",IF(AND(D374=D374,E374="P"),VLOOKUP(D374,'S1-TE'!$D$7:$V$59,18,0),"-")))</f>
        <v>-</v>
      </c>
      <c r="L374" s="44" t="s">
        <v>56</v>
      </c>
      <c r="M374" s="47"/>
      <c r="N374" s="55"/>
      <c r="O374" s="56"/>
      <c r="P374" s="57"/>
      <c r="Q374" s="45" t="str">
        <f>IF(O374="","-",IF(VLOOKUP(O374,'S1-TE'!$D$7:$V$59,7,0)=0,"-",IF(AND(O374=O374,OR(P374="T",P374="P")),VLOOKUP(O374,'S1-TE'!$D$7:$V$59,7,0),"-")))</f>
        <v>-</v>
      </c>
      <c r="R374" s="45" t="str">
        <f>IF(O374="","-",IF(VLOOKUP(O374,'S1-TE'!$D$7:$V$59,8,0)=0,"-",IF(AND(O374=O374,OR(P374="T",P374="P")),VLOOKUP(O374,'S1-TE'!$D$7:$V$59,8,0),"-")))</f>
        <v>-</v>
      </c>
      <c r="S374" s="45" t="str">
        <f>IF(O374="","-",IF(VLOOKUP(O374,'S1-TE'!$D$7:$V$59,9,0)=0,"-",IF(AND(O374=O374,OR(P374="T",P374="P")),VLOOKUP(O374,'S1-TE'!$D$7:$V$59,9,0),"-")))</f>
        <v>-</v>
      </c>
      <c r="T374" s="45" t="str">
        <f>IF(O374="","-",IF(VLOOKUP(O374,'S1-TE'!$D$7:$V$59,17,0)=0,"-",IF(AND(O374=O374,P374="P"),VLOOKUP(O374,'S1-TE'!$D$7:$V$59,17,0),"-")))</f>
        <v>-</v>
      </c>
      <c r="U374" s="45" t="str">
        <f>IF(O374="","-",IF(VLOOKUP(O374,'S1-TE'!$D$7:$V$59,18,0)=0,"-",IF(AND(O374=O374,P374="P"),VLOOKUP(O374,'S1-TE'!$D$7:$V$59,18,0),"-")))</f>
        <v>-</v>
      </c>
      <c r="V374" s="44" t="s">
        <v>56</v>
      </c>
      <c r="W374" s="47"/>
      <c r="X374" s="58"/>
      <c r="Y374" s="45"/>
      <c r="Z374" s="46"/>
      <c r="AA374" s="45" t="str">
        <f>IF(Y374="","-",IF(VLOOKUP(Y374,'S1-TE'!$D$7:$V$59,7,0)=0,"-",IF(AND(Y374=Y374,OR(Z374="T",Z374="P")),VLOOKUP(Y374,'S1-TE'!$D$7:$V$59,7,0),"-")))</f>
        <v>-</v>
      </c>
      <c r="AB374" s="45" t="str">
        <f>IF(Y374="","-",IF(VLOOKUP(Y374,'S1-TE'!$D$7:$V$59,8,0)=0,"-",IF(AND(Y374=Y374,OR(Z374="T",Z374="P")),VLOOKUP(Y374,'S1-TE'!$D$7:$V$59,8,0),"-")))</f>
        <v>-</v>
      </c>
      <c r="AC374" s="45" t="str">
        <f>IF(Y374="","-",IF(VLOOKUP(Y374,'S1-TE'!$D$7:$V$59,9,0)=0,"-",IF(AND(Y374=Y374,OR(Z374="T",Z374="P")),VLOOKUP(Y374,'S1-TE'!$D$7:$V$59,9,0),"-")))</f>
        <v>-</v>
      </c>
      <c r="AD374" s="45" t="str">
        <f>IF(Y374="","-",IF(VLOOKUP(Y374,'S1-TE'!$D$7:$V$59,17,0)=0,"-",IF(AND(Y374=Y374,Z374="P"),VLOOKUP(Y374,'S1-TE'!$D$7:$V$59,17,0),"-")))</f>
        <v>-</v>
      </c>
      <c r="AE374" s="45" t="str">
        <f>IF(Y374="","-",IF(VLOOKUP(Y374,'S1-TE'!$D$7:$V$59,18,0)=0,"-",IF(AND(Y374=Y374,Z374="P"),VLOOKUP(Y374,'S1-TE'!$D$7:$V$59,18,0),"-")))</f>
        <v>-</v>
      </c>
      <c r="AF374" s="44" t="s">
        <v>56</v>
      </c>
      <c r="AG374" s="111"/>
      <c r="AH374" s="42"/>
      <c r="AI374" s="43"/>
      <c r="AJ374" s="44"/>
      <c r="AK374" s="45" t="str">
        <f>IF(AI374="","-",IF(VLOOKUP(AI374,'S1-TE'!$D$7:$V$59,7,0)=0,"-",IF(AND(AI374=AI374,OR(AJ374="T",AJ374="P")),VLOOKUP(AI374,'S1-TE'!$D$7:$V$59,7,0),"-")))</f>
        <v>-</v>
      </c>
      <c r="AL374" s="45" t="str">
        <f>IF(AI374="","-",IF(VLOOKUP(AI374,'S1-TE'!$D$7:$V$59,8,0)=0,"-",IF(AND(AI374=AI374,OR(AJ374="T",AJ374="P")),VLOOKUP(AI374,'S1-TE'!$D$7:$V$59,8,0),"-")))</f>
        <v>-</v>
      </c>
      <c r="AM374" s="45" t="str">
        <f>IF(AI374="","-",IF(VLOOKUP(AI374,'S1-TE'!$D$7:$V$59,9,0)=0,"-",IF(AND(AI374=AI374,OR(AJ374="T",AJ374="P")),VLOOKUP(AI374,'S1-TE'!$D$7:$V$59,9,0),"-")))</f>
        <v>-</v>
      </c>
      <c r="AN374" s="45" t="str">
        <f>IF(AI374="","-",IF(VLOOKUP(AI374,'S1-TE'!$D$7:$V$59,17,0)=0,"-",IF(AND(AI374=AI374,AJ374="P"),VLOOKUP(AI374,'S1-TE'!$D$7:$V$59,17,0),"-")))</f>
        <v>-</v>
      </c>
      <c r="AO374" s="45" t="str">
        <f>IF(AI374="","-",IF(VLOOKUP(AI374,'S1-TE'!$D$7:$V$59,18,0)=0,"-",IF(AND(AI374=AI374,AJ374="P"),VLOOKUP(AI374,'S1-TE'!$D$7:$V$59,18,0),"-")))</f>
        <v>-</v>
      </c>
      <c r="AP374" s="44" t="s">
        <v>56</v>
      </c>
      <c r="AQ374" s="47"/>
      <c r="AR374" s="58"/>
      <c r="AS374" s="45"/>
      <c r="AT374" s="46"/>
      <c r="AU374" s="45" t="str">
        <f>IF(AS374="","-",IF(VLOOKUP(AS374,'S1-TE'!$D$7:$V$59,7,0)=0,"-",IF(AND(AS374=AS374,OR(AT374="T",AT374="P")),VLOOKUP(AS374,'S1-TE'!$D$7:$V$59,7,0),"-")))</f>
        <v>-</v>
      </c>
      <c r="AV374" s="45" t="str">
        <f>IF(AS374="","-",IF(VLOOKUP(AS374,'S1-TE'!$D$7:$V$59,8,0)=0,"-",IF(AND(AS374=AS374,OR(AT374="T",AT374="P")),VLOOKUP(AS374,'S1-TE'!$D$7:$V$59,8,0),"-")))</f>
        <v>-</v>
      </c>
      <c r="AW374" s="45" t="str">
        <f>IF(AS374="","-",IF(VLOOKUP(AS374,'S1-TE'!$D$7:$V$59,9,0)=0,"-",IF(AND(AS374=AS374,OR(AT374="T",AT374="P")),VLOOKUP(AS374,'S1-TE'!$D$7:$V$59,9,0),"-")))</f>
        <v>-</v>
      </c>
      <c r="AX374" s="45" t="str">
        <f>IF(AS374="","-",IF(VLOOKUP(AS374,'S1-TE'!$D$7:$V$59,17,0)=0,"-",IF(AND(AS374=AS374,AT374="P"),VLOOKUP(AS374,'S1-TE'!$D$7:$V$59,17,0),"-")))</f>
        <v>-</v>
      </c>
      <c r="AY374" s="45" t="str">
        <f>IF(AS374="","-",IF(VLOOKUP(AS374,'S1-TE'!$D$7:$V$59,18,0)=0,"-",IF(AND(AS374=AS374,AT374="P"),VLOOKUP(AS374,'S1-TE'!$D$7:$V$59,18,0),"-")))</f>
        <v>-</v>
      </c>
      <c r="AZ374" s="44" t="s">
        <v>56</v>
      </c>
      <c r="BA374" s="111"/>
      <c r="BB374" s="6"/>
      <c r="BC374" s="6"/>
      <c r="BD374" s="6"/>
      <c r="BE374" s="6"/>
      <c r="BF374" s="7"/>
      <c r="BG374" s="7"/>
      <c r="BH374" s="7"/>
      <c r="BI374" s="7"/>
      <c r="BJ374" s="7"/>
      <c r="BK374" s="7"/>
    </row>
    <row r="375" ht="14.25" customHeight="1">
      <c r="A375" s="40">
        <v>7.0</v>
      </c>
      <c r="B375" s="41" t="s">
        <v>344</v>
      </c>
      <c r="C375" s="58"/>
      <c r="D375" s="43"/>
      <c r="E375" s="44"/>
      <c r="F375" s="45" t="str">
        <f>IF(D375="","-",IF(VLOOKUP(D375,'S1-TE'!$D$7:$V$59,7,0)=0,"-",IF(AND(D375=D375,OR(E375="T",E375="P")),VLOOKUP(D375,'S1-TE'!$D$7:$V$59,7,0),"-")))</f>
        <v>-</v>
      </c>
      <c r="G375" s="45" t="str">
        <f>IF(D375="","-",IF(VLOOKUP(D375,'S1-TE'!$D$7:$V$59,8,0)=0,"-",IF(AND(D375=D375,OR(E375="T",E375="P")),VLOOKUP(D375,'S1-TE'!$D$7:$V$59,8,0),"-")))</f>
        <v>-</v>
      </c>
      <c r="H375" s="45" t="str">
        <f>IF(D375="","-",IF(VLOOKUP(D375,'S1-TE'!$D$7:$V$59,9,0)=0,"-",IF(AND(D375=D375,OR(E375="T",E375="P")),VLOOKUP(D375,'S1-TE'!$D$7:$V$59,9,0),"-")))</f>
        <v>-</v>
      </c>
      <c r="I375" s="45"/>
      <c r="J375" s="45" t="str">
        <f>IF(D375="","-",IF(VLOOKUP(D375,'S1-TE'!$D$7:$V$59,17,0)=0,"-",IF(AND(D375=D375,E375="P"),VLOOKUP(D375,'S1-TE'!$D$7:$V$59,17,0),"-")))</f>
        <v>-</v>
      </c>
      <c r="K375" s="45" t="str">
        <f>IF(D375="","-",IF(VLOOKUP(D375,'S1-TE'!$D$7:$V$59,18,0)=0,"-",IF(AND(D375=D375,E375="P"),VLOOKUP(D375,'S1-TE'!$D$7:$V$59,18,0),"-")))</f>
        <v>-</v>
      </c>
      <c r="L375" s="44" t="s">
        <v>61</v>
      </c>
      <c r="M375" s="47"/>
      <c r="N375" s="55"/>
      <c r="O375" s="56"/>
      <c r="P375" s="57"/>
      <c r="Q375" s="45" t="str">
        <f>IF(O375="","-",IF(VLOOKUP(O375,'S1-TE'!$D$7:$V$59,7,0)=0,"-",IF(AND(O375=O375,OR(P375="T",P375="P")),VLOOKUP(O375,'S1-TE'!$D$7:$V$59,7,0),"-")))</f>
        <v>-</v>
      </c>
      <c r="R375" s="45" t="str">
        <f>IF(O375="","-",IF(VLOOKUP(O375,'S1-TE'!$D$7:$V$59,8,0)=0,"-",IF(AND(O375=O375,OR(P375="T",P375="P")),VLOOKUP(O375,'S1-TE'!$D$7:$V$59,8,0),"-")))</f>
        <v>-</v>
      </c>
      <c r="S375" s="45" t="str">
        <f>IF(O375="","-",IF(VLOOKUP(O375,'S1-TE'!$D$7:$V$59,9,0)=0,"-",IF(AND(O375=O375,OR(P375="T",P375="P")),VLOOKUP(O375,'S1-TE'!$D$7:$V$59,9,0),"-")))</f>
        <v>-</v>
      </c>
      <c r="T375" s="45" t="str">
        <f>IF(O375="","-",IF(VLOOKUP(O375,'S1-TE'!$D$7:$V$59,17,0)=0,"-",IF(AND(O375=O375,P375="P"),VLOOKUP(O375,'S1-TE'!$D$7:$V$59,17,0),"-")))</f>
        <v>-</v>
      </c>
      <c r="U375" s="45" t="str">
        <f>IF(O375="","-",IF(VLOOKUP(O375,'S1-TE'!$D$7:$V$59,18,0)=0,"-",IF(AND(O375=O375,P375="P"),VLOOKUP(O375,'S1-TE'!$D$7:$V$59,18,0),"-")))</f>
        <v>-</v>
      </c>
      <c r="V375" s="44" t="s">
        <v>61</v>
      </c>
      <c r="W375" s="47"/>
      <c r="X375" s="58"/>
      <c r="Y375" s="45"/>
      <c r="Z375" s="46"/>
      <c r="AA375" s="45" t="str">
        <f>IF(Y375="","-",IF(VLOOKUP(Y375,'S1-TE'!$D$7:$V$59,7,0)=0,"-",IF(AND(Y375=Y375,OR(Z375="T",Z375="P")),VLOOKUP(Y375,'S1-TE'!$D$7:$V$59,7,0),"-")))</f>
        <v>-</v>
      </c>
      <c r="AB375" s="45" t="str">
        <f>IF(Y375="","-",IF(VLOOKUP(Y375,'S1-TE'!$D$7:$V$59,8,0)=0,"-",IF(AND(Y375=Y375,OR(Z375="T",Z375="P")),VLOOKUP(Y375,'S1-TE'!$D$7:$V$59,8,0),"-")))</f>
        <v>-</v>
      </c>
      <c r="AC375" s="45" t="str">
        <f>IF(Y375="","-",IF(VLOOKUP(Y375,'S1-TE'!$D$7:$V$59,9,0)=0,"-",IF(AND(Y375=Y375,OR(Z375="T",Z375="P")),VLOOKUP(Y375,'S1-TE'!$D$7:$V$59,9,0),"-")))</f>
        <v>-</v>
      </c>
      <c r="AD375" s="45" t="str">
        <f>IF(Y375="","-",IF(VLOOKUP(Y375,'S1-TE'!$D$7:$V$59,17,0)=0,"-",IF(AND(Y375=Y375,Z375="P"),VLOOKUP(Y375,'S1-TE'!$D$7:$V$59,17,0),"-")))</f>
        <v>-</v>
      </c>
      <c r="AE375" s="45" t="str">
        <f>IF(Y375="","-",IF(VLOOKUP(Y375,'S1-TE'!$D$7:$V$59,18,0)=0,"-",IF(AND(Y375=Y375,Z375="P"),VLOOKUP(Y375,'S1-TE'!$D$7:$V$59,18,0),"-")))</f>
        <v>-</v>
      </c>
      <c r="AF375" s="44" t="s">
        <v>61</v>
      </c>
      <c r="AG375" s="111"/>
      <c r="AH375" s="42"/>
      <c r="AI375" s="43"/>
      <c r="AJ375" s="44"/>
      <c r="AK375" s="45" t="str">
        <f>IF(AI375="","-",IF(VLOOKUP(AI375,'S1-TE'!$D$7:$V$59,7,0)=0,"-",IF(AND(AI375=AI375,OR(AJ375="T",AJ375="P")),VLOOKUP(AI375,'S1-TE'!$D$7:$V$59,7,0),"-")))</f>
        <v>-</v>
      </c>
      <c r="AL375" s="45" t="str">
        <f>IF(AI375="","-",IF(VLOOKUP(AI375,'S1-TE'!$D$7:$V$59,8,0)=0,"-",IF(AND(AI375=AI375,OR(AJ375="T",AJ375="P")),VLOOKUP(AI375,'S1-TE'!$D$7:$V$59,8,0),"-")))</f>
        <v>-</v>
      </c>
      <c r="AM375" s="45" t="str">
        <f>IF(AI375="","-",IF(VLOOKUP(AI375,'S1-TE'!$D$7:$V$59,9,0)=0,"-",IF(AND(AI375=AI375,OR(AJ375="T",AJ375="P")),VLOOKUP(AI375,'S1-TE'!$D$7:$V$59,9,0),"-")))</f>
        <v>-</v>
      </c>
      <c r="AN375" s="45" t="str">
        <f>IF(AI375="","-",IF(VLOOKUP(AI375,'S1-TE'!$D$7:$V$59,17,0)=0,"-",IF(AND(AI375=AI375,AJ375="P"),VLOOKUP(AI375,'S1-TE'!$D$7:$V$59,17,0),"-")))</f>
        <v>-</v>
      </c>
      <c r="AO375" s="45" t="str">
        <f>IF(AI375="","-",IF(VLOOKUP(AI375,'S1-TE'!$D$7:$V$59,18,0)=0,"-",IF(AND(AI375=AI375,AJ375="P"),VLOOKUP(AI375,'S1-TE'!$D$7:$V$59,18,0),"-")))</f>
        <v>-</v>
      </c>
      <c r="AP375" s="44" t="s">
        <v>61</v>
      </c>
      <c r="AQ375" s="47"/>
      <c r="AR375" s="58"/>
      <c r="AS375" s="45"/>
      <c r="AT375" s="46"/>
      <c r="AU375" s="45" t="str">
        <f>IF(AS375="","-",IF(VLOOKUP(AS375,'S1-TE'!$D$7:$V$59,7,0)=0,"-",IF(AND(AS375=AS375,OR(AT375="T",AT375="P")),VLOOKUP(AS375,'S1-TE'!$D$7:$V$59,7,0),"-")))</f>
        <v>-</v>
      </c>
      <c r="AV375" s="45" t="str">
        <f>IF(AS375="","-",IF(VLOOKUP(AS375,'S1-TE'!$D$7:$V$59,8,0)=0,"-",IF(AND(AS375=AS375,OR(AT375="T",AT375="P")),VLOOKUP(AS375,'S1-TE'!$D$7:$V$59,8,0),"-")))</f>
        <v>-</v>
      </c>
      <c r="AW375" s="45" t="str">
        <f>IF(AS375="","-",IF(VLOOKUP(AS375,'S1-TE'!$D$7:$V$59,9,0)=0,"-",IF(AND(AS375=AS375,OR(AT375="T",AT375="P")),VLOOKUP(AS375,'S1-TE'!$D$7:$V$59,9,0),"-")))</f>
        <v>-</v>
      </c>
      <c r="AX375" s="45" t="str">
        <f>IF(AS375="","-",IF(VLOOKUP(AS375,'S1-TE'!$D$7:$V$59,17,0)=0,"-",IF(AND(AS375=AS375,AT375="P"),VLOOKUP(AS375,'S1-TE'!$D$7:$V$59,17,0),"-")))</f>
        <v>-</v>
      </c>
      <c r="AY375" s="45" t="str">
        <f>IF(AS375="","-",IF(VLOOKUP(AS375,'S1-TE'!$D$7:$V$59,18,0)=0,"-",IF(AND(AS375=AS375,AT375="P"),VLOOKUP(AS375,'S1-TE'!$D$7:$V$59,18,0),"-")))</f>
        <v>-</v>
      </c>
      <c r="AZ375" s="44" t="s">
        <v>61</v>
      </c>
      <c r="BA375" s="111"/>
      <c r="BB375" s="6"/>
      <c r="BC375" s="6"/>
      <c r="BD375" s="6"/>
      <c r="BE375" s="6"/>
      <c r="BF375" s="7"/>
      <c r="BG375" s="7"/>
      <c r="BH375" s="7"/>
      <c r="BI375" s="7"/>
      <c r="BJ375" s="7"/>
      <c r="BK375" s="7"/>
    </row>
    <row r="376" ht="14.25" customHeight="1">
      <c r="A376" s="40">
        <v>7.0</v>
      </c>
      <c r="B376" s="41" t="s">
        <v>344</v>
      </c>
      <c r="C376" s="58"/>
      <c r="D376" s="43"/>
      <c r="E376" s="44"/>
      <c r="F376" s="45" t="str">
        <f>IF(D376="","-",IF(VLOOKUP(D376,'S1-MR'!$D$7:$U$60,7,0)=0,"-",IF(AND(D376=D376,OR(E376="T",E376="P")),VLOOKUP(D376,'S1-MR'!$D$7:$U$60,7,0),"-")))</f>
        <v>-</v>
      </c>
      <c r="G376" s="45" t="str">
        <f>IF(D376="","-",IF(VLOOKUP(D376,'S1-MR'!$D$7:$U$60,8,0)=0,"-",IF(AND(D376=D376,OR(E376="T",E376="P")),VLOOKUP(D376,'S1-MR'!$D$7:$U$60,8,0),"-")))</f>
        <v>-</v>
      </c>
      <c r="H376" s="45" t="str">
        <f>IF(D376="","-",IF(VLOOKUP(D376,'S1-MR'!$D$7:$U$60,9,0)=0,"-",IF(AND(D376=D376,OR(E376="T",E376="P")),VLOOKUP(D376,'S1-MR'!$D$7:$U$60,9,0),"-")))</f>
        <v>-</v>
      </c>
      <c r="I376" s="45"/>
      <c r="J376" s="45" t="str">
        <f>IF(D376="","-",IF(VLOOKUP(D376,'S1-MR'!$D$7:$U$60,17,0)=0,"-",IF(AND(D376=D376,E376="P"),VLOOKUP(D376,'S1-MR'!$D$7:$U$60,17,0),"-")))</f>
        <v>-</v>
      </c>
      <c r="K376" s="45" t="str">
        <f>IF(D376="","-",IF(VLOOKUP(D376,'S1-MR'!$D$7:$U$60,18,0)=0,"-",IF(AND(D376=D376,E376="P"),VLOOKUP(D376,'S1-MR'!$D$7:$U$60,18,0),"-")))</f>
        <v>-</v>
      </c>
      <c r="L376" s="46" t="s">
        <v>62</v>
      </c>
      <c r="M376" s="47"/>
      <c r="N376" s="48"/>
      <c r="O376" s="43"/>
      <c r="P376" s="44"/>
      <c r="Q376" s="45" t="str">
        <f>IF(O376="","-",IF(VLOOKUP(O376,'S1-MR'!$D$7:$U$60,7,0)=0,"-",IF(AND(O376=O376,OR(P376="T",P376="P")),VLOOKUP(O376,'S1-MR'!$D$7:$U$60,7,0),"-")))</f>
        <v>-</v>
      </c>
      <c r="R376" s="45" t="str">
        <f>IF(O376="","-",IF(VLOOKUP(O376,'S1-MR'!$D$7:$U$60,8,0)=0,"-",IF(AND(O376=O376,OR(P376="T",P376="P")),VLOOKUP(O376,'S1-MR'!$D$7:$U$60,8,0),"-")))</f>
        <v>-</v>
      </c>
      <c r="S376" s="45" t="str">
        <f>IF(O376="","-",IF(VLOOKUP(O376,'S1-MR'!$D$7:$U$60,9,0)=0,"-",IF(AND(O376=O376,OR(P376="T",P376="P")),VLOOKUP(O376,'S1-MR'!$D$7:$U$60,9,0),"-")))</f>
        <v>-</v>
      </c>
      <c r="T376" s="45" t="str">
        <f>IF(O376="","-",IF(VLOOKUP(O376,'S1-MR'!$D$7:$U$60,17,0)=0,"-",IF(AND(O376=O376,P376="P"),VLOOKUP(O376,'S1-MR'!$D$7:$U$60,17,0),"-")))</f>
        <v>-</v>
      </c>
      <c r="U376" s="45" t="str">
        <f>IF(O376="","-",IF(VLOOKUP(O376,'S1-MR'!$D$7:$U$60,18,0)=0,"-",IF(AND(O376=O376,P376="P"),VLOOKUP(O376,'S1-MR'!$D$7:$U$60,18,0),"-")))</f>
        <v>-</v>
      </c>
      <c r="V376" s="46" t="s">
        <v>62</v>
      </c>
      <c r="W376" s="47"/>
      <c r="X376" s="48"/>
      <c r="Y376" s="43"/>
      <c r="Z376" s="44"/>
      <c r="AA376" s="45" t="str">
        <f>IF(Y376="","-",IF(VLOOKUP(Y376,'S1-MR'!$D$7:$U$60,7,0)=0,"-",IF(AND(Y376=Y376,OR(Z376="T",Z376="P")),VLOOKUP(Y376,'S1-MR'!$D$7:$U$60,7,0),"-")))</f>
        <v>-</v>
      </c>
      <c r="AB376" s="45" t="str">
        <f>IF(Y376="","-",IF(VLOOKUP(Y376,'S1-MR'!$D$7:$U$60,8,0)=0,"-",IF(AND(Y376=Y376,OR(Z376="T",Z376="P")),VLOOKUP(Y376,'S1-MR'!$D$7:$U$60,8,0),"-")))</f>
        <v>-</v>
      </c>
      <c r="AC376" s="45" t="str">
        <f>IF(Y376="","-",IF(VLOOKUP(Y376,'S1-MR'!$D$7:$U$60,9,0)=0,"-",IF(AND(Y376=Y376,OR(Z376="T",Z376="P")),VLOOKUP(Y376,'S1-MR'!$D$7:$U$60,9,0),"-")))</f>
        <v>-</v>
      </c>
      <c r="AD376" s="45" t="str">
        <f>IF(Y376="","-",IF(VLOOKUP(Y376,'S1-MR'!$D$7:$U$60,17,0)=0,"-",IF(AND(Y376=Y376,Z376="P"),VLOOKUP(Y376,'S1-MR'!$D$7:$U$60,17,0),"-")))</f>
        <v>-</v>
      </c>
      <c r="AE376" s="45" t="str">
        <f>IF(Y376="","-",IF(VLOOKUP(Y376,'S1-MR'!$D$7:$U$60,18,0)=0,"-",IF(AND(Y376=Y376,Z376="P"),VLOOKUP(Y376,'S1-MR'!$D$7:$U$60,18,0),"-")))</f>
        <v>-</v>
      </c>
      <c r="AF376" s="46" t="s">
        <v>62</v>
      </c>
      <c r="AG376" s="47"/>
      <c r="AH376" s="48" t="s">
        <v>45</v>
      </c>
      <c r="AI376" s="43" t="s">
        <v>46</v>
      </c>
      <c r="AJ376" s="44" t="s">
        <v>28</v>
      </c>
      <c r="AK376" s="45" t="str">
        <f>IF(AI376="","-",IF(VLOOKUP(AI376,'S1-MR'!$D$7:$U$60,7,0)=0,"-",IF(AND(AI376=AI376,OR(AJ376="T",AJ376="P")),VLOOKUP(AI376,'S1-MR'!$D$7:$U$60,7,0),"-")))</f>
        <v>ISW</v>
      </c>
      <c r="AL376" s="45" t="str">
        <f>IF(AI376="","-",IF(VLOOKUP(AI376,'S1-MR'!$D$7:$U$60,8,0)=0,"-",IF(AND(AI376=AI376,OR(AJ376="T",AJ376="P")),VLOOKUP(AI376,'S1-MR'!$D$7:$U$60,8,0),"-")))</f>
        <v>-</v>
      </c>
      <c r="AM376" s="45" t="str">
        <f>IF(AI376="","-",IF(VLOOKUP(AI376,'S1-MR'!$D$7:$U$60,9,0)=0,"-",IF(AND(AI376=AI376,OR(AJ376="T",AJ376="P")),VLOOKUP(AI376,'S1-MR'!$D$7:$U$60,9,0),"-")))</f>
        <v>-</v>
      </c>
      <c r="AN376" s="45" t="str">
        <f>IF(AI376="","-",IF(VLOOKUP(AI376,'S1-MR'!$D$7:$U$60,17,0)=0,"-",IF(AND(AI376=AI376,AJ376="P"),VLOOKUP(AI376,'S1-MR'!$D$7:$U$60,17,0),"-")))</f>
        <v>-</v>
      </c>
      <c r="AO376" s="45" t="str">
        <f>IF(AI376="","-",IF(VLOOKUP(AI376,'S1-MR'!$D$7:$U$60,18,0)=0,"-",IF(AND(AI376=AI376,AJ376="P"),VLOOKUP(AI376,'S1-MR'!$D$7:$U$60,18,0),"-")))</f>
        <v>-</v>
      </c>
      <c r="AP376" s="46" t="s">
        <v>62</v>
      </c>
      <c r="AQ376" s="47" t="s">
        <v>26</v>
      </c>
      <c r="AR376" s="48"/>
      <c r="AS376" s="43"/>
      <c r="AT376" s="44"/>
      <c r="AU376" s="45" t="str">
        <f>IF(AS376="","-",IF(VLOOKUP(AS376,'S1-MR'!$D$7:$U$60,7,0)=0,"-",IF(AND(AS376=AS376,OR(AT376="T",AT376="P")),VLOOKUP(AS376,'S1-MR'!$D$7:$U$60,7,0),"-")))</f>
        <v>-</v>
      </c>
      <c r="AV376" s="45" t="str">
        <f>IF(AS376="","-",IF(VLOOKUP(AS376,'S1-MR'!$D$7:$U$60,8,0)=0,"-",IF(AND(AS376=AS376,OR(AT376="T",AT376="P")),VLOOKUP(AS376,'S1-MR'!$D$7:$U$60,8,0),"-")))</f>
        <v>-</v>
      </c>
      <c r="AW376" s="45" t="str">
        <f>IF(AS376="","-",IF(VLOOKUP(AS376,'S1-MR'!$D$7:$U$60,9,0)=0,"-",IF(AND(AS376=AS376,OR(AT376="T",AT376="P")),VLOOKUP(AS376,'S1-MR'!$D$7:$U$60,9,0),"-")))</f>
        <v>-</v>
      </c>
      <c r="AX376" s="45" t="str">
        <f>IF(AS376="","-",IF(VLOOKUP(AS376,'S1-MR'!$D$7:$U$60,17,0)=0,"-",IF(AND(AS376=AS376,AT376="P"),VLOOKUP(AS376,'S1-MR'!$D$7:$U$60,17,0),"-")))</f>
        <v>-</v>
      </c>
      <c r="AY376" s="45" t="str">
        <f>IF(AS376="","-",IF(VLOOKUP(AS376,'S1-MR'!$D$7:$U$60,18,0)=0,"-",IF(AND(AS376=AS376,AT376="P"),VLOOKUP(AS376,'S1-MR'!$D$7:$U$60,18,0),"-")))</f>
        <v>-</v>
      </c>
      <c r="AZ376" s="46" t="s">
        <v>62</v>
      </c>
      <c r="BA376" s="47"/>
      <c r="BB376" s="6"/>
      <c r="BC376" s="6"/>
      <c r="BD376" s="6"/>
      <c r="BE376" s="6"/>
      <c r="BF376" s="7"/>
      <c r="BG376" s="7"/>
      <c r="BH376" s="7"/>
      <c r="BI376" s="7"/>
      <c r="BJ376" s="7"/>
      <c r="BK376" s="7"/>
    </row>
    <row r="377" ht="14.25" customHeight="1">
      <c r="A377" s="40">
        <v>7.0</v>
      </c>
      <c r="B377" s="41" t="s">
        <v>344</v>
      </c>
      <c r="C377" s="58"/>
      <c r="D377" s="43"/>
      <c r="E377" s="44"/>
      <c r="F377" s="45" t="str">
        <f>IF(D377="","-",IF(VLOOKUP(D377,'S1-MR'!$D$7:$U$60,7,0)=0,"-",IF(AND(D377=D377,OR(E377="T",E377="P")),VLOOKUP(D377,'S1-MR'!$D$7:$U$60,7,0),"-")))</f>
        <v>-</v>
      </c>
      <c r="G377" s="45" t="str">
        <f>IF(D377="","-",IF(VLOOKUP(D377,'S1-MR'!$D$7:$U$60,8,0)=0,"-",IF(AND(D377=D377,OR(E377="T",E377="P")),VLOOKUP(D377,'S1-MR'!$D$7:$U$60,8,0),"-")))</f>
        <v>-</v>
      </c>
      <c r="H377" s="45" t="str">
        <f>IF(D377="","-",IF(VLOOKUP(D377,'S1-MR'!$D$7:$U$60,9,0)=0,"-",IF(AND(D377=D377,OR(E377="T",E377="P")),VLOOKUP(D377,'S1-MR'!$D$7:$U$60,9,0),"-")))</f>
        <v>-</v>
      </c>
      <c r="I377" s="45"/>
      <c r="J377" s="45" t="str">
        <f>IF(D377="","-",IF(VLOOKUP(D377,'S1-MR'!$D$7:$U$60,17,0)=0,"-",IF(AND(D377=D377,E377="P"),VLOOKUP(D377,'S1-MR'!$D$7:$U$60,17,0),"-")))</f>
        <v>-</v>
      </c>
      <c r="K377" s="45" t="str">
        <f>IF(D377="","-",IF(VLOOKUP(D377,'S1-MR'!$D$7:$U$60,18,0)=0,"-",IF(AND(D377=D377,E377="P"),VLOOKUP(D377,'S1-MR'!$D$7:$U$60,18,0),"-")))</f>
        <v>-</v>
      </c>
      <c r="L377" s="46" t="s">
        <v>65</v>
      </c>
      <c r="M377" s="47"/>
      <c r="N377" s="48"/>
      <c r="O377" s="43"/>
      <c r="P377" s="44"/>
      <c r="Q377" s="45" t="str">
        <f>IF(O377="","-",IF(VLOOKUP(O377,'S1-MR'!$D$7:$U$60,7,0)=0,"-",IF(AND(O377=O377,OR(P377="T",P377="P")),VLOOKUP(O377,'S1-MR'!$D$7:$U$60,7,0),"-")))</f>
        <v>-</v>
      </c>
      <c r="R377" s="45" t="str">
        <f>IF(O377="","-",IF(VLOOKUP(O377,'S1-MR'!$D$7:$U$60,8,0)=0,"-",IF(AND(O377=O377,OR(P377="T",P377="P")),VLOOKUP(O377,'S1-MR'!$D$7:$U$60,8,0),"-")))</f>
        <v>-</v>
      </c>
      <c r="S377" s="45" t="str">
        <f>IF(O377="","-",IF(VLOOKUP(O377,'S1-MR'!$D$7:$U$60,9,0)=0,"-",IF(AND(O377=O377,OR(P377="T",P377="P")),VLOOKUP(O377,'S1-MR'!$D$7:$U$60,9,0),"-")))</f>
        <v>-</v>
      </c>
      <c r="T377" s="45" t="str">
        <f>IF(O377="","-",IF(VLOOKUP(O377,'S1-MR'!$D$7:$U$60,17,0)=0,"-",IF(AND(O377=O377,P377="P"),VLOOKUP(O377,'S1-MR'!$D$7:$U$60,17,0),"-")))</f>
        <v>-</v>
      </c>
      <c r="U377" s="45" t="str">
        <f>IF(O377="","-",IF(VLOOKUP(O377,'S1-MR'!$D$7:$U$60,18,0)=0,"-",IF(AND(O377=O377,P377="P"),VLOOKUP(O377,'S1-MR'!$D$7:$U$60,18,0),"-")))</f>
        <v>-</v>
      </c>
      <c r="V377" s="44" t="s">
        <v>65</v>
      </c>
      <c r="W377" s="47"/>
      <c r="X377" s="48"/>
      <c r="Y377" s="43"/>
      <c r="Z377" s="44"/>
      <c r="AA377" s="45" t="str">
        <f>IF(Y377="","-",IF(VLOOKUP(Y377,'S1-MR'!$D$7:$U$60,7,0)=0,"-",IF(AND(Y377=Y377,OR(Z377="T",Z377="P")),VLOOKUP(Y377,'S1-MR'!$D$7:$U$60,7,0),"-")))</f>
        <v>-</v>
      </c>
      <c r="AB377" s="45" t="str">
        <f>IF(Y377="","-",IF(VLOOKUP(Y377,'S1-MR'!$D$7:$U$60,8,0)=0,"-",IF(AND(Y377=Y377,OR(Z377="T",Z377="P")),VLOOKUP(Y377,'S1-MR'!$D$7:$U$60,8,0),"-")))</f>
        <v>-</v>
      </c>
      <c r="AC377" s="45" t="str">
        <f>IF(Y377="","-",IF(VLOOKUP(Y377,'S1-MR'!$D$7:$U$60,9,0)=0,"-",IF(AND(Y377=Y377,OR(Z377="T",Z377="P")),VLOOKUP(Y377,'S1-MR'!$D$7:$U$60,9,0),"-")))</f>
        <v>-</v>
      </c>
      <c r="AD377" s="45" t="str">
        <f>IF(Y377="","-",IF(VLOOKUP(Y377,'S1-MR'!$D$7:$U$60,17,0)=0,"-",IF(AND(Y377=Y377,Z377="P"),VLOOKUP(Y377,'S1-MR'!$D$7:$U$60,17,0),"-")))</f>
        <v>-</v>
      </c>
      <c r="AE377" s="45" t="str">
        <f>IF(Y377="","-",IF(VLOOKUP(Y377,'S1-MR'!$D$7:$U$60,18,0)=0,"-",IF(AND(Y377=Y377,Z377="P"),VLOOKUP(Y377,'S1-MR'!$D$7:$U$60,18,0),"-")))</f>
        <v>-</v>
      </c>
      <c r="AF377" s="46" t="s">
        <v>65</v>
      </c>
      <c r="AG377" s="47"/>
      <c r="AH377" s="48" t="s">
        <v>45</v>
      </c>
      <c r="AI377" s="43" t="s">
        <v>46</v>
      </c>
      <c r="AJ377" s="44" t="s">
        <v>28</v>
      </c>
      <c r="AK377" s="45" t="str">
        <f>IF(AI377="","-",IF(VLOOKUP(AI377,'S1-MR'!$D$7:$U$60,7,0)=0,"-",IF(AND(AI377=AI377,OR(AJ377="T",AJ377="P")),VLOOKUP(AI377,'S1-MR'!$D$7:$U$60,7,0),"-")))</f>
        <v>ISW</v>
      </c>
      <c r="AL377" s="45" t="str">
        <f>IF(AI377="","-",IF(VLOOKUP(AI377,'S1-MR'!$D$7:$U$60,8,0)=0,"-",IF(AND(AI377=AI377,OR(AJ377="T",AJ377="P")),VLOOKUP(AI377,'S1-MR'!$D$7:$U$60,8,0),"-")))</f>
        <v>-</v>
      </c>
      <c r="AM377" s="45" t="str">
        <f>IF(AI377="","-",IF(VLOOKUP(AI377,'S1-MR'!$D$7:$U$60,9,0)=0,"-",IF(AND(AI377=AI377,OR(AJ377="T",AJ377="P")),VLOOKUP(AI377,'S1-MR'!$D$7:$U$60,9,0),"-")))</f>
        <v>-</v>
      </c>
      <c r="AN377" s="45" t="str">
        <f>IF(AI377="","-",IF(VLOOKUP(AI377,'S1-MR'!$D$7:$U$60,17,0)=0,"-",IF(AND(AI377=AI377,AJ377="P"),VLOOKUP(AI377,'S1-MR'!$D$7:$U$60,17,0),"-")))</f>
        <v>-</v>
      </c>
      <c r="AO377" s="45" t="str">
        <f>IF(AI377="","-",IF(VLOOKUP(AI377,'S1-MR'!$D$7:$U$60,18,0)=0,"-",IF(AND(AI377=AI377,AJ377="P"),VLOOKUP(AI377,'S1-MR'!$D$7:$U$60,18,0),"-")))</f>
        <v>-</v>
      </c>
      <c r="AP377" s="44" t="s">
        <v>65</v>
      </c>
      <c r="AQ377" s="47" t="s">
        <v>26</v>
      </c>
      <c r="AR377" s="48"/>
      <c r="AS377" s="43"/>
      <c r="AT377" s="44"/>
      <c r="AU377" s="45" t="str">
        <f>IF(AS377="","-",IF(VLOOKUP(AS377,'S1-MR'!$D$7:$U$60,7,0)=0,"-",IF(AND(AS377=AS377,OR(AT377="T",AT377="P")),VLOOKUP(AS377,'S1-MR'!$D$7:$U$60,7,0),"-")))</f>
        <v>-</v>
      </c>
      <c r="AV377" s="45" t="str">
        <f>IF(AS377="","-",IF(VLOOKUP(AS377,'S1-MR'!$D$7:$U$60,8,0)=0,"-",IF(AND(AS377=AS377,OR(AT377="T",AT377="P")),VLOOKUP(AS377,'S1-MR'!$D$7:$U$60,8,0),"-")))</f>
        <v>-</v>
      </c>
      <c r="AW377" s="45" t="str">
        <f>IF(AS377="","-",IF(VLOOKUP(AS377,'S1-MR'!$D$7:$U$60,9,0)=0,"-",IF(AND(AS377=AS377,OR(AT377="T",AT377="P")),VLOOKUP(AS377,'S1-MR'!$D$7:$U$60,9,0),"-")))</f>
        <v>-</v>
      </c>
      <c r="AX377" s="45" t="str">
        <f>IF(AS377="","-",IF(VLOOKUP(AS377,'S1-MR'!$D$7:$U$60,17,0)=0,"-",IF(AND(AS377=AS377,AT377="P"),VLOOKUP(AS377,'S1-MR'!$D$7:$U$60,17,0),"-")))</f>
        <v>-</v>
      </c>
      <c r="AY377" s="45" t="str">
        <f>IF(AS377="","-",IF(VLOOKUP(AS377,'S1-MR'!$D$7:$U$60,18,0)=0,"-",IF(AND(AS377=AS377,AT377="P"),VLOOKUP(AS377,'S1-MR'!$D$7:$U$60,18,0),"-")))</f>
        <v>-</v>
      </c>
      <c r="AZ377" s="44" t="s">
        <v>65</v>
      </c>
      <c r="BA377" s="47"/>
      <c r="BB377" s="6"/>
      <c r="BC377" s="6"/>
      <c r="BD377" s="6"/>
      <c r="BE377" s="6"/>
      <c r="BF377" s="7"/>
      <c r="BG377" s="7"/>
      <c r="BH377" s="7"/>
      <c r="BI377" s="7"/>
      <c r="BJ377" s="7"/>
      <c r="BK377" s="7"/>
    </row>
    <row r="378" ht="14.25" customHeight="1">
      <c r="A378" s="40">
        <v>7.0</v>
      </c>
      <c r="B378" s="41" t="s">
        <v>344</v>
      </c>
      <c r="C378" s="42"/>
      <c r="D378" s="43"/>
      <c r="E378" s="44"/>
      <c r="F378" s="45" t="str">
        <f>IF(D378="","-",IF(VLOOKUP(D378,'S1-TB'!$D$7:$U$58,7,0)=0,"-",IF(AND(D378=D378,OR(E378="T",E378="P")),VLOOKUP(D378,'S1-TB'!$D$7:$U$58,7,0),"-")))</f>
        <v>-</v>
      </c>
      <c r="G378" s="45" t="str">
        <f>IF(D378="","-",IF(VLOOKUP(D378,'S1-TB'!$D$7:$U$58,8,0)=0,"-",IF(AND(D378=D378,OR(E378="T",E378="P")),VLOOKUP(D378,'S1-TB'!$D$7:$U$58,8,0),"-")))</f>
        <v>-</v>
      </c>
      <c r="H378" s="45" t="str">
        <f>IF(D378="","-",IF(VLOOKUP(D378,'S1-TB'!$D$7:$U$58,9,0)=0,"-",IF(AND(D378=D378,OR(E378="T",E378="P")),VLOOKUP(D378,'S1-TB'!$D$7:$U$58,9,0),"-")))</f>
        <v>-</v>
      </c>
      <c r="I378" s="45"/>
      <c r="J378" s="45" t="str">
        <f>IF(D378="","-",IF(VLOOKUP(D378,'S1-TB'!$D$7:$U$58,17,0)=0,"-",IF(AND(D378=D378,E378="P"),VLOOKUP(D378,'S1-TB'!$D$7:$U$58,17,0),"-")))</f>
        <v>-</v>
      </c>
      <c r="K378" s="45" t="str">
        <f>IF(D378="","-",IF(VLOOKUP(D378,'S1-TB'!$D$7:$U$58,18,0)=0,"-",IF(AND(D378=D378,E378="P"),VLOOKUP(D378,'S1-TB'!$D$7:$U$58,18,0),"-")))</f>
        <v>-</v>
      </c>
      <c r="L378" s="46" t="s">
        <v>69</v>
      </c>
      <c r="M378" s="47"/>
      <c r="N378" s="42"/>
      <c r="O378" s="43"/>
      <c r="P378" s="44"/>
      <c r="Q378" s="45" t="str">
        <f>IF(O378="","-",IF(VLOOKUP(O378,'S1-TB'!$D$7:$U$58,7,0)=0,"-",IF(AND(O378=O378,OR(P378="T",P378="P")),VLOOKUP(O378,'S1-TB'!$D$7:$U$58,7,0),"-")))</f>
        <v>-</v>
      </c>
      <c r="R378" s="45" t="str">
        <f>IF(O378="","-",IF(VLOOKUP(O378,'S1-TB'!$D$7:$U$58,8,0)=0,"-",IF(AND(O378=O378,OR(P378="T",P378="P")),VLOOKUP(O378,'S1-TB'!$D$7:$U$58,8,0),"-")))</f>
        <v>-</v>
      </c>
      <c r="S378" s="45" t="str">
        <f>IF(O378="","-",IF(VLOOKUP(O378,'S1-TB'!$D$7:$U$58,9,0)=0,"-",IF(AND(O378=O378,OR(P378="T",P378="P")),VLOOKUP(O378,'S1-TB'!$D$7:$U$58,9,0),"-")))</f>
        <v>-</v>
      </c>
      <c r="T378" s="45" t="str">
        <f>IF(O378="","-",IF(VLOOKUP(O378,'S1-TB'!$D$7:$U$58,17,0)=0,"-",IF(AND(O378=O378,P378="P"),VLOOKUP(O378,'S1-TB'!$D$7:$U$58,17,0),"-")))</f>
        <v>-</v>
      </c>
      <c r="U378" s="45" t="str">
        <f>IF(O378="","-",IF(VLOOKUP(O378,'S1-TB'!$D$7:$U$58,18,0)=0,"-",IF(AND(O378=O378,P378="P"),VLOOKUP(O378,'S1-TB'!$D$7:$U$58,18,0),"-")))</f>
        <v>-</v>
      </c>
      <c r="V378" s="46" t="s">
        <v>69</v>
      </c>
      <c r="W378" s="47"/>
      <c r="X378" s="42" t="s">
        <v>309</v>
      </c>
      <c r="Y378" s="43" t="s">
        <v>310</v>
      </c>
      <c r="Z378" s="44" t="s">
        <v>28</v>
      </c>
      <c r="AA378" s="45" t="str">
        <f>IF(Y378="","-",IF(VLOOKUP(Y378,'S1-TB'!$D$7:$U$58,7,0)=0,"-",IF(AND(Y378=Y378,OR(Z378="T",Z378="P")),VLOOKUP(Y378,'S1-TB'!$D$7:$U$58,7,0),"-")))</f>
        <v>APT</v>
      </c>
      <c r="AB378" s="45" t="str">
        <f>IF(Y378="","-",IF(VLOOKUP(Y378,'S1-TB'!$D$7:$U$58,8,0)=0,"-",IF(AND(Y378=Y378,OR(Z378="T",Z378="P")),VLOOKUP(Y378,'S1-TB'!$D$7:$U$58,8,0),"-")))</f>
        <v>-</v>
      </c>
      <c r="AC378" s="45" t="str">
        <f>IF(Y378="","-",IF(VLOOKUP(Y378,'S1-TB'!$D$7:$U$58,9,0)=0,"-",IF(AND(Y378=Y378,OR(Z378="T",Z378="P")),VLOOKUP(Y378,'S1-TB'!$D$7:$U$58,9,0),"-")))</f>
        <v>-</v>
      </c>
      <c r="AD378" s="45" t="str">
        <f>IF(Y378="","-",IF(VLOOKUP(Y378,'S1-TB'!$D$7:$U$58,17,0)=0,"-",IF(AND(Y378=Y378,Z378="P"),VLOOKUP(Y378,'S1-TB'!$D$7:$U$58,17,0),"-")))</f>
        <v>-</v>
      </c>
      <c r="AE378" s="45" t="str">
        <f>IF(Y378="","-",IF(VLOOKUP(Y378,'S1-TB'!$D$7:$U$58,18,0)=0,"-",IF(AND(Y378=Y378,Z378="P"),VLOOKUP(Y378,'S1-TB'!$D$7:$U$58,18,0),"-")))</f>
        <v>-</v>
      </c>
      <c r="AF378" s="46" t="s">
        <v>69</v>
      </c>
      <c r="AG378" s="111"/>
      <c r="AH378" s="58"/>
      <c r="AI378" s="43"/>
      <c r="AJ378" s="44"/>
      <c r="AK378" s="43"/>
      <c r="AL378" s="45" t="str">
        <f>IF(AI378="","-",IF(VLOOKUP(AI378,'S1-TB'!$D$7:$U$58,8,0)=0,"-",IF(AND(AI378=AI378,OR(AJ378="T",AJ378="P")),VLOOKUP(AI378,'S1-TB'!$D$7:$U$58,8,0),"-")))</f>
        <v>-</v>
      </c>
      <c r="AM378" s="45" t="str">
        <f>IF(AI378="","-",IF(VLOOKUP(AI378,'S1-TB'!$D$7:$U$58,9,0)=0,"-",IF(AND(AI378=AI378,OR(AJ378="T",AJ378="P")),VLOOKUP(AI378,'S1-TB'!$D$7:$U$58,9,0),"-")))</f>
        <v>-</v>
      </c>
      <c r="AN378" s="45" t="str">
        <f>IF(AI378="","-",IF(VLOOKUP(AI378,'S1-TB'!$D$7:$U$58,17,0)=0,"-",IF(AND(AI378=AI378,AJ378="P"),VLOOKUP(AI378,'S1-TB'!$D$7:$U$58,17,0),"-")))</f>
        <v>-</v>
      </c>
      <c r="AO378" s="45" t="str">
        <f>IF(AI378="","-",IF(VLOOKUP(AI378,'S1-TB'!$D$7:$U$58,18,0)=0,"-",IF(AND(AI378=AI378,AJ378="P"),VLOOKUP(AI378,'S1-TB'!$D$7:$U$58,18,0),"-")))</f>
        <v>-</v>
      </c>
      <c r="AP378" s="46" t="s">
        <v>69</v>
      </c>
      <c r="AQ378" s="47"/>
      <c r="AR378" s="48"/>
      <c r="AS378" s="43"/>
      <c r="AT378" s="44"/>
      <c r="AU378" s="45" t="str">
        <f>IF(AS378="","-",IF(VLOOKUP(AS378,'S1-TB'!$D$7:$U$58,7,0)=0,"-",IF(AND(AS378=AS378,OR(AT378="T",AT378="P")),VLOOKUP(AS378,'S1-TB'!$D$7:$U$58,7,0),"-")))</f>
        <v>-</v>
      </c>
      <c r="AV378" s="45" t="str">
        <f>IF(AS378="","-",IF(VLOOKUP(AS378,'S1-TB'!$D$7:$U$58,8,0)=0,"-",IF(AND(AS378=AS378,OR(AT378="T",AT378="P")),VLOOKUP(AS378,'S1-TB'!$D$7:$U$58,8,0),"-")))</f>
        <v>-</v>
      </c>
      <c r="AW378" s="45" t="str">
        <f>IF(AS378="","-",IF(VLOOKUP(AS378,'S1-TB'!$D$7:$U$58,9,0)=0,"-",IF(AND(AS378=AS378,OR(AT378="T",AT378="P")),VLOOKUP(AS378,'S1-TB'!$D$7:$U$58,9,0),"-")))</f>
        <v>-</v>
      </c>
      <c r="AX378" s="45" t="str">
        <f>IF(AS378="","-",IF(VLOOKUP(AS378,'S1-TB'!$D$7:$U$58,17,0)=0,"-",IF(AND(AS378=AS378,AT378="P"),VLOOKUP(AS378,'S1-TB'!$D$7:$U$58,17,0),"-")))</f>
        <v>-</v>
      </c>
      <c r="AY378" s="45" t="str">
        <f>IF(AS378="","-",IF(VLOOKUP(AS378,'S1-TB'!$D$7:$U$58,18,0)=0,"-",IF(AND(AS378=AS378,AT378="P"),VLOOKUP(AS378,'S1-TB'!$D$7:$U$58,18,0),"-")))</f>
        <v>-</v>
      </c>
      <c r="AZ378" s="46" t="s">
        <v>69</v>
      </c>
      <c r="BA378" s="47"/>
      <c r="BB378" s="6"/>
      <c r="BC378" s="6"/>
      <c r="BD378" s="6"/>
      <c r="BE378" s="6"/>
      <c r="BF378" s="7"/>
      <c r="BG378" s="7"/>
      <c r="BH378" s="7"/>
      <c r="BI378" s="7"/>
      <c r="BJ378" s="7"/>
      <c r="BK378" s="7"/>
    </row>
    <row r="379" ht="14.25" customHeight="1">
      <c r="A379" s="40">
        <v>7.0</v>
      </c>
      <c r="B379" s="41" t="s">
        <v>344</v>
      </c>
      <c r="C379" s="64"/>
      <c r="D379" s="65"/>
      <c r="E379" s="66"/>
      <c r="F379" s="65"/>
      <c r="G379" s="65"/>
      <c r="H379" s="65"/>
      <c r="I379" s="65"/>
      <c r="J379" s="65"/>
      <c r="K379" s="65"/>
      <c r="L379" s="66"/>
      <c r="M379" s="68"/>
      <c r="N379" s="64"/>
      <c r="O379" s="65"/>
      <c r="P379" s="66"/>
      <c r="Q379" s="65"/>
      <c r="R379" s="65"/>
      <c r="S379" s="65"/>
      <c r="T379" s="65"/>
      <c r="U379" s="65"/>
      <c r="V379" s="66"/>
      <c r="W379" s="68"/>
      <c r="X379" s="64"/>
      <c r="Y379" s="65"/>
      <c r="Z379" s="66"/>
      <c r="AA379" s="65"/>
      <c r="AB379" s="65"/>
      <c r="AC379" s="65"/>
      <c r="AD379" s="65"/>
      <c r="AE379" s="65"/>
      <c r="AF379" s="66"/>
      <c r="AG379" s="68"/>
      <c r="AH379" s="64"/>
      <c r="AI379" s="65"/>
      <c r="AJ379" s="66"/>
      <c r="AK379" s="65"/>
      <c r="AL379" s="65"/>
      <c r="AM379" s="65"/>
      <c r="AN379" s="65"/>
      <c r="AO379" s="65"/>
      <c r="AP379" s="66"/>
      <c r="AQ379" s="68"/>
      <c r="AR379" s="64"/>
      <c r="AS379" s="65"/>
      <c r="AT379" s="66"/>
      <c r="AU379" s="65"/>
      <c r="AV379" s="65"/>
      <c r="AW379" s="65"/>
      <c r="AX379" s="65"/>
      <c r="AY379" s="65"/>
      <c r="AZ379" s="66"/>
      <c r="BA379" s="68"/>
      <c r="BB379" s="6"/>
      <c r="BC379" s="6"/>
      <c r="BD379" s="6"/>
      <c r="BE379" s="6"/>
      <c r="BF379" s="7"/>
      <c r="BG379" s="7"/>
      <c r="BH379" s="7"/>
      <c r="BI379" s="7"/>
      <c r="BJ379" s="7"/>
      <c r="BK379" s="7"/>
    </row>
    <row r="380" ht="14.25" customHeight="1">
      <c r="A380" s="40">
        <v>7.0</v>
      </c>
      <c r="B380" s="41" t="s">
        <v>344</v>
      </c>
      <c r="C380" s="69">
        <v>1032101.0</v>
      </c>
      <c r="D380" s="70" t="s">
        <v>81</v>
      </c>
      <c r="E380" s="71" t="s">
        <v>24</v>
      </c>
      <c r="F380" s="72" t="str">
        <f>IF(D380="","-",IF(VLOOKUP(D380,'D3 TI'!$D$7:$U$47,7,0)=0,"-",IF(AND(D380=D380,OR(E380="T",E380="P",E380="PM")),VLOOKUP(D380,'D3 TI'!$D$7:$U$47,7,0),"-")))</f>
        <v>ESS</v>
      </c>
      <c r="G380" s="72" t="str">
        <f>IF(D380="","-",IF(VLOOKUP(D380,'D3 TI'!$D$7:$U$47,8,0)=0,"-",IF(AND(D380=D380,OR(E380="T",E380="P",E380="PM")),VLOOKUP(D380,'D3 TI'!$D$7:$U$47,8,0),"-")))</f>
        <v>-</v>
      </c>
      <c r="H380" s="72" t="str">
        <f>IF(D380="","-",IF(VLOOKUP(D380,'D3 TI'!$D$7:$U$47,9,0)=0,"-",IF(AND(D380=D380,OR(E380="T",E380="P")),VLOOKUP(D380,'D3 TI'!$D$7:$U$47,9,0),"-")))</f>
        <v>-</v>
      </c>
      <c r="I380" s="72"/>
      <c r="J380" s="72" t="str">
        <f>IF(D380="","-",IF(VLOOKUP(D380,'D3 TI'!$D$7:$U$47,17,0)=0,"-",IF(AND(D380=D380,E380="P"),VLOOKUP(D380,'D3 TI'!$D$7:$U$47,17,0),"-")))</f>
        <v>-</v>
      </c>
      <c r="K380" s="72" t="str">
        <f>IF(D380="","-",IF(VLOOKUP(D380,'D3 TI'!$D$7:$U$47,18,0)=0,"-",IF(AND(D380=D380,E380="P"),VLOOKUP(D380,'D3 TI'!$D$7:$U$47,18,0),"-")))</f>
        <v>-</v>
      </c>
      <c r="L380" s="73" t="s">
        <v>72</v>
      </c>
      <c r="M380" s="74" t="s">
        <v>26</v>
      </c>
      <c r="N380" s="69">
        <v>1132103.0</v>
      </c>
      <c r="O380" s="70" t="s">
        <v>247</v>
      </c>
      <c r="P380" s="71" t="s">
        <v>24</v>
      </c>
      <c r="Q380" s="72" t="str">
        <f>IF(O380="","-",IF(VLOOKUP(O380,'D3 TI'!$D$7:$U$47,7,0)=0,"-",IF(AND(O380=O380,OR(P380="T",P380="P",P380="PM")),VLOOKUP(O380,'D3 TI'!$D$7:$U$47,7,0),"-")))</f>
        <v>TAP</v>
      </c>
      <c r="R380" s="72" t="str">
        <f>IF(O380="","-",IF(VLOOKUP(O380,'D3 TI'!$D$7:$U$47,8,0)=0,"-",IF(AND(O380=O380,OR(P380="T",P380="P",P380="PM")),VLOOKUP(O380,'D3 TI'!$D$7:$U$47,8,0),"-")))</f>
        <v>GHP</v>
      </c>
      <c r="S380" s="72" t="str">
        <f>IF(O380="","-",IF(VLOOKUP(O380,'D3 TI'!$D$7:$U$47,9,0)=0,"-",IF(AND(O380=O380,OR(P380="T",P380="P")),VLOOKUP(O380,'D3 TI'!$D$7:$U$47,9,0),"-")))</f>
        <v>-</v>
      </c>
      <c r="T380" s="72" t="str">
        <f>IF(O380="","-",IF(VLOOKUP(O380,'D3 TI'!$D$7:$U$47,17,0)=0,"-",IF(AND(O380=O380,P380="P"),VLOOKUP(O380,'D3 TI'!$D$7:$U$47,17,0),"-")))</f>
        <v>-</v>
      </c>
      <c r="U380" s="72" t="str">
        <f>IF(O380="","-",IF(VLOOKUP(O380,'D3 TI'!$D$7:$U$47,18,0)=0,"-",IF(AND(O380=O380,P380="P"),VLOOKUP(O380,'D3 TI'!$D$7:$U$47,18,0),"-")))</f>
        <v>-</v>
      </c>
      <c r="V380" s="73" t="s">
        <v>72</v>
      </c>
      <c r="W380" s="74" t="s">
        <v>26</v>
      </c>
      <c r="X380" s="75"/>
      <c r="Y380" s="70"/>
      <c r="Z380" s="71"/>
      <c r="AA380" s="72" t="str">
        <f>IF(Y380="","-",IF(VLOOKUP(Y380,'D3 TI'!$D$7:$U$47,7,0)=0,"-",IF(AND(Y380=Y380,OR(Z380="T",Z380="P",Z380="PM")),VLOOKUP(Y380,'D3 TI'!$D$7:$U$47,7,0),"-")))</f>
        <v>-</v>
      </c>
      <c r="AB380" s="72" t="str">
        <f>IF(Y380="","-",IF(VLOOKUP(Y380,'D3 TI'!$D$7:$U$47,8,0)=0,"-",IF(AND(Y380=Y380,OR(Z380="T",Z380="P",Z380="PM")),VLOOKUP(Y380,'D3 TI'!$D$7:$U$47,8,0),"-")))</f>
        <v>-</v>
      </c>
      <c r="AC380" s="72" t="str">
        <f>IF(Y380="","-",IF(VLOOKUP(Y380,'D3 TI'!$D$7:$U$47,9,0)=0,"-",IF(AND(Y380=Y380,OR(Z380="T",Z380="P")),VLOOKUP(Y380,'D3 TI'!$D$7:$U$47,9,0),"-")))</f>
        <v>-</v>
      </c>
      <c r="AD380" s="72" t="str">
        <f>IF(Y380="","-",IF(VLOOKUP(Y380,'D3 TI'!$D$7:$U$47,17,0)=0,"-",IF(AND(Y380=Y380,Z380="P"),VLOOKUP(Y380,'D3 TI'!$D$7:$U$47,17,0),"-")))</f>
        <v>-</v>
      </c>
      <c r="AE380" s="72" t="str">
        <f>IF(Y380="","-",IF(VLOOKUP(Y380,'D3 TI'!$D$7:$U$47,18,0)=0,"-",IF(AND(Y380=Y380,Z380="P"),VLOOKUP(Y380,'D3 TI'!$D$7:$U$47,18,0),"-")))</f>
        <v>-</v>
      </c>
      <c r="AF380" s="73" t="s">
        <v>72</v>
      </c>
      <c r="AG380" s="74"/>
      <c r="AH380" s="69">
        <v>1132205.0</v>
      </c>
      <c r="AI380" s="70" t="s">
        <v>84</v>
      </c>
      <c r="AJ380" s="71" t="s">
        <v>28</v>
      </c>
      <c r="AK380" s="112" t="str">
        <f>IF(AI380="","-",IF(VLOOKUP(AI380,'D3 TI'!$D$7:$U$47,7,0)=0,"-",IF(AND(AI380=AI380,OR(AJ380="T",AJ380="P",AJ380="PM")),VLOOKUP(AI380,'D3 TI'!$D$7:$U$47,7,0),"-")))</f>
        <v>HER</v>
      </c>
      <c r="AL380" s="172" t="str">
        <f>IF(AI380="","-",IF(VLOOKUP(AI380,'D3 TI'!$D$7:$U$47,8,0)=0,"-",IF(AND(AI380=AI380,OR(AJ380="T",AJ380="P",AJ380="PM")),VLOOKUP(AI380,'D3 TI'!$D$7:$U$47,8,0),"-")))</f>
        <v>IDS</v>
      </c>
      <c r="AM380" s="112" t="str">
        <f>IF(AI380="","-",IF(VLOOKUP(AI380,'D3 TI'!$D$7:$U$47,9,0)=0,"-",IF(AND(AI380=AI380,OR(AJ380="T",AJ380="P")),VLOOKUP(AI380,'D3 TI'!$D$7:$U$47,9,0),"-")))</f>
        <v>-</v>
      </c>
      <c r="AN380" s="112" t="str">
        <f>IF(AI380="","-",IF(VLOOKUP(AI380,'D3 TI'!$D$7:$U$47,17,0)=0,"-",IF(AND(AI380=AI380,AJ380="P"),VLOOKUP(AI380,'D3 TI'!$D$7:$U$47,17,0),"-")))</f>
        <v>-</v>
      </c>
      <c r="AO380" s="112" t="str">
        <f>IF(AI380="","-",IF(VLOOKUP(AI380,'D3 TI'!$D$7:$U$47,18,0)=0,"-",IF(AND(AI380=AI380,AJ380="P"),VLOOKUP(AI380,'D3 TI'!$D$7:$U$47,18,0),"-")))</f>
        <v>-</v>
      </c>
      <c r="AP380" s="76" t="s">
        <v>72</v>
      </c>
      <c r="AQ380" s="74" t="s">
        <v>26</v>
      </c>
      <c r="AR380" s="69">
        <v>1132103.0</v>
      </c>
      <c r="AS380" s="70" t="s">
        <v>247</v>
      </c>
      <c r="AT380" s="71" t="s">
        <v>28</v>
      </c>
      <c r="AU380" s="112" t="str">
        <f>IF(AS380="","-",IF(VLOOKUP(AS380,'D3 TI'!$D$7:$U$47,7,0)=0,"-",IF(AND(AS380=AS380,OR(AT380="T",AT380="P",AT380="PM")),VLOOKUP(AS380,'D3 TI'!$D$7:$U$47,7,0),"-")))</f>
        <v>TAP</v>
      </c>
      <c r="AV380" s="112" t="str">
        <f>IF(AS380="","-",IF(VLOOKUP(AS380,'D3 TI'!$D$7:$U$47,8,0)=0,"-",IF(AND(AS380=AS380,OR(AT380="T",AT380="P",AT380="PM")),VLOOKUP(AS380,'D3 TI'!$D$7:$U$47,8,0),"-")))</f>
        <v>GHP</v>
      </c>
      <c r="AW380" s="112" t="str">
        <f>IF(AS380="","-",IF(VLOOKUP(AS380,'D3 TI'!$D$7:$U$47,9,0)=0,"-",IF(AND(AS380=AS380,OR(AT380="T",AT380="P")),VLOOKUP(AS380,'D3 TI'!$D$7:$U$47,9,0),"-")))</f>
        <v>-</v>
      </c>
      <c r="AX380" s="112" t="str">
        <f>IF(AS380="","-",IF(VLOOKUP(AS380,'D3 TI'!$D$7:$U$47,17,0)=0,"-",IF(AND(AS380=AS380,AT380="P"),VLOOKUP(AS380,'D3 TI'!$D$7:$U$47,17,0),"-")))</f>
        <v>CDN</v>
      </c>
      <c r="AY380" s="112" t="str">
        <f>IF(AS380="","-",IF(VLOOKUP(AS380,'D3 TI'!$D$7:$U$47,18,0)=0,"-",IF(AND(AS380=AS380,AT380="P"),VLOOKUP(AS380,'D3 TI'!$D$7:$U$47,18,0),"-")))</f>
        <v>-</v>
      </c>
      <c r="AZ380" s="76" t="s">
        <v>72</v>
      </c>
      <c r="BA380" s="74" t="s">
        <v>26</v>
      </c>
      <c r="BB380" s="6"/>
      <c r="BC380" s="6"/>
      <c r="BD380" s="6"/>
      <c r="BE380" s="6"/>
      <c r="BF380" s="7"/>
      <c r="BG380" s="7"/>
      <c r="BH380" s="7"/>
      <c r="BI380" s="7"/>
      <c r="BJ380" s="7"/>
      <c r="BK380" s="7"/>
    </row>
    <row r="381" ht="14.25" customHeight="1">
      <c r="A381" s="40">
        <v>7.0</v>
      </c>
      <c r="B381" s="41" t="s">
        <v>344</v>
      </c>
      <c r="C381" s="69">
        <v>1032101.0</v>
      </c>
      <c r="D381" s="70" t="s">
        <v>81</v>
      </c>
      <c r="E381" s="71" t="s">
        <v>24</v>
      </c>
      <c r="F381" s="72" t="str">
        <f>IF(D381="","-",IF(VLOOKUP(D381,'D3 TI'!$D$7:$U$47,7,0)=0,"-",IF(AND(D381=D381,OR(E381="T",E381="P",E381="PM")),VLOOKUP(D381,'D3 TI'!$D$7:$U$47,7,0),"-")))</f>
        <v>ESS</v>
      </c>
      <c r="G381" s="72" t="str">
        <f>IF(D381="","-",IF(VLOOKUP(D381,'D3 TI'!$D$7:$U$47,8,0)=0,"-",IF(AND(D381=D381,OR(E381="T",E381="P",E381="PM")),VLOOKUP(D381,'D3 TI'!$D$7:$U$47,8,0),"-")))</f>
        <v>-</v>
      </c>
      <c r="H381" s="72" t="str">
        <f>IF(D381="","-",IF(VLOOKUP(D381,'D3 TI'!$D$7:$U$47,9,0)=0,"-",IF(AND(D381=D381,OR(E381="T",E381="P")),VLOOKUP(D381,'D3 TI'!$D$7:$U$47,9,0),"-")))</f>
        <v>-</v>
      </c>
      <c r="I381" s="72"/>
      <c r="J381" s="72" t="str">
        <f>IF(D381="","-",IF(VLOOKUP(D381,'D3 TI'!$D$7:$U$47,17,0)=0,"-",IF(AND(D381=D381,E381="P"),VLOOKUP(D381,'D3 TI'!$D$7:$U$47,17,0),"-")))</f>
        <v>-</v>
      </c>
      <c r="K381" s="72" t="str">
        <f>IF(D381="","-",IF(VLOOKUP(D381,'D3 TI'!$D$7:$U$47,18,0)=0,"-",IF(AND(D381=D381,E381="P"),VLOOKUP(D381,'D3 TI'!$D$7:$U$47,18,0),"-")))</f>
        <v>-</v>
      </c>
      <c r="L381" s="73" t="s">
        <v>77</v>
      </c>
      <c r="M381" s="74" t="s">
        <v>26</v>
      </c>
      <c r="N381" s="69">
        <v>1132103.0</v>
      </c>
      <c r="O381" s="70" t="s">
        <v>247</v>
      </c>
      <c r="P381" s="71" t="s">
        <v>24</v>
      </c>
      <c r="Q381" s="72" t="str">
        <f>IF(O381="","-",IF(VLOOKUP(O381,'D3 TI'!$D$7:$U$47,7,0)=0,"-",IF(AND(O381=O381,OR(P381="T",P381="P",P381="PM")),VLOOKUP(O381,'D3 TI'!$D$7:$U$47,7,0),"-")))</f>
        <v>TAP</v>
      </c>
      <c r="R381" s="72" t="str">
        <f>IF(O381="","-",IF(VLOOKUP(O381,'D3 TI'!$D$7:$U$47,8,0)=0,"-",IF(AND(O381=O381,OR(P381="T",P381="P",P381="PM")),VLOOKUP(O381,'D3 TI'!$D$7:$U$47,8,0),"-")))</f>
        <v>GHP</v>
      </c>
      <c r="S381" s="72" t="str">
        <f>IF(O381="","-",IF(VLOOKUP(O381,'D3 TI'!$D$7:$U$47,9,0)=0,"-",IF(AND(O381=O381,OR(P381="T",P381="P")),VLOOKUP(O381,'D3 TI'!$D$7:$U$47,9,0),"-")))</f>
        <v>-</v>
      </c>
      <c r="T381" s="72" t="str">
        <f>IF(O381="","-",IF(VLOOKUP(O381,'D3 TI'!$D$7:$U$47,17,0)=0,"-",IF(AND(O381=O381,P381="P"),VLOOKUP(O381,'D3 TI'!$D$7:$U$47,17,0),"-")))</f>
        <v>-</v>
      </c>
      <c r="U381" s="72" t="str">
        <f>IF(O381="","-",IF(VLOOKUP(O381,'D3 TI'!$D$7:$U$47,18,0)=0,"-",IF(AND(O381=O381,P381="P"),VLOOKUP(O381,'D3 TI'!$D$7:$U$47,18,0),"-")))</f>
        <v>-</v>
      </c>
      <c r="V381" s="73" t="s">
        <v>77</v>
      </c>
      <c r="W381" s="74" t="s">
        <v>26</v>
      </c>
      <c r="X381" s="75"/>
      <c r="Y381" s="70"/>
      <c r="Z381" s="71"/>
      <c r="AA381" s="72" t="str">
        <f>IF(Y381="","-",IF(VLOOKUP(Y381,'D3 TI'!$D$7:$U$47,7,0)=0,"-",IF(AND(Y381=Y381,OR(Z381="T",Z381="P",Z381="PM")),VLOOKUP(Y381,'D3 TI'!$D$7:$U$47,7,0),"-")))</f>
        <v>-</v>
      </c>
      <c r="AB381" s="72" t="str">
        <f>IF(Y381="","-",IF(VLOOKUP(Y381,'D3 TI'!$D$7:$U$47,8,0)=0,"-",IF(AND(Y381=Y381,OR(Z381="T",Z381="P",Z381="PM")),VLOOKUP(Y381,'D3 TI'!$D$7:$U$47,8,0),"-")))</f>
        <v>-</v>
      </c>
      <c r="AC381" s="72" t="str">
        <f>IF(Y381="","-",IF(VLOOKUP(Y381,'D3 TI'!$D$7:$U$47,9,0)=0,"-",IF(AND(Y381=Y381,OR(Z381="T",Z381="P")),VLOOKUP(Y381,'D3 TI'!$D$7:$U$47,9,0),"-")))</f>
        <v>-</v>
      </c>
      <c r="AD381" s="72" t="str">
        <f>IF(Y381="","-",IF(VLOOKUP(Y381,'D3 TI'!$D$7:$U$47,17,0)=0,"-",IF(AND(Y381=Y381,Z381="P"),VLOOKUP(Y381,'D3 TI'!$D$7:$U$47,17,0),"-")))</f>
        <v>-</v>
      </c>
      <c r="AE381" s="72" t="str">
        <f>IF(Y381="","-",IF(VLOOKUP(Y381,'D3 TI'!$D$7:$U$47,18,0)=0,"-",IF(AND(Y381=Y381,Z381="P"),VLOOKUP(Y381,'D3 TI'!$D$7:$U$47,18,0),"-")))</f>
        <v>-</v>
      </c>
      <c r="AF381" s="73" t="s">
        <v>77</v>
      </c>
      <c r="AG381" s="74"/>
      <c r="AH381" s="69">
        <v>1132205.0</v>
      </c>
      <c r="AI381" s="70" t="s">
        <v>84</v>
      </c>
      <c r="AJ381" s="71" t="s">
        <v>28</v>
      </c>
      <c r="AK381" s="72" t="str">
        <f>IF(AI381="","-",IF(VLOOKUP(AI381,'D3 TI'!$D$7:$U$47,7,0)=0,"-",IF(AND(AI381=AI381,OR(AJ381="T",AJ381="P",AJ381="PM")),VLOOKUP(AI381,'D3 TI'!$D$7:$U$47,7,0),"-")))</f>
        <v>HER</v>
      </c>
      <c r="AL381" s="113" t="str">
        <f>IF(AI381="","-",IF(VLOOKUP(AI381,'D3 TI'!$D$7:$U$47,8,0)=0,"-",IF(AND(AI381=AI381,OR(AJ381="T",AJ381="P",AJ381="PM")),VLOOKUP(AI381,'D3 TI'!$D$7:$U$47,8,0),"-")))</f>
        <v>IDS</v>
      </c>
      <c r="AM381" s="72" t="str">
        <f>IF(AI381="","-",IF(VLOOKUP(AI381,'D3 TI'!$D$7:$U$47,9,0)=0,"-",IF(AND(AI381=AI381,OR(AJ381="T",AJ381="P")),VLOOKUP(AI381,'D3 TI'!$D$7:$U$47,9,0),"-")))</f>
        <v>-</v>
      </c>
      <c r="AN381" s="72" t="str">
        <f>IF(AI381="","-",IF(VLOOKUP(AI381,'D3 TI'!$D$7:$U$47,17,0)=0,"-",IF(AND(AI381=AI381,AJ381="P"),VLOOKUP(AI381,'D3 TI'!$D$7:$U$47,17,0),"-")))</f>
        <v>-</v>
      </c>
      <c r="AO381" s="72" t="str">
        <f>IF(AI381="","-",IF(VLOOKUP(AI381,'D3 TI'!$D$7:$U$47,18,0)=0,"-",IF(AND(AI381=AI381,AJ381="P"),VLOOKUP(AI381,'D3 TI'!$D$7:$U$47,18,0),"-")))</f>
        <v>-</v>
      </c>
      <c r="AP381" s="73" t="s">
        <v>77</v>
      </c>
      <c r="AQ381" s="74" t="s">
        <v>26</v>
      </c>
      <c r="AR381" s="69">
        <v>1132103.0</v>
      </c>
      <c r="AS381" s="70" t="s">
        <v>247</v>
      </c>
      <c r="AT381" s="71" t="s">
        <v>28</v>
      </c>
      <c r="AU381" s="112" t="str">
        <f>IF(AS381="","-",IF(VLOOKUP(AS381,'D3 TI'!$D$7:$U$47,7,0)=0,"-",IF(AND(AS381=AS381,OR(AT381="T",AT381="P",AT381="PM")),VLOOKUP(AS381,'D3 TI'!$D$7:$U$47,7,0),"-")))</f>
        <v>TAP</v>
      </c>
      <c r="AV381" s="112" t="str">
        <f>IF(AS381="","-",IF(VLOOKUP(AS381,'D3 TI'!$D$7:$U$47,8,0)=0,"-",IF(AND(AS381=AS381,OR(AT381="T",AT381="P",AT381="PM")),VLOOKUP(AS381,'D3 TI'!$D$7:$U$47,8,0),"-")))</f>
        <v>GHP</v>
      </c>
      <c r="AW381" s="112" t="str">
        <f>IF(AS381="","-",IF(VLOOKUP(AS381,'D3 TI'!$D$7:$U$47,9,0)=0,"-",IF(AND(AS381=AS381,OR(AT381="T",AT381="P")),VLOOKUP(AS381,'D3 TI'!$D$7:$U$47,9,0),"-")))</f>
        <v>-</v>
      </c>
      <c r="AX381" s="112" t="str">
        <f>IF(AS381="","-",IF(VLOOKUP(AS381,'D3 TI'!$D$7:$U$47,17,0)=0,"-",IF(AND(AS381=AS381,AT381="P"),VLOOKUP(AS381,'D3 TI'!$D$7:$U$47,17,0),"-")))</f>
        <v>CDN</v>
      </c>
      <c r="AY381" s="112" t="str">
        <f>IF(AS381="","-",IF(VLOOKUP(AS381,'D3 TI'!$D$7:$U$47,18,0)=0,"-",IF(AND(AS381=AS381,AT381="P"),VLOOKUP(AS381,'D3 TI'!$D$7:$U$47,18,0),"-")))</f>
        <v>-</v>
      </c>
      <c r="AZ381" s="76" t="s">
        <v>77</v>
      </c>
      <c r="BA381" s="74" t="s">
        <v>26</v>
      </c>
      <c r="BB381" s="6"/>
      <c r="BC381" s="6"/>
      <c r="BD381" s="6"/>
      <c r="BE381" s="6"/>
      <c r="BF381" s="7"/>
      <c r="BG381" s="7"/>
      <c r="BH381" s="7"/>
      <c r="BI381" s="7"/>
      <c r="BJ381" s="7"/>
      <c r="BK381" s="7"/>
    </row>
    <row r="382" ht="14.25" customHeight="1">
      <c r="A382" s="40">
        <v>7.0</v>
      </c>
      <c r="B382" s="41" t="s">
        <v>344</v>
      </c>
      <c r="C382" s="69">
        <v>1332103.0</v>
      </c>
      <c r="D382" s="70" t="s">
        <v>76</v>
      </c>
      <c r="E382" s="71" t="s">
        <v>24</v>
      </c>
      <c r="F382" s="72" t="str">
        <f>IF(D382="","-",IF(VLOOKUP(D382,D3TK!$D$7:$V$44,7,0)=0,"-",IF(AND(D382=D382,OR(E382="T",E382="P",E382="PM")),VLOOKUP(D382,D3TK!$D$7:$V$44,7,0),"-")))</f>
        <v>AZP</v>
      </c>
      <c r="G382" s="72" t="str">
        <f>IF(D382="","-",IF(VLOOKUP(D382,D3TK!$D$7:$V$44,8,0)=0,"-",IF(AND(D382=D382,OR(E382="T",E382="P",E382="PM")),VLOOKUP(D382,D3TK!$D$7:$V$44,8,0),"-")))</f>
        <v>IPM</v>
      </c>
      <c r="H382" s="72" t="str">
        <f>IF(D382="","-",IF(VLOOKUP(D382,D3TK!$D$7:$V$44,9,0)=0,"-",IF(AND(D382=D382,OR(E382="T",E382="P",E382="PM")),VLOOKUP(D382,D3TK!$D$7:$V$44,9,0),"-")))</f>
        <v>-</v>
      </c>
      <c r="I382" s="72"/>
      <c r="J382" s="72" t="str">
        <f>IF(D382="","-",IF(VLOOKUP(D382,D3TK!$D$7:$V$44,17,0)=0,"-",IF(AND(D382=D382,E382="P"),VLOOKUP(D382,D3TK!$D$7:$V$44,17,0),"-")))</f>
        <v>-</v>
      </c>
      <c r="K382" s="72" t="str">
        <f>IF(D382="","-",IF(VLOOKUP(D382,D3TK!$D$7:$V$44,18,0)=0,"-",IF(AND(D382=D382,E382="P"),VLOOKUP(D382,D3TK!$D$7:$V$44,18,0),"-")))</f>
        <v>-</v>
      </c>
      <c r="L382" s="71" t="s">
        <v>78</v>
      </c>
      <c r="M382" s="74" t="s">
        <v>26</v>
      </c>
      <c r="N382" s="69">
        <v>1332103.0</v>
      </c>
      <c r="O382" s="70" t="s">
        <v>76</v>
      </c>
      <c r="P382" s="71" t="s">
        <v>28</v>
      </c>
      <c r="Q382" s="72" t="str">
        <f>IF(O382="","-",IF(VLOOKUP(O382,D3TK!$D$7:$V$44,7,0)=0,"-",IF(AND(O382=O382,OR(P382="T",P382="P",P382="PM")),VLOOKUP(O382,D3TK!$D$7:$V$44,7,0),"-")))</f>
        <v>AZP</v>
      </c>
      <c r="R382" s="72" t="str">
        <f>IF(O382="","-",IF(VLOOKUP(O382,D3TK!$D$7:$V$44,8,0)=0,"-",IF(AND(O382=O382,OR(P382="T",P382="P",P382="PM")),VLOOKUP(O382,D3TK!$D$7:$V$44,8,0),"-")))</f>
        <v>IPM</v>
      </c>
      <c r="S382" s="72" t="str">
        <f>IF(O382="","-",IF(VLOOKUP(O382,D3TK!$D$7:$V$44,9,0)=0,"-",IF(AND(O382=O382,OR(P382="T",P382="P")),VLOOKUP(O382,D3TK!$D$7:$V$44,9,0),"-")))</f>
        <v>-</v>
      </c>
      <c r="T382" s="72" t="str">
        <f>IF(O382="","-",IF(VLOOKUP(O382,D3TK!$D$7:$V$44,17,0)=0,"-",IF(AND(O382=O382,P382="P"),VLOOKUP(O382,D3TK!$D$7:$V$44,17,0),"-")))</f>
        <v>-</v>
      </c>
      <c r="U382" s="72" t="str">
        <f>IF(O382="","-",IF(VLOOKUP(O382,D3TK!$D$7:$V$44,18,0)=0,"-",IF(AND(O382=O382,P382="P"),VLOOKUP(O382,D3TK!$D$7:$V$44,18,0),"-")))</f>
        <v>FWH</v>
      </c>
      <c r="V382" s="71" t="s">
        <v>78</v>
      </c>
      <c r="W382" s="74" t="s">
        <v>26</v>
      </c>
      <c r="X382" s="69">
        <v>1332104.0</v>
      </c>
      <c r="Y382" s="70" t="s">
        <v>80</v>
      </c>
      <c r="Z382" s="71" t="s">
        <v>28</v>
      </c>
      <c r="AA382" s="72" t="str">
        <f>IF(Y382="","-",IF(VLOOKUP(Y382,D3TK!$D$7:$V$44,7,0)=0,"-",IF(AND(Y382=Y382,OR(Z382="T",Z382="P",Z382="PM")),VLOOKUP(Y382,D3TK!$D$7:$V$44,7,0),"-")))</f>
        <v>JHS</v>
      </c>
      <c r="AB382" s="72" t="str">
        <f>IF(Y382="","-",IF(VLOOKUP(Y382,D3TK!$D$7:$V$44,8,0)=0,"-",IF(AND(Y382=Y382,OR(Z382="T",Z382="P",Z382="PM")),VLOOKUP(Y382,D3TK!$D$7:$V$44,8,0),"-")))</f>
        <v>GIW</v>
      </c>
      <c r="AC382" s="72" t="str">
        <f>IF(Y382="","-",IF(VLOOKUP(Y382,D3TK!$D$7:$V$44,9,0)=0,"-",IF(AND(Y382=Y382,OR(Z382="T",Z382="P")),VLOOKUP(Y382,D3TK!$D$7:$V$44,9,0),"-")))</f>
        <v>-</v>
      </c>
      <c r="AD382" s="72" t="str">
        <f>IF(Y382="","-",IF(VLOOKUP(Y382,D3TK!$D$7:$V$44,17,0)=0,"-",IF(AND(Y382=Y382,Z382="P"),VLOOKUP(Y382,D3TK!$D$7:$V$44,17,0),"-")))</f>
        <v>-</v>
      </c>
      <c r="AE382" s="72" t="str">
        <f>IF(Y382="","-",IF(VLOOKUP(Y382,D3TK!$D$7:$V$44,18,0)=0,"-",IF(AND(Y382=Y382,Z382="P"),VLOOKUP(Y382,D3TK!$D$7:$V$44,18,0),"-")))</f>
        <v>-</v>
      </c>
      <c r="AF382" s="71" t="s">
        <v>78</v>
      </c>
      <c r="AG382" s="74" t="s">
        <v>26</v>
      </c>
      <c r="AH382" s="69"/>
      <c r="AI382" s="70"/>
      <c r="AJ382" s="71"/>
      <c r="AK382" s="72" t="str">
        <f>IF(AI382="","-",IF(VLOOKUP(AI382,D3TK!$D$7:$V$44,7,0)=0,"-",IF(AND(AI382=AI382,OR(AJ382="T",AJ382="P",AJ382="PM")),VLOOKUP(AI382,D3TK!$D$7:$V$44,7,0),"-")))</f>
        <v>-</v>
      </c>
      <c r="AL382" s="72" t="str">
        <f>IF(AI382="","-",IF(VLOOKUP(AI382,D3TK!$D$7:$V$44,8,0)=0,"-",IF(AND(AI382=AI382,OR(AJ382="T",AJ382="P",AJ382="PM")),VLOOKUP(AI382,D3TK!$D$7:$V$44,8,0),"-")))</f>
        <v>-</v>
      </c>
      <c r="AM382" s="72" t="str">
        <f>IF(AI382="","-",IF(VLOOKUP(AI382,D3TK!$D$7:$V$44,9,0)=0,"-",IF(AND(AI382=AI382,OR(AJ382="T",AJ382="P")),VLOOKUP(AI382,D3TK!$D$7:$V$44,9,0),"-")))</f>
        <v>-</v>
      </c>
      <c r="AN382" s="72" t="str">
        <f>IF(AI382="","-",IF(VLOOKUP(AI382,D3TK!$D$7:$V$44,17,0)=0,"-",IF(AND(AI382=AI382,AJ382="P"),VLOOKUP(AI382,D3TK!$D$7:$V$44,17,0),"-")))</f>
        <v>-</v>
      </c>
      <c r="AO382" s="72" t="str">
        <f>IF(AI382="","-",IF(VLOOKUP(AI382,D3TK!$D$7:$V$44,18,0)=0,"-",IF(AND(AI382=AI382,AJ382="P"),VLOOKUP(AI382,D3TK!$D$7:$V$44,18,0),"-")))</f>
        <v>-</v>
      </c>
      <c r="AP382" s="71" t="s">
        <v>78</v>
      </c>
      <c r="AQ382" s="74"/>
      <c r="AR382" s="69"/>
      <c r="AS382" s="70"/>
      <c r="AT382" s="71"/>
      <c r="AU382" s="72" t="str">
        <f>IF(AS382="","-",IF(VLOOKUP(AS382,D3TK!$D$7:$V$44,7,0)=0,"-",IF(AND(AS382=AS382,OR(AT382="T",AT382="P",AT382="PM")),VLOOKUP(AS382,D3TK!$D$7:$V$44,7,0),"-")))</f>
        <v>-</v>
      </c>
      <c r="AV382" s="72" t="str">
        <f>IF(AS382="","-",IF(VLOOKUP(AS382,D3TK!$D$7:$V$44,8,0)=0,"-",IF(AND(AS382=AS382,OR(AT382="T",AT382="P",AT382="PM")),VLOOKUP(AS382,D3TK!$D$7:$V$44,8,0),"-")))</f>
        <v>-</v>
      </c>
      <c r="AW382" s="72" t="str">
        <f>IF(AS382="","-",IF(VLOOKUP(AS382,D3TK!$D$7:$V$44,9,0)=0,"-",IF(AND(AS382=AS382,OR(AT382="T",AT382="P")),VLOOKUP(AS382,D3TK!$D$7:$V$44,9,0),"-")))</f>
        <v>-</v>
      </c>
      <c r="AX382" s="72" t="str">
        <f>IF(AS382="","-",IF(VLOOKUP(AS382,D3TK!$D$7:$V$44,17,0)=0,"-",IF(AND(AS382=AS382,AT382="P"),VLOOKUP(AS382,D3TK!$D$7:$V$44,17,0),"-")))</f>
        <v>-</v>
      </c>
      <c r="AY382" s="72" t="str">
        <f>IF(AS382="","-",IF(VLOOKUP(AS382,D3TK!$D$7:$V$44,18,0)=0,"-",IF(AND(AS382=AS382,AT382="P"),VLOOKUP(AS382,D3TK!$D$7:$V$44,18,0),"-")))</f>
        <v>-</v>
      </c>
      <c r="AZ382" s="71" t="s">
        <v>78</v>
      </c>
      <c r="BA382" s="74"/>
      <c r="BB382" s="6"/>
      <c r="BC382" s="6"/>
      <c r="BD382" s="6"/>
      <c r="BE382" s="6"/>
      <c r="BF382" s="7"/>
      <c r="BG382" s="7"/>
      <c r="BH382" s="7"/>
      <c r="BI382" s="7"/>
      <c r="BJ382" s="7"/>
      <c r="BK382" s="7"/>
    </row>
    <row r="383" ht="14.25" customHeight="1">
      <c r="A383" s="40">
        <v>7.0</v>
      </c>
      <c r="B383" s="41" t="s">
        <v>344</v>
      </c>
      <c r="C383" s="69">
        <v>1142105.0</v>
      </c>
      <c r="D383" s="70" t="s">
        <v>84</v>
      </c>
      <c r="E383" s="71" t="s">
        <v>24</v>
      </c>
      <c r="F383" s="72" t="str">
        <f>IF(D383="","-",IF(VLOOKUP(D383,D4TRPL!$D$7:$U$58,7,0)=0,"-",IF(AND(D383=D383,OR(E383="T",E383="P",E383="PM")),VLOOKUP(D383,D4TRPL!$D$7:$U$58,7,0),"-")))</f>
        <v>VES</v>
      </c>
      <c r="G383" s="72" t="str">
        <f>IF(D383="","-",IF(VLOOKUP(D383,D4TRPL!$D$7:$U$58,8,0)=0,"-",IF(AND(D383=D383,OR(E383="T",E383="P",E383="PM")),VLOOKUP(D383,D4TRPL!$D$7:$U$58,8,0),"-")))</f>
        <v>-</v>
      </c>
      <c r="H383" s="72" t="str">
        <f>IF(D383="","-",IF(VLOOKUP(D383,D4TRPL!$D$7:$U$58,9,0)=0,"-",IF(AND(D383=D383,OR(E383="T",E383="P")),VLOOKUP(D383,D4TRPL!$D$7:$U$58,9,0),"-")))</f>
        <v>-</v>
      </c>
      <c r="I383" s="72"/>
      <c r="J383" s="72" t="str">
        <f>IF(D383="","-",IF(VLOOKUP(D383,D4TRPL!$D$7:$U$58,17,0)=0,"-",IF(AND(D383=D383,E383="P"),VLOOKUP(D383,D4TRPL!$D$7:$U$58,17,0),"-")))</f>
        <v>-</v>
      </c>
      <c r="K383" s="72" t="str">
        <f>IF(D383="","-",IF(VLOOKUP(D383,D4TRPL!$D$7:$U$58,18,0)=0,"-",IF(AND(D383=D383,E383="P"),VLOOKUP(D383,D4TRPL!$D$7:$U$58,18,0),"-")))</f>
        <v>-</v>
      </c>
      <c r="L383" s="73" t="s">
        <v>83</v>
      </c>
      <c r="M383" s="74" t="s">
        <v>26</v>
      </c>
      <c r="N383" s="75">
        <v>1142106.0</v>
      </c>
      <c r="O383" s="70" t="s">
        <v>82</v>
      </c>
      <c r="P383" s="71" t="s">
        <v>28</v>
      </c>
      <c r="Q383" s="72" t="str">
        <f>IF(O383="","-",IF(VLOOKUP(O383,D4TRPL!$D$7:$U$58,7,0)=0,"-",IF(AND(O383=O383,OR(P383="T",P383="P",P383="PM")),VLOOKUP(O383,D4TRPL!$D$7:$U$58,7,0),"-")))</f>
        <v>REG</v>
      </c>
      <c r="R383" s="72" t="str">
        <f>IF(O383="","-",IF(VLOOKUP(O383,D4TRPL!$D$7:$U$58,8,0)=0,"-",IF(AND(O383=O383,OR(P383="T",P383="P",P383="PM")),VLOOKUP(O383,D4TRPL!$D$7:$U$58,8,0),"-")))</f>
        <v>-</v>
      </c>
      <c r="S383" s="72" t="str">
        <f>IF(O383="","-",IF(VLOOKUP(O383,D4TRPL!$D$7:$U$58,9,0)=0,"-",IF(AND(O383=O383,OR(P383="T",P383="P")),VLOOKUP(O383,D4TRPL!$D$7:$U$58,9,0),"-")))</f>
        <v>-</v>
      </c>
      <c r="T383" s="72" t="str">
        <f>IF(O383="","-",IF(VLOOKUP(O383,D4TRPL!$D$7:$U$58,17,0)=0,"-",IF(AND(O383=O383,P383="P"),VLOOKUP(O383,D4TRPL!$D$7:$U$58,17,0),"-")))</f>
        <v>-</v>
      </c>
      <c r="U383" s="72" t="str">
        <f>IF(O383="","-",IF(VLOOKUP(O383,D4TRPL!$D$7:$U$58,18,0)=0,"-",IF(AND(O383=O383,P383="P"),VLOOKUP(O383,D4TRPL!$D$7:$U$58,18,0),"-")))</f>
        <v>-</v>
      </c>
      <c r="V383" s="73" t="s">
        <v>83</v>
      </c>
      <c r="W383" s="74" t="s">
        <v>26</v>
      </c>
      <c r="X383" s="69"/>
      <c r="Y383" s="70"/>
      <c r="Z383" s="71"/>
      <c r="AA383" s="72" t="str">
        <f>IF(Y383="","-",IF(VLOOKUP(Y383,D4TRPL!$D$7:$U$58,7,0)=0,"-",IF(AND(Y383=Y383,OR(Z383="T",Z383="P",Z383="PM")),VLOOKUP(Y383,D4TRPL!$D$7:$U$58,7,0),"-")))</f>
        <v>-</v>
      </c>
      <c r="AB383" s="72" t="str">
        <f>IF(Y383="","-",IF(VLOOKUP(Y383,D4TRPL!$D$7:$U$58,8,0)=0,"-",IF(AND(Y383=Y383,OR(Z383="T",Z383="P",Z383="PM")),VLOOKUP(Y383,D4TRPL!$D$7:$U$58,8,0),"-")))</f>
        <v>-</v>
      </c>
      <c r="AC383" s="72" t="str">
        <f>IF(Y383="","-",IF(VLOOKUP(Y383,D4TRPL!$D$7:$U$58,9,0)=0,"-",IF(AND(Y383=Y383,OR(Z383="T",Z383="P")),VLOOKUP(Y383,D4TRPL!$D$7:$U$58,9,0),"-")))</f>
        <v>-</v>
      </c>
      <c r="AD383" s="72" t="str">
        <f>IF(Y383="","-",IF(VLOOKUP(Y383,D4TRPL!$D$7:$U$58,17,0)=0,"-",IF(AND(Y383=Y383,Z383="P"),VLOOKUP(Y383,D4TRPL!$D$7:$U$58,17,0),"-")))</f>
        <v>-</v>
      </c>
      <c r="AE383" s="72" t="str">
        <f>IF(Y383="","-",IF(VLOOKUP(Y383,D4TRPL!$D$7:$U$58,18,0)=0,"-",IF(AND(Y383=Y383,Z383="P"),VLOOKUP(Y383,D4TRPL!$D$7:$U$58,18,0),"-")))</f>
        <v>-</v>
      </c>
      <c r="AF383" s="73" t="s">
        <v>83</v>
      </c>
      <c r="AG383" s="74"/>
      <c r="AH383" s="69">
        <v>1142104.0</v>
      </c>
      <c r="AI383" s="70" t="s">
        <v>76</v>
      </c>
      <c r="AJ383" s="71" t="s">
        <v>28</v>
      </c>
      <c r="AK383" s="72" t="str">
        <f>IF(AI383="","-",IF(VLOOKUP(AI383,D4TRPL!$D$7:$U$58,7,0)=0,"-",IF(AND(AI383=AI383,OR(AJ383="T",AJ383="P",AJ383="PM")),VLOOKUP(AI383,D4TRPL!$D$7:$U$58,7,0),"-")))</f>
        <v>RIS</v>
      </c>
      <c r="AL383" s="72" t="str">
        <f>IF(AI383="","-",IF(VLOOKUP(AI383,D4TRPL!$D$7:$U$58,8,0)=0,"-",IF(AND(AI383=AI383,OR(AJ383="T",AJ383="P",AJ383="PM")),VLOOKUP(AI383,D4TRPL!$D$7:$U$58,8,0),"-")))</f>
        <v>RJS</v>
      </c>
      <c r="AM383" s="72" t="str">
        <f>IF(AI383="","-",IF(VLOOKUP(AI383,D4TRPL!$D$7:$U$58,9,0)=0,"-",IF(AND(AI383=AI383,OR(AJ383="T",AJ383="P")),VLOOKUP(AI383,D4TRPL!$D$7:$U$58,9,0),"-")))</f>
        <v>-</v>
      </c>
      <c r="AN383" s="72" t="str">
        <f>IF(AI383="","-",IF(VLOOKUP(AI383,D4TRPL!$D$7:$U$58,17,0)=0,"-",IF(AND(AI383=AI383,AJ383="P"),VLOOKUP(AI383,D4TRPL!$D$7:$U$58,17,0),"-")))</f>
        <v>-</v>
      </c>
      <c r="AO383" s="72" t="str">
        <f>IF(AI383="","-",IF(VLOOKUP(AI383,D4TRPL!$D$7:$U$58,18,0)=0,"-",IF(AND(AI383=AI383,AJ383="P"),VLOOKUP(AI383,D4TRPL!$D$7:$U$58,18,0),"-")))</f>
        <v>-</v>
      </c>
      <c r="AP383" s="73" t="s">
        <v>83</v>
      </c>
      <c r="AQ383" s="74" t="s">
        <v>26</v>
      </c>
      <c r="AR383" s="69"/>
      <c r="AS383" s="70"/>
      <c r="AT383" s="71"/>
      <c r="AU383" s="72" t="str">
        <f>IF(AS383="","-",IF(VLOOKUP(AS383,D4TRPL!$D$7:$U$58,7,0)=0,"-",IF(AND(AS383=AS383,OR(AT383="T",AT383="P",AT383="PM")),VLOOKUP(AS383,D4TRPL!$D$7:$U$58,7,0),"-")))</f>
        <v>-</v>
      </c>
      <c r="AV383" s="72" t="str">
        <f>IF(AS383="","-",IF(VLOOKUP(AS383,D4TRPL!$D$7:$U$58,8,0)=0,"-",IF(AND(AS383=AS383,OR(AT383="T",AT383="P",AT383="PM")),VLOOKUP(AS383,D4TRPL!$D$7:$U$58,8,0),"-")))</f>
        <v>-</v>
      </c>
      <c r="AW383" s="72" t="str">
        <f>IF(AS383="","-",IF(VLOOKUP(AS383,D4TRPL!$D$7:$U$58,9,0)=0,"-",IF(AND(AS383=AS383,OR(AT383="T",AT383="P")),VLOOKUP(AS383,D4TRPL!$D$7:$U$58,9,0),"-")))</f>
        <v>-</v>
      </c>
      <c r="AX383" s="72" t="str">
        <f>IF(AS383="","-",IF(VLOOKUP(AS383,D4TRPL!$D$7:$U$58,17,0)=0,"-",IF(AND(AS383=AS383,AT383="P"),VLOOKUP(AS383,D4TRPL!$D$7:$U$58,17,0),"-")))</f>
        <v>-</v>
      </c>
      <c r="AY383" s="72" t="str">
        <f>IF(AS383="","-",IF(VLOOKUP(AS383,D4TRPL!$D$7:$U$58,18,0)=0,"-",IF(AND(AS383=AS383,AT383="P"),VLOOKUP(AS383,D4TRPL!$D$7:$U$58,18,0),"-")))</f>
        <v>-</v>
      </c>
      <c r="AZ383" s="73" t="s">
        <v>83</v>
      </c>
      <c r="BA383" s="81"/>
      <c r="BB383" s="6"/>
      <c r="BC383" s="6"/>
      <c r="BD383" s="6"/>
      <c r="BE383" s="6"/>
      <c r="BF383" s="7"/>
      <c r="BG383" s="7"/>
      <c r="BH383" s="7"/>
      <c r="BI383" s="7"/>
      <c r="BJ383" s="7"/>
      <c r="BK383" s="7"/>
    </row>
    <row r="384" ht="14.25" customHeight="1">
      <c r="A384" s="40">
        <v>7.0</v>
      </c>
      <c r="B384" s="41" t="s">
        <v>344</v>
      </c>
      <c r="C384" s="69">
        <v>1142105.0</v>
      </c>
      <c r="D384" s="70" t="s">
        <v>84</v>
      </c>
      <c r="E384" s="71" t="s">
        <v>24</v>
      </c>
      <c r="F384" s="72" t="str">
        <f>IF(D384="","-",IF(VLOOKUP(D384,D4TRPL!$D$7:$U$58,7,0)=0,"-",IF(AND(D384=D384,OR(E384="T",E384="P",E384="PM")),VLOOKUP(D384,D4TRPL!$D$7:$U$58,7,0),"-")))</f>
        <v>VES</v>
      </c>
      <c r="G384" s="72" t="str">
        <f>IF(D384="","-",IF(VLOOKUP(D384,D4TRPL!$D$7:$U$58,8,0)=0,"-",IF(AND(D384=D384,OR(E384="T",E384="P",E384="PM")),VLOOKUP(D384,D4TRPL!$D$7:$U$58,8,0),"-")))</f>
        <v>-</v>
      </c>
      <c r="H384" s="72" t="str">
        <f>IF(D384="","-",IF(VLOOKUP(D384,D4TRPL!$D$7:$U$58,9,0)=0,"-",IF(AND(D384=D384,OR(E384="T",E384="P")),VLOOKUP(D384,D4TRPL!$D$7:$U$58,9,0),"-")))</f>
        <v>-</v>
      </c>
      <c r="I384" s="72"/>
      <c r="J384" s="72" t="str">
        <f>IF(D384="","-",IF(VLOOKUP(D384,D4TRPL!$D$7:$U$58,17,0)=0,"-",IF(AND(D384=D384,E384="P"),VLOOKUP(D384,D4TRPL!$D$7:$U$58,17,0),"-")))</f>
        <v>-</v>
      </c>
      <c r="K384" s="72" t="str">
        <f>IF(D384="","-",IF(VLOOKUP(D384,D4TRPL!$D$7:$U$58,18,0)=0,"-",IF(AND(D384=D384,E384="P"),VLOOKUP(D384,D4TRPL!$D$7:$U$58,18,0),"-")))</f>
        <v>-</v>
      </c>
      <c r="L384" s="73" t="s">
        <v>85</v>
      </c>
      <c r="M384" s="74" t="s">
        <v>26</v>
      </c>
      <c r="N384" s="75">
        <v>1142106.0</v>
      </c>
      <c r="O384" s="70" t="s">
        <v>82</v>
      </c>
      <c r="P384" s="71" t="s">
        <v>28</v>
      </c>
      <c r="Q384" s="72" t="str">
        <f>IF(O384="","-",IF(VLOOKUP(O384,D4TRPL!$D$7:$U$58,7,0)=0,"-",IF(AND(O384=O384,OR(P384="T",P384="P",P384="PM")),VLOOKUP(O384,D4TRPL!$D$7:$U$58,7,0),"-")))</f>
        <v>REG</v>
      </c>
      <c r="R384" s="72" t="str">
        <f>IF(O384="","-",IF(VLOOKUP(O384,D4TRPL!$D$7:$U$58,8,0)=0,"-",IF(AND(O384=O384,OR(P384="T",P384="P",P384="PM")),VLOOKUP(O384,D4TRPL!$D$7:$U$58,8,0),"-")))</f>
        <v>-</v>
      </c>
      <c r="S384" s="72" t="str">
        <f>IF(O384="","-",IF(VLOOKUP(O384,D4TRPL!$D$7:$U$58,9,0)=0,"-",IF(AND(O384=O384,OR(P384="T",P384="P")),VLOOKUP(O384,D4TRPL!$D$7:$U$58,9,0),"-")))</f>
        <v>-</v>
      </c>
      <c r="T384" s="72" t="str">
        <f>IF(O384="","-",IF(VLOOKUP(O384,D4TRPL!$D$7:$U$58,17,0)=0,"-",IF(AND(O384=O384,P384="P"),VLOOKUP(O384,D4TRPL!$D$7:$U$58,17,0),"-")))</f>
        <v>-</v>
      </c>
      <c r="U384" s="72" t="str">
        <f>IF(O384="","-",IF(VLOOKUP(O384,D4TRPL!$D$7:$U$58,18,0)=0,"-",IF(AND(O384=O384,P384="P"),VLOOKUP(O384,D4TRPL!$D$7:$U$58,18,0),"-")))</f>
        <v>-</v>
      </c>
      <c r="V384" s="73" t="s">
        <v>85</v>
      </c>
      <c r="W384" s="74" t="s">
        <v>26</v>
      </c>
      <c r="X384" s="69"/>
      <c r="Y384" s="70"/>
      <c r="Z384" s="71"/>
      <c r="AA384" s="72" t="str">
        <f>IF(Y384="","-",IF(VLOOKUP(Y384,D4TRPL!$D$7:$U$58,7,0)=0,"-",IF(AND(Y384=Y384,OR(Z384="T",Z384="P",Z384="PM")),VLOOKUP(Y384,D4TRPL!$D$7:$U$58,7,0),"-")))</f>
        <v>-</v>
      </c>
      <c r="AB384" s="72" t="str">
        <f>IF(Y384="","-",IF(VLOOKUP(Y384,D4TRPL!$D$7:$U$58,8,0)=0,"-",IF(AND(Y384=Y384,OR(Z384="T",Z384="P",Z384="PM")),VLOOKUP(Y384,D4TRPL!$D$7:$U$58,8,0),"-")))</f>
        <v>-</v>
      </c>
      <c r="AC384" s="72" t="str">
        <f>IF(Y384="","-",IF(VLOOKUP(Y384,D4TRPL!$D$7:$U$58,9,0)=0,"-",IF(AND(Y384=Y384,OR(Z384="T",Z384="P")),VLOOKUP(Y384,D4TRPL!$D$7:$U$58,9,0),"-")))</f>
        <v>-</v>
      </c>
      <c r="AD384" s="72" t="str">
        <f>IF(Y384="","-",IF(VLOOKUP(Y384,D4TRPL!$D$7:$U$58,17,0)=0,"-",IF(AND(Y384=Y384,Z384="P"),VLOOKUP(Y384,D4TRPL!$D$7:$U$58,17,0),"-")))</f>
        <v>-</v>
      </c>
      <c r="AE384" s="72" t="str">
        <f>IF(Y384="","-",IF(VLOOKUP(Y384,D4TRPL!$D$7:$U$58,18,0)=0,"-",IF(AND(Y384=Y384,Z384="P"),VLOOKUP(Y384,D4TRPL!$D$7:$U$58,18,0),"-")))</f>
        <v>-</v>
      </c>
      <c r="AF384" s="73" t="s">
        <v>85</v>
      </c>
      <c r="AG384" s="74"/>
      <c r="AH384" s="69">
        <v>1142104.0</v>
      </c>
      <c r="AI384" s="70" t="s">
        <v>76</v>
      </c>
      <c r="AJ384" s="71" t="s">
        <v>28</v>
      </c>
      <c r="AK384" s="72" t="str">
        <f>IF(AI384="","-",IF(VLOOKUP(AI384,D4TRPL!$D$7:$U$58,7,0)=0,"-",IF(AND(AI384=AI384,OR(AJ384="T",AJ384="P",AJ384="PM")),VLOOKUP(AI384,D4TRPL!$D$7:$U$58,7,0),"-")))</f>
        <v>RIS</v>
      </c>
      <c r="AL384" s="72" t="str">
        <f>IF(AI384="","-",IF(VLOOKUP(AI384,D4TRPL!$D$7:$U$58,8,0)=0,"-",IF(AND(AI384=AI384,OR(AJ384="T",AJ384="P",AJ384="PM")),VLOOKUP(AI384,D4TRPL!$D$7:$U$58,8,0),"-")))</f>
        <v>RJS</v>
      </c>
      <c r="AM384" s="72" t="str">
        <f>IF(AI384="","-",IF(VLOOKUP(AI384,D4TRPL!$D$7:$U$58,9,0)=0,"-",IF(AND(AI384=AI384,OR(AJ384="T",AJ384="P")),VLOOKUP(AI384,D4TRPL!$D$7:$U$58,9,0),"-")))</f>
        <v>-</v>
      </c>
      <c r="AN384" s="72" t="str">
        <f>IF(AI384="","-",IF(VLOOKUP(AI384,D4TRPL!$D$7:$U$58,17,0)=0,"-",IF(AND(AI384=AI384,AJ384="P"),VLOOKUP(AI384,D4TRPL!$D$7:$U$58,17,0),"-")))</f>
        <v>-</v>
      </c>
      <c r="AO384" s="72" t="str">
        <f>IF(AI384="","-",IF(VLOOKUP(AI384,D4TRPL!$D$7:$U$58,18,0)=0,"-",IF(AND(AI384=AI384,AJ384="P"),VLOOKUP(AI384,D4TRPL!$D$7:$U$58,18,0),"-")))</f>
        <v>-</v>
      </c>
      <c r="AP384" s="73" t="s">
        <v>85</v>
      </c>
      <c r="AQ384" s="74" t="s">
        <v>26</v>
      </c>
      <c r="AR384" s="69" t="s">
        <v>218</v>
      </c>
      <c r="AS384" s="70" t="s">
        <v>74</v>
      </c>
      <c r="AT384" s="71" t="s">
        <v>28</v>
      </c>
      <c r="AU384" s="72" t="str">
        <f>IF(AS384="","-",IF(VLOOKUP(AS384,D4TRPL!$D$7:$U$58,7,0)=0,"-",IF(AND(AS384=AS384,OR(AT384="T",AT384="P",AT384="PM")),VLOOKUP(AS384,D4TRPL!$D$7:$U$58,7,0),"-")))</f>
        <v>RMM</v>
      </c>
      <c r="AV384" s="72" t="str">
        <f>IF(AS384="","-",IF(VLOOKUP(AS384,D4TRPL!$D$7:$U$58,8,0)=0,"-",IF(AND(AS384=AS384,OR(AT384="T",AT384="P",AT384="PM")),VLOOKUP(AS384,D4TRPL!$D$7:$U$58,8,0),"-")))</f>
        <v>-</v>
      </c>
      <c r="AW384" s="72" t="str">
        <f>IF(AS384="","-",IF(VLOOKUP(AS384,D4TRPL!$D$7:$U$58,9,0)=0,"-",IF(AND(AS384=AS384,OR(AT384="T",AT384="P")),VLOOKUP(AS384,D4TRPL!$D$7:$U$58,9,0),"-")))</f>
        <v>-</v>
      </c>
      <c r="AX384" s="72" t="str">
        <f>IF(AS384="","-",IF(VLOOKUP(AS384,D4TRPL!$D$7:$U$58,17,0)=0,"-",IF(AND(AS384=AS384,AT384="P"),VLOOKUP(AS384,D4TRPL!$D$7:$U$58,17,0),"-")))</f>
        <v>-</v>
      </c>
      <c r="AY384" s="72" t="str">
        <f>IF(AS384="","-",IF(VLOOKUP(AS384,D4TRPL!$D$7:$U$58,18,0)=0,"-",IF(AND(AS384=AS384,AT384="P"),VLOOKUP(AS384,D4TRPL!$D$7:$U$58,18,0),"-")))</f>
        <v>-</v>
      </c>
      <c r="AZ384" s="73" t="s">
        <v>85</v>
      </c>
      <c r="BA384" s="74" t="s">
        <v>26</v>
      </c>
      <c r="BB384" s="6"/>
      <c r="BC384" s="6"/>
      <c r="BD384" s="6"/>
      <c r="BE384" s="6"/>
      <c r="BF384" s="7"/>
      <c r="BG384" s="7"/>
      <c r="BH384" s="7"/>
      <c r="BI384" s="7"/>
      <c r="BJ384" s="7"/>
      <c r="BK384" s="7"/>
    </row>
    <row r="385" ht="14.25" customHeight="1">
      <c r="A385" s="164">
        <v>7.0</v>
      </c>
      <c r="B385" s="41" t="s">
        <v>344</v>
      </c>
      <c r="C385" s="75"/>
      <c r="D385" s="70"/>
      <c r="E385" s="71"/>
      <c r="F385" s="72" t="str">
        <f>IF(D385="","-",IF(VLOOKUP(D385,D4TRPLTLKR!$D$7:$U$58,7,0)=0,"-",IF(AND(D385=D385,OR(E385="T",E385="P",E385="PM")),VLOOKUP(D385,D4TRPL!$D$7:$U$58,7,0),"-")))</f>
        <v>-</v>
      </c>
      <c r="G385" s="72"/>
      <c r="H385" s="72"/>
      <c r="I385" s="72"/>
      <c r="J385" s="72"/>
      <c r="K385" s="72"/>
      <c r="L385" s="80" t="s">
        <v>86</v>
      </c>
      <c r="M385" s="74"/>
      <c r="N385" s="75">
        <v>1142105.0</v>
      </c>
      <c r="O385" s="70" t="s">
        <v>84</v>
      </c>
      <c r="P385" s="71" t="s">
        <v>28</v>
      </c>
      <c r="Q385" s="72" t="str">
        <f>IF(O385="","-",IF(VLOOKUP(O385,D4TRPLTLKR!$D$7:$U$58,7,0)=0,"-",IF(AND(O385=O385,OR(P385="T",P385="P",P385="PM")),VLOOKUP(O385,D4TRPLTLKR!$D$7:$U$12,7,0),"-")))</f>
        <v>VES</v>
      </c>
      <c r="R385" s="72"/>
      <c r="S385" s="72"/>
      <c r="T385" s="72"/>
      <c r="U385" s="72"/>
      <c r="V385" s="80" t="s">
        <v>86</v>
      </c>
      <c r="W385" s="74" t="s">
        <v>89</v>
      </c>
      <c r="X385" s="75"/>
      <c r="Y385" s="70"/>
      <c r="Z385" s="71"/>
      <c r="AA385" s="72" t="str">
        <f>IF(Y385="","-",IF(VLOOKUP(Y385,D4TRPLTLKR!$D$7:$U$58,7,0)=0,"-",IF(AND(Y385=Y385,OR(Z385="T",Z385="P",Z385="PM")),VLOOKUP(Y385,D4TRPLTLKR!$D$7:$U$12,7,0),"-")))</f>
        <v>-</v>
      </c>
      <c r="AB385" s="72"/>
      <c r="AC385" s="72"/>
      <c r="AD385" s="72"/>
      <c r="AE385" s="72"/>
      <c r="AF385" s="80" t="s">
        <v>86</v>
      </c>
      <c r="AG385" s="74"/>
      <c r="AH385" s="75"/>
      <c r="AI385" s="173"/>
      <c r="AJ385" s="174"/>
      <c r="AK385" s="72" t="str">
        <f>IF(AI385="","-",IF(VLOOKUP(AI385,D4TRPLTLKR!$D$7:$U$58,7,0)=0,"-",IF(AND(AI385=AI385,OR(AJ385="T",AJ385="P",AJ385="PM")),VLOOKUP(AI385,D4TRPLTLKR!$D$7:$U$12,7,0),"-")))</f>
        <v>-</v>
      </c>
      <c r="AL385" s="72"/>
      <c r="AM385" s="72"/>
      <c r="AN385" s="72"/>
      <c r="AO385" s="72"/>
      <c r="AP385" s="80" t="s">
        <v>86</v>
      </c>
      <c r="AQ385" s="74"/>
      <c r="AR385" s="75"/>
      <c r="AS385" s="70"/>
      <c r="AT385" s="71"/>
      <c r="AU385" s="72" t="str">
        <f>IF(AS385="","-",IF(VLOOKUP(AS385,D4TRPLTLKR!$D$7:$U$58,7,0)=0,"-",IF(AND(AS385=AS385,OR(AT385="T",AT385="P",AT385="PM")),VLOOKUP(AS385,D4TRPLTLKR!$D$7:$U$12,7,0),"-")))</f>
        <v>-</v>
      </c>
      <c r="AV385" s="72"/>
      <c r="AW385" s="72"/>
      <c r="AX385" s="72"/>
      <c r="AY385" s="72"/>
      <c r="AZ385" s="80" t="s">
        <v>86</v>
      </c>
      <c r="BA385" s="74"/>
      <c r="BB385" s="6"/>
      <c r="BC385" s="6"/>
      <c r="BD385" s="6"/>
      <c r="BE385" s="6"/>
      <c r="BF385" s="7"/>
      <c r="BG385" s="7"/>
      <c r="BH385" s="7"/>
      <c r="BI385" s="7"/>
      <c r="BJ385" s="7"/>
      <c r="BK385" s="7"/>
    </row>
    <row r="386" ht="14.25" customHeight="1">
      <c r="A386" s="40">
        <v>7.0</v>
      </c>
      <c r="B386" s="41" t="s">
        <v>344</v>
      </c>
      <c r="C386" s="75"/>
      <c r="D386" s="70"/>
      <c r="E386" s="71"/>
      <c r="F386" s="72" t="str">
        <f>IF(D386="","-",IF(VLOOKUP(D386,'S1-IF'!$D$7:$U$58,7,0)=0,"-",IF(AND(D386=D386,OR(E386="T",E386="P")),VLOOKUP(D386,'S1-IF'!$D$7:$U$58,7,0),"-")))</f>
        <v>-</v>
      </c>
      <c r="G386" s="72" t="str">
        <f>IF(D386="","-",IF(VLOOKUP(D386,'S1-IF'!$D$7:$U$58,8,0)=0,"-",IF(AND(D386=D386,OR(E386="T",E386="P")),VLOOKUP(D386,'S1-IF'!$D$7:$U$58,8,0),"-")))</f>
        <v>-</v>
      </c>
      <c r="H386" s="72" t="str">
        <f>IF(D386="","-",IF(VLOOKUP(D386,'S1-IF'!$D$7:$U$58,9,0)=0,"-",IF(AND(D386=D386,OR(E386="T",E386="P")),VLOOKUP(D386,'S1-IF'!$D$7:$U$58,9,0),"-")))</f>
        <v>-</v>
      </c>
      <c r="I386" s="72"/>
      <c r="J386" s="72" t="str">
        <f>IF(D386="","-",IF(VLOOKUP(D386,'S1-IF'!$D$7:$U$58,17,0)=0,"-",IF(AND(D386=D386,E386="P"),VLOOKUP(D386,'S1-IF'!$D$7:$U$58,17,0),"-")))</f>
        <v>-</v>
      </c>
      <c r="K386" s="72" t="str">
        <f>IF(D386="","-",IF(VLOOKUP(D386,'S1-IF'!$D$7:$U$58,18,0)=0,"-",IF(AND(D386=D386,E386="P"),VLOOKUP(D386,'S1-IF'!$D$7:$U$58,18,0),"-")))</f>
        <v>-</v>
      </c>
      <c r="L386" s="73" t="s">
        <v>91</v>
      </c>
      <c r="M386" s="74"/>
      <c r="N386" s="79"/>
      <c r="O386" s="70"/>
      <c r="P386" s="71"/>
      <c r="Q386" s="72" t="str">
        <f>IF(O386="","-",IF(VLOOKUP(O386,'S1-IF'!$D$7:$U$58,7,0)=0,"-",IF(AND(O386=O386,OR(P386="T",P386="P")),VLOOKUP(O386,'S1-IF'!$D$7:$U$58,7,0),"-")))</f>
        <v>-</v>
      </c>
      <c r="R386" s="72" t="str">
        <f>IF(O386="","-",IF(VLOOKUP(O386,'S1-IF'!$D$7:$U$58,8,0)=0,"-",IF(AND(O386=O386,OR(P386="T",P386="P")),VLOOKUP(O386,'S1-IF'!$D$7:$U$58,8,0),"-")))</f>
        <v>-</v>
      </c>
      <c r="S386" s="72" t="str">
        <f>IF(O386="","-",IF(VLOOKUP(O386,'S1-IF'!$D$7:$U$58,9,0)=0,"-",IF(AND(O386=O386,OR(P386="T",P386="P")),VLOOKUP(O386,'S1-IF'!$D$7:$U$58,9,0),"-")))</f>
        <v>-</v>
      </c>
      <c r="T386" s="72" t="str">
        <f>IF(O386="","-",IF(VLOOKUP(O386,'S1-IF'!$D$7:$U$58,17,0)=0,"-",IF(AND(O386=O386,P386="P"),VLOOKUP(O386,'S1-IF'!$D$7:$U$58,17,0),"-")))</f>
        <v>-</v>
      </c>
      <c r="U386" s="72" t="str">
        <f>IF(O386="","-",IF(VLOOKUP(O386,'S1-IF'!$D$7:$U$58,18,0)=0,"-",IF(AND(O386=O386,P386="P"),VLOOKUP(O386,'S1-IF'!$D$7:$U$58,18,0),"-")))</f>
        <v>-</v>
      </c>
      <c r="V386" s="73" t="s">
        <v>91</v>
      </c>
      <c r="W386" s="74"/>
      <c r="X386" s="75" t="s">
        <v>98</v>
      </c>
      <c r="Y386" s="70" t="s">
        <v>99</v>
      </c>
      <c r="Z386" s="71" t="s">
        <v>28</v>
      </c>
      <c r="AA386" s="72" t="str">
        <f>IF(Y386="","-",IF(VLOOKUP(Y386,'S1-IF'!$D$7:$U$58,7,0)=0,"-",IF(AND(Y386=Y386,OR(Z386="T",Z386="P")),VLOOKUP(Y386,'S1-IF'!$D$7:$U$58,7,0),"-")))</f>
        <v>PAT</v>
      </c>
      <c r="AB386" s="72" t="str">
        <f>IF(Y386="","-",IF(VLOOKUP(Y386,'S1-IF'!$D$7:$U$58,8,0)=0,"-",IF(AND(Y386=Y386,OR(Z386="T",Z386="P")),VLOOKUP(Y386,'S1-IF'!$D$7:$U$58,8,0),"-")))</f>
        <v>IUS</v>
      </c>
      <c r="AC386" s="72" t="str">
        <f>IF(Y386="","-",IF(VLOOKUP(Y386,'S1-IF'!$D$7:$U$58,9,0)=0,"-",IF(AND(Y386=Y386,OR(Z386="T",Z386="P")),VLOOKUP(Y386,'S1-IF'!$D$7:$U$58,9,0),"-")))</f>
        <v>RSL</v>
      </c>
      <c r="AD386" s="72" t="str">
        <f>IF(Y386="","-",IF(VLOOKUP(Y386,'S1-IF'!$D$7:$U$58,17,0)=0,"-",IF(AND(Y386=Y386,Z386="P"),VLOOKUP(Y386,'S1-IF'!$D$7:$U$58,17,0),"-")))</f>
        <v>-</v>
      </c>
      <c r="AE386" s="72" t="str">
        <f>IF(Y386="","-",IF(VLOOKUP(Y386,'S1-IF'!$D$7:$U$58,18,0)=0,"-",IF(AND(Y386=Y386,Z386="P"),VLOOKUP(Y386,'S1-IF'!$D$7:$U$58,18,0),"-")))</f>
        <v>-</v>
      </c>
      <c r="AF386" s="73" t="s">
        <v>91</v>
      </c>
      <c r="AG386" s="74" t="s">
        <v>26</v>
      </c>
      <c r="AH386" s="75" t="s">
        <v>92</v>
      </c>
      <c r="AI386" s="173" t="s">
        <v>71</v>
      </c>
      <c r="AJ386" s="174" t="s">
        <v>24</v>
      </c>
      <c r="AK386" s="72" t="str">
        <f>IF(AI386="","-",IF(VLOOKUP(AI386,'S1-IF'!$D$7:$U$58,7,0)=0,"-",IF(AND(AI386=AI386,OR(AJ386="T",AJ386="P")),VLOOKUP(AI386,'S1-IF'!$D$7:$U$58,7,0),"-")))</f>
        <v>FIS</v>
      </c>
      <c r="AL386" s="72" t="str">
        <f>IF(AI386="","-",IF(VLOOKUP(AI386,'S1-IF'!$D$7:$U$58,8,0)=0,"-",IF(AND(AI386=AI386,OR(AJ386="T",AJ386="P")),VLOOKUP(AI386,'S1-IF'!$D$7:$U$58,8,0),"-")))</f>
        <v>YAG</v>
      </c>
      <c r="AM386" s="72" t="str">
        <f>IF(AI386="","-",IF(VLOOKUP(AI386,'S1-IF'!$D$7:$U$58,9,0)=0,"-",IF(AND(AI386=AI386,OR(AJ386="T",AJ386="P")),VLOOKUP(AI386,'S1-IF'!$D$7:$U$58,9,0),"-")))</f>
        <v>-</v>
      </c>
      <c r="AN386" s="72" t="str">
        <f>IF(AI386="","-",IF(VLOOKUP(AI386,'S1-IF'!$D$7:$U$58,17,0)=0,"-",IF(AND(AI386=AI386,AJ386="P"),VLOOKUP(AI386,'S1-IF'!$D$7:$U$58,17,0),"-")))</f>
        <v>-</v>
      </c>
      <c r="AO386" s="72" t="str">
        <f>IF(AI386="","-",IF(VLOOKUP(AI386,'S1-IF'!$D$7:$U$58,18,0)=0,"-",IF(AND(AI386=AI386,AJ386="P"),VLOOKUP(AI386,'S1-IF'!$D$7:$U$58,18,0),"-")))</f>
        <v>-</v>
      </c>
      <c r="AP386" s="73" t="s">
        <v>91</v>
      </c>
      <c r="AQ386" s="74" t="s">
        <v>26</v>
      </c>
      <c r="AR386" s="75" t="s">
        <v>249</v>
      </c>
      <c r="AS386" s="70" t="s">
        <v>75</v>
      </c>
      <c r="AT386" s="71" t="s">
        <v>24</v>
      </c>
      <c r="AU386" s="72" t="str">
        <f>IF(AS386="","-",IF(VLOOKUP(AS386,'S1-IF'!$D$7:$U$58,7,0)=0,"-",IF(AND(AS386=AS386,OR(AT386="T",AT386="P")),VLOOKUP(AS386,'S1-IF'!$D$7:$U$58,7,0),"-")))</f>
        <v>ICB</v>
      </c>
      <c r="AV386" s="72" t="str">
        <f>IF(AS386="","-",IF(VLOOKUP(AS386,'S1-IF'!$D$7:$U$58,8,0)=0,"-",IF(AND(AS386=AS386,OR(AT386="T",AT386="P")),VLOOKUP(AS386,'S1-IF'!$D$7:$U$58,8,0),"-")))</f>
        <v>-</v>
      </c>
      <c r="AW386" s="72" t="str">
        <f>IF(AS386="","-",IF(VLOOKUP(AS386,'S1-IF'!$D$7:$U$58,9,0)=0,"-",IF(AND(AS386=AS386,OR(AT386="T",AT386="P")),VLOOKUP(AS386,'S1-IF'!$D$7:$U$58,9,0),"-")))</f>
        <v>-</v>
      </c>
      <c r="AX386" s="72" t="str">
        <f>IF(AS386="","-",IF(VLOOKUP(AS386,'S1-IF'!$D$7:$U$58,17,0)=0,"-",IF(AND(AS386=AS386,AT386="P"),VLOOKUP(AS386,'S1-IF'!$D$7:$U$58,17,0),"-")))</f>
        <v>-</v>
      </c>
      <c r="AY386" s="72" t="str">
        <f>IF(AS386="","-",IF(VLOOKUP(AS386,'S1-IF'!$D$7:$U$58,18,0)=0,"-",IF(AND(AS386=AS386,AT386="P"),VLOOKUP(AS386,'S1-IF'!$D$7:$U$58,18,0),"-")))</f>
        <v>-</v>
      </c>
      <c r="AZ386" s="73" t="s">
        <v>91</v>
      </c>
      <c r="BA386" s="74" t="s">
        <v>26</v>
      </c>
      <c r="BB386" s="6"/>
      <c r="BC386" s="6"/>
      <c r="BD386" s="6"/>
      <c r="BE386" s="6"/>
      <c r="BF386" s="7"/>
      <c r="BG386" s="7"/>
      <c r="BH386" s="7"/>
      <c r="BI386" s="7"/>
      <c r="BJ386" s="7"/>
      <c r="BK386" s="7"/>
    </row>
    <row r="387" ht="14.25" customHeight="1">
      <c r="A387" s="40">
        <v>7.0</v>
      </c>
      <c r="B387" s="41" t="s">
        <v>344</v>
      </c>
      <c r="C387" s="75"/>
      <c r="D387" s="70"/>
      <c r="E387" s="71"/>
      <c r="F387" s="72" t="str">
        <f>IF(D387="","-",IF(VLOOKUP(D387,'S1-IF'!$D$7:$U$58,7,0)=0,"-",IF(AND(D387=D387,OR(E387="T",E387="P")),VLOOKUP(D387,'S1-IF'!$D$7:$U$58,7,0),"-")))</f>
        <v>-</v>
      </c>
      <c r="G387" s="72" t="str">
        <f>IF(D387="","-",IF(VLOOKUP(D387,'S1-IF'!$D$7:$U$58,8,0)=0,"-",IF(AND(D387=D387,OR(E387="T",E387="P")),VLOOKUP(D387,'S1-IF'!$D$7:$U$58,8,0),"-")))</f>
        <v>-</v>
      </c>
      <c r="H387" s="72" t="str">
        <f>IF(D387="","-",IF(VLOOKUP(D387,'S1-IF'!$D$7:$U$58,9,0)=0,"-",IF(AND(D387=D387,OR(E387="T",E387="P")),VLOOKUP(D387,'S1-IF'!$D$7:$U$58,9,0),"-")))</f>
        <v>-</v>
      </c>
      <c r="I387" s="72"/>
      <c r="J387" s="72" t="str">
        <f>IF(D387="","-",IF(VLOOKUP(D387,'S1-IF'!$D$7:$U$58,17,0)=0,"-",IF(AND(D387=D387,E387="P"),VLOOKUP(D387,'S1-IF'!$D$7:$U$58,17,0),"-")))</f>
        <v>-</v>
      </c>
      <c r="K387" s="72" t="str">
        <f>IF(D387="","-",IF(VLOOKUP(D387,'S1-IF'!$D$7:$U$58,18,0)=0,"-",IF(AND(D387=D387,E387="P"),VLOOKUP(D387,'S1-IF'!$D$7:$U$58,18,0),"-")))</f>
        <v>-</v>
      </c>
      <c r="L387" s="73" t="s">
        <v>93</v>
      </c>
      <c r="M387" s="74"/>
      <c r="N387" s="79"/>
      <c r="O387" s="70"/>
      <c r="P387" s="71"/>
      <c r="Q387" s="72" t="str">
        <f>IF(O387="","-",IF(VLOOKUP(O387,'S1-IF'!$D$7:$U$58,7,0)=0,"-",IF(AND(O387=O387,OR(P387="T",P387="P")),VLOOKUP(O387,'S1-IF'!$D$7:$U$58,7,0),"-")))</f>
        <v>-</v>
      </c>
      <c r="R387" s="72" t="str">
        <f>IF(O387="","-",IF(VLOOKUP(O387,'S1-IF'!$D$7:$U$58,8,0)=0,"-",IF(AND(O387=O387,OR(P387="T",P387="P")),VLOOKUP(O387,'S1-IF'!$D$7:$U$58,8,0),"-")))</f>
        <v>-</v>
      </c>
      <c r="S387" s="72" t="str">
        <f>IF(O387="","-",IF(VLOOKUP(O387,'S1-IF'!$D$7:$U$58,9,0)=0,"-",IF(AND(O387=O387,OR(P387="T",P387="P")),VLOOKUP(O387,'S1-IF'!$D$7:$U$58,9,0),"-")))</f>
        <v>-</v>
      </c>
      <c r="T387" s="72" t="str">
        <f>IF(O387="","-",IF(VLOOKUP(O387,'S1-IF'!$D$7:$U$58,17,0)=0,"-",IF(AND(O387=O387,P387="P"),VLOOKUP(O387,'S1-IF'!$D$7:$U$58,17,0),"-")))</f>
        <v>-</v>
      </c>
      <c r="U387" s="72" t="str">
        <f>IF(O387="","-",IF(VLOOKUP(O387,'S1-IF'!$D$7:$U$58,18,0)=0,"-",IF(AND(O387=O387,P387="P"),VLOOKUP(O387,'S1-IF'!$D$7:$U$58,18,0),"-")))</f>
        <v>-</v>
      </c>
      <c r="V387" s="73" t="s">
        <v>93</v>
      </c>
      <c r="W387" s="74"/>
      <c r="X387" s="75" t="s">
        <v>98</v>
      </c>
      <c r="Y387" s="70" t="s">
        <v>99</v>
      </c>
      <c r="Z387" s="71" t="s">
        <v>28</v>
      </c>
      <c r="AA387" s="72" t="str">
        <f>IF(Y387="","-",IF(VLOOKUP(Y387,'S1-IF'!$D$7:$U$58,7,0)=0,"-",IF(AND(Y387=Y387,OR(Z387="T",Z387="P")),VLOOKUP(Y387,'S1-IF'!$D$7:$U$58,7,0),"-")))</f>
        <v>PAT</v>
      </c>
      <c r="AB387" s="72" t="str">
        <f>IF(Y387="","-",IF(VLOOKUP(Y387,'S1-IF'!$D$7:$U$58,8,0)=0,"-",IF(AND(Y387=Y387,OR(Z387="T",Z387="P")),VLOOKUP(Y387,'S1-IF'!$D$7:$U$58,8,0),"-")))</f>
        <v>IUS</v>
      </c>
      <c r="AC387" s="72" t="str">
        <f>IF(Y387="","-",IF(VLOOKUP(Y387,'S1-IF'!$D$7:$U$58,9,0)=0,"-",IF(AND(Y387=Y387,OR(Z387="T",Z387="P")),VLOOKUP(Y387,'S1-IF'!$D$7:$U$58,9,0),"-")))</f>
        <v>RSL</v>
      </c>
      <c r="AD387" s="72" t="str">
        <f>IF(Y387="","-",IF(VLOOKUP(Y387,'S1-IF'!$D$7:$U$58,17,0)=0,"-",IF(AND(Y387=Y387,Z387="P"),VLOOKUP(Y387,'S1-IF'!$D$7:$U$58,17,0),"-")))</f>
        <v>-</v>
      </c>
      <c r="AE387" s="72" t="str">
        <f>IF(Y387="","-",IF(VLOOKUP(Y387,'S1-IF'!$D$7:$U$58,18,0)=0,"-",IF(AND(Y387=Y387,Z387="P"),VLOOKUP(Y387,'S1-IF'!$D$7:$U$58,18,0),"-")))</f>
        <v>-</v>
      </c>
      <c r="AF387" s="73" t="s">
        <v>93</v>
      </c>
      <c r="AG387" s="74" t="s">
        <v>26</v>
      </c>
      <c r="AH387" s="75" t="s">
        <v>92</v>
      </c>
      <c r="AI387" s="173" t="s">
        <v>71</v>
      </c>
      <c r="AJ387" s="174" t="s">
        <v>24</v>
      </c>
      <c r="AK387" s="72" t="str">
        <f>IF(AI387="","-",IF(VLOOKUP(AI387,'S1-IF'!$D$7:$U$58,7,0)=0,"-",IF(AND(AI387=AI387,OR(AJ387="T",AJ387="P")),VLOOKUP(AI387,'S1-IF'!$D$7:$U$58,7,0),"-")))</f>
        <v>FIS</v>
      </c>
      <c r="AL387" s="72" t="str">
        <f>IF(AI387="","-",IF(VLOOKUP(AI387,'S1-IF'!$D$7:$U$58,8,0)=0,"-",IF(AND(AI387=AI387,OR(AJ387="T",AJ387="P")),VLOOKUP(AI387,'S1-IF'!$D$7:$U$58,8,0),"-")))</f>
        <v>YAG</v>
      </c>
      <c r="AM387" s="72" t="str">
        <f>IF(AI387="","-",IF(VLOOKUP(AI387,'S1-IF'!$D$7:$U$58,9,0)=0,"-",IF(AND(AI387=AI387,OR(AJ387="T",AJ387="P")),VLOOKUP(AI387,'S1-IF'!$D$7:$U$58,9,0),"-")))</f>
        <v>-</v>
      </c>
      <c r="AN387" s="72" t="str">
        <f>IF(AI387="","-",IF(VLOOKUP(AI387,'S1-IF'!$D$7:$U$58,17,0)=0,"-",IF(AND(AI387=AI387,AJ387="P"),VLOOKUP(AI387,'S1-IF'!$D$7:$U$58,17,0),"-")))</f>
        <v>-</v>
      </c>
      <c r="AO387" s="72" t="str">
        <f>IF(AI387="","-",IF(VLOOKUP(AI387,'S1-IF'!$D$7:$U$58,18,0)=0,"-",IF(AND(AI387=AI387,AJ387="P"),VLOOKUP(AI387,'S1-IF'!$D$7:$U$58,18,0),"-")))</f>
        <v>-</v>
      </c>
      <c r="AP387" s="73" t="s">
        <v>93</v>
      </c>
      <c r="AQ387" s="74" t="s">
        <v>26</v>
      </c>
      <c r="AR387" s="75" t="s">
        <v>249</v>
      </c>
      <c r="AS387" s="70" t="s">
        <v>75</v>
      </c>
      <c r="AT387" s="71" t="s">
        <v>24</v>
      </c>
      <c r="AU387" s="72" t="str">
        <f>IF(AS387="","-",IF(VLOOKUP(AS387,'S1-IF'!$D$7:$U$58,7,0)=0,"-",IF(AND(AS387=AS387,OR(AT387="T",AT387="P")),VLOOKUP(AS387,'S1-IF'!$D$7:$U$58,7,0),"-")))</f>
        <v>ICB</v>
      </c>
      <c r="AV387" s="72" t="str">
        <f>IF(AS387="","-",IF(VLOOKUP(AS387,'S1-IF'!$D$7:$U$58,8,0)=0,"-",IF(AND(AS387=AS387,OR(AT387="T",AT387="P")),VLOOKUP(AS387,'S1-IF'!$D$7:$U$58,8,0),"-")))</f>
        <v>-</v>
      </c>
      <c r="AW387" s="72" t="str">
        <f>IF(AS387="","-",IF(VLOOKUP(AS387,'S1-IF'!$D$7:$U$58,9,0)=0,"-",IF(AND(AS387=AS387,OR(AT387="T",AT387="P")),VLOOKUP(AS387,'S1-IF'!$D$7:$U$58,9,0),"-")))</f>
        <v>-</v>
      </c>
      <c r="AX387" s="72" t="str">
        <f>IF(AS387="","-",IF(VLOOKUP(AS387,'S1-IF'!$D$7:$U$58,17,0)=0,"-",IF(AND(AS387=AS387,AT387="P"),VLOOKUP(AS387,'S1-IF'!$D$7:$U$58,17,0),"-")))</f>
        <v>-</v>
      </c>
      <c r="AY387" s="72" t="str">
        <f>IF(AS387="","-",IF(VLOOKUP(AS387,'S1-IF'!$D$7:$U$58,18,0)=0,"-",IF(AND(AS387=AS387,AT387="P"),VLOOKUP(AS387,'S1-IF'!$D$7:$U$58,18,0),"-")))</f>
        <v>-</v>
      </c>
      <c r="AZ387" s="73" t="s">
        <v>93</v>
      </c>
      <c r="BA387" s="74" t="s">
        <v>26</v>
      </c>
      <c r="BB387" s="6"/>
      <c r="BC387" s="6"/>
      <c r="BD387" s="6"/>
      <c r="BE387" s="6"/>
      <c r="BF387" s="7"/>
      <c r="BG387" s="7"/>
      <c r="BH387" s="7"/>
      <c r="BI387" s="7"/>
      <c r="BJ387" s="7"/>
      <c r="BK387" s="7"/>
    </row>
    <row r="388" ht="14.25" customHeight="1">
      <c r="A388" s="40">
        <v>7.0</v>
      </c>
      <c r="B388" s="41" t="s">
        <v>344</v>
      </c>
      <c r="C388" s="75" t="s">
        <v>94</v>
      </c>
      <c r="D388" s="70" t="s">
        <v>95</v>
      </c>
      <c r="E388" s="71" t="s">
        <v>28</v>
      </c>
      <c r="F388" s="72" t="str">
        <f>IF(D388="","-",IF(VLOOKUP(D388,'S1-SI'!$D$7:$U$58,7,0)=0,"-",IF(AND(D388=D388,OR(E388="T",E388="P")),VLOOKUP(D388,'S1-SI'!$D$7:$U$58,7,0),"-")))</f>
        <v>THS</v>
      </c>
      <c r="G388" s="72" t="str">
        <f>IF(D388="","-",IF(VLOOKUP(D388,'S1-SI'!$D$7:$U$58,8,0)=0,"-",IF(AND(D388=D388,OR(E388="T",E388="P")),VLOOKUP(D388,'S1-SI'!$D$7:$U$58,8,0),"-")))</f>
        <v>GPS</v>
      </c>
      <c r="H388" s="72" t="str">
        <f>IF(D388="","-",IF(VLOOKUP(D388,'S1-SI'!$D$7:$U$58,9,0)=0,"-",IF(AND(D388=D388,OR(E388="T",E388="P")),VLOOKUP(D388,'S1-SI'!$D$7:$U$58,9,0),"-")))</f>
        <v>-</v>
      </c>
      <c r="I388" s="72"/>
      <c r="J388" s="72" t="str">
        <f>IF(D388="","-",IF(VLOOKUP(D388,'S1-SI'!$D$7:$U$58,17,0)=0,"-",IF(AND(D388=D388,E388="P"),VLOOKUP(D388,'S1-SI'!$D$7:$U$58,17,0),"-")))</f>
        <v>-</v>
      </c>
      <c r="K388" s="72" t="str">
        <f>IF(D388="","-",IF(VLOOKUP(D388,'S1-SI'!$D$7:$U$58,18,0)=0,"-",IF(AND(D388=D388,E388="P"),VLOOKUP(D388,'S1-SI'!$D$7:$U$58,18,0),"-")))</f>
        <v>-</v>
      </c>
      <c r="L388" s="73" t="s">
        <v>96</v>
      </c>
      <c r="M388" s="74" t="s">
        <v>26</v>
      </c>
      <c r="N388" s="79"/>
      <c r="O388" s="70"/>
      <c r="P388" s="71"/>
      <c r="Q388" s="72" t="str">
        <f>IF(O388="","-",IF(VLOOKUP(O388,'S1-SI'!$D$7:$U$58,7,0)=0,"-",IF(AND(O388=O388,OR(P388="T",P388="P")),VLOOKUP(O388,'S1-SI'!$D$7:$U$58,7,0),"-")))</f>
        <v>-</v>
      </c>
      <c r="R388" s="72" t="str">
        <f>IF(O388="","-",IF(VLOOKUP(O388,'S1-SI'!$D$7:$U$58,8,0)=0,"-",IF(AND(O388=O388,OR(P388="T",P388="P")),VLOOKUP(O388,'S1-SI'!$D$7:$U$58,8,0),"-")))</f>
        <v>-</v>
      </c>
      <c r="S388" s="72" t="str">
        <f>IF(O388="","-",IF(VLOOKUP(O388,'S1-SI'!$D$7:$U$58,9,0)=0,"-",IF(AND(O388=O388,OR(P388="T",P388="P")),VLOOKUP(O388,'S1-SI'!$D$7:$U$58,9,0),"-")))</f>
        <v>-</v>
      </c>
      <c r="T388" s="72" t="str">
        <f>IF(O388="","-",IF(VLOOKUP(O388,'S1-SI'!$D$7:$U$58,17,0)=0,"-",IF(AND(O388=O388,P388="P"),VLOOKUP(O388,'S1-SI'!$D$7:$U$58,17,0),"-")))</f>
        <v>-</v>
      </c>
      <c r="U388" s="72" t="str">
        <f>IF(O388="","-",IF(VLOOKUP(O388,'S1-SI'!$D$7:$U$58,18,0)=0,"-",IF(AND(O388=O388,P388="P"),VLOOKUP(O388,'S1-SI'!$D$7:$U$58,18,0),"-")))</f>
        <v>-</v>
      </c>
      <c r="V388" s="73" t="s">
        <v>96</v>
      </c>
      <c r="W388" s="74"/>
      <c r="X388" s="79"/>
      <c r="Y388" s="70"/>
      <c r="Z388" s="71"/>
      <c r="AA388" s="72" t="str">
        <f>IF(Y388="","-",IF(VLOOKUP(Y388,'S1-SI'!$D$7:$U$58,7,0)=0,"-",IF(AND(Y388=Y388,OR(Z388="T",Z388="P")),VLOOKUP(Y388,'S1-SI'!$D$7:$U$58,7,0),"-")))</f>
        <v>-</v>
      </c>
      <c r="AB388" s="72" t="str">
        <f>IF(Y388="","-",IF(VLOOKUP(Y388,'S1-SI'!$D$7:$U$58,8,0)=0,"-",IF(AND(Y388=Y388,OR(Z388="T",Z388="P")),VLOOKUP(Y388,'S1-SI'!$D$7:$U$58,8,0),"-")))</f>
        <v>-</v>
      </c>
      <c r="AC388" s="72" t="str">
        <f>IF(Y388="","-",IF(VLOOKUP(Y388,'S1-SI'!$D$7:$U$58,9,0)=0,"-",IF(AND(Y388=Y388,OR(Z388="T",Z388="P")),VLOOKUP(Y388,'S1-SI'!$D$7:$U$58,9,0),"-")))</f>
        <v>-</v>
      </c>
      <c r="AD388" s="72" t="str">
        <f>IF(Y388="","-",IF(VLOOKUP(Y388,'S1-SI'!$D$7:$U$58,17,0)=0,"-",IF(AND(Y388=Y388,Z388="P"),VLOOKUP(Y388,'S1-SI'!$D$7:$U$58,17,0),"-")))</f>
        <v>-</v>
      </c>
      <c r="AE388" s="72" t="str">
        <f>IF(Y388="","-",IF(VLOOKUP(Y388,'S1-SI'!$D$7:$U$58,18,0)=0,"-",IF(AND(Y388=Y388,Z388="P"),VLOOKUP(Y388,'S1-SI'!$D$7:$U$58,18,0),"-")))</f>
        <v>-</v>
      </c>
      <c r="AF388" s="73" t="s">
        <v>96</v>
      </c>
      <c r="AG388" s="74"/>
      <c r="AH388" s="79"/>
      <c r="AI388" s="70"/>
      <c r="AJ388" s="71"/>
      <c r="AK388" s="72" t="str">
        <f>IF(AI388="","-",IF(VLOOKUP(AI388,'S1-SI'!$D$7:$U$58,7,0)=0,"-",IF(AND(AI388=AI388,OR(AJ388="T",AJ388="P")),VLOOKUP(AI388,'S1-SI'!$D$7:$U$58,7,0),"-")))</f>
        <v>-</v>
      </c>
      <c r="AL388" s="72" t="str">
        <f>IF(AI388="","-",IF(VLOOKUP(AI388,'S1-SI'!$D$7:$U$58,8,0)=0,"-",IF(AND(AI388=AI388,OR(AJ388="T",AJ388="P")),VLOOKUP(AI388,'S1-SI'!$D$7:$U$58,8,0),"-")))</f>
        <v>-</v>
      </c>
      <c r="AM388" s="72" t="str">
        <f>IF(AI388="","-",IF(VLOOKUP(AI388,'S1-SI'!$D$7:$U$58,9,0)=0,"-",IF(AND(AI388=AI388,OR(AJ388="T",AJ388="P")),VLOOKUP(AI388,'S1-SI'!$D$7:$U$58,9,0),"-")))</f>
        <v>-</v>
      </c>
      <c r="AN388" s="72" t="str">
        <f>IF(AI388="","-",IF(VLOOKUP(AI388,'S1-SI'!$D$7:$U$58,17,0)=0,"-",IF(AND(AI388=AI388,AJ388="P"),VLOOKUP(AI388,'S1-SI'!$D$7:$U$58,17,0),"-")))</f>
        <v>-</v>
      </c>
      <c r="AO388" s="72" t="str">
        <f>IF(AI388="","-",IF(VLOOKUP(AI388,'S1-SI'!$D$7:$U$58,18,0)=0,"-",IF(AND(AI388=AI388,AJ388="P"),VLOOKUP(AI388,'S1-SI'!$D$7:$U$58,18,0),"-")))</f>
        <v>-</v>
      </c>
      <c r="AP388" s="73" t="s">
        <v>96</v>
      </c>
      <c r="AQ388" s="74"/>
      <c r="AR388" s="75" t="s">
        <v>97</v>
      </c>
      <c r="AS388" s="70" t="s">
        <v>30</v>
      </c>
      <c r="AT388" s="71" t="s">
        <v>28</v>
      </c>
      <c r="AU388" s="72" t="str">
        <f>IF(AS388="","-",IF(VLOOKUP(AS388,'S1-SI'!$D$7:$U$58,7,0)=0,"-",IF(AND(AS388=AS388,OR(AT388="T",AT388="P")),VLOOKUP(AS388,'S1-SI'!$D$7:$U$58,7,0),"-")))</f>
        <v>ACB</v>
      </c>
      <c r="AV388" s="72" t="str">
        <f>IF(AS388="","-",IF(VLOOKUP(AS388,'S1-SI'!$D$7:$U$58,8,0)=0,"-",IF(AND(AS388=AS388,OR(AT388="T",AT388="P")),VLOOKUP(AS388,'S1-SI'!$D$7:$U$58,8,0),"-")))</f>
        <v>CEN</v>
      </c>
      <c r="AW388" s="72" t="str">
        <f>IF(AS388="","-",IF(VLOOKUP(AS388,'S1-SI'!$D$7:$U$58,9,0)=0,"-",IF(AND(AS388=AS388,OR(AT388="T",AT388="P")),VLOOKUP(AS388,'S1-SI'!$D$7:$U$58,9,0),"-")))</f>
        <v>-</v>
      </c>
      <c r="AX388" s="72" t="str">
        <f>IF(AS388="","-",IF(VLOOKUP(AS388,'S1-SI'!$D$7:$U$58,17,0)=0,"-",IF(AND(AS388=AS388,AT388="P"),VLOOKUP(AS388,'S1-SI'!$D$7:$U$58,17,0),"-")))</f>
        <v>-</v>
      </c>
      <c r="AY388" s="72" t="str">
        <f>IF(AS388="","-",IF(VLOOKUP(AS388,'S1-SI'!$D$7:$U$58,18,0)=0,"-",IF(AND(AS388=AS388,AT388="P"),VLOOKUP(AS388,'S1-SI'!$D$7:$U$58,18,0),"-")))</f>
        <v>-</v>
      </c>
      <c r="AZ388" s="73" t="s">
        <v>96</v>
      </c>
      <c r="BA388" s="74" t="s">
        <v>26</v>
      </c>
      <c r="BB388" s="6"/>
      <c r="BC388" s="6"/>
      <c r="BD388" s="6"/>
      <c r="BE388" s="6"/>
      <c r="BF388" s="7"/>
      <c r="BG388" s="7"/>
      <c r="BH388" s="7"/>
      <c r="BI388" s="7"/>
      <c r="BJ388" s="7"/>
      <c r="BK388" s="7"/>
    </row>
    <row r="389" ht="14.25" customHeight="1">
      <c r="A389" s="40">
        <v>7.0</v>
      </c>
      <c r="B389" s="41" t="s">
        <v>344</v>
      </c>
      <c r="C389" s="75" t="s">
        <v>94</v>
      </c>
      <c r="D389" s="70" t="s">
        <v>95</v>
      </c>
      <c r="E389" s="71" t="s">
        <v>28</v>
      </c>
      <c r="F389" s="72" t="str">
        <f>IF(D389="","-",IF(VLOOKUP(D389,'S1-SI'!$D$7:$U$58,7,0)=0,"-",IF(AND(D389=D389,OR(E389="T",E389="P")),VLOOKUP(D389,'S1-SI'!$D$7:$U$58,7,0),"-")))</f>
        <v>THS</v>
      </c>
      <c r="G389" s="72" t="str">
        <f>IF(D389="","-",IF(VLOOKUP(D389,'S1-SI'!$D$7:$U$58,8,0)=0,"-",IF(AND(D389=D389,OR(E389="T",E389="P")),VLOOKUP(D389,'S1-SI'!$D$7:$U$58,8,0),"-")))</f>
        <v>GPS</v>
      </c>
      <c r="H389" s="72" t="str">
        <f>IF(D389="","-",IF(VLOOKUP(D389,'S1-SI'!$D$7:$U$58,9,0)=0,"-",IF(AND(D389=D389,OR(E389="T",E389="P")),VLOOKUP(D389,'S1-SI'!$D$7:$U$58,9,0),"-")))</f>
        <v>-</v>
      </c>
      <c r="I389" s="72"/>
      <c r="J389" s="72" t="str">
        <f>IF(D389="","-",IF(VLOOKUP(D389,'S1-SI'!$D$7:$U$58,17,0)=0,"-",IF(AND(D389=D389,E389="P"),VLOOKUP(D389,'S1-SI'!$D$7:$U$58,17,0),"-")))</f>
        <v>-</v>
      </c>
      <c r="K389" s="72" t="str">
        <f>IF(D389="","-",IF(VLOOKUP(D389,'S1-SI'!$D$7:$U$58,18,0)=0,"-",IF(AND(D389=D389,E389="P"),VLOOKUP(D389,'S1-SI'!$D$7:$U$58,18,0),"-")))</f>
        <v>-</v>
      </c>
      <c r="L389" s="73" t="s">
        <v>102</v>
      </c>
      <c r="M389" s="74" t="s">
        <v>26</v>
      </c>
      <c r="N389" s="75" t="s">
        <v>255</v>
      </c>
      <c r="O389" s="70" t="s">
        <v>256</v>
      </c>
      <c r="P389" s="71" t="s">
        <v>24</v>
      </c>
      <c r="Q389" s="72" t="str">
        <f>IF(O389="","-",IF(VLOOKUP(O389,'S1-SI'!$D$7:$U$58,7,0)=0,"-",IF(AND(O389=O389,OR(P389="T",P389="P")),VLOOKUP(O389,'S1-SI'!$D$7:$U$58,7,0),"-")))</f>
        <v>THJ</v>
      </c>
      <c r="R389" s="72" t="str">
        <f>IF(O389="","-",IF(VLOOKUP(O389,'S1-SI'!$D$7:$U$58,8,0)=0,"-",IF(AND(O389=O389,OR(P389="T",P389="P")),VLOOKUP(O389,'S1-SI'!$D$7:$U$58,8,0),"-")))</f>
        <v>-</v>
      </c>
      <c r="S389" s="72" t="str">
        <f>IF(O389="","-",IF(VLOOKUP(O389,'S1-SI'!$D$7:$U$58,9,0)=0,"-",IF(AND(O389=O389,OR(P389="T",P389="P")),VLOOKUP(O389,'S1-SI'!$D$7:$U$58,9,0),"-")))</f>
        <v>-</v>
      </c>
      <c r="T389" s="72" t="str">
        <f>IF(O389="","-",IF(VLOOKUP(O389,'S1-SI'!$D$7:$U$58,17,0)=0,"-",IF(AND(O389=O389,P389="P"),VLOOKUP(O389,'S1-SI'!$D$7:$U$58,17,0),"-")))</f>
        <v>-</v>
      </c>
      <c r="U389" s="72" t="str">
        <f>IF(O389="","-",IF(VLOOKUP(O389,'S1-SI'!$D$7:$U$58,18,0)=0,"-",IF(AND(O389=O389,P389="P"),VLOOKUP(O389,'S1-SI'!$D$7:$U$58,18,0),"-")))</f>
        <v>-</v>
      </c>
      <c r="V389" s="73" t="s">
        <v>102</v>
      </c>
      <c r="W389" s="74" t="s">
        <v>26</v>
      </c>
      <c r="X389" s="79"/>
      <c r="Y389" s="70"/>
      <c r="Z389" s="71"/>
      <c r="AA389" s="72" t="str">
        <f>IF(Y389="","-",IF(VLOOKUP(Y389,'S1-SI'!$D$7:$U$58,7,0)=0,"-",IF(AND(Y389=Y389,OR(Z389="T",Z389="P")),VLOOKUP(Y389,'S1-SI'!$D$7:$U$58,7,0),"-")))</f>
        <v>-</v>
      </c>
      <c r="AB389" s="72" t="str">
        <f>IF(Y389="","-",IF(VLOOKUP(Y389,'S1-SI'!$D$7:$U$58,8,0)=0,"-",IF(AND(Y389=Y389,OR(Z389="T",Z389="P")),VLOOKUP(Y389,'S1-SI'!$D$7:$U$58,8,0),"-")))</f>
        <v>-</v>
      </c>
      <c r="AC389" s="72" t="str">
        <f>IF(Y389="","-",IF(VLOOKUP(Y389,'S1-SI'!$D$7:$U$58,9,0)=0,"-",IF(AND(Y389=Y389,OR(Z389="T",Z389="P")),VLOOKUP(Y389,'S1-SI'!$D$7:$U$58,9,0),"-")))</f>
        <v>-</v>
      </c>
      <c r="AD389" s="72" t="str">
        <f>IF(Y389="","-",IF(VLOOKUP(Y389,'S1-SI'!$D$7:$U$58,17,0)=0,"-",IF(AND(Y389=Y389,Z389="P"),VLOOKUP(Y389,'S1-SI'!$D$7:$U$58,17,0),"-")))</f>
        <v>-</v>
      </c>
      <c r="AE389" s="72" t="str">
        <f>IF(Y389="","-",IF(VLOOKUP(Y389,'S1-SI'!$D$7:$U$58,18,0)=0,"-",IF(AND(Y389=Y389,Z389="P"),VLOOKUP(Y389,'S1-SI'!$D$7:$U$58,18,0),"-")))</f>
        <v>-</v>
      </c>
      <c r="AF389" s="73" t="s">
        <v>102</v>
      </c>
      <c r="AG389" s="74"/>
      <c r="AH389" s="79"/>
      <c r="AI389" s="70"/>
      <c r="AJ389" s="71"/>
      <c r="AK389" s="72" t="str">
        <f>IF(AI389="","-",IF(VLOOKUP(AI389,'S1-SI'!$D$7:$U$58,7,0)=0,"-",IF(AND(AI389=AI389,OR(AJ389="T",AJ389="P")),VLOOKUP(AI389,'S1-SI'!$D$7:$U$58,7,0),"-")))</f>
        <v>-</v>
      </c>
      <c r="AL389" s="72" t="str">
        <f>IF(AI389="","-",IF(VLOOKUP(AI389,'S1-SI'!$D$7:$U$58,8,0)=0,"-",IF(AND(AI389=AI389,OR(AJ389="T",AJ389="P")),VLOOKUP(AI389,'S1-SI'!$D$7:$U$58,8,0),"-")))</f>
        <v>-</v>
      </c>
      <c r="AM389" s="72" t="str">
        <f>IF(AI389="","-",IF(VLOOKUP(AI389,'S1-SI'!$D$7:$U$58,9,0)=0,"-",IF(AND(AI389=AI389,OR(AJ389="T",AJ389="P")),VLOOKUP(AI389,'S1-SI'!$D$7:$U$58,9,0),"-")))</f>
        <v>-</v>
      </c>
      <c r="AN389" s="72" t="str">
        <f>IF(AI389="","-",IF(VLOOKUP(AI389,'S1-SI'!$D$7:$U$58,17,0)=0,"-",IF(AND(AI389=AI389,AJ389="P"),VLOOKUP(AI389,'S1-SI'!$D$7:$U$58,17,0),"-")))</f>
        <v>-</v>
      </c>
      <c r="AO389" s="72" t="str">
        <f>IF(AI389="","-",IF(VLOOKUP(AI389,'S1-SI'!$D$7:$U$58,18,0)=0,"-",IF(AND(AI389=AI389,AJ389="P"),VLOOKUP(AI389,'S1-SI'!$D$7:$U$58,18,0),"-")))</f>
        <v>-</v>
      </c>
      <c r="AP389" s="73" t="s">
        <v>102</v>
      </c>
      <c r="AQ389" s="74"/>
      <c r="AR389" s="75" t="s">
        <v>97</v>
      </c>
      <c r="AS389" s="70" t="s">
        <v>30</v>
      </c>
      <c r="AT389" s="71" t="s">
        <v>28</v>
      </c>
      <c r="AU389" s="72" t="str">
        <f>IF(AS389="","-",IF(VLOOKUP(AS389,'S1-SI'!$D$7:$U$58,7,0)=0,"-",IF(AND(AS389=AS389,OR(AT389="T",AT389="P")),VLOOKUP(AS389,'S1-SI'!$D$7:$U$58,7,0),"-")))</f>
        <v>ACB</v>
      </c>
      <c r="AV389" s="72" t="str">
        <f>IF(AS389="","-",IF(VLOOKUP(AS389,'S1-SI'!$D$7:$U$58,8,0)=0,"-",IF(AND(AS389=AS389,OR(AT389="T",AT389="P")),VLOOKUP(AS389,'S1-SI'!$D$7:$U$58,8,0),"-")))</f>
        <v>CEN</v>
      </c>
      <c r="AW389" s="72" t="str">
        <f>IF(AS389="","-",IF(VLOOKUP(AS389,'S1-SI'!$D$7:$U$58,9,0)=0,"-",IF(AND(AS389=AS389,OR(AT389="T",AT389="P")),VLOOKUP(AS389,'S1-SI'!$D$7:$U$58,9,0),"-")))</f>
        <v>-</v>
      </c>
      <c r="AX389" s="72" t="str">
        <f>IF(AS389="","-",IF(VLOOKUP(AS389,'S1-SI'!$D$7:$U$58,17,0)=0,"-",IF(AND(AS389=AS389,AT389="P"),VLOOKUP(AS389,'S1-SI'!$D$7:$U$58,17,0),"-")))</f>
        <v>-</v>
      </c>
      <c r="AY389" s="72" t="str">
        <f>IF(AS389="","-",IF(VLOOKUP(AS389,'S1-SI'!$D$7:$U$58,18,0)=0,"-",IF(AND(AS389=AS389,AT389="P"),VLOOKUP(AS389,'S1-SI'!$D$7:$U$58,18,0),"-")))</f>
        <v>-</v>
      </c>
      <c r="AZ389" s="73" t="s">
        <v>102</v>
      </c>
      <c r="BA389" s="74" t="s">
        <v>26</v>
      </c>
      <c r="BB389" s="6"/>
      <c r="BC389" s="6"/>
      <c r="BD389" s="6"/>
      <c r="BE389" s="6"/>
      <c r="BF389" s="7"/>
      <c r="BG389" s="7"/>
      <c r="BH389" s="7"/>
      <c r="BI389" s="7"/>
      <c r="BJ389" s="7"/>
      <c r="BK389" s="7"/>
    </row>
    <row r="390" ht="14.25" customHeight="1">
      <c r="A390" s="40">
        <v>7.0</v>
      </c>
      <c r="B390" s="41" t="s">
        <v>344</v>
      </c>
      <c r="C390" s="69" t="s">
        <v>311</v>
      </c>
      <c r="D390" s="70" t="s">
        <v>221</v>
      </c>
      <c r="E390" s="71" t="s">
        <v>24</v>
      </c>
      <c r="F390" s="72" t="str">
        <f>IF(D390="","-",IF(VLOOKUP(D390,'S1-TE'!$D$7:$V$59,7,0)=0,"-",IF(AND(D390=D390,OR(E390="T",E390="P")),VLOOKUP(D390,'S1-TE'!$D$7:$V$59,7,0),"-")))</f>
        <v>GFP</v>
      </c>
      <c r="G390" s="72" t="str">
        <f>IF(D390="","-",IF(VLOOKUP(D390,'S1-TE'!$D$7:$V$59,8,0)=0,"-",IF(AND(D390=D390,OR(E390="T",E390="P")),VLOOKUP(D390,'S1-TE'!$D$7:$V$59,8,0),"-")))</f>
        <v>-</v>
      </c>
      <c r="H390" s="72" t="str">
        <f>IF(D390="","-",IF(VLOOKUP(D390,'S1-TE'!$D$7:$V$59,9,0)=0,"-",IF(AND(D390=D390,OR(E390="T",E390="P")),VLOOKUP(D390,'S1-TE'!$D$7:$V$59,9,0),"-")))</f>
        <v>-</v>
      </c>
      <c r="I390" s="72"/>
      <c r="J390" s="72" t="str">
        <f>IF(D390="","-",IF(VLOOKUP(D390,'S1-TE'!$D$7:$V$59,17,0)=0,"-",IF(AND(D390=D390,E390="P"),VLOOKUP(D390,'S1-TE'!$D$7:$V$59,17,0),"-")))</f>
        <v>-</v>
      </c>
      <c r="K390" s="72" t="str">
        <f>IF(D390="","-",IF(VLOOKUP(D390,'S1-TE'!$D$7:$V$59,18,0)=0,"-",IF(AND(D390=D390,E390="P"),VLOOKUP(D390,'S1-TE'!$D$7:$V$59,18,0),"-")))</f>
        <v>-</v>
      </c>
      <c r="L390" s="71" t="s">
        <v>103</v>
      </c>
      <c r="M390" s="74" t="s">
        <v>26</v>
      </c>
      <c r="N390" s="69"/>
      <c r="O390" s="70"/>
      <c r="P390" s="71"/>
      <c r="Q390" s="72" t="str">
        <f>IF(O390="","-",IF(VLOOKUP(O390,'S1-TE'!$D$7:$V$59,7,0)=0,"-",IF(AND(O390=O390,OR(P390="T",P390="P")),VLOOKUP(O390,'S1-TE'!$D$7:$V$59,7,0),"-")))</f>
        <v>-</v>
      </c>
      <c r="R390" s="72" t="str">
        <f>IF(O390="","-",IF(VLOOKUP(O390,'S1-TE'!$D$7:$V$59,8,0)=0,"-",IF(AND(O390=O390,OR(P390="T",P390="P")),VLOOKUP(O390,'S1-TE'!$D$7:$V$59,8,0),"-")))</f>
        <v>-</v>
      </c>
      <c r="S390" s="72" t="str">
        <f>IF(O390="","-",IF(VLOOKUP(O390,'S1-TE'!$D$7:$V$59,9,0)=0,"-",IF(AND(O390=O390,OR(P390="T",P390="P")),VLOOKUP(O390,'S1-TE'!$D$7:$V$59,9,0),"-")))</f>
        <v>-</v>
      </c>
      <c r="T390" s="72" t="str">
        <f>IF(O390="","-",IF(VLOOKUP(O390,'S1-TE'!$D$7:$V$59,17,0)=0,"-",IF(AND(O390=O390,P390="P"),VLOOKUP(O390,'S1-TE'!$D$7:$V$59,17,0),"-")))</f>
        <v>-</v>
      </c>
      <c r="U390" s="72" t="str">
        <f>IF(O390="","-",IF(VLOOKUP(O390,'S1-TE'!$D$7:$V$59,18,0)=0,"-",IF(AND(O390=O390,P390="P"),VLOOKUP(O390,'S1-TE'!$D$7:$V$59,18,0),"-")))</f>
        <v>-</v>
      </c>
      <c r="V390" s="71" t="s">
        <v>103</v>
      </c>
      <c r="W390" s="83"/>
      <c r="X390" s="79"/>
      <c r="Y390" s="70"/>
      <c r="Z390" s="71"/>
      <c r="AA390" s="72" t="str">
        <f>IF(Y390="","-",IF(VLOOKUP(Y390,'S1-TE'!$D$7:$V$59,7,0)=0,"-",IF(AND(Y390=Y390,OR(Z390="T",Z390="P")),VLOOKUP(Y390,'S1-TE'!$D$7:$V$59,7,0),"-")))</f>
        <v>-</v>
      </c>
      <c r="AB390" s="72" t="str">
        <f>IF(Y390="","-",IF(VLOOKUP(Y390,'S1-TE'!$D$7:$V$59,8,0)=0,"-",IF(AND(Y390=Y390,OR(Z390="T",Z390="P")),VLOOKUP(Y390,'S1-TE'!$D$7:$V$59,8,0),"-")))</f>
        <v>-</v>
      </c>
      <c r="AC390" s="72" t="str">
        <f>IF(Y390="","-",IF(VLOOKUP(Y390,'S1-TE'!$D$7:$V$59,9,0)=0,"-",IF(AND(Y390=Y390,OR(Z390="T",Z390="P")),VLOOKUP(Y390,'S1-TE'!$D$7:$V$59,9,0),"-")))</f>
        <v>-</v>
      </c>
      <c r="AD390" s="72" t="str">
        <f>IF(Y390="","-",IF(VLOOKUP(Y390,'S1-TE'!$D$7:$V$59,17,0)=0,"-",IF(AND(Y390=Y390,Z390="P"),VLOOKUP(Y390,'S1-TE'!$D$7:$V$59,17,0),"-")))</f>
        <v>-</v>
      </c>
      <c r="AE390" s="72" t="str">
        <f>IF(Y390="","-",IF(VLOOKUP(Y390,'S1-TE'!$D$7:$V$59,18,0)=0,"-",IF(AND(Y390=Y390,Z390="P"),VLOOKUP(Y390,'S1-TE'!$D$7:$V$59,18,0),"-")))</f>
        <v>-</v>
      </c>
      <c r="AF390" s="71" t="s">
        <v>103</v>
      </c>
      <c r="AG390" s="83"/>
      <c r="AH390" s="79"/>
      <c r="AI390" s="70"/>
      <c r="AJ390" s="71"/>
      <c r="AK390" s="72" t="str">
        <f>IF(AI390="","-",IF(VLOOKUP(AI390,'S1-TE'!$D$7:$V$59,7,0)=0,"-",IF(AND(AI390=AI390,OR(AJ390="T",AJ390="P")),VLOOKUP(AI390,'S1-TE'!$D$7:$V$59,7,0),"-")))</f>
        <v>-</v>
      </c>
      <c r="AL390" s="72" t="str">
        <f>IF(AI390="","-",IF(VLOOKUP(AI390,'S1-TE'!$D$7:$V$59,8,0)=0,"-",IF(AND(AI390=AI390,OR(AJ390="T",AJ390="P")),VLOOKUP(AI390,'S1-TE'!$D$7:$V$59,8,0),"-")))</f>
        <v>-</v>
      </c>
      <c r="AM390" s="72" t="str">
        <f>IF(AI390="","-",IF(VLOOKUP(AI390,'S1-TE'!$D$7:$V$59,9,0)=0,"-",IF(AND(AI390=AI390,OR(AJ390="T",AJ390="P")),VLOOKUP(AI390,'S1-TE'!$D$7:$V$59,9,0),"-")))</f>
        <v>-</v>
      </c>
      <c r="AN390" s="72" t="str">
        <f>IF(AI390="","-",IF(VLOOKUP(AI390,'S1-TE'!$D$7:$V$59,17,0)=0,"-",IF(AND(AI390=AI390,AJ390="P"),VLOOKUP(AI390,'S1-TE'!$D$7:$V$59,17,0),"-")))</f>
        <v>-</v>
      </c>
      <c r="AO390" s="72" t="str">
        <f>IF(AI390="","-",IF(VLOOKUP(AI390,'S1-TE'!$D$7:$V$59,18,0)=0,"-",IF(AND(AI390=AI390,AJ390="P"),VLOOKUP(AI390,'S1-TE'!$D$7:$V$59,18,0),"-")))</f>
        <v>-</v>
      </c>
      <c r="AP390" s="71" t="s">
        <v>103</v>
      </c>
      <c r="AQ390" s="83"/>
      <c r="AR390" s="69"/>
      <c r="AS390" s="70"/>
      <c r="AT390" s="71"/>
      <c r="AU390" s="72" t="str">
        <f>IF(AS390="","-",IF(VLOOKUP(AS390,'S1-TE'!$D$7:$V$59,7,0)=0,"-",IF(AND(AS390=AS390,OR(AT390="T",AT390="P")),VLOOKUP(AS390,'S1-TE'!$D$7:$V$59,7,0),"-")))</f>
        <v>-</v>
      </c>
      <c r="AV390" s="72" t="str">
        <f>IF(AS390="","-",IF(VLOOKUP(AS390,'S1-TE'!$D$7:$V$59,8,0)=0,"-",IF(AND(AS390=AS390,OR(AT390="T",AT390="P")),VLOOKUP(AS390,'S1-TE'!$D$7:$V$59,8,0),"-")))</f>
        <v>-</v>
      </c>
      <c r="AW390" s="72" t="str">
        <f>IF(AS390="","-",IF(VLOOKUP(AS390,'S1-TE'!$D$7:$V$59,9,0)=0,"-",IF(AND(AS390=AS390,OR(AT390="T",AT390="P")),VLOOKUP(AS390,'S1-TE'!$D$7:$V$59,9,0),"-")))</f>
        <v>-</v>
      </c>
      <c r="AX390" s="72" t="str">
        <f>IF(AS390="","-",IF(VLOOKUP(AS390,'S1-TE'!$D$7:$V$59,17,0)=0,"-",IF(AND(AS390=AS390,AT390="P"),VLOOKUP(AS390,'S1-TE'!$D$7:$V$59,17,0),"-")))</f>
        <v>-</v>
      </c>
      <c r="AY390" s="72" t="str">
        <f>IF(AS390="","-",IF(VLOOKUP(AS390,'S1-TE'!$D$7:$V$59,18,0)=0,"-",IF(AND(AS390=AS390,AT390="P"),VLOOKUP(AS390,'S1-TE'!$D$7:$V$59,18,0),"-")))</f>
        <v>-</v>
      </c>
      <c r="AZ390" s="71" t="s">
        <v>103</v>
      </c>
      <c r="BA390" s="83"/>
      <c r="BB390" s="6"/>
      <c r="BC390" s="6"/>
      <c r="BD390" s="6"/>
      <c r="BE390" s="6"/>
      <c r="BF390" s="7"/>
      <c r="BG390" s="7"/>
      <c r="BH390" s="7"/>
      <c r="BI390" s="7"/>
      <c r="BJ390" s="7"/>
      <c r="BK390" s="7"/>
    </row>
    <row r="391" ht="14.25" customHeight="1">
      <c r="A391" s="40">
        <v>7.0</v>
      </c>
      <c r="B391" s="41" t="s">
        <v>344</v>
      </c>
      <c r="C391" s="69" t="s">
        <v>257</v>
      </c>
      <c r="D391" s="70" t="s">
        <v>258</v>
      </c>
      <c r="E391" s="71" t="s">
        <v>24</v>
      </c>
      <c r="F391" s="72" t="str">
        <f>IF(D391="","-",IF(VLOOKUP(D391,'S1-MR'!$D$7:$U$60,7,0)=0,"-",IF(AND(D391=D391,OR(E391="T",E391="P")),VLOOKUP(D391,'S1-MR'!$D$7:$U$60,7,0),"-")))</f>
        <v>LMG</v>
      </c>
      <c r="G391" s="72" t="str">
        <f>IF(D391="","-",IF(VLOOKUP(D391,'S1-MR'!$D$7:$U$60,8,0)=0,"-",IF(AND(D391=D391,OR(E391="T",E391="P")),VLOOKUP(D391,'S1-MR'!$D$7:$U$60,8,0),"-")))</f>
        <v>-</v>
      </c>
      <c r="H391" s="72" t="str">
        <f>IF(D391="","-",IF(VLOOKUP(D391,'S1-MR'!$D$7:$U$60,9,0)=0,"-",IF(AND(D391=D391,OR(E391="T",E391="P")),VLOOKUP(D391,'S1-MR'!$D$7:$U$60,9,0),"-")))</f>
        <v>-</v>
      </c>
      <c r="I391" s="72"/>
      <c r="J391" s="72" t="str">
        <f>IF(D391="","-",IF(VLOOKUP(D391,'S1-MR'!$D$7:$U$60,17,0)=0,"-",IF(AND(D391=D391,E391="P"),VLOOKUP(D391,'S1-MR'!$D$7:$U$60,17,0),"-")))</f>
        <v>-</v>
      </c>
      <c r="K391" s="72" t="str">
        <f>IF(D391="","-",IF(VLOOKUP(D391,'S1-MR'!$D$7:$U$60,18,0)=0,"-",IF(AND(D391=D391,E391="P"),VLOOKUP(D391,'S1-MR'!$D$7:$U$60,18,0),"-")))</f>
        <v>-</v>
      </c>
      <c r="L391" s="73" t="s">
        <v>108</v>
      </c>
      <c r="M391" s="74" t="s">
        <v>26</v>
      </c>
      <c r="N391" s="69" t="s">
        <v>92</v>
      </c>
      <c r="O391" s="70" t="s">
        <v>71</v>
      </c>
      <c r="P391" s="71" t="s">
        <v>24</v>
      </c>
      <c r="Q391" s="72" t="str">
        <f>IF(O391="","-",IF(VLOOKUP(O391,'S1-MR'!$D$7:$U$60,7,0)=0,"-",IF(AND(O391=O391,OR(P391="T",P391="P")),VLOOKUP(O391,'S1-MR'!$D$7:$U$60,7,0),"-")))</f>
        <v>FIS</v>
      </c>
      <c r="R391" s="72" t="str">
        <f>IF(O391="","-",IF(VLOOKUP(O391,'S1-MR'!$D$7:$U$60,8,0)=0,"-",IF(AND(O391=O391,OR(P391="T",P391="P")),VLOOKUP(O391,'S1-MR'!$D$7:$U$60,8,0),"-")))</f>
        <v>YAG</v>
      </c>
      <c r="S391" s="72" t="str">
        <f>IF(O391="","-",IF(VLOOKUP(O391,'S1-MR'!$D$7:$U$60,9,0)=0,"-",IF(AND(O391=O391,OR(P391="T",P391="P")),VLOOKUP(O391,'S1-MR'!$D$7:$U$60,9,0),"-")))</f>
        <v>-</v>
      </c>
      <c r="T391" s="72"/>
      <c r="U391" s="72" t="str">
        <f>IF(O391="","-",IF(VLOOKUP(O391,'S1-MR'!$D$7:$U$60,17,0)=0,"-",IF(AND(O391=O391,P391="P"),VLOOKUP(O391,'S1-MR'!$D$7:$U$60,17,0),"-")))</f>
        <v>-</v>
      </c>
      <c r="V391" s="73" t="s">
        <v>108</v>
      </c>
      <c r="W391" s="74" t="s">
        <v>26</v>
      </c>
      <c r="X391" s="69"/>
      <c r="Y391" s="70"/>
      <c r="Z391" s="71"/>
      <c r="AA391" s="72" t="str">
        <f>IF(Y391="","-",IF(VLOOKUP(Y391,'S1-MR'!$D$7:$U$60,7,0)=0,"-",IF(AND(Y391=Y391,OR(Z391="T",Z391="P")),VLOOKUP(Y391,'S1-MR'!$D$7:$U$60,7,0),"-")))</f>
        <v>-</v>
      </c>
      <c r="AB391" s="72" t="str">
        <f>IF(Y391="","-",IF(VLOOKUP(Y391,'S1-MR'!$D$7:$U$60,8,0)=0,"-",IF(AND(Y391=Y391,OR(Z391="T",Z391="P")),VLOOKUP(Y391,'S1-MR'!$D$7:$U$60,8,0),"-")))</f>
        <v>-</v>
      </c>
      <c r="AC391" s="72" t="str">
        <f>IF(Y391="","-",IF(VLOOKUP(Y391,'S1-MR'!$D$7:$U$60,9,0)=0,"-",IF(AND(Y391=Y391,OR(Z391="T",Z391="P")),VLOOKUP(Y391,'S1-MR'!$D$7:$U$60,9,0),"-")))</f>
        <v>-</v>
      </c>
      <c r="AD391" s="72"/>
      <c r="AE391" s="72" t="str">
        <f>IF(Y391="","-",IF(VLOOKUP(Y391,'S1-MR'!$D$7:$U$60,17,0)=0,"-",IF(AND(Y391=Y391,Z391="P"),VLOOKUP(Y391,'S1-MR'!$D$7:$U$60,17,0),"-")))</f>
        <v>-</v>
      </c>
      <c r="AF391" s="73" t="s">
        <v>108</v>
      </c>
      <c r="AG391" s="74"/>
      <c r="AH391" s="70" t="s">
        <v>109</v>
      </c>
      <c r="AI391" s="70" t="s">
        <v>110</v>
      </c>
      <c r="AJ391" s="71" t="s">
        <v>24</v>
      </c>
      <c r="AK391" s="72" t="str">
        <f>IF(AI391="","-",IF(VLOOKUP(AI391,'S1-MR'!$D$7:$U$60,7,0)=0,"-",IF(AND(AI391=AI391,OR(AJ391="T",AJ391="P")),VLOOKUP(AI391,'S1-MR'!$D$7:$U$60,7,0),"-")))</f>
        <v>ISW</v>
      </c>
      <c r="AL391" s="72" t="str">
        <f>IF(AI391="","-",IF(VLOOKUP(AI391,'S1-MR'!$D$7:$U$60,8,0)=0,"-",IF(AND(AI391=AI391,OR(AJ391="T",AJ391="P")),VLOOKUP(AI391,'S1-MR'!$D$7:$U$60,8,0),"-")))</f>
        <v>-</v>
      </c>
      <c r="AM391" s="72" t="str">
        <f>IF(AI391="","-",IF(VLOOKUP(AI391,'S1-MR'!$D$7:$U$60,9,0)=0,"-",IF(AND(AI391=AI391,OR(AJ391="T",AJ391="P")),VLOOKUP(AI391,'S1-MR'!$D$7:$U$60,9,0),"-")))</f>
        <v>-</v>
      </c>
      <c r="AN391" s="72" t="str">
        <f>IF(AI391="","-",IF(VLOOKUP(AI391,'S1-MR'!$D$7:$U$60,17,0)=0,"-",IF(AND(AI391=AI391,AJ391="P"),VLOOKUP(AI391,'S1-MR'!$D$7:$U$60,17,0),"-")))</f>
        <v>-</v>
      </c>
      <c r="AO391" s="72" t="str">
        <f>IF(AI391="","-",IF(VLOOKUP(AI391,'S1-MR'!$D$7:$U$60,18,0)=0,"-",IF(AND(AI391=AI391,AJ391="P"),VLOOKUP(AI391,'S1-MR'!$D$7:$U$60,18,0),"-")))</f>
        <v>-</v>
      </c>
      <c r="AP391" s="73" t="s">
        <v>108</v>
      </c>
      <c r="AQ391" s="74" t="s">
        <v>26</v>
      </c>
      <c r="AR391" s="79"/>
      <c r="AS391" s="70"/>
      <c r="AT391" s="71"/>
      <c r="AU391" s="72" t="str">
        <f>IF(AS391="","-",IF(VLOOKUP(AS391,'S1-MR'!$D$7:$U$60,7,0)=0,"-",IF(AND(AS391=AS391,OR(AT391="T",AT391="P")),VLOOKUP(AS391,'S1-MR'!$D$7:$U$60,7,0),"-")))</f>
        <v>-</v>
      </c>
      <c r="AV391" s="72" t="str">
        <f>IF(AS391="","-",IF(VLOOKUP(AS391,'S1-MR'!$D$7:$U$60,8,0)=0,"-",IF(AND(AS391=AS391,OR(AT391="T",AT391="P")),VLOOKUP(AS391,'S1-MR'!$D$7:$U$60,8,0),"-")))</f>
        <v>-</v>
      </c>
      <c r="AW391" s="72" t="str">
        <f>IF(AS391="","-",IF(VLOOKUP(AS391,'S1-MR'!$D$7:$U$60,9,0)=0,"-",IF(AND(AS391=AS391,OR(AT391="T",AT391="P")),VLOOKUP(AS391,'S1-MR'!$D$7:$U$60,9,0),"-")))</f>
        <v>-</v>
      </c>
      <c r="AX391" s="72" t="str">
        <f>IF(AS391="","-",IF(VLOOKUP(AS391,'S1-MR'!$D$7:$U$60,17,0)=0,"-",IF(AND(AS391=AS391,AT391="P"),VLOOKUP(AS391,'S1-MR'!$D$7:$U$60,17,0),"-")))</f>
        <v>-</v>
      </c>
      <c r="AY391" s="72" t="str">
        <f>IF(AS391="","-",IF(VLOOKUP(AS391,'S1-MR'!$D$7:$U$60,18,0)=0,"-",IF(AND(AS391=AS391,AT391="P"),VLOOKUP(AS391,'S1-MR'!$D$7:$U$60,18,0),"-")))</f>
        <v>-</v>
      </c>
      <c r="AZ391" s="73" t="s">
        <v>108</v>
      </c>
      <c r="BA391" s="74"/>
      <c r="BB391" s="6"/>
      <c r="BC391" s="6"/>
      <c r="BD391" s="6"/>
      <c r="BE391" s="6"/>
      <c r="BF391" s="7"/>
      <c r="BG391" s="7"/>
      <c r="BH391" s="7"/>
      <c r="BI391" s="7"/>
      <c r="BJ391" s="7"/>
      <c r="BK391" s="7"/>
    </row>
    <row r="392" ht="14.25" customHeight="1">
      <c r="A392" s="40">
        <v>7.0</v>
      </c>
      <c r="B392" s="41" t="s">
        <v>344</v>
      </c>
      <c r="C392" s="69" t="s">
        <v>257</v>
      </c>
      <c r="D392" s="70" t="s">
        <v>258</v>
      </c>
      <c r="E392" s="71" t="s">
        <v>24</v>
      </c>
      <c r="F392" s="72" t="str">
        <f>IF(D392="","-",IF(VLOOKUP(D392,'S1-MR'!$D$7:$U$60,7,0)=0,"-",IF(AND(D392=D392,OR(E392="T",E392="P")),VLOOKUP(D392,'S1-MR'!$D$7:$U$60,7,0),"-")))</f>
        <v>LMG</v>
      </c>
      <c r="G392" s="72" t="str">
        <f>IF(D392="","-",IF(VLOOKUP(D392,'S1-MR'!$D$7:$U$60,8,0)=0,"-",IF(AND(D392=D392,OR(E392="T",E392="P")),VLOOKUP(D392,'S1-MR'!$D$7:$U$60,8,0),"-")))</f>
        <v>-</v>
      </c>
      <c r="H392" s="72" t="str">
        <f>IF(D392="","-",IF(VLOOKUP(D392,'S1-MR'!$D$7:$U$60,9,0)=0,"-",IF(AND(D392=D392,OR(E392="T",E392="P")),VLOOKUP(D392,'S1-MR'!$D$7:$U$60,9,0),"-")))</f>
        <v>-</v>
      </c>
      <c r="I392" s="72"/>
      <c r="J392" s="72" t="str">
        <f>IF(D392="","-",IF(VLOOKUP(D392,'S1-MR'!$D$7:$U$60,17,0)=0,"-",IF(AND(D392=D392,E392="P"),VLOOKUP(D392,'S1-MR'!$D$7:$U$60,17,0),"-")))</f>
        <v>-</v>
      </c>
      <c r="K392" s="72" t="str">
        <f>IF(D392="","-",IF(VLOOKUP(D392,'S1-MR'!$D$7:$U$60,18,0)=0,"-",IF(AND(D392=D392,E392="P"),VLOOKUP(D392,'S1-MR'!$D$7:$U$60,18,0),"-")))</f>
        <v>-</v>
      </c>
      <c r="L392" s="73" t="s">
        <v>113</v>
      </c>
      <c r="M392" s="74" t="s">
        <v>26</v>
      </c>
      <c r="N392" s="69" t="s">
        <v>92</v>
      </c>
      <c r="O392" s="70" t="s">
        <v>71</v>
      </c>
      <c r="P392" s="71" t="s">
        <v>24</v>
      </c>
      <c r="Q392" s="72" t="str">
        <f>IF(O392="","-",IF(VLOOKUP(O392,'S1-MR'!$D$7:$U$60,7,0)=0,"-",IF(AND(O392=O392,OR(P392="T",P392="P")),VLOOKUP(O392,'S1-MR'!$D$7:$U$60,7,0),"-")))</f>
        <v>FIS</v>
      </c>
      <c r="R392" s="72" t="str">
        <f>IF(O392="","-",IF(VLOOKUP(O392,'S1-MR'!$D$7:$U$60,8,0)=0,"-",IF(AND(O392=O392,OR(P392="T",P392="P")),VLOOKUP(O392,'S1-MR'!$D$7:$U$60,8,0),"-")))</f>
        <v>YAG</v>
      </c>
      <c r="S392" s="72" t="str">
        <f>IF(O392="","-",IF(VLOOKUP(O392,'S1-MR'!$D$7:$U$60,9,0)=0,"-",IF(AND(O392=O392,OR(P392="T",P392="P")),VLOOKUP(O392,'S1-MR'!$D$7:$U$60,9,0),"-")))</f>
        <v>-</v>
      </c>
      <c r="T392" s="72"/>
      <c r="U392" s="72" t="str">
        <f>IF(O392="","-",IF(VLOOKUP(O392,'S1-MR'!$D$7:$U$60,17,0)=0,"-",IF(AND(O392=O392,P392="P"),VLOOKUP(O392,'S1-MR'!$D$7:$U$60,17,0),"-")))</f>
        <v>-</v>
      </c>
      <c r="V392" s="73" t="s">
        <v>113</v>
      </c>
      <c r="W392" s="74" t="s">
        <v>26</v>
      </c>
      <c r="X392" s="69" t="s">
        <v>111</v>
      </c>
      <c r="Y392" s="70" t="s">
        <v>112</v>
      </c>
      <c r="Z392" s="71" t="s">
        <v>24</v>
      </c>
      <c r="AA392" s="72" t="str">
        <f>IF(Y392="","-",IF(VLOOKUP(Y392,'S1-MR'!$D$7:$U$60,7,0)=0,"-",IF(AND(Y392=Y392,OR(Z392="T",Z392="P")),VLOOKUP(Y392,'S1-MR'!$D$7:$U$60,7,0),"-")))</f>
        <v>YMA</v>
      </c>
      <c r="AB392" s="72" t="str">
        <f>IF(Y392="","-",IF(VLOOKUP(Y392,'S1-MR'!$D$7:$U$60,8,0)=0,"-",IF(AND(Y392=Y392,OR(Z392="T",Z392="P")),VLOOKUP(Y392,'S1-MR'!$D$7:$U$60,8,0),"-")))</f>
        <v>-</v>
      </c>
      <c r="AC392" s="72" t="str">
        <f>IF(Y392="","-",IF(VLOOKUP(Y392,'S1-MR'!$D$7:$U$60,9,0)=0,"-",IF(AND(Y392=Y392,OR(Z392="T",Z392="P")),VLOOKUP(Y392,'S1-MR'!$D$7:$U$60,9,0),"-")))</f>
        <v>-</v>
      </c>
      <c r="AD392" s="72"/>
      <c r="AE392" s="72" t="str">
        <f>IF(Y392="","-",IF(VLOOKUP(Y392,'S1-MR'!$D$7:$U$60,17,0)=0,"-",IF(AND(Y392=Y392,Z392="P"),VLOOKUP(Y392,'S1-MR'!$D$7:$U$60,17,0),"-")))</f>
        <v>-</v>
      </c>
      <c r="AF392" s="73" t="s">
        <v>113</v>
      </c>
      <c r="AG392" s="74" t="s">
        <v>26</v>
      </c>
      <c r="AH392" s="70" t="s">
        <v>109</v>
      </c>
      <c r="AI392" s="70" t="s">
        <v>110</v>
      </c>
      <c r="AJ392" s="71" t="s">
        <v>24</v>
      </c>
      <c r="AK392" s="72" t="str">
        <f>IF(AI392="","-",IF(VLOOKUP(AI392,'S1-MR'!$D$7:$U$60,7,0)=0,"-",IF(AND(AI392=AI392,OR(AJ392="T",AJ392="P")),VLOOKUP(AI392,'S1-MR'!$D$7:$U$60,7,0),"-")))</f>
        <v>ISW</v>
      </c>
      <c r="AL392" s="72" t="str">
        <f>IF(AI392="","-",IF(VLOOKUP(AI392,'S1-MR'!$D$7:$U$60,8,0)=0,"-",IF(AND(AI392=AI392,OR(AJ392="T",AJ392="P")),VLOOKUP(AI392,'S1-MR'!$D$7:$U$60,8,0),"-")))</f>
        <v>-</v>
      </c>
      <c r="AM392" s="72" t="str">
        <f>IF(AI392="","-",IF(VLOOKUP(AI392,'S1-MR'!$D$7:$U$60,9,0)=0,"-",IF(AND(AI392=AI392,OR(AJ392="T",AJ392="P")),VLOOKUP(AI392,'S1-MR'!$D$7:$U$60,9,0),"-")))</f>
        <v>-</v>
      </c>
      <c r="AN392" s="72" t="str">
        <f>IF(AI392="","-",IF(VLOOKUP(AI392,'S1-MR'!$D$7:$U$60,17,0)=0,"-",IF(AND(AI392=AI392,AJ392="P"),VLOOKUP(AI392,'S1-MR'!$D$7:$U$60,17,0),"-")))</f>
        <v>-</v>
      </c>
      <c r="AO392" s="72" t="str">
        <f>IF(AI392="","-",IF(VLOOKUP(AI392,'S1-MR'!$D$7:$U$60,18,0)=0,"-",IF(AND(AI392=AI392,AJ392="P"),VLOOKUP(AI392,'S1-MR'!$D$7:$U$60,18,0),"-")))</f>
        <v>-</v>
      </c>
      <c r="AP392" s="73" t="s">
        <v>113</v>
      </c>
      <c r="AQ392" s="74" t="s">
        <v>26</v>
      </c>
      <c r="AR392" s="79"/>
      <c r="AS392" s="70"/>
      <c r="AT392" s="71"/>
      <c r="AU392" s="72" t="str">
        <f>IF(AS392="","-",IF(VLOOKUP(AS392,'S1-MR'!$D$7:$U$60,7,0)=0,"-",IF(AND(AS392=AS392,OR(AT392="T",AT392="P")),VLOOKUP(AS392,'S1-MR'!$D$7:$U$60,7,0),"-")))</f>
        <v>-</v>
      </c>
      <c r="AV392" s="72" t="str">
        <f>IF(AS392="","-",IF(VLOOKUP(AS392,'S1-MR'!$D$7:$U$60,8,0)=0,"-",IF(AND(AS392=AS392,OR(AT392="T",AT392="P")),VLOOKUP(AS392,'S1-MR'!$D$7:$U$60,8,0),"-")))</f>
        <v>-</v>
      </c>
      <c r="AW392" s="72" t="str">
        <f>IF(AS392="","-",IF(VLOOKUP(AS392,'S1-MR'!$D$7:$U$60,9,0)=0,"-",IF(AND(AS392=AS392,OR(AT392="T",AT392="P")),VLOOKUP(AS392,'S1-MR'!$D$7:$U$60,9,0),"-")))</f>
        <v>-</v>
      </c>
      <c r="AX392" s="72" t="str">
        <f>IF(AS392="","-",IF(VLOOKUP(AS392,'S1-MR'!$D$7:$U$60,17,0)=0,"-",IF(AND(AS392=AS392,AT392="P"),VLOOKUP(AS392,'S1-MR'!$D$7:$U$60,17,0),"-")))</f>
        <v>-</v>
      </c>
      <c r="AY392" s="72" t="str">
        <f>IF(AS392="","-",IF(VLOOKUP(AS392,'S1-MR'!$D$7:$U$60,18,0)=0,"-",IF(AND(AS392=AS392,AT392="P"),VLOOKUP(AS392,'S1-MR'!$D$7:$U$60,18,0),"-")))</f>
        <v>-</v>
      </c>
      <c r="AZ392" s="73" t="s">
        <v>113</v>
      </c>
      <c r="BA392" s="74"/>
      <c r="BB392" s="6"/>
      <c r="BC392" s="6"/>
      <c r="BD392" s="6"/>
      <c r="BE392" s="6"/>
      <c r="BF392" s="7"/>
      <c r="BG392" s="7"/>
      <c r="BH392" s="7"/>
      <c r="BI392" s="7"/>
      <c r="BJ392" s="7"/>
      <c r="BK392" s="7"/>
    </row>
    <row r="393" ht="14.25" customHeight="1">
      <c r="A393" s="40">
        <v>7.0</v>
      </c>
      <c r="B393" s="41" t="s">
        <v>344</v>
      </c>
      <c r="C393" s="75" t="s">
        <v>346</v>
      </c>
      <c r="D393" s="70" t="s">
        <v>118</v>
      </c>
      <c r="E393" s="71" t="s">
        <v>24</v>
      </c>
      <c r="F393" s="72" t="str">
        <f>IF(D393="","-",IF(VLOOKUP(D393,'S1-TB'!$D$7:$U$58,7,0)=0,"-",IF(AND(D393=D393,OR(E393="T",E393="P")),VLOOKUP(D393,'S1-TB'!$D$7:$U$58,7,0),"-")))</f>
        <v>AAD</v>
      </c>
      <c r="G393" s="72" t="str">
        <f>IF(D393="","-",IF(VLOOKUP(D393,'S1-TB'!$D$7:$U$58,8,0)=0,"-",IF(AND(D393=D393,OR(E393="T",E393="P")),VLOOKUP(D393,'S1-TB'!$D$7:$U$58,8,0),"-")))</f>
        <v>-</v>
      </c>
      <c r="H393" s="72" t="str">
        <f>IF(D393="","-",IF(VLOOKUP(D393,'S1-TB'!$D$7:$U$58,9,0)=0,"-",IF(AND(D393=D393,OR(E393="T",E393="P")),VLOOKUP(D393,'S1-TB'!$D$7:$U$58,9,0),"-")))</f>
        <v>-</v>
      </c>
      <c r="I393" s="72"/>
      <c r="J393" s="72" t="str">
        <f>IF(D393="","-",IF(VLOOKUP(D393,'S1-TB'!$D$7:$U$58,17,0)=0,"-",IF(AND(D393=D393,E393="P"),VLOOKUP(D393,'S1-TB'!$D$7:$U$58,17,0),"-")))</f>
        <v>-</v>
      </c>
      <c r="K393" s="72" t="str">
        <f>IF(D393="","-",IF(VLOOKUP(D393,'S1-TB'!$D$7:$U$58,18,0)=0,"-",IF(AND(D393=D393,E393="P"),VLOOKUP(D393,'S1-TB'!$D$7:$U$58,18,0),"-")))</f>
        <v>-</v>
      </c>
      <c r="L393" s="73" t="s">
        <v>114</v>
      </c>
      <c r="M393" s="74" t="s">
        <v>26</v>
      </c>
      <c r="N393" s="79"/>
      <c r="O393" s="77" t="s">
        <v>317</v>
      </c>
      <c r="P393" s="71" t="s">
        <v>28</v>
      </c>
      <c r="Q393" s="72" t="str">
        <f>IF(O393="","-",IF(VLOOKUP(O393,'S1-TB'!$D$7:$U$58,7,0)=0,"-",IF(AND(O393=O393,OR(P393="T",P393="P")),VLOOKUP(O393,'S1-TB'!$D$7:$U$58,7,0),"-")))</f>
        <v>YUL</v>
      </c>
      <c r="R393" s="72" t="str">
        <f>IF(O393="","-",IF(VLOOKUP(O393,'S1-TB'!$D$7:$U$58,8,0)=0,"-",IF(AND(O393=O393,OR(P393="T",P393="P")),VLOOKUP(O393,'S1-TB'!$D$7:$U$58,8,0),"-")))</f>
        <v>-</v>
      </c>
      <c r="S393" s="72" t="str">
        <f>IF(O393="","-",IF(VLOOKUP(O393,'S1-TB'!$D$7:$U$58,9,0)=0,"-",IF(AND(O393=O393,OR(P393="T",P393="P")),VLOOKUP(O393,'S1-TB'!$D$7:$U$58,9,0),"-")))</f>
        <v>-</v>
      </c>
      <c r="T393" s="72" t="str">
        <f>IF(O393="","-",IF(VLOOKUP(O393,'S1-TB'!$D$7:$U$58,17,0)=0,"-",IF(AND(O393=O393,P393="P"),VLOOKUP(O393,'S1-TB'!$D$7:$U$58,17,0),"-")))</f>
        <v>-</v>
      </c>
      <c r="U393" s="72" t="str">
        <f>IF(O393="","-",IF(VLOOKUP(O393,'S1-TB'!$D$7:$U$58,18,0)=0,"-",IF(AND(O393=O393,P393="P"),VLOOKUP(O393,'S1-TB'!$D$7:$U$58,18,0),"-")))</f>
        <v>-</v>
      </c>
      <c r="V393" s="73" t="s">
        <v>114</v>
      </c>
      <c r="W393" s="74"/>
      <c r="X393" s="69" t="s">
        <v>318</v>
      </c>
      <c r="Y393" s="70" t="s">
        <v>319</v>
      </c>
      <c r="Z393" s="71" t="s">
        <v>28</v>
      </c>
      <c r="AA393" s="72" t="str">
        <f>IF(Y393="","-",IF(VLOOKUP(Y393,'S1-TB'!$D$7:$U$58,7,0)=0,"-",IF(AND(Y393=Y393,OR(Z393="T",Z393="P")),VLOOKUP(Y393,'S1-TB'!$D$7:$U$58,7,0),"-")))</f>
        <v>EAN</v>
      </c>
      <c r="AB393" s="72" t="str">
        <f>IF(Y393="","-",IF(VLOOKUP(Y393,'S1-TB'!$D$7:$U$58,8,0)=0,"-",IF(AND(Y393=Y393,OR(Z393="T",Z393="P")),VLOOKUP(Y393,'S1-TB'!$D$7:$U$58,8,0),"-")))</f>
        <v>-</v>
      </c>
      <c r="AC393" s="72" t="str">
        <f>IF(Y393="","-",IF(VLOOKUP(Y393,'S1-TB'!$D$7:$U$58,9,0)=0,"-",IF(AND(Y393=Y393,OR(Z393="T",Z393="P")),VLOOKUP(Y393,'S1-TB'!$D$7:$U$58,9,0),"-")))</f>
        <v>-</v>
      </c>
      <c r="AD393" s="72" t="str">
        <f>IF(Y393="","-",IF(VLOOKUP(Y393,'S1-TB'!$D$7:$U$58,17,0)=0,"-",IF(AND(Y393=Y393,Z393="P"),VLOOKUP(Y393,'S1-TB'!$D$7:$U$58,17,0),"-")))</f>
        <v>-</v>
      </c>
      <c r="AE393" s="72" t="str">
        <f>IF(Y393="","-",IF(VLOOKUP(Y393,'S1-TB'!$D$7:$U$58,18,0)=0,"-",IF(AND(Y393=Y393,Z393="P"),VLOOKUP(Y393,'S1-TB'!$D$7:$U$58,18,0),"-")))</f>
        <v>-</v>
      </c>
      <c r="AF393" s="73" t="s">
        <v>114</v>
      </c>
      <c r="AG393" s="74"/>
      <c r="AH393" s="69" t="s">
        <v>314</v>
      </c>
      <c r="AI393" s="70" t="s">
        <v>320</v>
      </c>
      <c r="AJ393" s="71" t="s">
        <v>28</v>
      </c>
      <c r="AK393" s="72" t="str">
        <f>IF(AI393="","-",IF(VLOOKUP(AI393,'S1-TB'!$D$7:$U$58,7,0)=0,"-",IF(AND(AI393=AI393,OR(AJ393="T",AJ393="P")),VLOOKUP(AI393,'S1-TB'!$D$7:$U$58,7,0),"-")))</f>
        <v>RFK</v>
      </c>
      <c r="AL393" s="72" t="str">
        <f>IF(AI393="","-",IF(VLOOKUP(AI393,'S1-TB'!$D$7:$U$58,8,0)=0,"-",IF(AND(AI393=AI393,OR(AJ393="T",AJ393="P")),VLOOKUP(AI393,'S1-TB'!$D$7:$U$58,8,0),"-")))</f>
        <v>APT</v>
      </c>
      <c r="AM393" s="72" t="str">
        <f>IF(AI393="","-",IF(VLOOKUP(AI393,'S1-TB'!$D$7:$U$58,9,0)=0,"-",IF(AND(AI393=AI393,OR(AJ393="T",AJ393="P")),VLOOKUP(AI393,'S1-TB'!$D$7:$U$58,9,0),"-")))</f>
        <v>-</v>
      </c>
      <c r="AN393" s="72" t="str">
        <f>IF(AI393="","-",IF(VLOOKUP(AI393,'S1-TB'!$D$7:$U$58,17,0)=0,"-",IF(AND(AI393=AI393,AJ393="P"),VLOOKUP(AI393,'S1-TB'!$D$7:$U$58,17,0),"-")))</f>
        <v>-</v>
      </c>
      <c r="AO393" s="72" t="str">
        <f>IF(AI393="","-",IF(VLOOKUP(AI393,'S1-TB'!$D$7:$U$58,18,0)=0,"-",IF(AND(AI393=AI393,AJ393="P"),VLOOKUP(AI393,'S1-TB'!$D$7:$U$58,18,0),"-")))</f>
        <v>-</v>
      </c>
      <c r="AP393" s="73" t="s">
        <v>114</v>
      </c>
      <c r="AQ393" s="74"/>
      <c r="AR393" s="75" t="s">
        <v>347</v>
      </c>
      <c r="AS393" s="70" t="s">
        <v>315</v>
      </c>
      <c r="AT393" s="71" t="s">
        <v>24</v>
      </c>
      <c r="AU393" s="72" t="str">
        <f>IF(AS393="","-",IF(VLOOKUP(AS393,'S1-TB'!$D$7:$U$58,7,0)=0,"-",IF(AND(AS393=AS393,OR(AT393="T",AT393="P")),VLOOKUP(AS393,'S1-TB'!$D$7:$U$58,7,0),"-")))</f>
        <v>YUL</v>
      </c>
      <c r="AV393" s="72" t="str">
        <f>IF(AS393="","-",IF(VLOOKUP(AS393,'S1-TB'!$D$7:$U$58,8,0)=0,"-",IF(AND(AS393=AS393,OR(AT393="T",AT393="P")),VLOOKUP(AS393,'S1-TB'!$D$7:$U$58,8,0),"-")))</f>
        <v>MMK</v>
      </c>
      <c r="AW393" s="72" t="str">
        <f>IF(AS393="","-",IF(VLOOKUP(AS393,'S1-TB'!$D$7:$U$58,9,0)=0,"-",IF(AND(AS393=AS393,OR(AT393="T",AT393="P")),VLOOKUP(AS393,'S1-TB'!$D$7:$U$58,9,0),"-")))</f>
        <v>-</v>
      </c>
      <c r="AX393" s="72" t="str">
        <f>IF(AS393="","-",IF(VLOOKUP(AS393,'S1-TB'!$D$7:$U$58,17,0)=0,"-",IF(AND(AS393=AS393,AT393="P"),VLOOKUP(AS393,'S1-TB'!$D$7:$U$58,17,0),"-")))</f>
        <v>-</v>
      </c>
      <c r="AY393" s="72" t="str">
        <f>IF(AS393="","-",IF(VLOOKUP(AS393,'S1-TB'!$D$7:$U$58,18,0)=0,"-",IF(AND(AS393=AS393,AT393="P"),VLOOKUP(AS393,'S1-TB'!$D$7:$U$58,18,0),"-")))</f>
        <v>-</v>
      </c>
      <c r="AZ393" s="73" t="s">
        <v>114</v>
      </c>
      <c r="BA393" s="74"/>
      <c r="BB393" s="6"/>
      <c r="BC393" s="6"/>
      <c r="BD393" s="6"/>
      <c r="BE393" s="6"/>
      <c r="BF393" s="7"/>
      <c r="BG393" s="7"/>
      <c r="BH393" s="7"/>
      <c r="BI393" s="7"/>
      <c r="BJ393" s="7"/>
      <c r="BK393" s="7"/>
    </row>
    <row r="394" ht="14.25" customHeight="1">
      <c r="A394" s="40">
        <v>7.0</v>
      </c>
      <c r="B394" s="41" t="s">
        <v>344</v>
      </c>
      <c r="C394" s="64"/>
      <c r="D394" s="65"/>
      <c r="E394" s="66"/>
      <c r="F394" s="65"/>
      <c r="G394" s="65"/>
      <c r="H394" s="65"/>
      <c r="I394" s="65"/>
      <c r="J394" s="65"/>
      <c r="K394" s="65"/>
      <c r="L394" s="84"/>
      <c r="M394" s="68"/>
      <c r="N394" s="64"/>
      <c r="O394" s="65"/>
      <c r="P394" s="66"/>
      <c r="Q394" s="65"/>
      <c r="R394" s="65"/>
      <c r="S394" s="65"/>
      <c r="T394" s="65"/>
      <c r="U394" s="65"/>
      <c r="V394" s="84"/>
      <c r="W394" s="68"/>
      <c r="X394" s="64"/>
      <c r="Y394" s="65"/>
      <c r="Z394" s="66"/>
      <c r="AA394" s="65"/>
      <c r="AB394" s="65"/>
      <c r="AC394" s="65"/>
      <c r="AD394" s="65"/>
      <c r="AE394" s="65"/>
      <c r="AF394" s="84"/>
      <c r="AG394" s="68"/>
      <c r="AH394" s="64"/>
      <c r="AI394" s="65"/>
      <c r="AJ394" s="66"/>
      <c r="AK394" s="65"/>
      <c r="AL394" s="65"/>
      <c r="AM394" s="65"/>
      <c r="AN394" s="65"/>
      <c r="AO394" s="65"/>
      <c r="AP394" s="84"/>
      <c r="AQ394" s="68"/>
      <c r="AR394" s="64"/>
      <c r="AS394" s="65"/>
      <c r="AT394" s="66"/>
      <c r="AU394" s="65"/>
      <c r="AV394" s="65"/>
      <c r="AW394" s="65"/>
      <c r="AX394" s="65"/>
      <c r="AY394" s="65"/>
      <c r="AZ394" s="84"/>
      <c r="BA394" s="68"/>
      <c r="BB394" s="6"/>
      <c r="BC394" s="6"/>
      <c r="BD394" s="6"/>
      <c r="BE394" s="6"/>
      <c r="BF394" s="7"/>
      <c r="BG394" s="7"/>
      <c r="BH394" s="7"/>
      <c r="BI394" s="7"/>
      <c r="BJ394" s="7"/>
      <c r="BK394" s="7"/>
    </row>
    <row r="395" ht="14.25" customHeight="1">
      <c r="A395" s="40">
        <v>7.0</v>
      </c>
      <c r="B395" s="41" t="s">
        <v>344</v>
      </c>
      <c r="C395" s="85">
        <v>1133190.0</v>
      </c>
      <c r="D395" s="86" t="s">
        <v>127</v>
      </c>
      <c r="E395" s="87" t="s">
        <v>24</v>
      </c>
      <c r="F395" s="88" t="str">
        <f>IF(D395="","-",IF(VLOOKUP(D395,'D3 TI'!$D$7:$U$47,7,0)=0,"-",IF(AND(D395=D395,OR(E395="T",E395="P",E395="PM")),VLOOKUP(D395,'D3 TI'!$D$7:$U$47,7,0),"-")))</f>
        <v>MPR</v>
      </c>
      <c r="G395" s="88" t="str">
        <f>IF(D395="","-",IF(VLOOKUP(D395,'D3 TI'!$D$7:$U$47,8,0)=0,"-",IF(AND(D395=D395,OR(E395="T",E395="P",E395="PM")),VLOOKUP(D395,'D3 TI'!$D$7:$U$47,8,0),"-")))</f>
        <v>-</v>
      </c>
      <c r="H395" s="88" t="str">
        <f>IF(D395="","-",IF(VLOOKUP(D395,'D3 TI'!$D$7:$U$47,9,0)=0,"-",IF(AND(D395=D395,OR(E395="T",E395="P")),VLOOKUP(D395,'D3 TI'!$D$7:$U$47,9,0),"-")))</f>
        <v>-</v>
      </c>
      <c r="I395" s="88"/>
      <c r="J395" s="88" t="str">
        <f>IF(D395="","-",IF(VLOOKUP(D395,'D3 TI'!$D$7:$U$47,17,0)=0,"-",IF(AND(D395=D395,E395="P"),VLOOKUP(D395,'D3 TI'!$D$7:$U$47,17,0),"-")))</f>
        <v>-</v>
      </c>
      <c r="K395" s="88" t="str">
        <f>IF(D395="","-",IF(VLOOKUP(D395,'D3 TI'!$D$7:$U$47,18,0)=0,"-",IF(AND(D395=D395,E395="P"),VLOOKUP(D395,'D3 TI'!$D$7:$U$47,18,0),"-")))</f>
        <v>-</v>
      </c>
      <c r="L395" s="89" t="s">
        <v>121</v>
      </c>
      <c r="M395" s="90" t="s">
        <v>26</v>
      </c>
      <c r="N395" s="85">
        <v>1133103.0</v>
      </c>
      <c r="O395" s="86" t="s">
        <v>296</v>
      </c>
      <c r="P395" s="87" t="s">
        <v>28</v>
      </c>
      <c r="Q395" s="88" t="str">
        <f>IF(O395="","-",IF(VLOOKUP(O395,'D3 TI'!$D$7:$U$47,7,0)=0,"-",IF(AND(O395=O395,OR(P395="T",P395="P",,P395="PM")),VLOOKUP(O395,'D3 TI'!$D$7:$U$47,7,0),"-")))</f>
        <v>TMP</v>
      </c>
      <c r="R395" s="88" t="str">
        <f>IF(O395="","-",IF(VLOOKUP(O395,'D3 TI'!$D$7:$U$47,8,0)=0,"-",IF(AND(O395=O395,OR(P395="T",P395="P",,P395="PM")),VLOOKUP(O395,'D3 TI'!$D$7:$U$47,8,0),"-")))</f>
        <v>GHP</v>
      </c>
      <c r="S395" s="91" t="str">
        <f>IF(O395="","-",IF(VLOOKUP(O395,'D3 TI'!$D$7:$U$47,9,0)=0,"-",IF(AND(O395=O395,OR(P395="T",P395="P")),VLOOKUP(O395,'D3 TI'!$D$7:$U$47,9,0),"-")))</f>
        <v>BJH</v>
      </c>
      <c r="T395" s="88" t="str">
        <f>IF(O395="","-",IF(VLOOKUP(O395,'D3 TI'!$D$7:$U$47,17,0)=0,"-",IF(AND(O395=O395,P395="P"),VLOOKUP(O395,'D3 TI'!$D$7:$U$47,17,0),"-")))</f>
        <v>VKS</v>
      </c>
      <c r="U395" s="88" t="str">
        <f>IF(O395="","-",IF(VLOOKUP(O395,'D3 TI'!$D$7:$U$47,18,0)=0,"-",IF(AND(O395=O395,P395="P"),VLOOKUP(O395,'D3 TI'!$D$7:$U$47,18,0),"-")))</f>
        <v>-</v>
      </c>
      <c r="V395" s="89" t="s">
        <v>121</v>
      </c>
      <c r="W395" s="90" t="s">
        <v>26</v>
      </c>
      <c r="X395" s="85"/>
      <c r="Y395" s="86"/>
      <c r="Z395" s="87"/>
      <c r="AA395" s="88" t="str">
        <f>IF(Y395="","-",IF(VLOOKUP(Y395,'D3 TI'!$D$7:$U$47,7,0)=0,"-",IF(AND(Y395=Y395,OR(Z395="T",Z395="P",,Z395="PM")),VLOOKUP(Y395,'D3 TI'!$D$7:$U$47,7,0),"-")))</f>
        <v>-</v>
      </c>
      <c r="AB395" s="88" t="str">
        <f>IF(Y395="","-",IF(VLOOKUP(Y395,'D3 TI'!$D$7:$U$47,8,0)=0,"-",IF(AND(Y395=Y395,OR(Z395="T",Z395="P",,Z395="PM")),VLOOKUP(Y395,'D3 TI'!$D$7:$U$47,8,0),"-")))</f>
        <v>-</v>
      </c>
      <c r="AC395" s="88" t="str">
        <f>IF(Y395="","-",IF(VLOOKUP(Y395,'D3 TI'!$D$7:$U$47,9,0)=0,"-",IF(AND(Y395=Y395,OR(Z395="T",Z395="P")),VLOOKUP(Y395,'D3 TI'!$D$7:$U$47,9,0),"-")))</f>
        <v>-</v>
      </c>
      <c r="AD395" s="88" t="str">
        <f>IF(Y395="","-",IF(VLOOKUP(Y395,'D3 TI'!$D$7:$U$47,17,0)=0,"-",IF(AND(Y395=Y395,Z395="P"),VLOOKUP(Y395,'D3 TI'!$D$7:$U$47,17,0),"-")))</f>
        <v>-</v>
      </c>
      <c r="AE395" s="88" t="str">
        <f>IF(Y395="","-",IF(VLOOKUP(Y395,'D3 TI'!$D$7:$U$47,18,0)=0,"-",IF(AND(Y395=Y395,Z395="P"),VLOOKUP(Y395,'D3 TI'!$D$7:$U$47,18,0),"-")))</f>
        <v>-</v>
      </c>
      <c r="AF395" s="89" t="s">
        <v>121</v>
      </c>
      <c r="AG395" s="90"/>
      <c r="AH395" s="85">
        <v>1033101.0</v>
      </c>
      <c r="AI395" s="86" t="s">
        <v>124</v>
      </c>
      <c r="AJ395" s="87" t="s">
        <v>28</v>
      </c>
      <c r="AK395" s="88" t="str">
        <f>IF(AI395="","-",IF(VLOOKUP(AI395,'D3 TI'!$D$7:$U$47,7,0)=0,"-",IF(AND(AI395=AI395,OR(AJ395="T",AJ395="P",,AJ395="PM")),VLOOKUP(AI395,'D3 TI'!$D$7:$U$47,7,0),"-")))</f>
        <v>GHP</v>
      </c>
      <c r="AL395" s="88" t="str">
        <f>IF(AI395="","-",IF(VLOOKUP(AI395,'D3 TI'!$D$7:$U$47,8,0)=0,"-",IF(AND(AI395=AI395,OR(AJ395="T",AJ395="P",,AJ395="PM")),VLOOKUP(AI395,'D3 TI'!$D$7:$U$47,8,0),"-")))</f>
        <v>TAP</v>
      </c>
      <c r="AM395" s="88" t="str">
        <f>IF(AI395="","-",IF(VLOOKUP(AI395,'D3 TI'!$D$7:$U$47,9,0)=0,"-",IF(AND(AI395=AI395,OR(AJ395="T",AJ395="P")),VLOOKUP(AI395,'D3 TI'!$D$7:$U$47,9,0),"-")))</f>
        <v>YHP</v>
      </c>
      <c r="AN395" s="88" t="str">
        <f>IF(AI395="","-",IF(VLOOKUP(AI395,'D3 TI'!$D$7:$U$47,17,0)=0,"-",IF(AND(AI395=AI395,AJ395="P"),VLOOKUP(AI395,'D3 TI'!$D$7:$U$47,17,0),"-")))</f>
        <v>ATN</v>
      </c>
      <c r="AO395" s="88" t="str">
        <f>IF(AI395="","-",IF(VLOOKUP(AI395,'D3 TI'!$D$7:$U$47,18,0)=0,"-",IF(AND(AI395=AI395,AJ395="P"),VLOOKUP(AI395,'D3 TI'!$D$7:$U$47,18,0),"-")))</f>
        <v>-</v>
      </c>
      <c r="AP395" s="89" t="s">
        <v>121</v>
      </c>
      <c r="AQ395" s="90" t="s">
        <v>26</v>
      </c>
      <c r="AR395" s="85">
        <v>1133104.0</v>
      </c>
      <c r="AS395" s="86" t="s">
        <v>264</v>
      </c>
      <c r="AT395" s="87" t="s">
        <v>28</v>
      </c>
      <c r="AU395" s="88" t="str">
        <f>IF(AS395="","-",IF(VLOOKUP(AS395,'D3 TI'!$D$7:$U$47,7,0)=0,"-",IF(AND(AS395=AS395,OR(AT395="T",AT395="P",AT395="PM")),VLOOKUP(AS395,'D3 TI'!$D$7:$U$47,7,0),"-")))</f>
        <v>JHS</v>
      </c>
      <c r="AV395" s="88" t="str">
        <f>IF(AS395="","-",IF(VLOOKUP(AS395,'D3 TI'!$D$7:$U$47,8,0)=0,"-",IF(AND(AS395=AS395,OR(AT395="T",AT395="P",AT395="PM")),VLOOKUP(AS395,'D3 TI'!$D$7:$U$47,8,0),"-")))</f>
        <v>DT</v>
      </c>
      <c r="AW395" s="91" t="str">
        <f>IF(AS395="","-",IF(VLOOKUP(AS395,'D3 TI'!$D$7:$U$47,9,0)=0,"-",IF(AND(AS395=AS395,OR(AT395="T",AT395="P")),VLOOKUP(AS395,'D3 TI'!$D$7:$U$47,9,0),"-")))</f>
        <v>MSZ</v>
      </c>
      <c r="AX395" s="88" t="str">
        <f>IF(AS395="","-",IF(VLOOKUP(AS395,'D3 TI'!$D$7:$U$47,17,0)=0,"-",IF(AND(AS395=AS395,AT395="P"),VLOOKUP(AS395,'D3 TI'!$D$7:$U$47,17,0),"-")))</f>
        <v>AKH</v>
      </c>
      <c r="AY395" s="88" t="str">
        <f>IF(AS395="","-",IF(VLOOKUP(AS395,'D3 TI'!$D$7:$U$47,18,0)=0,"-",IF(AND(AS395=AS395,AT395="P"),VLOOKUP(AS395,'D3 TI'!$D$7:$U$47,18,0),"-")))</f>
        <v>-</v>
      </c>
      <c r="AZ395" s="89" t="s">
        <v>121</v>
      </c>
      <c r="BA395" s="90" t="s">
        <v>26</v>
      </c>
      <c r="BB395" s="6"/>
      <c r="BC395" s="6"/>
      <c r="BD395" s="6"/>
      <c r="BE395" s="6"/>
      <c r="BF395" s="7"/>
      <c r="BG395" s="7"/>
      <c r="BH395" s="7"/>
      <c r="BI395" s="7"/>
      <c r="BJ395" s="7"/>
      <c r="BK395" s="7"/>
    </row>
    <row r="396" ht="14.25" customHeight="1">
      <c r="A396" s="40">
        <v>7.0</v>
      </c>
      <c r="B396" s="41" t="s">
        <v>344</v>
      </c>
      <c r="C396" s="85">
        <v>1133190.0</v>
      </c>
      <c r="D396" s="86" t="s">
        <v>127</v>
      </c>
      <c r="E396" s="87" t="s">
        <v>24</v>
      </c>
      <c r="F396" s="88" t="str">
        <f>IF(D396="","-",IF(VLOOKUP(D396,'D3 TI'!$D$7:$U$47,7,0)=0,"-",IF(AND(D396=D396,OR(E396="T",E396="P",E396="PM")),VLOOKUP(D396,'D3 TI'!$D$7:$U$47,7,0),"-")))</f>
        <v>MPR</v>
      </c>
      <c r="G396" s="88" t="str">
        <f>IF(D396="","-",IF(VLOOKUP(D396,'D3 TI'!$D$7:$U$47,8,0)=0,"-",IF(AND(D396=D396,OR(E396="T",E396="P",E396="PM")),VLOOKUP(D396,'D3 TI'!$D$7:$U$47,8,0),"-")))</f>
        <v>-</v>
      </c>
      <c r="H396" s="88" t="str">
        <f>IF(D396="","-",IF(VLOOKUP(D396,'D3 TI'!$D$7:$U$47,9,0)=0,"-",IF(AND(D396=D396,OR(E396="T",E396="P")),VLOOKUP(D396,'D3 TI'!$D$7:$U$47,9,0),"-")))</f>
        <v>-</v>
      </c>
      <c r="I396" s="88"/>
      <c r="J396" s="88" t="str">
        <f>IF(D396="","-",IF(VLOOKUP(D396,'D3 TI'!$D$7:$U$47,17,0)=0,"-",IF(AND(D396=D396,E396="P"),VLOOKUP(D396,'D3 TI'!$D$7:$U$47,17,0),"-")))</f>
        <v>-</v>
      </c>
      <c r="K396" s="88" t="str">
        <f>IF(D396="","-",IF(VLOOKUP(D396,'D3 TI'!$D$7:$U$47,18,0)=0,"-",IF(AND(D396=D396,E396="P"),VLOOKUP(D396,'D3 TI'!$D$7:$U$47,18,0),"-")))</f>
        <v>-</v>
      </c>
      <c r="L396" s="89" t="s">
        <v>126</v>
      </c>
      <c r="M396" s="90" t="s">
        <v>26</v>
      </c>
      <c r="N396" s="85">
        <v>1133103.0</v>
      </c>
      <c r="O396" s="86" t="s">
        <v>296</v>
      </c>
      <c r="P396" s="87" t="s">
        <v>28</v>
      </c>
      <c r="Q396" s="88" t="str">
        <f>IF(O396="","-",IF(VLOOKUP(O396,'D3 TI'!$D$7:$U$47,7,0)=0,"-",IF(AND(O396=O396,OR(P396="T",P396="P",,P396="PM")),VLOOKUP(O396,'D3 TI'!$D$7:$U$47,7,0),"-")))</f>
        <v>TMP</v>
      </c>
      <c r="R396" s="88" t="str">
        <f>IF(O396="","-",IF(VLOOKUP(O396,'D3 TI'!$D$7:$U$47,8,0)=0,"-",IF(AND(O396=O396,OR(P396="T",P396="P",P396="PM")),VLOOKUP(O396,'D3 TI'!$D$7:$U$47,8,0),"-")))</f>
        <v>GHP</v>
      </c>
      <c r="S396" s="91" t="str">
        <f>IF(O396="","-",IF(VLOOKUP(O396,'D3 TI'!$D$7:$U$47,9,0)=0,"-",IF(AND(O396=O396,OR(P396="T",P396="P")),VLOOKUP(O396,'D3 TI'!$D$7:$U$47,9,0),"-")))</f>
        <v>BJH</v>
      </c>
      <c r="T396" s="88" t="str">
        <f>IF(O396="","-",IF(VLOOKUP(O396,'D3 TI'!$D$7:$U$47,17,0)=0,"-",IF(AND(O396=O396,P396="P"),VLOOKUP(O396,'D3 TI'!$D$7:$U$47,17,0),"-")))</f>
        <v>VKS</v>
      </c>
      <c r="U396" s="88" t="str">
        <f>IF(O396="","-",IF(VLOOKUP(O396,'D3 TI'!$D$7:$U$47,18,0)=0,"-",IF(AND(O396=O396,P396="P"),VLOOKUP(O396,'D3 TI'!$D$7:$U$47,18,0),"-")))</f>
        <v>-</v>
      </c>
      <c r="V396" s="89" t="s">
        <v>126</v>
      </c>
      <c r="W396" s="90" t="s">
        <v>26</v>
      </c>
      <c r="X396" s="85"/>
      <c r="Y396" s="86"/>
      <c r="Z396" s="87"/>
      <c r="AA396" s="88" t="str">
        <f>IF(Y396="","-",IF(VLOOKUP(Y396,'D3 TI'!$D$7:$U$47,7,0)=0,"-",IF(AND(Y396=Y396,OR(Z396="T",Z396="P",,Z396="PM")),VLOOKUP(Y396,'D3 TI'!$D$7:$U$47,7,0),"-")))</f>
        <v>-</v>
      </c>
      <c r="AB396" s="88" t="str">
        <f>IF(Y396="","-",IF(VLOOKUP(Y396,'D3 TI'!$D$7:$U$47,8,0)=0,"-",IF(AND(Y396=Y396,OR(Z396="T",Z396="P",,Z396="PM")),VLOOKUP(Y396,'D3 TI'!$D$7:$U$47,8,0),"-")))</f>
        <v>-</v>
      </c>
      <c r="AC396" s="88" t="str">
        <f>IF(Y396="","-",IF(VLOOKUP(Y396,'D3 TI'!$D$7:$U$47,9,0)=0,"-",IF(AND(Y396=Y396,OR(Z396="T",Z396="P")),VLOOKUP(Y396,'D3 TI'!$D$7:$U$47,9,0),"-")))</f>
        <v>-</v>
      </c>
      <c r="AD396" s="88" t="str">
        <f>IF(Y396="","-",IF(VLOOKUP(Y396,'D3 TI'!$D$7:$U$47,17,0)=0,"-",IF(AND(Y396=Y396,Z396="P"),VLOOKUP(Y396,'D3 TI'!$D$7:$U$47,17,0),"-")))</f>
        <v>-</v>
      </c>
      <c r="AE396" s="88" t="str">
        <f>IF(Y396="","-",IF(VLOOKUP(Y396,'D3 TI'!$D$7:$U$47,18,0)=0,"-",IF(AND(Y396=Y396,Z396="P"),VLOOKUP(Y396,'D3 TI'!$D$7:$U$47,18,0),"-")))</f>
        <v>-</v>
      </c>
      <c r="AF396" s="89" t="s">
        <v>126</v>
      </c>
      <c r="AG396" s="90"/>
      <c r="AH396" s="85">
        <v>1033101.0</v>
      </c>
      <c r="AI396" s="86" t="s">
        <v>124</v>
      </c>
      <c r="AJ396" s="87" t="s">
        <v>28</v>
      </c>
      <c r="AK396" s="88" t="str">
        <f>IF(AI396="","-",IF(VLOOKUP(AI396,'D3 TI'!$D$7:$U$47,7,0)=0,"-",IF(AND(AI396=AI396,OR(AJ396="T",AJ396="P",,AJ396="PM")),VLOOKUP(AI396,'D3 TI'!$D$7:$U$47,7,0),"-")))</f>
        <v>GHP</v>
      </c>
      <c r="AL396" s="88" t="str">
        <f>IF(AI396="","-",IF(VLOOKUP(AI396,'D3 TI'!$D$7:$U$47,8,0)=0,"-",IF(AND(AI396=AI396,OR(AJ396="T",AJ396="P",,AJ396="PM")),VLOOKUP(AI396,'D3 TI'!$D$7:$U$47,8,0),"-")))</f>
        <v>TAP</v>
      </c>
      <c r="AM396" s="88" t="str">
        <f>IF(AI396="","-",IF(VLOOKUP(AI396,'D3 TI'!$D$7:$U$47,9,0)=0,"-",IF(AND(AI396=AI396,OR(AJ396="T",AJ396="P")),VLOOKUP(AI396,'D3 TI'!$D$7:$U$47,9,0),"-")))</f>
        <v>YHP</v>
      </c>
      <c r="AN396" s="88" t="str">
        <f>IF(AI396="","-",IF(VLOOKUP(AI396,'D3 TI'!$D$7:$U$47,17,0)=0,"-",IF(AND(AI396=AI396,AJ396="P"),VLOOKUP(AI396,'D3 TI'!$D$7:$U$47,17,0),"-")))</f>
        <v>ATN</v>
      </c>
      <c r="AO396" s="88" t="str">
        <f>IF(AI396="","-",IF(VLOOKUP(AI396,'D3 TI'!$D$7:$U$47,18,0)=0,"-",IF(AND(AI396=AI396,AJ396="P"),VLOOKUP(AI396,'D3 TI'!$D$7:$U$47,18,0),"-")))</f>
        <v>-</v>
      </c>
      <c r="AP396" s="89" t="s">
        <v>126</v>
      </c>
      <c r="AQ396" s="90" t="s">
        <v>26</v>
      </c>
      <c r="AR396" s="85">
        <v>1133104.0</v>
      </c>
      <c r="AS396" s="86" t="s">
        <v>264</v>
      </c>
      <c r="AT396" s="87" t="s">
        <v>28</v>
      </c>
      <c r="AU396" s="88" t="str">
        <f>IF(AS396="","-",IF(VLOOKUP(AS396,'D3 TI'!$D$7:$U$47,7,0)=0,"-",IF(AND(AS396=AS396,OR(AT396="T",AT396="P",AT396="PM")),VLOOKUP(AS396,'D3 TI'!$D$7:$U$47,7,0),"-")))</f>
        <v>JHS</v>
      </c>
      <c r="AV396" s="88" t="str">
        <f>IF(AS396="","-",IF(VLOOKUP(AS396,'D3 TI'!$D$7:$U$47,8,0)=0,"-",IF(AND(AS396=AS396,OR(AT396="T",AT396="P",AT396="PM")),VLOOKUP(AS396,'D3 TI'!$D$7:$U$47,8,0),"-")))</f>
        <v>DT</v>
      </c>
      <c r="AW396" s="91" t="str">
        <f>IF(AS396="","-",IF(VLOOKUP(AS396,'D3 TI'!$D$7:$U$47,9,0)=0,"-",IF(AND(AS396=AS396,OR(AT396="T",AT396="P")),VLOOKUP(AS396,'D3 TI'!$D$7:$U$47,9,0),"-")))</f>
        <v>MSZ</v>
      </c>
      <c r="AX396" s="88" t="str">
        <f>IF(AS396="","-",IF(VLOOKUP(AS396,'D3 TI'!$D$7:$U$47,17,0)=0,"-",IF(AND(AS396=AS396,AT396="P"),VLOOKUP(AS396,'D3 TI'!$D$7:$U$47,17,0),"-")))</f>
        <v>AKH</v>
      </c>
      <c r="AY396" s="88" t="str">
        <f>IF(AS396="","-",IF(VLOOKUP(AS396,'D3 TI'!$D$7:$U$47,18,0)=0,"-",IF(AND(AS396=AS396,AT396="P"),VLOOKUP(AS396,'D3 TI'!$D$7:$U$47,18,0),"-")))</f>
        <v>-</v>
      </c>
      <c r="AZ396" s="89" t="s">
        <v>126</v>
      </c>
      <c r="BA396" s="90" t="s">
        <v>26</v>
      </c>
      <c r="BB396" s="6"/>
      <c r="BC396" s="6"/>
      <c r="BD396" s="6"/>
      <c r="BE396" s="6"/>
      <c r="BF396" s="7"/>
      <c r="BG396" s="7"/>
      <c r="BH396" s="7"/>
      <c r="BI396" s="7"/>
      <c r="BJ396" s="7"/>
      <c r="BK396" s="7"/>
    </row>
    <row r="397" ht="14.25" customHeight="1">
      <c r="A397" s="40">
        <v>7.0</v>
      </c>
      <c r="B397" s="41" t="s">
        <v>344</v>
      </c>
      <c r="C397" s="98"/>
      <c r="D397" s="86"/>
      <c r="E397" s="87"/>
      <c r="F397" s="88" t="str">
        <f>IF(D397="","-",IF(VLOOKUP(D397,D3TK!$D$7:$V$44,7,0)=0,"-",IF(AND(D397=D397,OR(E397="T",E397="P",E397="PM")),VLOOKUP(D397,D3TK!$D$7:$V$44,7,0),"-")))</f>
        <v>-</v>
      </c>
      <c r="G397" s="88" t="str">
        <f>IF(D397="","-",IF(VLOOKUP(D397,D3TK!$D$7:$V$44,8,0)=0,"-",IF(AND(D397=D397,OR(E397="T",E397="P",E397="PM")),VLOOKUP(D397,D3TK!$D$7:$V$44,8,0),"-")))</f>
        <v>-</v>
      </c>
      <c r="H397" s="88" t="str">
        <f>IF(D397="","-",IF(VLOOKUP(D397,D3TK!$D$7:$V$44,9,0)=0,"-",IF(AND(D397=D397,OR(E397="T",E397="P")),VLOOKUP(D397,D3TK!$D$7:$V$44,9,0),"-")))</f>
        <v>-</v>
      </c>
      <c r="I397" s="88"/>
      <c r="J397" s="88" t="str">
        <f>IF(D397="","-",IF(VLOOKUP(D397,D3TK!$D$7:$V$44,17,0)=0,"-",IF(AND(D397=D397,E397="P"),VLOOKUP(D397,D3TK!$D$7:$V$44,17,0),"-")))</f>
        <v>-</v>
      </c>
      <c r="K397" s="88" t="str">
        <f>IF(D397="","-",IF(VLOOKUP(D397,D3TK!$D$7:$V$44,18,0)=0,"-",IF(AND(D397=D397,E397="P"),VLOOKUP(D397,D3TK!$D$7:$V$44,18,0),"-")))</f>
        <v>-</v>
      </c>
      <c r="L397" s="87" t="s">
        <v>128</v>
      </c>
      <c r="M397" s="133"/>
      <c r="N397" s="85">
        <v>1333101.0</v>
      </c>
      <c r="O397" s="86" t="s">
        <v>265</v>
      </c>
      <c r="P397" s="87" t="s">
        <v>28</v>
      </c>
      <c r="Q397" s="88" t="str">
        <f>IF(O397="","-",IF(VLOOKUP(O397,D3TK!$D$7:$V$44,7,0)=0,"-",IF(AND(O397=O397,OR(P397="T",P397="P",P397="PM")),VLOOKUP(O397,D3TK!$D$7:$V$44,7,0),"-")))</f>
        <v>ESS</v>
      </c>
      <c r="R397" s="88" t="str">
        <f>IF(O397="","-",IF(VLOOKUP(O397,D3TK!$D$7:$V$44,8,0)=0,"-",IF(AND(O397=O397,OR(P397="T",P397="P",P397="PM")),VLOOKUP(O397,D3TK!$D$7:$V$44,8,0),"-")))</f>
        <v>-</v>
      </c>
      <c r="S397" s="88" t="str">
        <f>IF(O397="","-",IF(VLOOKUP(O397,D3TK!$D$7:$V$44,9,0)=0,"-",IF(AND(O397=O397,OR(P397="T",P397="P")),VLOOKUP(O397,D3TK!$D$7:$V$44,9,0),"-")))</f>
        <v>-</v>
      </c>
      <c r="T397" s="88" t="str">
        <f>IF(O397="","-",IF(VLOOKUP(O397,D3TK!$D$7:$V$44,17,0)=0,"-",IF(AND(O397=O397,P397="P"),VLOOKUP(O397,D3TK!$D$7:$V$44,17,0),"-")))</f>
        <v>-</v>
      </c>
      <c r="U397" s="88" t="str">
        <f>IF(O397="","-",IF(VLOOKUP(O397,D3TK!$D$7:$V$44,18,0)=0,"-",IF(AND(O397=O397,P397="P"),VLOOKUP(O397,D3TK!$D$7:$V$44,18,0),"-")))</f>
        <v>-</v>
      </c>
      <c r="V397" s="87" t="s">
        <v>128</v>
      </c>
      <c r="W397" s="90" t="s">
        <v>26</v>
      </c>
      <c r="X397" s="85">
        <v>1333104.0</v>
      </c>
      <c r="Y397" s="86" t="s">
        <v>297</v>
      </c>
      <c r="Z397" s="87" t="s">
        <v>28</v>
      </c>
      <c r="AA397" s="88" t="str">
        <f>IF(Y397="","-",IF(VLOOKUP(Y397,D3TK!$D$7:$V$44,7,0)=0,"-",IF(AND(Y397=Y397,OR(Z397="T",Z397="P",Z397="PM")),VLOOKUP(Y397,D3TK!$D$7:$V$44,7,0),"-")))</f>
        <v>MMS</v>
      </c>
      <c r="AB397" s="88" t="str">
        <f>IF(Y397="","-",IF(VLOOKUP(Y397,D3TK!$D$7:$V$44,8,0)=0,"-",IF(AND(Y397=Y397,OR(Z397="T",Z397="P")),VLOOKUP(Y397,D3TK!$D$7:$V$44,8,0),"-")))</f>
        <v>AZP</v>
      </c>
      <c r="AC397" s="88" t="str">
        <f>IF(Y397="","-",IF(VLOOKUP(Y397,D3TK!$D$7:$V$44,9,0)=0,"-",IF(AND(Y397=Y397,OR(Z397="T",Z397="P")),VLOOKUP(Y397,D3TK!$D$7:$V$44,9,0),"-")))</f>
        <v>-</v>
      </c>
      <c r="AD397" s="88" t="str">
        <f>IF(Y397="","-",IF(VLOOKUP(Y397,D3TK!$D$7:$V$44,17,0)=0,"-",IF(AND(Y397=Y397,Z397="P"),VLOOKUP(Y397,D3TK!$D$7:$V$44,17,0),"-")))</f>
        <v>-</v>
      </c>
      <c r="AE397" s="88" t="str">
        <f>IF(Y397="","-",IF(VLOOKUP(Y397,D3TK!$D$7:$V$44,18,0)=0,"-",IF(AND(Y397=Y397,Z397="P"),VLOOKUP(Y397,D3TK!$D$7:$V$44,18,0),"-")))</f>
        <v>FWH</v>
      </c>
      <c r="AF397" s="87" t="s">
        <v>128</v>
      </c>
      <c r="AG397" s="90" t="s">
        <v>26</v>
      </c>
      <c r="AH397" s="85">
        <v>1333103.0</v>
      </c>
      <c r="AI397" s="86" t="s">
        <v>129</v>
      </c>
      <c r="AJ397" s="87" t="s">
        <v>28</v>
      </c>
      <c r="AK397" s="88" t="str">
        <f>IF(AI397="","-",IF(VLOOKUP(AI397,D3TK!$D$7:$V$44,7,0)=0,"-",IF(AND(AI397=AI397,OR(AJ397="T",AJ397="P",AJ397="PM")),VLOOKUP(AI397,D3TK!$D$7:$V$44,7,0),"-")))</f>
        <v>MMS</v>
      </c>
      <c r="AL397" s="88" t="str">
        <f>IF(AI397="","-",IF(VLOOKUP(AI397,D3TK!$D$7:$V$44,8,0)=0,"-",IF(AND(AI397=AI397,OR(AJ397="T",AJ397="P",AJ397="PM")),VLOOKUP(AI397,D3TK!$D$7:$V$44,8,0),"-")))</f>
        <v>PDS</v>
      </c>
      <c r="AM397" s="88" t="str">
        <f>IF(AI397="","-",IF(VLOOKUP(AI397,D3TK!$D$7:$V$44,9,0)=0,"-",IF(AND(AI397=AI397,OR(AJ397="T",AJ397="P")),VLOOKUP(AI397,D3TK!$D$7:$V$44,9,0),"-")))</f>
        <v>-</v>
      </c>
      <c r="AN397" s="88" t="str">
        <f>IF(AI397="","-",IF(VLOOKUP(AI397,D3TK!$D$7:$V$44,17,0)=0,"-",IF(AND(AI397=AI397,AJ397="P"),VLOOKUP(AI397,D3TK!$D$7:$V$44,17,0),"-")))</f>
        <v>-</v>
      </c>
      <c r="AO397" s="88" t="str">
        <f>IF(AI397="","-",IF(VLOOKUP(AI397,D3TK!$D$7:$V$44,18,0)=0,"-",IF(AND(AI397=AI397,AJ397="P"),VLOOKUP(AI397,D3TK!$D$7:$V$44,18,0),"-")))</f>
        <v>TLS</v>
      </c>
      <c r="AP397" s="87" t="s">
        <v>128</v>
      </c>
      <c r="AQ397" s="90" t="s">
        <v>26</v>
      </c>
      <c r="AR397" s="85">
        <v>1333103.0</v>
      </c>
      <c r="AS397" s="86" t="s">
        <v>129</v>
      </c>
      <c r="AT397" s="87" t="s">
        <v>28</v>
      </c>
      <c r="AU397" s="88" t="str">
        <f>IF(AS397="","-",IF(VLOOKUP(AS397,D3TK!$D$7:$V$44,7,0)=0,"-",IF(AND(AS397=AS397,OR(AT397="T",AT397="P",AT397="PM")),VLOOKUP(AS397,D3TK!$D$7:$V$44,7,0),"-")))</f>
        <v>MMS</v>
      </c>
      <c r="AV397" s="88" t="str">
        <f>IF(AS397="","-",IF(VLOOKUP(AS397,D3TK!$D$7:$V$44,8,0)=0,"-",IF(AND(AS397=AS397,OR(AT397="T",AT397="P",AT397="PM")),VLOOKUP(AS397,D3TK!$D$7:$V$44,8,0),"-")))</f>
        <v>PDS</v>
      </c>
      <c r="AW397" s="88" t="str">
        <f>IF(AS397="","-",IF(VLOOKUP(AS397,D3TK!$D$7:$V$44,9,0)=0,"-",IF(AND(AS397=AS397,OR(AT397="T",AT397="P")),VLOOKUP(AS397,D3TK!$D$7:$V$44,9,0),"-")))</f>
        <v>-</v>
      </c>
      <c r="AX397" s="88" t="str">
        <f>IF(AS397="","-",IF(VLOOKUP(AS397,D3TK!$D$7:$V$44,17,0)=0,"-",IF(AND(AS397=AS397,AT397="P"),VLOOKUP(AS397,D3TK!$D$7:$V$44,17,0),"-")))</f>
        <v>-</v>
      </c>
      <c r="AY397" s="88" t="str">
        <f>IF(AS397="","-",IF(VLOOKUP(AS397,D3TK!$D$7:$V$44,18,0)=0,"-",IF(AND(AS397=AS397,AT397="P"),VLOOKUP(AS397,D3TK!$D$7:$V$44,18,0),"-")))</f>
        <v>TLS</v>
      </c>
      <c r="AZ397" s="87" t="s">
        <v>128</v>
      </c>
      <c r="BA397" s="90" t="s">
        <v>26</v>
      </c>
      <c r="BB397" s="6"/>
      <c r="BC397" s="6"/>
      <c r="BD397" s="6"/>
      <c r="BE397" s="6"/>
      <c r="BF397" s="7"/>
      <c r="BG397" s="7"/>
      <c r="BH397" s="7"/>
      <c r="BI397" s="7"/>
      <c r="BJ397" s="7"/>
      <c r="BK397" s="7"/>
    </row>
    <row r="398" ht="14.25" customHeight="1">
      <c r="A398" s="40">
        <v>7.0</v>
      </c>
      <c r="B398" s="41" t="s">
        <v>344</v>
      </c>
      <c r="C398" s="98"/>
      <c r="D398" s="86"/>
      <c r="E398" s="87"/>
      <c r="F398" s="88" t="str">
        <f>IF(D398="","-",IF(VLOOKUP(D398,D3TK!$D$7:$V$44,7,0)=0,"-",IF(AND(D398=D398,OR(E398="T",E398="P",E398="PM")),VLOOKUP(D398,D3TK!$D$7:$V$44,7,0),"-")))</f>
        <v>-</v>
      </c>
      <c r="G398" s="88" t="str">
        <f>IF(D398="","-",IF(VLOOKUP(D398,D3TK!$D$7:$V$44,8,0)=0,"-",IF(AND(D398=D398,OR(E398="T",E398="P",E398="PM")),VLOOKUP(D398,D3TK!$D$7:$V$44,8,0),"-")))</f>
        <v>-</v>
      </c>
      <c r="H398" s="88" t="str">
        <f>IF(D398="","-",IF(VLOOKUP(D398,D3TK!$D$7:$V$44,9,0)=0,"-",IF(AND(D398=D398,OR(E398="T",E398="P")),VLOOKUP(D398,D3TK!$D$7:$V$44,9,0),"-")))</f>
        <v>-</v>
      </c>
      <c r="I398" s="88"/>
      <c r="J398" s="88" t="str">
        <f>IF(D398="","-",IF(VLOOKUP(D398,D3TK!$D$7:$V$44,17,0)=0,"-",IF(AND(D398=D398,E398="P"),VLOOKUP(D398,D3TK!$D$7:$V$44,17,0),"-")))</f>
        <v>-</v>
      </c>
      <c r="K398" s="88" t="str">
        <f>IF(D398="","-",IF(VLOOKUP(D398,D3TK!$D$7:$V$44,18,0)=0,"-",IF(AND(D398=D398,E398="P"),VLOOKUP(D398,D3TK!$D$7:$V$44,18,0),"-")))</f>
        <v>-</v>
      </c>
      <c r="L398" s="87" t="s">
        <v>131</v>
      </c>
      <c r="M398" s="133"/>
      <c r="N398" s="85">
        <v>1333101.0</v>
      </c>
      <c r="O398" s="86" t="s">
        <v>265</v>
      </c>
      <c r="P398" s="87" t="s">
        <v>28</v>
      </c>
      <c r="Q398" s="88" t="str">
        <f>IF(O398="","-",IF(VLOOKUP(O398,D3TK!$D$7:$V$44,7,0)=0,"-",IF(AND(O398=O398,OR(P398="T",P398="P",P398="PM")),VLOOKUP(O398,D3TK!$D$7:$V$44,7,0),"-")))</f>
        <v>ESS</v>
      </c>
      <c r="R398" s="88" t="str">
        <f>IF(O398="","-",IF(VLOOKUP(O398,D3TK!$D$7:$V$44,8,0)=0,"-",IF(AND(O398=O398,OR(P398="T",P398="P",P398="PM")),VLOOKUP(O398,D3TK!$D$7:$V$44,8,0),"-")))</f>
        <v>-</v>
      </c>
      <c r="S398" s="88" t="str">
        <f>IF(O398="","-",IF(VLOOKUP(O398,D3TK!$D$7:$V$44,9,0)=0,"-",IF(AND(O398=O398,OR(P398="T",P398="P")),VLOOKUP(O398,D3TK!$D$7:$V$44,9,0),"-")))</f>
        <v>-</v>
      </c>
      <c r="T398" s="88" t="str">
        <f>IF(O398="","-",IF(VLOOKUP(O398,D3TK!$D$7:$V$44,17,0)=0,"-",IF(AND(O398=O398,P398="P"),VLOOKUP(O398,D3TK!$D$7:$V$44,17,0),"-")))</f>
        <v>-</v>
      </c>
      <c r="U398" s="88" t="str">
        <f>IF(O398="","-",IF(VLOOKUP(O398,D3TK!$D$7:$V$44,18,0)=0,"-",IF(AND(O398=O398,P398="P"),VLOOKUP(O398,D3TK!$D$7:$V$44,18,0),"-")))</f>
        <v>-</v>
      </c>
      <c r="V398" s="87" t="s">
        <v>131</v>
      </c>
      <c r="W398" s="90" t="s">
        <v>26</v>
      </c>
      <c r="X398" s="85">
        <v>1333104.0</v>
      </c>
      <c r="Y398" s="86" t="s">
        <v>297</v>
      </c>
      <c r="Z398" s="87" t="s">
        <v>28</v>
      </c>
      <c r="AA398" s="88" t="str">
        <f>IF(Y398="","-",IF(VLOOKUP(Y398,D3TK!$D$7:$V$44,7,0)=0,"-",IF(AND(Y398=Y398,OR(Z398="T",Z398="P",Z398="PM")),VLOOKUP(Y398,D3TK!$D$7:$V$44,7,0),"-")))</f>
        <v>MMS</v>
      </c>
      <c r="AB398" s="88" t="str">
        <f>IF(Y398="","-",IF(VLOOKUP(Y398,D3TK!$D$7:$V$44,8,0)=0,"-",IF(AND(Y398=Y398,OR(Z398="T",Z398="P")),VLOOKUP(Y398,D3TK!$D$7:$V$44,8,0),"-")))</f>
        <v>AZP</v>
      </c>
      <c r="AC398" s="88" t="str">
        <f>IF(Y398="","-",IF(VLOOKUP(Y398,D3TK!$D$7:$V$44,9,0)=0,"-",IF(AND(Y398=Y398,OR(Z398="T",Z398="P")),VLOOKUP(Y398,D3TK!$D$7:$V$44,9,0),"-")))</f>
        <v>-</v>
      </c>
      <c r="AD398" s="88" t="str">
        <f>IF(Y398="","-",IF(VLOOKUP(Y398,D3TK!$D$7:$V$44,17,0)=0,"-",IF(AND(Y398=Y398,Z398="P"),VLOOKUP(Y398,D3TK!$D$7:$V$44,17,0),"-")))</f>
        <v>-</v>
      </c>
      <c r="AE398" s="88" t="str">
        <f>IF(Y398="","-",IF(VLOOKUP(Y398,D3TK!$D$7:$V$44,18,0)=0,"-",IF(AND(Y398=Y398,Z398="P"),VLOOKUP(Y398,D3TK!$D$7:$V$44,18,0),"-")))</f>
        <v>FWH</v>
      </c>
      <c r="AF398" s="87" t="s">
        <v>131</v>
      </c>
      <c r="AG398" s="90" t="s">
        <v>26</v>
      </c>
      <c r="AH398" s="85">
        <v>1333103.0</v>
      </c>
      <c r="AI398" s="86" t="s">
        <v>129</v>
      </c>
      <c r="AJ398" s="87" t="s">
        <v>28</v>
      </c>
      <c r="AK398" s="88" t="str">
        <f>IF(AI398="","-",IF(VLOOKUP(AI398,D3TK!$D$7:$V$44,7,0)=0,"-",IF(AND(AI398=AI398,OR(AJ398="T",AJ398="P",AJ398="PM")),VLOOKUP(AI398,D3TK!$D$7:$V$44,7,0),"-")))</f>
        <v>MMS</v>
      </c>
      <c r="AL398" s="88" t="str">
        <f>IF(AI398="","-",IF(VLOOKUP(AI398,D3TK!$D$7:$V$44,8,0)=0,"-",IF(AND(AI398=AI398,OR(AJ398="T",AJ398="P",AJ398="PM")),VLOOKUP(AI398,D3TK!$D$7:$V$44,8,0),"-")))</f>
        <v>PDS</v>
      </c>
      <c r="AM398" s="88" t="str">
        <f>IF(AI398="","-",IF(VLOOKUP(AI398,D3TK!$D$7:$V$44,9,0)=0,"-",IF(AND(AI398=AI398,OR(AJ398="T",AJ398="P")),VLOOKUP(AI398,D3TK!$D$7:$V$44,9,0),"-")))</f>
        <v>-</v>
      </c>
      <c r="AN398" s="88" t="str">
        <f>IF(AI398="","-",IF(VLOOKUP(AI398,D3TK!$D$7:$V$44,17,0)=0,"-",IF(AND(AI398=AI398,AJ398="P"),VLOOKUP(AI398,D3TK!$D$7:$V$44,17,0),"-")))</f>
        <v>-</v>
      </c>
      <c r="AO398" s="88" t="str">
        <f>IF(AI398="","-",IF(VLOOKUP(AI398,D3TK!$D$7:$V$44,18,0)=0,"-",IF(AND(AI398=AI398,AJ398="P"),VLOOKUP(AI398,D3TK!$D$7:$V$44,18,0),"-")))</f>
        <v>TLS</v>
      </c>
      <c r="AP398" s="87" t="s">
        <v>131</v>
      </c>
      <c r="AQ398" s="90" t="s">
        <v>26</v>
      </c>
      <c r="AR398" s="85">
        <v>1333103.0</v>
      </c>
      <c r="AS398" s="86" t="s">
        <v>129</v>
      </c>
      <c r="AT398" s="87" t="s">
        <v>28</v>
      </c>
      <c r="AU398" s="88" t="str">
        <f>IF(AS398="","-",IF(VLOOKUP(AS398,D3TK!$D$7:$V$44,7,0)=0,"-",IF(AND(AS398=AS398,OR(AT398="T",AT398="P",AT398="PM")),VLOOKUP(AS398,D3TK!$D$7:$V$44,7,0),"-")))</f>
        <v>MMS</v>
      </c>
      <c r="AV398" s="88" t="str">
        <f>IF(AS398="","-",IF(VLOOKUP(AS398,D3TK!$D$7:$V$44,8,0)=0,"-",IF(AND(AS398=AS398,OR(AT398="T",AT398="P",AT398="PM")),VLOOKUP(AS398,D3TK!$D$7:$V$44,8,0),"-")))</f>
        <v>PDS</v>
      </c>
      <c r="AW398" s="88" t="str">
        <f>IF(AS398="","-",IF(VLOOKUP(AS398,D3TK!$D$7:$V$44,9,0)=0,"-",IF(AND(AS398=AS398,OR(AT398="T",AT398="P")),VLOOKUP(AS398,D3TK!$D$7:$V$44,9,0),"-")))</f>
        <v>-</v>
      </c>
      <c r="AX398" s="88" t="str">
        <f>IF(AS398="","-",IF(VLOOKUP(AS398,D3TK!$D$7:$V$44,17,0)=0,"-",IF(AND(AS398=AS398,AT398="P"),VLOOKUP(AS398,D3TK!$D$7:$V$44,17,0),"-")))</f>
        <v>-</v>
      </c>
      <c r="AY398" s="88" t="str">
        <f>IF(AS398="","-",IF(VLOOKUP(AS398,D3TK!$D$7:$V$44,18,0)=0,"-",IF(AND(AS398=AS398,AT398="P"),VLOOKUP(AS398,D3TK!$D$7:$V$44,18,0),"-")))</f>
        <v>TLS</v>
      </c>
      <c r="AZ398" s="87" t="s">
        <v>131</v>
      </c>
      <c r="BA398" s="90" t="s">
        <v>26</v>
      </c>
      <c r="BB398" s="6"/>
      <c r="BC398" s="6"/>
      <c r="BD398" s="6"/>
      <c r="BE398" s="6"/>
      <c r="BF398" s="7"/>
      <c r="BG398" s="7"/>
      <c r="BH398" s="7"/>
      <c r="BI398" s="7"/>
      <c r="BJ398" s="7"/>
      <c r="BK398" s="7"/>
    </row>
    <row r="399" ht="14.25" customHeight="1">
      <c r="A399" s="40">
        <v>7.0</v>
      </c>
      <c r="B399" s="41" t="s">
        <v>344</v>
      </c>
      <c r="C399" s="85">
        <v>1143103.0</v>
      </c>
      <c r="D399" s="86" t="s">
        <v>222</v>
      </c>
      <c r="E399" s="87" t="s">
        <v>28</v>
      </c>
      <c r="F399" s="88" t="str">
        <f>IF(D399="","-",IF(VLOOKUP(D399,D4TRPL!$D$7:$U$58,7,0)=0,"-",IF(AND(D399=D399,OR(E399="T",E399="P",E399="PM")),VLOOKUP(D399,D4TRPL!$D$7:$U$58,7,0),"-")))</f>
        <v>RIS</v>
      </c>
      <c r="G399" s="88" t="str">
        <f>IF(D399="","-",IF(VLOOKUP(D399,D4TRPL!$D$7:$U$58,8,0)=0,"-",IF(AND(D399=D399,OR(E399="T",E399="P",E399="PM")),VLOOKUP(D399,D4TRPL!$D$7:$U$58,8,0),"-")))</f>
        <v>-</v>
      </c>
      <c r="H399" s="88" t="str">
        <f>IF(D399="","-",IF(VLOOKUP(D399,D4TRPL!$D$7:$U$58,9,0)=0,"-",IF(AND(D399=D399,OR(E399="T",E399="P")),VLOOKUP(D399,D4TRPL!$D$7:$U$58,9,0),"-")))</f>
        <v>-</v>
      </c>
      <c r="I399" s="88"/>
      <c r="J399" s="88" t="str">
        <f>IF(D399="","-",IF(VLOOKUP(D399,D4TRPL!$D$7:$U$58,17,0)=0,"-",IF(AND(D399=D399,E399="P"),VLOOKUP(D399,D4TRPL!$D$7:$U$58,17,0),"-")))</f>
        <v>CDN</v>
      </c>
      <c r="K399" s="88" t="str">
        <f>IF(D399="","-",IF(VLOOKUP(D399,D4TRPL!$D$7:$U$58,18,0)=0,"-",IF(AND(D399=D399,E399="P"),VLOOKUP(D399,D4TRPL!$D$7:$U$58,18,0),"-")))</f>
        <v>-</v>
      </c>
      <c r="L399" s="87" t="s">
        <v>133</v>
      </c>
      <c r="M399" s="90" t="s">
        <v>26</v>
      </c>
      <c r="N399" s="96"/>
      <c r="O399" s="86"/>
      <c r="P399" s="87"/>
      <c r="Q399" s="88" t="str">
        <f>IF(O399="","-",IF(VLOOKUP(O399,D4TRPL!$D$7:$U$58,7,0)=0,"-",IF(AND(O399=O399,OR(P399="T",P399="P",P399="PM")),VLOOKUP(O399,D4TRPL!$D$7:$U$58,7,0),"-")))</f>
        <v>-</v>
      </c>
      <c r="R399" s="88" t="str">
        <f>IF(O399="","-",IF(VLOOKUP(O399,D4TRPL!$D$7:$U$58,8,0)=0,"-",IF(AND(O399=O399,OR(P399="T",P399="P",P399="PM")),VLOOKUP(O399,D4TRPL!$D$7:$U$58,8,0),"-")))</f>
        <v>-</v>
      </c>
      <c r="S399" s="88" t="str">
        <f>IF(O399="","-",IF(VLOOKUP(O399,D4TRPL!$D$7:$U$58,9,0)=0,"-",IF(AND(O399=O399,OR(P399="T",P399="P")),VLOOKUP(O399,D4TRPL!$D$7:$U$58,9,0),"-")))</f>
        <v>-</v>
      </c>
      <c r="T399" s="88" t="str">
        <f>IF(O399="","-",IF(VLOOKUP(O399,D4TRPL!$D$7:$U$58,17,0)=0,"-",IF(AND(O399=O399,P399="P"),VLOOKUP(O399,D4TRPL!$D$7:$U$58,17,0),"-")))</f>
        <v>-</v>
      </c>
      <c r="U399" s="88" t="str">
        <f>IF(O399="","-",IF(VLOOKUP(O399,D4TRPL!$D$7:$U$58,18,0)=0,"-",IF(AND(O399=O399,P399="P"),VLOOKUP(O399,D4TRPL!$D$7:$U$58,18,0),"-")))</f>
        <v>-</v>
      </c>
      <c r="V399" s="87" t="s">
        <v>133</v>
      </c>
      <c r="W399" s="90" t="s">
        <v>26</v>
      </c>
      <c r="X399" s="85">
        <v>1133104.0</v>
      </c>
      <c r="Y399" s="86" t="s">
        <v>264</v>
      </c>
      <c r="Z399" s="87" t="s">
        <v>28</v>
      </c>
      <c r="AA399" s="88" t="str">
        <f>IF(Y399="","-",IF(VLOOKUP(Y399,D4TRPL!$D$7:$U$58,7,0)=0,"-",IF(AND(Y399=Y399,OR(Z399="T",Z399="P",Z399="PM")),VLOOKUP(Y399,D4TRPL!$D$7:$U$58,7,0),"-")))</f>
        <v>JHS</v>
      </c>
      <c r="AB399" s="88" t="str">
        <f>IF(Y399="","-",IF(VLOOKUP(Y399,D4TRPL!$D$7:$U$58,8,0)=0,"-",IF(AND(Y399=Y399,OR(Z399="T",Z399="P",Z399="PM")),VLOOKUP(Y399,D4TRPL!$D$7:$U$58,8,0),"-")))</f>
        <v>DT</v>
      </c>
      <c r="AC399" s="91" t="str">
        <f>IF(Y399="","-",IF(VLOOKUP(Y399,D4TRPL!$D$7:$U$58,9,0)=0,"-",IF(AND(Y399=Y399,OR(Z399="T",Z399="P")),VLOOKUP(Y399,D4TRPL!$D$7:$U$58,9,0),"-")))</f>
        <v>MSZ</v>
      </c>
      <c r="AD399" s="88" t="str">
        <f>IF(Y399="","-",IF(VLOOKUP(Y399,D4TRPL!$D$7:$U$58,17,0)=0,"-",IF(AND(Y399=Y399,Z399="P"),VLOOKUP(Y399,D4TRPL!$D$7:$U$58,17,0),"-")))</f>
        <v>AKH</v>
      </c>
      <c r="AE399" s="88" t="str">
        <f>IF(Y399="","-",IF(VLOOKUP(Y399,D4TRPL!$D$7:$U$58,18,0)=0,"-",IF(AND(Y399=Y399,Z399="P"),VLOOKUP(Y399,D4TRPL!$D$7:$U$58,18,0),"-")))</f>
        <v>-</v>
      </c>
      <c r="AF399" s="87" t="s">
        <v>133</v>
      </c>
      <c r="AG399" s="90" t="s">
        <v>26</v>
      </c>
      <c r="AH399" s="85">
        <v>1143203.0</v>
      </c>
      <c r="AI399" s="86" t="s">
        <v>298</v>
      </c>
      <c r="AJ399" s="87" t="s">
        <v>28</v>
      </c>
      <c r="AK399" s="88" t="str">
        <f>IF(AI399="","-",IF(VLOOKUP(AI399,D4TRPL!$D$7:$U$58,7,0)=0,"-",IF(AND(AI399=AI399,OR(AJ399="T",AJ399="P",AJ399="PM")),VLOOKUP(AI399,D4TRPL!$D$7:$U$58,7,0),"-")))</f>
        <v>IFY</v>
      </c>
      <c r="AL399" s="88" t="str">
        <f>IF(AI399="","-",IF(VLOOKUP(AI399,D4TRPL!$D$7:$U$58,8,0)=0,"-",IF(AND(AI399=AI399,OR(AJ399="T",AJ399="P",AJ399="PM")),VLOOKUP(AI399,D4TRPL!$D$7:$U$58,8,0),"-")))</f>
        <v>RSL</v>
      </c>
      <c r="AM399" s="88" t="str">
        <f>IF(AI399="","-",IF(VLOOKUP(AI399,D4TRPL!$D$7:$U$58,9,0)=0,"-",IF(AND(AI399=AI399,OR(AJ399="T",AJ399="P")),VLOOKUP(AI399,D4TRPL!$D$7:$U$58,9,0),"-")))</f>
        <v>-</v>
      </c>
      <c r="AN399" s="88" t="str">
        <f>IF(AI399="","-",IF(VLOOKUP(AI399,D4TRPL!$D$7:$U$58,17,0)=0,"-",IF(AND(AI399=AI399,AJ399="P"),VLOOKUP(AI399,D4TRPL!$D$7:$U$58,17,0),"-")))</f>
        <v>-</v>
      </c>
      <c r="AO399" s="88" t="str">
        <f>IF(AI399="","-",IF(VLOOKUP(AI399,D4TRPL!$D$7:$U$58,18,0)=0,"-",IF(AND(AI399=AI399,AJ399="P"),VLOOKUP(AI399,D4TRPL!$D$7:$U$58,18,0),"-")))</f>
        <v>-</v>
      </c>
      <c r="AP399" s="87" t="s">
        <v>133</v>
      </c>
      <c r="AQ399" s="90" t="s">
        <v>26</v>
      </c>
      <c r="AR399" s="96">
        <v>1143106.0</v>
      </c>
      <c r="AS399" s="86" t="s">
        <v>224</v>
      </c>
      <c r="AT399" s="87" t="s">
        <v>28</v>
      </c>
      <c r="AU399" s="88" t="str">
        <f>IF(AS399="","-",IF(VLOOKUP(AS399,D4TRPL!$D$7:$U$58,7,0)=0,"-",IF(AND(AS399=AS399,OR(AT399="T",AT399="P",AT399="PM")),VLOOKUP(AS399,D4TRPL!$D$7:$U$58,7,0),"-")))</f>
        <v>REG</v>
      </c>
      <c r="AV399" s="88" t="str">
        <f>IF(AS399="","-",IF(VLOOKUP(AS399,D4TRPL!$D$7:$U$58,8,0)=0,"-",IF(AND(AS399=AS399,OR(AT399="T",AT399="P",AT399="PM")),VLOOKUP(AS399,D4TRPL!$D$7:$U$58,8,0),"-")))</f>
        <v>-</v>
      </c>
      <c r="AW399" s="88" t="str">
        <f>IF(AS399="","-",IF(VLOOKUP(AS399,D4TRPL!$D$7:$U$58,9,0)=0,"-",IF(AND(AS399=AS399,OR(AT399="T",AT399="P")),VLOOKUP(AS399,D4TRPL!$D$7:$U$58,9,0),"-")))</f>
        <v>-</v>
      </c>
      <c r="AX399" s="88" t="str">
        <f>IF(AS399="","-",IF(VLOOKUP(AS399,D4TRPL!$D$7:$U$58,17,0)=0,"-",IF(AND(AS399=AS399,AT399="P"),VLOOKUP(AS399,D4TRPL!$D$7:$U$58,17,0),"-")))</f>
        <v>-</v>
      </c>
      <c r="AY399" s="88" t="str">
        <f>IF(AS399="","-",IF(VLOOKUP(AS399,D4TRPL!$D$7:$U$58,18,0)=0,"-",IF(AND(AS399=AS399,AT399="P"),VLOOKUP(AS399,D4TRPL!$D$7:$U$58,18,0),"-")))</f>
        <v>-</v>
      </c>
      <c r="AZ399" s="87" t="s">
        <v>133</v>
      </c>
      <c r="BA399" s="90" t="s">
        <v>26</v>
      </c>
      <c r="BB399" s="6"/>
      <c r="BC399" s="6"/>
      <c r="BD399" s="6"/>
      <c r="BE399" s="6"/>
      <c r="BF399" s="7"/>
      <c r="BG399" s="7"/>
      <c r="BH399" s="7"/>
      <c r="BI399" s="7"/>
      <c r="BJ399" s="7"/>
      <c r="BK399" s="7"/>
    </row>
    <row r="400" ht="14.25" customHeight="1">
      <c r="A400" s="40">
        <v>7.0</v>
      </c>
      <c r="B400" s="41" t="s">
        <v>344</v>
      </c>
      <c r="C400" s="85">
        <v>1143103.0</v>
      </c>
      <c r="D400" s="86" t="s">
        <v>222</v>
      </c>
      <c r="E400" s="87" t="s">
        <v>28</v>
      </c>
      <c r="F400" s="88" t="str">
        <f>IF(D400="","-",IF(VLOOKUP(D400,D4TRPL!$D$7:$U$58,7,0)=0,"-",IF(AND(D400=D400,OR(E400="T",E400="P",E400="PM")),VLOOKUP(D400,D4TRPL!$D$7:$U$58,7,0),"-")))</f>
        <v>RIS</v>
      </c>
      <c r="G400" s="88" t="str">
        <f>IF(D400="","-",IF(VLOOKUP(D400,D4TRPL!$D$7:$U$58,8,0)=0,"-",IF(AND(D400=D400,OR(E400="T",E400="P",E400="PM")),VLOOKUP(D400,D4TRPL!$D$7:$U$58,8,0),"-")))</f>
        <v>-</v>
      </c>
      <c r="H400" s="88" t="str">
        <f>IF(D400="","-",IF(VLOOKUP(D400,D4TRPL!$D$7:$U$58,9,0)=0,"-",IF(AND(D400=D400,OR(E400="T",E400="P")),VLOOKUP(D400,D4TRPL!$D$7:$U$58,9,0),"-")))</f>
        <v>-</v>
      </c>
      <c r="I400" s="88"/>
      <c r="J400" s="88" t="str">
        <f>IF(D400="","-",IF(VLOOKUP(D400,D4TRPL!$D$7:$U$58,17,0)=0,"-",IF(AND(D400=D400,E400="P"),VLOOKUP(D400,D4TRPL!$D$7:$U$58,17,0),"-")))</f>
        <v>CDN</v>
      </c>
      <c r="K400" s="88" t="str">
        <f>IF(D400="","-",IF(VLOOKUP(D400,D4TRPL!$D$7:$U$58,18,0)=0,"-",IF(AND(D400=D400,E400="P"),VLOOKUP(D400,D4TRPL!$D$7:$U$58,18,0),"-")))</f>
        <v>-</v>
      </c>
      <c r="L400" s="87" t="s">
        <v>134</v>
      </c>
      <c r="M400" s="90" t="s">
        <v>26</v>
      </c>
      <c r="N400" s="96"/>
      <c r="O400" s="86"/>
      <c r="P400" s="87"/>
      <c r="Q400" s="88" t="str">
        <f>IF(O400="","-",IF(VLOOKUP(O400,D4TRPL!$D$7:$U$58,7,0)=0,"-",IF(AND(O400=O400,OR(P400="T",P400="P",P400="PM")),VLOOKUP(O400,D4TRPL!$D$7:$U$58,7,0),"-")))</f>
        <v>-</v>
      </c>
      <c r="R400" s="88" t="str">
        <f>IF(O400="","-",IF(VLOOKUP(O400,D4TRPL!$D$7:$U$58,8,0)=0,"-",IF(AND(O400=O400,OR(P400="T",P400="P",P400="PM")),VLOOKUP(O400,D4TRPL!$D$7:$U$58,8,0),"-")))</f>
        <v>-</v>
      </c>
      <c r="S400" s="88" t="str">
        <f>IF(O400="","-",IF(VLOOKUP(O400,D4TRPL!$D$7:$U$58,9,0)=0,"-",IF(AND(O400=O400,OR(P400="T",P400="P")),VLOOKUP(O400,D4TRPL!$D$7:$U$58,9,0),"-")))</f>
        <v>-</v>
      </c>
      <c r="T400" s="88" t="str">
        <f>IF(O400="","-",IF(VLOOKUP(O400,D4TRPL!$D$7:$U$58,17,0)=0,"-",IF(AND(O400=O400,P400="P"),VLOOKUP(O400,D4TRPL!$D$7:$U$58,17,0),"-")))</f>
        <v>-</v>
      </c>
      <c r="U400" s="88" t="str">
        <f>IF(O400="","-",IF(VLOOKUP(O400,D4TRPL!$D$7:$U$58,18,0)=0,"-",IF(AND(O400=O400,P400="P"),VLOOKUP(O400,D4TRPL!$D$7:$U$58,18,0),"-")))</f>
        <v>-</v>
      </c>
      <c r="V400" s="87" t="s">
        <v>134</v>
      </c>
      <c r="W400" s="90" t="s">
        <v>26</v>
      </c>
      <c r="X400" s="85">
        <v>1133104.0</v>
      </c>
      <c r="Y400" s="86" t="s">
        <v>264</v>
      </c>
      <c r="Z400" s="87" t="s">
        <v>28</v>
      </c>
      <c r="AA400" s="88" t="str">
        <f>IF(Y400="","-",IF(VLOOKUP(Y400,D4TRPL!$D$7:$U$58,7,0)=0,"-",IF(AND(Y400=Y400,OR(Z400="T",Z400="P",Z400="PM")),VLOOKUP(Y400,D4TRPL!$D$7:$U$58,7,0),"-")))</f>
        <v>JHS</v>
      </c>
      <c r="AB400" s="88" t="str">
        <f>IF(Y400="","-",IF(VLOOKUP(Y400,D4TRPL!$D$7:$U$58,8,0)=0,"-",IF(AND(Y400=Y400,OR(Z400="T",Z400="P",Z400="PM")),VLOOKUP(Y400,D4TRPL!$D$7:$U$58,8,0),"-")))</f>
        <v>DT</v>
      </c>
      <c r="AC400" s="91" t="str">
        <f>IF(Y400="","-",IF(VLOOKUP(Y400,D4TRPL!$D$7:$U$58,9,0)=0,"-",IF(AND(Y400=Y400,OR(Z400="T",Z400="P")),VLOOKUP(Y400,D4TRPL!$D$7:$U$58,9,0),"-")))</f>
        <v>MSZ</v>
      </c>
      <c r="AD400" s="88" t="str">
        <f>IF(Y400="","-",IF(VLOOKUP(Y400,D4TRPL!$D$7:$U$58,17,0)=0,"-",IF(AND(Y400=Y400,Z400="P"),VLOOKUP(Y400,D4TRPL!$D$7:$U$58,17,0),"-")))</f>
        <v>AKH</v>
      </c>
      <c r="AE400" s="88" t="str">
        <f>IF(Y400="","-",IF(VLOOKUP(Y400,D4TRPL!$D$7:$U$58,18,0)=0,"-",IF(AND(Y400=Y400,Z400="P"),VLOOKUP(Y400,D4TRPL!$D$7:$U$58,18,0),"-")))</f>
        <v>-</v>
      </c>
      <c r="AF400" s="87" t="s">
        <v>134</v>
      </c>
      <c r="AG400" s="90" t="s">
        <v>26</v>
      </c>
      <c r="AH400" s="85">
        <v>1143203.0</v>
      </c>
      <c r="AI400" s="86" t="s">
        <v>298</v>
      </c>
      <c r="AJ400" s="87" t="s">
        <v>28</v>
      </c>
      <c r="AK400" s="88" t="str">
        <f>IF(AI400="","-",IF(VLOOKUP(AI400,D4TRPL!$D$7:$U$58,7,0)=0,"-",IF(AND(AI400=AI400,OR(AJ400="T",AJ400="P",AJ400="PM")),VLOOKUP(AI400,D4TRPL!$D$7:$U$58,7,0),"-")))</f>
        <v>IFY</v>
      </c>
      <c r="AL400" s="88" t="str">
        <f>IF(AI400="","-",IF(VLOOKUP(AI400,D4TRPL!$D$7:$U$58,8,0)=0,"-",IF(AND(AI400=AI400,OR(AJ400="T",AJ400="P",AJ400="PM")),VLOOKUP(AI400,D4TRPL!$D$7:$U$58,8,0),"-")))</f>
        <v>RSL</v>
      </c>
      <c r="AM400" s="88" t="str">
        <f>IF(AI400="","-",IF(VLOOKUP(AI400,D4TRPL!$D$7:$U$58,9,0)=0,"-",IF(AND(AI400=AI400,OR(AJ400="T",AJ400="P")),VLOOKUP(AI400,D4TRPL!$D$7:$U$58,9,0),"-")))</f>
        <v>-</v>
      </c>
      <c r="AN400" s="88" t="str">
        <f>IF(AI400="","-",IF(VLOOKUP(AI400,D4TRPL!$D$7:$U$58,17,0)=0,"-",IF(AND(AI400=AI400,AJ400="P"),VLOOKUP(AI400,D4TRPL!$D$7:$U$58,17,0),"-")))</f>
        <v>-</v>
      </c>
      <c r="AO400" s="88" t="str">
        <f>IF(AI400="","-",IF(VLOOKUP(AI400,D4TRPL!$D$7:$U$58,18,0)=0,"-",IF(AND(AI400=AI400,AJ400="P"),VLOOKUP(AI400,D4TRPL!$D$7:$U$58,18,0),"-")))</f>
        <v>-</v>
      </c>
      <c r="AP400" s="87" t="s">
        <v>134</v>
      </c>
      <c r="AQ400" s="90" t="s">
        <v>26</v>
      </c>
      <c r="AR400" s="96">
        <v>1143106.0</v>
      </c>
      <c r="AS400" s="86" t="s">
        <v>224</v>
      </c>
      <c r="AT400" s="87" t="s">
        <v>28</v>
      </c>
      <c r="AU400" s="88" t="str">
        <f>IF(AS400="","-",IF(VLOOKUP(AS400,D4TRPL!$D$7:$U$58,7,0)=0,"-",IF(AND(AS400=AS400,OR(AT400="T",AT400="P",AT400="PM")),VLOOKUP(AS400,D4TRPL!$D$7:$U$58,7,0),"-")))</f>
        <v>REG</v>
      </c>
      <c r="AV400" s="88" t="str">
        <f>IF(AS400="","-",IF(VLOOKUP(AS400,D4TRPL!$D$7:$U$58,8,0)=0,"-",IF(AND(AS400=AS400,OR(AT400="T",AT400="P",AT400="PM")),VLOOKUP(AS400,D4TRPL!$D$7:$U$58,8,0),"-")))</f>
        <v>-</v>
      </c>
      <c r="AW400" s="88" t="str">
        <f>IF(AS400="","-",IF(VLOOKUP(AS400,D4TRPL!$D$7:$U$58,9,0)=0,"-",IF(AND(AS400=AS400,OR(AT400="T",AT400="P")),VLOOKUP(AS400,D4TRPL!$D$7:$U$58,9,0),"-")))</f>
        <v>-</v>
      </c>
      <c r="AX400" s="88" t="str">
        <f>IF(AS400="","-",IF(VLOOKUP(AS400,D4TRPL!$D$7:$U$58,17,0)=0,"-",IF(AND(AS400=AS400,AT400="P"),VLOOKUP(AS400,D4TRPL!$D$7:$U$58,17,0),"-")))</f>
        <v>-</v>
      </c>
      <c r="AY400" s="88" t="str">
        <f>IF(AS400="","-",IF(VLOOKUP(AS400,D4TRPL!$D$7:$U$58,18,0)=0,"-",IF(AND(AS400=AS400,AT400="P"),VLOOKUP(AS400,D4TRPL!$D$7:$U$58,18,0),"-")))</f>
        <v>-</v>
      </c>
      <c r="AZ400" s="87" t="s">
        <v>134</v>
      </c>
      <c r="BA400" s="90" t="s">
        <v>26</v>
      </c>
      <c r="BB400" s="6"/>
      <c r="BC400" s="6"/>
      <c r="BD400" s="6"/>
      <c r="BE400" s="6"/>
      <c r="BF400" s="7"/>
      <c r="BG400" s="7"/>
      <c r="BH400" s="7"/>
      <c r="BI400" s="7"/>
      <c r="BJ400" s="7"/>
      <c r="BK400" s="7"/>
    </row>
    <row r="401" ht="14.25" customHeight="1">
      <c r="A401" s="40">
        <v>7.0</v>
      </c>
      <c r="B401" s="41" t="s">
        <v>344</v>
      </c>
      <c r="C401" s="96"/>
      <c r="D401" s="119"/>
      <c r="E401" s="87"/>
      <c r="F401" s="88" t="str">
        <f>IF(D401="","-",IF(VLOOKUP(D401,'S1-IF'!$D$7:$U$58,7,0)=0,"-",IF(AND(D401=D401,OR(E401="T",E401="P")),VLOOKUP(D401,'S1-IF'!$D$7:$U$58,7,0),"-")))</f>
        <v>-</v>
      </c>
      <c r="G401" s="88" t="str">
        <f>IF(D401="","-",IF(VLOOKUP(D401,'S1-IF'!$D$7:$U$58,8,0)=0,"-",IF(AND(D401=D401,OR(E401="T",E401="P")),VLOOKUP(D401,'S1-IF'!$D$7:$U$58,8,0),"-")))</f>
        <v>-</v>
      </c>
      <c r="H401" s="88" t="str">
        <f>IF(D401="","-",IF(VLOOKUP(D401,'S1-IF'!$D$7:$U$58,9,0)=0,"-",IF(AND(D401=D401,OR(E401="T",E401="P")),VLOOKUP(D401,'S1-IF'!$D$7:$U$58,9,0),"-")))</f>
        <v>-</v>
      </c>
      <c r="I401" s="88"/>
      <c r="J401" s="88" t="str">
        <f>IF(D401="","-",IF(VLOOKUP(D401,'S1-IF'!$D$7:$U$58,17,0)=0,"-",IF(AND(D401=D401,E401="P"),VLOOKUP(D401,'S1-IF'!$D$7:$U$58,17,0),"-")))</f>
        <v>-</v>
      </c>
      <c r="K401" s="88" t="str">
        <f>IF(D401="","-",IF(VLOOKUP(D401,'S1-IF'!$D$7:$U$58,18,0)=0,"-",IF(AND(D401=D401,E401="P"),VLOOKUP(D401,'S1-IF'!$D$7:$U$58,18,0),"-")))</f>
        <v>-</v>
      </c>
      <c r="L401" s="89" t="s">
        <v>137</v>
      </c>
      <c r="M401" s="133"/>
      <c r="N401" s="96" t="s">
        <v>267</v>
      </c>
      <c r="O401" s="86" t="s">
        <v>268</v>
      </c>
      <c r="P401" s="87" t="s">
        <v>24</v>
      </c>
      <c r="Q401" s="88" t="str">
        <f>IF(O401="","-",IF(VLOOKUP(O401,'S1-IF'!$D$7:$U$58,7,0)=0,"-",IF(AND(O401=O401,OR(P401="T",P401="P")),VLOOKUP(O401,'S1-IF'!$D$7:$U$58,7,0),"-")))</f>
        <v>ACB</v>
      </c>
      <c r="R401" s="88" t="str">
        <f>IF(O401="","-",IF(VLOOKUP(O401,'S1-IF'!$D$7:$U$58,8,0)=0,"-",IF(AND(O401=O401,OR(P401="T",P401="P")),VLOOKUP(O401,'S1-IF'!$D$7:$U$58,8,0),"-")))</f>
        <v>YPB</v>
      </c>
      <c r="S401" s="88" t="str">
        <f>IF(O401="","-",IF(VLOOKUP(O401,'S1-IF'!$D$7:$U$58,9,0)=0,"-",IF(AND(O401=O401,OR(P401="T",P401="P")),VLOOKUP(O401,'S1-IF'!$D$7:$U$58,9,0),"-")))</f>
        <v>-</v>
      </c>
      <c r="T401" s="88" t="str">
        <f>IF(O401="","-",IF(VLOOKUP(O401,'S1-IF'!$D$7:$U$58,17,0)=0,"-",IF(AND(O401=O401,P401="P"),VLOOKUP(O401,'S1-IF'!$D$7:$U$58,17,0),"-")))</f>
        <v>-</v>
      </c>
      <c r="U401" s="88" t="str">
        <f>IF(O401="","-",IF(VLOOKUP(O401,'S1-IF'!$D$7:$U$58,18,0)=0,"-",IF(AND(O401=O401,P401="P"),VLOOKUP(O401,'S1-IF'!$D$7:$U$58,18,0),"-")))</f>
        <v>-</v>
      </c>
      <c r="V401" s="89" t="s">
        <v>137</v>
      </c>
      <c r="W401" s="90" t="s">
        <v>26</v>
      </c>
      <c r="X401" s="96"/>
      <c r="Y401" s="86"/>
      <c r="Z401" s="87"/>
      <c r="AA401" s="88" t="str">
        <f>IF(Y401="","-",IF(VLOOKUP(Y401,'S1-IF'!$D$7:$U$58,7,0)=0,"-",IF(AND(Y401=Y401,OR(Z401="T",Z401="P")),VLOOKUP(Y401,'S1-IF'!$D$7:$U$58,7,0),"-")))</f>
        <v>-</v>
      </c>
      <c r="AB401" s="88" t="str">
        <f>IF(Y401="","-",IF(VLOOKUP(Y401,'S1-IF'!$D$7:$U$58,8,0)=0,"-",IF(AND(Y401=Y401,OR(Z401="T",Z401="P")),VLOOKUP(Y401,'S1-IF'!$D$7:$U$58,8,0),"-")))</f>
        <v>-</v>
      </c>
      <c r="AC401" s="88" t="str">
        <f>IF(Y401="","-",IF(VLOOKUP(Y401,'S1-IF'!$D$7:$U$58,9,0)=0,"-",IF(AND(Y401=Y401,OR(Z401="T",Z401="P")),VLOOKUP(Y401,'S1-IF'!$D$7:$U$58,9,0),"-")))</f>
        <v>-</v>
      </c>
      <c r="AD401" s="88" t="str">
        <f>IF(Y401="","-",IF(VLOOKUP(Y401,'S1-IF'!$D$7:$U$58,17,0)=0,"-",IF(AND(Y401=Y401,Z401="P"),VLOOKUP(Y401,'S1-IF'!$D$7:$U$58,17,0),"-")))</f>
        <v>-</v>
      </c>
      <c r="AE401" s="88" t="str">
        <f>IF(Y401="","-",IF(VLOOKUP(Y401,'S1-IF'!$D$7:$U$58,18,0)=0,"-",IF(AND(Y401=Y401,Z401="P"),VLOOKUP(Y401,'S1-IF'!$D$7:$U$58,18,0),"-")))</f>
        <v>-</v>
      </c>
      <c r="AF401" s="89" t="s">
        <v>137</v>
      </c>
      <c r="AG401" s="90"/>
      <c r="AH401" s="96" t="s">
        <v>321</v>
      </c>
      <c r="AI401" s="86" t="s">
        <v>322</v>
      </c>
      <c r="AJ401" s="87" t="s">
        <v>24</v>
      </c>
      <c r="AK401" s="88" t="str">
        <f>IF(AI401="","-",IF(VLOOKUP(AI401,'S1-IF'!$D$7:$U$58,7,0)=0,"-",IF(AND(AI401=AI401,OR(AJ401="T",AJ401="P")),VLOOKUP(AI401,'S1-IF'!$D$7:$U$58,7,0),"-")))</f>
        <v>ASD</v>
      </c>
      <c r="AL401" s="88" t="str">
        <f>IF(AI401="","-",IF(VLOOKUP(AI401,'S1-IF'!$D$7:$U$58,8,0)=0,"-",IF(AND(AI401=AI401,OR(AJ401="T",AJ401="P")),VLOOKUP(AI401,'S1-IF'!$D$7:$U$58,8,0),"-")))</f>
        <v>-</v>
      </c>
      <c r="AM401" s="88" t="str">
        <f>IF(AI401="","-",IF(VLOOKUP(AI401,'S1-IF'!$D$7:$U$58,9,0)=0,"-",IF(AND(AI401=AI401,OR(AJ401="T",AJ401="P")),VLOOKUP(AI401,'S1-IF'!$D$7:$U$58,9,0),"-")))</f>
        <v>-</v>
      </c>
      <c r="AN401" s="88" t="str">
        <f>IF(AI401="","-",IF(VLOOKUP(AI401,'S1-IF'!$D$7:$U$58,17,0)=0,"-",IF(AND(AI401=AI401,AJ401="P"),VLOOKUP(AI401,'S1-IF'!$D$7:$U$58,17,0),"-")))</f>
        <v>-</v>
      </c>
      <c r="AO401" s="88" t="str">
        <f>IF(AI401="","-",IF(VLOOKUP(AI401,'S1-IF'!$D$7:$U$58,18,0)=0,"-",IF(AND(AI401=AI401,AJ401="P"),VLOOKUP(AI401,'S1-IF'!$D$7:$U$58,18,0),"-")))</f>
        <v>-</v>
      </c>
      <c r="AP401" s="89" t="s">
        <v>137</v>
      </c>
      <c r="AQ401" s="90" t="s">
        <v>26</v>
      </c>
      <c r="AR401" s="96"/>
      <c r="AS401" s="86"/>
      <c r="AT401" s="87"/>
      <c r="AU401" s="88" t="str">
        <f>IF(AS401="","-",IF(VLOOKUP(AS401,'S1-IF'!$D$7:$U$58,7,0)=0,"-",IF(AND(AS401=AS401,OR(AT401="T",AT401="P")),VLOOKUP(AS401,'S1-IF'!$D$7:$U$58,7,0),"-")))</f>
        <v>-</v>
      </c>
      <c r="AV401" s="88" t="str">
        <f>IF(AS401="","-",IF(VLOOKUP(AS401,'S1-IF'!$D$7:$U$58,8,0)=0,"-",IF(AND(AS401=AS401,OR(AT401="T",AT401="P")),VLOOKUP(AS401,'S1-IF'!$D$7:$U$58,8,0),"-")))</f>
        <v>-</v>
      </c>
      <c r="AW401" s="88" t="str">
        <f>IF(AS401="","-",IF(VLOOKUP(AS401,'S1-IF'!$D$7:$U$58,9,0)=0,"-",IF(AND(AS401=AS401,OR(AT401="T",AT401="P")),VLOOKUP(AS401,'S1-IF'!$D$7:$U$58,9,0),"-")))</f>
        <v>-</v>
      </c>
      <c r="AX401" s="88" t="str">
        <f>IF(AS401="","-",IF(VLOOKUP(AS401,'S1-IF'!$D$7:$U$58,17,0)=0,"-",IF(AND(AS401=AS401,AT401="P"),VLOOKUP(AS401,'S1-IF'!$D$7:$U$58,17,0),"-")))</f>
        <v>-</v>
      </c>
      <c r="AY401" s="88" t="str">
        <f>IF(AS401="","-",IF(VLOOKUP(AS401,'S1-IF'!$D$7:$U$58,18,0)=0,"-",IF(AND(AS401=AS401,AT401="P"),VLOOKUP(AS401,'S1-IF'!$D$7:$U$58,18,0),"-")))</f>
        <v>-</v>
      </c>
      <c r="AZ401" s="89" t="s">
        <v>137</v>
      </c>
      <c r="BA401" s="90"/>
      <c r="BB401" s="6"/>
      <c r="BC401" s="6"/>
      <c r="BD401" s="6"/>
      <c r="BE401" s="6"/>
      <c r="BF401" s="7"/>
      <c r="BG401" s="7"/>
      <c r="BH401" s="7"/>
      <c r="BI401" s="7"/>
      <c r="BJ401" s="7"/>
      <c r="BK401" s="7"/>
    </row>
    <row r="402" ht="14.25" customHeight="1">
      <c r="A402" s="40">
        <v>7.0</v>
      </c>
      <c r="B402" s="41" t="s">
        <v>344</v>
      </c>
      <c r="C402" s="96"/>
      <c r="D402" s="86"/>
      <c r="E402" s="87"/>
      <c r="F402" s="88" t="str">
        <f>IF(D402="","-",IF(VLOOKUP(D402,'S1-IF'!$D$7:$U$58,7,0)=0,"-",IF(AND(D402=D402,OR(E402="T",E402="P")),VLOOKUP(D402,'S1-IF'!$D$7:$U$58,7,0),"-")))</f>
        <v>-</v>
      </c>
      <c r="G402" s="88" t="str">
        <f>IF(D402="","-",IF(VLOOKUP(D402,'S1-IF'!$D$7:$U$58,8,0)=0,"-",IF(AND(D402=D402,OR(E402="T",E402="P")),VLOOKUP(D402,'S1-IF'!$D$7:$U$58,8,0),"-")))</f>
        <v>-</v>
      </c>
      <c r="H402" s="88" t="str">
        <f>IF(D402="","-",IF(VLOOKUP(D402,'S1-IF'!$D$7:$U$58,9,0)=0,"-",IF(AND(D402=D402,OR(E402="T",E402="P")),VLOOKUP(D402,'S1-IF'!$D$7:$U$58,9,0),"-")))</f>
        <v>-</v>
      </c>
      <c r="I402" s="88"/>
      <c r="J402" s="88" t="str">
        <f>IF(D402="","-",IF(VLOOKUP(D402,'S1-IF'!$D$7:$U$58,17,0)=0,"-",IF(AND(D402=D402,E402="P"),VLOOKUP(D402,'S1-IF'!$D$7:$U$58,17,0),"-")))</f>
        <v>-</v>
      </c>
      <c r="K402" s="88" t="str">
        <f>IF(D402="","-",IF(VLOOKUP(D402,'S1-IF'!$D$7:$U$58,18,0)=0,"-",IF(AND(D402=D402,E402="P"),VLOOKUP(D402,'S1-IF'!$D$7:$U$58,18,0),"-")))</f>
        <v>-</v>
      </c>
      <c r="L402" s="89" t="s">
        <v>140</v>
      </c>
      <c r="M402" s="133"/>
      <c r="N402" s="96" t="s">
        <v>267</v>
      </c>
      <c r="O402" s="86" t="s">
        <v>268</v>
      </c>
      <c r="P402" s="87" t="s">
        <v>24</v>
      </c>
      <c r="Q402" s="88" t="str">
        <f>IF(O402="","-",IF(VLOOKUP(O402,'S1-IF'!$D$7:$U$58,7,0)=0,"-",IF(AND(O402=O402,OR(P402="T",P402="P")),VLOOKUP(O402,'S1-IF'!$D$7:$U$58,7,0),"-")))</f>
        <v>ACB</v>
      </c>
      <c r="R402" s="88" t="str">
        <f>IF(O402="","-",IF(VLOOKUP(O402,'S1-IF'!$D$7:$U$58,8,0)=0,"-",IF(AND(O402=O402,OR(P402="T",P402="P")),VLOOKUP(O402,'S1-IF'!$D$7:$U$58,8,0),"-")))</f>
        <v>YPB</v>
      </c>
      <c r="S402" s="88" t="str">
        <f>IF(O402="","-",IF(VLOOKUP(O402,'S1-IF'!$D$7:$U$58,9,0)=0,"-",IF(AND(O402=O402,OR(P402="T",P402="P")),VLOOKUP(O402,'S1-IF'!$D$7:$U$58,9,0),"-")))</f>
        <v>-</v>
      </c>
      <c r="T402" s="88" t="str">
        <f>IF(O402="","-",IF(VLOOKUP(O402,'S1-IF'!$D$7:$U$58,17,0)=0,"-",IF(AND(O402=O402,P402="P"),VLOOKUP(O402,'S1-IF'!$D$7:$U$58,17,0),"-")))</f>
        <v>-</v>
      </c>
      <c r="U402" s="88" t="str">
        <f>IF(O402="","-",IF(VLOOKUP(O402,'S1-IF'!$D$7:$U$58,18,0)=0,"-",IF(AND(O402=O402,P402="P"),VLOOKUP(O402,'S1-IF'!$D$7:$U$58,18,0),"-")))</f>
        <v>-</v>
      </c>
      <c r="V402" s="89" t="s">
        <v>140</v>
      </c>
      <c r="W402" s="90" t="s">
        <v>26</v>
      </c>
      <c r="X402" s="96"/>
      <c r="Y402" s="86"/>
      <c r="Z402" s="87"/>
      <c r="AA402" s="88" t="str">
        <f>IF(Y402="","-",IF(VLOOKUP(Y402,'S1-IF'!$D$7:$U$58,7,0)=0,"-",IF(AND(Y402=Y402,OR(Z402="T",Z402="P")),VLOOKUP(Y402,'S1-IF'!$D$7:$U$58,7,0),"-")))</f>
        <v>-</v>
      </c>
      <c r="AB402" s="88" t="str">
        <f>IF(Y402="","-",IF(VLOOKUP(Y402,'S1-IF'!$D$7:$U$58,8,0)=0,"-",IF(AND(Y402=Y402,OR(Z402="T",Z402="P")),VLOOKUP(Y402,'S1-IF'!$D$7:$U$58,8,0),"-")))</f>
        <v>-</v>
      </c>
      <c r="AC402" s="88" t="str">
        <f>IF(Y402="","-",IF(VLOOKUP(Y402,'S1-IF'!$D$7:$U$58,9,0)=0,"-",IF(AND(Y402=Y402,OR(Z402="T",Z402="P")),VLOOKUP(Y402,'S1-IF'!$D$7:$U$58,9,0),"-")))</f>
        <v>-</v>
      </c>
      <c r="AD402" s="88" t="str">
        <f>IF(Y402="","-",IF(VLOOKUP(Y402,'S1-IF'!$D$7:$U$58,17,0)=0,"-",IF(AND(Y402=Y402,Z402="P"),VLOOKUP(Y402,'S1-IF'!$D$7:$U$58,17,0),"-")))</f>
        <v>-</v>
      </c>
      <c r="AE402" s="88" t="str">
        <f>IF(Y402="","-",IF(VLOOKUP(Y402,'S1-IF'!$D$7:$U$58,18,0)=0,"-",IF(AND(Y402=Y402,Z402="P"),VLOOKUP(Y402,'S1-IF'!$D$7:$U$58,18,0),"-")))</f>
        <v>-</v>
      </c>
      <c r="AF402" s="89" t="s">
        <v>140</v>
      </c>
      <c r="AG402" s="90"/>
      <c r="AH402" s="96" t="s">
        <v>321</v>
      </c>
      <c r="AI402" s="86" t="s">
        <v>322</v>
      </c>
      <c r="AJ402" s="87" t="s">
        <v>24</v>
      </c>
      <c r="AK402" s="88" t="str">
        <f>IF(AI402="","-",IF(VLOOKUP(AI402,'S1-IF'!$D$7:$U$58,7,0)=0,"-",IF(AND(AI402=AI402,OR(AJ402="T",AJ402="P")),VLOOKUP(AI402,'S1-IF'!$D$7:$U$58,7,0),"-")))</f>
        <v>ASD</v>
      </c>
      <c r="AL402" s="88" t="str">
        <f>IF(AI402="","-",IF(VLOOKUP(AI402,'S1-IF'!$D$7:$U$58,8,0)=0,"-",IF(AND(AI402=AI402,OR(AJ402="T",AJ402="P")),VLOOKUP(AI402,'S1-IF'!$D$7:$U$58,8,0),"-")))</f>
        <v>-</v>
      </c>
      <c r="AM402" s="88" t="str">
        <f>IF(AI402="","-",IF(VLOOKUP(AI402,'S1-IF'!$D$7:$U$58,9,0)=0,"-",IF(AND(AI402=AI402,OR(AJ402="T",AJ402="P")),VLOOKUP(AI402,'S1-IF'!$D$7:$U$58,9,0),"-")))</f>
        <v>-</v>
      </c>
      <c r="AN402" s="88" t="str">
        <f>IF(AI402="","-",IF(VLOOKUP(AI402,'S1-IF'!$D$7:$U$58,17,0)=0,"-",IF(AND(AI402=AI402,AJ402="P"),VLOOKUP(AI402,'S1-IF'!$D$7:$U$58,17,0),"-")))</f>
        <v>-</v>
      </c>
      <c r="AO402" s="88" t="str">
        <f>IF(AI402="","-",IF(VLOOKUP(AI402,'S1-IF'!$D$7:$U$58,18,0)=0,"-",IF(AND(AI402=AI402,AJ402="P"),VLOOKUP(AI402,'S1-IF'!$D$7:$U$58,18,0),"-")))</f>
        <v>-</v>
      </c>
      <c r="AP402" s="89" t="s">
        <v>140</v>
      </c>
      <c r="AQ402" s="90" t="s">
        <v>26</v>
      </c>
      <c r="AR402" s="96"/>
      <c r="AS402" s="86"/>
      <c r="AT402" s="87"/>
      <c r="AU402" s="88" t="str">
        <f>IF(AS402="","-",IF(VLOOKUP(AS402,'S1-IF'!$D$7:$U$58,7,0)=0,"-",IF(AND(AS402=AS402,OR(AT402="T",AT402="P")),VLOOKUP(AS402,'S1-IF'!$D$7:$U$58,7,0),"-")))</f>
        <v>-</v>
      </c>
      <c r="AV402" s="88" t="str">
        <f>IF(AS402="","-",IF(VLOOKUP(AS402,'S1-IF'!$D$7:$U$58,8,0)=0,"-",IF(AND(AS402=AS402,OR(AT402="T",AT402="P")),VLOOKUP(AS402,'S1-IF'!$D$7:$U$58,8,0),"-")))</f>
        <v>-</v>
      </c>
      <c r="AW402" s="88" t="str">
        <f>IF(AS402="","-",IF(VLOOKUP(AS402,'S1-IF'!$D$7:$U$58,9,0)=0,"-",IF(AND(AS402=AS402,OR(AT402="T",AT402="P")),VLOOKUP(AS402,'S1-IF'!$D$7:$U$58,9,0),"-")))</f>
        <v>-</v>
      </c>
      <c r="AX402" s="88" t="str">
        <f>IF(AS402="","-",IF(VLOOKUP(AS402,'S1-IF'!$D$7:$U$58,17,0)=0,"-",IF(AND(AS402=AS402,AT402="P"),VLOOKUP(AS402,'S1-IF'!$D$7:$U$58,17,0),"-")))</f>
        <v>-</v>
      </c>
      <c r="AY402" s="88" t="str">
        <f>IF(AS402="","-",IF(VLOOKUP(AS402,'S1-IF'!$D$7:$U$58,18,0)=0,"-",IF(AND(AS402=AS402,AT402="P"),VLOOKUP(AS402,'S1-IF'!$D$7:$U$58,18,0),"-")))</f>
        <v>-</v>
      </c>
      <c r="AZ402" s="89" t="s">
        <v>140</v>
      </c>
      <c r="BA402" s="90"/>
      <c r="BB402" s="6"/>
      <c r="BC402" s="6"/>
      <c r="BD402" s="6"/>
      <c r="BE402" s="6"/>
      <c r="BF402" s="7"/>
      <c r="BG402" s="7"/>
      <c r="BH402" s="7"/>
      <c r="BI402" s="7"/>
      <c r="BJ402" s="7"/>
      <c r="BK402" s="7"/>
    </row>
    <row r="403" ht="14.25" customHeight="1">
      <c r="A403" s="40">
        <v>7.0</v>
      </c>
      <c r="B403" s="41" t="s">
        <v>344</v>
      </c>
      <c r="C403" s="96" t="s">
        <v>141</v>
      </c>
      <c r="D403" s="86" t="s">
        <v>142</v>
      </c>
      <c r="E403" s="87" t="s">
        <v>28</v>
      </c>
      <c r="F403" s="88" t="str">
        <f>IF(D403="","-",IF(VLOOKUP(D403,'S1-SI'!$D$7:$U$58,7,0)=0,"-",IF(AND(D403=D403,OR(E403="T",E403="P")),VLOOKUP(D403,'S1-SI'!$D$7:$U$58,7,0),"-")))</f>
        <v>HTS</v>
      </c>
      <c r="G403" s="88" t="str">
        <f>IF(D403="","-",IF(VLOOKUP(D403,'S1-SI'!$D$7:$U$58,8,0)=0,"-",IF(AND(D403=D403,OR(E403="T",E403="P")),VLOOKUP(D403,'S1-SI'!$D$7:$U$58,8,0),"-")))</f>
        <v>-</v>
      </c>
      <c r="H403" s="88" t="str">
        <f>IF(D403="","-",IF(VLOOKUP(D403,'S1-SI'!$D$7:$U$58,9,0)=0,"-",IF(AND(D403=D403,OR(E403="T",E403="P")),VLOOKUP(D403,'S1-SI'!$D$7:$U$58,9,0),"-")))</f>
        <v>-</v>
      </c>
      <c r="I403" s="88"/>
      <c r="J403" s="88" t="str">
        <f>IF(D403="","-",IF(VLOOKUP(D403,'S1-SI'!$D$7:$U$58,17,0)=0,"-",IF(AND(D403=D403,E403="P"),VLOOKUP(D403,'S1-SI'!$D$7:$U$58,17,0),"-")))</f>
        <v>-</v>
      </c>
      <c r="K403" s="88" t="str">
        <f>IF(D403="","-",IF(VLOOKUP(D403,'S1-SI'!$D$7:$U$58,18,0)=0,"-",IF(AND(D403=D403,E403="P"),VLOOKUP(D403,'S1-SI'!$D$7:$U$58,18,0),"-")))</f>
        <v>-</v>
      </c>
      <c r="L403" s="89" t="s">
        <v>143</v>
      </c>
      <c r="M403" s="90" t="s">
        <v>26</v>
      </c>
      <c r="N403" s="96"/>
      <c r="O403" s="86"/>
      <c r="P403" s="87"/>
      <c r="Q403" s="88" t="str">
        <f>IF(O403="","-",IF(VLOOKUP(O403,'S1-SI'!$D$7:$U$58,7,0)=0,"-",IF(AND(O403=O403,OR(P403="T",P403="P")),VLOOKUP(O403,'S1-SI'!$D$7:$U$58,7,0),"-")))</f>
        <v>-</v>
      </c>
      <c r="R403" s="88" t="str">
        <f>IF(O403="","-",IF(VLOOKUP(O403,'S1-SI'!$D$7:$U$58,8,0)=0,"-",IF(AND(O403=O403,OR(P403="T",P403="P")),VLOOKUP(O403,'S1-SI'!$D$7:$U$58,8,0),"-")))</f>
        <v>-</v>
      </c>
      <c r="S403" s="88" t="str">
        <f>IF(O403="","-",IF(VLOOKUP(O403,'S1-SI'!$D$7:$U$58,9,0)=0,"-",IF(AND(O403=O403,OR(P403="T",P403="P")),VLOOKUP(O403,'S1-SI'!$D$7:$U$58,9,0),"-")))</f>
        <v>-</v>
      </c>
      <c r="T403" s="88" t="str">
        <f>IF(O403="","-",IF(VLOOKUP(O403,'S1-SI'!$D$7:$U$58,17,0)=0,"-",IF(AND(O403=O403,P403="P"),VLOOKUP(O403,'S1-SI'!$D$7:$U$58,17,0),"-")))</f>
        <v>-</v>
      </c>
      <c r="U403" s="88" t="str">
        <f>IF(O403="","-",IF(VLOOKUP(O403,'S1-SI'!$D$7:$U$58,18,0)=0,"-",IF(AND(O403=O403,P403="P"),VLOOKUP(O403,'S1-SI'!$D$7:$U$58,18,0),"-")))</f>
        <v>-</v>
      </c>
      <c r="V403" s="89" t="s">
        <v>143</v>
      </c>
      <c r="W403" s="90"/>
      <c r="X403" s="96" t="s">
        <v>225</v>
      </c>
      <c r="Y403" s="86" t="s">
        <v>148</v>
      </c>
      <c r="Z403" s="87" t="s">
        <v>28</v>
      </c>
      <c r="AA403" s="88" t="str">
        <f>IF(Y403="","-",IF(VLOOKUP(Y403,'S1-SI'!$D$7:$U$58,7,0)=0,"-",IF(AND(Y403=Y403,OR(Z403="T",Z403="P")),VLOOKUP(Y403,'S1-SI'!$D$7:$U$58,7,0),"-")))</f>
        <v>SGS</v>
      </c>
      <c r="AB403" s="88" t="str">
        <f>IF(Y403="","-",IF(VLOOKUP(Y403,'S1-SI'!$D$7:$U$58,8,0)=0,"-",IF(AND(Y403=Y403,OR(Z403="T",Z403="P")),VLOOKUP(Y403,'S1-SI'!$D$7:$U$58,8,0),"-")))</f>
        <v>-</v>
      </c>
      <c r="AC403" s="88" t="str">
        <f>IF(Y403="","-",IF(VLOOKUP(Y403,'S1-SI'!$D$7:$U$58,9,0)=0,"-",IF(AND(Y403=Y403,OR(Z403="T",Z403="P")),VLOOKUP(Y403,'S1-SI'!$D$7:$U$58,9,0),"-")))</f>
        <v>-</v>
      </c>
      <c r="AD403" s="88" t="str">
        <f>IF(Y403="","-",IF(VLOOKUP(Y403,'S1-SI'!$D$7:$U$58,17,0)=0,"-",IF(AND(Y403=Y403,Z403="P"),VLOOKUP(Y403,'S1-SI'!$D$7:$U$58,17,0),"-")))</f>
        <v>-</v>
      </c>
      <c r="AE403" s="88" t="str">
        <f>IF(Y403="","-",IF(VLOOKUP(Y403,'S1-SI'!$D$7:$U$58,18,0)=0,"-",IF(AND(Y403=Y403,Z403="P"),VLOOKUP(Y403,'S1-SI'!$D$7:$U$58,18,0),"-")))</f>
        <v>-</v>
      </c>
      <c r="AF403" s="89" t="s">
        <v>143</v>
      </c>
      <c r="AG403" s="90" t="s">
        <v>26</v>
      </c>
      <c r="AH403" s="96" t="s">
        <v>269</v>
      </c>
      <c r="AI403" s="86" t="s">
        <v>270</v>
      </c>
      <c r="AJ403" s="87" t="s">
        <v>28</v>
      </c>
      <c r="AK403" s="88" t="str">
        <f>IF(AI403="","-",IF(VLOOKUP(AI403,'S1-SI'!$D$7:$U$58,7,0)=0,"-",IF(AND(AI403=AI403,OR(AJ403="T",AJ403="P")),VLOOKUP(AI403,'S1-SI'!$D$7:$U$58,7,0),"-")))</f>
        <v>PAT</v>
      </c>
      <c r="AL403" s="88" t="str">
        <f>IF(AI403="","-",IF(VLOOKUP(AI403,'S1-SI'!$D$7:$U$58,8,0)=0,"-",IF(AND(AI403=AI403,OR(AJ403="T",AJ403="P")),VLOOKUP(AI403,'S1-SI'!$D$7:$U$58,8,0),"-")))</f>
        <v>-</v>
      </c>
      <c r="AM403" s="88" t="str">
        <f>IF(AI403="","-",IF(VLOOKUP(AI403,'S1-SI'!$D$7:$U$58,9,0)=0,"-",IF(AND(AI403=AI403,OR(AJ403="T",AJ403="P")),VLOOKUP(AI403,'S1-SI'!$D$7:$U$58,9,0),"-")))</f>
        <v>-</v>
      </c>
      <c r="AN403" s="88" t="str">
        <f>IF(AI403="","-",IF(VLOOKUP(AI403,'S1-SI'!$D$7:$U$58,17,0)=0,"-",IF(AND(AI403=AI403,AJ403="P"),VLOOKUP(AI403,'S1-SI'!$D$7:$U$58,17,0),"-")))</f>
        <v>-</v>
      </c>
      <c r="AO403" s="88" t="str">
        <f>IF(AI403="","-",IF(VLOOKUP(AI403,'S1-SI'!$D$7:$U$58,18,0)=0,"-",IF(AND(AI403=AI403,AJ403="P"),VLOOKUP(AI403,'S1-SI'!$D$7:$U$58,18,0),"-")))</f>
        <v>-</v>
      </c>
      <c r="AP403" s="89" t="s">
        <v>143</v>
      </c>
      <c r="AQ403" s="90" t="s">
        <v>26</v>
      </c>
      <c r="AR403" s="96" t="s">
        <v>269</v>
      </c>
      <c r="AS403" s="86" t="s">
        <v>270</v>
      </c>
      <c r="AT403" s="87" t="s">
        <v>24</v>
      </c>
      <c r="AU403" s="88" t="str">
        <f>IF(AS403="","-",IF(VLOOKUP(AS403,'S1-SI'!$D$7:$U$58,7,0)=0,"-",IF(AND(AS403=AS403,OR(AT403="T",AT403="P")),VLOOKUP(AS403,'S1-SI'!$D$7:$U$58,7,0),"-")))</f>
        <v>PAT</v>
      </c>
      <c r="AV403" s="88" t="str">
        <f>IF(AS403="","-",IF(VLOOKUP(AS403,'S1-SI'!$D$7:$U$58,8,0)=0,"-",IF(AND(AS403=AS403,OR(AT403="T",AT403="P")),VLOOKUP(AS403,'S1-SI'!$D$7:$U$58,8,0),"-")))</f>
        <v>-</v>
      </c>
      <c r="AW403" s="88" t="str">
        <f>IF(AS403="","-",IF(VLOOKUP(AS403,'S1-SI'!$D$7:$U$58,9,0)=0,"-",IF(AND(AS403=AS403,OR(AT403="T",AT403="P")),VLOOKUP(AS403,'S1-SI'!$D$7:$U$58,9,0),"-")))</f>
        <v>-</v>
      </c>
      <c r="AX403" s="88" t="str">
        <f>IF(AS403="","-",IF(VLOOKUP(AS403,'S1-SI'!$D$7:$U$58,17,0)=0,"-",IF(AND(AS403=AS403,AT403="P"),VLOOKUP(AS403,'S1-SI'!$D$7:$U$58,17,0),"-")))</f>
        <v>-</v>
      </c>
      <c r="AY403" s="88" t="str">
        <f>IF(AS403="","-",IF(VLOOKUP(AS403,'S1-SI'!$D$7:$U$58,18,0)=0,"-",IF(AND(AS403=AS403,AT403="P"),VLOOKUP(AS403,'S1-SI'!$D$7:$U$58,18,0),"-")))</f>
        <v>-</v>
      </c>
      <c r="AZ403" s="89" t="s">
        <v>143</v>
      </c>
      <c r="BA403" s="90" t="s">
        <v>26</v>
      </c>
      <c r="BB403" s="6"/>
      <c r="BC403" s="6"/>
      <c r="BD403" s="6"/>
      <c r="BE403" s="6"/>
      <c r="BF403" s="7"/>
      <c r="BG403" s="7"/>
      <c r="BH403" s="7"/>
      <c r="BI403" s="7"/>
      <c r="BJ403" s="7"/>
      <c r="BK403" s="7"/>
    </row>
    <row r="404" ht="14.25" customHeight="1">
      <c r="A404" s="40">
        <v>7.0</v>
      </c>
      <c r="B404" s="41" t="s">
        <v>344</v>
      </c>
      <c r="C404" s="96" t="s">
        <v>141</v>
      </c>
      <c r="D404" s="86" t="s">
        <v>142</v>
      </c>
      <c r="E404" s="87" t="s">
        <v>28</v>
      </c>
      <c r="F404" s="88" t="str">
        <f>IF(D404="","-",IF(VLOOKUP(D404,'S1-SI'!$D$7:$U$58,7,0)=0,"-",IF(AND(D404=D404,OR(E404="T",E404="P")),VLOOKUP(D404,'S1-SI'!$D$7:$U$58,7,0),"-")))</f>
        <v>HTS</v>
      </c>
      <c r="G404" s="88" t="str">
        <f>IF(D404="","-",IF(VLOOKUP(D404,'S1-SI'!$D$7:$U$58,8,0)=0,"-",IF(AND(D404=D404,OR(E404="T",E404="P")),VLOOKUP(D404,'S1-SI'!$D$7:$U$58,8,0),"-")))</f>
        <v>-</v>
      </c>
      <c r="H404" s="88" t="str">
        <f>IF(D404="","-",IF(VLOOKUP(D404,'S1-SI'!$D$7:$U$58,9,0)=0,"-",IF(AND(D404=D404,OR(E404="T",E404="P")),VLOOKUP(D404,'S1-SI'!$D$7:$U$58,9,0),"-")))</f>
        <v>-</v>
      </c>
      <c r="I404" s="88"/>
      <c r="J404" s="88" t="str">
        <f>IF(D404="","-",IF(VLOOKUP(D404,'S1-SI'!$D$7:$U$58,17,0)=0,"-",IF(AND(D404=D404,E404="P"),VLOOKUP(D404,'S1-SI'!$D$7:$U$58,17,0),"-")))</f>
        <v>-</v>
      </c>
      <c r="K404" s="88" t="str">
        <f>IF(D404="","-",IF(VLOOKUP(D404,'S1-SI'!$D$7:$U$58,18,0)=0,"-",IF(AND(D404=D404,E404="P"),VLOOKUP(D404,'S1-SI'!$D$7:$U$58,18,0),"-")))</f>
        <v>-</v>
      </c>
      <c r="L404" s="89" t="s">
        <v>149</v>
      </c>
      <c r="M404" s="90" t="s">
        <v>26</v>
      </c>
      <c r="N404" s="96"/>
      <c r="O404" s="86"/>
      <c r="P404" s="87"/>
      <c r="Q404" s="88" t="str">
        <f>IF(O404="","-",IF(VLOOKUP(O404,'S1-SI'!$D$7:$U$58,7,0)=0,"-",IF(AND(O404=O404,OR(P404="T",P404="P")),VLOOKUP(O404,'S1-SI'!$D$7:$U$58,7,0),"-")))</f>
        <v>-</v>
      </c>
      <c r="R404" s="88" t="str">
        <f>IF(O404="","-",IF(VLOOKUP(O404,'S1-SI'!$D$7:$U$58,8,0)=0,"-",IF(AND(O404=O404,OR(P404="T",P404="P")),VLOOKUP(O404,'S1-SI'!$D$7:$U$58,8,0),"-")))</f>
        <v>-</v>
      </c>
      <c r="S404" s="88" t="str">
        <f>IF(O404="","-",IF(VLOOKUP(O404,'S1-SI'!$D$7:$U$58,9,0)=0,"-",IF(AND(O404=O404,OR(P404="T",P404="P")),VLOOKUP(O404,'S1-SI'!$D$7:$U$58,9,0),"-")))</f>
        <v>-</v>
      </c>
      <c r="T404" s="88" t="str">
        <f>IF(O404="","-",IF(VLOOKUP(O404,'S1-SI'!$D$7:$U$58,17,0)=0,"-",IF(AND(O404=O404,P404="P"),VLOOKUP(O404,'S1-SI'!$D$7:$U$58,17,0),"-")))</f>
        <v>-</v>
      </c>
      <c r="U404" s="88" t="str">
        <f>IF(O404="","-",IF(VLOOKUP(O404,'S1-SI'!$D$7:$U$58,18,0)=0,"-",IF(AND(O404=O404,P404="P"),VLOOKUP(O404,'S1-SI'!$D$7:$U$58,18,0),"-")))</f>
        <v>-</v>
      </c>
      <c r="V404" s="89" t="s">
        <v>149</v>
      </c>
      <c r="W404" s="90"/>
      <c r="X404" s="96" t="s">
        <v>225</v>
      </c>
      <c r="Y404" s="86" t="s">
        <v>148</v>
      </c>
      <c r="Z404" s="87" t="s">
        <v>28</v>
      </c>
      <c r="AA404" s="88" t="str">
        <f>IF(Y404="","-",IF(VLOOKUP(Y404,'S1-SI'!$D$7:$U$58,7,0)=0,"-",IF(AND(Y404=Y404,OR(Z404="T",Z404="P")),VLOOKUP(Y404,'S1-SI'!$D$7:$U$58,7,0),"-")))</f>
        <v>SGS</v>
      </c>
      <c r="AB404" s="88" t="str">
        <f>IF(Y404="","-",IF(VLOOKUP(Y404,'S1-SI'!$D$7:$U$58,8,0)=0,"-",IF(AND(Y404=Y404,OR(Z404="T",Z404="P")),VLOOKUP(Y404,'S1-SI'!$D$7:$U$58,8,0),"-")))</f>
        <v>-</v>
      </c>
      <c r="AC404" s="88" t="str">
        <f>IF(Y404="","-",IF(VLOOKUP(Y404,'S1-SI'!$D$7:$U$58,9,0)=0,"-",IF(AND(Y404=Y404,OR(Z404="T",Z404="P")),VLOOKUP(Y404,'S1-SI'!$D$7:$U$58,9,0),"-")))</f>
        <v>-</v>
      </c>
      <c r="AD404" s="88" t="str">
        <f>IF(Y404="","-",IF(VLOOKUP(Y404,'S1-SI'!$D$7:$U$58,17,0)=0,"-",IF(AND(Y404=Y404,Z404="P"),VLOOKUP(Y404,'S1-SI'!$D$7:$U$58,17,0),"-")))</f>
        <v>-</v>
      </c>
      <c r="AE404" s="88" t="str">
        <f>IF(Y404="","-",IF(VLOOKUP(Y404,'S1-SI'!$D$7:$U$58,18,0)=0,"-",IF(AND(Y404=Y404,Z404="P"),VLOOKUP(Y404,'S1-SI'!$D$7:$U$58,18,0),"-")))</f>
        <v>-</v>
      </c>
      <c r="AF404" s="89" t="s">
        <v>149</v>
      </c>
      <c r="AG404" s="90" t="s">
        <v>26</v>
      </c>
      <c r="AH404" s="96" t="s">
        <v>269</v>
      </c>
      <c r="AI404" s="86" t="s">
        <v>270</v>
      </c>
      <c r="AJ404" s="87" t="s">
        <v>28</v>
      </c>
      <c r="AK404" s="88" t="str">
        <f>IF(AI404="","-",IF(VLOOKUP(AI404,'S1-SI'!$D$7:$U$58,7,0)=0,"-",IF(AND(AI404=AI404,OR(AJ404="T",AJ404="P")),VLOOKUP(AI404,'S1-SI'!$D$7:$U$58,7,0),"-")))</f>
        <v>PAT</v>
      </c>
      <c r="AL404" s="88" t="str">
        <f>IF(AI404="","-",IF(VLOOKUP(AI404,'S1-SI'!$D$7:$U$58,8,0)=0,"-",IF(AND(AI404=AI404,OR(AJ404="T",AJ404="P")),VLOOKUP(AI404,'S1-SI'!$D$7:$U$58,8,0),"-")))</f>
        <v>-</v>
      </c>
      <c r="AM404" s="88" t="str">
        <f>IF(AI404="","-",IF(VLOOKUP(AI404,'S1-SI'!$D$7:$U$58,9,0)=0,"-",IF(AND(AI404=AI404,OR(AJ404="T",AJ404="P")),VLOOKUP(AI404,'S1-SI'!$D$7:$U$58,9,0),"-")))</f>
        <v>-</v>
      </c>
      <c r="AN404" s="88" t="str">
        <f>IF(AI404="","-",IF(VLOOKUP(AI404,'S1-SI'!$D$7:$U$58,17,0)=0,"-",IF(AND(AI404=AI404,AJ404="P"),VLOOKUP(AI404,'S1-SI'!$D$7:$U$58,17,0),"-")))</f>
        <v>-</v>
      </c>
      <c r="AO404" s="88" t="str">
        <f>IF(AI404="","-",IF(VLOOKUP(AI404,'S1-SI'!$D$7:$U$58,18,0)=0,"-",IF(AND(AI404=AI404,AJ404="P"),VLOOKUP(AI404,'S1-SI'!$D$7:$U$58,18,0),"-")))</f>
        <v>-</v>
      </c>
      <c r="AP404" s="89" t="s">
        <v>149</v>
      </c>
      <c r="AQ404" s="90" t="s">
        <v>26</v>
      </c>
      <c r="AR404" s="96" t="s">
        <v>269</v>
      </c>
      <c r="AS404" s="86" t="s">
        <v>270</v>
      </c>
      <c r="AT404" s="87" t="s">
        <v>24</v>
      </c>
      <c r="AU404" s="88" t="str">
        <f>IF(AS404="","-",IF(VLOOKUP(AS404,'S1-SI'!$D$7:$U$58,7,0)=0,"-",IF(AND(AS404=AS404,OR(AT404="T",AT404="P")),VLOOKUP(AS404,'S1-SI'!$D$7:$U$58,7,0),"-")))</f>
        <v>PAT</v>
      </c>
      <c r="AV404" s="88" t="str">
        <f>IF(AS404="","-",IF(VLOOKUP(AS404,'S1-SI'!$D$7:$U$58,8,0)=0,"-",IF(AND(AS404=AS404,OR(AT404="T",AT404="P")),VLOOKUP(AS404,'S1-SI'!$D$7:$U$58,8,0),"-")))</f>
        <v>-</v>
      </c>
      <c r="AW404" s="88" t="str">
        <f>IF(AS404="","-",IF(VLOOKUP(AS404,'S1-SI'!$D$7:$U$58,9,0)=0,"-",IF(AND(AS404=AS404,OR(AT404="T",AT404="P")),VLOOKUP(AS404,'S1-SI'!$D$7:$U$58,9,0),"-")))</f>
        <v>-</v>
      </c>
      <c r="AX404" s="88" t="str">
        <f>IF(AS404="","-",IF(VLOOKUP(AS404,'S1-SI'!$D$7:$U$58,17,0)=0,"-",IF(AND(AS404=AS404,AT404="P"),VLOOKUP(AS404,'S1-SI'!$D$7:$U$58,17,0),"-")))</f>
        <v>-</v>
      </c>
      <c r="AY404" s="88" t="str">
        <f>IF(AS404="","-",IF(VLOOKUP(AS404,'S1-SI'!$D$7:$U$58,18,0)=0,"-",IF(AND(AS404=AS404,AT404="P"),VLOOKUP(AS404,'S1-SI'!$D$7:$U$58,18,0),"-")))</f>
        <v>-</v>
      </c>
      <c r="AZ404" s="89" t="s">
        <v>149</v>
      </c>
      <c r="BA404" s="90" t="s">
        <v>26</v>
      </c>
      <c r="BB404" s="6"/>
      <c r="BC404" s="6"/>
      <c r="BD404" s="6"/>
      <c r="BE404" s="6"/>
      <c r="BF404" s="7"/>
      <c r="BG404" s="7"/>
      <c r="BH404" s="7"/>
      <c r="BI404" s="7"/>
      <c r="BJ404" s="7"/>
      <c r="BK404" s="7"/>
    </row>
    <row r="405" ht="14.25" customHeight="1">
      <c r="A405" s="40">
        <v>7.0</v>
      </c>
      <c r="B405" s="41" t="s">
        <v>344</v>
      </c>
      <c r="C405" s="85" t="s">
        <v>228</v>
      </c>
      <c r="D405" s="86" t="s">
        <v>229</v>
      </c>
      <c r="E405" s="87" t="s">
        <v>24</v>
      </c>
      <c r="F405" s="88" t="str">
        <f>IF(D405="","-",IF(VLOOKUP(D405,'S1-TE'!$D$7:$V$59,7,0)=0,"-",IF(AND(D405=D405,OR(E405="T",E405="P")),VLOOKUP(D405,'S1-TE'!$D$7:$V$59,7,0),"-")))</f>
        <v>AFS</v>
      </c>
      <c r="G405" s="88" t="str">
        <f>IF(D405="","-",IF(VLOOKUP(D405,'S1-TE'!$D$7:$V$59,8,0)=0,"-",IF(AND(D405=D405,OR(E405="T",E405="P")),VLOOKUP(D405,'S1-TE'!$D$7:$V$59,8,0),"-")))</f>
        <v>DPL</v>
      </c>
      <c r="H405" s="88" t="str">
        <f>IF(D405="","-",IF(VLOOKUP(D405,'S1-TE'!$D$7:$V$59,9,0)=0,"-",IF(AND(D405=D405,OR(E405="T",E405="P")),VLOOKUP(D405,'S1-TE'!$D$7:$V$59,9,0),"-")))</f>
        <v>-</v>
      </c>
      <c r="I405" s="88"/>
      <c r="J405" s="88" t="str">
        <f>IF(D405="","-",IF(VLOOKUP(D405,'S1-TE'!$D$7:$V$59,17,0)=0,"-",IF(AND(D405=D405,E405="P"),VLOOKUP(D405,'S1-TE'!$D$7:$V$59,17,0),"-")))</f>
        <v>-</v>
      </c>
      <c r="K405" s="88" t="str">
        <f>IF(D405="","-",IF(VLOOKUP(D405,'S1-TE'!$D$7:$V$59,18,0)=0,"-",IF(AND(D405=D405,E405="P"),VLOOKUP(D405,'S1-TE'!$D$7:$V$59,18,0),"-")))</f>
        <v>-</v>
      </c>
      <c r="L405" s="89" t="s">
        <v>150</v>
      </c>
      <c r="M405" s="90" t="s">
        <v>26</v>
      </c>
      <c r="N405" s="85" t="s">
        <v>300</v>
      </c>
      <c r="O405" s="86" t="s">
        <v>301</v>
      </c>
      <c r="P405" s="87" t="s">
        <v>24</v>
      </c>
      <c r="Q405" s="88" t="str">
        <f>IF(O405="","-",IF(VLOOKUP(O405,'S1-TE'!$D$7:$V$59,7,0)=0,"-",IF(AND(O405=O405,OR(P405="T",P405="P")),VLOOKUP(O405,'S1-TE'!$D$7:$V$59,7,0),"-")))</f>
        <v>ABS</v>
      </c>
      <c r="R405" s="88" t="str">
        <f>IF(O405="","-",IF(VLOOKUP(O405,'S1-TE'!$D$7:$V$59,8,0)=0,"-",IF(AND(O405=O405,OR(P405="T",P405="P")),VLOOKUP(O405,'S1-TE'!$D$7:$V$59,8,0),"-")))</f>
        <v>-</v>
      </c>
      <c r="S405" s="88" t="str">
        <f>IF(O405="","-",IF(VLOOKUP(O405,'S1-TE'!$D$7:$V$59,9,0)=0,"-",IF(AND(O405=O405,OR(P405="T",P405="P")),VLOOKUP(O405,'S1-TE'!$D$7:$V$59,9,0),"-")))</f>
        <v>-</v>
      </c>
      <c r="T405" s="88" t="str">
        <f>IF(O405="","-",IF(VLOOKUP(O405,'S1-TE'!$D$7:$V$59,17,0)=0,"-",IF(AND(O405=O405,P405="P"),VLOOKUP(O405,'S1-TE'!$D$7:$V$59,17,0),"-")))</f>
        <v>-</v>
      </c>
      <c r="U405" s="88" t="str">
        <f>IF(O405="","-",IF(VLOOKUP(O405,'S1-TE'!$D$7:$V$59,18,0)=0,"-",IF(AND(O405=O405,P405="P"),VLOOKUP(O405,'S1-TE'!$D$7:$V$59,18,0),"-")))</f>
        <v>-</v>
      </c>
      <c r="V405" s="89" t="s">
        <v>150</v>
      </c>
      <c r="W405" s="90" t="s">
        <v>26</v>
      </c>
      <c r="X405" s="85"/>
      <c r="Y405" s="86"/>
      <c r="Z405" s="87"/>
      <c r="AA405" s="88" t="str">
        <f>IF(Y405="","-",IF(VLOOKUP(Y405,'S1-TE'!$D$7:$V$59,7,0)=0,"-",IF(AND(Y405=Y405,OR(Z405="T",Z405="P")),VLOOKUP(Y405,'S1-TE'!$D$7:$V$59,7,0),"-")))</f>
        <v>-</v>
      </c>
      <c r="AB405" s="88" t="str">
        <f>IF(Y405="","-",IF(VLOOKUP(Y405,'S1-TE'!$D$7:$V$59,8,0)=0,"-",IF(AND(Y405=Y405,OR(Z405="T",Z405="P")),VLOOKUP(Y405,'S1-TE'!$D$7:$V$59,8,0),"-")))</f>
        <v>-</v>
      </c>
      <c r="AC405" s="88" t="str">
        <f>IF(Y405="","-",IF(VLOOKUP(Y405,'S1-TE'!$D$7:$V$59,9,0)=0,"-",IF(AND(Y405=Y405,OR(Z405="T",Z405="P")),VLOOKUP(Y405,'S1-TE'!$D$7:$V$59,9,0),"-")))</f>
        <v>-</v>
      </c>
      <c r="AD405" s="88" t="str">
        <f>IF(Y405="","-",IF(VLOOKUP(Y405,'S1-TE'!$D$7:$V$59,17,0)=0,"-",IF(AND(Y405=Y405,Z405="P"),VLOOKUP(Y405,'S1-TE'!$D$7:$V$59,17,0),"-")))</f>
        <v>-</v>
      </c>
      <c r="AE405" s="88" t="str">
        <f>IF(Y405="","-",IF(VLOOKUP(Y405,'S1-TE'!$D$7:$V$59,18,0)=0,"-",IF(AND(Y405=Y405,Z405="P"),VLOOKUP(Y405,'S1-TE'!$D$7:$V$59,18,0),"-")))</f>
        <v>-</v>
      </c>
      <c r="AF405" s="89" t="s">
        <v>150</v>
      </c>
      <c r="AG405" s="90"/>
      <c r="AH405" s="85"/>
      <c r="AI405" s="86"/>
      <c r="AJ405" s="87"/>
      <c r="AK405" s="88" t="str">
        <f>IF(AI405="","-",IF(VLOOKUP(AI405,'S1-TE'!$D$7:$V$59,7,0)=0,"-",IF(AND(AI405=AI405,OR(AJ405="T",AJ405="P")),VLOOKUP(AI405,'S1-TE'!$D$7:$V$59,7,0),"-")))</f>
        <v>-</v>
      </c>
      <c r="AL405" s="88" t="str">
        <f>IF(AI405="","-",IF(VLOOKUP(AI405,'S1-TE'!$D$7:$V$59,8,0)=0,"-",IF(AND(AI405=AI405,OR(AJ405="T",AJ405="P")),VLOOKUP(AI405,'S1-TE'!$D$7:$V$59,8,0),"-")))</f>
        <v>-</v>
      </c>
      <c r="AM405" s="88" t="str">
        <f>IF(AI405="","-",IF(VLOOKUP(AI405,'S1-TE'!$D$7:$V$59,9,0)=0,"-",IF(AND(AI405=AI405,OR(AJ405="T",AJ405="P")),VLOOKUP(AI405,'S1-TE'!$D$7:$V$59,9,0),"-")))</f>
        <v>-</v>
      </c>
      <c r="AN405" s="88" t="str">
        <f>IF(AI405="","-",IF(VLOOKUP(AI405,'S1-TE'!$D$7:$V$59,17,0)=0,"-",IF(AND(AI405=AI405,AJ405="P"),VLOOKUP(AI405,'S1-TE'!$D$7:$V$59,17,0),"-")))</f>
        <v>-</v>
      </c>
      <c r="AO405" s="88" t="str">
        <f>IF(AI405="","-",IF(VLOOKUP(AI405,'S1-TE'!$D$7:$V$59,18,0)=0,"-",IF(AND(AI405=AI405,AJ405="P"),VLOOKUP(AI405,'S1-TE'!$D$7:$V$59,18,0),"-")))</f>
        <v>-</v>
      </c>
      <c r="AP405" s="89" t="s">
        <v>150</v>
      </c>
      <c r="AQ405" s="90"/>
      <c r="AR405" s="98"/>
      <c r="AS405" s="86"/>
      <c r="AT405" s="87"/>
      <c r="AU405" s="88" t="str">
        <f>IF(AS405="","-",IF(VLOOKUP(AS405,'S1-TE'!$D$7:$V$59,7,0)=0,"-",IF(AND(AS405=AS405,OR(AT405="T",AT405="P")),VLOOKUP(AS405,'S1-TE'!$D$7:$V$59,7,0),"-")))</f>
        <v>-</v>
      </c>
      <c r="AV405" s="88" t="str">
        <f>IF(AS405="","-",IF(VLOOKUP(AS405,'S1-TE'!$D$7:$V$59,8,0)=0,"-",IF(AND(AS405=AS405,OR(AT405="T",AT405="P")),VLOOKUP(AS405,'S1-TE'!$D$7:$V$59,8,0),"-")))</f>
        <v>-</v>
      </c>
      <c r="AW405" s="88" t="str">
        <f>IF(AS405="","-",IF(VLOOKUP(AS405,'S1-TE'!$D$7:$V$59,9,0)=0,"-",IF(AND(AS405=AS405,OR(AT405="T",AT405="P")),VLOOKUP(AS405,'S1-TE'!$D$7:$V$59,9,0),"-")))</f>
        <v>-</v>
      </c>
      <c r="AX405" s="88" t="str">
        <f>IF(AS405="","-",IF(VLOOKUP(AS405,'S1-TE'!$D$7:$V$59,17,0)=0,"-",IF(AND(AS405=AS405,AT405="P"),VLOOKUP(AS405,'S1-TE'!$D$7:$V$59,17,0),"-")))</f>
        <v>-</v>
      </c>
      <c r="AY405" s="88" t="str">
        <f>IF(AS405="","-",IF(VLOOKUP(AS405,'S1-TE'!$D$7:$V$59,18,0)=0,"-",IF(AND(AS405=AS405,AT405="P"),VLOOKUP(AS405,'S1-TE'!$D$7:$V$59,18,0),"-")))</f>
        <v>-</v>
      </c>
      <c r="AZ405" s="89" t="s">
        <v>150</v>
      </c>
      <c r="BA405" s="90"/>
      <c r="BB405" s="6"/>
      <c r="BC405" s="6"/>
      <c r="BD405" s="6"/>
      <c r="BE405" s="6"/>
      <c r="BF405" s="7"/>
      <c r="BG405" s="7"/>
      <c r="BH405" s="7"/>
      <c r="BI405" s="7"/>
      <c r="BJ405" s="7"/>
      <c r="BK405" s="7"/>
    </row>
    <row r="406" ht="14.25" customHeight="1">
      <c r="A406" s="40">
        <v>7.0</v>
      </c>
      <c r="B406" s="41" t="s">
        <v>344</v>
      </c>
      <c r="C406" s="85" t="s">
        <v>228</v>
      </c>
      <c r="D406" s="86" t="s">
        <v>229</v>
      </c>
      <c r="E406" s="87" t="s">
        <v>24</v>
      </c>
      <c r="F406" s="88" t="str">
        <f>IF(D406="","-",IF(VLOOKUP(D406,'S1-TE'!$D$7:$V$59,7,0)=0,"-",IF(AND(D406=D406,OR(E406="T",E406="P")),VLOOKUP(D406,'S1-TE'!$D$7:$V$59,7,0),"-")))</f>
        <v>AFS</v>
      </c>
      <c r="G406" s="88" t="str">
        <f>IF(D406="","-",IF(VLOOKUP(D406,'S1-TE'!$D$7:$V$59,8,0)=0,"-",IF(AND(D406=D406,OR(E406="T",E406="P")),VLOOKUP(D406,'S1-TE'!$D$7:$V$59,8,0),"-")))</f>
        <v>DPL</v>
      </c>
      <c r="H406" s="88" t="str">
        <f>IF(D406="","-",IF(VLOOKUP(D406,'S1-TE'!$D$7:$V$59,9,0)=0,"-",IF(AND(D406=D406,OR(E406="T",E406="P")),VLOOKUP(D406,'S1-TE'!$D$7:$V$59,9,0),"-")))</f>
        <v>-</v>
      </c>
      <c r="I406" s="88"/>
      <c r="J406" s="88" t="str">
        <f>IF(D406="","-",IF(VLOOKUP(D406,'S1-TE'!$D$7:$V$59,17,0)=0,"-",IF(AND(D406=D406,E406="P"),VLOOKUP(D406,'S1-TE'!$D$7:$V$59,17,0),"-")))</f>
        <v>-</v>
      </c>
      <c r="K406" s="88" t="str">
        <f>IF(D406="","-",IF(VLOOKUP(D406,'S1-TE'!$D$7:$V$59,18,0)=0,"-",IF(AND(D406=D406,E406="P"),VLOOKUP(D406,'S1-TE'!$D$7:$V$59,18,0),"-")))</f>
        <v>-</v>
      </c>
      <c r="L406" s="89" t="s">
        <v>155</v>
      </c>
      <c r="M406" s="90" t="s">
        <v>26</v>
      </c>
      <c r="N406" s="85" t="s">
        <v>300</v>
      </c>
      <c r="O406" s="86" t="s">
        <v>301</v>
      </c>
      <c r="P406" s="87" t="s">
        <v>24</v>
      </c>
      <c r="Q406" s="88" t="str">
        <f>IF(O406="","-",IF(VLOOKUP(O406,'S1-TE'!$D$7:$V$59,7,0)=0,"-",IF(AND(O406=O406,OR(P406="T",P406="P")),VLOOKUP(O406,'S1-TE'!$D$7:$V$59,7,0),"-")))</f>
        <v>ABS</v>
      </c>
      <c r="R406" s="88" t="str">
        <f>IF(O406="","-",IF(VLOOKUP(O406,'S1-TE'!$D$7:$V$59,8,0)=0,"-",IF(AND(O406=O406,OR(P406="T",P406="P")),VLOOKUP(O406,'S1-TE'!$D$7:$V$59,8,0),"-")))</f>
        <v>-</v>
      </c>
      <c r="S406" s="88" t="str">
        <f>IF(O406="","-",IF(VLOOKUP(O406,'S1-TE'!$D$7:$V$59,9,0)=0,"-",IF(AND(O406=O406,OR(P406="T",P406="P")),VLOOKUP(O406,'S1-TE'!$D$7:$V$59,9,0),"-")))</f>
        <v>-</v>
      </c>
      <c r="T406" s="88" t="str">
        <f>IF(O406="","-",IF(VLOOKUP(O406,'S1-TE'!$D$7:$V$59,17,0)=0,"-",IF(AND(O406=O406,P406="P"),VLOOKUP(O406,'S1-TE'!$D$7:$V$59,17,0),"-")))</f>
        <v>-</v>
      </c>
      <c r="U406" s="88"/>
      <c r="V406" s="89" t="s">
        <v>155</v>
      </c>
      <c r="W406" s="90" t="s">
        <v>26</v>
      </c>
      <c r="X406" s="85"/>
      <c r="Y406" s="86"/>
      <c r="Z406" s="87"/>
      <c r="AA406" s="88" t="str">
        <f>IF(Y406="","-",IF(VLOOKUP(Y406,'S1-TE'!$D$7:$V$59,7,0)=0,"-",IF(AND(Y406=Y406,OR(Z406="T",Z406="P")),VLOOKUP(Y406,'S1-TE'!$D$7:$V$59,7,0),"-")))</f>
        <v>-</v>
      </c>
      <c r="AB406" s="88" t="str">
        <f>IF(Y406="","-",IF(VLOOKUP(Y406,'S1-TE'!$D$7:$V$59,8,0)=0,"-",IF(AND(Y406=Y406,OR(Z406="T",Z406="P")),VLOOKUP(Y406,'S1-TE'!$D$7:$V$59,8,0),"-")))</f>
        <v>-</v>
      </c>
      <c r="AC406" s="88" t="str">
        <f>IF(Y406="","-",IF(VLOOKUP(Y406,'S1-TE'!$D$7:$V$59,9,0)=0,"-",IF(AND(Y406=Y406,OR(Z406="T",Z406="P")),VLOOKUP(Y406,'S1-TE'!$D$7:$V$59,9,0),"-")))</f>
        <v>-</v>
      </c>
      <c r="AD406" s="88" t="str">
        <f>IF(Y406="","-",IF(VLOOKUP(Y406,'S1-TE'!$D$7:$V$59,17,0)=0,"-",IF(AND(Y406=Y406,Z406="P"),VLOOKUP(Y406,'S1-TE'!$D$7:$V$59,17,0),"-")))</f>
        <v>-</v>
      </c>
      <c r="AE406" s="88" t="str">
        <f>IF(Y406="","-",IF(VLOOKUP(Y406,'S1-TE'!$D$7:$V$59,18,0)=0,"-",IF(AND(Y406=Y406,Z406="P"),VLOOKUP(Y406,'S1-TE'!$D$7:$V$59,18,0),"-")))</f>
        <v>-</v>
      </c>
      <c r="AF406" s="89" t="s">
        <v>155</v>
      </c>
      <c r="AG406" s="90"/>
      <c r="AH406" s="85"/>
      <c r="AI406" s="86"/>
      <c r="AJ406" s="87"/>
      <c r="AK406" s="88" t="str">
        <f>IF(AI406="","-",IF(VLOOKUP(AI406,'S1-TE'!$D$7:$V$59,7,0)=0,"-",IF(AND(AI406=AI406,OR(AJ406="T",AJ406="P")),VLOOKUP(AI406,'S1-TE'!$D$7:$V$59,7,0),"-")))</f>
        <v>-</v>
      </c>
      <c r="AL406" s="88" t="str">
        <f>IF(AI406="","-",IF(VLOOKUP(AI406,'S1-TE'!$D$7:$V$59,8,0)=0,"-",IF(AND(AI406=AI406,OR(AJ406="T",AJ406="P")),VLOOKUP(AI406,'S1-TE'!$D$7:$V$59,8,0),"-")))</f>
        <v>-</v>
      </c>
      <c r="AM406" s="88" t="str">
        <f>IF(AI406="","-",IF(VLOOKUP(AI406,'S1-TE'!$D$7:$V$59,9,0)=0,"-",IF(AND(AI406=AI406,OR(AJ406="T",AJ406="P")),VLOOKUP(AI406,'S1-TE'!$D$7:$V$59,9,0),"-")))</f>
        <v>-</v>
      </c>
      <c r="AN406" s="88" t="str">
        <f>IF(AI406="","-",IF(VLOOKUP(AI406,'S1-TE'!$D$7:$V$59,17,0)=0,"-",IF(AND(AI406=AI406,AJ406="P"),VLOOKUP(AI406,'S1-TE'!$D$7:$V$59,17,0),"-")))</f>
        <v>-</v>
      </c>
      <c r="AO406" s="88" t="str">
        <f>IF(AI406="","-",IF(VLOOKUP(AI406,'S1-TE'!$D$7:$V$59,18,0)=0,"-",IF(AND(AI406=AI406,AJ406="P"),VLOOKUP(AI406,'S1-TE'!$D$7:$V$59,18,0),"-")))</f>
        <v>-</v>
      </c>
      <c r="AP406" s="89" t="s">
        <v>155</v>
      </c>
      <c r="AQ406" s="90"/>
      <c r="AR406" s="98"/>
      <c r="AS406" s="86"/>
      <c r="AT406" s="87"/>
      <c r="AU406" s="88" t="str">
        <f>IF(AS406="","-",IF(VLOOKUP(AS406,'S1-TE'!$D$7:$V$59,7,0)=0,"-",IF(AND(AS406=AS406,OR(AT406="T",AT406="P")),VLOOKUP(AS406,'S1-TE'!$D$7:$V$59,7,0),"-")))</f>
        <v>-</v>
      </c>
      <c r="AV406" s="88" t="str">
        <f>IF(AS406="","-",IF(VLOOKUP(AS406,'S1-TE'!$D$7:$V$59,8,0)=0,"-",IF(AND(AS406=AS406,OR(AT406="T",AT406="P")),VLOOKUP(AS406,'S1-TE'!$D$7:$V$59,8,0),"-")))</f>
        <v>-</v>
      </c>
      <c r="AW406" s="88" t="str">
        <f>IF(AS406="","-",IF(VLOOKUP(AS406,'S1-TE'!$D$7:$V$59,9,0)=0,"-",IF(AND(AS406=AS406,OR(AT406="T",AT406="P")),VLOOKUP(AS406,'S1-TE'!$D$7:$V$59,9,0),"-")))</f>
        <v>-</v>
      </c>
      <c r="AX406" s="88" t="str">
        <f>IF(AS406="","-",IF(VLOOKUP(AS406,'S1-TE'!$D$7:$V$59,17,0)=0,"-",IF(AND(AS406=AS406,AT406="P"),VLOOKUP(AS406,'S1-TE'!$D$7:$V$59,17,0),"-")))</f>
        <v>-</v>
      </c>
      <c r="AY406" s="88" t="str">
        <f>IF(AS406="","-",IF(VLOOKUP(AS406,'S1-TE'!$D$7:$V$59,18,0)=0,"-",IF(AND(AS406=AS406,AT406="P"),VLOOKUP(AS406,'S1-TE'!$D$7:$V$59,18,0),"-")))</f>
        <v>-</v>
      </c>
      <c r="AZ406" s="89" t="s">
        <v>155</v>
      </c>
      <c r="BA406" s="90"/>
      <c r="BB406" s="6"/>
      <c r="BC406" s="6"/>
      <c r="BD406" s="6"/>
      <c r="BE406" s="6"/>
      <c r="BF406" s="7"/>
      <c r="BG406" s="7"/>
      <c r="BH406" s="7"/>
      <c r="BI406" s="7"/>
      <c r="BJ406" s="7"/>
      <c r="BK406" s="7"/>
    </row>
    <row r="407" ht="14.25" customHeight="1">
      <c r="A407" s="40">
        <v>7.0</v>
      </c>
      <c r="B407" s="41" t="s">
        <v>344</v>
      </c>
      <c r="C407" s="96" t="s">
        <v>325</v>
      </c>
      <c r="D407" s="86" t="s">
        <v>326</v>
      </c>
      <c r="E407" s="87" t="s">
        <v>24</v>
      </c>
      <c r="F407" s="88" t="str">
        <f>IF(D407="","-",IF(VLOOKUP(D407,'S1-MR'!$D$7:$U$60,7,0)=0,"-",IF(AND(D407=D407,OR(E407="T",E407="P")),VLOOKUP(D407,'S1-MR'!$D$7:$U$60,7,0),"-")))</f>
        <v>HSS</v>
      </c>
      <c r="G407" s="88" t="str">
        <f>IF(D407="","-",IF(VLOOKUP(D407,'S1-MR'!$D$7:$U$60,8,0)=0,"-",IF(AND(D407=D407,OR(E407="T",E407="P")),VLOOKUP(D407,'S1-MR'!$D$7:$U$60,8,0),"-")))</f>
        <v>FIS</v>
      </c>
      <c r="H407" s="88" t="str">
        <f>IF(D407="","-",IF(VLOOKUP(D407,'S1-MR'!$D$7:$U$60,9,0)=0,"-",IF(AND(D407=D407,OR(E407="T",E407="P")),VLOOKUP(D407,'S1-MR'!$D$7:$U$60,9,0),"-")))</f>
        <v>-</v>
      </c>
      <c r="I407" s="88"/>
      <c r="J407" s="88" t="str">
        <f>IF(D407="","-",IF(VLOOKUP(D407,'S1-MR'!$D$7:$U$60,17,0)=0,"-",IF(AND(D407=D407,E407="P"),VLOOKUP(D407,'S1-MR'!$D$7:$U$60,17,0),"-")))</f>
        <v>-</v>
      </c>
      <c r="K407" s="88" t="str">
        <f>IF(D407="","-",IF(VLOOKUP(D407,'S1-MR'!$D$7:$U$60,18,0)=0,"-",IF(AND(D407=D407,E407="P"),VLOOKUP(D407,'S1-MR'!$D$7:$U$60,18,0),"-")))</f>
        <v>-</v>
      </c>
      <c r="L407" s="89" t="s">
        <v>158</v>
      </c>
      <c r="M407" s="90" t="s">
        <v>26</v>
      </c>
      <c r="N407" s="98"/>
      <c r="O407" s="88"/>
      <c r="P407" s="99"/>
      <c r="Q407" s="88" t="str">
        <f>IF(O407="","-",IF(VLOOKUP(O407,'S1-MR'!$D$7:$U$60,7,0)=0,"-",IF(AND(O407=O407,OR(P407="T",P407="P")),VLOOKUP(O407,'S1-MR'!$D$7:$U$60,7,0),"-")))</f>
        <v>-</v>
      </c>
      <c r="R407" s="88" t="str">
        <f>IF(O407="","-",IF(VLOOKUP(O407,'S1-MR'!$D$7:$U$60,8,0)=0,"-",IF(AND(O407=O407,OR(P407="T",P407="P")),VLOOKUP(O407,'S1-MR'!$D$7:$U$60,8,0),"-")))</f>
        <v>-</v>
      </c>
      <c r="S407" s="88" t="str">
        <f>IF(O407="","-",IF(VLOOKUP(O407,'S1-MR'!$D$7:$U$60,9,0)=0,"-",IF(AND(O407=O407,OR(P407="T",P407="P")),VLOOKUP(O407,'S1-MR'!$D$7:$U$60,9,0),"-")))</f>
        <v>-</v>
      </c>
      <c r="T407" s="88" t="str">
        <f>IF(O407="","-",IF(VLOOKUP(O407,'S1-MR'!$D$7:$U$60,17,0)=0,"-",IF(AND(O407=O407,P407="P"),VLOOKUP(O407,'S1-MR'!$D$7:$U$60,17,0),"-")))</f>
        <v>-</v>
      </c>
      <c r="U407" s="88" t="str">
        <f>IF(O407="","-",IF(VLOOKUP(O407,'S1-MR'!$D$7:$U$60,18,0)=0,"-",IF(AND(O407=O407,P407="P"),VLOOKUP(O407,'S1-MR'!$D$7:$U$60,18,0),"-")))</f>
        <v>-</v>
      </c>
      <c r="V407" s="89" t="s">
        <v>158</v>
      </c>
      <c r="W407" s="133"/>
      <c r="X407" s="175"/>
      <c r="Y407" s="176"/>
      <c r="Z407" s="155"/>
      <c r="AA407" s="88" t="str">
        <f>IF(Y407="","-",IF(VLOOKUP(Y407,'S1-MR'!$D$7:$U$60,7,0)=0,"-",IF(AND(Y407=Y407,OR(Z407="T",Z407="P")),VLOOKUP(Y407,'S1-MR'!$D$7:$U$60,7,0),"-")))</f>
        <v>-</v>
      </c>
      <c r="AB407" s="88" t="str">
        <f>IF(Y407="","-",IF(VLOOKUP(Y407,'S1-MR'!$D$7:$U$60,8,0)=0,"-",IF(AND(Y407=Y407,OR(Z407="T",Z407="P")),VLOOKUP(Y407,'S1-MR'!$D$7:$U$60,8,0),"-")))</f>
        <v>-</v>
      </c>
      <c r="AC407" s="88" t="str">
        <f>IF(Y407="","-",IF(VLOOKUP(Y407,'S1-MR'!$D$7:$U$60,9,0)=0,"-",IF(AND(Y407=Y407,OR(Z407="T",Z407="P")),VLOOKUP(Y407,'S1-MR'!$D$7:$U$60,9,0),"-")))</f>
        <v>-</v>
      </c>
      <c r="AD407" s="88" t="str">
        <f>IF(Y407="","-",IF(VLOOKUP(Y407,'S1-MR'!$D$7:$U$60,17,0)=0,"-",IF(AND(Y407=Y407,Z407="P"),VLOOKUP(Y407,'S1-MR'!$D$7:$U$60,17,0),"-")))</f>
        <v>-</v>
      </c>
      <c r="AE407" s="88" t="str">
        <f>IF(Y407="","-",IF(VLOOKUP(Y407,'S1-MR'!$D$7:$U$60,18,0)=0,"-",IF(AND(Y407=Y407,Z407="P"),VLOOKUP(Y407,'S1-MR'!$D$7:$U$60,18,0),"-")))</f>
        <v>-</v>
      </c>
      <c r="AF407" s="89" t="s">
        <v>158</v>
      </c>
      <c r="AG407" s="90"/>
      <c r="AH407" s="85"/>
      <c r="AI407" s="86"/>
      <c r="AJ407" s="87"/>
      <c r="AK407" s="88" t="str">
        <f>IF(AI407="","-",IF(VLOOKUP(AI407,'S1-MR'!$D$7:$U$60,7,0)=0,"-",IF(AND(AI407=AI407,OR(AJ407="T",AJ407="P")),VLOOKUP(AI407,'S1-MR'!$D$7:$U$60,7,0),"-")))</f>
        <v>-</v>
      </c>
      <c r="AL407" s="88" t="str">
        <f>IF(AI407="","-",IF(VLOOKUP(AI407,'S1-MR'!$D$7:$U$60,8,0)=0,"-",IF(AND(AI407=AI407,OR(AJ407="T",AJ407="P")),VLOOKUP(AI407,'S1-MR'!$D$7:$U$60,8,0),"-")))</f>
        <v>-</v>
      </c>
      <c r="AM407" s="88" t="str">
        <f>IF(AI407="","-",IF(VLOOKUP(AI407,'S1-MR'!$D$7:$U$60,9,0)=0,"-",IF(AND(AI407=AI407,OR(AJ407="T",AJ407="P")),VLOOKUP(AI407,'S1-MR'!$D$7:$U$60,9,0),"-")))</f>
        <v>-</v>
      </c>
      <c r="AN407" s="88" t="str">
        <f>IF(AI407="","-",IF(VLOOKUP(AI407,'S1-MR'!$D$7:$U$60,17,0)=0,"-",IF(AND(AI407=AI407,AJ407="P"),VLOOKUP(AI407,'S1-MR'!$D$7:$U$60,17,0),"-")))</f>
        <v>-</v>
      </c>
      <c r="AO407" s="88" t="str">
        <f>IF(AI407="","-",IF(VLOOKUP(AI407,'S1-MR'!$D$7:$U$60,18,0)=0,"-",IF(AND(AI407=AI407,AJ407="P"),VLOOKUP(AI407,'S1-MR'!$D$7:$U$60,18,0),"-")))</f>
        <v>-</v>
      </c>
      <c r="AP407" s="89" t="s">
        <v>158</v>
      </c>
      <c r="AQ407" s="90"/>
      <c r="AR407" s="98"/>
      <c r="AS407" s="88"/>
      <c r="AT407" s="99"/>
      <c r="AU407" s="88" t="str">
        <f>IF(AS407="","-",IF(VLOOKUP(AS407,'S1-MR'!$D$7:$U$60,7,0)=0,"-",IF(AND(AS407=AS407,OR(AT407="T",AT407="P")),VLOOKUP(AS407,'S1-MR'!$D$7:$U$60,7,0),"-")))</f>
        <v>-</v>
      </c>
      <c r="AV407" s="88" t="str">
        <f>IF(AS407="","-",IF(VLOOKUP(AS407,'S1-MR'!$D$7:$U$60,8,0)=0,"-",IF(AND(AS407=AS407,OR(AT407="T",AT407="P")),VLOOKUP(AS407,'S1-MR'!$D$7:$U$60,8,0),"-")))</f>
        <v>-</v>
      </c>
      <c r="AW407" s="88" t="str">
        <f>IF(AS407="","-",IF(VLOOKUP(AS407,'S1-MR'!$D$7:$U$60,9,0)=0,"-",IF(AND(AS407=AS407,OR(AT407="T",AT407="P")),VLOOKUP(AS407,'S1-MR'!$D$7:$U$60,9,0),"-")))</f>
        <v>-</v>
      </c>
      <c r="AX407" s="88" t="str">
        <f>IF(AS407="","-",IF(VLOOKUP(AS407,'S1-MR'!$D$7:$U$60,17,0)=0,"-",IF(AND(AS407=AS407,AT407="P"),VLOOKUP(AS407,'S1-MR'!$D$7:$U$60,17,0),"-")))</f>
        <v>-</v>
      </c>
      <c r="AY407" s="88" t="str">
        <f>IF(AS407="","-",IF(VLOOKUP(AS407,'S1-MR'!$D$7:$U$60,18,0)=0,"-",IF(AND(AS407=AS407,AT407="P"),VLOOKUP(AS407,'S1-MR'!$D$7:$U$60,18,0),"-")))</f>
        <v>-</v>
      </c>
      <c r="AZ407" s="89" t="s">
        <v>158</v>
      </c>
      <c r="BA407" s="133"/>
      <c r="BB407" s="6"/>
      <c r="BC407" s="6"/>
      <c r="BD407" s="6"/>
      <c r="BE407" s="6"/>
      <c r="BF407" s="7"/>
      <c r="BG407" s="7"/>
      <c r="BH407" s="7"/>
      <c r="BI407" s="7"/>
      <c r="BJ407" s="7"/>
      <c r="BK407" s="7"/>
    </row>
    <row r="408" ht="14.25" customHeight="1">
      <c r="A408" s="40">
        <v>7.0</v>
      </c>
      <c r="B408" s="41" t="s">
        <v>344</v>
      </c>
      <c r="C408" s="96" t="s">
        <v>325</v>
      </c>
      <c r="D408" s="86" t="s">
        <v>326</v>
      </c>
      <c r="E408" s="87" t="s">
        <v>24</v>
      </c>
      <c r="F408" s="88" t="str">
        <f>IF(D408="","-",IF(VLOOKUP(D408,'S1-MR'!$D$7:$U$60,7,0)=0,"-",IF(AND(D408=D408,OR(E408="T",E408="P")),VLOOKUP(D408,'S1-MR'!$D$7:$U$60,7,0),"-")))</f>
        <v>HSS</v>
      </c>
      <c r="G408" s="88" t="str">
        <f>IF(D408="","-",IF(VLOOKUP(D408,'S1-MR'!$D$7:$U$60,8,0)=0,"-",IF(AND(D408=D408,OR(E408="T",E408="P")),VLOOKUP(D408,'S1-MR'!$D$7:$U$60,8,0),"-")))</f>
        <v>FIS</v>
      </c>
      <c r="H408" s="88" t="str">
        <f>IF(D408="","-",IF(VLOOKUP(D408,'S1-MR'!$D$7:$U$60,9,0)=0,"-",IF(AND(D408=D408,OR(E408="T",E408="P")),VLOOKUP(D408,'S1-MR'!$D$7:$U$60,9,0),"-")))</f>
        <v>-</v>
      </c>
      <c r="I408" s="88"/>
      <c r="J408" s="88" t="str">
        <f>IF(D408="","-",IF(VLOOKUP(D408,'S1-MR'!$D$7:$U$60,17,0)=0,"-",IF(AND(D408=D408,E408="P"),VLOOKUP(D408,'S1-MR'!$D$7:$U$60,17,0),"-")))</f>
        <v>-</v>
      </c>
      <c r="K408" s="88" t="str">
        <f>IF(D408="","-",IF(VLOOKUP(D408,'S1-MR'!$D$7:$U$60,18,0)=0,"-",IF(AND(D408=D408,E408="P"),VLOOKUP(D408,'S1-MR'!$D$7:$U$60,18,0),"-")))</f>
        <v>-</v>
      </c>
      <c r="L408" s="89" t="s">
        <v>163</v>
      </c>
      <c r="M408" s="90" t="s">
        <v>26</v>
      </c>
      <c r="N408" s="98"/>
      <c r="O408" s="88"/>
      <c r="P408" s="99"/>
      <c r="Q408" s="88" t="str">
        <f>IF(O408="","-",IF(VLOOKUP(O408,'S1-MR'!$D$7:$U$60,7,0)=0,"-",IF(AND(O408=O408,OR(P408="T",P408="P")),VLOOKUP(O408,'S1-MR'!$D$7:$U$60,7,0),"-")))</f>
        <v>-</v>
      </c>
      <c r="R408" s="88" t="str">
        <f>IF(O408="","-",IF(VLOOKUP(O408,'S1-MR'!$D$7:$U$60,8,0)=0,"-",IF(AND(O408=O408,OR(P408="T",P408="P")),VLOOKUP(O408,'S1-MR'!$D$7:$U$60,8,0),"-")))</f>
        <v>-</v>
      </c>
      <c r="S408" s="88" t="str">
        <f>IF(O408="","-",IF(VLOOKUP(O408,'S1-MR'!$D$7:$U$60,9,0)=0,"-",IF(AND(O408=O408,OR(P408="T",P408="P")),VLOOKUP(O408,'S1-MR'!$D$7:$U$60,9,0),"-")))</f>
        <v>-</v>
      </c>
      <c r="T408" s="88" t="str">
        <f>IF(O408="","-",IF(VLOOKUP(O408,'S1-MR'!$D$7:$U$60,17,0)=0,"-",IF(AND(O408=O408,P408="P"),VLOOKUP(O408,'S1-MR'!$D$7:$U$60,17,0),"-")))</f>
        <v>-</v>
      </c>
      <c r="U408" s="88" t="str">
        <f>IF(O408="","-",IF(VLOOKUP(O408,'S1-MR'!$D$7:$U$60,18,0)=0,"-",IF(AND(O408=O408,P408="P"),VLOOKUP(O408,'S1-MR'!$D$7:$U$60,18,0),"-")))</f>
        <v>-</v>
      </c>
      <c r="V408" s="89" t="s">
        <v>163</v>
      </c>
      <c r="W408" s="133"/>
      <c r="X408" s="175"/>
      <c r="Y408" s="176"/>
      <c r="Z408" s="155"/>
      <c r="AA408" s="88" t="str">
        <f>IF(Y408="","-",IF(VLOOKUP(Y408,'S1-MR'!$D$7:$U$60,7,0)=0,"-",IF(AND(Y408=Y408,OR(Z408="T",Z408="P")),VLOOKUP(Y408,'S1-MR'!$D$7:$U$60,7,0),"-")))</f>
        <v>-</v>
      </c>
      <c r="AB408" s="88" t="str">
        <f>IF(Y408="","-",IF(VLOOKUP(Y408,'S1-MR'!$D$7:$U$60,8,0)=0,"-",IF(AND(Y408=Y408,OR(Z408="T",Z408="P")),VLOOKUP(Y408,'S1-MR'!$D$7:$U$60,8,0),"-")))</f>
        <v>-</v>
      </c>
      <c r="AC408" s="88" t="str">
        <f>IF(Y408="","-",IF(VLOOKUP(Y408,'S1-MR'!$D$7:$U$60,9,0)=0,"-",IF(AND(Y408=Y408,OR(Z408="T",Z408="P")),VLOOKUP(Y408,'S1-MR'!$D$7:$U$60,9,0),"-")))</f>
        <v>-</v>
      </c>
      <c r="AD408" s="88" t="str">
        <f>IF(Y408="","-",IF(VLOOKUP(Y408,'S1-MR'!$D$7:$U$60,17,0)=0,"-",IF(AND(Y408=Y408,Z408="P"),VLOOKUP(Y408,'S1-MR'!$D$7:$U$60,17,0),"-")))</f>
        <v>-</v>
      </c>
      <c r="AE408" s="88" t="str">
        <f>IF(Y408="","-",IF(VLOOKUP(Y408,'S1-MR'!$D$7:$U$60,18,0)=0,"-",IF(AND(Y408=Y408,Z408="P"),VLOOKUP(Y408,'S1-MR'!$D$7:$U$60,18,0),"-")))</f>
        <v>-</v>
      </c>
      <c r="AF408" s="89" t="s">
        <v>163</v>
      </c>
      <c r="AG408" s="90"/>
      <c r="AH408" s="85"/>
      <c r="AI408" s="86"/>
      <c r="AJ408" s="87"/>
      <c r="AK408" s="88" t="str">
        <f>IF(AI408="","-",IF(VLOOKUP(AI408,'S1-MR'!$D$7:$U$60,7,0)=0,"-",IF(AND(AI408=AI408,OR(AJ408="T",AJ408="P")),VLOOKUP(AI408,'S1-MR'!$D$7:$U$60,7,0),"-")))</f>
        <v>-</v>
      </c>
      <c r="AL408" s="88" t="str">
        <f>IF(AI408="","-",IF(VLOOKUP(AI408,'S1-MR'!$D$7:$U$60,8,0)=0,"-",IF(AND(AI408=AI408,OR(AJ408="T",AJ408="P")),VLOOKUP(AI408,'S1-MR'!$D$7:$U$60,8,0),"-")))</f>
        <v>-</v>
      </c>
      <c r="AM408" s="88" t="str">
        <f>IF(AI408="","-",IF(VLOOKUP(AI408,'S1-MR'!$D$7:$U$60,9,0)=0,"-",IF(AND(AI408=AI408,OR(AJ408="T",AJ408="P")),VLOOKUP(AI408,'S1-MR'!$D$7:$U$60,9,0),"-")))</f>
        <v>-</v>
      </c>
      <c r="AN408" s="88" t="str">
        <f>IF(AI408="","-",IF(VLOOKUP(AI408,'S1-MR'!$D$7:$U$60,17,0)=0,"-",IF(AND(AI408=AI408,AJ408="P"),VLOOKUP(AI408,'S1-MR'!$D$7:$U$60,17,0),"-")))</f>
        <v>-</v>
      </c>
      <c r="AO408" s="88" t="str">
        <f>IF(AI408="","-",IF(VLOOKUP(AI408,'S1-MR'!$D$7:$U$60,18,0)=0,"-",IF(AND(AI408=AI408,AJ408="P"),VLOOKUP(AI408,'S1-MR'!$D$7:$U$60,18,0),"-")))</f>
        <v>-</v>
      </c>
      <c r="AP408" s="89" t="s">
        <v>163</v>
      </c>
      <c r="AQ408" s="90"/>
      <c r="AR408" s="98"/>
      <c r="AS408" s="88"/>
      <c r="AT408" s="99"/>
      <c r="AU408" s="88" t="str">
        <f>IF(AS408="","-",IF(VLOOKUP(AS408,'S1-MR'!$D$7:$U$60,7,0)=0,"-",IF(AND(AS408=AS408,OR(AT408="T",AT408="P")),VLOOKUP(AS408,'S1-MR'!$D$7:$U$60,7,0),"-")))</f>
        <v>-</v>
      </c>
      <c r="AV408" s="88" t="str">
        <f>IF(AS408="","-",IF(VLOOKUP(AS408,'S1-MR'!$D$7:$U$60,8,0)=0,"-",IF(AND(AS408=AS408,OR(AT408="T",AT408="P")),VLOOKUP(AS408,'S1-MR'!$D$7:$U$60,8,0),"-")))</f>
        <v>-</v>
      </c>
      <c r="AW408" s="88" t="str">
        <f>IF(AS408="","-",IF(VLOOKUP(AS408,'S1-MR'!$D$7:$U$60,9,0)=0,"-",IF(AND(AS408=AS408,OR(AT408="T",AT408="P")),VLOOKUP(AS408,'S1-MR'!$D$7:$U$60,9,0),"-")))</f>
        <v>-</v>
      </c>
      <c r="AX408" s="88" t="str">
        <f>IF(AS408="","-",IF(VLOOKUP(AS408,'S1-MR'!$D$7:$U$60,17,0)=0,"-",IF(AND(AS408=AS408,AT408="P"),VLOOKUP(AS408,'S1-MR'!$D$7:$U$60,17,0),"-")))</f>
        <v>-</v>
      </c>
      <c r="AY408" s="88" t="str">
        <f>IF(AS408="","-",IF(VLOOKUP(AS408,'S1-MR'!$D$7:$U$60,18,0)=0,"-",IF(AND(AS408=AS408,AT408="P"),VLOOKUP(AS408,'S1-MR'!$D$7:$U$60,18,0),"-")))</f>
        <v>-</v>
      </c>
      <c r="AZ408" s="89" t="s">
        <v>163</v>
      </c>
      <c r="BA408" s="133"/>
      <c r="BB408" s="6"/>
      <c r="BC408" s="6"/>
      <c r="BD408" s="6"/>
      <c r="BE408" s="6"/>
      <c r="BF408" s="7"/>
      <c r="BG408" s="7"/>
      <c r="BH408" s="7"/>
      <c r="BI408" s="7"/>
      <c r="BJ408" s="7"/>
      <c r="BK408" s="7"/>
    </row>
    <row r="409" ht="14.25" customHeight="1">
      <c r="A409" s="40">
        <v>7.0</v>
      </c>
      <c r="B409" s="41" t="s">
        <v>344</v>
      </c>
      <c r="C409" s="85"/>
      <c r="D409" s="86"/>
      <c r="E409" s="87"/>
      <c r="F409" s="88" t="str">
        <f>IF(D409="","-",IF(VLOOKUP(D409,'S1-TB'!$D$7:$U$58,7,0)=0,"-",IF(AND(D409=D409,OR(E409="T",E409="P")),VLOOKUP(D409,'S1-TB'!$D$7:$U$58,7,0),"-")))</f>
        <v>-</v>
      </c>
      <c r="G409" s="88" t="str">
        <f>IF(D409="","-",IF(VLOOKUP(D409,'S1-TB'!$D$7:$U$58,8,0)=0,"-",IF(AND(D409=D409,OR(E409="T",E409="P")),VLOOKUP(D409,'S1-TB'!$D$7:$U$58,8,0),"-")))</f>
        <v>-</v>
      </c>
      <c r="H409" s="88" t="str">
        <f>IF(D409="","-",IF(VLOOKUP(D409,'S1-TB'!$D$7:$U$58,9,0)=0,"-",IF(AND(D409=D409,OR(E409="T",E409="P")),VLOOKUP(D409,'S1-TB'!$D$7:$U$58,9,0),"-")))</f>
        <v>-</v>
      </c>
      <c r="I409" s="88"/>
      <c r="J409" s="88" t="str">
        <f>IF(D409="","-",IF(VLOOKUP(D409,'S1-TB'!$D$7:$U$58,17,0)=0,"-",IF(AND(D409=D409,E409="P"),VLOOKUP(D409,'S1-TB'!$D$7:$U$58,17,0),"-")))</f>
        <v>-</v>
      </c>
      <c r="K409" s="88" t="str">
        <f>IF(D409="","-",IF(VLOOKUP(D409,'S1-TB'!$D$7:$U$58,18,0)=0,"-",IF(AND(D409=D409,E409="P"),VLOOKUP(D409,'S1-TB'!$D$7:$U$58,18,0),"-")))</f>
        <v>-</v>
      </c>
      <c r="L409" s="89" t="s">
        <v>164</v>
      </c>
      <c r="M409" s="90" t="s">
        <v>26</v>
      </c>
      <c r="N409" s="85" t="s">
        <v>165</v>
      </c>
      <c r="O409" s="86" t="s">
        <v>169</v>
      </c>
      <c r="P409" s="87" t="s">
        <v>24</v>
      </c>
      <c r="Q409" s="88" t="str">
        <f>IF(O409="","-",IF(VLOOKUP(O409,'S1-TB'!$D$7:$U$58,7,0)=0,"-",IF(AND(O409=O409,OR(P409="T",P409="P")),VLOOKUP(O409,'S1-TB'!$D$7:$U$58,7,0),"-")))</f>
        <v>MMK</v>
      </c>
      <c r="R409" s="88" t="str">
        <f>IF(O409="","-",IF(VLOOKUP(O409,'S1-TB'!$D$7:$U$58,8,0)=0,"-",IF(AND(O409=O409,OR(P409="T",P409="P")),VLOOKUP(O409,'S1-TB'!$D$7:$U$58,8,0),"-")))</f>
        <v>-</v>
      </c>
      <c r="S409" s="88" t="str">
        <f>IF(O409="","-",IF(VLOOKUP(O409,'S1-TB'!$D$7:$U$58,9,0)=0,"-",IF(AND(O409=O409,OR(P409="T",P409="P")),VLOOKUP(O409,'S1-TB'!$D$7:$U$58,9,0),"-")))</f>
        <v>-</v>
      </c>
      <c r="T409" s="88" t="str">
        <f>IF(O409="","-",IF(VLOOKUP(O409,'S1-TB'!$D$7:$U$58,17,0)=0,"-",IF(AND(O409=O409,P409="P"),VLOOKUP(O409,'S1-TB'!$D$7:$U$58,17,0),"-")))</f>
        <v>-</v>
      </c>
      <c r="U409" s="88" t="str">
        <f>IF(O409="","-",IF(VLOOKUP(O409,'S1-TB'!$D$7:$U$58,18,0)=0,"-",IF(AND(O409=O409,P409="P"),VLOOKUP(O409,'S1-TB'!$D$7:$U$58,18,0),"-")))</f>
        <v>-</v>
      </c>
      <c r="V409" s="89" t="s">
        <v>164</v>
      </c>
      <c r="W409" s="90" t="s">
        <v>26</v>
      </c>
      <c r="X409" s="85"/>
      <c r="Y409" s="86"/>
      <c r="Z409" s="87"/>
      <c r="AA409" s="88" t="str">
        <f>IF(Y409="","-",IF(VLOOKUP(Y409,'S1-TB'!$D$7:$U$58,7,0)=0,"-",IF(AND(Y409=Y409,OR(Z409="T",Z409="P")),VLOOKUP(Y409,'S1-TB'!$D$7:$U$58,7,0),"-")))</f>
        <v>-</v>
      </c>
      <c r="AB409" s="88" t="str">
        <f>IF(Y409="","-",IF(VLOOKUP(Y409,'S1-TB'!$D$7:$U$58,8,0)=0,"-",IF(AND(Y409=Y409,OR(Z409="T",Z409="P")),VLOOKUP(Y409,'S1-TB'!$D$7:$U$58,8,0),"-")))</f>
        <v>-</v>
      </c>
      <c r="AC409" s="88" t="str">
        <f>IF(Y409="","-",IF(VLOOKUP(Y409,'S1-TB'!$D$7:$U$58,9,0)=0,"-",IF(AND(Y409=Y409,OR(Z409="T",Z409="P")),VLOOKUP(Y409,'S1-TB'!$D$7:$U$58,9,0),"-")))</f>
        <v>-</v>
      </c>
      <c r="AD409" s="88" t="str">
        <f>IF(Y409="","-",IF(VLOOKUP(Y409,'S1-TB'!$D$7:$U$58,17,0)=0,"-",IF(AND(Y409=Y409,Z409="P"),VLOOKUP(Y409,'S1-TB'!$D$7:$U$58,17,0),"-")))</f>
        <v>-</v>
      </c>
      <c r="AE409" s="88" t="str">
        <f>IF(Y409="","-",IF(VLOOKUP(Y409,'S1-TB'!$D$7:$U$58,18,0)=0,"-",IF(AND(Y409=Y409,Z409="P"),VLOOKUP(Y409,'S1-TB'!$D$7:$U$58,18,0),"-")))</f>
        <v>-</v>
      </c>
      <c r="AF409" s="89" t="s">
        <v>164</v>
      </c>
      <c r="AG409" s="90"/>
      <c r="AH409" s="85" t="s">
        <v>302</v>
      </c>
      <c r="AI409" s="86" t="s">
        <v>303</v>
      </c>
      <c r="AJ409" s="87" t="s">
        <v>24</v>
      </c>
      <c r="AK409" s="88" t="str">
        <f>IF(AI409="","-",IF(VLOOKUP(AI409,'S1-TB'!$D$7:$U$58,7,0)=0,"-",IF(AND(AI409=AI409,OR(AJ409="T",AJ409="P")),VLOOKUP(AI409,'S1-TB'!$D$7:$U$58,7,0),"-")))</f>
        <v>AAD</v>
      </c>
      <c r="AL409" s="88" t="str">
        <f>IF(AI409="","-",IF(VLOOKUP(AI409,'S1-TB'!$D$7:$U$58,8,0)=0,"-",IF(AND(AI409=AI409,OR(AJ409="T",AJ409="P")),VLOOKUP(AI409,'S1-TB'!$D$7:$U$58,8,0),"-")))</f>
        <v>-</v>
      </c>
      <c r="AM409" s="88" t="str">
        <f>IF(AI409="","-",IF(VLOOKUP(AI409,'S1-TB'!$D$7:$U$58,9,0)=0,"-",IF(AND(AI409=AI409,OR(AJ409="T",AJ409="P")),VLOOKUP(AI409,'S1-TB'!$D$7:$U$58,9,0),"-")))</f>
        <v>-</v>
      </c>
      <c r="AN409" s="88" t="str">
        <f>IF(AI409="","-",IF(VLOOKUP(AI409,'S1-TB'!$D$7:$U$58,17,0)=0,"-",IF(AND(AI409=AI409,AJ409="P"),VLOOKUP(AI409,'S1-TB'!$D$7:$U$58,17,0),"-")))</f>
        <v>-</v>
      </c>
      <c r="AO409" s="88" t="str">
        <f>IF(AI409="","-",IF(VLOOKUP(AI409,'S1-TB'!$D$7:$U$58,18,0)=0,"-",IF(AND(AI409=AI409,AJ409="P"),VLOOKUP(AI409,'S1-TB'!$D$7:$U$58,18,0),"-")))</f>
        <v>-</v>
      </c>
      <c r="AP409" s="89" t="s">
        <v>164</v>
      </c>
      <c r="AQ409" s="90" t="s">
        <v>26</v>
      </c>
      <c r="AR409" s="166" t="s">
        <v>92</v>
      </c>
      <c r="AS409" s="167" t="s">
        <v>71</v>
      </c>
      <c r="AT409" s="168" t="s">
        <v>24</v>
      </c>
      <c r="AU409" s="88" t="str">
        <f>IF(AS409="","-",IF(VLOOKUP(AS409,'S1-TB'!$D$7:$U$58,7,0)=0,"-",IF(AND(AS409=AS409,OR(AT409="T",AT409="P")),VLOOKUP(AS409,'S1-TB'!$D$7:$U$58,7,0),"-")))</f>
        <v>JUN</v>
      </c>
      <c r="AV409" s="88" t="str">
        <f>IF(AS409="","-",IF(VLOOKUP(AS409,'S1-TB'!$D$7:$U$58,8,0)=0,"-",IF(AND(AS409=AS409,OR(AT409="T",AT409="P")),VLOOKUP(AS409,'S1-TB'!$D$7:$U$58,8,0),"-")))</f>
        <v>-</v>
      </c>
      <c r="AW409" s="88" t="str">
        <f>IF(AS409="","-",IF(VLOOKUP(AS409,'S1-TB'!$D$7:$U$58,9,0)=0,"-",IF(AND(AS409=AS409,OR(AT409="T",AT409="P")),VLOOKUP(AS409,'S1-TB'!$D$7:$U$58,9,0),"-")))</f>
        <v>-</v>
      </c>
      <c r="AX409" s="88" t="str">
        <f>IF(AS409="","-",IF(VLOOKUP(AS409,'S1-TB'!$D$7:$U$58,17,0)=0,"-",IF(AND(AS409=AS409,AT409="P"),VLOOKUP(AS409,'S1-TB'!$D$7:$U$58,17,0),"-")))</f>
        <v>-</v>
      </c>
      <c r="AY409" s="88" t="str">
        <f>IF(AS409="","-",IF(VLOOKUP(AS409,'S1-TB'!$D$7:$U$58,18,0)=0,"-",IF(AND(AS409=AS409,AT409="P"),VLOOKUP(AS409,'S1-TB'!$D$7:$U$58,18,0),"-")))</f>
        <v>-</v>
      </c>
      <c r="AZ409" s="89" t="s">
        <v>164</v>
      </c>
      <c r="BA409" s="90" t="s">
        <v>26</v>
      </c>
      <c r="BB409" s="6"/>
      <c r="BC409" s="6"/>
      <c r="BD409" s="6"/>
      <c r="BE409" s="6"/>
      <c r="BF409" s="7"/>
      <c r="BG409" s="7"/>
      <c r="BH409" s="7"/>
      <c r="BI409" s="7"/>
      <c r="BJ409" s="7"/>
      <c r="BK409" s="7"/>
    </row>
    <row r="410" ht="14.25" customHeight="1">
      <c r="A410" s="40">
        <v>7.0</v>
      </c>
      <c r="B410" s="41" t="s">
        <v>344</v>
      </c>
      <c r="C410" s="64"/>
      <c r="D410" s="65"/>
      <c r="E410" s="66"/>
      <c r="F410" s="65"/>
      <c r="G410" s="65"/>
      <c r="H410" s="65"/>
      <c r="I410" s="65"/>
      <c r="J410" s="65"/>
      <c r="K410" s="65"/>
      <c r="L410" s="84"/>
      <c r="M410" s="68"/>
      <c r="N410" s="64"/>
      <c r="O410" s="65"/>
      <c r="P410" s="66"/>
      <c r="Q410" s="65"/>
      <c r="R410" s="65"/>
      <c r="S410" s="65"/>
      <c r="T410" s="65"/>
      <c r="U410" s="65"/>
      <c r="V410" s="84"/>
      <c r="W410" s="68"/>
      <c r="X410" s="64"/>
      <c r="Y410" s="65"/>
      <c r="Z410" s="66"/>
      <c r="AA410" s="65"/>
      <c r="AB410" s="65"/>
      <c r="AC410" s="65"/>
      <c r="AD410" s="65"/>
      <c r="AE410" s="65"/>
      <c r="AF410" s="84"/>
      <c r="AG410" s="68"/>
      <c r="AH410" s="64"/>
      <c r="AI410" s="65"/>
      <c r="AJ410" s="66"/>
      <c r="AK410" s="65"/>
      <c r="AL410" s="65"/>
      <c r="AM410" s="65"/>
      <c r="AN410" s="65"/>
      <c r="AO410" s="65"/>
      <c r="AP410" s="84"/>
      <c r="AQ410" s="68"/>
      <c r="AR410" s="64"/>
      <c r="AS410" s="65"/>
      <c r="AT410" s="66"/>
      <c r="AU410" s="65"/>
      <c r="AV410" s="65"/>
      <c r="AW410" s="65"/>
      <c r="AX410" s="65"/>
      <c r="AY410" s="65"/>
      <c r="AZ410" s="84"/>
      <c r="BA410" s="68"/>
      <c r="BB410" s="6"/>
      <c r="BC410" s="6"/>
      <c r="BD410" s="6"/>
      <c r="BE410" s="6"/>
      <c r="BF410" s="7"/>
      <c r="BG410" s="7"/>
      <c r="BH410" s="7"/>
      <c r="BI410" s="7"/>
      <c r="BJ410" s="7"/>
      <c r="BK410" s="7"/>
    </row>
    <row r="411" ht="14.25" customHeight="1">
      <c r="A411" s="40">
        <v>7.0</v>
      </c>
      <c r="B411" s="41" t="s">
        <v>344</v>
      </c>
      <c r="C411" s="100">
        <v>1144105.0</v>
      </c>
      <c r="D411" s="101" t="s">
        <v>173</v>
      </c>
      <c r="E411" s="102" t="s">
        <v>24</v>
      </c>
      <c r="F411" s="103" t="str">
        <f>IF(D411="","-",IF(VLOOKUP(D411,D4TRPL!$D$7:$U$58,7,0)=0,"-",IF(AND(D411=D411,OR(E411="T",E411="P",E411="PM")),VLOOKUP(D411,D4TRPL!$D$7:$U$58,7,0),"-")))</f>
        <v>RIS</v>
      </c>
      <c r="G411" s="103" t="str">
        <f>IF(D411="","-",IF(VLOOKUP(D411,D4TRPL!$D$7:$U$58,8,0)=0,"-",IF(AND(D411=D411,OR(E411="T",E411="P",E411="PM")),VLOOKUP(D411,D4TRPL!$D$7:$U$58,8,0),"-")))</f>
        <v>-</v>
      </c>
      <c r="H411" s="103" t="str">
        <f>IF(D411="","-",IF(VLOOKUP(D411,D4TRPL!$D$7:$U$58,9,0)=0,"-",IF(AND(D411=D411,OR(E411="T",E411="P")),VLOOKUP(D411,D4TRPL!$D$7:$U$58,9,0),"-")))</f>
        <v>-</v>
      </c>
      <c r="I411" s="103"/>
      <c r="J411" s="103" t="str">
        <f>IF(D411="","-",IF(VLOOKUP(D411,D4TRPL!$D$7:$U$58,17,0)=0,"-",IF(AND(D411=D411,E411="P"),VLOOKUP(D411,D4TRPL!$D$7:$U$58,17,0),"-")))</f>
        <v>-</v>
      </c>
      <c r="K411" s="103" t="str">
        <f>IF(D411="","-",IF(VLOOKUP(D411,D4TRPL!$D$7:$U$58,18,0)=0,"-",IF(AND(D411=D411,E411="P"),VLOOKUP(D411,D4TRPL!$D$7:$U$58,18,0),"-")))</f>
        <v>-</v>
      </c>
      <c r="L411" s="104" t="s">
        <v>171</v>
      </c>
      <c r="M411" s="105" t="s">
        <v>26</v>
      </c>
      <c r="N411" s="106">
        <v>1144190.0</v>
      </c>
      <c r="O411" s="101" t="s">
        <v>127</v>
      </c>
      <c r="P411" s="102" t="s">
        <v>28</v>
      </c>
      <c r="Q411" s="103" t="str">
        <f>IF(O411="","-",IF(VLOOKUP(O411,D4TRPL!$D$7:$U$58,7,0)=0,"-",IF(AND(O411=O411,OR(P411="T",P411="P",P411="PM")),VLOOKUP(O411,D4TRPL!$D$7:$U$58,7,0),"-")))</f>
        <v>VES</v>
      </c>
      <c r="R411" s="103" t="str">
        <f>IF(O411="","-",IF(VLOOKUP(O411,D4TRPL!$D$7:$U$58,8,0)=0,"-",IF(AND(O411=O411,OR(P411="T",P411="P",P411="PM")),VLOOKUP(O411,D4TRPL!$D$7:$U$58,8,0),"-")))</f>
        <v>-</v>
      </c>
      <c r="S411" s="103" t="str">
        <f>IF(O411="","-",IF(VLOOKUP(O411,D4TRPL!$D$7:$U$58,9,0)=0,"-",IF(AND(O411=O411,OR(P411="T",P411="P")),VLOOKUP(O411,D4TRPL!$D$7:$U$58,9,0),"-")))</f>
        <v>-</v>
      </c>
      <c r="T411" s="103" t="str">
        <f>IF(O411="","-",IF(VLOOKUP(O411,D4TRPL!$D$7:$U$58,17,0)=0,"-",IF(AND(O411=O411,P411="P"),VLOOKUP(O411,D4TRPL!$D$7:$U$58,17,0),"-")))</f>
        <v>-</v>
      </c>
      <c r="U411" s="103" t="str">
        <f>IF(O411="","-",IF(VLOOKUP(O411,D4TRPL!$D$7:$U$58,18,0)=0,"-",IF(AND(O411=O411,P411="P"),VLOOKUP(O411,D4TRPL!$D$7:$U$58,18,0),"-")))</f>
        <v>-</v>
      </c>
      <c r="V411" s="104" t="s">
        <v>171</v>
      </c>
      <c r="W411" s="105" t="s">
        <v>26</v>
      </c>
      <c r="X411" s="100"/>
      <c r="Y411" s="101"/>
      <c r="Z411" s="102"/>
      <c r="AA411" s="103" t="str">
        <f>IF(Y411="","-",IF(VLOOKUP(Y411,D4TRPL!$D$7:$U$58,7,0)=0,"-",IF(AND(Y411=Y411,OR(Z411="T",Z411="P",Z411="PM")),VLOOKUP(Y411,D4TRPL!$D$7:$U$58,7,0),"-")))</f>
        <v>-</v>
      </c>
      <c r="AB411" s="103" t="str">
        <f>IF(Y411="","-",IF(VLOOKUP(Y411,D4TRPL!$D$7:$U$58,8,0)=0,"-",IF(AND(Y411=Y411,OR(Z411="T",Z411="P",Z411="PM")),VLOOKUP(Y411,D4TRPL!$D$7:$U$58,8,0),"-")))</f>
        <v>-</v>
      </c>
      <c r="AC411" s="103" t="str">
        <f>IF(Y411="","-",IF(VLOOKUP(Y411,D4TRPL!$D$7:$U$58,9,0)=0,"-",IF(AND(Y411=Y411,OR(Z411="T",Z411="P")),VLOOKUP(Y411,D4TRPL!$D$7:$U$58,9,0),"-")))</f>
        <v>-</v>
      </c>
      <c r="AD411" s="103" t="str">
        <f>IF(Y411="","-",IF(VLOOKUP(Y411,D4TRPL!$D$7:$U$58,17,0)=0,"-",IF(AND(Y411=Y411,Z411="P"),VLOOKUP(Y411,D4TRPL!$D$7:$U$58,17,0),"-")))</f>
        <v>-</v>
      </c>
      <c r="AE411" s="103" t="str">
        <f>IF(Y411="","-",IF(VLOOKUP(Y411,D4TRPL!$D$7:$U$58,18,0)=0,"-",IF(AND(Y411=Y411,Z411="P"),VLOOKUP(Y411,D4TRPL!$D$7:$U$58,18,0),"-")))</f>
        <v>-</v>
      </c>
      <c r="AF411" s="104" t="s">
        <v>171</v>
      </c>
      <c r="AG411" s="105"/>
      <c r="AH411" s="106"/>
      <c r="AI411" s="103"/>
      <c r="AJ411" s="121"/>
      <c r="AK411" s="103" t="str">
        <f>IF(AI411="","-",IF(VLOOKUP(AI411,D4TRPL!$D$7:$U$58,7,0)=0,"-",IF(AND(AI411=AI411,OR(AJ411="T",AJ411="P",AJ411="PM")),VLOOKUP(AI411,D4TRPL!$D$7:$U$58,7,0),"-")))</f>
        <v>-</v>
      </c>
      <c r="AL411" s="103" t="str">
        <f>IF(AI411="","-",IF(VLOOKUP(AI411,D4TRPL!$D$7:$U$58,8,0)=0,"-",IF(AND(AI411=AI411,OR(AJ411="T",AJ411="P",AJ411="PM")),VLOOKUP(AI411,D4TRPL!$D$7:$U$58,8,0),"-")))</f>
        <v>-</v>
      </c>
      <c r="AM411" s="103" t="str">
        <f>IF(AI411="","-",IF(VLOOKUP(AI411,D4TRPL!$D$7:$U$58,9,0)=0,"-",IF(AND(AI411=AI411,OR(AJ411="T",AJ411="P")),VLOOKUP(AI411,D4TRPL!$D$7:$U$58,9,0),"-")))</f>
        <v>-</v>
      </c>
      <c r="AN411" s="103" t="str">
        <f>IF(AI411="","-",IF(VLOOKUP(AI411,D4TRPL!$D$7:$U$58,17,0)=0,"-",IF(AND(AI411=AI411,AJ411="P"),VLOOKUP(AI411,D4TRPL!$D$7:$U$58,17,0),"-")))</f>
        <v>-</v>
      </c>
      <c r="AO411" s="103" t="str">
        <f>IF(AI411="","-",IF(VLOOKUP(AI411,D4TRPL!$D$7:$U$58,18,0)=0,"-",IF(AND(AI411=AI411,AJ411="P"),VLOOKUP(AI411,D4TRPL!$D$7:$U$58,18,0),"-")))</f>
        <v>-</v>
      </c>
      <c r="AP411" s="104" t="s">
        <v>171</v>
      </c>
      <c r="AQ411" s="122"/>
      <c r="AR411" s="100">
        <v>1144105.0</v>
      </c>
      <c r="AS411" s="101" t="s">
        <v>173</v>
      </c>
      <c r="AT411" s="102" t="s">
        <v>28</v>
      </c>
      <c r="AU411" s="103" t="str">
        <f>IF(AS411="","-",IF(VLOOKUP(AS411,D4TRPL!$D$7:$U$58,7,0)=0,"-",IF(AND(AS411=AS411,OR(AT411="T",AT411="P",AT411="PM")),VLOOKUP(AS411,D4TRPL!$D$7:$U$58,7,0),"-")))</f>
        <v>RIS</v>
      </c>
      <c r="AV411" s="103" t="str">
        <f>IF(AS411="","-",IF(VLOOKUP(AS411,D4TRPL!$D$7:$U$58,8,0)=0,"-",IF(AND(AS411=AS411,OR(AT411="T",AT411="P",AT411="PM")),VLOOKUP(AS411,D4TRPL!$D$7:$U$58,8,0),"-")))</f>
        <v>-</v>
      </c>
      <c r="AW411" s="103" t="str">
        <f>IF(AS411="","-",IF(VLOOKUP(AS411,D4TRPL!$D$7:$U$58,9,0)=0,"-",IF(AND(AS411=AS411,OR(AT411="T",AT411="P")),VLOOKUP(AS411,D4TRPL!$D$7:$U$58,9,0),"-")))</f>
        <v>-</v>
      </c>
      <c r="AX411" s="103" t="str">
        <f>IF(AS411="","-",IF(VLOOKUP(AS411,D4TRPL!$D$7:$U$58,17,0)=0,"-",IF(AND(AS411=AS411,AT411="P"),VLOOKUP(AS411,D4TRPL!$D$7:$U$58,17,0),"-")))</f>
        <v>-</v>
      </c>
      <c r="AY411" s="103" t="str">
        <f>IF(AS411="","-",IF(VLOOKUP(AS411,D4TRPL!$D$7:$U$58,18,0)=0,"-",IF(AND(AS411=AS411,AT411="P"),VLOOKUP(AS411,D4TRPL!$D$7:$U$58,18,0),"-")))</f>
        <v>-</v>
      </c>
      <c r="AZ411" s="104" t="s">
        <v>171</v>
      </c>
      <c r="BA411" s="105" t="s">
        <v>26</v>
      </c>
      <c r="BB411" s="6"/>
      <c r="BC411" s="6"/>
      <c r="BD411" s="6"/>
      <c r="BE411" s="6"/>
      <c r="BF411" s="7"/>
      <c r="BG411" s="7"/>
      <c r="BH411" s="7"/>
      <c r="BI411" s="7"/>
      <c r="BJ411" s="7"/>
      <c r="BK411" s="7"/>
    </row>
    <row r="412" ht="14.25" customHeight="1">
      <c r="A412" s="40">
        <v>7.0</v>
      </c>
      <c r="B412" s="41" t="s">
        <v>344</v>
      </c>
      <c r="C412" s="100">
        <v>1144105.0</v>
      </c>
      <c r="D412" s="101" t="s">
        <v>173</v>
      </c>
      <c r="E412" s="102" t="s">
        <v>24</v>
      </c>
      <c r="F412" s="103" t="str">
        <f>IF(D412="","-",IF(VLOOKUP(D412,D4TRPL!$D$7:$U$58,7,0)=0,"-",IF(AND(D412=D412,OR(E412="T",E412="P",E412="PM")),VLOOKUP(D412,D4TRPL!$D$7:$U$58,7,0),"-")))</f>
        <v>RIS</v>
      </c>
      <c r="G412" s="101"/>
      <c r="H412" s="101"/>
      <c r="I412" s="103"/>
      <c r="J412" s="101"/>
      <c r="K412" s="101"/>
      <c r="L412" s="104" t="s">
        <v>174</v>
      </c>
      <c r="M412" s="105" t="s">
        <v>26</v>
      </c>
      <c r="N412" s="106">
        <v>1144190.0</v>
      </c>
      <c r="O412" s="101" t="s">
        <v>127</v>
      </c>
      <c r="P412" s="102" t="s">
        <v>28</v>
      </c>
      <c r="Q412" s="103" t="str">
        <f>IF(O412="","-",IF(VLOOKUP(O412,D4TRPL!$D$7:$U$58,7,0)=0,"-",IF(AND(O412=O412,OR(P412="T",P412="P",P412="PM")),VLOOKUP(O412,D4TRPL!$D$7:$U$58,7,0),"-")))</f>
        <v>VES</v>
      </c>
      <c r="R412" s="103" t="str">
        <f>IF(O412="","-",IF(VLOOKUP(O412,D4TRPL!$D$7:$U$58,8,0)=0,"-",IF(AND(O412=O412,OR(P412="T",P412="P",P412="PM")),VLOOKUP(O412,D4TRPL!$D$7:$U$58,8,0),"-")))</f>
        <v>-</v>
      </c>
      <c r="S412" s="103" t="str">
        <f>IF(O412="","-",IF(VLOOKUP(O412,D4TRPL!$D$7:$U$58,9,0)=0,"-",IF(AND(O412=O412,OR(P412="T",P412="P")),VLOOKUP(O412,D4TRPL!$D$7:$U$58,9,0),"-")))</f>
        <v>-</v>
      </c>
      <c r="T412" s="103" t="str">
        <f>IF(O412="","-",IF(VLOOKUP(O412,D4TRPL!$D$7:$U$58,17,0)=0,"-",IF(AND(O412=O412,P412="P"),VLOOKUP(O412,D4TRPL!$D$7:$U$58,17,0),"-")))</f>
        <v>-</v>
      </c>
      <c r="U412" s="103" t="str">
        <f>IF(O412="","-",IF(VLOOKUP(O412,D4TRPL!$D$7:$U$58,18,0)=0,"-",IF(AND(O412=O412,P412="P"),VLOOKUP(O412,D4TRPL!$D$7:$U$58,18,0),"-")))</f>
        <v>-</v>
      </c>
      <c r="V412" s="104" t="s">
        <v>174</v>
      </c>
      <c r="W412" s="105" t="s">
        <v>26</v>
      </c>
      <c r="X412" s="108"/>
      <c r="Y412" s="101"/>
      <c r="Z412" s="102"/>
      <c r="AA412" s="101"/>
      <c r="AB412" s="103"/>
      <c r="AC412" s="103"/>
      <c r="AD412" s="103"/>
      <c r="AE412" s="103"/>
      <c r="AF412" s="104" t="s">
        <v>174</v>
      </c>
      <c r="AG412" s="105"/>
      <c r="AH412" s="106"/>
      <c r="AI412" s="101"/>
      <c r="AJ412" s="102"/>
      <c r="AK412" s="103"/>
      <c r="AL412" s="103"/>
      <c r="AM412" s="103"/>
      <c r="AN412" s="103"/>
      <c r="AO412" s="103"/>
      <c r="AP412" s="104" t="s">
        <v>174</v>
      </c>
      <c r="AQ412" s="105"/>
      <c r="AR412" s="100">
        <v>1144105.0</v>
      </c>
      <c r="AS412" s="101" t="s">
        <v>173</v>
      </c>
      <c r="AT412" s="102" t="s">
        <v>28</v>
      </c>
      <c r="AU412" s="103" t="str">
        <f>IF(AS412="","-",IF(VLOOKUP(AS412,D4TRPL!$D$7:$U$58,7,0)=0,"-",IF(AND(AS412=AS412,OR(AT412="T",AT412="P",AT412="PM")),VLOOKUP(AS412,D4TRPL!$D$7:$U$58,7,0),"-")))</f>
        <v>RIS</v>
      </c>
      <c r="AV412" s="101"/>
      <c r="AW412" s="101"/>
      <c r="AX412" s="101"/>
      <c r="AY412" s="101"/>
      <c r="AZ412" s="104" t="s">
        <v>174</v>
      </c>
      <c r="BA412" s="105" t="s">
        <v>26</v>
      </c>
      <c r="BB412" s="6"/>
      <c r="BC412" s="6"/>
      <c r="BD412" s="6"/>
      <c r="BE412" s="6"/>
      <c r="BF412" s="7"/>
      <c r="BG412" s="7"/>
      <c r="BH412" s="7"/>
      <c r="BI412" s="7"/>
      <c r="BJ412" s="7"/>
      <c r="BK412" s="7"/>
    </row>
    <row r="413" ht="14.25" customHeight="1">
      <c r="A413" s="40">
        <v>7.0</v>
      </c>
      <c r="B413" s="41" t="s">
        <v>344</v>
      </c>
      <c r="C413" s="100"/>
      <c r="D413" s="101"/>
      <c r="E413" s="102"/>
      <c r="F413" s="103" t="str">
        <f>IF(D413="","-",IF(VLOOKUP(D413,'S1-IF'!$D$7:$U$58,7,0)=0,"-",IF(AND(D413=D413,OR(E413="T",E413="P")),VLOOKUP(D413,'S1-IF'!$D$7:$U$58,7,0),"-")))</f>
        <v>-</v>
      </c>
      <c r="G413" s="101" t="str">
        <f>IF(D413="","-",IF(VLOOKUP(D413,'S1-IF'!$D$7:$U$58,8,0)=0,"-",IF(AND(D413=D413,OR(E413="T",E413="P")),VLOOKUP(D413,'S1-IF'!$D$7:$U$58,8,0),"-")))</f>
        <v>-</v>
      </c>
      <c r="H413" s="101" t="s">
        <v>68</v>
      </c>
      <c r="I413" s="103"/>
      <c r="J413" s="101" t="s">
        <v>68</v>
      </c>
      <c r="K413" s="101" t="s">
        <v>68</v>
      </c>
      <c r="L413" s="107" t="s">
        <v>177</v>
      </c>
      <c r="M413" s="105"/>
      <c r="N413" s="106"/>
      <c r="O413" s="101"/>
      <c r="P413" s="102"/>
      <c r="Q413" s="103" t="str">
        <f>IF(O413="","-",IF(VLOOKUP(O413,'S1-IF'!$D$7:$U$58,7,0)=0,"-",IF(AND(O413=O413,OR(P413="T",P413="P")),VLOOKUP(O413,'S1-IF'!$D$7:$U$58,7,0),"-")))</f>
        <v>-</v>
      </c>
      <c r="R413" s="103" t="str">
        <f>IF(O413="","-",IF(VLOOKUP(O413,'S1-IF'!$D$7:$U$58,8,0)=0,"-",IF(AND(O413=O413,OR(P413="T",P413="P")),VLOOKUP(O413,'S1-IF'!$D$7:$U$58,8,0),"-")))</f>
        <v>-</v>
      </c>
      <c r="S413" s="101" t="s">
        <v>68</v>
      </c>
      <c r="T413" s="103" t="str">
        <f>IF(O413="","-",IF(VLOOKUP(O413,'S1-IF'!$D$7:$U$58,17,0)=0,"-",IF(AND(O413=O413,P413="P"),VLOOKUP(O413,'S1-IF'!$D$7:$U$58,17,0),"-")))</f>
        <v>-</v>
      </c>
      <c r="U413" s="101" t="s">
        <v>68</v>
      </c>
      <c r="V413" s="107" t="s">
        <v>177</v>
      </c>
      <c r="W413" s="105"/>
      <c r="X413" s="108"/>
      <c r="Y413" s="101"/>
      <c r="Z413" s="102"/>
      <c r="AA413" s="101" t="s">
        <v>68</v>
      </c>
      <c r="AB413" s="103" t="str">
        <f>IF(Y413="","-",IF(VLOOKUP(Y413,'S1-IF'!$D$7:$U$58,8,0)=0,"-",IF(AND(Y413=Y413,OR(Z413="T",Z413="P")),VLOOKUP(Y413,'S1-IF'!$D$7:$U$58,8,0),"-")))</f>
        <v>-</v>
      </c>
      <c r="AC413" s="103" t="str">
        <f>IF(Y413="","-",IF(VLOOKUP(Y413,'S1-IF'!$D$7:$U$58,9,0)=0,"-",IF(AND(Y413=Y413,OR(Z413="T",Z413="P")),VLOOKUP(Y413,'S1-IF'!$D$7:$U$58,9,0),"-")))</f>
        <v>-</v>
      </c>
      <c r="AD413" s="103" t="str">
        <f>IF(Y413="","-",IF(VLOOKUP(Y413,'S1-IF'!$D$7:$U$58,17,0)=0,"-",IF(AND(Y413=Y413,Z413="P"),VLOOKUP(Y413,'S1-IF'!$D$7:$U$58,17,0),"-")))</f>
        <v>-</v>
      </c>
      <c r="AE413" s="103" t="str">
        <f>IF(Y413="","-",IF(VLOOKUP(Y413,'S1-IF'!$D$7:$U$58,18,0)=0,"-",IF(AND(Y413=Y413,Z413="P"),VLOOKUP(Y413,'S1-IF'!$D$7:$U$58,18,0),"-")))</f>
        <v>-</v>
      </c>
      <c r="AF413" s="107" t="s">
        <v>177</v>
      </c>
      <c r="AG413" s="105"/>
      <c r="AH413" s="106" t="s">
        <v>178</v>
      </c>
      <c r="AI413" s="101" t="s">
        <v>179</v>
      </c>
      <c r="AJ413" s="102" t="s">
        <v>24</v>
      </c>
      <c r="AK413" s="103" t="str">
        <f>IF(AI413="","-",IF(VLOOKUP(AI413,'S1-IF'!$D$7:$U$58,7,0)=0,"-",IF(AND(AI413=AI413,OR(AJ413="T",AJ413="P")),VLOOKUP(AI413,'S1-IF'!$D$7:$U$58,7,0),"-")))</f>
        <v>SGS</v>
      </c>
      <c r="AL413" s="103" t="str">
        <f>IF(AI413="","-",IF(VLOOKUP(AI413,'S1-IF'!$D$7:$U$58,8,0)=0,"-",IF(AND(AI413=AI413,OR(AJ413="T",AJ413="P")),VLOOKUP(AI413,'S1-IF'!$D$7:$U$58,8,0),"-")))</f>
        <v>RSL</v>
      </c>
      <c r="AM413" s="103" t="str">
        <f>IF(AI413="","-",IF(VLOOKUP(AI413,'S1-IF'!$D$7:$U$58,9,0)=0,"-",IF(AND(AI413=AI413,OR(AJ413="T",AJ413="P")),VLOOKUP(AI413,'S1-IF'!$D$7:$U$58,9,0),"-")))</f>
        <v>-</v>
      </c>
      <c r="AN413" s="103" t="str">
        <f>IF(AI413="","-",IF(VLOOKUP(AI413,'S1-IF'!$D$7:$U$58,17,0)=0,"-",IF(AND(AI413=AI413,AJ413="P"),VLOOKUP(AI413,'S1-IF'!$D$7:$U$58,17,0),"-")))</f>
        <v>-</v>
      </c>
      <c r="AO413" s="103" t="str">
        <f>IF(AI413="","-",IF(VLOOKUP(AI413,'S1-IF'!$D$7:$U$58,18,0)=0,"-",IF(AND(AI413=AI413,AJ413="P"),VLOOKUP(AI413,'S1-IF'!$D$7:$U$58,18,0),"-")))</f>
        <v>-</v>
      </c>
      <c r="AP413" s="107" t="s">
        <v>177</v>
      </c>
      <c r="AQ413" s="105" t="s">
        <v>26</v>
      </c>
      <c r="AR413" s="106" t="s">
        <v>178</v>
      </c>
      <c r="AS413" s="101" t="s">
        <v>179</v>
      </c>
      <c r="AT413" s="102" t="s">
        <v>28</v>
      </c>
      <c r="AU413" s="103" t="str">
        <f>IF(AS413="","-",IF(VLOOKUP(AS413,'S1-IF'!$D$7:$U$58,7,0)=0,"-",IF(AND(AS413=AS413,OR(AT413="T",AT413="P")),VLOOKUP(AS413,'S1-IF'!$D$7:$U$58,7,0),"-")))</f>
        <v>SGS</v>
      </c>
      <c r="AV413" s="103" t="str">
        <f>IF(AS413="","-",IF(VLOOKUP(AS413,'S1-IF'!$D$7:$U$58,8,0)=0,"-",IF(AND(AS413=AS413,OR(AT413="T",AT413="P")),VLOOKUP(AS413,'S1-IF'!$D$7:$U$58,8,0),"-")))</f>
        <v>RSL</v>
      </c>
      <c r="AW413" s="103" t="str">
        <f>IF(AS413="","-",IF(VLOOKUP(AS413,'S1-IF'!$D$7:$U$58,9,0)=0,"-",IF(AND(AS413=AS413,OR(AT413="T",AT413="P")),VLOOKUP(AS413,'S1-IF'!$D$7:$U$58,9,0),"-")))</f>
        <v>-</v>
      </c>
      <c r="AX413" s="103" t="str">
        <f>IF(AS413="","-",IF(VLOOKUP(AS413,'S1-IF'!$D$7:$U$58,17,0)=0,"-",IF(AND(AS413=AS413,AT413="P"),VLOOKUP(AS413,'S1-IF'!$D$7:$U$58,17,0),"-")))</f>
        <v>-</v>
      </c>
      <c r="AY413" s="103" t="str">
        <f>IF(AS413="","-",IF(VLOOKUP(AS413,'S1-IF'!$D$7:$U$58,18,0)=0,"-",IF(AND(AS413=AS413,AT413="P"),VLOOKUP(AS413,'S1-IF'!$D$7:$U$58,18,0),"-")))</f>
        <v>-</v>
      </c>
      <c r="AZ413" s="107" t="s">
        <v>177</v>
      </c>
      <c r="BA413" s="105" t="s">
        <v>26</v>
      </c>
      <c r="BB413" s="6"/>
      <c r="BC413" s="6"/>
      <c r="BD413" s="6"/>
      <c r="BE413" s="6"/>
      <c r="BF413" s="7"/>
      <c r="BG413" s="7"/>
      <c r="BH413" s="7"/>
      <c r="BI413" s="7"/>
      <c r="BJ413" s="7"/>
      <c r="BK413" s="7"/>
    </row>
    <row r="414" ht="14.25" customHeight="1">
      <c r="A414" s="40">
        <v>7.0</v>
      </c>
      <c r="B414" s="41" t="s">
        <v>344</v>
      </c>
      <c r="C414" s="100"/>
      <c r="D414" s="101"/>
      <c r="E414" s="102"/>
      <c r="F414" s="103" t="str">
        <f>IF(D414="","-",IF(VLOOKUP(D414,'S1-IF'!$D$7:$U$58,7,0)=0,"-",IF(AND(D414=D414,OR(E414="T",E414="P")),VLOOKUP(D414,'S1-IF'!$D$7:$U$58,7,0),"-")))</f>
        <v>-</v>
      </c>
      <c r="G414" s="101" t="str">
        <f>IF(D414="","-",IF(VLOOKUP(D414,'S1-IF'!$D$7:$U$58,8,0)=0,"-",IF(AND(D414=D414,OR(E414="T",E414="P")),VLOOKUP(D414,'S1-IF'!$D$7:$U$58,8,0),"-")))</f>
        <v>-</v>
      </c>
      <c r="H414" s="101" t="s">
        <v>68</v>
      </c>
      <c r="I414" s="103"/>
      <c r="J414" s="101" t="s">
        <v>68</v>
      </c>
      <c r="K414" s="101" t="s">
        <v>68</v>
      </c>
      <c r="L414" s="107" t="s">
        <v>182</v>
      </c>
      <c r="M414" s="105"/>
      <c r="N414" s="106"/>
      <c r="O414" s="101"/>
      <c r="P414" s="102"/>
      <c r="Q414" s="103" t="str">
        <f>IF(O414="","-",IF(VLOOKUP(O414,'S1-IF'!$D$7:$U$58,7,0)=0,"-",IF(AND(O414=O414,OR(P414="T",P414="P")),VLOOKUP(O414,'S1-IF'!$D$7:$U$58,7,0),"-")))</f>
        <v>-</v>
      </c>
      <c r="R414" s="103" t="str">
        <f>IF(O414="","-",IF(VLOOKUP(O414,'S1-IF'!$D$7:$U$58,8,0)=0,"-",IF(AND(O414=O414,OR(P414="T",P414="P")),VLOOKUP(O414,'S1-IF'!$D$7:$U$58,8,0),"-")))</f>
        <v>-</v>
      </c>
      <c r="S414" s="101" t="s">
        <v>68</v>
      </c>
      <c r="T414" s="103" t="str">
        <f>IF(O414="","-",IF(VLOOKUP(O414,'S1-IF'!$D$7:$U$58,17,0)=0,"-",IF(AND(O414=O414,P414="P"),VLOOKUP(O414,'S1-IF'!$D$7:$U$58,17,0),"-")))</f>
        <v>-</v>
      </c>
      <c r="U414" s="101" t="s">
        <v>68</v>
      </c>
      <c r="V414" s="107" t="s">
        <v>182</v>
      </c>
      <c r="W414" s="105"/>
      <c r="X414" s="108"/>
      <c r="Y414" s="101"/>
      <c r="Z414" s="102"/>
      <c r="AA414" s="101" t="s">
        <v>68</v>
      </c>
      <c r="AB414" s="103" t="str">
        <f>IF(Y414="","-",IF(VLOOKUP(Y414,'S1-IF'!$D$7:$U$58,8,0)=0,"-",IF(AND(Y414=Y414,OR(Z414="T",Z414="P")),VLOOKUP(Y414,'S1-IF'!$D$7:$U$58,8,0),"-")))</f>
        <v>-</v>
      </c>
      <c r="AC414" s="103" t="str">
        <f>IF(Y414="","-",IF(VLOOKUP(Y414,'S1-IF'!$D$7:$U$58,9,0)=0,"-",IF(AND(Y414=Y414,OR(Z414="T",Z414="P")),VLOOKUP(Y414,'S1-IF'!$D$7:$U$58,9,0),"-")))</f>
        <v>-</v>
      </c>
      <c r="AD414" s="103" t="str">
        <f>IF(Y414="","-",IF(VLOOKUP(Y414,'S1-IF'!$D$7:$U$58,17,0)=0,"-",IF(AND(Y414=Y414,Z414="P"),VLOOKUP(Y414,'S1-IF'!$D$7:$U$58,17,0),"-")))</f>
        <v>-</v>
      </c>
      <c r="AE414" s="103" t="str">
        <f>IF(Y414="","-",IF(VLOOKUP(Y414,'S1-IF'!$D$7:$U$58,18,0)=0,"-",IF(AND(Y414=Y414,Z414="P"),VLOOKUP(Y414,'S1-IF'!$D$7:$U$58,18,0),"-")))</f>
        <v>-</v>
      </c>
      <c r="AF414" s="107" t="s">
        <v>182</v>
      </c>
      <c r="AG414" s="105"/>
      <c r="AH414" s="106" t="s">
        <v>178</v>
      </c>
      <c r="AI414" s="101" t="s">
        <v>179</v>
      </c>
      <c r="AJ414" s="102" t="s">
        <v>24</v>
      </c>
      <c r="AK414" s="103" t="str">
        <f>IF(AI414="","-",IF(VLOOKUP(AI414,'S1-IF'!$D$7:$U$58,7,0)=0,"-",IF(AND(AI414=AI414,OR(AJ414="T",AJ414="P")),VLOOKUP(AI414,'S1-IF'!$D$7:$U$58,7,0),"-")))</f>
        <v>SGS</v>
      </c>
      <c r="AL414" s="103" t="str">
        <f>IF(AI414="","-",IF(VLOOKUP(AI414,'S1-IF'!$D$7:$U$58,8,0)=0,"-",IF(AND(AI414=AI414,OR(AJ414="T",AJ414="P")),VLOOKUP(AI414,'S1-IF'!$D$7:$U$58,8,0),"-")))</f>
        <v>RSL</v>
      </c>
      <c r="AM414" s="103" t="str">
        <f>IF(AI414="","-",IF(VLOOKUP(AI414,'S1-IF'!$D$7:$U$58,9,0)=0,"-",IF(AND(AI414=AI414,OR(AJ414="T",AJ414="P")),VLOOKUP(AI414,'S1-IF'!$D$7:$U$58,9,0),"-")))</f>
        <v>-</v>
      </c>
      <c r="AN414" s="103" t="str">
        <f>IF(AI414="","-",IF(VLOOKUP(AI414,'S1-IF'!$D$7:$U$58,17,0)=0,"-",IF(AND(AI414=AI414,AJ414="P"),VLOOKUP(AI414,'S1-IF'!$D$7:$U$58,17,0),"-")))</f>
        <v>-</v>
      </c>
      <c r="AO414" s="103" t="str">
        <f>IF(AI414="","-",IF(VLOOKUP(AI414,'S1-IF'!$D$7:$U$58,18,0)=0,"-",IF(AND(AI414=AI414,AJ414="P"),VLOOKUP(AI414,'S1-IF'!$D$7:$U$58,18,0),"-")))</f>
        <v>-</v>
      </c>
      <c r="AP414" s="107" t="s">
        <v>182</v>
      </c>
      <c r="AQ414" s="105" t="s">
        <v>26</v>
      </c>
      <c r="AR414" s="106" t="s">
        <v>178</v>
      </c>
      <c r="AS414" s="101" t="s">
        <v>179</v>
      </c>
      <c r="AT414" s="102" t="s">
        <v>28</v>
      </c>
      <c r="AU414" s="103" t="str">
        <f>IF(AS414="","-",IF(VLOOKUP(AS414,'S1-IF'!$D$7:$U$58,7,0)=0,"-",IF(AND(AS414=AS414,OR(AT414="T",AT414="P")),VLOOKUP(AS414,'S1-IF'!$D$7:$U$58,7,0),"-")))</f>
        <v>SGS</v>
      </c>
      <c r="AV414" s="103" t="str">
        <f>IF(AS414="","-",IF(VLOOKUP(AS414,'S1-IF'!$D$7:$U$58,8,0)=0,"-",IF(AND(AS414=AS414,OR(AT414="T",AT414="P")),VLOOKUP(AS414,'S1-IF'!$D$7:$U$58,8,0),"-")))</f>
        <v>RSL</v>
      </c>
      <c r="AW414" s="103" t="str">
        <f>IF(AS414="","-",IF(VLOOKUP(AS414,'S1-IF'!$D$7:$U$58,9,0)=0,"-",IF(AND(AS414=AS414,OR(AT414="T",AT414="P")),VLOOKUP(AS414,'S1-IF'!$D$7:$U$58,9,0),"-")))</f>
        <v>-</v>
      </c>
      <c r="AX414" s="103" t="str">
        <f>IF(AS414="","-",IF(VLOOKUP(AS414,'S1-IF'!$D$7:$U$58,17,0)=0,"-",IF(AND(AS414=AS414,AT414="P"),VLOOKUP(AS414,'S1-IF'!$D$7:$U$58,17,0),"-")))</f>
        <v>-</v>
      </c>
      <c r="AY414" s="103" t="str">
        <f>IF(AS414="","-",IF(VLOOKUP(AS414,'S1-IF'!$D$7:$U$58,18,0)=0,"-",IF(AND(AS414=AS414,AT414="P"),VLOOKUP(AS414,'S1-IF'!$D$7:$U$58,18,0),"-")))</f>
        <v>-</v>
      </c>
      <c r="AZ414" s="107" t="s">
        <v>182</v>
      </c>
      <c r="BA414" s="105" t="s">
        <v>26</v>
      </c>
      <c r="BB414" s="6"/>
      <c r="BC414" s="6"/>
      <c r="BD414" s="6"/>
      <c r="BE414" s="6"/>
      <c r="BF414" s="7"/>
      <c r="BG414" s="7"/>
      <c r="BH414" s="7"/>
      <c r="BI414" s="7"/>
      <c r="BJ414" s="7"/>
      <c r="BK414" s="7"/>
    </row>
    <row r="415" ht="14.25" customHeight="1">
      <c r="A415" s="40">
        <v>7.0</v>
      </c>
      <c r="B415" s="41" t="s">
        <v>344</v>
      </c>
      <c r="C415" s="106" t="s">
        <v>331</v>
      </c>
      <c r="D415" s="101" t="s">
        <v>332</v>
      </c>
      <c r="E415" s="102" t="s">
        <v>28</v>
      </c>
      <c r="F415" s="103" t="str">
        <f>IF(D415="","-",IF(VLOOKUP(D415,'S1-SI'!$D$7:$U$58,7,0)=0,"-",IF(AND(D415=D415,OR(E415="T",E415="P")),VLOOKUP(D415,'S1-SI'!$D$7:$U$58,7,0),"-")))</f>
        <v>SGS</v>
      </c>
      <c r="G415" s="103" t="str">
        <f>IF(D415="","-",IF(VLOOKUP(D415,'S1-SI'!$D$7:$U$58,8,0)=0,"-",IF(AND(D415=D415,OR(E415="T",E415="P")),VLOOKUP(D415,'S1-SI'!$D$7:$U$58,8,0),"-")))</f>
        <v>CEN</v>
      </c>
      <c r="H415" s="103" t="str">
        <f>IF(D415="","-",IF(VLOOKUP(D415,'S1-SI'!$D$7:$U$58,9,0)=0,"-",IF(AND(D415=D415,OR(E415="T",E415="P")),VLOOKUP(D415,'S1-SI'!$D$7:$U$58,9,0),"-")))</f>
        <v>-</v>
      </c>
      <c r="I415" s="103"/>
      <c r="J415" s="103" t="str">
        <f>IF(D415="","-",IF(VLOOKUP(D415,'S1-SI'!$D$7:$U$58,17,0)=0,"-",IF(AND(D415=D415,E415="P"),VLOOKUP(D415,'S1-SI'!$D$7:$U$58,17,0),"-")))</f>
        <v>VKS</v>
      </c>
      <c r="K415" s="103" t="str">
        <f>IF(D415="","-",IF(VLOOKUP(D415,'S1-SI'!$D$7:$U$58,18,0)=0,"-",IF(AND(D415=D415,E415="P"),VLOOKUP(D415,'S1-SI'!$D$7:$U$58,18,0),"-")))</f>
        <v>-</v>
      </c>
      <c r="L415" s="107" t="s">
        <v>183</v>
      </c>
      <c r="M415" s="105" t="s">
        <v>26</v>
      </c>
      <c r="N415" s="106"/>
      <c r="O415" s="101"/>
      <c r="P415" s="102"/>
      <c r="Q415" s="103" t="str">
        <f>IF(O415="","-",IF(VLOOKUP(O415,'S1-SI'!$D$7:$U$58,7,0)=0,"-",IF(AND(O415=O415,OR(P415="T",P415="P")),VLOOKUP(O415,'S1-SI'!$D$7:$U$58,7,0),"-")))</f>
        <v>-</v>
      </c>
      <c r="R415" s="103" t="str">
        <f>IF(O415="","-",IF(VLOOKUP(O415,'S1-SI'!$D$7:$U$58,8,0)=0,"-",IF(AND(O415=O415,OR(P415="T",P415="P")),VLOOKUP(O415,'S1-SI'!$D$7:$U$58,8,0),"-")))</f>
        <v>-</v>
      </c>
      <c r="S415" s="103" t="str">
        <f>IF(O415="","-",IF(VLOOKUP(O415,'S1-SI'!$D$7:$U$58,9,0)=0,"-",IF(AND(O415=O415,OR(P415="T",P415="P")),VLOOKUP(O415,'S1-SI'!$D$7:$U$58,9,0),"-")))</f>
        <v>-</v>
      </c>
      <c r="T415" s="103" t="str">
        <f>IF(O415="","-",IF(VLOOKUP(O415,'S1-SI'!$D$7:$U$58,17,0)=0,"-",IF(AND(O415=O415,P415="P"),VLOOKUP(O415,'S1-SI'!$D$7:$U$58,17,0),"-")))</f>
        <v>-</v>
      </c>
      <c r="U415" s="103" t="str">
        <f>IF(O415="","-",IF(VLOOKUP(O415,'S1-SI'!$D$7:$U$58,18,0)=0,"-",IF(AND(O415=O415,P415="P"),VLOOKUP(O415,'S1-SI'!$D$7:$U$58,18,0),"-")))</f>
        <v>-</v>
      </c>
      <c r="V415" s="107" t="s">
        <v>183</v>
      </c>
      <c r="W415" s="105"/>
      <c r="X415" s="106" t="s">
        <v>184</v>
      </c>
      <c r="Y415" s="101" t="s">
        <v>185</v>
      </c>
      <c r="Z415" s="102" t="s">
        <v>28</v>
      </c>
      <c r="AA415" s="103" t="str">
        <f>IF(Y415="","-",IF(VLOOKUP(Y415,'S1-SI'!$D$7:$U$58,7,0)=0,"-",IF(AND(Y415=Y415,OR(Z415="T",Z415="P")),VLOOKUP(Y415,'S1-SI'!$D$7:$U$58,7,0),"-")))</f>
        <v>HTS</v>
      </c>
      <c r="AB415" s="103" t="str">
        <f>IF(Y415="","-",IF(VLOOKUP(Y415,'S1-SI'!$D$7:$U$58,8,0)=0,"-",IF(AND(Y415=Y415,OR(Z415="T",Z415="P")),VLOOKUP(Y415,'S1-SI'!$D$7:$U$58,8,0),"-")))</f>
        <v>-</v>
      </c>
      <c r="AC415" s="103" t="str">
        <f>IF(Y415="","-",IF(VLOOKUP(Y415,'S1-SI'!$D$7:$U$58,9,0)=0,"-",IF(AND(Y415=Y415,OR(Z415="T",Z415="P")),VLOOKUP(Y415,'S1-SI'!$D$7:$U$58,9,0),"-")))</f>
        <v>-</v>
      </c>
      <c r="AD415" s="103" t="str">
        <f>IF(Y415="","-",IF(VLOOKUP(Y415,'S1-SI'!$D$7:$U$58,17,0)=0,"-",IF(AND(Y415=Y415,Z415="P"),VLOOKUP(Y415,'S1-SI'!$D$7:$U$58,17,0),"-")))</f>
        <v>VKS</v>
      </c>
      <c r="AE415" s="103" t="str">
        <f>IF(Y415="","-",IF(VLOOKUP(Y415,'S1-SI'!$D$7:$U$58,18,0)=0,"-",IF(AND(Y415=Y415,Z415="P"),VLOOKUP(Y415,'S1-SI'!$D$7:$U$58,18,0),"-")))</f>
        <v>-</v>
      </c>
      <c r="AF415" s="107" t="s">
        <v>183</v>
      </c>
      <c r="AG415" s="105" t="s">
        <v>26</v>
      </c>
      <c r="AH415" s="106" t="s">
        <v>178</v>
      </c>
      <c r="AI415" s="101" t="s">
        <v>179</v>
      </c>
      <c r="AJ415" s="102" t="s">
        <v>24</v>
      </c>
      <c r="AK415" s="103" t="str">
        <f>IF(AI415="","-",IF(VLOOKUP(AI415,'S1-SI'!$D$7:$U$58,7,0)=0,"-",IF(AND(AI415=AI415,OR(AJ415="T",AJ415="P")),VLOOKUP(AI415,'S1-SI'!$D$7:$U$58,7,0),"-")))</f>
        <v>SGS</v>
      </c>
      <c r="AL415" s="103" t="str">
        <f>IF(AI415="","-",IF(VLOOKUP(AI415,'S1-SI'!$D$7:$U$58,8,0)=0,"-",IF(AND(AI415=AI415,OR(AJ415="T",AJ415="P")),VLOOKUP(AI415,'S1-SI'!$D$7:$U$58,8,0),"-")))</f>
        <v>RSL</v>
      </c>
      <c r="AM415" s="103" t="str">
        <f>IF(AI415="","-",IF(VLOOKUP(AI415,'S1-SI'!$D$7:$U$58,9,0)=0,"-",IF(AND(AI415=AI415,OR(AJ415="T",AJ415="P")),VLOOKUP(AI415,'S1-SI'!$D$7:$U$58,9,0),"-")))</f>
        <v>-</v>
      </c>
      <c r="AN415" s="103" t="str">
        <f>IF(AI415="","-",IF(VLOOKUP(AI415,'S1-SI'!$D$7:$U$58,17,0)=0,"-",IF(AND(AI415=AI415,AJ415="P"),VLOOKUP(AI415,'S1-SI'!$D$7:$U$58,17,0),"-")))</f>
        <v>-</v>
      </c>
      <c r="AO415" s="103" t="str">
        <f>IF(AI415="","-",IF(VLOOKUP(AI415,'S1-SI'!$D$7:$U$58,18,0)=0,"-",IF(AND(AI415=AI415,AJ415="P"),VLOOKUP(AI415,'S1-SI'!$D$7:$U$58,18,0),"-")))</f>
        <v>-</v>
      </c>
      <c r="AP415" s="107" t="s">
        <v>183</v>
      </c>
      <c r="AQ415" s="105" t="s">
        <v>26</v>
      </c>
      <c r="AR415" s="106" t="s">
        <v>178</v>
      </c>
      <c r="AS415" s="101" t="s">
        <v>179</v>
      </c>
      <c r="AT415" s="102" t="s">
        <v>28</v>
      </c>
      <c r="AU415" s="103" t="str">
        <f>IF(AS415="","-",IF(VLOOKUP(AS415,'S1-SI'!$D$7:$U$58,7,0)=0,"-",IF(AND(AS415=AS415,OR(AT415="T",AT415="P")),VLOOKUP(AS415,'S1-SI'!$D$7:$U$58,7,0),"-")))</f>
        <v>SGS</v>
      </c>
      <c r="AV415" s="103" t="str">
        <f>IF(AS415="","-",IF(VLOOKUP(AS415,'S1-SI'!$D$7:$U$58,8,0)=0,"-",IF(AND(AS415=AS415,OR(AT415="T",AT415="P")),VLOOKUP(AS415,'S1-SI'!$D$7:$U$58,8,0),"-")))</f>
        <v>RSL</v>
      </c>
      <c r="AW415" s="103" t="str">
        <f>IF(AS415="","-",IF(VLOOKUP(AS415,'S1-SI'!$D$7:$U$58,9,0)=0,"-",IF(AND(AS415=AS415,OR(AT415="T",AT415="P")),VLOOKUP(AS415,'S1-SI'!$D$7:$U$58,9,0),"-")))</f>
        <v>-</v>
      </c>
      <c r="AX415" s="103" t="str">
        <f>IF(AS415="","-",IF(VLOOKUP(AS415,'S1-SI'!$D$7:$U$58,17,0)=0,"-",IF(AND(AS415=AS415,AT415="P"),VLOOKUP(AS415,'S1-SI'!$D$7:$U$58,17,0),"-")))</f>
        <v>-</v>
      </c>
      <c r="AY415" s="103" t="str">
        <f>IF(AS415="","-",IF(VLOOKUP(AS415,'S1-SI'!$D$7:$U$58,18,0)=0,"-",IF(AND(AS415=AS415,AT415="P"),VLOOKUP(AS415,'S1-SI'!$D$7:$U$58,18,0),"-")))</f>
        <v>-</v>
      </c>
      <c r="AZ415" s="107" t="s">
        <v>183</v>
      </c>
      <c r="BA415" s="105" t="s">
        <v>26</v>
      </c>
      <c r="BB415" s="6"/>
      <c r="BC415" s="6"/>
      <c r="BD415" s="6"/>
      <c r="BE415" s="6"/>
      <c r="BF415" s="7"/>
      <c r="BG415" s="7"/>
      <c r="BH415" s="7"/>
      <c r="BI415" s="7"/>
      <c r="BJ415" s="7"/>
      <c r="BK415" s="7"/>
    </row>
    <row r="416" ht="14.25" customHeight="1">
      <c r="A416" s="40">
        <v>7.0</v>
      </c>
      <c r="B416" s="41" t="s">
        <v>344</v>
      </c>
      <c r="C416" s="106" t="s">
        <v>331</v>
      </c>
      <c r="D416" s="101" t="s">
        <v>332</v>
      </c>
      <c r="E416" s="102" t="s">
        <v>28</v>
      </c>
      <c r="F416" s="103" t="str">
        <f>IF(D416="","-",IF(VLOOKUP(D416,'S1-SI'!$D$7:$U$58,7,0)=0,"-",IF(AND(D416=D416,OR(E416="T",E416="P")),VLOOKUP(D416,'S1-SI'!$D$7:$U$58,7,0),"-")))</f>
        <v>SGS</v>
      </c>
      <c r="G416" s="103" t="str">
        <f>IF(D416="","-",IF(VLOOKUP(D416,'S1-SI'!$D$7:$U$58,8,0)=0,"-",IF(AND(D416=D416,OR(E416="T",E416="P")),VLOOKUP(D416,'S1-SI'!$D$7:$U$58,8,0),"-")))</f>
        <v>CEN</v>
      </c>
      <c r="H416" s="103" t="str">
        <f>IF(D416="","-",IF(VLOOKUP(D416,'S1-SI'!$D$7:$U$58,9,0)=0,"-",IF(AND(D416=D416,OR(E416="T",E416="P")),VLOOKUP(D416,'S1-SI'!$D$7:$U$58,9,0),"-")))</f>
        <v>-</v>
      </c>
      <c r="I416" s="103"/>
      <c r="J416" s="103" t="str">
        <f>IF(D416="","-",IF(VLOOKUP(D416,'S1-SI'!$D$7:$U$58,17,0)=0,"-",IF(AND(D416=D416,E416="P"),VLOOKUP(D416,'S1-SI'!$D$7:$U$58,17,0),"-")))</f>
        <v>VKS</v>
      </c>
      <c r="K416" s="103" t="str">
        <f>IF(D416="","-",IF(VLOOKUP(D416,'S1-SI'!$D$7:$U$58,18,0)=0,"-",IF(AND(D416=D416,E416="P"),VLOOKUP(D416,'S1-SI'!$D$7:$U$58,18,0),"-")))</f>
        <v>-</v>
      </c>
      <c r="L416" s="107" t="s">
        <v>188</v>
      </c>
      <c r="M416" s="105" t="s">
        <v>26</v>
      </c>
      <c r="N416" s="106"/>
      <c r="O416" s="101"/>
      <c r="P416" s="102"/>
      <c r="Q416" s="103" t="str">
        <f>IF(O416="","-",IF(VLOOKUP(O416,'S1-SI'!$D$7:$U$58,7,0)=0,"-",IF(AND(O416=O416,OR(P416="T",P416="P")),VLOOKUP(O416,'S1-SI'!$D$7:$U$58,7,0),"-")))</f>
        <v>-</v>
      </c>
      <c r="R416" s="103" t="str">
        <f>IF(O416="","-",IF(VLOOKUP(O416,'S1-SI'!$D$7:$U$58,8,0)=0,"-",IF(AND(O416=O416,OR(P416="T",P416="P")),VLOOKUP(O416,'S1-SI'!$D$7:$U$58,8,0),"-")))</f>
        <v>-</v>
      </c>
      <c r="S416" s="103" t="str">
        <f>IF(O416="","-",IF(VLOOKUP(O416,'S1-SI'!$D$7:$U$58,9,0)=0,"-",IF(AND(O416=O416,OR(P416="T",P416="P")),VLOOKUP(O416,'S1-SI'!$D$7:$U$58,9,0),"-")))</f>
        <v>-</v>
      </c>
      <c r="T416" s="103" t="str">
        <f>IF(O416="","-",IF(VLOOKUP(O416,'S1-SI'!$D$7:$U$58,17,0)=0,"-",IF(AND(O416=O416,P416="P"),VLOOKUP(O416,'S1-SI'!$D$7:$U$58,17,0),"-")))</f>
        <v>-</v>
      </c>
      <c r="U416" s="103" t="str">
        <f>IF(O416="","-",IF(VLOOKUP(O416,'S1-SI'!$D$7:$U$58,18,0)=0,"-",IF(AND(O416=O416,P416="P"),VLOOKUP(O416,'S1-SI'!$D$7:$U$58,18,0),"-")))</f>
        <v>-</v>
      </c>
      <c r="V416" s="107" t="s">
        <v>188</v>
      </c>
      <c r="W416" s="105"/>
      <c r="X416" s="106" t="s">
        <v>184</v>
      </c>
      <c r="Y416" s="101" t="s">
        <v>185</v>
      </c>
      <c r="Z416" s="102" t="s">
        <v>28</v>
      </c>
      <c r="AA416" s="103" t="str">
        <f>IF(Y416="","-",IF(VLOOKUP(Y416,'S1-SI'!$D$7:$U$58,7,0)=0,"-",IF(AND(Y416=Y416,OR(Z416="T",Z416="P")),VLOOKUP(Y416,'S1-SI'!$D$7:$U$58,7,0),"-")))</f>
        <v>HTS</v>
      </c>
      <c r="AB416" s="103" t="str">
        <f>IF(Y416="","-",IF(VLOOKUP(Y416,'S1-SI'!$D$7:$U$58,8,0)=0,"-",IF(AND(Y416=Y416,OR(Z416="T",Z416="P")),VLOOKUP(Y416,'S1-SI'!$D$7:$U$58,8,0),"-")))</f>
        <v>-</v>
      </c>
      <c r="AC416" s="103" t="str">
        <f>IF(Y416="","-",IF(VLOOKUP(Y416,'S1-SI'!$D$7:$U$58,9,0)=0,"-",IF(AND(Y416=Y416,OR(Z416="T",Z416="P")),VLOOKUP(Y416,'S1-SI'!$D$7:$U$58,9,0),"-")))</f>
        <v>-</v>
      </c>
      <c r="AD416" s="103" t="str">
        <f>IF(Y416="","-",IF(VLOOKUP(Y416,'S1-SI'!$D$7:$U$58,17,0)=0,"-",IF(AND(Y416=Y416,Z416="P"),VLOOKUP(Y416,'S1-SI'!$D$7:$U$58,17,0),"-")))</f>
        <v>VKS</v>
      </c>
      <c r="AE416" s="103" t="str">
        <f>IF(Y416="","-",IF(VLOOKUP(Y416,'S1-SI'!$D$7:$U$58,18,0)=0,"-",IF(AND(Y416=Y416,Z416="P"),VLOOKUP(Y416,'S1-SI'!$D$7:$U$58,18,0),"-")))</f>
        <v>-</v>
      </c>
      <c r="AF416" s="107" t="s">
        <v>188</v>
      </c>
      <c r="AG416" s="105" t="s">
        <v>26</v>
      </c>
      <c r="AH416" s="106" t="s">
        <v>178</v>
      </c>
      <c r="AI416" s="101" t="s">
        <v>179</v>
      </c>
      <c r="AJ416" s="102" t="s">
        <v>24</v>
      </c>
      <c r="AK416" s="103" t="str">
        <f>IF(AI416="","-",IF(VLOOKUP(AI416,'S1-SI'!$D$7:$U$58,7,0)=0,"-",IF(AND(AI416=AI416,OR(AJ416="T",AJ416="P")),VLOOKUP(AI416,'S1-SI'!$D$7:$U$58,7,0),"-")))</f>
        <v>SGS</v>
      </c>
      <c r="AL416" s="103" t="str">
        <f>IF(AI416="","-",IF(VLOOKUP(AI416,'S1-SI'!$D$7:$U$58,8,0)=0,"-",IF(AND(AI416=AI416,OR(AJ416="T",AJ416="P")),VLOOKUP(AI416,'S1-SI'!$D$7:$U$58,8,0),"-")))</f>
        <v>RSL</v>
      </c>
      <c r="AM416" s="103" t="str">
        <f>IF(AI416="","-",IF(VLOOKUP(AI416,'S1-SI'!$D$7:$U$58,9,0)=0,"-",IF(AND(AI416=AI416,OR(AJ416="T",AJ416="P")),VLOOKUP(AI416,'S1-SI'!$D$7:$U$58,9,0),"-")))</f>
        <v>-</v>
      </c>
      <c r="AN416" s="103" t="str">
        <f>IF(AI416="","-",IF(VLOOKUP(AI416,'S1-SI'!$D$7:$U$58,17,0)=0,"-",IF(AND(AI416=AI416,AJ416="P"),VLOOKUP(AI416,'S1-SI'!$D$7:$U$58,17,0),"-")))</f>
        <v>-</v>
      </c>
      <c r="AO416" s="103" t="str">
        <f>IF(AI416="","-",IF(VLOOKUP(AI416,'S1-SI'!$D$7:$U$58,18,0)=0,"-",IF(AND(AI416=AI416,AJ416="P"),VLOOKUP(AI416,'S1-SI'!$D$7:$U$58,18,0),"-")))</f>
        <v>-</v>
      </c>
      <c r="AP416" s="107" t="s">
        <v>188</v>
      </c>
      <c r="AQ416" s="105" t="s">
        <v>26</v>
      </c>
      <c r="AR416" s="106" t="s">
        <v>178</v>
      </c>
      <c r="AS416" s="101" t="s">
        <v>179</v>
      </c>
      <c r="AT416" s="102" t="s">
        <v>28</v>
      </c>
      <c r="AU416" s="103" t="str">
        <f>IF(AS416="","-",IF(VLOOKUP(AS416,'S1-SI'!$D$7:$U$58,7,0)=0,"-",IF(AND(AS416=AS416,OR(AT416="T",AT416="P")),VLOOKUP(AS416,'S1-SI'!$D$7:$U$58,7,0),"-")))</f>
        <v>SGS</v>
      </c>
      <c r="AV416" s="103" t="str">
        <f>IF(AS416="","-",IF(VLOOKUP(AS416,'S1-SI'!$D$7:$U$58,8,0)=0,"-",IF(AND(AS416=AS416,OR(AT416="T",AT416="P")),VLOOKUP(AS416,'S1-SI'!$D$7:$U$58,8,0),"-")))</f>
        <v>RSL</v>
      </c>
      <c r="AW416" s="103" t="str">
        <f>IF(AS416="","-",IF(VLOOKUP(AS416,'S1-SI'!$D$7:$U$58,9,0)=0,"-",IF(AND(AS416=AS416,OR(AT416="T",AT416="P")),VLOOKUP(AS416,'S1-SI'!$D$7:$U$58,9,0),"-")))</f>
        <v>-</v>
      </c>
      <c r="AX416" s="103" t="str">
        <f>IF(AS416="","-",IF(VLOOKUP(AS416,'S1-SI'!$D$7:$U$58,17,0)=0,"-",IF(AND(AS416=AS416,AT416="P"),VLOOKUP(AS416,'S1-SI'!$D$7:$U$58,17,0),"-")))</f>
        <v>-</v>
      </c>
      <c r="AY416" s="103" t="str">
        <f>IF(AS416="","-",IF(VLOOKUP(AS416,'S1-SI'!$D$7:$U$58,18,0)=0,"-",IF(AND(AS416=AS416,AT416="P"),VLOOKUP(AS416,'S1-SI'!$D$7:$U$58,18,0),"-")))</f>
        <v>-</v>
      </c>
      <c r="AZ416" s="107" t="s">
        <v>188</v>
      </c>
      <c r="BA416" s="105" t="s">
        <v>26</v>
      </c>
      <c r="BB416" s="6"/>
      <c r="BC416" s="6"/>
      <c r="BD416" s="6"/>
      <c r="BE416" s="6"/>
      <c r="BF416" s="7"/>
      <c r="BG416" s="7"/>
      <c r="BH416" s="7"/>
      <c r="BI416" s="7"/>
      <c r="BJ416" s="7"/>
      <c r="BK416" s="7"/>
    </row>
    <row r="417" ht="14.25" customHeight="1">
      <c r="A417" s="40">
        <v>7.0</v>
      </c>
      <c r="B417" s="41" t="s">
        <v>344</v>
      </c>
      <c r="C417" s="100"/>
      <c r="D417" s="101"/>
      <c r="E417" s="102"/>
      <c r="F417" s="103" t="str">
        <f>IF(D417="","-",IF(VLOOKUP(D417,'S1-TE'!$D$7:$V$59,7,0)=0,"-",IF(AND(D417=D417,OR(E417="T",E417="P")),VLOOKUP(D417,'S1-TE'!$D$7:$V$59,7,0),"-")))</f>
        <v>-</v>
      </c>
      <c r="G417" s="103" t="str">
        <f>IF(D417="","-",IF(VLOOKUP(D417,'S1-TE'!$D$7:$V$59,8,0)=0,"-",IF(AND(D417=D417,OR(E417="T",E417="P")),VLOOKUP(D417,'S1-TE'!$D$7:$V$59,8,0),"-")))</f>
        <v>-</v>
      </c>
      <c r="H417" s="103" t="str">
        <f>IF(D417="","-",IF(VLOOKUP(D417,'S1-TE'!$D$7:$V$59,9,0)=0,"-",IF(AND(D417=D417,OR(E417="T",E417="P")),VLOOKUP(D417,'S1-TE'!$D$7:$V$59,9,0),"-")))</f>
        <v>-</v>
      </c>
      <c r="I417" s="103"/>
      <c r="J417" s="103" t="str">
        <f>IF(D417="","-",IF(VLOOKUP(D417,'S1-TE'!$D$7:$V$59,17,0)=0,"-",IF(AND(D417=D417,E417="P"),VLOOKUP(D417,'S1-TE'!$D$7:$V$59,17,0),"-")))</f>
        <v>-</v>
      </c>
      <c r="K417" s="103" t="str">
        <f>IF(D417="","-",IF(VLOOKUP(D417,'S1-TE'!$D$7:$V$59,18,0)=0,"-",IF(AND(D417=D417,E417="P"),VLOOKUP(D417,'S1-TE'!$D$7:$V$59,18,0),"-")))</f>
        <v>-</v>
      </c>
      <c r="L417" s="107" t="s">
        <v>190</v>
      </c>
      <c r="M417" s="105"/>
      <c r="N417" s="100"/>
      <c r="O417" s="101"/>
      <c r="P417" s="102"/>
      <c r="Q417" s="103" t="str">
        <f>IF(O417="","-",IF(VLOOKUP(O417,'S1-TE'!$D$7:$V$59,7,0)=0,"-",IF(AND(O417=O417,OR(P417="T",P417="P")),VLOOKUP(O417,'S1-TE'!$D$7:$V$59,7,0),"-")))</f>
        <v>-</v>
      </c>
      <c r="R417" s="103" t="str">
        <f>IF(O417="","-",IF(VLOOKUP(O417,'S1-TE'!$D$7:$V$59,8,0)=0,"-",IF(AND(O417=O417,OR(P417="T",P417="P")),VLOOKUP(O417,'S1-TE'!$D$7:$V$59,8,0),"-")))</f>
        <v>-</v>
      </c>
      <c r="S417" s="103" t="str">
        <f>IF(O417="","-",IF(VLOOKUP(O417,'S1-TE'!$D$7:$V$59,9,0)=0,"-",IF(AND(O417=O417,OR(P417="T",P417="P")),VLOOKUP(O417,'S1-TE'!$D$7:$V$59,9,0),"-")))</f>
        <v>-</v>
      </c>
      <c r="T417" s="103" t="str">
        <f>IF(O417="","-",IF(VLOOKUP(O417,'S1-TE'!$D$7:$V$59,17,0)=0,"-",IF(AND(O417=O417,P417="P"),VLOOKUP(O417,'S1-TE'!$D$7:$V$59,17,0),"-")))</f>
        <v>-</v>
      </c>
      <c r="U417" s="103" t="str">
        <f>IF(O417="","-",IF(VLOOKUP(O417,'S1-TE'!$D$7:$V$59,18,0)=0,"-",IF(AND(O417=O417,P417="P"),VLOOKUP(O417,'S1-TE'!$D$7:$V$59,18,0),"-")))</f>
        <v>-</v>
      </c>
      <c r="V417" s="107" t="s">
        <v>190</v>
      </c>
      <c r="W417" s="105"/>
      <c r="X417" s="100"/>
      <c r="Y417" s="101"/>
      <c r="Z417" s="102"/>
      <c r="AA417" s="103" t="str">
        <f>IF(Y417="","-",IF(VLOOKUP(Y417,'S1-TE'!$D$7:$V$59,7,0)=0,"-",IF(AND(Y417=Y417,OR(Z417="T",Z417="P")),VLOOKUP(Y417,'S1-TE'!$D$7:$V$59,7,0),"-")))</f>
        <v>-</v>
      </c>
      <c r="AB417" s="103" t="str">
        <f>IF(Y417="","-",IF(VLOOKUP(Y417,'S1-TE'!$D$7:$V$59,8,0)=0,"-",IF(AND(Y417=Y417,OR(Z417="T",Z417="P")),VLOOKUP(Y417,'S1-TE'!$D$7:$V$59,8,0),"-")))</f>
        <v>-</v>
      </c>
      <c r="AC417" s="103" t="str">
        <f>IF(Y417="","-",IF(VLOOKUP(Y417,'S1-TE'!$D$7:$V$59,9,0)=0,"-",IF(AND(Y417=Y417,OR(Z417="T",Z417="P")),VLOOKUP(Y417,'S1-TE'!$D$7:$V$59,9,0),"-")))</f>
        <v>-</v>
      </c>
      <c r="AD417" s="103" t="str">
        <f>IF(Y417="","-",IF(VLOOKUP(Y417,'S1-TE'!$D$7:$V$59,17,0)=0,"-",IF(AND(Y417=Y417,Z417="P"),VLOOKUP(Y417,'S1-TE'!$D$7:$V$59,17,0),"-")))</f>
        <v>-</v>
      </c>
      <c r="AE417" s="103" t="str">
        <f>IF(Y417="","-",IF(VLOOKUP(Y417,'S1-TE'!$D$7:$V$59,18,0)=0,"-",IF(AND(Y417=Y417,Z417="P"),VLOOKUP(Y417,'S1-TE'!$D$7:$V$59,18,0),"-")))</f>
        <v>-</v>
      </c>
      <c r="AF417" s="107" t="s">
        <v>190</v>
      </c>
      <c r="AG417" s="105"/>
      <c r="AH417" s="108"/>
      <c r="AI417" s="101"/>
      <c r="AJ417" s="102"/>
      <c r="AK417" s="103" t="str">
        <f>IF(AI417="","-",IF(VLOOKUP(AI417,'S1-TE'!$D$7:$V$59,7,0)=0,"-",IF(AND(AI417=AI417,OR(AJ417="T",AJ417="P")),VLOOKUP(AI417,'S1-TE'!$D$7:$V$59,7,0),"-")))</f>
        <v>-</v>
      </c>
      <c r="AL417" s="103" t="str">
        <f>IF(AI417="","-",IF(VLOOKUP(AI417,'S1-TE'!$D$7:$V$59,8,0)=0,"-",IF(AND(AI417=AI417,OR(AJ417="T",AJ417="P")),VLOOKUP(AI417,'S1-TE'!$D$7:$V$59,8,0),"-")))</f>
        <v>-</v>
      </c>
      <c r="AM417" s="103" t="str">
        <f>IF(AI417="","-",IF(VLOOKUP(AI417,'S1-TE'!$D$7:$V$59,9,0)=0,"-",IF(AND(AI417=AI417,OR(AJ417="T",AJ417="P")),VLOOKUP(AI417,'S1-TE'!$D$7:$V$59,9,0),"-")))</f>
        <v>-</v>
      </c>
      <c r="AN417" s="103" t="str">
        <f>IF(AI417="","-",IF(VLOOKUP(AI417,'S1-TE'!$D$7:$V$59,17,0)=0,"-",IF(AND(AI417=AI417,AJ417="P"),VLOOKUP(AI417,'S1-TE'!$D$7:$V$59,17,0),"-")))</f>
        <v>-</v>
      </c>
      <c r="AO417" s="103" t="str">
        <f>IF(AI417="","-",IF(VLOOKUP(AI417,'S1-TE'!$D$7:$V$59,18,0)=0,"-",IF(AND(AI417=AI417,AJ417="P"),VLOOKUP(AI417,'S1-TE'!$D$7:$V$59,18,0),"-")))</f>
        <v>-</v>
      </c>
      <c r="AP417" s="107" t="s">
        <v>190</v>
      </c>
      <c r="AQ417" s="105"/>
      <c r="AR417" s="108"/>
      <c r="AS417" s="103"/>
      <c r="AT417" s="121"/>
      <c r="AU417" s="103" t="str">
        <f>IF(AS417="","-",IF(VLOOKUP(AS417,'S1-TE'!$D$7:$V$59,7,0)=0,"-",IF(AND(AS417=AS417,OR(AT417="T",AT417="P")),VLOOKUP(AS417,'S1-TE'!$D$7:$V$59,7,0),"-")))</f>
        <v>-</v>
      </c>
      <c r="AV417" s="103" t="str">
        <f>IF(AS417="","-",IF(VLOOKUP(AS417,'S1-TE'!$D$7:$V$59,8,0)=0,"-",IF(AND(AS417=AS417,OR(AT417="T",AT417="P")),VLOOKUP(AS417,'S1-TE'!$D$7:$V$59,8,0),"-")))</f>
        <v>-</v>
      </c>
      <c r="AW417" s="103" t="str">
        <f>IF(AS417="","-",IF(VLOOKUP(AS417,'S1-TE'!$D$7:$V$59,9,0)=0,"-",IF(AND(AS417=AS417,OR(AT417="T",AT417="P")),VLOOKUP(AS417,'S1-TE'!$D$7:$V$59,9,0),"-")))</f>
        <v>-</v>
      </c>
      <c r="AX417" s="103" t="str">
        <f>IF(AS417="","-",IF(VLOOKUP(AS417,'S1-TE'!$D$7:$V$59,17,0)=0,"-",IF(AND(AS417=AS417,AT417="P"),VLOOKUP(AS417,'S1-TE'!$D$7:$V$59,17,0),"-")))</f>
        <v>-</v>
      </c>
      <c r="AY417" s="103" t="str">
        <f>IF(AS417="","-",IF(VLOOKUP(AS417,'S1-TE'!$D$7:$V$59,18,0)=0,"-",IF(AND(AS417=AS417,AT417="P"),VLOOKUP(AS417,'S1-TE'!$D$7:$V$59,18,0),"-")))</f>
        <v>-</v>
      </c>
      <c r="AZ417" s="107" t="s">
        <v>190</v>
      </c>
      <c r="BA417" s="122"/>
      <c r="BB417" s="6"/>
      <c r="BC417" s="6"/>
      <c r="BD417" s="6"/>
      <c r="BE417" s="6"/>
      <c r="BF417" s="7"/>
      <c r="BG417" s="7"/>
      <c r="BH417" s="7"/>
      <c r="BI417" s="7"/>
      <c r="BJ417" s="7"/>
      <c r="BK417" s="7"/>
    </row>
    <row r="418" ht="14.25" customHeight="1">
      <c r="A418" s="40">
        <v>7.0</v>
      </c>
      <c r="B418" s="41" t="s">
        <v>344</v>
      </c>
      <c r="C418" s="100"/>
      <c r="D418" s="101"/>
      <c r="E418" s="102"/>
      <c r="F418" s="103" t="str">
        <f>IF(D418="","-",IF(VLOOKUP(D418,'S1-TE'!$D$7:$V$59,7,0)=0,"-",IF(AND(D418=D418,OR(E418="T",E418="P")),VLOOKUP(D418,'S1-TE'!$D$7:$V$59,7,0),"-")))</f>
        <v>-</v>
      </c>
      <c r="G418" s="103" t="str">
        <f>IF(D418="","-",IF(VLOOKUP(D418,'S1-TE'!$D$7:$V$59,8,0)=0,"-",IF(AND(D418=D418,OR(E418="T",E418="P")),VLOOKUP(D418,'S1-TE'!$D$7:$V$59,8,0),"-")))</f>
        <v>-</v>
      </c>
      <c r="H418" s="103" t="str">
        <f>IF(D418="","-",IF(VLOOKUP(D418,'S1-TE'!$D$7:$V$59,9,0)=0,"-",IF(AND(D418=D418,OR(E418="T",E418="P")),VLOOKUP(D418,'S1-TE'!$D$7:$V$59,9,0),"-")))</f>
        <v>-</v>
      </c>
      <c r="I418" s="103"/>
      <c r="J418" s="103" t="str">
        <f>IF(D418="","-",IF(VLOOKUP(D418,'S1-TE'!$D$7:$V$59,17,0)=0,"-",IF(AND(D418=D418,E418="P"),VLOOKUP(D418,'S1-TE'!$D$7:$V$59,17,0),"-")))</f>
        <v>-</v>
      </c>
      <c r="K418" s="103" t="str">
        <f>IF(D418="","-",IF(VLOOKUP(D418,'S1-TE'!$D$7:$V$59,18,0)=0,"-",IF(AND(D418=D418,E418="P"),VLOOKUP(D418,'S1-TE'!$D$7:$V$59,18,0),"-")))</f>
        <v>-</v>
      </c>
      <c r="L418" s="107" t="s">
        <v>197</v>
      </c>
      <c r="M418" s="105"/>
      <c r="N418" s="100"/>
      <c r="O418" s="101"/>
      <c r="P418" s="102"/>
      <c r="Q418" s="103" t="str">
        <f>IF(O418="","-",IF(VLOOKUP(O418,'S1-TE'!$D$7:$V$59,7,0)=0,"-",IF(AND(O418=O418,OR(P418="T",P418="P")),VLOOKUP(O418,'S1-TE'!$D$7:$V$59,7,0),"-")))</f>
        <v>-</v>
      </c>
      <c r="R418" s="103" t="str">
        <f>IF(O418="","-",IF(VLOOKUP(O418,'S1-TE'!$D$7:$V$59,8,0)=0,"-",IF(AND(O418=O418,OR(P418="T",P418="P")),VLOOKUP(O418,'S1-TE'!$D$7:$V$59,8,0),"-")))</f>
        <v>-</v>
      </c>
      <c r="S418" s="103" t="str">
        <f>IF(O418="","-",IF(VLOOKUP(O418,'S1-TE'!$D$7:$V$59,9,0)=0,"-",IF(AND(O418=O418,OR(P418="T",P418="P")),VLOOKUP(O418,'S1-TE'!$D$7:$V$59,9,0),"-")))</f>
        <v>-</v>
      </c>
      <c r="T418" s="103" t="str">
        <f>IF(O418="","-",IF(VLOOKUP(O418,'S1-TE'!$D$7:$V$59,17,0)=0,"-",IF(AND(O418=O418,P418="P"),VLOOKUP(O418,'S1-TE'!$D$7:$V$59,17,0),"-")))</f>
        <v>-</v>
      </c>
      <c r="U418" s="103" t="str">
        <f>IF(O418="","-",IF(VLOOKUP(O418,'S1-TE'!$D$7:$V$59,18,0)=0,"-",IF(AND(O418=O418,P418="P"),VLOOKUP(O418,'S1-TE'!$D$7:$V$59,18,0),"-")))</f>
        <v>-</v>
      </c>
      <c r="V418" s="107" t="s">
        <v>197</v>
      </c>
      <c r="W418" s="105"/>
      <c r="X418" s="100"/>
      <c r="Y418" s="101"/>
      <c r="Z418" s="102"/>
      <c r="AA418" s="103" t="str">
        <f>IF(Y418="","-",IF(VLOOKUP(Y418,'S1-TE'!$D$7:$V$59,7,0)=0,"-",IF(AND(Y418=Y418,OR(Z418="T",Z418="P")),VLOOKUP(Y418,'S1-TE'!$D$7:$V$59,7,0),"-")))</f>
        <v>-</v>
      </c>
      <c r="AB418" s="103" t="str">
        <f>IF(Y418="","-",IF(VLOOKUP(Y418,'S1-TE'!$D$7:$V$59,8,0)=0,"-",IF(AND(Y418=Y418,OR(Z418="T",Z418="P")),VLOOKUP(Y418,'S1-TE'!$D$7:$V$59,8,0),"-")))</f>
        <v>-</v>
      </c>
      <c r="AC418" s="103" t="str">
        <f>IF(Y418="","-",IF(VLOOKUP(Y418,'S1-TE'!$D$7:$V$59,9,0)=0,"-",IF(AND(Y418=Y418,OR(Z418="T",Z418="P")),VLOOKUP(Y418,'S1-TE'!$D$7:$V$59,9,0),"-")))</f>
        <v>-</v>
      </c>
      <c r="AD418" s="103" t="str">
        <f>IF(Y418="","-",IF(VLOOKUP(Y418,'S1-TE'!$D$7:$V$59,17,0)=0,"-",IF(AND(Y418=Y418,Z418="P"),VLOOKUP(Y418,'S1-TE'!$D$7:$V$59,17,0),"-")))</f>
        <v>-</v>
      </c>
      <c r="AE418" s="103" t="str">
        <f>IF(Y418="","-",IF(VLOOKUP(Y418,'S1-TE'!$D$7:$V$59,18,0)=0,"-",IF(AND(Y418=Y418,Z418="P"),VLOOKUP(Y418,'S1-TE'!$D$7:$V$59,18,0),"-")))</f>
        <v>-</v>
      </c>
      <c r="AF418" s="107" t="s">
        <v>197</v>
      </c>
      <c r="AG418" s="105"/>
      <c r="AH418" s="123"/>
      <c r="AI418" s="101"/>
      <c r="AJ418" s="102"/>
      <c r="AK418" s="103" t="str">
        <f>IF(AI418="","-",IF(VLOOKUP(AI418,'S1-TE'!$D$7:$V$59,7,0)=0,"-",IF(AND(AI418=AI418,OR(AJ418="T",AJ418="P")),VLOOKUP(AI418,'S1-TE'!$D$7:$V$59,7,0),"-")))</f>
        <v>-</v>
      </c>
      <c r="AL418" s="103" t="str">
        <f>IF(AI418="","-",IF(VLOOKUP(AI418,'S1-TE'!$D$7:$V$59,8,0)=0,"-",IF(AND(AI418=AI418,OR(AJ418="T",AJ418="P")),VLOOKUP(AI418,'S1-TE'!$D$7:$V$59,8,0),"-")))</f>
        <v>-</v>
      </c>
      <c r="AM418" s="103" t="str">
        <f>IF(AI418="","-",IF(VLOOKUP(AI418,'S1-TE'!$D$7:$V$59,9,0)=0,"-",IF(AND(AI418=AI418,OR(AJ418="T",AJ418="P")),VLOOKUP(AI418,'S1-TE'!$D$7:$V$59,9,0),"-")))</f>
        <v>-</v>
      </c>
      <c r="AN418" s="103" t="str">
        <f>IF(AI418="","-",IF(VLOOKUP(AI418,'S1-TE'!$D$7:$V$59,17,0)=0,"-",IF(AND(AI418=AI418,AJ418="P"),VLOOKUP(AI418,'S1-TE'!$D$7:$V$59,17,0),"-")))</f>
        <v>-</v>
      </c>
      <c r="AO418" s="103" t="str">
        <f>IF(AI418="","-",IF(VLOOKUP(AI418,'S1-TE'!$D$7:$V$59,18,0)=0,"-",IF(AND(AI418=AI418,AJ418="P"),VLOOKUP(AI418,'S1-TE'!$D$7:$V$59,18,0),"-")))</f>
        <v>-</v>
      </c>
      <c r="AP418" s="107" t="s">
        <v>197</v>
      </c>
      <c r="AQ418" s="105"/>
      <c r="AR418" s="123"/>
      <c r="AS418" s="103"/>
      <c r="AT418" s="121"/>
      <c r="AU418" s="103" t="str">
        <f>IF(AS418="","-",IF(VLOOKUP(AS418,'S1-TE'!$D$7:$V$59,7,0)=0,"-",IF(AND(AS418=AS418,OR(AT418="T",AT418="P")),VLOOKUP(AS418,'S1-TE'!$D$7:$V$59,7,0),"-")))</f>
        <v>-</v>
      </c>
      <c r="AV418" s="103" t="str">
        <f>IF(AS418="","-",IF(VLOOKUP(AS418,'S1-TE'!$D$7:$V$59,8,0)=0,"-",IF(AND(AS418=AS418,OR(AT418="T",AT418="P")),VLOOKUP(AS418,'S1-TE'!$D$7:$V$59,8,0),"-")))</f>
        <v>-</v>
      </c>
      <c r="AW418" s="103" t="str">
        <f>IF(AS418="","-",IF(VLOOKUP(AS418,'S1-TE'!$D$7:$V$59,9,0)=0,"-",IF(AND(AS418=AS418,OR(AT418="T",AT418="P")),VLOOKUP(AS418,'S1-TE'!$D$7:$V$59,9,0),"-")))</f>
        <v>-</v>
      </c>
      <c r="AX418" s="103" t="str">
        <f>IF(AS418="","-",IF(VLOOKUP(AS418,'S1-TE'!$D$7:$V$59,17,0)=0,"-",IF(AND(AS418=AS418,AT418="P"),VLOOKUP(AS418,'S1-TE'!$D$7:$V$59,17,0),"-")))</f>
        <v>-</v>
      </c>
      <c r="AY418" s="103" t="str">
        <f>IF(AS418="","-",IF(VLOOKUP(AS418,'S1-TE'!$D$7:$V$59,18,0)=0,"-",IF(AND(AS418=AS418,AT418="P"),VLOOKUP(AS418,'S1-TE'!$D$7:$V$59,18,0),"-")))</f>
        <v>-</v>
      </c>
      <c r="AZ418" s="107" t="s">
        <v>197</v>
      </c>
      <c r="BA418" s="122"/>
      <c r="BB418" s="6"/>
      <c r="BC418" s="6"/>
      <c r="BD418" s="6"/>
      <c r="BE418" s="6"/>
      <c r="BF418" s="92"/>
      <c r="BG418" s="92"/>
      <c r="BH418" s="92"/>
      <c r="BI418" s="92"/>
      <c r="BJ418" s="92"/>
      <c r="BK418" s="92"/>
    </row>
    <row r="419" ht="14.25" customHeight="1">
      <c r="A419" s="40">
        <v>7.0</v>
      </c>
      <c r="B419" s="41" t="s">
        <v>344</v>
      </c>
      <c r="C419" s="100" t="s">
        <v>348</v>
      </c>
      <c r="D419" s="101" t="s">
        <v>349</v>
      </c>
      <c r="E419" s="101" t="s">
        <v>24</v>
      </c>
      <c r="F419" s="103" t="str">
        <f>IF(D419="","-",IF(VLOOKUP(D419,'S1-MR'!$D$7:$U$60,7,0)=0,"-",IF(AND(D419=D419,OR(E419="T",E419="P")),VLOOKUP(D419,'S1-MR'!$D$7:$U$60,7,0),"-")))</f>
        <v>BAS</v>
      </c>
      <c r="G419" s="103" t="str">
        <f>IF(D419="","-",IF(VLOOKUP(D419,'S1-MR'!$D$7:$U$60,8,0)=0,"-",IF(AND(D419=D419,OR(E419="T",E419="P")),VLOOKUP(D419,'S1-MR'!$D$7:$U$60,8,0),"-")))</f>
        <v>-</v>
      </c>
      <c r="H419" s="103" t="str">
        <f>IF(D419="","-",IF(VLOOKUP(D419,'S1-MR'!$D$7:$U$60,9,0)=0,"-",IF(AND(D419=D419,OR(E419="T",E419="P")),VLOOKUP(D419,'S1-MR'!$D$7:$U$60,9,0),"-")))</f>
        <v>-</v>
      </c>
      <c r="I419" s="103"/>
      <c r="J419" s="103" t="str">
        <f>IF(D419="","-",IF(VLOOKUP(D419,'S1-MR'!$D$7:$U$60,17,0)=0,"-",IF(AND(D419=D419,E419="P"),VLOOKUP(D419,'S1-MR'!$D$7:$U$60,17,0),"-")))</f>
        <v>-</v>
      </c>
      <c r="K419" s="103" t="str">
        <f>IF(D419="","-",IF(VLOOKUP(D419,'S1-MR'!$D$7:$U$60,18,0)=0,"-",IF(AND(D419=D419,E419="P"),VLOOKUP(D419,'S1-MR'!$D$7:$U$60,18,0),"-")))</f>
        <v>-</v>
      </c>
      <c r="L419" s="107" t="s">
        <v>202</v>
      </c>
      <c r="M419" s="105" t="s">
        <v>26</v>
      </c>
      <c r="N419" s="100"/>
      <c r="O419" s="101"/>
      <c r="P419" s="101"/>
      <c r="Q419" s="103" t="str">
        <f>IF(O419="","-",IF(VLOOKUP(O419,'S1-MR'!$D$7:$U$60,7,0)=0,"-",IF(AND(O419=O419,OR(P419="T",P419="P")),VLOOKUP(O419,'S1-MR'!$D$7:$U$60,7,0),"-")))</f>
        <v>-</v>
      </c>
      <c r="R419" s="103" t="str">
        <f>IF(O419="","-",IF(VLOOKUP(O419,'S1-MR'!$D$7:$U$60,8,0)=0,"-",IF(AND(O419=O419,OR(P419="T",P419="P")),VLOOKUP(O419,'S1-MR'!$D$7:$U$60,8,0),"-")))</f>
        <v>-</v>
      </c>
      <c r="S419" s="103" t="str">
        <f>IF(O419="","-",IF(VLOOKUP(O419,'S1-MR'!$D$7:$U$60,9,0)=0,"-",IF(AND(O419=O419,OR(P419="T",P419="P")),VLOOKUP(O419,'S1-MR'!$D$7:$U$60,9,0),"-")))</f>
        <v>-</v>
      </c>
      <c r="T419" s="103" t="str">
        <f>IF(O419="","-",IF(VLOOKUP(O419,'S1-MR'!$D$7:$U$60,17,0)=0,"-",IF(AND(O419=O419,P419="P"),VLOOKUP(O419,'S1-MR'!$D$7:$U$60,17,0),"-")))</f>
        <v>-</v>
      </c>
      <c r="U419" s="103" t="str">
        <f>IF(O419="","-",IF(VLOOKUP(O419,'S1-MR'!$D$7:$U$60,18,0)=0,"-",IF(AND(O419=O419,P419="P"),VLOOKUP(O419,'S1-MR'!$D$7:$U$60,18,0),"-")))</f>
        <v>-</v>
      </c>
      <c r="V419" s="107" t="s">
        <v>202</v>
      </c>
      <c r="W419" s="105"/>
      <c r="X419" s="100"/>
      <c r="Y419" s="101"/>
      <c r="Z419" s="101"/>
      <c r="AA419" s="103" t="str">
        <f>IF(Y419="","-",IF(VLOOKUP(Y419,'S1-MR'!$D$7:$U$60,7,0)=0,"-",IF(AND(Y419=Y419,OR(Z419="T",Z419="P")),VLOOKUP(Y419,'S1-MR'!$D$7:$U$60,7,0),"-")))</f>
        <v>-</v>
      </c>
      <c r="AB419" s="103" t="str">
        <f>IF(Y419="","-",IF(VLOOKUP(Y419,'S1-MR'!$D$7:$U$60,8,0)=0,"-",IF(AND(Y419=Y419,OR(Z419="T",Z419="P")),VLOOKUP(Y419,'S1-MR'!$D$7:$U$60,8,0),"-")))</f>
        <v>-</v>
      </c>
      <c r="AC419" s="103" t="str">
        <f>IF(Y419="","-",IF(VLOOKUP(Y419,'S1-MR'!$D$7:$U$60,9,0)=0,"-",IF(AND(Y419=Y419,OR(Z419="T",Z419="P")),VLOOKUP(Y419,'S1-MR'!$D$7:$U$60,9,0),"-")))</f>
        <v>-</v>
      </c>
      <c r="AD419" s="103" t="str">
        <f>IF(Y419="","-",IF(VLOOKUP(Y419,'S1-MR'!$D$7:$U$60,17,0)=0,"-",IF(AND(Y419=Y419,Z419="P"),VLOOKUP(Y419,'S1-MR'!$D$7:$U$60,17,0),"-")))</f>
        <v>-</v>
      </c>
      <c r="AE419" s="103" t="str">
        <f>IF(Y419="","-",IF(VLOOKUP(Y419,'S1-MR'!$D$7:$U$60,18,0)=0,"-",IF(AND(Y419=Y419,Z419="P"),VLOOKUP(Y419,'S1-MR'!$D$7:$U$60,18,0),"-")))</f>
        <v>-</v>
      </c>
      <c r="AF419" s="107" t="s">
        <v>202</v>
      </c>
      <c r="AG419" s="105"/>
      <c r="AH419" s="100"/>
      <c r="AI419" s="101"/>
      <c r="AJ419" s="101"/>
      <c r="AK419" s="103" t="str">
        <f>IF(AI419="","-",IF(VLOOKUP(AI419,'S1-MR'!$D$7:$U$60,7,0)=0,"-",IF(AND(AI419=AI419,OR(AJ419="T",AJ419="P")),VLOOKUP(AI419,'S1-MR'!$D$7:$U$60,7,0),"-")))</f>
        <v>-</v>
      </c>
      <c r="AL419" s="103" t="str">
        <f>IF(AI419="","-",IF(VLOOKUP(AI419,'S1-MR'!$D$7:$U$60,8,0)=0,"-",IF(AND(AI419=AI419,OR(AJ419="T",AJ419="P")),VLOOKUP(AI419,'S1-MR'!$D$7:$U$60,8,0),"-")))</f>
        <v>-</v>
      </c>
      <c r="AM419" s="103" t="str">
        <f>IF(AI419="","-",IF(VLOOKUP(AI419,'S1-MR'!$D$7:$U$60,9,0)=0,"-",IF(AND(AI419=AI419,OR(AJ419="T",AJ419="P")),VLOOKUP(AI419,'S1-MR'!$D$7:$U$60,9,0),"-")))</f>
        <v>-</v>
      </c>
      <c r="AN419" s="103" t="str">
        <f>IF(AI419="","-",IF(VLOOKUP(AI419,'S1-MR'!$D$7:$U$60,17,0)=0,"-",IF(AND(AI419=AI419,AJ419="P"),VLOOKUP(AI419,'S1-MR'!$D$7:$U$60,17,0),"-")))</f>
        <v>-</v>
      </c>
      <c r="AO419" s="103" t="str">
        <f>IF(AI419="","-",IF(VLOOKUP(AI419,'S1-MR'!$D$7:$U$60,18,0)=0,"-",IF(AND(AI419=AI419,AJ419="P"),VLOOKUP(AI419,'S1-MR'!$D$7:$U$60,18,0),"-")))</f>
        <v>-</v>
      </c>
      <c r="AP419" s="107" t="s">
        <v>202</v>
      </c>
      <c r="AQ419" s="105"/>
      <c r="AR419" s="100" t="s">
        <v>350</v>
      </c>
      <c r="AS419" s="101" t="s">
        <v>176</v>
      </c>
      <c r="AT419" s="101" t="s">
        <v>24</v>
      </c>
      <c r="AU419" s="103" t="str">
        <f>IF(AS419="","-",IF(VLOOKUP(AS419,'S1-MR'!$D$7:$U$60,7,0)=0,"-",IF(AND(AS419=AS419,OR(AT419="T",AT419="P")),VLOOKUP(AS419,'S1-MR'!$D$7:$U$60,7,0),"-")))</f>
        <v>DWS</v>
      </c>
      <c r="AV419" s="103" t="str">
        <f>IF(AS419="","-",IF(VLOOKUP(AS419,'S1-MR'!$D$7:$U$60,8,0)=0,"-",IF(AND(AS419=AS419,OR(AT419="T",AT419="P")),VLOOKUP(AS419,'S1-MR'!$D$7:$U$60,8,0),"-")))</f>
        <v>CJS</v>
      </c>
      <c r="AW419" s="103" t="str">
        <f>IF(AS419="","-",IF(VLOOKUP(AS419,'S1-MR'!$D$7:$U$60,9,0)=0,"-",IF(AND(AS419=AS419,OR(AT419="T",AT419="P")),VLOOKUP(AS419,'S1-MR'!$D$7:$U$60,9,0),"-")))</f>
        <v>-</v>
      </c>
      <c r="AX419" s="103" t="str">
        <f>IF(AS419="","-",IF(VLOOKUP(AS419,'S1-MR'!$D$7:$U$60,17,0)=0,"-",IF(AND(AS419=AS419,AT419="P"),VLOOKUP(AS419,'S1-MR'!$D$7:$U$60,17,0),"-")))</f>
        <v>-</v>
      </c>
      <c r="AY419" s="103" t="str">
        <f>IF(AS419="","-",IF(VLOOKUP(AS419,'S1-MR'!$D$7:$U$60,18,0)=0,"-",IF(AND(AS419=AS419,AT419="P"),VLOOKUP(AS419,'S1-MR'!$D$7:$U$60,18,0),"-")))</f>
        <v>-</v>
      </c>
      <c r="AZ419" s="107" t="s">
        <v>202</v>
      </c>
      <c r="BA419" s="105" t="s">
        <v>26</v>
      </c>
      <c r="BB419" s="6"/>
      <c r="BC419" s="6"/>
      <c r="BD419" s="6"/>
      <c r="BE419" s="6"/>
      <c r="BF419" s="7"/>
      <c r="BG419" s="7"/>
      <c r="BH419" s="7"/>
      <c r="BI419" s="7"/>
      <c r="BJ419" s="7"/>
      <c r="BK419" s="7"/>
    </row>
    <row r="420" ht="14.25" customHeight="1">
      <c r="A420" s="40">
        <v>7.0</v>
      </c>
      <c r="B420" s="41" t="s">
        <v>344</v>
      </c>
      <c r="C420" s="100" t="s">
        <v>348</v>
      </c>
      <c r="D420" s="101" t="s">
        <v>349</v>
      </c>
      <c r="E420" s="101" t="s">
        <v>24</v>
      </c>
      <c r="F420" s="103" t="str">
        <f>IF(D420="","-",IF(VLOOKUP(D420,'S1-MR'!$D$7:$U$60,7,0)=0,"-",IF(AND(D420=D420,OR(E420="T",E420="P")),VLOOKUP(D420,'S1-MR'!$D$7:$U$60,7,0),"-")))</f>
        <v>BAS</v>
      </c>
      <c r="G420" s="103" t="str">
        <f>IF(D420="","-",IF(VLOOKUP(D420,'S1-MR'!$D$7:$U$60,8,0)=0,"-",IF(AND(D420=D420,OR(E420="T",E420="P")),VLOOKUP(D420,'S1-MR'!$D$7:$U$60,8,0),"-")))</f>
        <v>-</v>
      </c>
      <c r="H420" s="103" t="str">
        <f>IF(D420="","-",IF(VLOOKUP(D420,'S1-MR'!$D$7:$U$60,9,0)=0,"-",IF(AND(D420=D420,OR(E420="T",E420="P")),VLOOKUP(D420,'S1-MR'!$D$7:$U$60,9,0),"-")))</f>
        <v>-</v>
      </c>
      <c r="I420" s="103"/>
      <c r="J420" s="103" t="str">
        <f>IF(D420="","-",IF(VLOOKUP(D420,'S1-MR'!$D$7:$U$60,17,0)=0,"-",IF(AND(D420=D420,E420="P"),VLOOKUP(D420,'S1-MR'!$D$7:$U$60,17,0),"-")))</f>
        <v>-</v>
      </c>
      <c r="K420" s="103" t="str">
        <f>IF(D420="","-",IF(VLOOKUP(D420,'S1-MR'!$D$7:$U$60,18,0)=0,"-",IF(AND(D420=D420,E420="P"),VLOOKUP(D420,'S1-MR'!$D$7:$U$60,18,0),"-")))</f>
        <v>-</v>
      </c>
      <c r="L420" s="107" t="s">
        <v>209</v>
      </c>
      <c r="M420" s="105" t="s">
        <v>26</v>
      </c>
      <c r="N420" s="100"/>
      <c r="O420" s="171"/>
      <c r="P420" s="171"/>
      <c r="Q420" s="156" t="str">
        <f>IF(O420="","-",IF(VLOOKUP(O420,'S1-MR'!$D$7:$U$60,7,0)=0,"-",IF(AND(O420=O420,OR(P420="T",P420="P")),VLOOKUP(O420,'S1-MR'!$D$7:$U$60,7,0),"-")))</f>
        <v>-</v>
      </c>
      <c r="R420" s="156" t="str">
        <f>IF(O420="","-",IF(VLOOKUP(O420,'S1-MR'!$D$7:$U$60,8,0)=0,"-",IF(AND(O420=O420,OR(P420="T",P420="P")),VLOOKUP(O420,'S1-MR'!$D$7:$U$60,8,0),"-")))</f>
        <v>-</v>
      </c>
      <c r="S420" s="103" t="str">
        <f>IF(O420="","-",IF(VLOOKUP(O420,'S1-MR'!$D$7:$U$60,9,0)=0,"-",IF(AND(O420=O420,OR(P420="T",P420="P")),VLOOKUP(O420,'S1-MR'!$D$7:$U$60,9,0),"-")))</f>
        <v>-</v>
      </c>
      <c r="T420" s="103" t="str">
        <f>IF(O420="","-",IF(VLOOKUP(O420,'S1-MR'!$D$7:$U$60,17,0)=0,"-",IF(AND(O420=O420,P420="P"),VLOOKUP(O420,'S1-MR'!$D$7:$U$60,17,0),"-")))</f>
        <v>-</v>
      </c>
      <c r="U420" s="103" t="str">
        <f>IF(O420="","-",IF(VLOOKUP(O420,'S1-MR'!$D$7:$U$60,18,0)=0,"-",IF(AND(O420=O420,P420="P"),VLOOKUP(O420,'S1-MR'!$D$7:$U$60,18,0),"-")))</f>
        <v>-</v>
      </c>
      <c r="V420" s="107" t="s">
        <v>209</v>
      </c>
      <c r="W420" s="105"/>
      <c r="X420" s="100"/>
      <c r="Y420" s="101"/>
      <c r="Z420" s="101"/>
      <c r="AA420" s="103" t="str">
        <f>IF(Y420="","-",IF(VLOOKUP(Y420,'S1-MR'!$D$7:$U$60,7,0)=0,"-",IF(AND(Y420=Y420,OR(Z420="T",Z420="P")),VLOOKUP(Y420,'S1-MR'!$D$7:$U$60,7,0),"-")))</f>
        <v>-</v>
      </c>
      <c r="AB420" s="103" t="str">
        <f>IF(Y420="","-",IF(VLOOKUP(Y420,'S1-MR'!$D$7:$U$60,8,0)=0,"-",IF(AND(Y420=Y420,OR(Z420="T",Z420="P")),VLOOKUP(Y420,'S1-MR'!$D$7:$U$60,8,0),"-")))</f>
        <v>-</v>
      </c>
      <c r="AC420" s="103" t="str">
        <f>IF(Y420="","-",IF(VLOOKUP(Y420,'S1-MR'!$D$7:$U$60,9,0)=0,"-",IF(AND(Y420=Y420,OR(Z420="T",Z420="P")),VLOOKUP(Y420,'S1-MR'!$D$7:$U$60,9,0),"-")))</f>
        <v>-</v>
      </c>
      <c r="AD420" s="103" t="str">
        <f>IF(Y420="","-",IF(VLOOKUP(Y420,'S1-MR'!$D$7:$U$60,17,0)=0,"-",IF(AND(Y420=Y420,Z420="P"),VLOOKUP(Y420,'S1-MR'!$D$7:$U$60,17,0),"-")))</f>
        <v>-</v>
      </c>
      <c r="AE420" s="103" t="str">
        <f>IF(Y420="","-",IF(VLOOKUP(Y420,'S1-MR'!$D$7:$U$60,18,0)=0,"-",IF(AND(Y420=Y420,Z420="P"),VLOOKUP(Y420,'S1-MR'!$D$7:$U$60,18,0),"-")))</f>
        <v>-</v>
      </c>
      <c r="AF420" s="102" t="s">
        <v>209</v>
      </c>
      <c r="AG420" s="105"/>
      <c r="AH420" s="100"/>
      <c r="AI420" s="101"/>
      <c r="AJ420" s="101"/>
      <c r="AK420" s="103" t="str">
        <f>IF(AI420="","-",IF(VLOOKUP(AI420,'S1-MR'!$D$7:$U$60,7,0)=0,"-",IF(AND(AI420=AI420,OR(AJ420="T",AJ420="P")),VLOOKUP(AI420,'S1-MR'!$D$7:$U$60,7,0),"-")))</f>
        <v>-</v>
      </c>
      <c r="AL420" s="103" t="str">
        <f>IF(AI420="","-",IF(VLOOKUP(AI420,'S1-MR'!$D$7:$U$60,8,0)=0,"-",IF(AND(AI420=AI420,OR(AJ420="T",AJ420="P")),VLOOKUP(AI420,'S1-MR'!$D$7:$U$60,8,0),"-")))</f>
        <v>-</v>
      </c>
      <c r="AM420" s="103" t="str">
        <f>IF(AI420="","-",IF(VLOOKUP(AI420,'S1-MR'!$D$7:$U$60,9,0)=0,"-",IF(AND(AI420=AI420,OR(AJ420="T",AJ420="P")),VLOOKUP(AI420,'S1-MR'!$D$7:$U$60,9,0),"-")))</f>
        <v>-</v>
      </c>
      <c r="AN420" s="103" t="str">
        <f>IF(AI420="","-",IF(VLOOKUP(AI420,'S1-MR'!$D$7:$U$60,17,0)=0,"-",IF(AND(AI420=AI420,AJ420="P"),VLOOKUP(AI420,'S1-MR'!$D$7:$U$60,17,0),"-")))</f>
        <v>-</v>
      </c>
      <c r="AO420" s="103" t="str">
        <f>IF(AI420="","-",IF(VLOOKUP(AI420,'S1-MR'!$D$7:$U$60,18,0)=0,"-",IF(AND(AI420=AI420,AJ420="P"),VLOOKUP(AI420,'S1-MR'!$D$7:$U$60,18,0),"-")))</f>
        <v>-</v>
      </c>
      <c r="AP420" s="107" t="s">
        <v>209</v>
      </c>
      <c r="AQ420" s="105"/>
      <c r="AR420" s="100" t="s">
        <v>350</v>
      </c>
      <c r="AS420" s="101" t="s">
        <v>176</v>
      </c>
      <c r="AT420" s="101" t="s">
        <v>24</v>
      </c>
      <c r="AU420" s="103" t="str">
        <f>IF(AS420="","-",IF(VLOOKUP(AS420,'S1-MR'!$D$7:$U$60,7,0)=0,"-",IF(AND(AS420=AS420,OR(AT420="T",AT420="P")),VLOOKUP(AS420,'S1-MR'!$D$7:$U$60,7,0),"-")))</f>
        <v>DWS</v>
      </c>
      <c r="AV420" s="103" t="str">
        <f>IF(AS420="","-",IF(VLOOKUP(AS420,'S1-MR'!$D$7:$U$60,8,0)=0,"-",IF(AND(AS420=AS420,OR(AT420="T",AT420="P")),VLOOKUP(AS420,'S1-MR'!$D$7:$U$60,8,0),"-")))</f>
        <v>CJS</v>
      </c>
      <c r="AW420" s="103" t="str">
        <f>IF(AS420="","-",IF(VLOOKUP(AS420,'S1-MR'!$D$7:$U$60,9,0)=0,"-",IF(AND(AS420=AS420,OR(AT420="T",AT420="P")),VLOOKUP(AS420,'S1-MR'!$D$7:$U$60,9,0),"-")))</f>
        <v>-</v>
      </c>
      <c r="AX420" s="103" t="str">
        <f>IF(AS420="","-",IF(VLOOKUP(AS420,'S1-MR'!$D$7:$U$60,17,0)=0,"-",IF(AND(AS420=AS420,AT420="P"),VLOOKUP(AS420,'S1-MR'!$D$7:$U$60,17,0),"-")))</f>
        <v>-</v>
      </c>
      <c r="AY420" s="103" t="str">
        <f>IF(AS420="","-",IF(VLOOKUP(AS420,'S1-MR'!$D$7:$U$60,18,0)=0,"-",IF(AND(AS420=AS420,AT420="P"),VLOOKUP(AS420,'S1-MR'!$D$7:$U$60,18,0),"-")))</f>
        <v>-</v>
      </c>
      <c r="AZ420" s="107" t="s">
        <v>209</v>
      </c>
      <c r="BA420" s="105" t="s">
        <v>26</v>
      </c>
      <c r="BB420" s="6"/>
      <c r="BC420" s="6"/>
      <c r="BD420" s="6"/>
      <c r="BE420" s="6"/>
      <c r="BF420" s="7"/>
      <c r="BG420" s="7"/>
      <c r="BH420" s="7"/>
      <c r="BI420" s="7"/>
      <c r="BJ420" s="7"/>
      <c r="BK420" s="7"/>
    </row>
    <row r="421" ht="14.25" customHeight="1">
      <c r="A421" s="40">
        <v>7.0</v>
      </c>
      <c r="B421" s="41" t="s">
        <v>344</v>
      </c>
      <c r="C421" s="100" t="s">
        <v>255</v>
      </c>
      <c r="D421" s="101" t="s">
        <v>256</v>
      </c>
      <c r="E421" s="102" t="s">
        <v>24</v>
      </c>
      <c r="F421" s="103" t="str">
        <f>IF(D421="","-",IF(VLOOKUP(D421,'S1-TB'!$D$7:$U$58,7,0)=0,"-",IF(AND(D421=D421,OR(E421="T",E421="P")),VLOOKUP(D421,'S1-TB'!$D$7:$U$58,7,0),"-")))</f>
        <v>JYD</v>
      </c>
      <c r="G421" s="103" t="str">
        <f>IF(D421="","-",IF(VLOOKUP(D421,'S1-TB'!$D$7:$U$58,8,0)=0,"-",IF(AND(D421=D421,OR(E421="T",E421="P")),VLOOKUP(D421,'S1-TB'!$D$7:$U$58,8,0),"-")))</f>
        <v>-</v>
      </c>
      <c r="H421" s="103" t="str">
        <f>IF(D421="","-",IF(VLOOKUP(D421,'S1-TB'!$D$7:$U$58,9,0)=0,"-",IF(AND(D421=D421,OR(E421="T",E421="P")),VLOOKUP(D421,'S1-TB'!$D$7:$U$58,9,0),"-")))</f>
        <v>-</v>
      </c>
      <c r="I421" s="103"/>
      <c r="J421" s="103" t="str">
        <f>IF(D421="","-",IF(VLOOKUP(D421,'S1-TB'!$D$7:$U$58,17,0)=0,"-",IF(AND(D421=D421,E421="P"),VLOOKUP(D421,'S1-TB'!$D$7:$U$58,17,0),"-")))</f>
        <v>-</v>
      </c>
      <c r="K421" s="103" t="str">
        <f>IF(D421="","-",IF(VLOOKUP(D421,'S1-TB'!$D$7:$U$58,18,0)=0,"-",IF(AND(D421=D421,E421="P"),VLOOKUP(D421,'S1-TB'!$D$7:$U$58,18,0),"-")))</f>
        <v>-</v>
      </c>
      <c r="L421" s="107" t="s">
        <v>210</v>
      </c>
      <c r="M421" s="105" t="s">
        <v>26</v>
      </c>
      <c r="N421" s="157" t="s">
        <v>339</v>
      </c>
      <c r="O421" s="158" t="s">
        <v>196</v>
      </c>
      <c r="P421" s="158" t="s">
        <v>24</v>
      </c>
      <c r="Q421" s="158" t="str">
        <f>IF(O421="","-",IF(VLOOKUP(O421,'S1-TB'!$D$7:$U$59,7,0)=0,"-",IF(AND(O421=O421,OR(P421="T",P421="P")),VLOOKUP(O421,'S1-TB'!$D$7:$U$59,7,0),"-")))</f>
        <v>RFK</v>
      </c>
      <c r="R421" s="158" t="str">
        <f>IF(O421="","-",IF(VLOOKUP(O421,'S1-TB'!$D$7:$U$59,8,0)=0,"-",IF(AND(O421=O421,OR(P421="T",P421="P")),VLOOKUP(O421,'S1-TB'!$D$7:$U$59,8,0),"-")))</f>
        <v>NJT</v>
      </c>
      <c r="S421" s="161" t="str">
        <f>IF(O421="","-",IF(VLOOKUP(O421,'S1-TB'!$D$7:$U$58,9,0)=0,"-",IF(AND(O421=O421,OR(P421="T",P421="P")),VLOOKUP(O421,'S1-TB'!$D$7:$U$58,9,0),"-")))</f>
        <v>-</v>
      </c>
      <c r="T421" s="103" t="str">
        <f>IF(O421="","-",IF(VLOOKUP(O421,'S1-TB'!$D$7:$U$58,17,0)=0,"-",IF(AND(O421=O421,P421="P"),VLOOKUP(O421,'S1-TB'!$D$7:$U$58,17,0),"-")))</f>
        <v>-</v>
      </c>
      <c r="U421" s="103" t="str">
        <f>IF(O421="","-",IF(VLOOKUP(O421,'S1-TB'!$D$7:$U$58,18,0)=0,"-",IF(AND(O421=O421,P421="P"),VLOOKUP(O421,'S1-TB'!$D$7:$U$58,18,0),"-")))</f>
        <v>-</v>
      </c>
      <c r="V421" s="107" t="s">
        <v>210</v>
      </c>
      <c r="W421" s="177"/>
      <c r="X421" s="106" t="s">
        <v>351</v>
      </c>
      <c r="Y421" s="101" t="s">
        <v>352</v>
      </c>
      <c r="Z421" s="101" t="s">
        <v>24</v>
      </c>
      <c r="AA421" s="103" t="str">
        <f>IF(Y421="","-",IF(VLOOKUP(Y421,'S1-TB'!$D$7:$U$58,7,0)=0,"-",IF(AND(Y421=Y421,OR(Z421="T",Z421="P")),VLOOKUP(Y421,'S1-TB'!$D$7:$U$58,7,0),"-")))</f>
        <v>RFK</v>
      </c>
      <c r="AB421" s="103" t="str">
        <f>IF(Y421="","-",IF(VLOOKUP(Y421,'S1-TB'!$D$7:$U$58,8,0)=0,"-",IF(AND(Y421=Y421,OR(Z421="T",Z421="P")),VLOOKUP(Y421,'S1-TB'!$D$7:$U$58,8,0),"-")))</f>
        <v>NJT</v>
      </c>
      <c r="AC421" s="103" t="str">
        <f>IF(Y421="","-",IF(VLOOKUP(Y421,'S1-TB'!$D$7:$U$58,9,0)=0,"-",IF(AND(Y421=Y421,OR(Z421="T",Z421="P")),VLOOKUP(Y421,'S1-TB'!$D$7:$U$58,9,0),"-")))</f>
        <v>-</v>
      </c>
      <c r="AD421" s="103" t="str">
        <f>IF(Y421="","-",IF(VLOOKUP(Y421,'S1-TB'!$D$7:$U$58,17,0)=0,"-",IF(AND(Y421=Y421,Z421="P"),VLOOKUP(Y421,'S1-TB'!$D$7:$U$58,17,0),"-")))</f>
        <v>-</v>
      </c>
      <c r="AE421" s="103" t="str">
        <f>IF(Y421="","-",IF(VLOOKUP(Y421,'S1-TB'!$D$7:$U$58,18,0)=0,"-",IF(AND(Y421=Y421,Z421="P"),VLOOKUP(Y421,'S1-TB'!$D$7:$U$58,18,0),"-")))</f>
        <v>-</v>
      </c>
      <c r="AF421" s="107" t="s">
        <v>210</v>
      </c>
      <c r="AG421" s="105" t="s">
        <v>26</v>
      </c>
      <c r="AH421" s="108"/>
      <c r="AI421" s="101"/>
      <c r="AJ421" s="101"/>
      <c r="AK421" s="103" t="str">
        <f>IF(AI421="","-",IF(VLOOKUP(AI421,'S1-TB'!$D$7:$U$58,7,0)=0,"-",IF(AND(AI421=AI421,OR(AJ421="T",AJ421="P")),VLOOKUP(AI421,'S1-TB'!$D$7:$U$58,7,0),"-")))</f>
        <v>-</v>
      </c>
      <c r="AL421" s="103" t="str">
        <f>IF(AI421="","-",IF(VLOOKUP(AI421,'S1-TB'!$D$7:$U$58,8,0)=0,"-",IF(AND(AI421=AI421,OR(AJ421="T",AJ421="P")),VLOOKUP(AI421,'S1-TB'!$D$7:$U$58,8,0),"-")))</f>
        <v>-</v>
      </c>
      <c r="AM421" s="103" t="str">
        <f>IF(AI421="","-",IF(VLOOKUP(AI421,'S1-TB'!$D$7:$U$58,9,0)=0,"-",IF(AND(AI421=AI421,OR(AJ421="T",AJ421="P")),VLOOKUP(AI421,'S1-TB'!$D$7:$U$58,9,0),"-")))</f>
        <v>-</v>
      </c>
      <c r="AN421" s="103" t="str">
        <f>IF(AI421="","-",IF(VLOOKUP(AI421,'S1-TB'!$D$7:$U$58,17,0)=0,"-",IF(AND(AI421=AI421,AJ421="P"),VLOOKUP(AI421,'S1-TB'!$D$7:$U$58,17,0),"-")))</f>
        <v>-</v>
      </c>
      <c r="AO421" s="103" t="str">
        <f>IF(AI421="","-",IF(VLOOKUP(AI421,'S1-TB'!$D$7:$U$58,18,0)=0,"-",IF(AND(AI421=AI421,AJ421="P"),VLOOKUP(AI421,'S1-TB'!$D$7:$U$58,18,0),"-")))</f>
        <v>-</v>
      </c>
      <c r="AP421" s="107" t="s">
        <v>210</v>
      </c>
      <c r="AQ421" s="105"/>
      <c r="AR421" s="106" t="s">
        <v>213</v>
      </c>
      <c r="AS421" s="101" t="s">
        <v>353</v>
      </c>
      <c r="AT421" s="101" t="s">
        <v>24</v>
      </c>
      <c r="AU421" s="101" t="s">
        <v>354</v>
      </c>
      <c r="AV421" s="103" t="str">
        <f>IF(AS421="","-",IF(VLOOKUP(AS421,'S1-TB'!$D$7:$U$58,8,0)=0,"-",IF(AND(AS421=AS421,OR(AT421="T",AT421="P")),VLOOKUP(AS421,'S1-TB'!$D$7:$U$58,8,0),"-")))</f>
        <v>-</v>
      </c>
      <c r="AW421" s="103" t="str">
        <f>IF(AS421="","-",IF(VLOOKUP(AS421,'S1-TB'!$D$7:$U$58,9,0)=0,"-",IF(AND(AS421=AS421,OR(AT421="T",AT421="P")),VLOOKUP(AS421,'S1-TB'!$D$7:$U$58,9,0),"-")))</f>
        <v>-</v>
      </c>
      <c r="AX421" s="103" t="str">
        <f>IF(AS421="","-",IF(VLOOKUP(AS421,'S1-TB'!$D$7:$U$58,17,0)=0,"-",IF(AND(AS421=AS421,AT421="P"),VLOOKUP(AS421,'S1-TB'!$D$7:$U$58,17,0),"-")))</f>
        <v>-</v>
      </c>
      <c r="AY421" s="103" t="str">
        <f>IF(AS421="","-",IF(VLOOKUP(AS421,'S1-TB'!$D$7:$U$58,18,0)=0,"-",IF(AND(AS421=AS421,AT421="P"),VLOOKUP(AS421,'S1-TB'!$D$7:$U$58,18,0),"-")))</f>
        <v>-</v>
      </c>
      <c r="AZ421" s="107" t="s">
        <v>210</v>
      </c>
      <c r="BA421" s="105"/>
      <c r="BB421" s="6"/>
      <c r="BC421" s="6"/>
      <c r="BD421" s="6"/>
      <c r="BE421" s="6"/>
      <c r="BF421" s="7"/>
      <c r="BG421" s="7"/>
      <c r="BH421" s="7"/>
      <c r="BI421" s="7"/>
      <c r="BJ421" s="7"/>
      <c r="BK421" s="7"/>
    </row>
    <row r="422" ht="15.75" customHeight="1">
      <c r="A422" s="40"/>
      <c r="B422" s="110"/>
      <c r="C422" s="64"/>
      <c r="D422" s="65"/>
      <c r="E422" s="66"/>
      <c r="F422" s="65"/>
      <c r="G422" s="65"/>
      <c r="H422" s="65"/>
      <c r="I422" s="65"/>
      <c r="J422" s="65"/>
      <c r="K422" s="65"/>
      <c r="L422" s="66"/>
      <c r="M422" s="68"/>
      <c r="N422" s="64"/>
      <c r="O422" s="162"/>
      <c r="P422" s="163"/>
      <c r="Q422" s="162"/>
      <c r="R422" s="162"/>
      <c r="S422" s="65"/>
      <c r="T422" s="65"/>
      <c r="U422" s="65"/>
      <c r="V422" s="66"/>
      <c r="W422" s="68"/>
      <c r="X422" s="64"/>
      <c r="Y422" s="65"/>
      <c r="Z422" s="66"/>
      <c r="AA422" s="65"/>
      <c r="AB422" s="65"/>
      <c r="AC422" s="65"/>
      <c r="AD422" s="65"/>
      <c r="AE422" s="65"/>
      <c r="AF422" s="66"/>
      <c r="AG422" s="68"/>
      <c r="AH422" s="64"/>
      <c r="AI422" s="65"/>
      <c r="AJ422" s="66"/>
      <c r="AK422" s="65"/>
      <c r="AL422" s="65"/>
      <c r="AM422" s="65"/>
      <c r="AN422" s="65"/>
      <c r="AO422" s="65"/>
      <c r="AP422" s="66"/>
      <c r="AQ422" s="68"/>
      <c r="AR422" s="64"/>
      <c r="AS422" s="65"/>
      <c r="AT422" s="66"/>
      <c r="AU422" s="65"/>
      <c r="AV422" s="65"/>
      <c r="AW422" s="65"/>
      <c r="AX422" s="65"/>
      <c r="AY422" s="65"/>
      <c r="AZ422" s="66"/>
      <c r="BA422" s="68"/>
      <c r="BB422" s="6"/>
      <c r="BC422" s="6"/>
      <c r="BD422" s="6"/>
      <c r="BE422" s="6"/>
      <c r="BF422" s="7"/>
      <c r="BG422" s="7"/>
      <c r="BH422" s="7"/>
      <c r="BI422" s="7"/>
      <c r="BJ422" s="7"/>
      <c r="BK422" s="7"/>
    </row>
    <row r="423" ht="14.25" customHeight="1">
      <c r="A423" s="40">
        <v>8.0</v>
      </c>
      <c r="B423" s="41" t="s">
        <v>355</v>
      </c>
      <c r="C423" s="42">
        <v>1131105.0</v>
      </c>
      <c r="D423" s="43" t="s">
        <v>36</v>
      </c>
      <c r="E423" s="44" t="s">
        <v>24</v>
      </c>
      <c r="F423" s="45" t="str">
        <f>IF(D423="","-",IF(VLOOKUP(D423,'D3 TI'!$D$7:$U$47,7,0)=0,"-",IF(AND(D423=D423,OR(E423="T",E423="P",E423="PM")),VLOOKUP(D423,'D3 TI'!$D$7:$U$47,7,0),"-")))</f>
        <v>RJS</v>
      </c>
      <c r="G423" s="45" t="str">
        <f>IF(D423="","-",IF(VLOOKUP(D423,'D3 TI'!$D$7:$U$47,8,0)=0,"-",IF(AND(D423=D423,OR(E423="T",E423="P",E423="PM")),VLOOKUP(D423,'D3 TI'!$D$7:$U$47,8,0),"-")))</f>
        <v>-</v>
      </c>
      <c r="H423" s="45" t="str">
        <f>IF(D423="","-",IF(VLOOKUP(D423,'D3 TI'!$D$7:$U$47,9,0)=0,"-",IF(AND(D423=D423,OR(E423="T",E423="P")),VLOOKUP(D423,'D3 TI'!$D$7:$U$47,9,0),"-")))</f>
        <v>-</v>
      </c>
      <c r="I423" s="45"/>
      <c r="J423" s="45" t="str">
        <f>IF(D423="","-",IF(VLOOKUP(D423,'D3 TI'!$D$7:$U$47,17,0)=0,"-",IF(AND(D423=D423,E423="P"),VLOOKUP(D423,'D3 TI'!$D$7:$U$47,17,0),"-")))</f>
        <v>-</v>
      </c>
      <c r="K423" s="45" t="str">
        <f>IF(D423="","-",IF(VLOOKUP(D423,'D3 TI'!$D$7:$U$47,18,0)=0,"-",IF(AND(D423=D423,E423="P"),VLOOKUP(D423,'D3 TI'!$D$7:$U$47,18,0),"-")))</f>
        <v>-</v>
      </c>
      <c r="L423" s="46" t="s">
        <v>25</v>
      </c>
      <c r="M423" s="47" t="s">
        <v>26</v>
      </c>
      <c r="N423" s="48" t="s">
        <v>345</v>
      </c>
      <c r="O423" s="43" t="s">
        <v>241</v>
      </c>
      <c r="P423" s="44" t="s">
        <v>24</v>
      </c>
      <c r="Q423" s="45" t="str">
        <f>IF(O423="","-",IF(VLOOKUP(O423,'D3 TI'!$D$7:$U$47,7,0)=0,"-",IF(AND(O423=O423,OR(P423="T",P423="P",P423="PM")),VLOOKUP(O423,'D3 TI'!$D$7:$U$47,7,0),"-")))</f>
        <v>MSS/CPG</v>
      </c>
      <c r="R423" s="45" t="str">
        <f>IF(O423="","-",IF(VLOOKUP(O423,'D3 TI'!$D$7:$U$47,8,0)=0,"-",IF(AND(O423=O423,OR(P423="T",P423="P",P423="PM")),VLOOKUP(O423,'D3 TI'!$D$7:$U$47,8,0),"-")))</f>
        <v>AZP/ESS</v>
      </c>
      <c r="S423" s="45" t="str">
        <f>IF(O423="","-",IF(VLOOKUP(O423,'D3 TI'!$D$7:$U$47,9,0)=0,"-",IF(AND(O423=O423,OR(P423="T",P423="P")),VLOOKUP(O423,'D3 TI'!$D$7:$U$47,9,0),"-")))</f>
        <v>LMG/TLG</v>
      </c>
      <c r="T423" s="45" t="str">
        <f>IF(O423="","-",IF(VLOOKUP(O423,'D3 TI'!$D$7:$U$47,17,0)=0,"-",IF(AND(O423=O423,P423="P"),VLOOKUP(O423,'D3 TI'!$D$7:$U$47,17,0),"-")))</f>
        <v>-</v>
      </c>
      <c r="U423" s="45" t="str">
        <f>IF(O423="","-",IF(VLOOKUP(O423,'D3 TI'!$D$7:$U$47,18,0)=0,"-",IF(AND(O423=O423,P423="P"),VLOOKUP(O423,'D3 TI'!$D$7:$U$47,18,0),"-")))</f>
        <v>-</v>
      </c>
      <c r="V423" s="46" t="s">
        <v>25</v>
      </c>
      <c r="W423" s="47" t="s">
        <v>26</v>
      </c>
      <c r="X423" s="42"/>
      <c r="Y423" s="43"/>
      <c r="Z423" s="44"/>
      <c r="AA423" s="45" t="str">
        <f>IF(Y423="","-",IF(VLOOKUP(Y423,'D3 TI'!$D$7:$U$47,7,0)=0,"-",IF(AND(Y423=Y423,OR(Z423="T",Z423="P",Z423="PM")),VLOOKUP(Y423,'D3 TI'!$D$7:$U$47,7,0),"-")))</f>
        <v>-</v>
      </c>
      <c r="AB423" s="45" t="str">
        <f>IF(Y423="","-",IF(VLOOKUP(Y423,'D3 TI'!$D$7:$U$47,8,0)=0,"-",IF(AND(Y423=Y423,OR(Z423="T",Z423="P",Z423="PM")),VLOOKUP(Y423,'D3 TI'!$D$7:$U$47,8,0),"-")))</f>
        <v>-</v>
      </c>
      <c r="AC423" s="45" t="str">
        <f>IF(Y423="","-",IF(VLOOKUP(Y423,'D3 TI'!$D$7:$U$47,9,0)=0,"-",IF(AND(Y423=Y423,OR(Z423="T",Z423="P")),VLOOKUP(Y423,'D3 TI'!$D$7:$U$47,9,0),"-")))</f>
        <v>-</v>
      </c>
      <c r="AD423" s="45" t="str">
        <f>IF(Y423="","-",IF(VLOOKUP(Y423,'D3 TI'!$D$7:$U$47,17,0)=0,"-",IF(AND(Y423=Y423,Z423="P"),VLOOKUP(Y423,'D3 TI'!$D$7:$U$47,17,0),"-")))</f>
        <v>-</v>
      </c>
      <c r="AE423" s="45" t="str">
        <f>IF(Y423="","-",IF(VLOOKUP(Y423,'D3 TI'!$D$7:$U$47,18,0)=0,"-",IF(AND(Y423=Y423,Z423="P"),VLOOKUP(Y423,'D3 TI'!$D$7:$U$47,18,0),"-")))</f>
        <v>-</v>
      </c>
      <c r="AF423" s="46" t="s">
        <v>25</v>
      </c>
      <c r="AG423" s="47"/>
      <c r="AH423" s="42">
        <v>1131104.0</v>
      </c>
      <c r="AI423" s="43" t="s">
        <v>30</v>
      </c>
      <c r="AJ423" s="44" t="s">
        <v>28</v>
      </c>
      <c r="AK423" s="45" t="str">
        <f>IF(AI423="","-",IF(VLOOKUP(AI423,'D3 TI'!$D$7:$U$47,7,0)=0,"-",IF(AND(AI423=AI423,OR(AJ423="T",AJ423="P",AJ423="PM")),VLOOKUP(AI423,'D3 TI'!$D$7:$U$47,7,0),"-")))</f>
        <v>HER</v>
      </c>
      <c r="AL423" s="45" t="str">
        <f>IF(AI423="","-",IF(VLOOKUP(AI423,'D3 TI'!$D$7:$U$47,8,0)=0,"-",IF(AND(AI423=AI423,OR(AJ423="T",AJ423="P",AJ423="PM")),VLOOKUP(AI423,'D3 TI'!$D$7:$U$47,8,0),"-")))</f>
        <v>BJH</v>
      </c>
      <c r="AM423" s="45" t="str">
        <f>IF(AI423="","-",IF(VLOOKUP(AI423,'D3 TI'!$D$7:$U$47,9,0)=0,"-",IF(AND(AI423=AI423,OR(AJ423="T",AJ423="P")),VLOOKUP(AI423,'D3 TI'!$D$7:$U$47,9,0),"-")))</f>
        <v>-</v>
      </c>
      <c r="AN423" s="45" t="str">
        <f>IF(AI423="","-",IF(VLOOKUP(AI423,'D3 TI'!$D$7:$U$47,17,0)=0,"-",IF(AND(AI423=AI423,AJ423="P"),VLOOKUP(AI423,'D3 TI'!$D$7:$U$47,17,0),"-")))</f>
        <v>-</v>
      </c>
      <c r="AO423" s="45" t="str">
        <f>IF(AI423="","-",IF(VLOOKUP(AI423,'D3 TI'!$D$7:$U$47,18,0)=0,"-",IF(AND(AI423=AI423,AJ423="P"),VLOOKUP(AI423,'D3 TI'!$D$7:$U$47,18,0),"-")))</f>
        <v>-</v>
      </c>
      <c r="AP423" s="46" t="s">
        <v>25</v>
      </c>
      <c r="AQ423" s="47" t="s">
        <v>26</v>
      </c>
      <c r="AR423" s="42">
        <v>1031102.0</v>
      </c>
      <c r="AS423" s="43" t="s">
        <v>29</v>
      </c>
      <c r="AT423" s="44" t="s">
        <v>28</v>
      </c>
      <c r="AU423" s="45" t="str">
        <f>IF(AS423="","-",IF(VLOOKUP(AS423,'D3 TI'!$D$7:$U$47,7,0)=0,"-",IF(AND(AS423=AS423,OR(AT423="T",AT423="P",AT423="PM")),VLOOKUP(AS423,'D3 TI'!$D$7:$U$47,7,0),"-")))</f>
        <v>YAG</v>
      </c>
      <c r="AV423" s="45" t="str">
        <f>IF(AS423="","-",IF(VLOOKUP(AS423,'D3 TI'!$D$7:$U$47,8,0)=0,"-",IF(AND(AS423=AS423,OR(AT423="T",AT423="P",AT423="PM")),VLOOKUP(AS423,'D3 TI'!$D$7:$U$47,8,0),"-")))</f>
        <v>-</v>
      </c>
      <c r="AW423" s="45" t="str">
        <f>IF(AS423="","-",IF(VLOOKUP(AS423,'D3 TI'!$D$7:$U$47,9,0)=0,"-",IF(AND(AS423=AS423,OR(AT423="T",AT423="P")),VLOOKUP(AS423,'D3 TI'!$D$7:$U$47,9,0),"-")))</f>
        <v>-</v>
      </c>
      <c r="AX423" s="45" t="str">
        <f>IF(AS423="","-",IF(VLOOKUP(AS423,'D3 TI'!$D$7:$U$47,17,0)=0,"-",IF(AND(AS423=AS423,AT423="P"),VLOOKUP(AS423,'D3 TI'!$D$7:$U$47,17,0),"-")))</f>
        <v>-</v>
      </c>
      <c r="AY423" s="45" t="str">
        <f>IF(AS423="","-",IF(VLOOKUP(AS423,'D3 TI'!$D$7:$U$47,18,0)=0,"-",IF(AND(AS423=AS423,AT423="P"),VLOOKUP(AS423,'D3 TI'!$D$7:$U$47,18,0),"-")))</f>
        <v>-</v>
      </c>
      <c r="AZ423" s="46" t="s">
        <v>25</v>
      </c>
      <c r="BA423" s="47" t="s">
        <v>26</v>
      </c>
      <c r="BB423" s="6"/>
      <c r="BC423" s="6"/>
      <c r="BD423" s="6"/>
      <c r="BE423" s="6"/>
      <c r="BF423" s="7"/>
      <c r="BG423" s="7"/>
      <c r="BH423" s="7"/>
      <c r="BI423" s="7"/>
      <c r="BJ423" s="7"/>
      <c r="BK423" s="7"/>
    </row>
    <row r="424" ht="14.25" customHeight="1">
      <c r="A424" s="40">
        <v>8.0</v>
      </c>
      <c r="B424" s="41" t="s">
        <v>355</v>
      </c>
      <c r="C424" s="42">
        <v>1131105.0</v>
      </c>
      <c r="D424" s="43" t="s">
        <v>36</v>
      </c>
      <c r="E424" s="44" t="s">
        <v>24</v>
      </c>
      <c r="F424" s="45" t="str">
        <f>IF(D424="","-",IF(VLOOKUP(D424,'D3 TI'!$D$7:$U$47,7,0)=0,"-",IF(AND(D424=D424,OR(E424="T",E424="P",E424="PM")),VLOOKUP(D424,'D3 TI'!$D$7:$U$47,7,0),"-")))</f>
        <v>RJS</v>
      </c>
      <c r="G424" s="45" t="str">
        <f>IF(D424="","-",IF(VLOOKUP(D424,'D3 TI'!$D$7:$U$47,8,0)=0,"-",IF(AND(D424=D424,OR(E424="T",E424="P",E424="PM")),VLOOKUP(D424,'D3 TI'!$D$7:$U$47,8,0),"-")))</f>
        <v>-</v>
      </c>
      <c r="H424" s="45" t="str">
        <f>IF(D424="","-",IF(VLOOKUP(D424,'D3 TI'!$D$7:$U$47,9,0)=0,"-",IF(AND(D424=D424,OR(E424="T",E424="P")),VLOOKUP(D424,'D3 TI'!$D$7:$U$47,9,0),"-")))</f>
        <v>-</v>
      </c>
      <c r="I424" s="45"/>
      <c r="J424" s="45" t="str">
        <f>IF(D424="","-",IF(VLOOKUP(D424,'D3 TI'!$D$7:$U$47,17,0)=0,"-",IF(AND(D424=D424,E424="P"),VLOOKUP(D424,'D3 TI'!$D$7:$U$47,17,0),"-")))</f>
        <v>-</v>
      </c>
      <c r="K424" s="45" t="str">
        <f>IF(D424="","-",IF(VLOOKUP(D424,'D3 TI'!$D$7:$U$47,18,0)=0,"-",IF(AND(D424=D424,E424="P"),VLOOKUP(D424,'D3 TI'!$D$7:$U$47,18,0),"-")))</f>
        <v>-</v>
      </c>
      <c r="L424" s="46" t="s">
        <v>31</v>
      </c>
      <c r="M424" s="47" t="s">
        <v>26</v>
      </c>
      <c r="N424" s="48" t="s">
        <v>345</v>
      </c>
      <c r="O424" s="43" t="s">
        <v>241</v>
      </c>
      <c r="P424" s="44" t="s">
        <v>24</v>
      </c>
      <c r="Q424" s="45" t="str">
        <f>IF(O424="","-",IF(VLOOKUP(O424,'D3 TI'!$D$7:$U$47,7,0)=0,"-",IF(AND(O424=O424,OR(P424="T",P424="P",P424="PM")),VLOOKUP(O424,'D3 TI'!$D$7:$U$47,7,0),"-")))</f>
        <v>MSS/CPG</v>
      </c>
      <c r="R424" s="45" t="str">
        <f>IF(O424="","-",IF(VLOOKUP(O424,'D3 TI'!$D$7:$U$47,8,0)=0,"-",IF(AND(O424=O424,OR(P424="T",P424="P",P424="PM")),VLOOKUP(O424,'D3 TI'!$D$7:$U$47,8,0),"-")))</f>
        <v>AZP/ESS</v>
      </c>
      <c r="S424" s="45" t="str">
        <f>IF(O424="","-",IF(VLOOKUP(O424,'D3 TI'!$D$7:$U$47,9,0)=0,"-",IF(AND(O424=O424,OR(P424="T",P424="P")),VLOOKUP(O424,'D3 TI'!$D$7:$U$47,9,0),"-")))</f>
        <v>LMG/TLG</v>
      </c>
      <c r="T424" s="45" t="str">
        <f>IF(O424="","-",IF(VLOOKUP(O424,'D3 TI'!$D$7:$U$47,17,0)=0,"-",IF(AND(O424=O424,P424="P"),VLOOKUP(O424,'D3 TI'!$D$7:$U$47,17,0),"-")))</f>
        <v>-</v>
      </c>
      <c r="U424" s="45" t="str">
        <f>IF(O424="","-",IF(VLOOKUP(O424,'D3 TI'!$D$7:$U$47,18,0)=0,"-",IF(AND(O424=O424,P424="P"),VLOOKUP(O424,'D3 TI'!$D$7:$U$47,18,0),"-")))</f>
        <v>-</v>
      </c>
      <c r="V424" s="46" t="s">
        <v>31</v>
      </c>
      <c r="W424" s="47" t="s">
        <v>26</v>
      </c>
      <c r="X424" s="42"/>
      <c r="Y424" s="43"/>
      <c r="Z424" s="44"/>
      <c r="AA424" s="45" t="str">
        <f>IF(Y424="","-",IF(VLOOKUP(Y424,'D3 TI'!$D$7:$U$47,7,0)=0,"-",IF(AND(Y424=Y424,OR(Z424="T",Z424="P",Z424="PM")),VLOOKUP(Y424,'D3 TI'!$D$7:$U$47,7,0),"-")))</f>
        <v>-</v>
      </c>
      <c r="AB424" s="45" t="str">
        <f>IF(Y424="","-",IF(VLOOKUP(Y424,'D3 TI'!$D$7:$U$47,8,0)=0,"-",IF(AND(Y424=Y424,OR(Z424="T",Z424="P",Z424="PM")),VLOOKUP(Y424,'D3 TI'!$D$7:$U$47,8,0),"-")))</f>
        <v>-</v>
      </c>
      <c r="AC424" s="45" t="str">
        <f>IF(Y424="","-",IF(VLOOKUP(Y424,'D3 TI'!$D$7:$U$47,9,0)=0,"-",IF(AND(Y424=Y424,OR(Z424="T",Z424="P")),VLOOKUP(Y424,'D3 TI'!$D$7:$U$47,9,0),"-")))</f>
        <v>-</v>
      </c>
      <c r="AD424" s="45" t="str">
        <f>IF(Y424="","-",IF(VLOOKUP(Y424,'D3 TI'!$D$7:$U$47,17,0)=0,"-",IF(AND(Y424=Y424,Z424="P"),VLOOKUP(Y424,'D3 TI'!$D$7:$U$47,17,0),"-")))</f>
        <v>-</v>
      </c>
      <c r="AE424" s="45" t="str">
        <f>IF(Y424="","-",IF(VLOOKUP(Y424,'D3 TI'!$D$7:$U$47,18,0)=0,"-",IF(AND(Y424=Y424,Z424="P"),VLOOKUP(Y424,'D3 TI'!$D$7:$U$47,18,0),"-")))</f>
        <v>-</v>
      </c>
      <c r="AF424" s="46" t="s">
        <v>31</v>
      </c>
      <c r="AG424" s="47"/>
      <c r="AH424" s="42">
        <v>1131104.0</v>
      </c>
      <c r="AI424" s="43" t="s">
        <v>30</v>
      </c>
      <c r="AJ424" s="44" t="s">
        <v>28</v>
      </c>
      <c r="AK424" s="45" t="str">
        <f>IF(AI424="","-",IF(VLOOKUP(AI424,'D3 TI'!$D$7:$U$47,7,0)=0,"-",IF(AND(AI424=AI424,OR(AJ424="T",AJ424="P",AJ424="PM")),VLOOKUP(AI424,'D3 TI'!$D$7:$U$47,7,0),"-")))</f>
        <v>HER</v>
      </c>
      <c r="AL424" s="45" t="str">
        <f>IF(AI424="","-",IF(VLOOKUP(AI424,'D3 TI'!$D$7:$U$47,8,0)=0,"-",IF(AND(AI424=AI424,OR(AJ424="T",AJ424="P",AJ424="PM")),VLOOKUP(AI424,'D3 TI'!$D$7:$U$47,8,0),"-")))</f>
        <v>BJH</v>
      </c>
      <c r="AM424" s="45" t="str">
        <f>IF(AI424="","-",IF(VLOOKUP(AI424,'D3 TI'!$D$7:$U$47,9,0)=0,"-",IF(AND(AI424=AI424,OR(AJ424="T",AJ424="P")),VLOOKUP(AI424,'D3 TI'!$D$7:$U$47,9,0),"-")))</f>
        <v>-</v>
      </c>
      <c r="AN424" s="45" t="str">
        <f>IF(AI424="","-",IF(VLOOKUP(AI424,'D3 TI'!$D$7:$U$47,17,0)=0,"-",IF(AND(AI424=AI424,AJ424="P"),VLOOKUP(AI424,'D3 TI'!$D$7:$U$47,17,0),"-")))</f>
        <v>-</v>
      </c>
      <c r="AO424" s="45" t="str">
        <f>IF(AI424="","-",IF(VLOOKUP(AI424,'D3 TI'!$D$7:$U$47,18,0)=0,"-",IF(AND(AI424=AI424,AJ424="P"),VLOOKUP(AI424,'D3 TI'!$D$7:$U$47,18,0),"-")))</f>
        <v>-</v>
      </c>
      <c r="AP424" s="46" t="s">
        <v>31</v>
      </c>
      <c r="AQ424" s="47" t="s">
        <v>26</v>
      </c>
      <c r="AR424" s="42">
        <v>1031102.0</v>
      </c>
      <c r="AS424" s="43" t="s">
        <v>29</v>
      </c>
      <c r="AT424" s="44" t="s">
        <v>28</v>
      </c>
      <c r="AU424" s="45" t="str">
        <f>IF(AS424="","-",IF(VLOOKUP(AS424,'D3 TI'!$D$7:$U$47,7,0)=0,"-",IF(AND(AS424=AS424,OR(AT424="T",AT424="P",AT424="PM")),VLOOKUP(AS424,'D3 TI'!$D$7:$U$47,7,0),"-")))</f>
        <v>YAG</v>
      </c>
      <c r="AV424" s="45" t="str">
        <f>IF(AS424="","-",IF(VLOOKUP(AS424,'D3 TI'!$D$7:$U$47,8,0)=0,"-",IF(AND(AS424=AS424,OR(AT424="T",AT424="P",AT424="PM")),VLOOKUP(AS424,'D3 TI'!$D$7:$U$47,8,0),"-")))</f>
        <v>-</v>
      </c>
      <c r="AW424" s="45" t="str">
        <f>IF(AS424="","-",IF(VLOOKUP(AS424,'D3 TI'!$D$7:$U$47,9,0)=0,"-",IF(AND(AS424=AS424,OR(AT424="T",AT424="P")),VLOOKUP(AS424,'D3 TI'!$D$7:$U$47,9,0),"-")))</f>
        <v>-</v>
      </c>
      <c r="AX424" s="45" t="str">
        <f>IF(AS424="","-",IF(VLOOKUP(AS424,'D3 TI'!$D$7:$U$47,17,0)=0,"-",IF(AND(AS424=AS424,AT424="P"),VLOOKUP(AS424,'D3 TI'!$D$7:$U$47,17,0),"-")))</f>
        <v>-</v>
      </c>
      <c r="AY424" s="45" t="str">
        <f>IF(AS424="","-",IF(VLOOKUP(AS424,'D3 TI'!$D$7:$U$47,18,0)=0,"-",IF(AND(AS424=AS424,AT424="P"),VLOOKUP(AS424,'D3 TI'!$D$7:$U$47,18,0),"-")))</f>
        <v>-</v>
      </c>
      <c r="AZ424" s="46" t="s">
        <v>31</v>
      </c>
      <c r="BA424" s="47" t="s">
        <v>26</v>
      </c>
      <c r="BB424" s="6"/>
      <c r="BC424" s="6"/>
      <c r="BD424" s="6"/>
      <c r="BE424" s="6"/>
      <c r="BF424" s="7"/>
      <c r="BG424" s="7"/>
      <c r="BH424" s="7"/>
      <c r="BI424" s="7"/>
      <c r="BJ424" s="7"/>
      <c r="BK424" s="7"/>
    </row>
    <row r="425" ht="14.25" customHeight="1">
      <c r="A425" s="40">
        <v>8.0</v>
      </c>
      <c r="B425" s="41" t="s">
        <v>355</v>
      </c>
      <c r="C425" s="126"/>
      <c r="D425" s="43"/>
      <c r="E425" s="44"/>
      <c r="F425" s="45" t="str">
        <f>IF(D425="","-",IF(VLOOKUP(D425,D3TK!$D$7:$V$44,7,0)=0,"-",IF(AND(D425=D425,OR(E425="T",E425="P",E425="PM")),VLOOKUP(D425,D3TK!$D$7:$V$44,7,0),"-")))</f>
        <v>-</v>
      </c>
      <c r="G425" s="45" t="str">
        <f>IF(D425="","-",IF(VLOOKUP(D425,D3TK!$D$7:$V$44,8,0)=0,"-",IF(AND(D425=D425,OR(E425="T",E425="P",E425="PM")),VLOOKUP(D425,D3TK!$D$7:$V$44,8,0),"-")))</f>
        <v>-</v>
      </c>
      <c r="H425" s="45" t="str">
        <f>IF(D425="","-",IF(VLOOKUP(D425,D3TK!$D$7:$V$44,9,0)=0,"-",IF(AND(D425=D425,OR(E425="T",E425="P")),VLOOKUP(D425,D3TK!$D$7:$V$44,9,0),"-")))</f>
        <v>-</v>
      </c>
      <c r="I425" s="45"/>
      <c r="J425" s="45" t="str">
        <f>IF(D425="","-",IF(VLOOKUP(D425,D3TK!$D$7:$V$44,17,0)=0,"-",IF(AND(D425=D425,E425="P"),VLOOKUP(D425,D3TK!$D$7:$V$44,17,0),"-")))</f>
        <v>-</v>
      </c>
      <c r="K425" s="45" t="str">
        <f>IF(D425="","-",IF(VLOOKUP(D425,D3TK!$D$7:$V$44,18,0)=0,"-",IF(AND(D425=D425,E425="P"),VLOOKUP(D425,D3TK!$D$7:$V$44,18,0),"-")))</f>
        <v>-</v>
      </c>
      <c r="L425" s="44" t="s">
        <v>32</v>
      </c>
      <c r="M425" s="47"/>
      <c r="N425" s="42" t="s">
        <v>345</v>
      </c>
      <c r="O425" s="43" t="s">
        <v>241</v>
      </c>
      <c r="P425" s="44" t="s">
        <v>24</v>
      </c>
      <c r="Q425" s="45" t="str">
        <f>IF(O425="","-",IF(VLOOKUP(O425,D3TK!$D$7:$V$44,7,0)=0,"-",IF(AND(O425=O425,OR(P425="T",P425="P",P425="PM")),VLOOKUP(O425,D3TK!$D$7:$V$44,7,0),"-")))</f>
        <v>MSS/CPG</v>
      </c>
      <c r="R425" s="45" t="str">
        <f>IF(O425="","-",IF(VLOOKUP(O425,D3TK!$D$7:$V$44,8,0)=0,"-",IF(AND(O425=O425,OR(P425="T",P425="P",P425="PM")),VLOOKUP(O425,D3TK!$D$7:$V$44,8,0),"-")))</f>
        <v>AZP/ESS</v>
      </c>
      <c r="S425" s="45" t="str">
        <f>IF(O425="","-",IF(VLOOKUP(O425,D3TK!$D$7:$V$44,9,0)=0,"-",IF(AND(O425=O425,OR(P425="T",P425="P")),VLOOKUP(O425,D3TK!$D$7:$V$44,9,0),"-")))</f>
        <v>LMG/TLG</v>
      </c>
      <c r="T425" s="45" t="str">
        <f>IF(O425="","-",IF(VLOOKUP(O425,D3TK!$D$7:$V$44,17,0)=0,"-",IF(AND(O425=O425,P425="P"),VLOOKUP(O425,D3TK!$D$7:$V$44,17,0),"-")))</f>
        <v>-</v>
      </c>
      <c r="U425" s="45" t="str">
        <f>IF(O425="","-",IF(VLOOKUP(O425,D3TK!$D$7:$V$44,18,0)=0,"-",IF(AND(O425=O425,P425="P"),VLOOKUP(O425,D3TK!$D$7:$V$44,18,0),"-")))</f>
        <v>-</v>
      </c>
      <c r="V425" s="44" t="s">
        <v>32</v>
      </c>
      <c r="W425" s="47" t="s">
        <v>26</v>
      </c>
      <c r="X425" s="55">
        <v>1031103.0</v>
      </c>
      <c r="Y425" s="56" t="s">
        <v>27</v>
      </c>
      <c r="Z425" s="60" t="s">
        <v>28</v>
      </c>
      <c r="AA425" s="45" t="str">
        <f>IF(Y425="","-",IF(VLOOKUP(Y425,D3TK!$D$7:$V$44,7,0)=0,"-",IF(AND(Y425=Y425,OR(Z425="T",Z425="P",Z425="PM")),VLOOKUP(Y425,D3TK!$D$7:$V$44,7,0),"-")))</f>
        <v>IPM</v>
      </c>
      <c r="AB425" s="45" t="str">
        <f>IF(Y425="","-",IF(VLOOKUP(Y425,D3TK!$D$7:$V$44,8,0)=0,"-",IF(AND(Y425=Y425,OR(Z425="T",Z425="P",Z425="PM")),VLOOKUP(Y425,D3TK!$D$7:$V$44,8,0),"-")))</f>
        <v>PDS</v>
      </c>
      <c r="AC425" s="45" t="str">
        <f>IF(Y425="","-",IF(VLOOKUP(Y425,D3TK!$D$7:$V$44,9,0)=0,"-",IF(AND(Y425=Y425,OR(Z425="T",Z425="P")),VLOOKUP(Y425,D3TK!$D$7:$V$44,9,0),"-")))</f>
        <v>-</v>
      </c>
      <c r="AD425" s="45" t="str">
        <f>IF(Y425="","-",IF(VLOOKUP(Y425,D3TK!$D$7:$V$44,17,0)=0,"-",IF(AND(Y425=Y425,Z425="P"),VLOOKUP(Y425,D3TK!$D$7:$V$44,17,0),"-")))</f>
        <v>-</v>
      </c>
      <c r="AE425" s="45" t="str">
        <f>IF(Y425="","-",IF(VLOOKUP(Y425,D3TK!$D$7:$V$44,18,0)=0,"-",IF(AND(Y425=Y425,Z425="P"),VLOOKUP(Y425,D3TK!$D$7:$V$44,18,0),"-")))</f>
        <v>FWH</v>
      </c>
      <c r="AF425" s="44" t="s">
        <v>32</v>
      </c>
      <c r="AG425" s="47" t="s">
        <v>26</v>
      </c>
      <c r="AH425" s="126"/>
      <c r="AI425" s="43"/>
      <c r="AJ425" s="44"/>
      <c r="AK425" s="45" t="str">
        <f>IF(AI425="","-",IF(VLOOKUP(AI425,D3TK!$D$7:$V$44,7,0)=0,"-",IF(AND(AI425=AI425,OR(AJ425="T",AJ425="P",AJ425="PM")),VLOOKUP(AI425,D3TK!$D$7:$V$44,7,0),"-")))</f>
        <v>-</v>
      </c>
      <c r="AL425" s="45" t="str">
        <f>IF(AI425="","-",IF(VLOOKUP(AI425,D3TK!$D$7:$V$44,8,0)=0,"-",IF(AND(AI425=AI425,OR(AJ425="T",AJ425="P",AJ425="PM")),VLOOKUP(AI425,D3TK!$D$7:$V$44,8,0),"-")))</f>
        <v>-</v>
      </c>
      <c r="AM425" s="45" t="str">
        <f>IF(AI425="","-",IF(VLOOKUP(AI425,D3TK!$D$7:$V$44,9,0)=0,"-",IF(AND(AI425=AI425,OR(AJ425="T",AJ425="P")),VLOOKUP(AI425,D3TK!$D$7:$V$44,9,0),"-")))</f>
        <v>-</v>
      </c>
      <c r="AN425" s="45" t="str">
        <f>IF(AI425="","-",IF(VLOOKUP(AI425,D3TK!$D$7:$V$44,17,0)=0,"-",IF(AND(AI425=AI425,AJ425="P"),VLOOKUP(AI425,D3TK!$D$7:$V$44,17,0),"-")))</f>
        <v>-</v>
      </c>
      <c r="AO425" s="45" t="str">
        <f>IF(AI425="","-",IF(VLOOKUP(AI425,D3TK!$D$7:$V$44,18,0)=0,"-",IF(AND(AI425=AI425,AJ425="P"),VLOOKUP(AI425,D3TK!$D$7:$V$44,18,0),"-")))</f>
        <v>-</v>
      </c>
      <c r="AP425" s="44" t="s">
        <v>32</v>
      </c>
      <c r="AQ425" s="47"/>
      <c r="AR425" s="42">
        <v>1031102.0</v>
      </c>
      <c r="AS425" s="43" t="s">
        <v>29</v>
      </c>
      <c r="AT425" s="44" t="s">
        <v>28</v>
      </c>
      <c r="AU425" s="45" t="str">
        <f>IF(AS425="","-",IF(VLOOKUP(AS425,D3TK!$D$7:$V$44,7,0)=0,"-",IF(AND(AS425=AS425,OR(AT425="T",AT425="P",AT425="PM")),VLOOKUP(AS425,D3TK!$D$7:$V$44,7,0),"-")))</f>
        <v>SML</v>
      </c>
      <c r="AV425" s="45" t="str">
        <f>IF(AS425="","-",IF(VLOOKUP(AS425,D3TK!$D$7:$V$44,8,0)=0,"-",IF(AND(AS425=AS425,OR(AT425="T",AT425="P",AT425="PM")),VLOOKUP(AS425,D3TK!$D$7:$V$44,8,0),"-")))</f>
        <v>-</v>
      </c>
      <c r="AW425" s="45" t="str">
        <f>IF(AS425="","-",IF(VLOOKUP(AS425,D3TK!$D$7:$V$44,9,0)=0,"-",IF(AND(AS425=AS425,OR(AT425="T",AT425="P")),VLOOKUP(AS425,D3TK!$D$7:$V$44,9,0),"-")))</f>
        <v>-</v>
      </c>
      <c r="AX425" s="45" t="str">
        <f>IF(AS425="","-",IF(VLOOKUP(AS425,D3TK!$D$7:$V$44,17,0)=0,"-",IF(AND(AS425=AS425,AT425="P"),VLOOKUP(AS425,D3TK!$D$7:$V$44,17,0),"-")))</f>
        <v>-</v>
      </c>
      <c r="AY425" s="45" t="str">
        <f>IF(AS425="","-",IF(VLOOKUP(AS425,D3TK!$D$7:$V$44,18,0)=0,"-",IF(AND(AS425=AS425,AT425="P"),VLOOKUP(AS425,D3TK!$D$7:$V$44,18,0),"-")))</f>
        <v>-</v>
      </c>
      <c r="AZ425" s="44" t="s">
        <v>32</v>
      </c>
      <c r="BA425" s="47" t="s">
        <v>26</v>
      </c>
      <c r="BB425" s="178"/>
      <c r="BC425" s="6"/>
      <c r="BD425" s="6"/>
      <c r="BE425" s="6"/>
      <c r="BF425" s="7"/>
      <c r="BG425" s="7"/>
      <c r="BH425" s="7"/>
      <c r="BI425" s="7"/>
      <c r="BJ425" s="7"/>
      <c r="BK425" s="7"/>
    </row>
    <row r="426" ht="14.25" customHeight="1">
      <c r="A426" s="40">
        <v>8.0</v>
      </c>
      <c r="B426" s="41" t="s">
        <v>355</v>
      </c>
      <c r="C426" s="126"/>
      <c r="D426" s="43"/>
      <c r="E426" s="44"/>
      <c r="F426" s="45" t="str">
        <f>IF(D426="","-",IF(VLOOKUP(D426,D3TK!$D$7:$V$44,7,0)=0,"-",IF(AND(D426=D426,OR(E426="T",E426="P",E426="PM")),VLOOKUP(D426,D3TK!$D$7:$V$44,7,0),"-")))</f>
        <v>-</v>
      </c>
      <c r="G426" s="45" t="str">
        <f>IF(D426="","-",IF(VLOOKUP(D426,D3TK!$D$7:$V$44,8,0)=0,"-",IF(AND(D426=D426,OR(E426="T",E426="P",E426="PM")),VLOOKUP(D426,D3TK!$D$7:$V$44,8,0),"-")))</f>
        <v>-</v>
      </c>
      <c r="H426" s="45" t="str">
        <f>IF(D426="","-",IF(VLOOKUP(D426,D3TK!$D$7:$V$44,9,0)=0,"-",IF(AND(D426=D426,OR(E426="T",E426="P")),VLOOKUP(D426,D3TK!$D$7:$V$44,9,0),"-")))</f>
        <v>-</v>
      </c>
      <c r="I426" s="45"/>
      <c r="J426" s="45" t="str">
        <f>IF(D426="","-",IF(VLOOKUP(D426,D3TK!$D$7:$V$44,17,0)=0,"-",IF(AND(D426=D426,E426="P"),VLOOKUP(D426,D3TK!$D$7:$V$44,17,0),"-")))</f>
        <v>-</v>
      </c>
      <c r="K426" s="45" t="str">
        <f>IF(D426="","-",IF(VLOOKUP(D426,D3TK!$D$7:$V$44,18,0)=0,"-",IF(AND(D426=D426,E426="P"),VLOOKUP(D426,D3TK!$D$7:$V$44,18,0),"-")))</f>
        <v>-</v>
      </c>
      <c r="L426" s="44" t="s">
        <v>34</v>
      </c>
      <c r="M426" s="47"/>
      <c r="N426" s="42" t="s">
        <v>345</v>
      </c>
      <c r="O426" s="43" t="s">
        <v>241</v>
      </c>
      <c r="P426" s="44" t="s">
        <v>24</v>
      </c>
      <c r="Q426" s="45" t="str">
        <f>IF(O426="","-",IF(VLOOKUP(O426,D3TK!$D$7:$V$44,7,0)=0,"-",IF(AND(O426=O426,OR(P426="T",P426="P",P426="PM")),VLOOKUP(O426,D3TK!$D$7:$V$44,7,0),"-")))</f>
        <v>MSS/CPG</v>
      </c>
      <c r="R426" s="45" t="str">
        <f>IF(O426="","-",IF(VLOOKUP(O426,D3TK!$D$7:$V$44,8,0)=0,"-",IF(AND(O426=O426,OR(P426="T",P426="P",P426="PM")),VLOOKUP(O426,D3TK!$D$7:$V$44,8,0),"-")))</f>
        <v>AZP/ESS</v>
      </c>
      <c r="S426" s="45" t="str">
        <f>IF(O426="","-",IF(VLOOKUP(O426,D3TK!$D$7:$V$44,9,0)=0,"-",IF(AND(O426=O426,OR(P426="T",P426="P")),VLOOKUP(O426,D3TK!$D$7:$V$44,9,0),"-")))</f>
        <v>LMG/TLG</v>
      </c>
      <c r="T426" s="45" t="str">
        <f>IF(O426="","-",IF(VLOOKUP(O426,D3TK!$D$7:$V$44,17,0)=0,"-",IF(AND(O426=O426,P426="P"),VLOOKUP(O426,D3TK!$D$7:$V$44,17,0),"-")))</f>
        <v>-</v>
      </c>
      <c r="U426" s="45" t="str">
        <f>IF(O426="","-",IF(VLOOKUP(O426,D3TK!$D$7:$V$44,18,0)=0,"-",IF(AND(O426=O426,P426="P"),VLOOKUP(O426,D3TK!$D$7:$V$44,18,0),"-")))</f>
        <v>-</v>
      </c>
      <c r="V426" s="44" t="s">
        <v>34</v>
      </c>
      <c r="W426" s="47" t="s">
        <v>26</v>
      </c>
      <c r="X426" s="55">
        <v>1031103.0</v>
      </c>
      <c r="Y426" s="56" t="s">
        <v>27</v>
      </c>
      <c r="Z426" s="60" t="s">
        <v>28</v>
      </c>
      <c r="AA426" s="45" t="str">
        <f>IF(Y426="","-",IF(VLOOKUP(Y426,D3TK!$D$7:$V$44,7,0)=0,"-",IF(AND(Y426=Y426,OR(Z426="T",Z426="P",Z426="PM")),VLOOKUP(Y426,D3TK!$D$7:$V$44,7,0),"-")))</f>
        <v>IPM</v>
      </c>
      <c r="AB426" s="45" t="str">
        <f>IF(Y426="","-",IF(VLOOKUP(Y426,D3TK!$D$7:$V$44,8,0)=0,"-",IF(AND(Y426=Y426,OR(Z426="T",Z426="P",Z426="PM")),VLOOKUP(Y426,D3TK!$D$7:$V$44,8,0),"-")))</f>
        <v>PDS</v>
      </c>
      <c r="AC426" s="45" t="str">
        <f>IF(Y426="","-",IF(VLOOKUP(Y426,D3TK!$D$7:$V$44,9,0)=0,"-",IF(AND(Y426=Y426,OR(Z426="T",Z426="P")),VLOOKUP(Y426,D3TK!$D$7:$V$44,9,0),"-")))</f>
        <v>-</v>
      </c>
      <c r="AD426" s="45" t="str">
        <f>IF(Y426="","-",IF(VLOOKUP(Y426,D3TK!$D$7:$V$44,17,0)=0,"-",IF(AND(Y426=Y426,Z426="P"),VLOOKUP(Y426,D3TK!$D$7:$V$44,17,0),"-")))</f>
        <v>-</v>
      </c>
      <c r="AE426" s="45" t="str">
        <f>IF(Y426="","-",IF(VLOOKUP(Y426,D3TK!$D$7:$V$44,18,0)=0,"-",IF(AND(Y426=Y426,Z426="P"),VLOOKUP(Y426,D3TK!$D$7:$V$44,18,0),"-")))</f>
        <v>FWH</v>
      </c>
      <c r="AF426" s="44" t="s">
        <v>34</v>
      </c>
      <c r="AG426" s="47" t="s">
        <v>26</v>
      </c>
      <c r="AH426" s="126"/>
      <c r="AI426" s="43"/>
      <c r="AJ426" s="44"/>
      <c r="AK426" s="45" t="str">
        <f>IF(AI426="","-",IF(VLOOKUP(AI426,D3TK!$D$7:$V$44,7,0)=0,"-",IF(AND(AI426=AI426,OR(AJ426="T",AJ426="P",AJ426="PM")),VLOOKUP(AI426,D3TK!$D$7:$V$44,7,0),"-")))</f>
        <v>-</v>
      </c>
      <c r="AL426" s="45" t="str">
        <f>IF(AI426="","-",IF(VLOOKUP(AI426,D3TK!$D$7:$V$44,8,0)=0,"-",IF(AND(AI426=AI426,OR(AJ426="T",AJ426="P",AJ426="PM")),VLOOKUP(AI426,D3TK!$D$7:$V$44,8,0),"-")))</f>
        <v>-</v>
      </c>
      <c r="AM426" s="45" t="str">
        <f>IF(AI426="","-",IF(VLOOKUP(AI426,D3TK!$D$7:$V$44,9,0)=0,"-",IF(AND(AI426=AI426,OR(AJ426="T",AJ426="P")),VLOOKUP(AI426,D3TK!$D$7:$V$44,9,0),"-")))</f>
        <v>-</v>
      </c>
      <c r="AN426" s="45" t="str">
        <f>IF(AI426="","-",IF(VLOOKUP(AI426,D3TK!$D$7:$V$44,17,0)=0,"-",IF(AND(AI426=AI426,AJ426="P"),VLOOKUP(AI426,D3TK!$D$7:$V$44,17,0),"-")))</f>
        <v>-</v>
      </c>
      <c r="AO426" s="45" t="str">
        <f>IF(AI426="","-",IF(VLOOKUP(AI426,D3TK!$D$7:$V$44,18,0)=0,"-",IF(AND(AI426=AI426,AJ426="P"),VLOOKUP(AI426,D3TK!$D$7:$V$44,18,0),"-")))</f>
        <v>-</v>
      </c>
      <c r="AP426" s="44" t="s">
        <v>34</v>
      </c>
      <c r="AQ426" s="47"/>
      <c r="AR426" s="42">
        <v>1031102.0</v>
      </c>
      <c r="AS426" s="43" t="s">
        <v>29</v>
      </c>
      <c r="AT426" s="44" t="s">
        <v>28</v>
      </c>
      <c r="AU426" s="45" t="str">
        <f>IF(AS426="","-",IF(VLOOKUP(AS426,D3TK!$D$7:$V$44,7,0)=0,"-",IF(AND(AS426=AS426,OR(AT426="T",AT426="P",AT426="PM")),VLOOKUP(AS426,D3TK!$D$7:$V$44,7,0),"-")))</f>
        <v>SML</v>
      </c>
      <c r="AV426" s="45" t="str">
        <f>IF(AS426="","-",IF(VLOOKUP(AS426,D3TK!$D$7:$V$44,8,0)=0,"-",IF(AND(AS426=AS426,OR(AT426="T",AT426="P",AT426="PM")),VLOOKUP(AS426,D3TK!$D$7:$V$44,8,0),"-")))</f>
        <v>-</v>
      </c>
      <c r="AW426" s="45" t="str">
        <f>IF(AS426="","-",IF(VLOOKUP(AS426,D3TK!$D$7:$V$44,9,0)=0,"-",IF(AND(AS426=AS426,OR(AT426="T",AT426="P")),VLOOKUP(AS426,D3TK!$D$7:$V$44,9,0),"-")))</f>
        <v>-</v>
      </c>
      <c r="AX426" s="45" t="str">
        <f>IF(AS426="","-",IF(VLOOKUP(AS426,D3TK!$D$7:$V$44,17,0)=0,"-",IF(AND(AS426=AS426,AT426="P"),VLOOKUP(AS426,D3TK!$D$7:$V$44,17,0),"-")))</f>
        <v>-</v>
      </c>
      <c r="AY426" s="45" t="str">
        <f>IF(AS426="","-",IF(VLOOKUP(AS426,D3TK!$D$7:$V$44,18,0)=0,"-",IF(AND(AS426=AS426,AT426="P"),VLOOKUP(AS426,D3TK!$D$7:$V$44,18,0),"-")))</f>
        <v>-</v>
      </c>
      <c r="AZ426" s="44" t="s">
        <v>34</v>
      </c>
      <c r="BA426" s="47" t="s">
        <v>26</v>
      </c>
      <c r="BB426" s="178"/>
      <c r="BC426" s="6"/>
      <c r="BD426" s="6"/>
      <c r="BE426" s="6"/>
      <c r="BF426" s="7"/>
      <c r="BG426" s="7"/>
      <c r="BH426" s="7"/>
      <c r="BI426" s="7"/>
      <c r="BJ426" s="7"/>
      <c r="BK426" s="7"/>
    </row>
    <row r="427" ht="14.25" customHeight="1">
      <c r="A427" s="40">
        <v>8.0</v>
      </c>
      <c r="B427" s="41" t="s">
        <v>355</v>
      </c>
      <c r="C427" s="42">
        <v>1041102.0</v>
      </c>
      <c r="D427" s="43" t="s">
        <v>29</v>
      </c>
      <c r="E427" s="44" t="s">
        <v>24</v>
      </c>
      <c r="F427" s="45" t="str">
        <f>IF(D427="","-",IF(VLOOKUP(D427,D4TRPL!$D$7:$U$58,7,0)=0,"-",IF(AND(D427=D427,OR(E427="T",E427="P",E427="PM")),VLOOKUP(D427,D4TRPL!$D$7:$U$58,7,0),"-")))</f>
        <v>SML</v>
      </c>
      <c r="G427" s="45" t="str">
        <f>IF(D427="","-",IF(VLOOKUP(D427,D4TRPL!$D$7:$U$58,8,0)=0,"-",IF(AND(D427=D427,OR(E427="T",E427="P",E427="PM")),VLOOKUP(D427,D4TRPL!$D$7:$U$58,8,0),"-")))</f>
        <v>YAG</v>
      </c>
      <c r="H427" s="45" t="str">
        <f>IF(D427="","-",IF(VLOOKUP(D427,D4TRPL!$D$7:$U$58,9,0)=0,"-",IF(AND(D427=D427,OR(E427="T",E427="P")),VLOOKUP(D427,D4TRPL!$D$7:$U$58,9,0),"-")))</f>
        <v>-</v>
      </c>
      <c r="I427" s="45"/>
      <c r="J427" s="45" t="str">
        <f>IF(D427="","-",IF(VLOOKUP(D427,D4TRPL!$D$7:$U$58,17,0)=0,"-",IF(AND(D427=D427,E427="P"),VLOOKUP(D427,D4TRPL!$D$7:$U$58,17,0),"-")))</f>
        <v>-</v>
      </c>
      <c r="K427" s="45" t="str">
        <f>IF(D427="","-",IF(VLOOKUP(D427,D4TRPL!$D$7:$U$58,18,0)=0,"-",IF(AND(D427=D427,E427="P"),VLOOKUP(D427,D4TRPL!$D$7:$U$58,18,0),"-")))</f>
        <v>-</v>
      </c>
      <c r="L427" s="46" t="s">
        <v>35</v>
      </c>
      <c r="M427" s="47" t="s">
        <v>26</v>
      </c>
      <c r="N427" s="48" t="s">
        <v>345</v>
      </c>
      <c r="O427" s="43" t="s">
        <v>241</v>
      </c>
      <c r="P427" s="44" t="s">
        <v>24</v>
      </c>
      <c r="Q427" s="45" t="str">
        <f>IF(O427="","-",IF(VLOOKUP(O427,D4TRPL!$D$7:$U$58,7,0)=0,"-",IF(AND(O427=O427,OR(P427="T",P427="P",,P427="PM")),VLOOKUP(O427,D4TRPL!$D$7:$U$58,7,0),"-")))</f>
        <v>MSS/CPG</v>
      </c>
      <c r="R427" s="45" t="str">
        <f>IF(O427="","-",IF(VLOOKUP(O427,D4TRPL!$D$7:$U$58,8,0)=0,"-",IF(AND(O427=O427,OR(P427="T",P427="P",,P427="PM")),VLOOKUP(O427,D4TRPL!$D$7:$U$58,8,0),"-")))</f>
        <v>AZP/ESS</v>
      </c>
      <c r="S427" s="45" t="str">
        <f>IF(O427="","-",IF(VLOOKUP(O427,D4TRPL!$D$7:$U$58,9,0)=0,"-",IF(AND(O427=O427,OR(P427="T",P427="P")),VLOOKUP(O427,D4TRPL!$D$7:$U$58,9,0),"-")))</f>
        <v>LMG/TLG</v>
      </c>
      <c r="T427" s="45" t="str">
        <f>IF(O427="","-",IF(VLOOKUP(O427,D4TRPL!$D$7:$U$58,17,0)=0,"-",IF(AND(O427=O427,P427="P"),VLOOKUP(O427,D4TRPL!$D$7:$U$58,17,0),"-")))</f>
        <v>-</v>
      </c>
      <c r="U427" s="45" t="str">
        <f>IF(O427="","-",IF(VLOOKUP(O427,D4TRPL!$D$7:$U$58,18,0)=0,"-",IF(AND(O427=O427,P427="P"),VLOOKUP(O427,D4TRPL!$D$7:$U$58,18,0),"-")))</f>
        <v>-</v>
      </c>
      <c r="V427" s="46" t="s">
        <v>35</v>
      </c>
      <c r="W427" s="47"/>
      <c r="X427" s="42"/>
      <c r="Y427" s="43"/>
      <c r="Z427" s="44"/>
      <c r="AA427" s="45" t="str">
        <f>IF(Y427="","-",IF(VLOOKUP(Y427,D4TRPL!$D$7:$U$58,7,0)=0,"-",IF(AND(Y427=Y427,OR(Z427="T",Z427="P",Z427="PM")),VLOOKUP(Y427,D4TRPL!$D$7:$U$58,7,0),"-")))</f>
        <v>-</v>
      </c>
      <c r="AB427" s="45" t="str">
        <f>IF(Y427="","-",IF(VLOOKUP(Y427,D4TRPL!$D$7:$U$58,8,0)=0,"-",IF(AND(Y427=Y427,OR(Z427="T",Z427="P",Z427="PM")),VLOOKUP(Y427,D4TRPL!$D$7:$U$58,8,0),"-")))</f>
        <v>-</v>
      </c>
      <c r="AC427" s="45" t="str">
        <f>IF(Y427="","-",IF(VLOOKUP(Y427,D4TRPL!$D$7:$U$58,9,0)=0,"-",IF(AND(Y427=Y427,OR(Z427="T",Z427="P")),VLOOKUP(Y427,D4TRPL!$D$7:$U$58,9,0),"-")))</f>
        <v>-</v>
      </c>
      <c r="AD427" s="45" t="str">
        <f>IF(Y427="","-",IF(VLOOKUP(Y427,D4TRPL!$D$7:$U$58,17,0)=0,"-",IF(AND(Y427=Y427,Z427="P"),VLOOKUP(Y427,D4TRPL!$D$7:$U$58,17,0),"-")))</f>
        <v>-</v>
      </c>
      <c r="AE427" s="45" t="str">
        <f>IF(Y427="","-",IF(VLOOKUP(Y427,D4TRPL!$D$7:$U$58,18,0)=0,"-",IF(AND(Y427=Y427,Z427="P"),VLOOKUP(Y427,D4TRPL!$D$7:$U$58,18,0),"-")))</f>
        <v>-</v>
      </c>
      <c r="AF427" s="46" t="s">
        <v>35</v>
      </c>
      <c r="AG427" s="47"/>
      <c r="AH427" s="48">
        <v>1141104.0</v>
      </c>
      <c r="AI427" s="43" t="s">
        <v>36</v>
      </c>
      <c r="AJ427" s="44" t="s">
        <v>28</v>
      </c>
      <c r="AK427" s="45" t="str">
        <f>IF(AI427="","-",IF(VLOOKUP(AI427,D4TRPL!$D$7:$U$58,7,0)=0,"-",IF(AND(AI427=AI427,OR(AJ427="T",AJ427="P",,AJ427="PM")),VLOOKUP(AI427,D4TRPL!$D$7:$U$58,7,0),"-")))</f>
        <v>RJS</v>
      </c>
      <c r="AL427" s="45" t="str">
        <f>IF(AI427="","-",IF(VLOOKUP(AI427,D4TRPL!$D$7:$U$58,8,0)=0,"-",IF(AND(AI427=AI427,OR(AJ427="T",AJ427="P",,AJ427="PM")),VLOOKUP(AI427,D4TRPL!$D$7:$U$58,8,0),"-")))</f>
        <v>-</v>
      </c>
      <c r="AM427" s="45" t="str">
        <f>IF(AI427="","-",IF(VLOOKUP(AI427,D4TRPL!$D$7:$U$58,9,0)=0,"-",IF(AND(AI427=AI427,OR(AJ427="T",AJ427="P")),VLOOKUP(AI427,D4TRPL!$D$7:$U$58,9,0),"-")))</f>
        <v>-</v>
      </c>
      <c r="AN427" s="45" t="str">
        <f>IF(AI427="","-",IF(VLOOKUP(AI427,D4TRPL!$D$7:$U$58,17,0)=0,"-",IF(AND(AI427=AI427,AJ427="P"),VLOOKUP(AI427,D4TRPL!$D$7:$U$58,17,0),"-")))</f>
        <v>-</v>
      </c>
      <c r="AO427" s="45" t="str">
        <f>IF(AI427="","-",IF(VLOOKUP(AI427,D4TRPL!$D$7:$U$58,18,0)=0,"-",IF(AND(AI427=AI427,AJ427="P"),VLOOKUP(AI427,D4TRPL!$D$7:$U$58,18,0),"-")))</f>
        <v>-</v>
      </c>
      <c r="AP427" s="46" t="s">
        <v>35</v>
      </c>
      <c r="AQ427" s="47" t="s">
        <v>26</v>
      </c>
      <c r="AR427" s="48"/>
      <c r="AS427" s="43"/>
      <c r="AT427" s="44"/>
      <c r="AU427" s="45" t="str">
        <f>IF(AS427="","-",IF(VLOOKUP(AS427,D4TRPL!$D$7:$U$58,7,0)=0,"-",IF(AND(AS427=AS427,OR(AT427="T",AT427="P",AT427="PM")),VLOOKUP(AS427,D4TRPL!$D$7:$U$58,7,0),"-")))</f>
        <v>-</v>
      </c>
      <c r="AV427" s="45" t="str">
        <f>IF(AS427="","-",IF(VLOOKUP(AS427,D4TRPL!$D$7:$U$58,8,0)=0,"-",IF(AND(AS427=AS427,OR(AT427="T",AT427="P",AT427="PM")),VLOOKUP(AS427,D4TRPL!$D$7:$U$58,8,0),"-")))</f>
        <v>-</v>
      </c>
      <c r="AW427" s="45" t="str">
        <f>IF(AS427="","-",IF(VLOOKUP(AS427,D4TRPL!$D$7:$U$58,9,0)=0,"-",IF(AND(AS427=AS427,OR(AT427="T",AT427="P")),VLOOKUP(AS427,D4TRPL!$D$7:$U$58,9,0),"-")))</f>
        <v>-</v>
      </c>
      <c r="AX427" s="45" t="str">
        <f>IF(AS427="","-",IF(VLOOKUP(AS427,D4TRPL!$D$7:$U$58,17,0)=0,"-",IF(AND(AS427=AS427,AT427="P"),VLOOKUP(AS427,D4TRPL!$D$7:$U$58,17,0),"-")))</f>
        <v>-</v>
      </c>
      <c r="AY427" s="45" t="str">
        <f>IF(AS427="","-",IF(VLOOKUP(AS427,D4TRPL!$D$7:$U$58,18,0)=0,"-",IF(AND(AS427=AS427,AT427="P"),VLOOKUP(AS427,D4TRPL!$D$7:$U$58,18,0),"-")))</f>
        <v>-</v>
      </c>
      <c r="AZ427" s="46" t="s">
        <v>35</v>
      </c>
      <c r="BA427" s="111"/>
      <c r="BB427" s="6"/>
      <c r="BC427" s="6"/>
      <c r="BD427" s="6"/>
      <c r="BE427" s="6"/>
      <c r="BF427" s="7"/>
      <c r="BG427" s="7"/>
      <c r="BH427" s="7"/>
      <c r="BI427" s="7"/>
      <c r="BJ427" s="7"/>
      <c r="BK427" s="7"/>
    </row>
    <row r="428" ht="14.25" customHeight="1">
      <c r="A428" s="40">
        <v>8.0</v>
      </c>
      <c r="B428" s="41" t="s">
        <v>355</v>
      </c>
      <c r="C428" s="42">
        <v>1041102.0</v>
      </c>
      <c r="D428" s="43" t="s">
        <v>29</v>
      </c>
      <c r="E428" s="44" t="s">
        <v>24</v>
      </c>
      <c r="F428" s="45" t="str">
        <f>IF(D428="","-",IF(VLOOKUP(D428,D4TRPL!$D$7:$U$58,7,0)=0,"-",IF(AND(D428=D428,OR(E428="T",E428="P",E428="PM")),VLOOKUP(D428,D4TRPL!$D$7:$U$58,7,0),"-")))</f>
        <v>SML</v>
      </c>
      <c r="G428" s="45" t="str">
        <f>IF(D428="","-",IF(VLOOKUP(D428,D4TRPL!$D$7:$U$58,8,0)=0,"-",IF(AND(D428=D428,OR(E428="T",E428="P",E428="PM")),VLOOKUP(D428,D4TRPL!$D$7:$U$58,8,0),"-")))</f>
        <v>YAG</v>
      </c>
      <c r="H428" s="45" t="str">
        <f>IF(D428="","-",IF(VLOOKUP(D428,D4TRPL!$D$7:$U$58,9,0)=0,"-",IF(AND(D428=D428,OR(E428="T",E428="P")),VLOOKUP(D428,D4TRPL!$D$7:$U$58,9,0),"-")))</f>
        <v>-</v>
      </c>
      <c r="I428" s="45"/>
      <c r="J428" s="45" t="str">
        <f>IF(D428="","-",IF(VLOOKUP(D428,D4TRPL!$D$7:$U$58,17,0)=0,"-",IF(AND(D428=D428,E428="P"),VLOOKUP(D428,D4TRPL!$D$7:$U$58,17,0),"-")))</f>
        <v>-</v>
      </c>
      <c r="K428" s="45" t="str">
        <f>IF(D428="","-",IF(VLOOKUP(D428,D4TRPL!$D$7:$U$58,18,0)=0,"-",IF(AND(D428=D428,E428="P"),VLOOKUP(D428,D4TRPL!$D$7:$U$58,18,0),"-")))</f>
        <v>-</v>
      </c>
      <c r="L428" s="46" t="s">
        <v>37</v>
      </c>
      <c r="M428" s="47" t="s">
        <v>26</v>
      </c>
      <c r="N428" s="48" t="s">
        <v>345</v>
      </c>
      <c r="O428" s="43" t="s">
        <v>241</v>
      </c>
      <c r="P428" s="44" t="s">
        <v>24</v>
      </c>
      <c r="Q428" s="45" t="str">
        <f>IF(O428="","-",IF(VLOOKUP(O428,D4TRPL!$D$7:$U$58,7,0)=0,"-",IF(AND(O428=O428,OR(P428="T",P428="P",,P428="PM")),VLOOKUP(O428,D4TRPL!$D$7:$U$58,7,0),"-")))</f>
        <v>MSS/CPG</v>
      </c>
      <c r="R428" s="45" t="str">
        <f>IF(O428="","-",IF(VLOOKUP(O428,D4TRPL!$D$7:$U$58,8,0)=0,"-",IF(AND(O428=O428,OR(P428="T",P428="P",,P428="PM")),VLOOKUP(O428,D4TRPL!$D$7:$U$58,8,0),"-")))</f>
        <v>AZP/ESS</v>
      </c>
      <c r="S428" s="45" t="str">
        <f>IF(O428="","-",IF(VLOOKUP(O428,D4TRPL!$D$7:$U$58,9,0)=0,"-",IF(AND(O428=O428,OR(P428="T",P428="P")),VLOOKUP(O428,D4TRPL!$D$7:$U$58,9,0),"-")))</f>
        <v>LMG/TLG</v>
      </c>
      <c r="T428" s="45" t="str">
        <f>IF(O428="","-",IF(VLOOKUP(O428,D4TRPL!$D$7:$U$58,17,0)=0,"-",IF(AND(O428=O428,P428="P"),VLOOKUP(O428,D4TRPL!$D$7:$U$58,17,0),"-")))</f>
        <v>-</v>
      </c>
      <c r="U428" s="45" t="str">
        <f>IF(O428="","-",IF(VLOOKUP(O428,D4TRPL!$D$7:$U$58,18,0)=0,"-",IF(AND(O428=O428,P428="P"),VLOOKUP(O428,D4TRPL!$D$7:$U$58,18,0),"-")))</f>
        <v>-</v>
      </c>
      <c r="V428" s="46" t="s">
        <v>37</v>
      </c>
      <c r="W428" s="47"/>
      <c r="X428" s="42"/>
      <c r="Y428" s="43"/>
      <c r="Z428" s="44"/>
      <c r="AA428" s="45" t="str">
        <f>IF(Y428="","-",IF(VLOOKUP(Y428,D4TRPL!$D$7:$U$58,7,0)=0,"-",IF(AND(Y428=Y428,OR(Z428="T",Z428="P",Z428="PM")),VLOOKUP(Y428,D4TRPL!$D$7:$U$58,7,0),"-")))</f>
        <v>-</v>
      </c>
      <c r="AB428" s="45" t="str">
        <f>IF(Y428="","-",IF(VLOOKUP(Y428,D4TRPL!$D$7:$U$58,8,0)=0,"-",IF(AND(Y428=Y428,OR(Z428="T",Z428="P",Z428="PM")),VLOOKUP(Y428,D4TRPL!$D$7:$U$58,8,0),"-")))</f>
        <v>-</v>
      </c>
      <c r="AC428" s="45" t="str">
        <f>IF(Y428="","-",IF(VLOOKUP(Y428,D4TRPL!$D$7:$U$58,9,0)=0,"-",IF(AND(Y428=Y428,OR(Z428="T",Z428="P")),VLOOKUP(Y428,D4TRPL!$D$7:$U$58,9,0),"-")))</f>
        <v>-</v>
      </c>
      <c r="AD428" s="45" t="str">
        <f>IF(Y428="","-",IF(VLOOKUP(Y428,D4TRPL!$D$7:$U$58,17,0)=0,"-",IF(AND(Y428=Y428,Z428="P"),VLOOKUP(Y428,D4TRPL!$D$7:$U$58,17,0),"-")))</f>
        <v>-</v>
      </c>
      <c r="AE428" s="45" t="str">
        <f>IF(Y428="","-",IF(VLOOKUP(Y428,D4TRPL!$D$7:$U$58,18,0)=0,"-",IF(AND(Y428=Y428,Z428="P"),VLOOKUP(Y428,D4TRPL!$D$7:$U$58,18,0),"-")))</f>
        <v>-</v>
      </c>
      <c r="AF428" s="46" t="s">
        <v>37</v>
      </c>
      <c r="AG428" s="47"/>
      <c r="AH428" s="48">
        <v>1141104.0</v>
      </c>
      <c r="AI428" s="43" t="s">
        <v>36</v>
      </c>
      <c r="AJ428" s="44" t="s">
        <v>28</v>
      </c>
      <c r="AK428" s="45" t="str">
        <f>IF(AI428="","-",IF(VLOOKUP(AI428,D4TRPL!$D$7:$U$58,7,0)=0,"-",IF(AND(AI428=AI428,OR(AJ428="T",AJ428="P",,AJ428="PM")),VLOOKUP(AI428,D4TRPL!$D$7:$U$58,7,0),"-")))</f>
        <v>RJS</v>
      </c>
      <c r="AL428" s="45" t="str">
        <f>IF(AI428="","-",IF(VLOOKUP(AI428,D4TRPL!$D$7:$U$58,8,0)=0,"-",IF(AND(AI428=AI428,OR(AJ428="T",AJ428="P",,AJ428="PM")),VLOOKUP(AI428,D4TRPL!$D$7:$U$58,8,0),"-")))</f>
        <v>-</v>
      </c>
      <c r="AM428" s="45" t="str">
        <f>IF(AI428="","-",IF(VLOOKUP(AI428,D4TRPL!$D$7:$U$58,9,0)=0,"-",IF(AND(AI428=AI428,OR(AJ428="T",AJ428="P")),VLOOKUP(AI428,D4TRPL!$D$7:$U$58,9,0),"-")))</f>
        <v>-</v>
      </c>
      <c r="AN428" s="45" t="str">
        <f>IF(AI428="","-",IF(VLOOKUP(AI428,D4TRPL!$D$7:$U$58,17,0)=0,"-",IF(AND(AI428=AI428,AJ428="P"),VLOOKUP(AI428,D4TRPL!$D$7:$U$58,17,0),"-")))</f>
        <v>-</v>
      </c>
      <c r="AO428" s="45" t="str">
        <f>IF(AI428="","-",IF(VLOOKUP(AI428,D4TRPL!$D$7:$U$58,18,0)=0,"-",IF(AND(AI428=AI428,AJ428="P"),VLOOKUP(AI428,D4TRPL!$D$7:$U$58,18,0),"-")))</f>
        <v>-</v>
      </c>
      <c r="AP428" s="46" t="s">
        <v>37</v>
      </c>
      <c r="AQ428" s="47" t="s">
        <v>26</v>
      </c>
      <c r="AR428" s="48"/>
      <c r="AS428" s="43"/>
      <c r="AT428" s="44"/>
      <c r="AU428" s="45" t="str">
        <f>IF(AS428="","-",IF(VLOOKUP(AS428,D4TRPL!$D$7:$U$58,7,0)=0,"-",IF(AND(AS428=AS428,OR(AT428="T",AT428="P",AT428="PM")),VLOOKUP(AS428,D4TRPL!$D$7:$U$58,7,0),"-")))</f>
        <v>-</v>
      </c>
      <c r="AV428" s="45" t="str">
        <f>IF(AS428="","-",IF(VLOOKUP(AS428,D4TRPL!$D$7:$U$58,8,0)=0,"-",IF(AND(AS428=AS428,OR(AT428="T",AT428="P",AT428="PM")),VLOOKUP(AS428,D4TRPL!$D$7:$U$58,8,0),"-")))</f>
        <v>-</v>
      </c>
      <c r="AW428" s="45" t="str">
        <f>IF(AS428="","-",IF(VLOOKUP(AS428,D4TRPL!$D$7:$U$58,9,0)=0,"-",IF(AND(AS428=AS428,OR(AT428="T",AT428="P")),VLOOKUP(AS428,D4TRPL!$D$7:$U$58,9,0),"-")))</f>
        <v>-</v>
      </c>
      <c r="AX428" s="45" t="str">
        <f>IF(AS428="","-",IF(VLOOKUP(AS428,D4TRPL!$D$7:$U$58,17,0)=0,"-",IF(AND(AS428=AS428,AT428="P"),VLOOKUP(AS428,D4TRPL!$D$7:$U$58,17,0),"-")))</f>
        <v>-</v>
      </c>
      <c r="AY428" s="45" t="str">
        <f>IF(AS428="","-",IF(VLOOKUP(AS428,D4TRPL!$D$7:$U$58,18,0)=0,"-",IF(AND(AS428=AS428,AT428="P"),VLOOKUP(AS428,D4TRPL!$D$7:$U$58,18,0),"-")))</f>
        <v>-</v>
      </c>
      <c r="AZ428" s="46" t="s">
        <v>37</v>
      </c>
      <c r="BA428" s="47"/>
      <c r="BB428" s="6"/>
      <c r="BC428" s="6"/>
      <c r="BD428" s="6"/>
      <c r="BE428" s="6"/>
      <c r="BF428" s="7"/>
      <c r="BG428" s="7"/>
      <c r="BH428" s="7"/>
      <c r="BI428" s="7"/>
      <c r="BJ428" s="7"/>
      <c r="BK428" s="7"/>
    </row>
    <row r="429" ht="14.25" customHeight="1">
      <c r="A429" s="40">
        <v>8.0</v>
      </c>
      <c r="B429" s="41" t="s">
        <v>355</v>
      </c>
      <c r="C429" s="48" t="s">
        <v>45</v>
      </c>
      <c r="D429" s="43" t="s">
        <v>46</v>
      </c>
      <c r="E429" s="44" t="s">
        <v>24</v>
      </c>
      <c r="F429" s="45" t="str">
        <f>IF(D429="","-",IF(VLOOKUP(D429,'S1-IF'!$D$7:$U$58,7,0)=0,"-",IF(AND(D429=D429,OR(E429="T",E429="P")),VLOOKUP(D429,'S1-IF'!$D$7:$U$58,7,0),"-")))</f>
        <v>HEP</v>
      </c>
      <c r="G429" s="45" t="str">
        <f>IF(D429="","-",IF(VLOOKUP(D429,'S1-IF'!$D$7:$U$58,8,0)=0,"-",IF(AND(D429=D429,OR(E429="T",E429="P")),VLOOKUP(D429,'S1-IF'!$D$7:$U$58,8,0),"-")))</f>
        <v>-</v>
      </c>
      <c r="H429" s="45" t="str">
        <f>IF(D429="","-",IF(VLOOKUP(D429,'S1-IF'!$D$7:$U$58,9,0)=0,"-",IF(AND(D429=D429,OR(E429="T",E429="P")),VLOOKUP(D429,'S1-IF'!$D$7:$U$58,9,0),"-")))</f>
        <v>-</v>
      </c>
      <c r="I429" s="45"/>
      <c r="J429" s="45" t="str">
        <f>IF(D429="","-",IF(VLOOKUP(D429,'S1-IF'!$D$7:$U$58,17,0)=0,"-",IF(AND(D429=D429,E429="P"),VLOOKUP(D429,'S1-IF'!$D$7:$U$58,17,0),"-")))</f>
        <v>-</v>
      </c>
      <c r="K429" s="45" t="str">
        <f>IF(D429="","-",IF(VLOOKUP(D429,'S1-IF'!$D$7:$U$58,18,0)=0,"-",IF(AND(D429=D429,E429="P"),VLOOKUP(D429,'S1-IF'!$D$7:$U$58,18,0),"-")))</f>
        <v>-</v>
      </c>
      <c r="L429" s="46" t="s">
        <v>42</v>
      </c>
      <c r="M429" s="47" t="s">
        <v>26</v>
      </c>
      <c r="N429" s="48" t="s">
        <v>45</v>
      </c>
      <c r="O429" s="43" t="s">
        <v>46</v>
      </c>
      <c r="P429" s="44" t="s">
        <v>28</v>
      </c>
      <c r="Q429" s="45" t="str">
        <f>IF(O429="","-",IF(VLOOKUP(O429,'S1-IF'!$D$7:$U$58,7,0)=0,"-",IF(AND(O429=O429,OR(P429="T",P429="P")),VLOOKUP(O429,'S1-IF'!$D$7:$U$58,7,0),"-")))</f>
        <v>HEP</v>
      </c>
      <c r="R429" s="45" t="str">
        <f>IF(O429="","-",IF(VLOOKUP(O429,'S1-IF'!$D$7:$U$58,8,0)=0,"-",IF(AND(O429=O429,OR(P429="T",P429="P")),VLOOKUP(O429,'S1-IF'!$D$7:$U$58,8,0),"-")))</f>
        <v>-</v>
      </c>
      <c r="S429" s="45" t="str">
        <f>IF(O429="","-",IF(VLOOKUP(O429,'S1-IF'!$D$7:$U$58,9,0)=0,"-",IF(AND(O429=O429,OR(P429="T",P429="P")),VLOOKUP(O429,'S1-IF'!$D$7:$U$58,9,0),"-")))</f>
        <v>-</v>
      </c>
      <c r="T429" s="45" t="str">
        <f>IF(O429="","-",IF(VLOOKUP(O429,'S1-IF'!$D$7:$U$58,17,0)=0,"-",IF(AND(O429=O429,P429="P"),VLOOKUP(O429,'S1-IF'!$D$7:$U$58,17,0),"-")))</f>
        <v>-</v>
      </c>
      <c r="U429" s="45" t="str">
        <f>IF(O429="","-",IF(VLOOKUP(O429,'S1-IF'!$D$7:$U$58,18,0)=0,"-",IF(AND(O429=O429,P429="P"),VLOOKUP(O429,'S1-IF'!$D$7:$U$58,18,0),"-")))</f>
        <v>-</v>
      </c>
      <c r="V429" s="46" t="s">
        <v>42</v>
      </c>
      <c r="W429" s="47" t="s">
        <v>26</v>
      </c>
      <c r="X429" s="58"/>
      <c r="Y429" s="45"/>
      <c r="Z429" s="46"/>
      <c r="AA429" s="45" t="str">
        <f>IF(Y429="","-",IF(VLOOKUP(Y429,'D3 TI'!$D$7:$U$47,7,0)=0,"-",IF(AND(Y429=Y429,OR(Z429="T",Z429="P")),VLOOKUP(Y429,'D3 TI'!$D$7:$U$47,7,0),"-")))</f>
        <v>-</v>
      </c>
      <c r="AB429" s="45" t="str">
        <f>IF(Y429="","-",IF(VLOOKUP(Y429,'S1-IF'!$D$7:$U$58,8,0)=0,"-",IF(AND(Y429=Y429,OR(Z429="T",Z429="P")),VLOOKUP(Y429,'S1-IF'!$D$7:$U$58,8,0),"-")))</f>
        <v>-</v>
      </c>
      <c r="AC429" s="45" t="str">
        <f>IF(Y429="","-",IF(VLOOKUP(Y429,'S1-IF'!$D$7:$U$58,9,0)=0,"-",IF(AND(Y429=Y429,OR(Z429="T",Z429="P")),VLOOKUP(Y429,'S1-IF'!$D$7:$U$58,9,0),"-")))</f>
        <v>-</v>
      </c>
      <c r="AD429" s="45" t="str">
        <f>IF(Y429="","-",IF(VLOOKUP(Y429,'S1-IF'!$D$7:$U$58,17,0)=0,"-",IF(AND(Y429=Y429,Z429="P"),VLOOKUP(Y429,'S1-IF'!$D$7:$U$58,17,0),"-")))</f>
        <v>-</v>
      </c>
      <c r="AE429" s="45" t="str">
        <f>IF(Y429="","-",IF(VLOOKUP(Y429,'S1-IF'!$D$7:$U$58,18,0)=0,"-",IF(AND(Y429=Y429,Z429="P"),VLOOKUP(Y429,'S1-IF'!$D$7:$U$58,18,0),"-")))</f>
        <v>-</v>
      </c>
      <c r="AF429" s="46" t="s">
        <v>42</v>
      </c>
      <c r="AG429" s="111"/>
      <c r="AH429" s="48" t="s">
        <v>49</v>
      </c>
      <c r="AI429" s="43" t="s">
        <v>50</v>
      </c>
      <c r="AJ429" s="44" t="s">
        <v>24</v>
      </c>
      <c r="AK429" s="45" t="str">
        <f>IF(AI429="","-",IF(VLOOKUP(AI429,'S1-IF'!$D$7:$U$58,7,0)=0,"-",IF(AND(AI429=AI429,OR(AJ429="T",AJ429="P")),VLOOKUP(AI429,'S1-IF'!$D$7:$U$58,7,0),"-")))</f>
        <v>MSL</v>
      </c>
      <c r="AL429" s="45" t="str">
        <f>IF(AI429="","-",IF(VLOOKUP(AI429,'S1-IF'!$D$7:$U$58,8,0)=0,"-",IF(AND(AI429=AI429,OR(AJ429="T",AJ429="P")),VLOOKUP(AI429,'S1-IF'!$D$7:$U$58,8,0),"-")))</f>
        <v>-</v>
      </c>
      <c r="AM429" s="45" t="str">
        <f>IF(AI429="","-",IF(VLOOKUP(AI429,'S1-IF'!$D$7:$U$58,9,0)=0,"-",IF(AND(AI429=AI429,OR(AJ429="T",AJ429="P")),VLOOKUP(AI429,'S1-IF'!$D$7:$U$58,9,0),"-")))</f>
        <v>-</v>
      </c>
      <c r="AN429" s="45" t="str">
        <f>IF(AI429="","-",IF(VLOOKUP(AI429,'S1-IF'!$D$7:$U$58,17,0)=0,"-",IF(AND(AI429=AI429,AJ429="P"),VLOOKUP(AI429,'S1-IF'!$D$7:$U$58,17,0),"-")))</f>
        <v>-</v>
      </c>
      <c r="AO429" s="45" t="str">
        <f>IF(AI429="","-",IF(VLOOKUP(AI429,'S1-IF'!$D$7:$U$58,18,0)=0,"-",IF(AND(AI429=AI429,AJ429="P"),VLOOKUP(AI429,'S1-IF'!$D$7:$U$58,18,0),"-")))</f>
        <v>-</v>
      </c>
      <c r="AP429" s="46" t="s">
        <v>42</v>
      </c>
      <c r="AQ429" s="47" t="s">
        <v>26</v>
      </c>
      <c r="AR429" s="58"/>
      <c r="AS429" s="45"/>
      <c r="AT429" s="46"/>
      <c r="AU429" s="45"/>
      <c r="AV429" s="45" t="str">
        <f>IF(AS429="","-",IF(VLOOKUP(AS429,'S1-IF'!$D$7:$U$58,8,0)=0,"-",IF(AND(AS429=AS429,OR(AT429="T",AT429="P")),VLOOKUP(AS429,'S1-IF'!$D$7:$U$58,8,0),"-")))</f>
        <v>-</v>
      </c>
      <c r="AW429" s="45" t="str">
        <f>IF(AS429="","-",IF(VLOOKUP(AS429,'S1-IF'!$D$7:$U$58,9,0)=0,"-",IF(AND(AS429=AS429,OR(AT429="T",AT429="P")),VLOOKUP(AS429,'S1-IF'!$D$7:$U$58,9,0),"-")))</f>
        <v>-</v>
      </c>
      <c r="AX429" s="45" t="str">
        <f>IF(AS429="","-",IF(VLOOKUP(AS429,'S1-IF'!$D$7:$U$58,17,0)=0,"-",IF(AND(AS429=AS429,AT429="P"),VLOOKUP(AS429,'S1-IF'!$D$7:$U$58,17,0),"-")))</f>
        <v>-</v>
      </c>
      <c r="AY429" s="45" t="str">
        <f>IF(AS429="","-",IF(VLOOKUP(AS429,'S1-IF'!$D$7:$U$58,18,0)=0,"-",IF(AND(AS429=AS429,AT429="P"),VLOOKUP(AS429,'S1-IF'!$D$7:$U$58,18,0),"-")))</f>
        <v>-</v>
      </c>
      <c r="AZ429" s="46" t="s">
        <v>42</v>
      </c>
      <c r="BA429" s="111"/>
      <c r="BB429" s="6"/>
      <c r="BC429" s="6"/>
      <c r="BD429" s="6"/>
      <c r="BE429" s="6"/>
      <c r="BF429" s="7"/>
      <c r="BG429" s="7"/>
      <c r="BH429" s="7"/>
      <c r="BI429" s="7"/>
      <c r="BJ429" s="7"/>
      <c r="BK429" s="7"/>
    </row>
    <row r="430" ht="14.25" customHeight="1">
      <c r="A430" s="40">
        <v>8.0</v>
      </c>
      <c r="B430" s="41" t="s">
        <v>355</v>
      </c>
      <c r="C430" s="48" t="s">
        <v>45</v>
      </c>
      <c r="D430" s="43" t="s">
        <v>46</v>
      </c>
      <c r="E430" s="44" t="s">
        <v>24</v>
      </c>
      <c r="F430" s="45" t="str">
        <f>IF(D430="","-",IF(VLOOKUP(D430,'S1-IF'!$D$7:$U$58,7,0)=0,"-",IF(AND(D430=D430,OR(E430="T",E430="P")),VLOOKUP(D430,'S1-IF'!$D$7:$U$58,7,0),"-")))</f>
        <v>HEP</v>
      </c>
      <c r="G430" s="45" t="str">
        <f>IF(D430="","-",IF(VLOOKUP(D430,'S1-IF'!$D$7:$U$58,8,0)=0,"-",IF(AND(D430=D430,OR(E430="T",E430="P")),VLOOKUP(D430,'S1-IF'!$D$7:$U$58,8,0),"-")))</f>
        <v>-</v>
      </c>
      <c r="H430" s="45" t="str">
        <f>IF(D430="","-",IF(VLOOKUP(D430,'S1-IF'!$D$7:$U$58,9,0)=0,"-",IF(AND(D430=D430,OR(E430="T",E430="P")),VLOOKUP(D430,'S1-IF'!$D$7:$U$58,9,0),"-")))</f>
        <v>-</v>
      </c>
      <c r="I430" s="45"/>
      <c r="J430" s="45" t="str">
        <f>IF(D430="","-",IF(VLOOKUP(D430,'S1-IF'!$D$7:$U$58,17,0)=0,"-",IF(AND(D430=D430,E430="P"),VLOOKUP(D430,'S1-IF'!$D$7:$U$58,17,0),"-")))</f>
        <v>-</v>
      </c>
      <c r="K430" s="45" t="str">
        <f>IF(D430="","-",IF(VLOOKUP(D430,'S1-IF'!$D$7:$U$58,18,0)=0,"-",IF(AND(D430=D430,E430="P"),VLOOKUP(D430,'S1-IF'!$D$7:$U$58,18,0),"-")))</f>
        <v>-</v>
      </c>
      <c r="L430" s="46" t="s">
        <v>47</v>
      </c>
      <c r="M430" s="47" t="s">
        <v>26</v>
      </c>
      <c r="N430" s="48" t="s">
        <v>45</v>
      </c>
      <c r="O430" s="43" t="s">
        <v>46</v>
      </c>
      <c r="P430" s="44" t="s">
        <v>28</v>
      </c>
      <c r="Q430" s="45" t="str">
        <f>IF(O430="","-",IF(VLOOKUP(O430,'S1-IF'!$D$7:$U$58,7,0)=0,"-",IF(AND(O430=O430,OR(P430="T",P430="P")),VLOOKUP(O430,'S1-IF'!$D$7:$U$58,7,0),"-")))</f>
        <v>HEP</v>
      </c>
      <c r="R430" s="45" t="str">
        <f>IF(O430="","-",IF(VLOOKUP(O430,'S1-IF'!$D$7:$U$58,8,0)=0,"-",IF(AND(O430=O430,OR(P430="T",P430="P")),VLOOKUP(O430,'S1-IF'!$D$7:$U$58,8,0),"-")))</f>
        <v>-</v>
      </c>
      <c r="S430" s="45" t="str">
        <f>IF(O430="","-",IF(VLOOKUP(O430,'S1-IF'!$D$7:$U$58,9,0)=0,"-",IF(AND(O430=O430,OR(P430="T",P430="P")),VLOOKUP(O430,'S1-IF'!$D$7:$U$58,9,0),"-")))</f>
        <v>-</v>
      </c>
      <c r="T430" s="45" t="str">
        <f>IF(O430="","-",IF(VLOOKUP(O430,'S1-IF'!$D$7:$U$58,17,0)=0,"-",IF(AND(O430=O430,P430="P"),VLOOKUP(O430,'S1-IF'!$D$7:$U$58,17,0),"-")))</f>
        <v>-</v>
      </c>
      <c r="U430" s="45" t="str">
        <f>IF(O430="","-",IF(VLOOKUP(O430,'S1-IF'!$D$7:$U$58,18,0)=0,"-",IF(AND(O430=O430,P430="P"),VLOOKUP(O430,'S1-IF'!$D$7:$U$58,18,0),"-")))</f>
        <v>-</v>
      </c>
      <c r="V430" s="46" t="s">
        <v>47</v>
      </c>
      <c r="W430" s="47" t="s">
        <v>26</v>
      </c>
      <c r="X430" s="58"/>
      <c r="Y430" s="45"/>
      <c r="Z430" s="46"/>
      <c r="AA430" s="45" t="str">
        <f>IF(Y430="","-",IF(VLOOKUP(Y430,'D3 TI'!$D$7:$U$47,7,0)=0,"-",IF(AND(Y430=Y430,OR(Z430="T",Z430="P")),VLOOKUP(Y430,'D3 TI'!$D$7:$U$47,7,0),"-")))</f>
        <v>-</v>
      </c>
      <c r="AB430" s="45" t="str">
        <f>IF(Y430="","-",IF(VLOOKUP(Y430,'S1-IF'!$D$7:$U$58,8,0)=0,"-",IF(AND(Y430=Y430,OR(Z430="T",Z430="P")),VLOOKUP(Y430,'S1-IF'!$D$7:$U$58,8,0),"-")))</f>
        <v>-</v>
      </c>
      <c r="AC430" s="45" t="str">
        <f>IF(Y430="","-",IF(VLOOKUP(Y430,'S1-IF'!$D$7:$U$58,9,0)=0,"-",IF(AND(Y430=Y430,OR(Z430="T",Z430="P")),VLOOKUP(Y430,'S1-IF'!$D$7:$U$58,9,0),"-")))</f>
        <v>-</v>
      </c>
      <c r="AD430" s="45" t="str">
        <f>IF(Y430="","-",IF(VLOOKUP(Y430,'S1-IF'!$D$7:$U$58,17,0)=0,"-",IF(AND(Y430=Y430,Z430="P"),VLOOKUP(Y430,'S1-IF'!$D$7:$U$58,17,0),"-")))</f>
        <v>-</v>
      </c>
      <c r="AE430" s="45" t="str">
        <f>IF(Y430="","-",IF(VLOOKUP(Y430,'S1-IF'!$D$7:$U$58,18,0)=0,"-",IF(AND(Y430=Y430,Z430="P"),VLOOKUP(Y430,'S1-IF'!$D$7:$U$58,18,0),"-")))</f>
        <v>-</v>
      </c>
      <c r="AF430" s="46" t="s">
        <v>47</v>
      </c>
      <c r="AG430" s="111"/>
      <c r="AH430" s="48" t="s">
        <v>49</v>
      </c>
      <c r="AI430" s="43" t="s">
        <v>50</v>
      </c>
      <c r="AJ430" s="44" t="s">
        <v>24</v>
      </c>
      <c r="AK430" s="45" t="str">
        <f>IF(AI430="","-",IF(VLOOKUP(AI430,'S1-IF'!$D$7:$U$58,7,0)=0,"-",IF(AND(AI430=AI430,OR(AJ430="T",AJ430="P")),VLOOKUP(AI430,'S1-IF'!$D$7:$U$58,7,0),"-")))</f>
        <v>MSL</v>
      </c>
      <c r="AL430" s="45" t="str">
        <f>IF(AI430="","-",IF(VLOOKUP(AI430,'S1-IF'!$D$7:$U$58,8,0)=0,"-",IF(AND(AI430=AI430,OR(AJ430="T",AJ430="P")),VLOOKUP(AI430,'S1-IF'!$D$7:$U$58,8,0),"-")))</f>
        <v>-</v>
      </c>
      <c r="AM430" s="45" t="str">
        <f>IF(AI430="","-",IF(VLOOKUP(AI430,'S1-IF'!$D$7:$U$58,9,0)=0,"-",IF(AND(AI430=AI430,OR(AJ430="T",AJ430="P")),VLOOKUP(AI430,'S1-IF'!$D$7:$U$58,9,0),"-")))</f>
        <v>-</v>
      </c>
      <c r="AN430" s="45" t="str">
        <f>IF(AI430="","-",IF(VLOOKUP(AI430,'S1-IF'!$D$7:$U$58,17,0)=0,"-",IF(AND(AI430=AI430,AJ430="P"),VLOOKUP(AI430,'S1-IF'!$D$7:$U$58,17,0),"-")))</f>
        <v>-</v>
      </c>
      <c r="AO430" s="45" t="str">
        <f>IF(AI430="","-",IF(VLOOKUP(AI430,'S1-IF'!$D$7:$U$58,18,0)=0,"-",IF(AND(AI430=AI430,AJ430="P"),VLOOKUP(AI430,'S1-IF'!$D$7:$U$58,18,0),"-")))</f>
        <v>-</v>
      </c>
      <c r="AP430" s="46" t="s">
        <v>47</v>
      </c>
      <c r="AQ430" s="47" t="s">
        <v>26</v>
      </c>
      <c r="AR430" s="58"/>
      <c r="AS430" s="45"/>
      <c r="AT430" s="46"/>
      <c r="AU430" s="45" t="str">
        <f>IF(AS430="","-",IF(VLOOKUP(AS430,'S1-IF'!$D$7:$U$58,7,0)=0,"-",IF(AND(AS430=AS430,OR(AT430="T",AT430="P")),VLOOKUP(AS430,'S1-IF'!$D$7:$U$58,7,0),"-")))</f>
        <v>-</v>
      </c>
      <c r="AV430" s="45" t="str">
        <f>IF(AS430="","-",IF(VLOOKUP(AS430,'S1-IF'!$D$7:$U$58,8,0)=0,"-",IF(AND(AS430=AS430,OR(AT430="T",AT430="P")),VLOOKUP(AS430,'S1-IF'!$D$7:$U$58,8,0),"-")))</f>
        <v>-</v>
      </c>
      <c r="AW430" s="45" t="str">
        <f>IF(AS430="","-",IF(VLOOKUP(AS430,'S1-IF'!$D$7:$U$58,9,0)=0,"-",IF(AND(AS430=AS430,OR(AT430="T",AT430="P")),VLOOKUP(AS430,'S1-IF'!$D$7:$U$58,9,0),"-")))</f>
        <v>-</v>
      </c>
      <c r="AX430" s="45" t="str">
        <f>IF(AS430="","-",IF(VLOOKUP(AS430,'S1-IF'!$D$7:$U$58,17,0)=0,"-",IF(AND(AS430=AS430,AT430="P"),VLOOKUP(AS430,'S1-IF'!$D$7:$U$58,17,0),"-")))</f>
        <v>-</v>
      </c>
      <c r="AY430" s="45" t="str">
        <f>IF(AS430="","-",IF(VLOOKUP(AS430,'S1-IF'!$D$7:$U$58,18,0)=0,"-",IF(AND(AS430=AS430,AT430="P"),VLOOKUP(AS430,'S1-IF'!$D$7:$U$58,18,0),"-")))</f>
        <v>-</v>
      </c>
      <c r="AZ430" s="46" t="s">
        <v>47</v>
      </c>
      <c r="BA430" s="111"/>
      <c r="BB430" s="6"/>
      <c r="BC430" s="6"/>
      <c r="BD430" s="6"/>
      <c r="BE430" s="6"/>
      <c r="BF430" s="7"/>
      <c r="BG430" s="7"/>
      <c r="BH430" s="7"/>
      <c r="BI430" s="7"/>
      <c r="BJ430" s="7"/>
      <c r="BK430" s="7"/>
    </row>
    <row r="431" ht="14.25" customHeight="1">
      <c r="A431" s="40">
        <v>8.0</v>
      </c>
      <c r="B431" s="41" t="s">
        <v>355</v>
      </c>
      <c r="C431" s="48" t="s">
        <v>49</v>
      </c>
      <c r="D431" s="43" t="s">
        <v>50</v>
      </c>
      <c r="E431" s="44" t="s">
        <v>24</v>
      </c>
      <c r="F431" s="45" t="str">
        <f>IF(D431="","-",IF(VLOOKUP(D431,'S1-SI'!$D$7:$U$58,7,0)=0,"-",IF(AND(D431=D431,OR(E431="T",E431="P")),VLOOKUP(D431,'S1-SI'!$D$7:$U$58,7,0),"-")))</f>
        <v>YUN</v>
      </c>
      <c r="G431" s="45" t="str">
        <f>IF(D431="","-",IF(VLOOKUP(D431,'S1-SI'!$D$7:$U$58,8,0)=0,"-",IF(AND(D431=D431,OR(E431="T",E431="P")),VLOOKUP(D431,'S1-SI'!$D$7:$U$58,8,0),"-")))</f>
        <v>-</v>
      </c>
      <c r="H431" s="45" t="str">
        <f>IF(D431="","-",IF(VLOOKUP(D431,'S1-SI'!$D$7:$U$58,9,0)=0,"-",IF(AND(D431=D431,OR(E431="T",E431="P")),VLOOKUP(D431,'S1-SI'!$D$7:$U$58,9,0),"-")))</f>
        <v>-</v>
      </c>
      <c r="I431" s="45"/>
      <c r="J431" s="45" t="str">
        <f>IF(D431="","-",IF(VLOOKUP(D431,'S1-SI'!$D$7:$U$58,17,0)=0,"-",IF(AND(D431=D431,E431="P"),VLOOKUP(D431,'S1-SI'!$D$7:$U$58,17,0),"-")))</f>
        <v>-</v>
      </c>
      <c r="K431" s="45" t="str">
        <f>IF(D431="","-",IF(VLOOKUP(D431,'S1-SI'!$D$7:$U$58,18,0)=0,"-",IF(AND(D431=D431,E431="P"),VLOOKUP(D431,'S1-SI'!$D$7:$U$58,18,0),"-")))</f>
        <v>-</v>
      </c>
      <c r="L431" s="46" t="s">
        <v>48</v>
      </c>
      <c r="M431" s="47" t="s">
        <v>26</v>
      </c>
      <c r="N431" s="48"/>
      <c r="O431" s="43"/>
      <c r="P431" s="44"/>
      <c r="Q431" s="45" t="str">
        <f>IF(O431="","-",IF(VLOOKUP(O431,'S1-SI'!$D$7:$U$58,7,0)=0,"-",IF(AND(O431=O431,OR(P431="T",P431="P")),VLOOKUP(O431,'S1-SI'!$D$7:$U$58,7,0),"-")))</f>
        <v>-</v>
      </c>
      <c r="R431" s="45" t="str">
        <f>IF(O431="","-",IF(VLOOKUP(O431,'S1-SI'!$D$7:$U$58,8,0)=0,"-",IF(AND(O431=O431,OR(P431="T",P431="P")),VLOOKUP(O431,'S1-SI'!$D$7:$U$58,8,0),"-")))</f>
        <v>-</v>
      </c>
      <c r="S431" s="45" t="str">
        <f>IF(O431="","-",IF(VLOOKUP(O431,'S1-SI'!$D$7:$U$58,9,0)=0,"-",IF(AND(O431=O431,OR(P431="T",P431="P")),VLOOKUP(O431,'S1-SI'!$D$7:$U$58,9,0),"-")))</f>
        <v>-</v>
      </c>
      <c r="T431" s="45" t="str">
        <f>IF(O431="","-",IF(VLOOKUP(O431,'S1-SI'!$D$7:$U$58,17,0)=0,"-",IF(AND(O431=O431,P431="P"),VLOOKUP(O431,'S1-SI'!$D$7:$U$58,17,0),"-")))</f>
        <v>-</v>
      </c>
      <c r="U431" s="45" t="str">
        <f>IF(O431="","-",IF(VLOOKUP(O431,'S1-SI'!$D$7:$U$58,18,0)=0,"-",IF(AND(O431=O431,P431="P"),VLOOKUP(O431,'S1-SI'!$D$7:$U$58,18,0),"-")))</f>
        <v>-</v>
      </c>
      <c r="V431" s="46" t="s">
        <v>48</v>
      </c>
      <c r="W431" s="47"/>
      <c r="X431" s="128" t="s">
        <v>51</v>
      </c>
      <c r="Y431" s="56" t="s">
        <v>52</v>
      </c>
      <c r="Z431" s="57" t="s">
        <v>28</v>
      </c>
      <c r="AA431" s="45" t="str">
        <f>IF(Y431="","-",IF(VLOOKUP(Y431,'S1-SI'!$D$7:$U$58,7,0)=0,"-",IF(AND(Y431=Y431,OR(Z431="T",Z431="P")),VLOOKUP(Y431,'S1-SI'!$D$7:$U$58,7,0),"-")))</f>
        <v>MSS</v>
      </c>
      <c r="AB431" s="45" t="str">
        <f>IF(Y431="","-",IF(VLOOKUP(Y431,'S1-SI'!$D$7:$U$58,8,0)=0,"-",IF(AND(Y431=Y431,OR(Z431="T",Z431="P")),VLOOKUP(Y431,'S1-SI'!$D$7:$U$58,8,0),"-")))</f>
        <v>-</v>
      </c>
      <c r="AC431" s="45" t="str">
        <f>IF(Y431="","-",IF(VLOOKUP(Y431,'S1-SI'!$D$7:$U$58,9,0)=0,"-",IF(AND(Y431=Y431,OR(Z431="T",Z431="P")),VLOOKUP(Y431,'S1-SI'!$D$7:$U$58,9,0),"-")))</f>
        <v>-</v>
      </c>
      <c r="AD431" s="45" t="str">
        <f>IF(Y431="","-",IF(VLOOKUP(Y431,'S1-SI'!$D$7:$U$58,17,0)=0,"-",IF(AND(Y431=Y431,Z431="P"),VLOOKUP(Y431,'S1-SI'!$D$7:$U$58,17,0),"-")))</f>
        <v>-</v>
      </c>
      <c r="AE431" s="45" t="str">
        <f>IF(Y431="","-",IF(VLOOKUP(Y431,'S1-SI'!$D$7:$U$58,18,0)=0,"-",IF(AND(Y431=Y431,Z431="P"),VLOOKUP(Y431,'S1-SI'!$D$7:$U$58,18,0),"-")))</f>
        <v>-</v>
      </c>
      <c r="AF431" s="46" t="s">
        <v>48</v>
      </c>
      <c r="AG431" s="179" t="s">
        <v>26</v>
      </c>
      <c r="AH431" s="42"/>
      <c r="AI431" s="43"/>
      <c r="AJ431" s="44"/>
      <c r="AK431" s="45" t="str">
        <f>IF(AI431="","-",IF(VLOOKUP(AI431,'S1-SI'!$D$7:$U$58,7,0)=0,"-",IF(AND(AI431=AI431,OR(AJ431="T",AJ431="P")),VLOOKUP(AI431,'S1-SI'!$D$7:$U$58,7,0),"-")))</f>
        <v>-</v>
      </c>
      <c r="AL431" s="45" t="str">
        <f>IF(AI431="","-",IF(VLOOKUP(AI431,'S1-SI'!$D$7:$U$58,8,0)=0,"-",IF(AND(AI431=AI431,OR(AJ431="T",AJ431="P")),VLOOKUP(AI431,'S1-SI'!$D$7:$U$58,8,0),"-")))</f>
        <v>-</v>
      </c>
      <c r="AM431" s="45" t="str">
        <f>IF(AI431="","-",IF(VLOOKUP(AI431,'S1-SI'!$D$7:$U$58,9,0)=0,"-",IF(AND(AI431=AI431,OR(AJ431="T",AJ431="P")),VLOOKUP(AI431,'S1-SI'!$D$7:$U$58,9,0),"-")))</f>
        <v>-</v>
      </c>
      <c r="AN431" s="45" t="str">
        <f>IF(AI431="","-",IF(VLOOKUP(AI431,'S1-SI'!$D$7:$U$58,17,0)=0,"-",IF(AND(AI431=AI431,AJ431="P"),VLOOKUP(AI431,'S1-SI'!$D$7:$U$58,17,0),"-")))</f>
        <v>-</v>
      </c>
      <c r="AO431" s="45" t="str">
        <f>IF(AI431="","-",IF(VLOOKUP(AI431,'S1-SI'!$D$7:$U$58,18,0)=0,"-",IF(AND(AI431=AI431,AJ431="P"),VLOOKUP(AI431,'S1-SI'!$D$7:$U$58,18,0),"-")))</f>
        <v>-</v>
      </c>
      <c r="AP431" s="46" t="s">
        <v>48</v>
      </c>
      <c r="AQ431" s="47"/>
      <c r="AR431" s="48" t="s">
        <v>53</v>
      </c>
      <c r="AS431" s="43" t="s">
        <v>54</v>
      </c>
      <c r="AT431" s="44" t="s">
        <v>28</v>
      </c>
      <c r="AU431" s="45" t="str">
        <f>IF(AS431="","-",IF(VLOOKUP(AS431,'S1-SI'!$D$7:$U$58,7,0)=0,"-",IF(AND(AS431=AS431,OR(AT431="T",AT431="P")),VLOOKUP(AS431,'S1-SI'!$D$7:$U$58,7,0),"-")))</f>
        <v>GDE</v>
      </c>
      <c r="AV431" s="45" t="str">
        <f>IF(AS431="","-",IF(VLOOKUP(AS431,'S1-SI'!$D$7:$U$58,8,0)=0,"-",IF(AND(AS431=AS431,OR(AT431="T",AT431="P")),VLOOKUP(AS431,'S1-SI'!$D$7:$U$58,8,0),"-")))</f>
        <v>HEP</v>
      </c>
      <c r="AW431" s="45" t="str">
        <f>IF(AS431="","-",IF(VLOOKUP(AS431,'S1-SI'!$D$7:$U$58,9,0)=0,"-",IF(AND(AS431=AS431,OR(AT431="T",AT431="P")),VLOOKUP(AS431,'S1-SI'!$D$7:$U$58,9,0),"-")))</f>
        <v>-</v>
      </c>
      <c r="AX431" s="45" t="str">
        <f>IF(AS431="","-",IF(VLOOKUP(AS431,'S1-SI'!$D$7:$U$58,17,0)=0,"-",IF(AND(AS431=AS431,AT431="P"),VLOOKUP(AS431,'S1-SI'!$D$7:$U$58,17,0),"-")))</f>
        <v>-</v>
      </c>
      <c r="AY431" s="45" t="str">
        <f>IF(AS431="","-",IF(VLOOKUP(AS431,'S1-SI'!$D$7:$U$58,18,0)=0,"-",IF(AND(AS431=AS431,AT431="P"),VLOOKUP(AS431,'S1-SI'!$D$7:$U$58,18,0),"-")))</f>
        <v>-</v>
      </c>
      <c r="AZ431" s="46" t="s">
        <v>48</v>
      </c>
      <c r="BA431" s="47" t="s">
        <v>26</v>
      </c>
      <c r="BB431" s="6"/>
      <c r="BC431" s="6"/>
      <c r="BD431" s="6"/>
      <c r="BE431" s="6"/>
      <c r="BF431" s="7"/>
      <c r="BG431" s="7"/>
      <c r="BH431" s="7"/>
      <c r="BI431" s="7"/>
      <c r="BJ431" s="7"/>
      <c r="BK431" s="7"/>
    </row>
    <row r="432" ht="14.25" customHeight="1">
      <c r="A432" s="40">
        <v>8.0</v>
      </c>
      <c r="B432" s="41" t="s">
        <v>355</v>
      </c>
      <c r="C432" s="48" t="s">
        <v>49</v>
      </c>
      <c r="D432" s="43" t="s">
        <v>50</v>
      </c>
      <c r="E432" s="44" t="s">
        <v>24</v>
      </c>
      <c r="F432" s="45" t="str">
        <f>IF(D432="","-",IF(VLOOKUP(D432,'S1-SI'!$D$7:$U$58,7,0)=0,"-",IF(AND(D432=D432,OR(E432="T",E432="P")),VLOOKUP(D432,'S1-SI'!$D$7:$U$58,7,0),"-")))</f>
        <v>YUN</v>
      </c>
      <c r="G432" s="45" t="str">
        <f>IF(D432="","-",IF(VLOOKUP(D432,'S1-SI'!$D$7:$U$58,8,0)=0,"-",IF(AND(D432=D432,OR(E432="T",E432="P")),VLOOKUP(D432,'S1-SI'!$D$7:$U$58,8,0),"-")))</f>
        <v>-</v>
      </c>
      <c r="H432" s="45" t="str">
        <f>IF(D432="","-",IF(VLOOKUP(D432,'S1-SI'!$D$7:$U$58,9,0)=0,"-",IF(AND(D432=D432,OR(E432="T",E432="P")),VLOOKUP(D432,'S1-SI'!$D$7:$U$58,9,0),"-")))</f>
        <v>-</v>
      </c>
      <c r="I432" s="45"/>
      <c r="J432" s="45" t="str">
        <f>IF(D432="","-",IF(VLOOKUP(D432,'S1-SI'!$D$7:$U$58,17,0)=0,"-",IF(AND(D432=D432,E432="P"),VLOOKUP(D432,'S1-SI'!$D$7:$U$58,17,0),"-")))</f>
        <v>-</v>
      </c>
      <c r="K432" s="45" t="str">
        <f>IF(D432="","-",IF(VLOOKUP(D432,'S1-SI'!$D$7:$U$58,18,0)=0,"-",IF(AND(D432=D432,E432="P"),VLOOKUP(D432,'S1-SI'!$D$7:$U$58,18,0),"-")))</f>
        <v>-</v>
      </c>
      <c r="L432" s="46" t="s">
        <v>55</v>
      </c>
      <c r="M432" s="47" t="s">
        <v>26</v>
      </c>
      <c r="N432" s="48"/>
      <c r="O432" s="43"/>
      <c r="P432" s="44"/>
      <c r="Q432" s="45" t="str">
        <f>IF(O432="","-",IF(VLOOKUP(O432,'S1-SI'!$D$7:$U$58,7,0)=0,"-",IF(AND(O432=O432,OR(P432="T",P432="P")),VLOOKUP(O432,'S1-SI'!$D$7:$U$58,7,0),"-")))</f>
        <v>-</v>
      </c>
      <c r="R432" s="45" t="str">
        <f>IF(O432="","-",IF(VLOOKUP(O432,'S1-SI'!$D$7:$U$58,8,0)=0,"-",IF(AND(O432=O432,OR(P432="T",P432="P")),VLOOKUP(O432,'S1-SI'!$D$7:$U$58,8,0),"-")))</f>
        <v>-</v>
      </c>
      <c r="S432" s="45" t="str">
        <f>IF(O432="","-",IF(VLOOKUP(O432,'S1-SI'!$D$7:$U$58,9,0)=0,"-",IF(AND(O432=O432,OR(P432="T",P432="P")),VLOOKUP(O432,'S1-SI'!$D$7:$U$58,9,0),"-")))</f>
        <v>-</v>
      </c>
      <c r="T432" s="45" t="str">
        <f>IF(O432="","-",IF(VLOOKUP(O432,'S1-SI'!$D$7:$U$58,17,0)=0,"-",IF(AND(O432=O432,P432="P"),VLOOKUP(O432,'S1-SI'!$D$7:$U$58,17,0),"-")))</f>
        <v>-</v>
      </c>
      <c r="U432" s="45" t="str">
        <f>IF(O432="","-",IF(VLOOKUP(O432,'S1-SI'!$D$7:$U$58,18,0)=0,"-",IF(AND(O432=O432,P432="P"),VLOOKUP(O432,'S1-SI'!$D$7:$U$58,18,0),"-")))</f>
        <v>-</v>
      </c>
      <c r="V432" s="46" t="s">
        <v>55</v>
      </c>
      <c r="W432" s="47"/>
      <c r="X432" s="128" t="s">
        <v>51</v>
      </c>
      <c r="Y432" s="56" t="s">
        <v>52</v>
      </c>
      <c r="Z432" s="57" t="s">
        <v>28</v>
      </c>
      <c r="AA432" s="45" t="str">
        <f>IF(Y432="","-",IF(VLOOKUP(Y432,'S1-SI'!$D$7:$U$58,7,0)=0,"-",IF(AND(Y432=Y432,OR(Z432="T",Z432="P")),VLOOKUP(Y432,'S1-SI'!$D$7:$U$58,7,0),"-")))</f>
        <v>MSS</v>
      </c>
      <c r="AB432" s="45" t="str">
        <f>IF(Y432="","-",IF(VLOOKUP(Y432,'S1-SI'!$D$7:$U$58,8,0)=0,"-",IF(AND(Y432=Y432,OR(Z432="T",Z432="P")),VLOOKUP(Y432,'S1-SI'!$D$7:$U$58,8,0),"-")))</f>
        <v>-</v>
      </c>
      <c r="AC432" s="45" t="str">
        <f>IF(Y432="","-",IF(VLOOKUP(Y432,'S1-SI'!$D$7:$U$58,9,0)=0,"-",IF(AND(Y432=Y432,OR(Z432="T",Z432="P")),VLOOKUP(Y432,'S1-SI'!$D$7:$U$58,9,0),"-")))</f>
        <v>-</v>
      </c>
      <c r="AD432" s="45" t="str">
        <f>IF(Y432="","-",IF(VLOOKUP(Y432,'S1-SI'!$D$7:$U$58,17,0)=0,"-",IF(AND(Y432=Y432,Z432="P"),VLOOKUP(Y432,'S1-SI'!$D$7:$U$58,17,0),"-")))</f>
        <v>-</v>
      </c>
      <c r="AE432" s="45" t="str">
        <f>IF(Y432="","-",IF(VLOOKUP(Y432,'S1-SI'!$D$7:$U$58,18,0)=0,"-",IF(AND(Y432=Y432,Z432="P"),VLOOKUP(Y432,'S1-SI'!$D$7:$U$58,18,0),"-")))</f>
        <v>-</v>
      </c>
      <c r="AF432" s="46" t="s">
        <v>55</v>
      </c>
      <c r="AG432" s="179" t="s">
        <v>26</v>
      </c>
      <c r="AH432" s="42"/>
      <c r="AI432" s="43"/>
      <c r="AJ432" s="44"/>
      <c r="AK432" s="45" t="str">
        <f>IF(AI432="","-",IF(VLOOKUP(AI432,'S1-SI'!$D$7:$U$58,7,0)=0,"-",IF(AND(AI432=AI432,OR(AJ432="T",AJ432="P")),VLOOKUP(AI432,'S1-SI'!$D$7:$U$58,7,0),"-")))</f>
        <v>-</v>
      </c>
      <c r="AL432" s="45" t="str">
        <f>IF(AI432="","-",IF(VLOOKUP(AI432,'S1-SI'!$D$7:$U$58,8,0)=0,"-",IF(AND(AI432=AI432,OR(AJ432="T",AJ432="P")),VLOOKUP(AI432,'S1-SI'!$D$7:$U$58,8,0),"-")))</f>
        <v>-</v>
      </c>
      <c r="AM432" s="45" t="str">
        <f>IF(AI432="","-",IF(VLOOKUP(AI432,'S1-SI'!$D$7:$U$58,9,0)=0,"-",IF(AND(AI432=AI432,OR(AJ432="T",AJ432="P")),VLOOKUP(AI432,'S1-SI'!$D$7:$U$58,9,0),"-")))</f>
        <v>-</v>
      </c>
      <c r="AN432" s="45" t="str">
        <f>IF(AI432="","-",IF(VLOOKUP(AI432,'S1-SI'!$D$7:$U$58,17,0)=0,"-",IF(AND(AI432=AI432,AJ432="P"),VLOOKUP(AI432,'S1-SI'!$D$7:$U$58,17,0),"-")))</f>
        <v>-</v>
      </c>
      <c r="AO432" s="45" t="str">
        <f>IF(AI432="","-",IF(VLOOKUP(AI432,'S1-SI'!$D$7:$U$58,18,0)=0,"-",IF(AND(AI432=AI432,AJ432="P"),VLOOKUP(AI432,'S1-SI'!$D$7:$U$58,18,0),"-")))</f>
        <v>-</v>
      </c>
      <c r="AP432" s="46" t="s">
        <v>55</v>
      </c>
      <c r="AQ432" s="47"/>
      <c r="AR432" s="48" t="s">
        <v>53</v>
      </c>
      <c r="AS432" s="43" t="s">
        <v>54</v>
      </c>
      <c r="AT432" s="44" t="s">
        <v>28</v>
      </c>
      <c r="AU432" s="45" t="str">
        <f>IF(AS432="","-",IF(VLOOKUP(AS432,'S1-SI'!$D$7:$U$58,7,0)=0,"-",IF(AND(AS432=AS432,OR(AT432="T",AT432="P")),VLOOKUP(AS432,'S1-SI'!$D$7:$U$58,7,0),"-")))</f>
        <v>GDE</v>
      </c>
      <c r="AV432" s="45" t="str">
        <f>IF(AS432="","-",IF(VLOOKUP(AS432,'S1-SI'!$D$7:$U$58,8,0)=0,"-",IF(AND(AS432=AS432,OR(AT432="T",AT432="P")),VLOOKUP(AS432,'S1-SI'!$D$7:$U$58,8,0),"-")))</f>
        <v>HEP</v>
      </c>
      <c r="AW432" s="45" t="str">
        <f>IF(AS432="","-",IF(VLOOKUP(AS432,'S1-SI'!$D$7:$U$58,9,0)=0,"-",IF(AND(AS432=AS432,OR(AT432="T",AT432="P")),VLOOKUP(AS432,'S1-SI'!$D$7:$U$58,9,0),"-")))</f>
        <v>-</v>
      </c>
      <c r="AX432" s="45" t="str">
        <f>IF(AS432="","-",IF(VLOOKUP(AS432,'S1-SI'!$D$7:$U$58,17,0)=0,"-",IF(AND(AS432=AS432,AT432="P"),VLOOKUP(AS432,'S1-SI'!$D$7:$U$58,17,0),"-")))</f>
        <v>-</v>
      </c>
      <c r="AY432" s="45" t="str">
        <f>IF(AS432="","-",IF(VLOOKUP(AS432,'S1-SI'!$D$7:$U$58,18,0)=0,"-",IF(AND(AS432=AS432,AT432="P"),VLOOKUP(AS432,'S1-SI'!$D$7:$U$58,18,0),"-")))</f>
        <v>-</v>
      </c>
      <c r="AZ432" s="46" t="s">
        <v>55</v>
      </c>
      <c r="BA432" s="47" t="s">
        <v>26</v>
      </c>
      <c r="BB432" s="6"/>
      <c r="BC432" s="6"/>
      <c r="BD432" s="6"/>
      <c r="BE432" s="6"/>
      <c r="BF432" s="7"/>
      <c r="BG432" s="7"/>
      <c r="BH432" s="7"/>
      <c r="BI432" s="7"/>
      <c r="BJ432" s="7"/>
      <c r="BK432" s="7"/>
    </row>
    <row r="433" ht="14.25" customHeight="1">
      <c r="A433" s="40">
        <v>8.0</v>
      </c>
      <c r="B433" s="41" t="s">
        <v>355</v>
      </c>
      <c r="C433" s="42"/>
      <c r="D433" s="43"/>
      <c r="E433" s="44"/>
      <c r="F433" s="45" t="str">
        <f>IF(D433="","-",IF(VLOOKUP(D433,'S1-MR'!$D$7:$U$60,7,0)=0,"-",IF(AND(D433=D433,OR(E433="T",E433="P")),VLOOKUP(D433,'S1-MR'!$D$7:$U$60,7,0),"-")))</f>
        <v>-</v>
      </c>
      <c r="G433" s="45" t="str">
        <f>IF(D433="","-",IF(VLOOKUP(D433,'S1-MR'!$D$7:$U$60,8,0)=0,"-",IF(AND(D433=D433,OR(E433="T",E433="P")),VLOOKUP(D433,'S1-MR'!$D$7:$U$60,8,0),"-")))</f>
        <v>-</v>
      </c>
      <c r="H433" s="45" t="str">
        <f>IF(D433="","-",IF(VLOOKUP(D433,'S1-TE'!$D$7:$V$59,9,0)=0,"-",IF(AND(D433=D433,OR(E433="T",E433="P")),VLOOKUP(D433,'S1-TE'!$D$7:$V$59,9,0),"-")))</f>
        <v>-</v>
      </c>
      <c r="I433" s="45"/>
      <c r="J433" s="45" t="str">
        <f>IF(D433="","-",IF(VLOOKUP(D433,'S1-TE'!$D$7:$V$59,17,0)=0,"-",IF(AND(D433=D433,E433="P"),VLOOKUP(D433,'S1-TE'!$D$7:$V$59,17,0),"-")))</f>
        <v>-</v>
      </c>
      <c r="K433" s="45" t="str">
        <f>IF(D433="","-",IF(VLOOKUP(D433,'S1-TE'!$D$7:$V$59,18,0)=0,"-",IF(AND(D433=D433,E433="P"),VLOOKUP(D433,'S1-TE'!$D$7:$V$59,18,0),"-")))</f>
        <v>-</v>
      </c>
      <c r="L433" s="44" t="s">
        <v>56</v>
      </c>
      <c r="M433" s="47"/>
      <c r="N433" s="55"/>
      <c r="O433" s="56"/>
      <c r="P433" s="57"/>
      <c r="Q433" s="45" t="str">
        <f>IF(O433="","-",IF(VLOOKUP(O433,'S1-TE'!$D$7:$V$59,7,0)=0,"-",IF(AND(O433=O433,OR(P433="T",P433="P")),VLOOKUP(O433,'S1-TE'!$D$7:$V$59,7,0),"-")))</f>
        <v>-</v>
      </c>
      <c r="R433" s="45" t="str">
        <f>IF(O433="","-",IF(VLOOKUP(O433,'S1-TE'!$D$7:$V$59,8,0)=0,"-",IF(AND(O433=O433,OR(P433="T",P433="P")),VLOOKUP(O433,'S1-TE'!$D$7:$V$59,8,0),"-")))</f>
        <v>-</v>
      </c>
      <c r="S433" s="45" t="str">
        <f>IF(O433="","-",IF(VLOOKUP(O433,'S1-TE'!$D$7:$V$59,9,0)=0,"-",IF(AND(O433=O433,OR(P433="T",P433="P")),VLOOKUP(O433,'S1-TE'!$D$7:$V$59,9,0),"-")))</f>
        <v>-</v>
      </c>
      <c r="T433" s="45" t="str">
        <f>IF(O433="","-",IF(VLOOKUP(O433,'S1-TE'!$D$7:$V$59,17,0)=0,"-",IF(AND(O433=O433,P433="P"),VLOOKUP(O433,'S1-TE'!$D$7:$V$59,17,0),"-")))</f>
        <v>-</v>
      </c>
      <c r="U433" s="45" t="str">
        <f>IF(O433="","-",IF(VLOOKUP(O433,'S1-TE'!$D$7:$V$59,18,0)=0,"-",IF(AND(O433=O433,P433="P"),VLOOKUP(O433,'S1-TE'!$D$7:$V$59,18,0),"-")))</f>
        <v>-</v>
      </c>
      <c r="V433" s="44" t="s">
        <v>56</v>
      </c>
      <c r="W433" s="47"/>
      <c r="X433" s="58"/>
      <c r="Y433" s="45"/>
      <c r="Z433" s="46"/>
      <c r="AA433" s="45" t="str">
        <f>IF(Y433="","-",IF(VLOOKUP(Y433,'S1-TE'!$D$7:$V$59,7,0)=0,"-",IF(AND(Y433=Y433,OR(Z433="T",Z433="P")),VLOOKUP(Y433,'S1-TE'!$D$7:$V$59,7,0),"-")))</f>
        <v>-</v>
      </c>
      <c r="AB433" s="45" t="str">
        <f>IF(Y433="","-",IF(VLOOKUP(Y433,'S1-TE'!$D$7:$V$59,8,0)=0,"-",IF(AND(Y433=Y433,OR(Z433="T",Z433="P")),VLOOKUP(Y433,'S1-TE'!$D$7:$V$59,8,0),"-")))</f>
        <v>-</v>
      </c>
      <c r="AC433" s="45" t="str">
        <f>IF(Y433="","-",IF(VLOOKUP(Y433,'S1-TE'!$D$7:$V$59,9,0)=0,"-",IF(AND(Y433=Y433,OR(Z433="T",Z433="P")),VLOOKUP(Y433,'S1-TE'!$D$7:$V$59,9,0),"-")))</f>
        <v>-</v>
      </c>
      <c r="AD433" s="45" t="str">
        <f>IF(Y433="","-",IF(VLOOKUP(Y433,'S1-TE'!$D$7:$V$59,17,0)=0,"-",IF(AND(Y433=Y433,Z433="P"),VLOOKUP(Y433,'S1-TE'!$D$7:$V$59,17,0),"-")))</f>
        <v>-</v>
      </c>
      <c r="AE433" s="45" t="str">
        <f>IF(Y433="","-",IF(VLOOKUP(Y433,'S1-TE'!$D$7:$V$59,18,0)=0,"-",IF(AND(Y433=Y433,Z433="P"),VLOOKUP(Y433,'S1-TE'!$D$7:$V$59,18,0),"-")))</f>
        <v>-</v>
      </c>
      <c r="AF433" s="44" t="s">
        <v>56</v>
      </c>
      <c r="AG433" s="111"/>
      <c r="AH433" s="42"/>
      <c r="AI433" s="43"/>
      <c r="AJ433" s="44"/>
      <c r="AK433" s="45" t="str">
        <f>IF(AI433="","-",IF(VLOOKUP(AI433,'S1-TE'!$D$7:$V$59,7,0)=0,"-",IF(AND(AI433=AI433,OR(AJ433="T",AJ433="P")),VLOOKUP(AI433,'S1-TE'!$D$7:$V$59,7,0),"-")))</f>
        <v>-</v>
      </c>
      <c r="AL433" s="45" t="str">
        <f>IF(AI433="","-",IF(VLOOKUP(AI433,'S1-TE'!$D$7:$V$59,8,0)=0,"-",IF(AND(AI433=AI433,OR(AJ433="T",AJ433="P")),VLOOKUP(AI433,'S1-TE'!$D$7:$V$59,8,0),"-")))</f>
        <v>-</v>
      </c>
      <c r="AM433" s="45" t="str">
        <f>IF(AI433="","-",IF(VLOOKUP(AI433,'S1-TE'!$D$7:$V$59,9,0)=0,"-",IF(AND(AI433=AI433,OR(AJ433="T",AJ433="P")),VLOOKUP(AI433,'S1-TE'!$D$7:$V$59,9,0),"-")))</f>
        <v>-</v>
      </c>
      <c r="AN433" s="45" t="str">
        <f>IF(AI433="","-",IF(VLOOKUP(AI433,'S1-TE'!$D$7:$V$59,17,0)=0,"-",IF(AND(AI433=AI433,AJ433="P"),VLOOKUP(AI433,'S1-TE'!$D$7:$V$59,17,0),"-")))</f>
        <v>-</v>
      </c>
      <c r="AO433" s="45" t="str">
        <f>IF(AI433="","-",IF(VLOOKUP(AI433,'S1-TE'!$D$7:$V$59,18,0)=0,"-",IF(AND(AI433=AI433,AJ433="P"),VLOOKUP(AI433,'S1-TE'!$D$7:$V$59,18,0),"-")))</f>
        <v>-</v>
      </c>
      <c r="AP433" s="44" t="s">
        <v>56</v>
      </c>
      <c r="AQ433" s="47"/>
      <c r="AR433" s="58"/>
      <c r="AS433" s="45"/>
      <c r="AT433" s="46"/>
      <c r="AU433" s="45" t="str">
        <f>IF(AS433="","-",IF(VLOOKUP(AS433,'S1-TE'!$D$7:$V$59,7,0)=0,"-",IF(AND(AS433=AS433,OR(AT433="T",AT433="P")),VLOOKUP(AS433,'S1-TE'!$D$7:$V$59,7,0),"-")))</f>
        <v>-</v>
      </c>
      <c r="AV433" s="45" t="str">
        <f>IF(AS433="","-",IF(VLOOKUP(AS433,'S1-TE'!$D$7:$V$59,8,0)=0,"-",IF(AND(AS433=AS433,OR(AT433="T",AT433="P")),VLOOKUP(AS433,'S1-TE'!$D$7:$V$59,8,0),"-")))</f>
        <v>-</v>
      </c>
      <c r="AW433" s="45" t="str">
        <f>IF(AS433="","-",IF(VLOOKUP(AS433,'S1-TE'!$D$7:$V$59,9,0)=0,"-",IF(AND(AS433=AS433,OR(AT433="T",AT433="P")),VLOOKUP(AS433,'S1-TE'!$D$7:$V$59,9,0),"-")))</f>
        <v>-</v>
      </c>
      <c r="AX433" s="45" t="str">
        <f>IF(AS433="","-",IF(VLOOKUP(AS433,'S1-TE'!$D$7:$V$59,17,0)=0,"-",IF(AND(AS433=AS433,AT433="P"),VLOOKUP(AS433,'S1-TE'!$D$7:$V$59,17,0),"-")))</f>
        <v>-</v>
      </c>
      <c r="AY433" s="45" t="str">
        <f>IF(AS433="","-",IF(VLOOKUP(AS433,'S1-TE'!$D$7:$V$59,18,0)=0,"-",IF(AND(AS433=AS433,AT433="P"),VLOOKUP(AS433,'S1-TE'!$D$7:$V$59,18,0),"-")))</f>
        <v>-</v>
      </c>
      <c r="AZ433" s="44" t="s">
        <v>56</v>
      </c>
      <c r="BA433" s="111"/>
      <c r="BB433" s="6"/>
      <c r="BC433" s="6"/>
      <c r="BD433" s="6"/>
      <c r="BE433" s="6"/>
      <c r="BF433" s="7"/>
      <c r="BG433" s="7"/>
      <c r="BH433" s="7"/>
      <c r="BI433" s="7"/>
      <c r="BJ433" s="7"/>
      <c r="BK433" s="7"/>
    </row>
    <row r="434" ht="14.25" customHeight="1">
      <c r="A434" s="40">
        <v>8.0</v>
      </c>
      <c r="B434" s="41" t="s">
        <v>355</v>
      </c>
      <c r="C434" s="42"/>
      <c r="D434" s="43"/>
      <c r="E434" s="44"/>
      <c r="F434" s="45" t="str">
        <f>IF(D434="","-",IF(VLOOKUP(D434,'S1-MR'!$D$7:$U$60,7,0)=0,"-",IF(AND(D434=D434,OR(E434="T",E434="P")),VLOOKUP(D434,'S1-MR'!$D$7:$U$60,7,0),"-")))</f>
        <v>-</v>
      </c>
      <c r="G434" s="45" t="str">
        <f>IF(D434="","-",IF(VLOOKUP(D434,'S1-MR'!$D$7:$U$60,8,0)=0,"-",IF(AND(D434=D434,OR(E434="T",E434="P")),VLOOKUP(D434,'S1-MR'!$D$7:$U$60,8,0),"-")))</f>
        <v>-</v>
      </c>
      <c r="H434" s="45" t="str">
        <f>IF(D434="","-",IF(VLOOKUP(D434,'S1-TE'!$D$7:$V$59,9,0)=0,"-",IF(AND(D434=D434,OR(E434="T",E434="P")),VLOOKUP(D434,'S1-TE'!$D$7:$V$59,9,0),"-")))</f>
        <v>-</v>
      </c>
      <c r="I434" s="45"/>
      <c r="J434" s="45" t="str">
        <f>IF(D434="","-",IF(VLOOKUP(D434,'S1-TE'!$D$7:$V$59,17,0)=0,"-",IF(AND(D434=D434,E434="P"),VLOOKUP(D434,'S1-TE'!$D$7:$V$59,17,0),"-")))</f>
        <v>-</v>
      </c>
      <c r="K434" s="45" t="str">
        <f>IF(D434="","-",IF(VLOOKUP(D434,'S1-TE'!$D$7:$V$59,18,0)=0,"-",IF(AND(D434=D434,E434="P"),VLOOKUP(D434,'S1-TE'!$D$7:$V$59,18,0),"-")))</f>
        <v>-</v>
      </c>
      <c r="L434" s="44" t="s">
        <v>61</v>
      </c>
      <c r="M434" s="47"/>
      <c r="N434" s="55"/>
      <c r="O434" s="56"/>
      <c r="P434" s="57"/>
      <c r="Q434" s="45" t="str">
        <f>IF(O434="","-",IF(VLOOKUP(O434,'S1-TE'!$D$7:$V$59,7,0)=0,"-",IF(AND(O434=O434,OR(P434="T",P434="P")),VLOOKUP(O434,'S1-TE'!$D$7:$V$59,7,0),"-")))</f>
        <v>-</v>
      </c>
      <c r="R434" s="45" t="str">
        <f>IF(O434="","-",IF(VLOOKUP(O434,'S1-TE'!$D$7:$V$59,8,0)=0,"-",IF(AND(O434=O434,OR(P434="T",P434="P")),VLOOKUP(O434,'S1-TE'!$D$7:$V$59,8,0),"-")))</f>
        <v>-</v>
      </c>
      <c r="S434" s="45" t="str">
        <f>IF(O434="","-",IF(VLOOKUP(O434,'S1-TE'!$D$7:$V$59,9,0)=0,"-",IF(AND(O434=O434,OR(P434="T",P434="P")),VLOOKUP(O434,'S1-TE'!$D$7:$V$59,9,0),"-")))</f>
        <v>-</v>
      </c>
      <c r="T434" s="45" t="str">
        <f>IF(O434="","-",IF(VLOOKUP(O434,'S1-TE'!$D$7:$V$59,17,0)=0,"-",IF(AND(O434=O434,P434="P"),VLOOKUP(O434,'S1-TE'!$D$7:$V$59,17,0),"-")))</f>
        <v>-</v>
      </c>
      <c r="U434" s="45" t="str">
        <f>IF(O434="","-",IF(VLOOKUP(O434,'S1-TE'!$D$7:$V$59,18,0)=0,"-",IF(AND(O434=O434,P434="P"),VLOOKUP(O434,'S1-TE'!$D$7:$V$59,18,0),"-")))</f>
        <v>-</v>
      </c>
      <c r="V434" s="44" t="s">
        <v>61</v>
      </c>
      <c r="W434" s="47"/>
      <c r="X434" s="58"/>
      <c r="Y434" s="45"/>
      <c r="Z434" s="46"/>
      <c r="AA434" s="45" t="str">
        <f>IF(Y434="","-",IF(VLOOKUP(Y434,'S1-TE'!$D$7:$V$59,7,0)=0,"-",IF(AND(Y434=Y434,OR(Z434="T",Z434="P")),VLOOKUP(Y434,'S1-TE'!$D$7:$V$59,7,0),"-")))</f>
        <v>-</v>
      </c>
      <c r="AB434" s="45" t="str">
        <f>IF(Y434="","-",IF(VLOOKUP(Y434,'S1-TE'!$D$7:$V$59,8,0)=0,"-",IF(AND(Y434=Y434,OR(Z434="T",Z434="P")),VLOOKUP(Y434,'S1-TE'!$D$7:$V$59,8,0),"-")))</f>
        <v>-</v>
      </c>
      <c r="AC434" s="45" t="str">
        <f>IF(Y434="","-",IF(VLOOKUP(Y434,'S1-TE'!$D$7:$V$59,9,0)=0,"-",IF(AND(Y434=Y434,OR(Z434="T",Z434="P")),VLOOKUP(Y434,'S1-TE'!$D$7:$V$59,9,0),"-")))</f>
        <v>-</v>
      </c>
      <c r="AD434" s="45" t="str">
        <f>IF(Y434="","-",IF(VLOOKUP(Y434,'S1-TE'!$D$7:$V$59,17,0)=0,"-",IF(AND(Y434=Y434,Z434="P"),VLOOKUP(Y434,'S1-TE'!$D$7:$V$59,17,0),"-")))</f>
        <v>-</v>
      </c>
      <c r="AE434" s="45" t="str">
        <f>IF(Y434="","-",IF(VLOOKUP(Y434,'S1-TE'!$D$7:$V$59,18,0)=0,"-",IF(AND(Y434=Y434,Z434="P"),VLOOKUP(Y434,'S1-TE'!$D$7:$V$59,18,0),"-")))</f>
        <v>-</v>
      </c>
      <c r="AF434" s="44" t="s">
        <v>61</v>
      </c>
      <c r="AG434" s="111"/>
      <c r="AH434" s="42"/>
      <c r="AI434" s="43"/>
      <c r="AJ434" s="44"/>
      <c r="AK434" s="45" t="str">
        <f>IF(AI434="","-",IF(VLOOKUP(AI434,'S1-TE'!$D$7:$V$59,7,0)=0,"-",IF(AND(AI434=AI434,OR(AJ434="T",AJ434="P")),VLOOKUP(AI434,'S1-TE'!$D$7:$V$59,7,0),"-")))</f>
        <v>-</v>
      </c>
      <c r="AL434" s="45" t="str">
        <f>IF(AI434="","-",IF(VLOOKUP(AI434,'S1-TE'!$D$7:$V$59,8,0)=0,"-",IF(AND(AI434=AI434,OR(AJ434="T",AJ434="P")),VLOOKUP(AI434,'S1-TE'!$D$7:$V$59,8,0),"-")))</f>
        <v>-</v>
      </c>
      <c r="AM434" s="45" t="str">
        <f>IF(AI434="","-",IF(VLOOKUP(AI434,'S1-TE'!$D$7:$V$59,9,0)=0,"-",IF(AND(AI434=AI434,OR(AJ434="T",AJ434="P")),VLOOKUP(AI434,'S1-TE'!$D$7:$V$59,9,0),"-")))</f>
        <v>-</v>
      </c>
      <c r="AN434" s="45" t="str">
        <f>IF(AI434="","-",IF(VLOOKUP(AI434,'S1-TE'!$D$7:$V$59,17,0)=0,"-",IF(AND(AI434=AI434,AJ434="P"),VLOOKUP(AI434,'S1-TE'!$D$7:$V$59,17,0),"-")))</f>
        <v>-</v>
      </c>
      <c r="AO434" s="45" t="str">
        <f>IF(AI434="","-",IF(VLOOKUP(AI434,'S1-TE'!$D$7:$V$59,18,0)=0,"-",IF(AND(AI434=AI434,AJ434="P"),VLOOKUP(AI434,'S1-TE'!$D$7:$V$59,18,0),"-")))</f>
        <v>-</v>
      </c>
      <c r="AP434" s="44" t="s">
        <v>61</v>
      </c>
      <c r="AQ434" s="47"/>
      <c r="AR434" s="58"/>
      <c r="AS434" s="45"/>
      <c r="AT434" s="46"/>
      <c r="AU434" s="45" t="str">
        <f>IF(AS434="","-",IF(VLOOKUP(AS434,'S1-TE'!$D$7:$V$59,7,0)=0,"-",IF(AND(AS434=AS434,OR(AT434="T",AT434="P")),VLOOKUP(AS434,'S1-TE'!$D$7:$V$59,7,0),"-")))</f>
        <v>-</v>
      </c>
      <c r="AV434" s="45" t="str">
        <f>IF(AS434="","-",IF(VLOOKUP(AS434,'S1-TE'!$D$7:$V$59,8,0)=0,"-",IF(AND(AS434=AS434,OR(AT434="T",AT434="P")),VLOOKUP(AS434,'S1-TE'!$D$7:$V$59,8,0),"-")))</f>
        <v>-</v>
      </c>
      <c r="AW434" s="45" t="str">
        <f>IF(AS434="","-",IF(VLOOKUP(AS434,'S1-TE'!$D$7:$V$59,9,0)=0,"-",IF(AND(AS434=AS434,OR(AT434="T",AT434="P")),VLOOKUP(AS434,'S1-TE'!$D$7:$V$59,9,0),"-")))</f>
        <v>-</v>
      </c>
      <c r="AX434" s="45" t="str">
        <f>IF(AS434="","-",IF(VLOOKUP(AS434,'S1-TE'!$D$7:$V$59,17,0)=0,"-",IF(AND(AS434=AS434,AT434="P"),VLOOKUP(AS434,'S1-TE'!$D$7:$V$59,17,0),"-")))</f>
        <v>-</v>
      </c>
      <c r="AY434" s="45" t="str">
        <f>IF(AS434="","-",IF(VLOOKUP(AS434,'S1-TE'!$D$7:$V$59,18,0)=0,"-",IF(AND(AS434=AS434,AT434="P"),VLOOKUP(AS434,'S1-TE'!$D$7:$V$59,18,0),"-")))</f>
        <v>-</v>
      </c>
      <c r="AZ434" s="44" t="s">
        <v>61</v>
      </c>
      <c r="BA434" s="111"/>
      <c r="BB434" s="6"/>
      <c r="BC434" s="6"/>
      <c r="BD434" s="6"/>
      <c r="BE434" s="6"/>
      <c r="BF434" s="7"/>
      <c r="BG434" s="7"/>
      <c r="BH434" s="7"/>
      <c r="BI434" s="7"/>
      <c r="BJ434" s="7"/>
      <c r="BK434" s="7"/>
    </row>
    <row r="435" ht="14.25" customHeight="1">
      <c r="A435" s="40">
        <v>8.0</v>
      </c>
      <c r="B435" s="41" t="s">
        <v>355</v>
      </c>
      <c r="C435" s="58"/>
      <c r="D435" s="43"/>
      <c r="E435" s="44"/>
      <c r="F435" s="45" t="str">
        <f>IF(D435="","-",IF(VLOOKUP(D435,'S1-MR'!$D$7:$U$60,7,0)=0,"-",IF(AND(D435=D435,OR(E435="T",E435="P")),VLOOKUP(D435,'S1-MR'!$D$7:$U$60,7,0),"-")))</f>
        <v>-</v>
      </c>
      <c r="G435" s="45" t="str">
        <f>IF(D435="","-",IF(VLOOKUP(D435,'S1-MR'!$D$7:$U$60,8,0)=0,"-",IF(AND(D435=D435,OR(E435="T",E435="P")),VLOOKUP(D435,'S1-MR'!$D$7:$U$60,8,0),"-")))</f>
        <v>-</v>
      </c>
      <c r="H435" s="45" t="str">
        <f>IF(D435="","-",IF(VLOOKUP(D435,'S1-MR'!$D$7:$U$60,9,0)=0,"-",IF(AND(D435=D435,OR(E435="T",E435="P")),VLOOKUP(D435,'S1-MR'!$D$7:$U$60,9,0),"-")))</f>
        <v>-</v>
      </c>
      <c r="I435" s="45"/>
      <c r="J435" s="45" t="str">
        <f>IF(D435="","-",IF(VLOOKUP(D435,'S1-MR'!$D$7:$U$60,17,0)=0,"-",IF(AND(D435=D435,E435="P"),VLOOKUP(D435,'S1-MR'!$D$7:$U$60,17,0),"-")))</f>
        <v>-</v>
      </c>
      <c r="K435" s="45" t="str">
        <f>IF(D435="","-",IF(VLOOKUP(D435,'S1-MR'!$D$7:$U$60,18,0)=0,"-",IF(AND(D435=D435,E435="P"),VLOOKUP(D435,'S1-MR'!$D$7:$U$60,18,0),"-")))</f>
        <v>-</v>
      </c>
      <c r="L435" s="46" t="s">
        <v>62</v>
      </c>
      <c r="M435" s="47"/>
      <c r="N435" s="48"/>
      <c r="O435" s="43"/>
      <c r="P435" s="44"/>
      <c r="Q435" s="45" t="str">
        <f>IF(O435="","-",IF(VLOOKUP(O435,'S1-MR'!$D$7:$U$60,7,0)=0,"-",IF(AND(O435=O435,OR(P435="T",P435="P")),VLOOKUP(O435,'S1-MR'!$D$7:$U$60,7,0),"-")))</f>
        <v>-</v>
      </c>
      <c r="R435" s="45" t="str">
        <f>IF(O435="","-",IF(VLOOKUP(O435,'S1-MR'!$D$7:$U$60,8,0)=0,"-",IF(AND(O435=O435,OR(P435="T",P435="P")),VLOOKUP(O435,'S1-MR'!$D$7:$U$60,8,0),"-")))</f>
        <v>-</v>
      </c>
      <c r="S435" s="45" t="str">
        <f>IF(O435="","-",IF(VLOOKUP(O435,'S1-MR'!$D$7:$U$60,9,0)=0,"-",IF(AND(O435=O435,OR(P435="T",P435="P")),VLOOKUP(O435,'S1-MR'!$D$7:$U$60,9,0),"-")))</f>
        <v>-</v>
      </c>
      <c r="T435" s="45" t="str">
        <f>IF(O435="","-",IF(VLOOKUP(O435,'S1-MR'!$D$7:$U$60,17,0)=0,"-",IF(AND(O435=O435,P435="P"),VLOOKUP(O435,'S1-MR'!$D$7:$U$60,17,0),"-")))</f>
        <v>-</v>
      </c>
      <c r="U435" s="45" t="str">
        <f>IF(O435="","-",IF(VLOOKUP(O435,'S1-MR'!$D$7:$U$60,18,0)=0,"-",IF(AND(O435=O435,P435="P"),VLOOKUP(O435,'S1-MR'!$D$7:$U$60,18,0),"-")))</f>
        <v>-</v>
      </c>
      <c r="V435" s="46" t="s">
        <v>62</v>
      </c>
      <c r="W435" s="47"/>
      <c r="X435" s="58"/>
      <c r="Y435" s="43"/>
      <c r="Z435" s="44"/>
      <c r="AA435" s="45" t="str">
        <f>IF(Y435="","-",IF(VLOOKUP(Y435,'S1-MR'!$D$7:$U$60,7,0)=0,"-",IF(AND(Y435=Y435,OR(Z435="T",Z435="P")),VLOOKUP(Y435,'S1-MR'!$D$7:$U$60,7,0),"-")))</f>
        <v>-</v>
      </c>
      <c r="AB435" s="45" t="str">
        <f>IF(Y435="","-",IF(VLOOKUP(Y435,'S1-MR'!$D$7:$U$60,8,0)=0,"-",IF(AND(Y435=Y435,OR(Z435="T",Z435="P")),VLOOKUP(Y435,'S1-MR'!$D$7:$U$60,8,0),"-")))</f>
        <v>-</v>
      </c>
      <c r="AC435" s="45" t="str">
        <f>IF(Y435="","-",IF(VLOOKUP(Y435,'S1-MR'!$D$7:$U$60,9,0)=0,"-",IF(AND(Y435=Y435,OR(Z435="T",Z435="P")),VLOOKUP(Y435,'S1-MR'!$D$7:$U$60,9,0),"-")))</f>
        <v>-</v>
      </c>
      <c r="AD435" s="45" t="str">
        <f>IF(Y435="","-",IF(VLOOKUP(Y435,'S1-MR'!$D$7:$U$60,17,0)=0,"-",IF(AND(Y435=Y435,Z435="P"),VLOOKUP(Y435,'S1-MR'!$D$7:$U$60,17,0),"-")))</f>
        <v>-</v>
      </c>
      <c r="AE435" s="45" t="str">
        <f>IF(Y435="","-",IF(VLOOKUP(Y435,'S1-MR'!$D$7:$U$60,18,0)=0,"-",IF(AND(Y435=Y435,Z435="P"),VLOOKUP(Y435,'S1-MR'!$D$7:$U$60,18,0),"-")))</f>
        <v>-</v>
      </c>
      <c r="AF435" s="46" t="s">
        <v>62</v>
      </c>
      <c r="AG435" s="47"/>
      <c r="AH435" s="42"/>
      <c r="AI435" s="43"/>
      <c r="AJ435" s="44"/>
      <c r="AK435" s="45" t="str">
        <f>IF(AI435="","-",IF(VLOOKUP(AI435,'S1-MR'!$D$7:$U$60,7,0)=0,"-",IF(AND(AI435=AI435,OR(AJ435="T",AJ435="P")),VLOOKUP(AI435,'S1-MR'!$D$7:$U$60,7,0),"-")))</f>
        <v>-</v>
      </c>
      <c r="AL435" s="45" t="str">
        <f>IF(AI435="","-",IF(VLOOKUP(AI435,'S1-MR'!$D$7:$U$60,8,0)=0,"-",IF(AND(AI435=AI435,OR(AJ435="T",AJ435="P")),VLOOKUP(AI435,'S1-MR'!$D$7:$U$60,8,0),"-")))</f>
        <v>-</v>
      </c>
      <c r="AM435" s="45" t="str">
        <f>IF(AI435="","-",IF(VLOOKUP(AI435,'S1-MR'!$D$7:$U$60,9,0)=0,"-",IF(AND(AI435=AI435,OR(AJ435="T",AJ435="P")),VLOOKUP(AI435,'S1-MR'!$D$7:$U$60,9,0),"-")))</f>
        <v>-</v>
      </c>
      <c r="AN435" s="45" t="str">
        <f>IF(AI435="","-",IF(VLOOKUP(AI435,'S1-MR'!$D$7:$U$60,17,0)=0,"-",IF(AND(AI435=AI435,AJ435="P"),VLOOKUP(AI435,'S1-MR'!$D$7:$U$60,17,0),"-")))</f>
        <v>-</v>
      </c>
      <c r="AO435" s="45" t="str">
        <f>IF(AI435="","-",IF(VLOOKUP(AI435,'S1-MR'!$D$7:$U$60,18,0)=0,"-",IF(AND(AI435=AI435,AJ435="P"),VLOOKUP(AI435,'S1-MR'!$D$7:$U$60,18,0),"-")))</f>
        <v>-</v>
      </c>
      <c r="AP435" s="46" t="s">
        <v>62</v>
      </c>
      <c r="AQ435" s="47"/>
      <c r="AR435" s="58"/>
      <c r="AS435" s="43"/>
      <c r="AT435" s="44"/>
      <c r="AU435" s="45" t="str">
        <f>IF(AS435="","-",IF(VLOOKUP(AS435,'S1-MR'!$D$7:$U$60,7,0)=0,"-",IF(AND(AS435=AS435,OR(AT435="T",AT435="P")),VLOOKUP(AS435,'S1-MR'!$D$7:$U$60,7,0),"-")))</f>
        <v>-</v>
      </c>
      <c r="AV435" s="45" t="str">
        <f>IF(AS435="","-",IF(VLOOKUP(AS435,'S1-MR'!$D$7:$U$60,8,0)=0,"-",IF(AND(AS435=AS435,OR(AT435="T",AT435="P")),VLOOKUP(AS435,'S1-MR'!$D$7:$U$60,8,0),"-")))</f>
        <v>-</v>
      </c>
      <c r="AW435" s="45" t="str">
        <f>IF(AS435="","-",IF(VLOOKUP(AS435,'S1-MR'!$D$7:$U$60,9,0)=0,"-",IF(AND(AS435=AS435,OR(AT435="T",AT435="P")),VLOOKUP(AS435,'S1-MR'!$D$7:$U$60,9,0),"-")))</f>
        <v>-</v>
      </c>
      <c r="AX435" s="45" t="str">
        <f>IF(AS435="","-",IF(VLOOKUP(AS435,'S1-MR'!$D$7:$U$60,17,0)=0,"-",IF(AND(AS435=AS435,AT435="P"),VLOOKUP(AS435,'S1-MR'!$D$7:$U$60,17,0),"-")))</f>
        <v>-</v>
      </c>
      <c r="AY435" s="45" t="str">
        <f>IF(AS435="","-",IF(VLOOKUP(AS435,'S1-MR'!$D$7:$U$60,18,0)=0,"-",IF(AND(AS435=AS435,AT435="P"),VLOOKUP(AS435,'S1-MR'!$D$7:$U$60,18,0),"-")))</f>
        <v>-</v>
      </c>
      <c r="AZ435" s="46" t="s">
        <v>62</v>
      </c>
      <c r="BA435" s="47"/>
      <c r="BB435" s="6"/>
      <c r="BC435" s="6"/>
      <c r="BD435" s="6"/>
      <c r="BE435" s="6"/>
      <c r="BF435" s="7"/>
      <c r="BG435" s="7"/>
      <c r="BH435" s="7"/>
      <c r="BI435" s="7"/>
      <c r="BJ435" s="7"/>
      <c r="BK435" s="7"/>
    </row>
    <row r="436" ht="14.25" customHeight="1">
      <c r="A436" s="40">
        <v>8.0</v>
      </c>
      <c r="B436" s="41" t="s">
        <v>355</v>
      </c>
      <c r="C436" s="58"/>
      <c r="D436" s="43"/>
      <c r="E436" s="44"/>
      <c r="F436" s="45" t="str">
        <f>IF(D436="","-",IF(VLOOKUP(D436,'S1-MR'!$D$7:$U$60,7,0)=0,"-",IF(AND(D436=D436,OR(E436="T",E436="P")),VLOOKUP(D436,'S1-MR'!$D$7:$U$60,7,0),"-")))</f>
        <v>-</v>
      </c>
      <c r="G436" s="45" t="str">
        <f>IF(D436="","-",IF(VLOOKUP(D436,'S1-MR'!$D$7:$U$60,8,0)=0,"-",IF(AND(D436=D436,OR(E436="T",E436="P")),VLOOKUP(D436,'S1-MR'!$D$7:$U$60,8,0),"-")))</f>
        <v>-</v>
      </c>
      <c r="H436" s="45" t="str">
        <f>IF(D436="","-",IF(VLOOKUP(D436,'S1-MR'!$D$7:$U$60,9,0)=0,"-",IF(AND(D436=D436,OR(E436="T",E436="P")),VLOOKUP(D436,'S1-MR'!$D$7:$U$60,9,0),"-")))</f>
        <v>-</v>
      </c>
      <c r="I436" s="45"/>
      <c r="J436" s="45" t="str">
        <f>IF(D436="","-",IF(VLOOKUP(D436,'S1-MR'!$D$7:$U$60,17,0)=0,"-",IF(AND(D436=D436,E436="P"),VLOOKUP(D436,'S1-MR'!$D$7:$U$60,17,0),"-")))</f>
        <v>-</v>
      </c>
      <c r="K436" s="45" t="str">
        <f>IF(D436="","-",IF(VLOOKUP(D436,'S1-MR'!$D$7:$U$60,18,0)=0,"-",IF(AND(D436=D436,E436="P"),VLOOKUP(D436,'S1-MR'!$D$7:$U$60,18,0),"-")))</f>
        <v>-</v>
      </c>
      <c r="L436" s="46" t="s">
        <v>65</v>
      </c>
      <c r="M436" s="47"/>
      <c r="N436" s="48"/>
      <c r="O436" s="43"/>
      <c r="P436" s="44"/>
      <c r="Q436" s="45" t="str">
        <f>IF(O436="","-",IF(VLOOKUP(O436,'S1-MR'!$D$7:$U$60,7,0)=0,"-",IF(AND(O436=O436,OR(P436="T",P436="P")),VLOOKUP(O436,'S1-MR'!$D$7:$U$60,7,0),"-")))</f>
        <v>-</v>
      </c>
      <c r="R436" s="45" t="str">
        <f>IF(O436="","-",IF(VLOOKUP(O436,'S1-MR'!$D$7:$U$60,8,0)=0,"-",IF(AND(O436=O436,OR(P436="T",P436="P")),VLOOKUP(O436,'S1-MR'!$D$7:$U$60,8,0),"-")))</f>
        <v>-</v>
      </c>
      <c r="S436" s="45" t="str">
        <f>IF(O436="","-",IF(VLOOKUP(O436,'S1-MR'!$D$7:$U$60,9,0)=0,"-",IF(AND(O436=O436,OR(P436="T",P436="P")),VLOOKUP(O436,'S1-MR'!$D$7:$U$60,9,0),"-")))</f>
        <v>-</v>
      </c>
      <c r="T436" s="45" t="str">
        <f>IF(O436="","-",IF(VLOOKUP(O436,'S1-MR'!$D$7:$U$60,17,0)=0,"-",IF(AND(O436=O436,P436="P"),VLOOKUP(O436,'S1-MR'!$D$7:$U$60,17,0),"-")))</f>
        <v>-</v>
      </c>
      <c r="U436" s="45" t="str">
        <f>IF(O436="","-",IF(VLOOKUP(O436,'S1-MR'!$D$7:$U$60,18,0)=0,"-",IF(AND(O436=O436,P436="P"),VLOOKUP(O436,'S1-MR'!$D$7:$U$60,18,0),"-")))</f>
        <v>-</v>
      </c>
      <c r="V436" s="44" t="s">
        <v>65</v>
      </c>
      <c r="W436" s="47"/>
      <c r="X436" s="58"/>
      <c r="Y436" s="43"/>
      <c r="Z436" s="44"/>
      <c r="AA436" s="45" t="str">
        <f>IF(Y436="","-",IF(VLOOKUP(Y436,'S1-MR'!$D$7:$U$60,7,0)=0,"-",IF(AND(Y436=Y436,OR(Z436="T",Z436="P")),VLOOKUP(Y436,'S1-MR'!$D$7:$U$60,7,0),"-")))</f>
        <v>-</v>
      </c>
      <c r="AB436" s="45" t="str">
        <f>IF(Y436="","-",IF(VLOOKUP(Y436,'S1-MR'!$D$7:$U$60,8,0)=0,"-",IF(AND(Y436=Y436,OR(Z436="T",Z436="P")),VLOOKUP(Y436,'S1-MR'!$D$7:$U$60,8,0),"-")))</f>
        <v>-</v>
      </c>
      <c r="AC436" s="45" t="str">
        <f>IF(Y436="","-",IF(VLOOKUP(Y436,'S1-MR'!$D$7:$U$60,9,0)=0,"-",IF(AND(Y436=Y436,OR(Z436="T",Z436="P")),VLOOKUP(Y436,'S1-MR'!$D$7:$U$60,9,0),"-")))</f>
        <v>-</v>
      </c>
      <c r="AD436" s="45" t="str">
        <f>IF(Y436="","-",IF(VLOOKUP(Y436,'S1-MR'!$D$7:$U$60,17,0)=0,"-",IF(AND(Y436=Y436,Z436="P"),VLOOKUP(Y436,'S1-MR'!$D$7:$U$60,17,0),"-")))</f>
        <v>-</v>
      </c>
      <c r="AE436" s="45" t="str">
        <f>IF(Y436="","-",IF(VLOOKUP(Y436,'S1-MR'!$D$7:$U$60,18,0)=0,"-",IF(AND(Y436=Y436,Z436="P"),VLOOKUP(Y436,'S1-MR'!$D$7:$U$60,18,0),"-")))</f>
        <v>-</v>
      </c>
      <c r="AF436" s="46" t="s">
        <v>65</v>
      </c>
      <c r="AG436" s="47"/>
      <c r="AH436" s="42"/>
      <c r="AI436" s="43"/>
      <c r="AJ436" s="44"/>
      <c r="AK436" s="45" t="str">
        <f>IF(AI436="","-",IF(VLOOKUP(AI436,'S1-MR'!$D$7:$U$60,7,0)=0,"-",IF(AND(AI436=AI436,OR(AJ436="T",AJ436="P")),VLOOKUP(AI436,'S1-MR'!$D$7:$U$60,7,0),"-")))</f>
        <v>-</v>
      </c>
      <c r="AL436" s="45" t="str">
        <f>IF(AI436="","-",IF(VLOOKUP(AI436,'S1-MR'!$D$7:$U$60,8,0)=0,"-",IF(AND(AI436=AI436,OR(AJ436="T",AJ436="P")),VLOOKUP(AI436,'S1-MR'!$D$7:$U$60,8,0),"-")))</f>
        <v>-</v>
      </c>
      <c r="AM436" s="45" t="str">
        <f>IF(AI436="","-",IF(VLOOKUP(AI436,'S1-MR'!$D$7:$U$60,9,0)=0,"-",IF(AND(AI436=AI436,OR(AJ436="T",AJ436="P")),VLOOKUP(AI436,'S1-MR'!$D$7:$U$60,9,0),"-")))</f>
        <v>-</v>
      </c>
      <c r="AN436" s="45" t="str">
        <f>IF(AI436="","-",IF(VLOOKUP(AI436,'S1-MR'!$D$7:$U$60,17,0)=0,"-",IF(AND(AI436=AI436,AJ436="P"),VLOOKUP(AI436,'S1-MR'!$D$7:$U$60,17,0),"-")))</f>
        <v>-</v>
      </c>
      <c r="AO436" s="45" t="str">
        <f>IF(AI436="","-",IF(VLOOKUP(AI436,'S1-MR'!$D$7:$U$60,18,0)=0,"-",IF(AND(AI436=AI436,AJ436="P"),VLOOKUP(AI436,'S1-MR'!$D$7:$U$60,18,0),"-")))</f>
        <v>-</v>
      </c>
      <c r="AP436" s="46" t="s">
        <v>65</v>
      </c>
      <c r="AQ436" s="47"/>
      <c r="AR436" s="58"/>
      <c r="AS436" s="43"/>
      <c r="AT436" s="44"/>
      <c r="AU436" s="45" t="str">
        <f>IF(AS436="","-",IF(VLOOKUP(AS436,'S1-MR'!$D$7:$U$60,7,0)=0,"-",IF(AND(AS436=AS436,OR(AT436="T",AT436="P")),VLOOKUP(AS436,'S1-MR'!$D$7:$U$60,7,0),"-")))</f>
        <v>-</v>
      </c>
      <c r="AV436" s="45" t="str">
        <f>IF(AS436="","-",IF(VLOOKUP(AS436,'S1-MR'!$D$7:$U$60,8,0)=0,"-",IF(AND(AS436=AS436,OR(AT436="T",AT436="P")),VLOOKUP(AS436,'S1-MR'!$D$7:$U$60,8,0),"-")))</f>
        <v>-</v>
      </c>
      <c r="AW436" s="45" t="str">
        <f>IF(AS436="","-",IF(VLOOKUP(AS436,'S1-MR'!$D$7:$U$60,9,0)=0,"-",IF(AND(AS436=AS436,OR(AT436="T",AT436="P")),VLOOKUP(AS436,'S1-MR'!$D$7:$U$60,9,0),"-")))</f>
        <v>-</v>
      </c>
      <c r="AX436" s="45" t="str">
        <f>IF(AS436="","-",IF(VLOOKUP(AS436,'S1-MR'!$D$7:$U$60,17,0)=0,"-",IF(AND(AS436=AS436,AT436="P"),VLOOKUP(AS436,'S1-MR'!$D$7:$U$60,17,0),"-")))</f>
        <v>-</v>
      </c>
      <c r="AY436" s="45" t="str">
        <f>IF(AS436="","-",IF(VLOOKUP(AS436,'S1-MR'!$D$7:$U$60,18,0)=0,"-",IF(AND(AS436=AS436,AT436="P"),VLOOKUP(AS436,'S1-MR'!$D$7:$U$60,18,0),"-")))</f>
        <v>-</v>
      </c>
      <c r="AZ436" s="46" t="s">
        <v>65</v>
      </c>
      <c r="BA436" s="47"/>
      <c r="BB436" s="6"/>
      <c r="BC436" s="6"/>
      <c r="BD436" s="6"/>
      <c r="BE436" s="6"/>
      <c r="BF436" s="7"/>
      <c r="BG436" s="7"/>
      <c r="BH436" s="7"/>
      <c r="BI436" s="7"/>
      <c r="BJ436" s="7"/>
      <c r="BK436" s="7"/>
    </row>
    <row r="437" ht="14.25" customHeight="1">
      <c r="A437" s="40">
        <v>8.0</v>
      </c>
      <c r="B437" s="41" t="s">
        <v>355</v>
      </c>
      <c r="C437" s="42" t="s">
        <v>309</v>
      </c>
      <c r="D437" s="43" t="s">
        <v>310</v>
      </c>
      <c r="E437" s="44" t="s">
        <v>24</v>
      </c>
      <c r="F437" s="45" t="str">
        <f>IF(D437="","-",IF(VLOOKUP(D437,'S1-TB'!$D$7:$U$58,7,0)=0,"-",IF(AND(D437=D437,OR(E437="T",E437="P")),VLOOKUP(D437,'S1-TB'!$D$7:$U$58,7,0),"-")))</f>
        <v>APT</v>
      </c>
      <c r="G437" s="45" t="str">
        <f>IF(D437="","-",IF(VLOOKUP(D437,'S1-TB'!$D$7:$U$58,8,0)=0,"-",IF(AND(D437=D437,OR(E437="T",E437="P")),VLOOKUP(D437,'S1-TB'!$D$7:$U$58,8,0),"-")))</f>
        <v>-</v>
      </c>
      <c r="H437" s="45" t="str">
        <f>IF(D437="","-",IF(VLOOKUP(D437,'S1-TB'!$D$7:$U$58,9,0)=0,"-",IF(AND(D437=D437,OR(E437="T",E437="P")),VLOOKUP(D437,'S1-TB'!$D$7:$U$58,9,0),"-")))</f>
        <v>-</v>
      </c>
      <c r="I437" s="45"/>
      <c r="J437" s="45" t="str">
        <f>IF(D437="","-",IF(VLOOKUP(D437,'S1-TB'!$D$7:$U$58,17,0)=0,"-",IF(AND(D437=D437,E437="P"),VLOOKUP(D437,'S1-TB'!$D$7:$U$58,17,0),"-")))</f>
        <v>-</v>
      </c>
      <c r="K437" s="45" t="str">
        <f>IF(D437="","-",IF(VLOOKUP(D437,'S1-TB'!$D$7:$U$58,18,0)=0,"-",IF(AND(D437=D437,E437="P"),VLOOKUP(D437,'S1-TB'!$D$7:$U$58,18,0),"-")))</f>
        <v>-</v>
      </c>
      <c r="L437" s="46" t="s">
        <v>69</v>
      </c>
      <c r="M437" s="47"/>
      <c r="N437" s="42"/>
      <c r="O437" s="43"/>
      <c r="P437" s="44"/>
      <c r="Q437" s="45" t="str">
        <f>IF(O437="","-",IF(VLOOKUP(O437,'S1-TB'!$D$7:$U$58,7,0)=0,"-",IF(AND(O437=O437,OR(P437="T",P437="P")),VLOOKUP(O437,'S1-TB'!$D$7:$U$58,7,0),"-")))</f>
        <v>-</v>
      </c>
      <c r="R437" s="45" t="str">
        <f>IF(O437="","-",IF(VLOOKUP(O437,'S1-TB'!$D$7:$U$58,8,0)=0,"-",IF(AND(O437=O437,OR(P437="T",P437="P")),VLOOKUP(O437,'S1-TB'!$D$7:$U$58,8,0),"-")))</f>
        <v>-</v>
      </c>
      <c r="S437" s="45" t="str">
        <f>IF(O437="","-",IF(VLOOKUP(O437,'S1-TB'!$D$7:$U$58,9,0)=0,"-",IF(AND(O437=O437,OR(P437="T",P437="P")),VLOOKUP(O437,'S1-TB'!$D$7:$U$58,9,0),"-")))</f>
        <v>-</v>
      </c>
      <c r="T437" s="45" t="str">
        <f>IF(O437="","-",IF(VLOOKUP(O437,'S1-TB'!$D$7:$U$58,17,0)=0,"-",IF(AND(O437=O437,P437="P"),VLOOKUP(O437,'S1-TB'!$D$7:$U$58,17,0),"-")))</f>
        <v>-</v>
      </c>
      <c r="U437" s="45" t="str">
        <f>IF(O437="","-",IF(VLOOKUP(O437,'S1-TB'!$D$7:$U$58,18,0)=0,"-",IF(AND(O437=O437,P437="P"),VLOOKUP(O437,'S1-TB'!$D$7:$U$58,18,0),"-")))</f>
        <v>-</v>
      </c>
      <c r="V437" s="46" t="s">
        <v>69</v>
      </c>
      <c r="W437" s="111"/>
      <c r="X437" s="128" t="s">
        <v>309</v>
      </c>
      <c r="Y437" s="61" t="s">
        <v>310</v>
      </c>
      <c r="Z437" s="62" t="s">
        <v>28</v>
      </c>
      <c r="AA437" s="63" t="str">
        <f>IF(Y437="","-",IF(VLOOKUP(Y437,'S1-TB'!$D$7:$U$58,7,0)=0,"-",IF(AND(Y437=Y437,OR(Z437="T",Z437="P")),VLOOKUP(Y437,'S1-TB'!$D$7:$U$58,7,0),"-")))</f>
        <v>APT</v>
      </c>
      <c r="AB437" s="45" t="str">
        <f>IF(Y437="","-",IF(VLOOKUP(Y437,'S1-TB'!$D$7:$U$58,8,0)=0,"-",IF(AND(Y437=Y437,OR(Z437="T",Z437="P")),VLOOKUP(Y437,'S1-TB'!$D$7:$U$58,8,0),"-")))</f>
        <v>-</v>
      </c>
      <c r="AC437" s="45" t="str">
        <f>IF(Y437="","-",IF(VLOOKUP(Y437,'S1-TB'!$D$7:$U$58,9,0)=0,"-",IF(AND(Y437=Y437,OR(Z437="T",Z437="P")),VLOOKUP(Y437,'S1-TB'!$D$7:$U$58,9,0),"-")))</f>
        <v>-</v>
      </c>
      <c r="AD437" s="45" t="str">
        <f>IF(Y437="","-",IF(VLOOKUP(Y437,'S1-TB'!$D$7:$U$58,17,0)=0,"-",IF(AND(Y437=Y437,Z437="P"),VLOOKUP(Y437,'S1-TB'!$D$7:$U$58,17,0),"-")))</f>
        <v>-</v>
      </c>
      <c r="AE437" s="45" t="str">
        <f>IF(Y437="","-",IF(VLOOKUP(Y437,'S1-TB'!$D$7:$U$58,18,0)=0,"-",IF(AND(Y437=Y437,Z437="P"),VLOOKUP(Y437,'S1-TB'!$D$7:$U$58,18,0),"-")))</f>
        <v>-</v>
      </c>
      <c r="AF437" s="46" t="s">
        <v>69</v>
      </c>
      <c r="AG437" s="111"/>
      <c r="AH437" s="58"/>
      <c r="AI437" s="43"/>
      <c r="AJ437" s="44"/>
      <c r="AK437" s="43"/>
      <c r="AL437" s="45" t="str">
        <f>IF(AI437="","-",IF(VLOOKUP(AI437,'S1-TB'!$D$7:$U$58,8,0)=0,"-",IF(AND(AI437=AI437,OR(AJ437="T",AJ437="P")),VLOOKUP(AI437,'S1-TB'!$D$7:$U$58,8,0),"-")))</f>
        <v>-</v>
      </c>
      <c r="AM437" s="45" t="str">
        <f>IF(AI437="","-",IF(VLOOKUP(AI437,'S1-TB'!$D$7:$U$58,9,0)=0,"-",IF(AND(AI437=AI437,OR(AJ437="T",AJ437="P")),VLOOKUP(AI437,'S1-TB'!$D$7:$U$58,9,0),"-")))</f>
        <v>-</v>
      </c>
      <c r="AN437" s="45" t="str">
        <f>IF(AI437="","-",IF(VLOOKUP(AI437,'S1-TB'!$D$7:$U$58,17,0)=0,"-",IF(AND(AI437=AI437,AJ437="P"),VLOOKUP(AI437,'S1-TB'!$D$7:$U$58,17,0),"-")))</f>
        <v>-</v>
      </c>
      <c r="AO437" s="45" t="str">
        <f>IF(AI437="","-",IF(VLOOKUP(AI437,'S1-TB'!$D$7:$U$58,18,0)=0,"-",IF(AND(AI437=AI437,AJ437="P"),VLOOKUP(AI437,'S1-TB'!$D$7:$U$58,18,0),"-")))</f>
        <v>-</v>
      </c>
      <c r="AP437" s="46" t="s">
        <v>69</v>
      </c>
      <c r="AQ437" s="47"/>
      <c r="AR437" s="42"/>
      <c r="AS437" s="43"/>
      <c r="AT437" s="44"/>
      <c r="AU437" s="45" t="str">
        <f>IF(AS437="","-",IF(VLOOKUP(AS437,'S1-TB'!$D$7:$U$58,7,0)=0,"-",IF(AND(AS437=AS437,OR(AT437="T",AT437="P")),VLOOKUP(AS437,'S1-TB'!$D$7:$U$58,7,0),"-")))</f>
        <v>-</v>
      </c>
      <c r="AV437" s="45" t="str">
        <f>IF(AS437="","-",IF(VLOOKUP(AS437,'S1-TB'!$D$7:$U$58,8,0)=0,"-",IF(AND(AS437=AS437,OR(AT437="T",AT437="P")),VLOOKUP(AS437,'S1-TB'!$D$7:$U$58,8,0),"-")))</f>
        <v>-</v>
      </c>
      <c r="AW437" s="45" t="str">
        <f>IF(AS437="","-",IF(VLOOKUP(AS437,'S1-TB'!$D$7:$U$58,9,0)=0,"-",IF(AND(AS437=AS437,OR(AT437="T",AT437="P")),VLOOKUP(AS437,'S1-TB'!$D$7:$U$58,9,0),"-")))</f>
        <v>-</v>
      </c>
      <c r="AX437" s="45" t="str">
        <f>IF(AS437="","-",IF(VLOOKUP(AS437,'S1-TB'!$D$7:$U$58,17,0)=0,"-",IF(AND(AS437=AS437,AT437="P"),VLOOKUP(AS437,'S1-TB'!$D$7:$U$58,17,0),"-")))</f>
        <v>-</v>
      </c>
      <c r="AY437" s="45" t="str">
        <f>IF(AS437="","-",IF(VLOOKUP(AS437,'S1-TB'!$D$7:$U$58,18,0)=0,"-",IF(AND(AS437=AS437,AT437="P"),VLOOKUP(AS437,'S1-TB'!$D$7:$U$58,18,0),"-")))</f>
        <v>-</v>
      </c>
      <c r="AZ437" s="46" t="s">
        <v>69</v>
      </c>
      <c r="BA437" s="47"/>
      <c r="BB437" s="6"/>
      <c r="BC437" s="6"/>
      <c r="BD437" s="6"/>
      <c r="BE437" s="6"/>
      <c r="BF437" s="7"/>
      <c r="BG437" s="7"/>
      <c r="BH437" s="7"/>
      <c r="BI437" s="7"/>
      <c r="BJ437" s="7"/>
      <c r="BK437" s="7"/>
    </row>
    <row r="438" ht="14.25" customHeight="1">
      <c r="A438" s="40">
        <v>8.0</v>
      </c>
      <c r="B438" s="41" t="s">
        <v>355</v>
      </c>
      <c r="C438" s="64"/>
      <c r="D438" s="65"/>
      <c r="E438" s="66"/>
      <c r="F438" s="65"/>
      <c r="G438" s="65"/>
      <c r="H438" s="65"/>
      <c r="I438" s="65"/>
      <c r="J438" s="65"/>
      <c r="K438" s="65"/>
      <c r="L438" s="66"/>
      <c r="M438" s="68"/>
      <c r="N438" s="64"/>
      <c r="O438" s="65"/>
      <c r="P438" s="66"/>
      <c r="Q438" s="65"/>
      <c r="R438" s="65"/>
      <c r="S438" s="65"/>
      <c r="T438" s="65"/>
      <c r="U438" s="65"/>
      <c r="V438" s="66"/>
      <c r="W438" s="68"/>
      <c r="X438" s="64"/>
      <c r="Y438" s="65"/>
      <c r="Z438" s="66"/>
      <c r="AA438" s="65"/>
      <c r="AB438" s="65"/>
      <c r="AC438" s="65"/>
      <c r="AD438" s="65"/>
      <c r="AE438" s="65"/>
      <c r="AF438" s="66"/>
      <c r="AG438" s="68"/>
      <c r="AH438" s="64"/>
      <c r="AI438" s="65"/>
      <c r="AJ438" s="66"/>
      <c r="AK438" s="65"/>
      <c r="AL438" s="65"/>
      <c r="AM438" s="65"/>
      <c r="AN438" s="65"/>
      <c r="AO438" s="65"/>
      <c r="AP438" s="66"/>
      <c r="AQ438" s="68"/>
      <c r="AR438" s="64"/>
      <c r="AS438" s="65"/>
      <c r="AT438" s="66"/>
      <c r="AU438" s="65"/>
      <c r="AV438" s="65"/>
      <c r="AW438" s="65"/>
      <c r="AX438" s="65"/>
      <c r="AY438" s="65"/>
      <c r="AZ438" s="66"/>
      <c r="BA438" s="68"/>
      <c r="BB438" s="6"/>
      <c r="BC438" s="6"/>
      <c r="BD438" s="6"/>
      <c r="BE438" s="6"/>
      <c r="BF438" s="7"/>
      <c r="BG438" s="7"/>
      <c r="BH438" s="7"/>
      <c r="BI438" s="7"/>
      <c r="BJ438" s="7"/>
      <c r="BK438" s="7"/>
    </row>
    <row r="439" ht="14.25" customHeight="1">
      <c r="A439" s="40">
        <v>8.0</v>
      </c>
      <c r="B439" s="41" t="s">
        <v>355</v>
      </c>
      <c r="C439" s="69"/>
      <c r="D439" s="70"/>
      <c r="E439" s="71"/>
      <c r="F439" s="72" t="str">
        <f>IF(D439="","-",IF(VLOOKUP(D439,'D3 TI'!$D$7:$U$47,7,0)=0,"-",IF(AND(D439=D439,OR(E439="T",E439="P",E439="PM")),VLOOKUP(D439,'D3 TI'!$D$7:$U$47,7,0),"-")))</f>
        <v>-</v>
      </c>
      <c r="G439" s="72" t="str">
        <f>IF(D439="","-",IF(VLOOKUP(D439,'D3 TI'!$D$7:$U$47,8,0)=0,"-",IF(AND(D439=D439,OR(E439="T",E439="P",E439="PM")),VLOOKUP(D439,'D3 TI'!$D$7:$U$47,8,0),"-")))</f>
        <v>-</v>
      </c>
      <c r="H439" s="72" t="str">
        <f>IF(D439="","-",IF(VLOOKUP(D439,'D3 TI'!$D$7:$U$47,9,0)=0,"-",IF(AND(D439=D439,OR(E439="T",E439="P")),VLOOKUP(D439,'D3 TI'!$D$7:$U$47,9,0),"-")))</f>
        <v>-</v>
      </c>
      <c r="I439" s="72"/>
      <c r="J439" s="72" t="str">
        <f>IF(D439="","-",IF(VLOOKUP(D439,'D3 TI'!$D$7:$U$47,17,0)=0,"-",IF(AND(D439=D439,E439="P"),VLOOKUP(D439,'D3 TI'!$D$7:$U$47,17,0),"-")))</f>
        <v>-</v>
      </c>
      <c r="K439" s="72" t="str">
        <f>IF(D439="","-",IF(VLOOKUP(D439,'D3 TI'!$D$7:$U$47,18,0)=0,"-",IF(AND(D439=D439,E439="P"),VLOOKUP(D439,'D3 TI'!$D$7:$U$47,18,0),"-")))</f>
        <v>-</v>
      </c>
      <c r="L439" s="73" t="s">
        <v>72</v>
      </c>
      <c r="M439" s="74"/>
      <c r="N439" s="69"/>
      <c r="O439" s="70"/>
      <c r="P439" s="71"/>
      <c r="Q439" s="72" t="str">
        <f>IF(O439="","-",IF(VLOOKUP(O439,'D3 TI'!$D$7:$U$47,7,0)=0,"-",IF(AND(O439=O439,OR(P439="T",P439="P",P439="PM")),VLOOKUP(O439,'D3 TI'!$D$7:$U$47,7,0),"-")))</f>
        <v>-</v>
      </c>
      <c r="R439" s="72" t="str">
        <f>IF(O439="","-",IF(VLOOKUP(O439,'D3 TI'!$D$7:$U$47,8,0)=0,"-",IF(AND(O439=O439,OR(P439="T",P439="P",P439="PM")),VLOOKUP(O439,'D3 TI'!$D$7:$U$47,8,0),"-")))</f>
        <v>-</v>
      </c>
      <c r="S439" s="72" t="str">
        <f>IF(O439="","-",IF(VLOOKUP(O439,'D3 TI'!$D$7:$U$47,9,0)=0,"-",IF(AND(O439=O439,OR(P439="T",P439="P")),VLOOKUP(O439,'D3 TI'!$D$7:$U$47,9,0),"-")))</f>
        <v>-</v>
      </c>
      <c r="T439" s="72" t="str">
        <f>IF(O439="","-",IF(VLOOKUP(O439,'D3 TI'!$D$7:$U$47,17,0)=0,"-",IF(AND(O439=O439,P439="P"),VLOOKUP(O439,'D3 TI'!$D$7:$U$47,17,0),"-")))</f>
        <v>-</v>
      </c>
      <c r="U439" s="72" t="str">
        <f>IF(O439="","-",IF(VLOOKUP(O439,'D3 TI'!$D$7:$U$47,18,0)=0,"-",IF(AND(O439=O439,P439="P"),VLOOKUP(O439,'D3 TI'!$D$7:$U$47,18,0),"-")))</f>
        <v>-</v>
      </c>
      <c r="V439" s="73" t="s">
        <v>72</v>
      </c>
      <c r="W439" s="74"/>
      <c r="X439" s="75"/>
      <c r="Y439" s="70"/>
      <c r="Z439" s="71"/>
      <c r="AA439" s="72" t="str">
        <f>IF(Y439="","-",IF(VLOOKUP(Y439,'D3 TI'!$D$7:$U$47,7,0)=0,"-",IF(AND(Y439=Y439,OR(Z439="T",Z439="P",Z439="PM")),VLOOKUP(Y439,'D3 TI'!$D$7:$U$47,7,0),"-")))</f>
        <v>-</v>
      </c>
      <c r="AB439" s="72" t="str">
        <f>IF(Y439="","-",IF(VLOOKUP(Y439,'D3 TI'!$D$7:$U$47,8,0)=0,"-",IF(AND(Y439=Y439,OR(Z439="T",Z439="P",Z439="PM")),VLOOKUP(Y439,'D3 TI'!$D$7:$U$47,8,0),"-")))</f>
        <v>-</v>
      </c>
      <c r="AC439" s="72" t="str">
        <f>IF(Y439="","-",IF(VLOOKUP(Y439,'D3 TI'!$D$7:$U$47,9,0)=0,"-",IF(AND(Y439=Y439,OR(Z439="T",Z439="P")),VLOOKUP(Y439,'D3 TI'!$D$7:$U$47,9,0),"-")))</f>
        <v>-</v>
      </c>
      <c r="AD439" s="72" t="str">
        <f>IF(Y439="","-",IF(VLOOKUP(Y439,'D3 TI'!$D$7:$U$47,17,0)=0,"-",IF(AND(Y439=Y439,Z439="P"),VLOOKUP(Y439,'D3 TI'!$D$7:$U$47,17,0),"-")))</f>
        <v>-</v>
      </c>
      <c r="AE439" s="72" t="str">
        <f>IF(Y439="","-",IF(VLOOKUP(Y439,'D3 TI'!$D$7:$U$47,18,0)=0,"-",IF(AND(Y439=Y439,Z439="P"),VLOOKUP(Y439,'D3 TI'!$D$7:$U$47,18,0),"-")))</f>
        <v>-</v>
      </c>
      <c r="AF439" s="73" t="s">
        <v>72</v>
      </c>
      <c r="AG439" s="74"/>
      <c r="AH439" s="69">
        <v>1132205.0</v>
      </c>
      <c r="AI439" s="70" t="s">
        <v>84</v>
      </c>
      <c r="AJ439" s="71" t="s">
        <v>28</v>
      </c>
      <c r="AK439" s="112" t="str">
        <f>IF(AI439="","-",IF(VLOOKUP(AI439,'D3 TI'!$D$7:$U$47,7,0)=0,"-",IF(AND(AI439=AI439,OR(AJ439="T",AJ439="P",AJ439="PM")),VLOOKUP(AI439,'D3 TI'!$D$7:$U$47,7,0),"-")))</f>
        <v>HER</v>
      </c>
      <c r="AL439" s="172" t="str">
        <f>IF(AI439="","-",IF(VLOOKUP(AI439,'D3 TI'!$D$7:$U$47,8,0)=0,"-",IF(AND(AI439=AI439,OR(AJ439="T",AJ439="P",AJ439="PM")),VLOOKUP(AI439,'D3 TI'!$D$7:$U$47,8,0),"-")))</f>
        <v>IDS</v>
      </c>
      <c r="AM439" s="112" t="str">
        <f>IF(AI439="","-",IF(VLOOKUP(AI439,'D3 TI'!$D$7:$U$47,9,0)=0,"-",IF(AND(AI439=AI439,OR(AJ439="T",AJ439="P")),VLOOKUP(AI439,'D3 TI'!$D$7:$U$47,9,0),"-")))</f>
        <v>-</v>
      </c>
      <c r="AN439" s="112" t="str">
        <f>IF(AI439="","-",IF(VLOOKUP(AI439,'D3 TI'!$D$7:$U$47,17,0)=0,"-",IF(AND(AI439=AI439,AJ439="P"),VLOOKUP(AI439,'D3 TI'!$D$7:$U$47,17,0),"-")))</f>
        <v>-</v>
      </c>
      <c r="AO439" s="112" t="str">
        <f>IF(AI439="","-",IF(VLOOKUP(AI439,'D3 TI'!$D$7:$U$47,18,0)=0,"-",IF(AND(AI439=AI439,AJ439="P"),VLOOKUP(AI439,'D3 TI'!$D$7:$U$47,18,0),"-")))</f>
        <v>-</v>
      </c>
      <c r="AP439" s="76" t="s">
        <v>72</v>
      </c>
      <c r="AQ439" s="74" t="s">
        <v>26</v>
      </c>
      <c r="AR439" s="69">
        <v>1132103.0</v>
      </c>
      <c r="AS439" s="70" t="s">
        <v>247</v>
      </c>
      <c r="AT439" s="71" t="s">
        <v>28</v>
      </c>
      <c r="AU439" s="112" t="str">
        <f>IF(AS439="","-",IF(VLOOKUP(AS439,'D3 TI'!$D$7:$U$47,7,0)=0,"-",IF(AND(AS439=AS439,OR(AT439="T",AT439="P",AT439="PM")),VLOOKUP(AS439,'D3 TI'!$D$7:$U$47,7,0),"-")))</f>
        <v>TAP</v>
      </c>
      <c r="AV439" s="112" t="str">
        <f>IF(AS439="","-",IF(VLOOKUP(AS439,'D3 TI'!$D$7:$U$47,8,0)=0,"-",IF(AND(AS439=AS439,OR(AT439="T",AT439="P",AT439="PM")),VLOOKUP(AS439,'D3 TI'!$D$7:$U$47,8,0),"-")))</f>
        <v>GHP</v>
      </c>
      <c r="AW439" s="112" t="str">
        <f>IF(AS439="","-",IF(VLOOKUP(AS439,'D3 TI'!$D$7:$U$47,9,0)=0,"-",IF(AND(AS439=AS439,OR(AT439="T",AT439="P")),VLOOKUP(AS439,'D3 TI'!$D$7:$U$47,9,0),"-")))</f>
        <v>-</v>
      </c>
      <c r="AX439" s="112" t="str">
        <f>IF(AS439="","-",IF(VLOOKUP(AS439,'D3 TI'!$D$7:$U$47,17,0)=0,"-",IF(AND(AS439=AS439,AT439="P"),VLOOKUP(AS439,'D3 TI'!$D$7:$U$47,17,0),"-")))</f>
        <v>CDN</v>
      </c>
      <c r="AY439" s="112" t="str">
        <f>IF(AS439="","-",IF(VLOOKUP(AS439,'D3 TI'!$D$7:$U$47,18,0)=0,"-",IF(AND(AS439=AS439,AT439="P"),VLOOKUP(AS439,'D3 TI'!$D$7:$U$47,18,0),"-")))</f>
        <v>-</v>
      </c>
      <c r="AZ439" s="76" t="s">
        <v>72</v>
      </c>
      <c r="BA439" s="74" t="s">
        <v>26</v>
      </c>
      <c r="BB439" s="6"/>
      <c r="BC439" s="6"/>
      <c r="BD439" s="6"/>
      <c r="BE439" s="6"/>
      <c r="BF439" s="7"/>
      <c r="BG439" s="7"/>
      <c r="BH439" s="7"/>
      <c r="BI439" s="7"/>
      <c r="BJ439" s="7"/>
      <c r="BK439" s="7"/>
    </row>
    <row r="440" ht="14.25" customHeight="1">
      <c r="A440" s="40">
        <v>8.0</v>
      </c>
      <c r="B440" s="41" t="s">
        <v>355</v>
      </c>
      <c r="C440" s="69"/>
      <c r="D440" s="70"/>
      <c r="E440" s="71"/>
      <c r="F440" s="72" t="str">
        <f>IF(D440="","-",IF(VLOOKUP(D440,'D3 TI'!$D$7:$U$47,7,0)=0,"-",IF(AND(D440=D440,OR(E440="T",E440="P",E440="PM")),VLOOKUP(D440,'D3 TI'!$D$7:$U$47,7,0),"-")))</f>
        <v>-</v>
      </c>
      <c r="G440" s="72" t="str">
        <f>IF(D440="","-",IF(VLOOKUP(D440,'D3 TI'!$D$7:$U$47,8,0)=0,"-",IF(AND(D440=D440,OR(E440="T",E440="P",E440="PM")),VLOOKUP(D440,'D3 TI'!$D$7:$U$47,8,0),"-")))</f>
        <v>-</v>
      </c>
      <c r="H440" s="72" t="str">
        <f>IF(D440="","-",IF(VLOOKUP(D440,'D3 TI'!$D$7:$U$47,9,0)=0,"-",IF(AND(D440=D440,OR(E440="T",E440="P")),VLOOKUP(D440,'D3 TI'!$D$7:$U$47,9,0),"-")))</f>
        <v>-</v>
      </c>
      <c r="I440" s="72"/>
      <c r="J440" s="72" t="str">
        <f>IF(D440="","-",IF(VLOOKUP(D440,'D3 TI'!$D$7:$U$47,17,0)=0,"-",IF(AND(D440=D440,E440="P"),VLOOKUP(D440,'D3 TI'!$D$7:$U$47,17,0),"-")))</f>
        <v>-</v>
      </c>
      <c r="K440" s="72" t="str">
        <f>IF(D440="","-",IF(VLOOKUP(D440,'D3 TI'!$D$7:$U$47,18,0)=0,"-",IF(AND(D440=D440,E440="P"),VLOOKUP(D440,'D3 TI'!$D$7:$U$47,18,0),"-")))</f>
        <v>-</v>
      </c>
      <c r="L440" s="73" t="s">
        <v>77</v>
      </c>
      <c r="M440" s="74"/>
      <c r="N440" s="79"/>
      <c r="O440" s="70"/>
      <c r="P440" s="71"/>
      <c r="Q440" s="72" t="str">
        <f>IF(O440="","-",IF(VLOOKUP(O440,'D3 TI'!$D$7:$U$47,7,0)=0,"-",IF(AND(O440=O440,OR(P440="T",P440="P",P440="PM")),VLOOKUP(O440,'D3 TI'!$D$7:$U$47,7,0),"-")))</f>
        <v>-</v>
      </c>
      <c r="R440" s="72" t="str">
        <f>IF(O440="","-",IF(VLOOKUP(O440,'D3 TI'!$D$7:$U$47,8,0)=0,"-",IF(AND(O440=O440,OR(P440="T",P440="P",P440="PM")),VLOOKUP(O440,'D3 TI'!$D$7:$U$47,8,0),"-")))</f>
        <v>-</v>
      </c>
      <c r="S440" s="72" t="str">
        <f>IF(O440="","-",IF(VLOOKUP(O440,'D3 TI'!$D$7:$U$47,9,0)=0,"-",IF(AND(O440=O440,OR(P440="T",P440="P")),VLOOKUP(O440,'D3 TI'!$D$7:$U$47,9,0),"-")))</f>
        <v>-</v>
      </c>
      <c r="T440" s="72" t="str">
        <f>IF(O440="","-",IF(VLOOKUP(O440,'D3 TI'!$D$7:$U$47,17,0)=0,"-",IF(AND(O440=O440,P440="P"),VLOOKUP(O440,'D3 TI'!$D$7:$U$47,17,0),"-")))</f>
        <v>-</v>
      </c>
      <c r="U440" s="72" t="str">
        <f>IF(O440="","-",IF(VLOOKUP(O440,'D3 TI'!$D$7:$U$47,18,0)=0,"-",IF(AND(O440=O440,P440="P"),VLOOKUP(O440,'D3 TI'!$D$7:$U$47,18,0),"-")))</f>
        <v>-</v>
      </c>
      <c r="V440" s="73" t="s">
        <v>77</v>
      </c>
      <c r="W440" s="74"/>
      <c r="X440" s="75"/>
      <c r="Y440" s="70"/>
      <c r="Z440" s="71"/>
      <c r="AA440" s="72" t="str">
        <f>IF(Y440="","-",IF(VLOOKUP(Y440,'D3 TI'!$D$7:$U$47,7,0)=0,"-",IF(AND(Y440=Y440,OR(Z440="T",Z440="P",Z440="PM")),VLOOKUP(Y440,'D3 TI'!$D$7:$U$47,7,0),"-")))</f>
        <v>-</v>
      </c>
      <c r="AB440" s="72" t="str">
        <f>IF(Y440="","-",IF(VLOOKUP(Y440,'D3 TI'!$D$7:$U$47,8,0)=0,"-",IF(AND(Y440=Y440,OR(Z440="T",Z440="P",Z440="PM")),VLOOKUP(Y440,'D3 TI'!$D$7:$U$47,8,0),"-")))</f>
        <v>-</v>
      </c>
      <c r="AC440" s="72" t="str">
        <f>IF(Y440="","-",IF(VLOOKUP(Y440,'D3 TI'!$D$7:$U$47,9,0)=0,"-",IF(AND(Y440=Y440,OR(Z440="T",Z440="P")),VLOOKUP(Y440,'D3 TI'!$D$7:$U$47,9,0),"-")))</f>
        <v>-</v>
      </c>
      <c r="AD440" s="72" t="str">
        <f>IF(Y440="","-",IF(VLOOKUP(Y440,'D3 TI'!$D$7:$U$47,17,0)=0,"-",IF(AND(Y440=Y440,Z440="P"),VLOOKUP(Y440,'D3 TI'!$D$7:$U$47,17,0),"-")))</f>
        <v>-</v>
      </c>
      <c r="AE440" s="72" t="str">
        <f>IF(Y440="","-",IF(VLOOKUP(Y440,'D3 TI'!$D$7:$U$47,18,0)=0,"-",IF(AND(Y440=Y440,Z440="P"),VLOOKUP(Y440,'D3 TI'!$D$7:$U$47,18,0),"-")))</f>
        <v>-</v>
      </c>
      <c r="AF440" s="73" t="s">
        <v>77</v>
      </c>
      <c r="AG440" s="74"/>
      <c r="AH440" s="69">
        <v>1132205.0</v>
      </c>
      <c r="AI440" s="70" t="s">
        <v>84</v>
      </c>
      <c r="AJ440" s="71" t="s">
        <v>28</v>
      </c>
      <c r="AK440" s="112" t="str">
        <f>IF(AI440="","-",IF(VLOOKUP(AI440,'D3 TI'!$D$7:$U$47,7,0)=0,"-",IF(AND(AI440=AI440,OR(AJ440="T",AJ440="P",AJ440="PM")),VLOOKUP(AI440,'D3 TI'!$D$7:$U$47,7,0),"-")))</f>
        <v>HER</v>
      </c>
      <c r="AL440" s="172" t="str">
        <f>IF(AI440="","-",IF(VLOOKUP(AI440,'D3 TI'!$D$7:$U$47,8,0)=0,"-",IF(AND(AI440=AI440,OR(AJ440="T",AJ440="P",AJ440="PM")),VLOOKUP(AI440,'D3 TI'!$D$7:$U$47,8,0),"-")))</f>
        <v>IDS</v>
      </c>
      <c r="AM440" s="112" t="str">
        <f>IF(AI440="","-",IF(VLOOKUP(AI440,'D3 TI'!$D$7:$U$47,9,0)=0,"-",IF(AND(AI440=AI440,OR(AJ440="T",AJ440="P")),VLOOKUP(AI440,'D3 TI'!$D$7:$U$47,9,0),"-")))</f>
        <v>-</v>
      </c>
      <c r="AN440" s="112" t="str">
        <f>IF(AI440="","-",IF(VLOOKUP(AI440,'D3 TI'!$D$7:$U$47,17,0)=0,"-",IF(AND(AI440=AI440,AJ440="P"),VLOOKUP(AI440,'D3 TI'!$D$7:$U$47,17,0),"-")))</f>
        <v>-</v>
      </c>
      <c r="AO440" s="112" t="str">
        <f>IF(AI440="","-",IF(VLOOKUP(AI440,'D3 TI'!$D$7:$U$47,18,0)=0,"-",IF(AND(AI440=AI440,AJ440="P"),VLOOKUP(AI440,'D3 TI'!$D$7:$U$47,18,0),"-")))</f>
        <v>-</v>
      </c>
      <c r="AP440" s="76" t="s">
        <v>77</v>
      </c>
      <c r="AQ440" s="74" t="s">
        <v>26</v>
      </c>
      <c r="AR440" s="69">
        <v>1132103.0</v>
      </c>
      <c r="AS440" s="70" t="s">
        <v>247</v>
      </c>
      <c r="AT440" s="71" t="s">
        <v>28</v>
      </c>
      <c r="AU440" s="112" t="str">
        <f>IF(AS440="","-",IF(VLOOKUP(AS440,'D3 TI'!$D$7:$U$47,7,0)=0,"-",IF(AND(AS440=AS440,OR(AT440="T",AT440="P",AT440="PM")),VLOOKUP(AS440,'D3 TI'!$D$7:$U$47,7,0),"-")))</f>
        <v>TAP</v>
      </c>
      <c r="AV440" s="112" t="str">
        <f>IF(AS440="","-",IF(VLOOKUP(AS440,'D3 TI'!$D$7:$U$47,8,0)=0,"-",IF(AND(AS440=AS440,OR(AT440="T",AT440="P",AT440="PM")),VLOOKUP(AS440,'D3 TI'!$D$7:$U$47,8,0),"-")))</f>
        <v>GHP</v>
      </c>
      <c r="AW440" s="112" t="str">
        <f>IF(AS440="","-",IF(VLOOKUP(AS440,'D3 TI'!$D$7:$U$47,9,0)=0,"-",IF(AND(AS440=AS440,OR(AT440="T",AT440="P")),VLOOKUP(AS440,'D3 TI'!$D$7:$U$47,9,0),"-")))</f>
        <v>-</v>
      </c>
      <c r="AX440" s="112" t="str">
        <f>IF(AS440="","-",IF(VLOOKUP(AS440,'D3 TI'!$D$7:$U$47,17,0)=0,"-",IF(AND(AS440=AS440,AT440="P"),VLOOKUP(AS440,'D3 TI'!$D$7:$U$47,17,0),"-")))</f>
        <v>CDN</v>
      </c>
      <c r="AY440" s="112" t="str">
        <f>IF(AS440="","-",IF(VLOOKUP(AS440,'D3 TI'!$D$7:$U$47,18,0)=0,"-",IF(AND(AS440=AS440,AT440="P"),VLOOKUP(AS440,'D3 TI'!$D$7:$U$47,18,0),"-")))</f>
        <v>-</v>
      </c>
      <c r="AZ440" s="76" t="s">
        <v>77</v>
      </c>
      <c r="BA440" s="74" t="s">
        <v>26</v>
      </c>
      <c r="BB440" s="6"/>
      <c r="BC440" s="6"/>
      <c r="BD440" s="6"/>
      <c r="BE440" s="6"/>
      <c r="BF440" s="7"/>
      <c r="BG440" s="7"/>
      <c r="BH440" s="7"/>
      <c r="BI440" s="7"/>
      <c r="BJ440" s="7"/>
      <c r="BK440" s="7"/>
    </row>
    <row r="441" ht="14.25" customHeight="1">
      <c r="A441" s="40">
        <v>8.0</v>
      </c>
      <c r="B441" s="41" t="s">
        <v>355</v>
      </c>
      <c r="C441" s="69">
        <v>1332105.0</v>
      </c>
      <c r="D441" s="70" t="s">
        <v>248</v>
      </c>
      <c r="E441" s="71" t="s">
        <v>24</v>
      </c>
      <c r="F441" s="72" t="str">
        <f>IF(D441="","-",IF(VLOOKUP(D441,D3TK!$D$7:$V$44,7,0)=0,"-",IF(AND(D441=D441,OR(E441="T",E441="P",E441="PM")),VLOOKUP(D441,D3TK!$D$7:$V$44,7,0),"-")))</f>
        <v>PDS</v>
      </c>
      <c r="G441" s="72" t="str">
        <f>IF(D441="","-",IF(VLOOKUP(D441,D3TK!$D$7:$V$44,8,0)=0,"-",IF(AND(D441=D441,OR(E441="T",E441="P",E441="PM")),VLOOKUP(D441,D3TK!$D$7:$V$44,8,0),"-")))</f>
        <v>IPM</v>
      </c>
      <c r="H441" s="72" t="str">
        <f>IF(D441="","-",IF(VLOOKUP(D441,D3TK!$D$7:$V$44,9,0)=0,"-",IF(AND(D441=D441,OR(E441="T",E441="P",E441="PM")),VLOOKUP(D441,D3TK!$D$7:$V$44,9,0),"-")))</f>
        <v>-</v>
      </c>
      <c r="I441" s="72"/>
      <c r="J441" s="72" t="str">
        <f>IF(D441="","-",IF(VLOOKUP(D441,D3TK!$D$7:$V$44,17,0)=0,"-",IF(AND(D441=D441,E441="P"),VLOOKUP(D441,D3TK!$D$7:$V$44,17,0),"-")))</f>
        <v>-</v>
      </c>
      <c r="K441" s="72" t="str">
        <f>IF(D441="","-",IF(VLOOKUP(D441,D3TK!$D$7:$V$44,18,0)=0,"-",IF(AND(D441=D441,E441="P"),VLOOKUP(D441,D3TK!$D$7:$V$44,18,0),"-")))</f>
        <v>-</v>
      </c>
      <c r="L441" s="71" t="s">
        <v>78</v>
      </c>
      <c r="M441" s="74" t="s">
        <v>26</v>
      </c>
      <c r="N441" s="69"/>
      <c r="O441" s="70"/>
      <c r="P441" s="71"/>
      <c r="Q441" s="72" t="str">
        <f>IF(O441="","-",IF(VLOOKUP(O441,D3TK!$D$7:$V$44,7,0)=0,"-",IF(AND(O441=O441,OR(P441="T",P441="P",P441="PM")),VLOOKUP(O441,D3TK!$D$7:$V$44,7,0),"-")))</f>
        <v>-</v>
      </c>
      <c r="R441" s="72" t="str">
        <f>IF(O441="","-",IF(VLOOKUP(O441,D3TK!$D$7:$V$44,8,0)=0,"-",IF(AND(O441=O441,OR(P441="T",P441="P",P441="PM")),VLOOKUP(O441,D3TK!$D$7:$V$44,8,0),"-")))</f>
        <v>-</v>
      </c>
      <c r="S441" s="72" t="str">
        <f>IF(O441="","-",IF(VLOOKUP(O441,D3TK!$D$7:$V$44,9,0)=0,"-",IF(AND(O441=O441,OR(P441="T",P441="P")),VLOOKUP(O441,D3TK!$D$7:$V$44,9,0),"-")))</f>
        <v>-</v>
      </c>
      <c r="T441" s="72" t="str">
        <f>IF(O441="","-",IF(VLOOKUP(O441,D3TK!$D$7:$V$44,17,0)=0,"-",IF(AND(O441=O441,P441="P"),VLOOKUP(O441,D3TK!$D$7:$V$44,17,0),"-")))</f>
        <v>-</v>
      </c>
      <c r="U441" s="72" t="str">
        <f>IF(O441="","-",IF(VLOOKUP(O441,D3TK!$D$7:$V$44,18,0)=0,"-",IF(AND(O441=O441,P441="P"),VLOOKUP(O441,D3TK!$D$7:$V$44,18,0),"-")))</f>
        <v>-</v>
      </c>
      <c r="V441" s="71" t="s">
        <v>78</v>
      </c>
      <c r="W441" s="74"/>
      <c r="X441" s="69">
        <v>1332104.0</v>
      </c>
      <c r="Y441" s="70" t="s">
        <v>80</v>
      </c>
      <c r="Z441" s="71" t="s">
        <v>28</v>
      </c>
      <c r="AA441" s="72" t="str">
        <f>IF(Y441="","-",IF(VLOOKUP(Y441,D3TK!$D$7:$V$44,7,0)=0,"-",IF(AND(Y441=Y441,OR(Z441="T",Z441="P",Z441="PM")),VLOOKUP(Y441,D3TK!$D$7:$V$44,7,0),"-")))</f>
        <v>JHS</v>
      </c>
      <c r="AB441" s="72" t="str">
        <f>IF(Y441="","-",IF(VLOOKUP(Y441,D3TK!$D$7:$V$44,8,0)=0,"-",IF(AND(Y441=Y441,OR(Z441="T",Z441="P",Z441="PM")),VLOOKUP(Y441,D3TK!$D$7:$V$44,8,0),"-")))</f>
        <v>GIW</v>
      </c>
      <c r="AC441" s="72" t="str">
        <f>IF(Y441="","-",IF(VLOOKUP(Y441,D3TK!$D$7:$V$44,9,0)=0,"-",IF(AND(Y441=Y441,OR(Z441="T",Z441="P")),VLOOKUP(Y441,D3TK!$D$7:$V$44,9,0),"-")))</f>
        <v>-</v>
      </c>
      <c r="AD441" s="72" t="str">
        <f>IF(Y441="","-",IF(VLOOKUP(Y441,D3TK!$D$7:$V$44,17,0)=0,"-",IF(AND(Y441=Y441,Z441="P"),VLOOKUP(Y441,D3TK!$D$7:$V$44,17,0),"-")))</f>
        <v>-</v>
      </c>
      <c r="AE441" s="72" t="str">
        <f>IF(Y441="","-",IF(VLOOKUP(Y441,D3TK!$D$7:$V$44,18,0)=0,"-",IF(AND(Y441=Y441,Z441="P"),VLOOKUP(Y441,D3TK!$D$7:$V$44,18,0),"-")))</f>
        <v>-</v>
      </c>
      <c r="AF441" s="71" t="s">
        <v>78</v>
      </c>
      <c r="AG441" s="74" t="s">
        <v>26</v>
      </c>
      <c r="AH441" s="69"/>
      <c r="AI441" s="70"/>
      <c r="AJ441" s="71"/>
      <c r="AK441" s="72" t="str">
        <f>IF(AI441="","-",IF(VLOOKUP(AI441,D3TK!$D$7:$V$44,7,0)=0,"-",IF(AND(AI441=AI441,OR(AJ441="T",AJ441="P",AJ441="PM")),VLOOKUP(AI441,D3TK!$D$7:$V$44,7,0),"-")))</f>
        <v>-</v>
      </c>
      <c r="AL441" s="72" t="str">
        <f>IF(AI441="","-",IF(VLOOKUP(AI441,D3TK!$D$7:$V$44,8,0)=0,"-",IF(AND(AI441=AI441,OR(AJ441="T",AJ441="P",AJ441="PM")),VLOOKUP(AI441,D3TK!$D$7:$V$44,8,0),"-")))</f>
        <v>-</v>
      </c>
      <c r="AM441" s="72" t="str">
        <f>IF(AI441="","-",IF(VLOOKUP(AI441,D3TK!$D$7:$V$44,9,0)=0,"-",IF(AND(AI441=AI441,OR(AJ441="T",AJ441="P")),VLOOKUP(AI441,D3TK!$D$7:$V$44,9,0),"-")))</f>
        <v>-</v>
      </c>
      <c r="AN441" s="72" t="str">
        <f>IF(AI441="","-",IF(VLOOKUP(AI441,D3TK!$D$7:$V$44,17,0)=0,"-",IF(AND(AI441=AI441,AJ441="P"),VLOOKUP(AI441,D3TK!$D$7:$V$44,17,0),"-")))</f>
        <v>-</v>
      </c>
      <c r="AO441" s="72" t="str">
        <f>IF(AI441="","-",IF(VLOOKUP(AI441,D3TK!$D$7:$V$44,18,0)=0,"-",IF(AND(AI441=AI441,AJ441="P"),VLOOKUP(AI441,D3TK!$D$7:$V$44,18,0),"-")))</f>
        <v>-</v>
      </c>
      <c r="AP441" s="71" t="s">
        <v>78</v>
      </c>
      <c r="AQ441" s="74"/>
      <c r="AR441" s="69">
        <v>1332103.0</v>
      </c>
      <c r="AS441" s="70" t="s">
        <v>76</v>
      </c>
      <c r="AT441" s="71" t="s">
        <v>28</v>
      </c>
      <c r="AU441" s="72" t="str">
        <f>IF(AS441="","-",IF(VLOOKUP(AS441,D3TK!$D$7:$V$44,7,0)=0,"-",IF(AND(AS441=AS441,OR(AT441="T",AT441="P",AT441="PM")),VLOOKUP(AS441,D3TK!$D$7:$V$44,7,0),"-")))</f>
        <v>AZP</v>
      </c>
      <c r="AV441" s="72" t="str">
        <f>IF(AS441="","-",IF(VLOOKUP(AS441,D3TK!$D$7:$V$44,8,0)=0,"-",IF(AND(AS441=AS441,OR(AT441="T",AT441="P",AT441="PM")),VLOOKUP(AS441,D3TK!$D$7:$V$44,8,0),"-")))</f>
        <v>IPM</v>
      </c>
      <c r="AW441" s="72" t="str">
        <f>IF(AS441="","-",IF(VLOOKUP(AS441,D3TK!$D$7:$V$44,9,0)=0,"-",IF(AND(AS441=AS441,OR(AT441="T",AT441="P")),VLOOKUP(AS441,D3TK!$D$7:$V$44,9,0),"-")))</f>
        <v>-</v>
      </c>
      <c r="AX441" s="72" t="str">
        <f>IF(AS441="","-",IF(VLOOKUP(AS441,D3TK!$D$7:$V$44,17,0)=0,"-",IF(AND(AS441=AS441,AT441="P"),VLOOKUP(AS441,D3TK!$D$7:$V$44,17,0),"-")))</f>
        <v>-</v>
      </c>
      <c r="AY441" s="72" t="str">
        <f>IF(AS441="","-",IF(VLOOKUP(AS441,D3TK!$D$7:$V$44,18,0)=0,"-",IF(AND(AS441=AS441,AT441="P"),VLOOKUP(AS441,D3TK!$D$7:$V$44,18,0),"-")))</f>
        <v>FWH</v>
      </c>
      <c r="AZ441" s="71" t="s">
        <v>78</v>
      </c>
      <c r="BA441" s="74" t="s">
        <v>26</v>
      </c>
      <c r="BB441" s="6"/>
      <c r="BC441" s="6"/>
      <c r="BD441" s="6"/>
      <c r="BE441" s="6"/>
      <c r="BF441" s="7"/>
      <c r="BG441" s="7"/>
      <c r="BH441" s="7"/>
      <c r="BI441" s="7"/>
      <c r="BJ441" s="7"/>
      <c r="BK441" s="7"/>
    </row>
    <row r="442" ht="14.25" customHeight="1">
      <c r="A442" s="40">
        <v>8.0</v>
      </c>
      <c r="B442" s="41" t="s">
        <v>355</v>
      </c>
      <c r="C442" s="69">
        <v>1042101.0</v>
      </c>
      <c r="D442" s="70" t="s">
        <v>81</v>
      </c>
      <c r="E442" s="71" t="s">
        <v>24</v>
      </c>
      <c r="F442" s="72" t="str">
        <f>IF(D442="","-",IF(VLOOKUP(D442,D4TRPL!$D$7:$U$58,7,0)=0,"-",IF(AND(D442=D442,OR(E442="T",E442="P",E442="PM")),VLOOKUP(D442,D4TRPL!$D$7:$U$58,7,0),"-")))</f>
        <v>ESS</v>
      </c>
      <c r="G442" s="72" t="str">
        <f>IF(D442="","-",IF(VLOOKUP(D442,D4TRPL!$D$7:$U$58,8,0)=0,"-",IF(AND(D442=D442,OR(E442="T",E442="P",E442="PM")),VLOOKUP(D442,D4TRPL!$D$7:$U$58,8,0),"-")))</f>
        <v>-</v>
      </c>
      <c r="H442" s="72" t="str">
        <f>IF(D442="","-",IF(VLOOKUP(D442,D4TRPL!$D$7:$U$58,9,0)=0,"-",IF(AND(D442=D442,OR(E442="T",E442="P")),VLOOKUP(D442,D4TRPL!$D$7:$U$58,9,0),"-")))</f>
        <v>-</v>
      </c>
      <c r="I442" s="72"/>
      <c r="J442" s="72" t="str">
        <f>IF(D442="","-",IF(VLOOKUP(D442,D4TRPL!$D$7:$U$58,17,0)=0,"-",IF(AND(D442=D442,E442="P"),VLOOKUP(D442,D4TRPL!$D$7:$U$58,17,0),"-")))</f>
        <v>-</v>
      </c>
      <c r="K442" s="72" t="str">
        <f>IF(D442="","-",IF(VLOOKUP(D442,D4TRPL!$D$7:$U$58,18,0)=0,"-",IF(AND(D442=D442,E442="P"),VLOOKUP(D442,D4TRPL!$D$7:$U$58,18,0),"-")))</f>
        <v>-</v>
      </c>
      <c r="L442" s="73" t="s">
        <v>83</v>
      </c>
      <c r="M442" s="74" t="s">
        <v>26</v>
      </c>
      <c r="N442" s="75">
        <v>1142106.0</v>
      </c>
      <c r="O442" s="70" t="s">
        <v>82</v>
      </c>
      <c r="P442" s="71" t="s">
        <v>28</v>
      </c>
      <c r="Q442" s="72" t="str">
        <f>IF(O442="","-",IF(VLOOKUP(O442,D4TRPL!$D$7:$U$58,7,0)=0,"-",IF(AND(O442=O442,OR(P442="T",P442="P",P442="PM")),VLOOKUP(O442,D4TRPL!$D$7:$U$58,7,0),"-")))</f>
        <v>REG</v>
      </c>
      <c r="R442" s="72" t="str">
        <f>IF(O442="","-",IF(VLOOKUP(O442,D4TRPL!$D$7:$U$58,8,0)=0,"-",IF(AND(O442=O442,OR(P442="T",P442="P",P442="PM")),VLOOKUP(O442,D4TRPL!$D$7:$U$58,8,0),"-")))</f>
        <v>-</v>
      </c>
      <c r="S442" s="72" t="str">
        <f>IF(O442="","-",IF(VLOOKUP(O442,D4TRPL!$D$7:$U$58,9,0)=0,"-",IF(AND(O442=O442,OR(P442="T",P442="P")),VLOOKUP(O442,D4TRPL!$D$7:$U$58,9,0),"-")))</f>
        <v>-</v>
      </c>
      <c r="T442" s="72" t="str">
        <f>IF(O442="","-",IF(VLOOKUP(O442,D4TRPL!$D$7:$U$58,17,0)=0,"-",IF(AND(O442=O442,P442="P"),VLOOKUP(O442,D4TRPL!$D$7:$U$58,17,0),"-")))</f>
        <v>-</v>
      </c>
      <c r="U442" s="72" t="str">
        <f>IF(O442="","-",IF(VLOOKUP(O442,D4TRPL!$D$7:$U$58,18,0)=0,"-",IF(AND(O442=O442,P442="P"),VLOOKUP(O442,D4TRPL!$D$7:$U$58,18,0),"-")))</f>
        <v>-</v>
      </c>
      <c r="V442" s="73" t="s">
        <v>83</v>
      </c>
      <c r="W442" s="74" t="s">
        <v>26</v>
      </c>
      <c r="X442" s="69"/>
      <c r="Y442" s="70"/>
      <c r="Z442" s="71"/>
      <c r="AA442" s="72" t="str">
        <f>IF(Y442="","-",IF(VLOOKUP(Y442,D4TRPL!$D$7:$U$58,7,0)=0,"-",IF(AND(Y442=Y442,OR(Z442="T",Z442="P",Z442="PM")),VLOOKUP(Y442,D4TRPL!$D$7:$U$58,7,0),"-")))</f>
        <v>-</v>
      </c>
      <c r="AB442" s="72" t="str">
        <f>IF(Y442="","-",IF(VLOOKUP(Y442,D4TRPL!$D$7:$U$58,8,0)=0,"-",IF(AND(Y442=Y442,OR(Z442="T",Z442="P",Z442="PM")),VLOOKUP(Y442,D4TRPL!$D$7:$U$58,8,0),"-")))</f>
        <v>-</v>
      </c>
      <c r="AC442" s="72" t="str">
        <f>IF(Y442="","-",IF(VLOOKUP(Y442,D4TRPL!$D$7:$U$58,9,0)=0,"-",IF(AND(Y442=Y442,OR(Z442="T",Z442="P")),VLOOKUP(Y442,D4TRPL!$D$7:$U$58,9,0),"-")))</f>
        <v>-</v>
      </c>
      <c r="AD442" s="72" t="str">
        <f>IF(Y442="","-",IF(VLOOKUP(Y442,D4TRPL!$D$7:$U$58,17,0)=0,"-",IF(AND(Y442=Y442,Z442="P"),VLOOKUP(Y442,D4TRPL!$D$7:$U$58,17,0),"-")))</f>
        <v>-</v>
      </c>
      <c r="AE442" s="72" t="str">
        <f>IF(Y442="","-",IF(VLOOKUP(Y442,D4TRPL!$D$7:$U$58,18,0)=0,"-",IF(AND(Y442=Y442,Z442="P"),VLOOKUP(Y442,D4TRPL!$D$7:$U$58,18,0),"-")))</f>
        <v>-</v>
      </c>
      <c r="AF442" s="73" t="s">
        <v>83</v>
      </c>
      <c r="AG442" s="74"/>
      <c r="AH442" s="69">
        <v>1142104.0</v>
      </c>
      <c r="AI442" s="70" t="s">
        <v>76</v>
      </c>
      <c r="AJ442" s="71" t="s">
        <v>28</v>
      </c>
      <c r="AK442" s="72" t="str">
        <f>IF(AI442="","-",IF(VLOOKUP(AI442,D4TRPL!$D$7:$U$58,7,0)=0,"-",IF(AND(AI442=AI442,OR(AJ442="T",AJ442="P",AJ442="PM")),VLOOKUP(AI442,D4TRPL!$D$7:$U$58,7,0),"-")))</f>
        <v>RIS</v>
      </c>
      <c r="AL442" s="72" t="str">
        <f>IF(AI442="","-",IF(VLOOKUP(AI442,D4TRPL!$D$7:$U$58,8,0)=0,"-",IF(AND(AI442=AI442,OR(AJ442="T",AJ442="P",AJ442="PM")),VLOOKUP(AI442,D4TRPL!$D$7:$U$58,8,0),"-")))</f>
        <v>RJS</v>
      </c>
      <c r="AM442" s="72" t="str">
        <f>IF(AI442="","-",IF(VLOOKUP(AI442,D4TRPL!$D$7:$U$58,9,0)=0,"-",IF(AND(AI442=AI442,OR(AJ442="T",AJ442="P")),VLOOKUP(AI442,D4TRPL!$D$7:$U$58,9,0),"-")))</f>
        <v>-</v>
      </c>
      <c r="AN442" s="72" t="str">
        <f>IF(AI442="","-",IF(VLOOKUP(AI442,D4TRPL!$D$7:$U$58,17,0)=0,"-",IF(AND(AI442=AI442,AJ442="P"),VLOOKUP(AI442,D4TRPL!$D$7:$U$58,17,0),"-")))</f>
        <v>-</v>
      </c>
      <c r="AO442" s="72" t="str">
        <f>IF(AI442="","-",IF(VLOOKUP(AI442,D4TRPL!$D$7:$U$58,18,0)=0,"-",IF(AND(AI442=AI442,AJ442="P"),VLOOKUP(AI442,D4TRPL!$D$7:$U$58,18,0),"-")))</f>
        <v>-</v>
      </c>
      <c r="AP442" s="73" t="s">
        <v>83</v>
      </c>
      <c r="AQ442" s="74" t="s">
        <v>26</v>
      </c>
      <c r="AR442" s="69"/>
      <c r="AS442" s="70"/>
      <c r="AT442" s="71"/>
      <c r="AU442" s="72" t="str">
        <f>IF(AS442="","-",IF(VLOOKUP(AS442,D4TRPL!$D$7:$U$58,7,0)=0,"-",IF(AND(AS442=AS442,OR(AT442="T",AT442="P",AT442="PM")),VLOOKUP(AS442,D4TRPL!$D$7:$U$58,7,0),"-")))</f>
        <v>-</v>
      </c>
      <c r="AV442" s="72" t="str">
        <f>IF(AS442="","-",IF(VLOOKUP(AS442,D4TRPL!$D$7:$U$58,8,0)=0,"-",IF(AND(AS442=AS442,OR(AT442="T",AT442="P",AT442="PM")),VLOOKUP(AS442,D4TRPL!$D$7:$U$58,8,0),"-")))</f>
        <v>-</v>
      </c>
      <c r="AW442" s="72" t="str">
        <f>IF(AS442="","-",IF(VLOOKUP(AS442,D4TRPL!$D$7:$U$58,9,0)=0,"-",IF(AND(AS442=AS442,OR(AT442="T",AT442="P")),VLOOKUP(AS442,D4TRPL!$D$7:$U$58,9,0),"-")))</f>
        <v>-</v>
      </c>
      <c r="AX442" s="72" t="str">
        <f>IF(AS442="","-",IF(VLOOKUP(AS442,D4TRPL!$D$7:$U$58,17,0)=0,"-",IF(AND(AS442=AS442,AT442="P"),VLOOKUP(AS442,D4TRPL!$D$7:$U$58,17,0),"-")))</f>
        <v>-</v>
      </c>
      <c r="AY442" s="72" t="str">
        <f>IF(AS442="","-",IF(VLOOKUP(AS442,D4TRPL!$D$7:$U$58,18,0)=0,"-",IF(AND(AS442=AS442,AT442="P"),VLOOKUP(AS442,D4TRPL!$D$7:$U$58,18,0),"-")))</f>
        <v>-</v>
      </c>
      <c r="AZ442" s="73" t="s">
        <v>83</v>
      </c>
      <c r="BA442" s="74"/>
      <c r="BB442" s="6"/>
      <c r="BC442" s="6"/>
      <c r="BD442" s="6"/>
      <c r="BE442" s="6"/>
      <c r="BF442" s="7"/>
      <c r="BG442" s="7"/>
      <c r="BH442" s="7"/>
      <c r="BI442" s="7"/>
      <c r="BJ442" s="7"/>
      <c r="BK442" s="7"/>
    </row>
    <row r="443" ht="14.25" customHeight="1">
      <c r="A443" s="40">
        <v>8.0</v>
      </c>
      <c r="B443" s="41" t="s">
        <v>355</v>
      </c>
      <c r="C443" s="69">
        <v>1042101.0</v>
      </c>
      <c r="D443" s="70" t="s">
        <v>81</v>
      </c>
      <c r="E443" s="71" t="s">
        <v>24</v>
      </c>
      <c r="F443" s="72" t="str">
        <f>IF(D443="","-",IF(VLOOKUP(D443,D4TRPL!$D$7:$U$58,7,0)=0,"-",IF(AND(D443=D443,OR(E443="T",E443="P",E443="PM")),VLOOKUP(D443,D4TRPL!$D$7:$U$58,7,0),"-")))</f>
        <v>ESS</v>
      </c>
      <c r="G443" s="72" t="str">
        <f>IF(D443="","-",IF(VLOOKUP(D443,D4TRPL!$D$7:$U$58,8,0)=0,"-",IF(AND(D443=D443,OR(E443="T",E443="P",E443="PM")),VLOOKUP(D443,D4TRPL!$D$7:$U$58,8,0),"-")))</f>
        <v>-</v>
      </c>
      <c r="H443" s="72" t="str">
        <f>IF(D443="","-",IF(VLOOKUP(D443,D4TRPL!$D$7:$U$58,9,0)=0,"-",IF(AND(D443=D443,OR(E443="T",E443="P")),VLOOKUP(D443,D4TRPL!$D$7:$U$58,9,0),"-")))</f>
        <v>-</v>
      </c>
      <c r="I443" s="72"/>
      <c r="J443" s="72" t="str">
        <f>IF(D443="","-",IF(VLOOKUP(D443,D4TRPL!$D$7:$U$58,17,0)=0,"-",IF(AND(D443=D443,E443="P"),VLOOKUP(D443,D4TRPL!$D$7:$U$58,17,0),"-")))</f>
        <v>-</v>
      </c>
      <c r="K443" s="72" t="str">
        <f>IF(D443="","-",IF(VLOOKUP(D443,D4TRPL!$D$7:$U$58,18,0)=0,"-",IF(AND(D443=D443,E443="P"),VLOOKUP(D443,D4TRPL!$D$7:$U$58,18,0),"-")))</f>
        <v>-</v>
      </c>
      <c r="L443" s="73" t="s">
        <v>85</v>
      </c>
      <c r="M443" s="74" t="s">
        <v>26</v>
      </c>
      <c r="N443" s="75">
        <v>1142106.0</v>
      </c>
      <c r="O443" s="70" t="s">
        <v>82</v>
      </c>
      <c r="P443" s="71" t="s">
        <v>28</v>
      </c>
      <c r="Q443" s="72" t="str">
        <f>IF(O443="","-",IF(VLOOKUP(O443,D4TRPL!$D$7:$U$58,7,0)=0,"-",IF(AND(O443=O443,OR(P443="T",P443="P",P443="PM")),VLOOKUP(O443,D4TRPL!$D$7:$U$58,7,0),"-")))</f>
        <v>REG</v>
      </c>
      <c r="R443" s="72" t="str">
        <f>IF(O443="","-",IF(VLOOKUP(O443,D4TRPL!$D$7:$U$58,8,0)=0,"-",IF(AND(O443=O443,OR(P443="T",P443="P",P443="PM")),VLOOKUP(O443,D4TRPL!$D$7:$U$58,8,0),"-")))</f>
        <v>-</v>
      </c>
      <c r="S443" s="72" t="str">
        <f>IF(O443="","-",IF(VLOOKUP(O443,D4TRPL!$D$7:$U$58,9,0)=0,"-",IF(AND(O443=O443,OR(P443="T",P443="P")),VLOOKUP(O443,D4TRPL!$D$7:$U$58,9,0),"-")))</f>
        <v>-</v>
      </c>
      <c r="T443" s="72" t="str">
        <f>IF(O443="","-",IF(VLOOKUP(O443,D4TRPL!$D$7:$U$58,17,0)=0,"-",IF(AND(O443=O443,P443="P"),VLOOKUP(O443,D4TRPL!$D$7:$U$58,17,0),"-")))</f>
        <v>-</v>
      </c>
      <c r="U443" s="72" t="str">
        <f>IF(O443="","-",IF(VLOOKUP(O443,D4TRPL!$D$7:$U$58,18,0)=0,"-",IF(AND(O443=O443,P443="P"),VLOOKUP(O443,D4TRPL!$D$7:$U$58,18,0),"-")))</f>
        <v>-</v>
      </c>
      <c r="V443" s="73" t="s">
        <v>85</v>
      </c>
      <c r="W443" s="74" t="s">
        <v>26</v>
      </c>
      <c r="X443" s="69"/>
      <c r="Y443" s="70"/>
      <c r="Z443" s="71"/>
      <c r="AA443" s="72" t="str">
        <f>IF(Y443="","-",IF(VLOOKUP(Y443,D4TRPL!$D$7:$U$58,7,0)=0,"-",IF(AND(Y443=Y443,OR(Z443="T",Z443="P",Z443="PM")),VLOOKUP(Y443,D4TRPL!$D$7:$U$58,7,0),"-")))</f>
        <v>-</v>
      </c>
      <c r="AB443" s="72" t="str">
        <f>IF(Y443="","-",IF(VLOOKUP(Y443,D4TRPL!$D$7:$U$58,8,0)=0,"-",IF(AND(Y443=Y443,OR(Z443="T",Z443="P",Z443="PM")),VLOOKUP(Y443,D4TRPL!$D$7:$U$58,8,0),"-")))</f>
        <v>-</v>
      </c>
      <c r="AC443" s="72" t="str">
        <f>IF(Y443="","-",IF(VLOOKUP(Y443,D4TRPL!$D$7:$U$58,9,0)=0,"-",IF(AND(Y443=Y443,OR(Z443="T",Z443="P")),VLOOKUP(Y443,D4TRPL!$D$7:$U$58,9,0),"-")))</f>
        <v>-</v>
      </c>
      <c r="AD443" s="72" t="str">
        <f>IF(Y443="","-",IF(VLOOKUP(Y443,D4TRPL!$D$7:$U$58,17,0)=0,"-",IF(AND(Y443=Y443,Z443="P"),VLOOKUP(Y443,D4TRPL!$D$7:$U$58,17,0),"-")))</f>
        <v>-</v>
      </c>
      <c r="AE443" s="72" t="str">
        <f>IF(Y443="","-",IF(VLOOKUP(Y443,D4TRPL!$D$7:$U$58,18,0)=0,"-",IF(AND(Y443=Y443,Z443="P"),VLOOKUP(Y443,D4TRPL!$D$7:$U$58,18,0),"-")))</f>
        <v>-</v>
      </c>
      <c r="AF443" s="73" t="s">
        <v>85</v>
      </c>
      <c r="AG443" s="74"/>
      <c r="AH443" s="69">
        <v>1142104.0</v>
      </c>
      <c r="AI443" s="70" t="s">
        <v>76</v>
      </c>
      <c r="AJ443" s="71" t="s">
        <v>28</v>
      </c>
      <c r="AK443" s="72" t="str">
        <f>IF(AI443="","-",IF(VLOOKUP(AI443,D4TRPL!$D$7:$U$58,7,0)=0,"-",IF(AND(AI443=AI443,OR(AJ443="T",AJ443="P",AJ443="PM")),VLOOKUP(AI443,D4TRPL!$D$7:$U$58,7,0),"-")))</f>
        <v>RIS</v>
      </c>
      <c r="AL443" s="72" t="str">
        <f>IF(AI443="","-",IF(VLOOKUP(AI443,D4TRPL!$D$7:$U$58,8,0)=0,"-",IF(AND(AI443=AI443,OR(AJ443="T",AJ443="P",AJ443="PM")),VLOOKUP(AI443,D4TRPL!$D$7:$U$58,8,0),"-")))</f>
        <v>RJS</v>
      </c>
      <c r="AM443" s="72" t="str">
        <f>IF(AI443="","-",IF(VLOOKUP(AI443,D4TRPL!$D$7:$U$58,9,0)=0,"-",IF(AND(AI443=AI443,OR(AJ443="T",AJ443="P")),VLOOKUP(AI443,D4TRPL!$D$7:$U$58,9,0),"-")))</f>
        <v>-</v>
      </c>
      <c r="AN443" s="72" t="str">
        <f>IF(AI443="","-",IF(VLOOKUP(AI443,D4TRPL!$D$7:$U$58,17,0)=0,"-",IF(AND(AI443=AI443,AJ443="P"),VLOOKUP(AI443,D4TRPL!$D$7:$U$58,17,0),"-")))</f>
        <v>-</v>
      </c>
      <c r="AO443" s="72" t="str">
        <f>IF(AI443="","-",IF(VLOOKUP(AI443,D4TRPL!$D$7:$U$58,18,0)=0,"-",IF(AND(AI443=AI443,AJ443="P"),VLOOKUP(AI443,D4TRPL!$D$7:$U$58,18,0),"-")))</f>
        <v>-</v>
      </c>
      <c r="AP443" s="73" t="s">
        <v>85</v>
      </c>
      <c r="AQ443" s="74" t="s">
        <v>26</v>
      </c>
      <c r="AR443" s="69" t="s">
        <v>218</v>
      </c>
      <c r="AS443" s="70" t="s">
        <v>74</v>
      </c>
      <c r="AT443" s="71" t="s">
        <v>28</v>
      </c>
      <c r="AU443" s="72" t="str">
        <f>IF(AS443="","-",IF(VLOOKUP(AS443,D4TRPL!$D$7:$U$58,7,0)=0,"-",IF(AND(AS443=AS443,OR(AT443="T",AT443="P",AT443="PM")),VLOOKUP(AS443,D4TRPL!$D$7:$U$58,7,0),"-")))</f>
        <v>RMM</v>
      </c>
      <c r="AV443" s="72" t="str">
        <f>IF(AS443="","-",IF(VLOOKUP(AS443,D4TRPL!$D$7:$U$58,8,0)=0,"-",IF(AND(AS443=AS443,OR(AT443="T",AT443="P",AT443="PM")),VLOOKUP(AS443,D4TRPL!$D$7:$U$58,8,0),"-")))</f>
        <v>-</v>
      </c>
      <c r="AW443" s="72" t="str">
        <f>IF(AS443="","-",IF(VLOOKUP(AS443,D4TRPL!$D$7:$U$58,9,0)=0,"-",IF(AND(AS443=AS443,OR(AT443="T",AT443="P")),VLOOKUP(AS443,D4TRPL!$D$7:$U$58,9,0),"-")))</f>
        <v>-</v>
      </c>
      <c r="AX443" s="72" t="str">
        <f>IF(AS443="","-",IF(VLOOKUP(AS443,D4TRPL!$D$7:$U$58,17,0)=0,"-",IF(AND(AS443=AS443,AT443="P"),VLOOKUP(AS443,D4TRPL!$D$7:$U$58,17,0),"-")))</f>
        <v>-</v>
      </c>
      <c r="AY443" s="72" t="str">
        <f>IF(AS443="","-",IF(VLOOKUP(AS443,D4TRPL!$D$7:$U$58,18,0)=0,"-",IF(AND(AS443=AS443,AT443="P"),VLOOKUP(AS443,D4TRPL!$D$7:$U$58,18,0),"-")))</f>
        <v>-</v>
      </c>
      <c r="AZ443" s="73" t="s">
        <v>85</v>
      </c>
      <c r="BA443" s="74" t="s">
        <v>26</v>
      </c>
      <c r="BB443" s="6"/>
      <c r="BC443" s="6"/>
      <c r="BD443" s="6"/>
      <c r="BE443" s="6"/>
      <c r="BF443" s="7"/>
      <c r="BG443" s="7"/>
      <c r="BH443" s="7"/>
      <c r="BI443" s="7"/>
      <c r="BJ443" s="7"/>
      <c r="BK443" s="7"/>
    </row>
    <row r="444" ht="14.25" customHeight="1">
      <c r="A444" s="164">
        <v>8.0</v>
      </c>
      <c r="B444" s="41" t="s">
        <v>355</v>
      </c>
      <c r="C444" s="79"/>
      <c r="D444" s="70"/>
      <c r="E444" s="71"/>
      <c r="F444" s="72" t="str">
        <f>IF(D444="","-",IF(VLOOKUP(D444,D4TRPLTLKR!$D$7:$U$58,7,0)=0,"-",IF(AND(D444=D444,OR(E444="T",E444="P",E444="PM")),VLOOKUP(D444,D4TRPL!$D$7:$U$58,7,0),"-")))</f>
        <v>-</v>
      </c>
      <c r="G444" s="72"/>
      <c r="H444" s="72"/>
      <c r="I444" s="72"/>
      <c r="J444" s="72"/>
      <c r="K444" s="72"/>
      <c r="L444" s="80" t="s">
        <v>86</v>
      </c>
      <c r="M444" s="74"/>
      <c r="N444" s="75">
        <v>1142105.0</v>
      </c>
      <c r="O444" s="70" t="s">
        <v>84</v>
      </c>
      <c r="P444" s="71" t="s">
        <v>28</v>
      </c>
      <c r="Q444" s="72" t="str">
        <f>IF(O444="","-",IF(VLOOKUP(O444,D4TRPLTLKR!$D$7:$U$58,7,0)=0,"-",IF(AND(O444=O444,OR(P444="T",P444="P",P444="PM")),VLOOKUP(O444,D4TRPLTLKR!$D$7:$U$12,7,0),"-")))</f>
        <v>VES</v>
      </c>
      <c r="R444" s="72"/>
      <c r="S444" s="72"/>
      <c r="T444" s="72"/>
      <c r="U444" s="72"/>
      <c r="V444" s="80" t="s">
        <v>86</v>
      </c>
      <c r="W444" s="74" t="s">
        <v>89</v>
      </c>
      <c r="X444" s="75"/>
      <c r="Y444" s="70"/>
      <c r="Z444" s="71"/>
      <c r="AA444" s="72" t="str">
        <f>IF(Y444="","-",IF(VLOOKUP(Y444,D4TRPLTLKR!$D$7:$U$58,7,0)=0,"-",IF(AND(Y444=Y444,OR(Z444="T",Z444="P",Z444="PM")),VLOOKUP(Y444,D4TRPLTLKR!$D$7:$U$12,7,0),"-")))</f>
        <v>-</v>
      </c>
      <c r="AB444" s="72"/>
      <c r="AC444" s="72"/>
      <c r="AD444" s="72"/>
      <c r="AE444" s="72"/>
      <c r="AF444" s="80" t="s">
        <v>86</v>
      </c>
      <c r="AG444" s="74"/>
      <c r="AH444" s="75"/>
      <c r="AI444" s="173"/>
      <c r="AJ444" s="174"/>
      <c r="AK444" s="72" t="str">
        <f>IF(AI444="","-",IF(VLOOKUP(AI444,D4TRPLTLKR!$D$7:$U$58,7,0)=0,"-",IF(AND(AI444=AI444,OR(AJ444="T",AJ444="P",AJ444="PM")),VLOOKUP(AI444,D4TRPLTLKR!$D$7:$U$12,7,0),"-")))</f>
        <v>-</v>
      </c>
      <c r="AL444" s="72"/>
      <c r="AM444" s="72"/>
      <c r="AN444" s="72"/>
      <c r="AO444" s="72"/>
      <c r="AP444" s="80" t="s">
        <v>86</v>
      </c>
      <c r="AQ444" s="74"/>
      <c r="AR444" s="75"/>
      <c r="AS444" s="70"/>
      <c r="AT444" s="71"/>
      <c r="AU444" s="72" t="str">
        <f>IF(AS444="","-",IF(VLOOKUP(AS444,D4TRPLTLKR!$D$7:$U$58,7,0)=0,"-",IF(AND(AS444=AS444,OR(AT444="T",AT444="P",AT444="PM")),VLOOKUP(AS444,D4TRPLTLKR!$D$7:$U$12,7,0),"-")))</f>
        <v>-</v>
      </c>
      <c r="AV444" s="72"/>
      <c r="AW444" s="72"/>
      <c r="AX444" s="72"/>
      <c r="AY444" s="72"/>
      <c r="AZ444" s="80" t="s">
        <v>86</v>
      </c>
      <c r="BA444" s="74"/>
      <c r="BB444" s="6"/>
      <c r="BC444" s="6"/>
      <c r="BD444" s="6"/>
      <c r="BE444" s="6"/>
      <c r="BF444" s="7"/>
      <c r="BG444" s="7"/>
      <c r="BH444" s="7"/>
      <c r="BI444" s="7"/>
      <c r="BJ444" s="7"/>
      <c r="BK444" s="7"/>
    </row>
    <row r="445" ht="14.25" customHeight="1">
      <c r="A445" s="40">
        <v>8.0</v>
      </c>
      <c r="B445" s="41" t="s">
        <v>355</v>
      </c>
      <c r="C445" s="75"/>
      <c r="D445" s="70"/>
      <c r="E445" s="71"/>
      <c r="F445" s="72" t="str">
        <f>IF(D445="","-",IF(VLOOKUP(D445,'S1-IF'!$D$7:$U$58,7,0)=0,"-",IF(AND(D445=D445,OR(E445="T",E445="P")),VLOOKUP(D445,'S1-IF'!$D$7:$U$58,7,0),"-")))</f>
        <v>-</v>
      </c>
      <c r="G445" s="72" t="str">
        <f>IF(D445="","-",IF(VLOOKUP(D445,'S1-IF'!$D$7:$U$58,8,0)=0,"-",IF(AND(D445=D445,OR(E445="T",E445="P")),VLOOKUP(D445,'S1-IF'!$D$7:$U$58,8,0),"-")))</f>
        <v>-</v>
      </c>
      <c r="H445" s="72" t="str">
        <f>IF(D445="","-",IF(VLOOKUP(D445,'S1-IF'!$D$7:$U$58,9,0)=0,"-",IF(AND(D445=D445,OR(E445="T",E445="P")),VLOOKUP(D445,'S1-IF'!$D$7:$U$58,9,0),"-")))</f>
        <v>-</v>
      </c>
      <c r="I445" s="72"/>
      <c r="J445" s="72" t="str">
        <f>IF(D445="","-",IF(VLOOKUP(D445,'S1-IF'!$D$7:$U$58,17,0)=0,"-",IF(AND(D445=D445,E445="P"),VLOOKUP(D445,'S1-IF'!$D$7:$U$58,17,0),"-")))</f>
        <v>-</v>
      </c>
      <c r="K445" s="72" t="str">
        <f>IF(D445="","-",IF(VLOOKUP(D445,'S1-IF'!$D$7:$U$58,18,0)=0,"-",IF(AND(D445=D445,E445="P"),VLOOKUP(D445,'S1-IF'!$D$7:$U$58,18,0),"-")))</f>
        <v>-</v>
      </c>
      <c r="L445" s="73" t="s">
        <v>91</v>
      </c>
      <c r="M445" s="74"/>
      <c r="N445" s="79"/>
      <c r="O445" s="70"/>
      <c r="P445" s="71"/>
      <c r="Q445" s="72" t="str">
        <f>IF(O445="","-",IF(VLOOKUP(O445,'S1-IF'!$D$7:$U$58,7,0)=0,"-",IF(AND(O445=O445,OR(P445="T",P445="P")),VLOOKUP(O445,'S1-IF'!$D$7:$U$58,7,0),"-")))</f>
        <v>-</v>
      </c>
      <c r="R445" s="72" t="str">
        <f>IF(O445="","-",IF(VLOOKUP(O445,'S1-IF'!$D$7:$U$58,8,0)=0,"-",IF(AND(O445=O445,OR(P445="T",P445="P")),VLOOKUP(O445,'S1-IF'!$D$7:$U$58,8,0),"-")))</f>
        <v>-</v>
      </c>
      <c r="S445" s="72" t="str">
        <f>IF(O445="","-",IF(VLOOKUP(O445,'S1-IF'!$D$7:$U$58,9,0)=0,"-",IF(AND(O445=O445,OR(P445="T",P445="P")),VLOOKUP(O445,'S1-IF'!$D$7:$U$58,9,0),"-")))</f>
        <v>-</v>
      </c>
      <c r="T445" s="72" t="str">
        <f>IF(O445="","-",IF(VLOOKUP(O445,'S1-IF'!$D$7:$U$58,17,0)=0,"-",IF(AND(O445=O445,P445="P"),VLOOKUP(O445,'S1-IF'!$D$7:$U$58,17,0),"-")))</f>
        <v>-</v>
      </c>
      <c r="U445" s="72" t="str">
        <f>IF(O445="","-",IF(VLOOKUP(O445,'S1-IF'!$D$7:$U$58,18,0)=0,"-",IF(AND(O445=O445,P445="P"),VLOOKUP(O445,'S1-IF'!$D$7:$U$58,18,0),"-")))</f>
        <v>-</v>
      </c>
      <c r="V445" s="73" t="s">
        <v>91</v>
      </c>
      <c r="W445" s="74"/>
      <c r="X445" s="75" t="s">
        <v>98</v>
      </c>
      <c r="Y445" s="70" t="s">
        <v>99</v>
      </c>
      <c r="Z445" s="71" t="s">
        <v>28</v>
      </c>
      <c r="AA445" s="72" t="str">
        <f>IF(Y445="","-",IF(VLOOKUP(Y445,'S1-IF'!$D$7:$U$58,7,0)=0,"-",IF(AND(Y445=Y445,OR(Z445="T",Z445="P")),VLOOKUP(Y445,'S1-IF'!$D$7:$U$58,7,0),"-")))</f>
        <v>PAT</v>
      </c>
      <c r="AB445" s="72" t="str">
        <f>IF(Y445="","-",IF(VLOOKUP(Y445,'S1-IF'!$D$7:$U$58,8,0)=0,"-",IF(AND(Y445=Y445,OR(Z445="T",Z445="P")),VLOOKUP(Y445,'S1-IF'!$D$7:$U$58,8,0),"-")))</f>
        <v>IUS</v>
      </c>
      <c r="AC445" s="72" t="str">
        <f>IF(Y445="","-",IF(VLOOKUP(Y445,'S1-IF'!$D$7:$U$58,9,0)=0,"-",IF(AND(Y445=Y445,OR(Z445="T",Z445="P")),VLOOKUP(Y445,'S1-IF'!$D$7:$U$58,9,0),"-")))</f>
        <v>RSL</v>
      </c>
      <c r="AD445" s="72" t="str">
        <f>IF(Y445="","-",IF(VLOOKUP(Y445,'S1-IF'!$D$7:$U$58,17,0)=0,"-",IF(AND(Y445=Y445,Z445="P"),VLOOKUP(Y445,'S1-IF'!$D$7:$U$58,17,0),"-")))</f>
        <v>-</v>
      </c>
      <c r="AE445" s="72" t="str">
        <f>IF(Y445="","-",IF(VLOOKUP(Y445,'S1-IF'!$D$7:$U$58,18,0)=0,"-",IF(AND(Y445=Y445,Z445="P"),VLOOKUP(Y445,'S1-IF'!$D$7:$U$58,18,0),"-")))</f>
        <v>-</v>
      </c>
      <c r="AF445" s="73" t="s">
        <v>91</v>
      </c>
      <c r="AG445" s="74" t="s">
        <v>26</v>
      </c>
      <c r="AH445" s="75" t="s">
        <v>92</v>
      </c>
      <c r="AI445" s="173" t="s">
        <v>71</v>
      </c>
      <c r="AJ445" s="174" t="s">
        <v>24</v>
      </c>
      <c r="AK445" s="72" t="str">
        <f>IF(AI445="","-",IF(VLOOKUP(AI445,'S1-IF'!$D$7:$U$58,7,0)=0,"-",IF(AND(AI445=AI445,OR(AJ445="T",AJ445="P")),VLOOKUP(AI445,'S1-IF'!$D$7:$U$58,7,0),"-")))</f>
        <v>FIS</v>
      </c>
      <c r="AL445" s="72" t="str">
        <f>IF(AI445="","-",IF(VLOOKUP(AI445,'S1-IF'!$D$7:$U$58,8,0)=0,"-",IF(AND(AI445=AI445,OR(AJ445="T",AJ445="P")),VLOOKUP(AI445,'S1-IF'!$D$7:$U$58,8,0),"-")))</f>
        <v>YAG</v>
      </c>
      <c r="AM445" s="72" t="str">
        <f>IF(AI445="","-",IF(VLOOKUP(AI445,'S1-IF'!$D$7:$U$58,9,0)=0,"-",IF(AND(AI445=AI445,OR(AJ445="T",AJ445="P")),VLOOKUP(AI445,'S1-IF'!$D$7:$U$58,9,0),"-")))</f>
        <v>-</v>
      </c>
      <c r="AN445" s="72" t="str">
        <f>IF(AI445="","-",IF(VLOOKUP(AI445,'S1-IF'!$D$7:$U$58,17,0)=0,"-",IF(AND(AI445=AI445,AJ445="P"),VLOOKUP(AI445,'S1-IF'!$D$7:$U$58,17,0),"-")))</f>
        <v>-</v>
      </c>
      <c r="AO445" s="72" t="str">
        <f>IF(AI445="","-",IF(VLOOKUP(AI445,'S1-IF'!$D$7:$U$58,18,0)=0,"-",IF(AND(AI445=AI445,AJ445="P"),VLOOKUP(AI445,'S1-IF'!$D$7:$U$58,18,0),"-")))</f>
        <v>-</v>
      </c>
      <c r="AP445" s="73" t="s">
        <v>91</v>
      </c>
      <c r="AQ445" s="74" t="s">
        <v>26</v>
      </c>
      <c r="AR445" s="75"/>
      <c r="AS445" s="70"/>
      <c r="AT445" s="71"/>
      <c r="AU445" s="72" t="str">
        <f>IF(AS445="","-",IF(VLOOKUP(AS445,'S1-IF'!$D$7:$U$58,7,0)=0,"-",IF(AND(AS445=AS445,OR(AT445="T",AT445="P")),VLOOKUP(AS445,'S1-IF'!$D$7:$U$58,7,0),"-")))</f>
        <v>-</v>
      </c>
      <c r="AV445" s="72" t="str">
        <f>IF(AS445="","-",IF(VLOOKUP(AS445,'S1-IF'!$D$7:$U$58,8,0)=0,"-",IF(AND(AS445=AS445,OR(AT445="T",AT445="P")),VLOOKUP(AS445,'S1-IF'!$D$7:$U$58,8,0),"-")))</f>
        <v>-</v>
      </c>
      <c r="AW445" s="72" t="str">
        <f>IF(AS445="","-",IF(VLOOKUP(AS445,'S1-IF'!$D$7:$U$58,9,0)=0,"-",IF(AND(AS445=AS445,OR(AT445="T",AT445="P")),VLOOKUP(AS445,'S1-IF'!$D$7:$U$58,9,0),"-")))</f>
        <v>-</v>
      </c>
      <c r="AX445" s="72" t="str">
        <f>IF(AS445="","-",IF(VLOOKUP(AS445,'S1-IF'!$D$7:$U$58,17,0)=0,"-",IF(AND(AS445=AS445,AT445="P"),VLOOKUP(AS445,'S1-IF'!$D$7:$U$58,17,0),"-")))</f>
        <v>-</v>
      </c>
      <c r="AY445" s="72" t="str">
        <f>IF(AS445="","-",IF(VLOOKUP(AS445,'S1-IF'!$D$7:$U$58,18,0)=0,"-",IF(AND(AS445=AS445,AT445="P"),VLOOKUP(AS445,'S1-IF'!$D$7:$U$58,18,0),"-")))</f>
        <v>-</v>
      </c>
      <c r="AZ445" s="73" t="s">
        <v>91</v>
      </c>
      <c r="BA445" s="74"/>
      <c r="BB445" s="6"/>
      <c r="BC445" s="6"/>
      <c r="BD445" s="6"/>
      <c r="BE445" s="6"/>
      <c r="BF445" s="7"/>
      <c r="BG445" s="7"/>
      <c r="BH445" s="7"/>
      <c r="BI445" s="7"/>
      <c r="BJ445" s="7"/>
      <c r="BK445" s="7"/>
    </row>
    <row r="446" ht="14.25" customHeight="1">
      <c r="A446" s="40">
        <v>8.0</v>
      </c>
      <c r="B446" s="41" t="s">
        <v>355</v>
      </c>
      <c r="C446" s="75"/>
      <c r="D446" s="70"/>
      <c r="E446" s="71"/>
      <c r="F446" s="72" t="str">
        <f>IF(D446="","-",IF(VLOOKUP(D446,'S1-IF'!$D$7:$U$58,7,0)=0,"-",IF(AND(D446=D446,OR(E446="T",E446="P")),VLOOKUP(D446,'S1-IF'!$D$7:$U$58,7,0),"-")))</f>
        <v>-</v>
      </c>
      <c r="G446" s="72" t="str">
        <f>IF(D446="","-",IF(VLOOKUP(D446,'S1-IF'!$D$7:$U$58,8,0)=0,"-",IF(AND(D446=D446,OR(E446="T",E446="P")),VLOOKUP(D446,'S1-IF'!$D$7:$U$58,8,0),"-")))</f>
        <v>-</v>
      </c>
      <c r="H446" s="72" t="str">
        <f>IF(D446="","-",IF(VLOOKUP(D446,'S1-IF'!$D$7:$U$58,9,0)=0,"-",IF(AND(D446=D446,OR(E446="T",E446="P")),VLOOKUP(D446,'S1-IF'!$D$7:$U$58,9,0),"-")))</f>
        <v>-</v>
      </c>
      <c r="I446" s="72"/>
      <c r="J446" s="72" t="str">
        <f>IF(D446="","-",IF(VLOOKUP(D446,'S1-IF'!$D$7:$U$58,17,0)=0,"-",IF(AND(D446=D446,E446="P"),VLOOKUP(D446,'S1-IF'!$D$7:$U$58,17,0),"-")))</f>
        <v>-</v>
      </c>
      <c r="K446" s="72" t="str">
        <f>IF(D446="","-",IF(VLOOKUP(D446,'S1-IF'!$D$7:$U$58,18,0)=0,"-",IF(AND(D446=D446,E446="P"),VLOOKUP(D446,'S1-IF'!$D$7:$U$58,18,0),"-")))</f>
        <v>-</v>
      </c>
      <c r="L446" s="73" t="s">
        <v>93</v>
      </c>
      <c r="M446" s="74"/>
      <c r="N446" s="79"/>
      <c r="O446" s="70"/>
      <c r="P446" s="71"/>
      <c r="Q446" s="72" t="str">
        <f>IF(O446="","-",IF(VLOOKUP(O446,'S1-IF'!$D$7:$U$58,7,0)=0,"-",IF(AND(O446=O446,OR(P446="T",P446="P")),VLOOKUP(O446,'S1-IF'!$D$7:$U$58,7,0),"-")))</f>
        <v>-</v>
      </c>
      <c r="R446" s="72" t="str">
        <f>IF(O446="","-",IF(VLOOKUP(O446,'S1-IF'!$D$7:$U$58,8,0)=0,"-",IF(AND(O446=O446,OR(P446="T",P446="P")),VLOOKUP(O446,'S1-IF'!$D$7:$U$58,8,0),"-")))</f>
        <v>-</v>
      </c>
      <c r="S446" s="72" t="str">
        <f>IF(O446="","-",IF(VLOOKUP(O446,'S1-IF'!$D$7:$U$58,9,0)=0,"-",IF(AND(O446=O446,OR(P446="T",P446="P")),VLOOKUP(O446,'S1-IF'!$D$7:$U$58,9,0),"-")))</f>
        <v>-</v>
      </c>
      <c r="T446" s="72" t="str">
        <f>IF(O446="","-",IF(VLOOKUP(O446,'S1-IF'!$D$7:$U$58,17,0)=0,"-",IF(AND(O446=O446,P446="P"),VLOOKUP(O446,'S1-IF'!$D$7:$U$58,17,0),"-")))</f>
        <v>-</v>
      </c>
      <c r="U446" s="72" t="str">
        <f>IF(O446="","-",IF(VLOOKUP(O446,'S1-IF'!$D$7:$U$58,18,0)=0,"-",IF(AND(O446=O446,P446="P"),VLOOKUP(O446,'S1-IF'!$D$7:$U$58,18,0),"-")))</f>
        <v>-</v>
      </c>
      <c r="V446" s="73" t="s">
        <v>93</v>
      </c>
      <c r="W446" s="74"/>
      <c r="X446" s="75" t="s">
        <v>98</v>
      </c>
      <c r="Y446" s="70" t="s">
        <v>99</v>
      </c>
      <c r="Z446" s="71" t="s">
        <v>28</v>
      </c>
      <c r="AA446" s="72" t="str">
        <f>IF(Y446="","-",IF(VLOOKUP(Y446,'S1-IF'!$D$7:$U$58,7,0)=0,"-",IF(AND(Y446=Y446,OR(Z446="T",Z446="P")),VLOOKUP(Y446,'S1-IF'!$D$7:$U$58,7,0),"-")))</f>
        <v>PAT</v>
      </c>
      <c r="AB446" s="72" t="str">
        <f>IF(Y446="","-",IF(VLOOKUP(Y446,'S1-IF'!$D$7:$U$58,8,0)=0,"-",IF(AND(Y446=Y446,OR(Z446="T",Z446="P")),VLOOKUP(Y446,'S1-IF'!$D$7:$U$58,8,0),"-")))</f>
        <v>IUS</v>
      </c>
      <c r="AC446" s="72" t="str">
        <f>IF(Y446="","-",IF(VLOOKUP(Y446,'S1-IF'!$D$7:$U$58,9,0)=0,"-",IF(AND(Y446=Y446,OR(Z446="T",Z446="P")),VLOOKUP(Y446,'S1-IF'!$D$7:$U$58,9,0),"-")))</f>
        <v>RSL</v>
      </c>
      <c r="AD446" s="72" t="str">
        <f>IF(Y446="","-",IF(VLOOKUP(Y446,'S1-IF'!$D$7:$U$58,17,0)=0,"-",IF(AND(Y446=Y446,Z446="P"),VLOOKUP(Y446,'S1-IF'!$D$7:$U$58,17,0),"-")))</f>
        <v>-</v>
      </c>
      <c r="AE446" s="72" t="str">
        <f>IF(Y446="","-",IF(VLOOKUP(Y446,'S1-IF'!$D$7:$U$58,18,0)=0,"-",IF(AND(Y446=Y446,Z446="P"),VLOOKUP(Y446,'S1-IF'!$D$7:$U$58,18,0),"-")))</f>
        <v>-</v>
      </c>
      <c r="AF446" s="73" t="s">
        <v>93</v>
      </c>
      <c r="AG446" s="74" t="s">
        <v>26</v>
      </c>
      <c r="AH446" s="75" t="s">
        <v>92</v>
      </c>
      <c r="AI446" s="173" t="s">
        <v>71</v>
      </c>
      <c r="AJ446" s="174" t="s">
        <v>24</v>
      </c>
      <c r="AK446" s="72" t="str">
        <f>IF(AI446="","-",IF(VLOOKUP(AI446,'S1-IF'!$D$7:$U$58,7,0)=0,"-",IF(AND(AI446=AI446,OR(AJ446="T",AJ446="P")),VLOOKUP(AI446,'S1-IF'!$D$7:$U$58,7,0),"-")))</f>
        <v>FIS</v>
      </c>
      <c r="AL446" s="72" t="str">
        <f>IF(AI446="","-",IF(VLOOKUP(AI446,'S1-IF'!$D$7:$U$58,8,0)=0,"-",IF(AND(AI446=AI446,OR(AJ446="T",AJ446="P")),VLOOKUP(AI446,'S1-IF'!$D$7:$U$58,8,0),"-")))</f>
        <v>YAG</v>
      </c>
      <c r="AM446" s="72" t="str">
        <f>IF(AI446="","-",IF(VLOOKUP(AI446,'S1-IF'!$D$7:$U$58,9,0)=0,"-",IF(AND(AI446=AI446,OR(AJ446="T",AJ446="P")),VLOOKUP(AI446,'S1-IF'!$D$7:$U$58,9,0),"-")))</f>
        <v>-</v>
      </c>
      <c r="AN446" s="72" t="str">
        <f>IF(AI446="","-",IF(VLOOKUP(AI446,'S1-IF'!$D$7:$U$58,17,0)=0,"-",IF(AND(AI446=AI446,AJ446="P"),VLOOKUP(AI446,'S1-IF'!$D$7:$U$58,17,0),"-")))</f>
        <v>-</v>
      </c>
      <c r="AO446" s="72" t="str">
        <f>IF(AI446="","-",IF(VLOOKUP(AI446,'S1-IF'!$D$7:$U$58,18,0)=0,"-",IF(AND(AI446=AI446,AJ446="P"),VLOOKUP(AI446,'S1-IF'!$D$7:$U$58,18,0),"-")))</f>
        <v>-</v>
      </c>
      <c r="AP446" s="73" t="s">
        <v>93</v>
      </c>
      <c r="AQ446" s="74" t="s">
        <v>26</v>
      </c>
      <c r="AR446" s="75"/>
      <c r="AS446" s="70"/>
      <c r="AT446" s="71"/>
      <c r="AU446" s="72" t="str">
        <f>IF(AS446="","-",IF(VLOOKUP(AS446,'S1-IF'!$D$7:$U$58,7,0)=0,"-",IF(AND(AS446=AS446,OR(AT446="T",AT446="P")),VLOOKUP(AS446,'S1-IF'!$D$7:$U$58,7,0),"-")))</f>
        <v>-</v>
      </c>
      <c r="AV446" s="72" t="str">
        <f>IF(AS446="","-",IF(VLOOKUP(AS446,'S1-IF'!$D$7:$U$58,8,0)=0,"-",IF(AND(AS446=AS446,OR(AT446="T",AT446="P")),VLOOKUP(AS446,'S1-IF'!$D$7:$U$58,8,0),"-")))</f>
        <v>-</v>
      </c>
      <c r="AW446" s="72" t="str">
        <f>IF(AS446="","-",IF(VLOOKUP(AS446,'S1-IF'!$D$7:$U$58,9,0)=0,"-",IF(AND(AS446=AS446,OR(AT446="T",AT446="P")),VLOOKUP(AS446,'S1-IF'!$D$7:$U$58,9,0),"-")))</f>
        <v>-</v>
      </c>
      <c r="AX446" s="72" t="str">
        <f>IF(AS446="","-",IF(VLOOKUP(AS446,'S1-IF'!$D$7:$U$58,17,0)=0,"-",IF(AND(AS446=AS446,AT446="P"),VLOOKUP(AS446,'S1-IF'!$D$7:$U$58,17,0),"-")))</f>
        <v>-</v>
      </c>
      <c r="AY446" s="72" t="str">
        <f>IF(AS446="","-",IF(VLOOKUP(AS446,'S1-IF'!$D$7:$U$58,18,0)=0,"-",IF(AND(AS446=AS446,AT446="P"),VLOOKUP(AS446,'S1-IF'!$D$7:$U$58,18,0),"-")))</f>
        <v>-</v>
      </c>
      <c r="AZ446" s="73" t="s">
        <v>93</v>
      </c>
      <c r="BA446" s="74"/>
      <c r="BB446" s="6"/>
      <c r="BC446" s="6"/>
      <c r="BD446" s="6"/>
      <c r="BE446" s="6"/>
      <c r="BF446" s="7"/>
      <c r="BG446" s="7"/>
      <c r="BH446" s="7"/>
      <c r="BI446" s="7"/>
      <c r="BJ446" s="7"/>
      <c r="BK446" s="7"/>
    </row>
    <row r="447" ht="14.25" customHeight="1">
      <c r="A447" s="40">
        <v>8.0</v>
      </c>
      <c r="B447" s="41" t="s">
        <v>355</v>
      </c>
      <c r="C447" s="75" t="s">
        <v>94</v>
      </c>
      <c r="D447" s="70" t="s">
        <v>95</v>
      </c>
      <c r="E447" s="71" t="s">
        <v>28</v>
      </c>
      <c r="F447" s="72" t="str">
        <f>IF(D447="","-",IF(VLOOKUP(D447,'S1-SI'!$D$7:$U$58,7,0)=0,"-",IF(AND(D447=D447,OR(E447="T",E447="P")),VLOOKUP(D447,'S1-SI'!$D$7:$U$58,7,0),"-")))</f>
        <v>THS</v>
      </c>
      <c r="G447" s="72" t="str">
        <f>IF(D447="","-",IF(VLOOKUP(D447,'S1-SI'!$D$7:$U$58,8,0)=0,"-",IF(AND(D447=D447,OR(E447="T",E447="P")),VLOOKUP(D447,'S1-SI'!$D$7:$U$58,8,0),"-")))</f>
        <v>GPS</v>
      </c>
      <c r="H447" s="72" t="str">
        <f>IF(D447="","-",IF(VLOOKUP(D447,'S1-SI'!$D$7:$U$58,9,0)=0,"-",IF(AND(D447=D447,OR(E447="T",E447="P")),VLOOKUP(D447,'S1-SI'!$D$7:$U$58,9,0),"-")))</f>
        <v>-</v>
      </c>
      <c r="I447" s="72"/>
      <c r="J447" s="72" t="str">
        <f>IF(D447="","-",IF(VLOOKUP(D447,'S1-SI'!$D$7:$U$58,17,0)=0,"-",IF(AND(D447=D447,E447="P"),VLOOKUP(D447,'S1-SI'!$D$7:$U$58,17,0),"-")))</f>
        <v>-</v>
      </c>
      <c r="K447" s="72" t="str">
        <f>IF(D447="","-",IF(VLOOKUP(D447,'S1-SI'!$D$7:$U$58,18,0)=0,"-",IF(AND(D447=D447,E447="P"),VLOOKUP(D447,'S1-SI'!$D$7:$U$58,18,0),"-")))</f>
        <v>-</v>
      </c>
      <c r="L447" s="73" t="s">
        <v>96</v>
      </c>
      <c r="M447" s="74" t="s">
        <v>26</v>
      </c>
      <c r="N447" s="79"/>
      <c r="O447" s="70"/>
      <c r="P447" s="71"/>
      <c r="Q447" s="72" t="str">
        <f>IF(O447="","-",IF(VLOOKUP(O447,'S1-SI'!$D$7:$U$58,7,0)=0,"-",IF(AND(O447=O447,OR(P447="T",P447="P")),VLOOKUP(O447,'S1-SI'!$D$7:$U$58,7,0),"-")))</f>
        <v>-</v>
      </c>
      <c r="R447" s="72" t="str">
        <f>IF(O447="","-",IF(VLOOKUP(O447,'S1-SI'!$D$7:$U$58,8,0)=0,"-",IF(AND(O447=O447,OR(P447="T",P447="P")),VLOOKUP(O447,'S1-SI'!$D$7:$U$58,8,0),"-")))</f>
        <v>-</v>
      </c>
      <c r="S447" s="72" t="str">
        <f>IF(O447="","-",IF(VLOOKUP(O447,'S1-SI'!$D$7:$U$58,9,0)=0,"-",IF(AND(O447=O447,OR(P447="T",P447="P")),VLOOKUP(O447,'S1-SI'!$D$7:$U$58,9,0),"-")))</f>
        <v>-</v>
      </c>
      <c r="T447" s="72" t="str">
        <f>IF(O447="","-",IF(VLOOKUP(O447,'S1-SI'!$D$7:$U$58,17,0)=0,"-",IF(AND(O447=O447,P447="P"),VLOOKUP(O447,'S1-SI'!$D$7:$U$58,17,0),"-")))</f>
        <v>-</v>
      </c>
      <c r="U447" s="72" t="str">
        <f>IF(O447="","-",IF(VLOOKUP(O447,'S1-SI'!$D$7:$U$58,18,0)=0,"-",IF(AND(O447=O447,P447="P"),VLOOKUP(O447,'S1-SI'!$D$7:$U$58,18,0),"-")))</f>
        <v>-</v>
      </c>
      <c r="V447" s="73" t="s">
        <v>96</v>
      </c>
      <c r="W447" s="74"/>
      <c r="X447" s="79"/>
      <c r="Y447" s="70"/>
      <c r="Z447" s="71"/>
      <c r="AA447" s="72" t="str">
        <f>IF(Y447="","-",IF(VLOOKUP(Y447,'S1-SI'!$D$7:$U$58,7,0)=0,"-",IF(AND(Y447=Y447,OR(Z447="T",Z447="P")),VLOOKUP(Y447,'S1-SI'!$D$7:$U$58,7,0),"-")))</f>
        <v>-</v>
      </c>
      <c r="AB447" s="72" t="str">
        <f>IF(Y447="","-",IF(VLOOKUP(Y447,'S1-SI'!$D$7:$U$58,8,0)=0,"-",IF(AND(Y447=Y447,OR(Z447="T",Z447="P")),VLOOKUP(Y447,'S1-SI'!$D$7:$U$58,8,0),"-")))</f>
        <v>-</v>
      </c>
      <c r="AC447" s="72" t="str">
        <f>IF(Y447="","-",IF(VLOOKUP(Y447,'S1-SI'!$D$7:$U$58,9,0)=0,"-",IF(AND(Y447=Y447,OR(Z447="T",Z447="P")),VLOOKUP(Y447,'S1-SI'!$D$7:$U$58,9,0),"-")))</f>
        <v>-</v>
      </c>
      <c r="AD447" s="72" t="str">
        <f>IF(Y447="","-",IF(VLOOKUP(Y447,'S1-SI'!$D$7:$U$58,17,0)=0,"-",IF(AND(Y447=Y447,Z447="P"),VLOOKUP(Y447,'S1-SI'!$D$7:$U$58,17,0),"-")))</f>
        <v>-</v>
      </c>
      <c r="AE447" s="72" t="str">
        <f>IF(Y447="","-",IF(VLOOKUP(Y447,'S1-SI'!$D$7:$U$58,18,0)=0,"-",IF(AND(Y447=Y447,Z447="P"),VLOOKUP(Y447,'S1-SI'!$D$7:$U$58,18,0),"-")))</f>
        <v>-</v>
      </c>
      <c r="AF447" s="73" t="s">
        <v>96</v>
      </c>
      <c r="AG447" s="74"/>
      <c r="AH447" s="79"/>
      <c r="AI447" s="70"/>
      <c r="AJ447" s="71"/>
      <c r="AK447" s="72" t="str">
        <f>IF(AI447="","-",IF(VLOOKUP(AI447,'S1-SI'!$D$7:$U$58,7,0)=0,"-",IF(AND(AI447=AI447,OR(AJ447="T",AJ447="P")),VLOOKUP(AI447,'S1-SI'!$D$7:$U$58,7,0),"-")))</f>
        <v>-</v>
      </c>
      <c r="AL447" s="72" t="str">
        <f>IF(AI447="","-",IF(VLOOKUP(AI447,'S1-SI'!$D$7:$U$58,8,0)=0,"-",IF(AND(AI447=AI447,OR(AJ447="T",AJ447="P")),VLOOKUP(AI447,'S1-SI'!$D$7:$U$58,8,0),"-")))</f>
        <v>-</v>
      </c>
      <c r="AM447" s="72" t="str">
        <f>IF(AI447="","-",IF(VLOOKUP(AI447,'S1-SI'!$D$7:$U$58,9,0)=0,"-",IF(AND(AI447=AI447,OR(AJ447="T",AJ447="P")),VLOOKUP(AI447,'S1-SI'!$D$7:$U$58,9,0),"-")))</f>
        <v>-</v>
      </c>
      <c r="AN447" s="72" t="str">
        <f>IF(AI447="","-",IF(VLOOKUP(AI447,'S1-SI'!$D$7:$U$58,17,0)=0,"-",IF(AND(AI447=AI447,AJ447="P"),VLOOKUP(AI447,'S1-SI'!$D$7:$U$58,17,0),"-")))</f>
        <v>-</v>
      </c>
      <c r="AO447" s="72" t="str">
        <f>IF(AI447="","-",IF(VLOOKUP(AI447,'S1-SI'!$D$7:$U$58,18,0)=0,"-",IF(AND(AI447=AI447,AJ447="P"),VLOOKUP(AI447,'S1-SI'!$D$7:$U$58,18,0),"-")))</f>
        <v>-</v>
      </c>
      <c r="AP447" s="73" t="s">
        <v>96</v>
      </c>
      <c r="AQ447" s="74"/>
      <c r="AR447" s="75" t="s">
        <v>97</v>
      </c>
      <c r="AS447" s="70" t="s">
        <v>30</v>
      </c>
      <c r="AT447" s="71" t="s">
        <v>28</v>
      </c>
      <c r="AU447" s="72" t="str">
        <f>IF(AS447="","-",IF(VLOOKUP(AS447,'S1-SI'!$D$7:$U$58,7,0)=0,"-",IF(AND(AS447=AS447,OR(AT447="T",AT447="P")),VLOOKUP(AS447,'S1-SI'!$D$7:$U$58,7,0),"-")))</f>
        <v>ACB</v>
      </c>
      <c r="AV447" s="72" t="str">
        <f>IF(AS447="","-",IF(VLOOKUP(AS447,'S1-SI'!$D$7:$U$58,8,0)=0,"-",IF(AND(AS447=AS447,OR(AT447="T",AT447="P")),VLOOKUP(AS447,'S1-SI'!$D$7:$U$58,8,0),"-")))</f>
        <v>CEN</v>
      </c>
      <c r="AW447" s="72" t="str">
        <f>IF(AS447="","-",IF(VLOOKUP(AS447,'S1-SI'!$D$7:$U$58,9,0)=0,"-",IF(AND(AS447=AS447,OR(AT447="T",AT447="P")),VLOOKUP(AS447,'S1-SI'!$D$7:$U$58,9,0),"-")))</f>
        <v>-</v>
      </c>
      <c r="AX447" s="72" t="str">
        <f>IF(AS447="","-",IF(VLOOKUP(AS447,'S1-SI'!$D$7:$U$58,17,0)=0,"-",IF(AND(AS447=AS447,AT447="P"),VLOOKUP(AS447,'S1-SI'!$D$7:$U$58,17,0),"-")))</f>
        <v>-</v>
      </c>
      <c r="AY447" s="72" t="str">
        <f>IF(AS447="","-",IF(VLOOKUP(AS447,'S1-SI'!$D$7:$U$58,18,0)=0,"-",IF(AND(AS447=AS447,AT447="P"),VLOOKUP(AS447,'S1-SI'!$D$7:$U$58,18,0),"-")))</f>
        <v>-</v>
      </c>
      <c r="AZ447" s="73" t="s">
        <v>96</v>
      </c>
      <c r="BA447" s="74" t="s">
        <v>26</v>
      </c>
      <c r="BB447" s="6"/>
      <c r="BC447" s="6"/>
      <c r="BD447" s="6"/>
      <c r="BE447" s="6"/>
      <c r="BF447" s="7"/>
      <c r="BG447" s="7"/>
      <c r="BH447" s="7"/>
      <c r="BI447" s="7"/>
      <c r="BJ447" s="7"/>
      <c r="BK447" s="7"/>
    </row>
    <row r="448" ht="14.25" customHeight="1">
      <c r="A448" s="40">
        <v>8.0</v>
      </c>
      <c r="B448" s="41" t="s">
        <v>355</v>
      </c>
      <c r="C448" s="75" t="s">
        <v>94</v>
      </c>
      <c r="D448" s="70" t="s">
        <v>95</v>
      </c>
      <c r="E448" s="71" t="s">
        <v>28</v>
      </c>
      <c r="F448" s="72" t="str">
        <f>IF(D448="","-",IF(VLOOKUP(D448,'S1-SI'!$D$7:$U$58,7,0)=0,"-",IF(AND(D448=D448,OR(E448="T",E448="P")),VLOOKUP(D448,'S1-SI'!$D$7:$U$58,7,0),"-")))</f>
        <v>THS</v>
      </c>
      <c r="G448" s="72" t="str">
        <f>IF(D448="","-",IF(VLOOKUP(D448,'S1-SI'!$D$7:$U$58,8,0)=0,"-",IF(AND(D448=D448,OR(E448="T",E448="P")),VLOOKUP(D448,'S1-SI'!$D$7:$U$58,8,0),"-")))</f>
        <v>GPS</v>
      </c>
      <c r="H448" s="72" t="str">
        <f>IF(D448="","-",IF(VLOOKUP(D448,'S1-SI'!$D$7:$U$58,9,0)=0,"-",IF(AND(D448=D448,OR(E448="T",E448="P")),VLOOKUP(D448,'S1-SI'!$D$7:$U$58,9,0),"-")))</f>
        <v>-</v>
      </c>
      <c r="I448" s="72"/>
      <c r="J448" s="72" t="str">
        <f>IF(D448="","-",IF(VLOOKUP(D448,'S1-SI'!$D$7:$U$58,17,0)=0,"-",IF(AND(D448=D448,E448="P"),VLOOKUP(D448,'S1-SI'!$D$7:$U$58,17,0),"-")))</f>
        <v>-</v>
      </c>
      <c r="K448" s="72" t="str">
        <f>IF(D448="","-",IF(VLOOKUP(D448,'S1-SI'!$D$7:$U$58,18,0)=0,"-",IF(AND(D448=D448,E448="P"),VLOOKUP(D448,'S1-SI'!$D$7:$U$58,18,0),"-")))</f>
        <v>-</v>
      </c>
      <c r="L448" s="73" t="s">
        <v>102</v>
      </c>
      <c r="M448" s="74" t="s">
        <v>26</v>
      </c>
      <c r="N448" s="75" t="s">
        <v>255</v>
      </c>
      <c r="O448" s="70" t="s">
        <v>256</v>
      </c>
      <c r="P448" s="71" t="s">
        <v>24</v>
      </c>
      <c r="Q448" s="72" t="str">
        <f>IF(O448="","-",IF(VLOOKUP(O448,'S1-SI'!$D$7:$U$58,7,0)=0,"-",IF(AND(O448=O448,OR(P448="T",P448="P")),VLOOKUP(O448,'S1-SI'!$D$7:$U$58,7,0),"-")))</f>
        <v>THJ</v>
      </c>
      <c r="R448" s="72" t="str">
        <f>IF(O448="","-",IF(VLOOKUP(O448,'S1-SI'!$D$7:$U$58,8,0)=0,"-",IF(AND(O448=O448,OR(P448="T",P448="P")),VLOOKUP(O448,'S1-SI'!$D$7:$U$58,8,0),"-")))</f>
        <v>-</v>
      </c>
      <c r="S448" s="72" t="str">
        <f>IF(O448="","-",IF(VLOOKUP(O448,'S1-SI'!$D$7:$U$58,9,0)=0,"-",IF(AND(O448=O448,OR(P448="T",P448="P")),VLOOKUP(O448,'S1-SI'!$D$7:$U$58,9,0),"-")))</f>
        <v>-</v>
      </c>
      <c r="T448" s="72" t="str">
        <f>IF(O448="","-",IF(VLOOKUP(O448,'S1-SI'!$D$7:$U$58,17,0)=0,"-",IF(AND(O448=O448,P448="P"),VLOOKUP(O448,'S1-SI'!$D$7:$U$58,17,0),"-")))</f>
        <v>-</v>
      </c>
      <c r="U448" s="72" t="str">
        <f>IF(O448="","-",IF(VLOOKUP(O448,'S1-SI'!$D$7:$U$58,18,0)=0,"-",IF(AND(O448=O448,P448="P"),VLOOKUP(O448,'S1-SI'!$D$7:$U$58,18,0),"-")))</f>
        <v>-</v>
      </c>
      <c r="V448" s="73" t="s">
        <v>102</v>
      </c>
      <c r="W448" s="74" t="s">
        <v>26</v>
      </c>
      <c r="X448" s="79"/>
      <c r="Y448" s="70"/>
      <c r="Z448" s="71"/>
      <c r="AA448" s="72" t="str">
        <f>IF(Y448="","-",IF(VLOOKUP(Y448,'S1-SI'!$D$7:$U$58,7,0)=0,"-",IF(AND(Y448=Y448,OR(Z448="T",Z448="P")),VLOOKUP(Y448,'S1-SI'!$D$7:$U$58,7,0),"-")))</f>
        <v>-</v>
      </c>
      <c r="AB448" s="72" t="str">
        <f>IF(Y448="","-",IF(VLOOKUP(Y448,'S1-SI'!$D$7:$U$58,8,0)=0,"-",IF(AND(Y448=Y448,OR(Z448="T",Z448="P")),VLOOKUP(Y448,'S1-SI'!$D$7:$U$58,8,0),"-")))</f>
        <v>-</v>
      </c>
      <c r="AC448" s="72" t="str">
        <f>IF(Y448="","-",IF(VLOOKUP(Y448,'S1-SI'!$D$7:$U$58,9,0)=0,"-",IF(AND(Y448=Y448,OR(Z448="T",Z448="P")),VLOOKUP(Y448,'S1-SI'!$D$7:$U$58,9,0),"-")))</f>
        <v>-</v>
      </c>
      <c r="AD448" s="72" t="str">
        <f>IF(Y448="","-",IF(VLOOKUP(Y448,'S1-SI'!$D$7:$U$58,17,0)=0,"-",IF(AND(Y448=Y448,Z448="P"),VLOOKUP(Y448,'S1-SI'!$D$7:$U$58,17,0),"-")))</f>
        <v>-</v>
      </c>
      <c r="AE448" s="72" t="str">
        <f>IF(Y448="","-",IF(VLOOKUP(Y448,'S1-SI'!$D$7:$U$58,18,0)=0,"-",IF(AND(Y448=Y448,Z448="P"),VLOOKUP(Y448,'S1-SI'!$D$7:$U$58,18,0),"-")))</f>
        <v>-</v>
      </c>
      <c r="AF448" s="73" t="s">
        <v>102</v>
      </c>
      <c r="AG448" s="74"/>
      <c r="AH448" s="79"/>
      <c r="AI448" s="70"/>
      <c r="AJ448" s="71"/>
      <c r="AK448" s="72" t="str">
        <f>IF(AI448="","-",IF(VLOOKUP(AI448,'S1-SI'!$D$7:$U$58,7,0)=0,"-",IF(AND(AI448=AI448,OR(AJ448="T",AJ448="P")),VLOOKUP(AI448,'S1-SI'!$D$7:$U$58,7,0),"-")))</f>
        <v>-</v>
      </c>
      <c r="AL448" s="72" t="str">
        <f>IF(AI448="","-",IF(VLOOKUP(AI448,'S1-SI'!$D$7:$U$58,8,0)=0,"-",IF(AND(AI448=AI448,OR(AJ448="T",AJ448="P")),VLOOKUP(AI448,'S1-SI'!$D$7:$U$58,8,0),"-")))</f>
        <v>-</v>
      </c>
      <c r="AM448" s="72" t="str">
        <f>IF(AI448="","-",IF(VLOOKUP(AI448,'S1-SI'!$D$7:$U$58,9,0)=0,"-",IF(AND(AI448=AI448,OR(AJ448="T",AJ448="P")),VLOOKUP(AI448,'S1-SI'!$D$7:$U$58,9,0),"-")))</f>
        <v>-</v>
      </c>
      <c r="AN448" s="72" t="str">
        <f>IF(AI448="","-",IF(VLOOKUP(AI448,'S1-SI'!$D$7:$U$58,17,0)=0,"-",IF(AND(AI448=AI448,AJ448="P"),VLOOKUP(AI448,'S1-SI'!$D$7:$U$58,17,0),"-")))</f>
        <v>-</v>
      </c>
      <c r="AO448" s="72" t="str">
        <f>IF(AI448="","-",IF(VLOOKUP(AI448,'S1-SI'!$D$7:$U$58,18,0)=0,"-",IF(AND(AI448=AI448,AJ448="P"),VLOOKUP(AI448,'S1-SI'!$D$7:$U$58,18,0),"-")))</f>
        <v>-</v>
      </c>
      <c r="AP448" s="73" t="s">
        <v>102</v>
      </c>
      <c r="AQ448" s="74"/>
      <c r="AR448" s="75" t="s">
        <v>97</v>
      </c>
      <c r="AS448" s="70" t="s">
        <v>30</v>
      </c>
      <c r="AT448" s="71" t="s">
        <v>28</v>
      </c>
      <c r="AU448" s="72" t="str">
        <f>IF(AS448="","-",IF(VLOOKUP(AS448,'S1-SI'!$D$7:$U$58,7,0)=0,"-",IF(AND(AS448=AS448,OR(AT448="T",AT448="P")),VLOOKUP(AS448,'S1-SI'!$D$7:$U$58,7,0),"-")))</f>
        <v>ACB</v>
      </c>
      <c r="AV448" s="72" t="str">
        <f>IF(AS448="","-",IF(VLOOKUP(AS448,'S1-SI'!$D$7:$U$58,8,0)=0,"-",IF(AND(AS448=AS448,OR(AT448="T",AT448="P")),VLOOKUP(AS448,'S1-SI'!$D$7:$U$58,8,0),"-")))</f>
        <v>CEN</v>
      </c>
      <c r="AW448" s="72" t="str">
        <f>IF(AS448="","-",IF(VLOOKUP(AS448,'S1-SI'!$D$7:$U$58,9,0)=0,"-",IF(AND(AS448=AS448,OR(AT448="T",AT448="P")),VLOOKUP(AS448,'S1-SI'!$D$7:$U$58,9,0),"-")))</f>
        <v>-</v>
      </c>
      <c r="AX448" s="72" t="str">
        <f>IF(AS448="","-",IF(VLOOKUP(AS448,'S1-SI'!$D$7:$U$58,17,0)=0,"-",IF(AND(AS448=AS448,AT448="P"),VLOOKUP(AS448,'S1-SI'!$D$7:$U$58,17,0),"-")))</f>
        <v>-</v>
      </c>
      <c r="AY448" s="72" t="str">
        <f>IF(AS448="","-",IF(VLOOKUP(AS448,'S1-SI'!$D$7:$U$58,18,0)=0,"-",IF(AND(AS448=AS448,AT448="P"),VLOOKUP(AS448,'S1-SI'!$D$7:$U$58,18,0),"-")))</f>
        <v>-</v>
      </c>
      <c r="AZ448" s="73" t="s">
        <v>102</v>
      </c>
      <c r="BA448" s="74" t="s">
        <v>26</v>
      </c>
      <c r="BB448" s="6"/>
      <c r="BC448" s="6"/>
      <c r="BD448" s="6"/>
      <c r="BE448" s="6"/>
      <c r="BF448" s="7"/>
      <c r="BG448" s="7"/>
      <c r="BH448" s="7"/>
      <c r="BI448" s="7"/>
      <c r="BJ448" s="7"/>
      <c r="BK448" s="7"/>
    </row>
    <row r="449" ht="14.25" customHeight="1">
      <c r="A449" s="40">
        <v>8.0</v>
      </c>
      <c r="B449" s="41" t="s">
        <v>355</v>
      </c>
      <c r="C449" s="69" t="s">
        <v>311</v>
      </c>
      <c r="D449" s="70" t="s">
        <v>221</v>
      </c>
      <c r="E449" s="71" t="s">
        <v>24</v>
      </c>
      <c r="F449" s="72" t="str">
        <f>IF(D449="","-",IF(VLOOKUP(D449,'S1-TE'!$D$7:$V$59,7,0)=0,"-",IF(AND(D449=D449,OR(E449="T",E449="P")),VLOOKUP(D449,'S1-TE'!$D$7:$V$59,7,0),"-")))</f>
        <v>GFP</v>
      </c>
      <c r="G449" s="72" t="str">
        <f>IF(D449="","-",IF(VLOOKUP(D449,'S1-TE'!$D$7:$V$59,8,0)=0,"-",IF(AND(D449=D449,OR(E449="T",E449="P")),VLOOKUP(D449,'S1-TE'!$D$7:$V$59,8,0),"-")))</f>
        <v>-</v>
      </c>
      <c r="H449" s="72" t="str">
        <f>IF(D449="","-",IF(VLOOKUP(D449,'S1-TE'!$D$7:$V$59,9,0)=0,"-",IF(AND(D449=D449,OR(E449="T",E449="P")),VLOOKUP(D449,'S1-TE'!$D$7:$V$59,9,0),"-")))</f>
        <v>-</v>
      </c>
      <c r="I449" s="72"/>
      <c r="J449" s="72" t="str">
        <f>IF(D449="","-",IF(VLOOKUP(D449,'S1-TE'!$D$7:$V$59,17,0)=0,"-",IF(AND(D449=D449,E449="P"),VLOOKUP(D449,'S1-TE'!$D$7:$V$59,17,0),"-")))</f>
        <v>-</v>
      </c>
      <c r="K449" s="72" t="str">
        <f>IF(D449="","-",IF(VLOOKUP(D449,'S1-TE'!$D$7:$V$59,18,0)=0,"-",IF(AND(D449=D449,E449="P"),VLOOKUP(D449,'S1-TE'!$D$7:$V$59,18,0),"-")))</f>
        <v>-</v>
      </c>
      <c r="L449" s="71" t="s">
        <v>103</v>
      </c>
      <c r="M449" s="74" t="s">
        <v>26</v>
      </c>
      <c r="N449" s="69" t="s">
        <v>252</v>
      </c>
      <c r="O449" s="70" t="s">
        <v>99</v>
      </c>
      <c r="P449" s="71" t="s">
        <v>24</v>
      </c>
      <c r="Q449" s="72" t="str">
        <f>IF(O449="","-",IF(VLOOKUP(O449,'S1-TE'!$D$7:$V$59,7,0)=0,"-",IF(AND(O449=O449,OR(P449="T",P449="P")),VLOOKUP(O449,'S1-TE'!$D$7:$V$59,7,0),"-")))</f>
        <v>HER</v>
      </c>
      <c r="R449" s="72" t="str">
        <f>IF(O449="","-",IF(VLOOKUP(O449,'S1-TE'!$D$7:$V$59,8,0)=0,"-",IF(AND(O449=O449,OR(P449="T",P449="P")),VLOOKUP(O449,'S1-TE'!$D$7:$V$59,8,0),"-")))</f>
        <v>IDS</v>
      </c>
      <c r="S449" s="72" t="str">
        <f>IF(O449="","-",IF(VLOOKUP(O449,'S1-TE'!$D$7:$V$59,9,0)=0,"-",IF(AND(O449=O449,OR(P449="T",P449="P")),VLOOKUP(O449,'S1-TE'!$D$7:$V$59,9,0),"-")))</f>
        <v>-</v>
      </c>
      <c r="T449" s="72" t="str">
        <f>IF(O449="","-",IF(VLOOKUP(O449,'S1-TE'!$D$7:$V$59,17,0)=0,"-",IF(AND(O449=O449,P449="P"),VLOOKUP(O449,'S1-TE'!$D$7:$V$59,17,0),"-")))</f>
        <v>-</v>
      </c>
      <c r="U449" s="72" t="str">
        <f>IF(O449="","-",IF(VLOOKUP(O449,'S1-TE'!$D$7:$V$59,18,0)=0,"-",IF(AND(O449=O449,P449="P"),VLOOKUP(O449,'S1-TE'!$D$7:$V$59,18,0),"-")))</f>
        <v>-</v>
      </c>
      <c r="V449" s="71" t="s">
        <v>103</v>
      </c>
      <c r="W449" s="74" t="s">
        <v>26</v>
      </c>
      <c r="X449" s="79"/>
      <c r="Y449" s="70"/>
      <c r="Z449" s="71"/>
      <c r="AA449" s="72" t="str">
        <f>IF(Y449="","-",IF(VLOOKUP(Y449,'S1-TE'!$D$7:$V$59,7,0)=0,"-",IF(AND(Y449=Y449,OR(Z449="T",Z449="P")),VLOOKUP(Y449,'S1-TE'!$D$7:$V$59,7,0),"-")))</f>
        <v>-</v>
      </c>
      <c r="AB449" s="72" t="str">
        <f>IF(Y449="","-",IF(VLOOKUP(Y449,'S1-TE'!$D$7:$V$59,8,0)=0,"-",IF(AND(Y449=Y449,OR(Z449="T",Z449="P")),VLOOKUP(Y449,'S1-TE'!$D$7:$V$59,8,0),"-")))</f>
        <v>-</v>
      </c>
      <c r="AC449" s="72" t="str">
        <f>IF(Y449="","-",IF(VLOOKUP(Y449,'S1-TE'!$D$7:$V$59,9,0)=0,"-",IF(AND(Y449=Y449,OR(Z449="T",Z449="P")),VLOOKUP(Y449,'S1-TE'!$D$7:$V$59,9,0),"-")))</f>
        <v>-</v>
      </c>
      <c r="AD449" s="72" t="str">
        <f>IF(Y449="","-",IF(VLOOKUP(Y449,'S1-TE'!$D$7:$V$59,17,0)=0,"-",IF(AND(Y449=Y449,Z449="P"),VLOOKUP(Y449,'S1-TE'!$D$7:$V$59,17,0),"-")))</f>
        <v>-</v>
      </c>
      <c r="AE449" s="72" t="str">
        <f>IF(Y449="","-",IF(VLOOKUP(Y449,'S1-TE'!$D$7:$V$59,18,0)=0,"-",IF(AND(Y449=Y449,Z449="P"),VLOOKUP(Y449,'S1-TE'!$D$7:$V$59,18,0),"-")))</f>
        <v>-</v>
      </c>
      <c r="AF449" s="71" t="s">
        <v>103</v>
      </c>
      <c r="AG449" s="83"/>
      <c r="AH449" s="79"/>
      <c r="AI449" s="72"/>
      <c r="AJ449" s="82"/>
      <c r="AK449" s="72" t="str">
        <f>IF(AI449="","-",IF(VLOOKUP(AI449,'S1-TE'!$D$7:$V$59,7,0)=0,"-",IF(AND(AI449=AI449,OR(AJ449="T",AJ449="P")),VLOOKUP(AI449,'S1-TE'!$D$7:$V$59,7,0),"-")))</f>
        <v>-</v>
      </c>
      <c r="AL449" s="72" t="str">
        <f>IF(AI449="","-",IF(VLOOKUP(AI449,'S1-TE'!$D$7:$V$59,8,0)=0,"-",IF(AND(AI449=AI449,OR(AJ449="T",AJ449="P")),VLOOKUP(AI449,'S1-TE'!$D$7:$V$59,8,0),"-")))</f>
        <v>-</v>
      </c>
      <c r="AM449" s="72" t="str">
        <f>IF(AI449="","-",IF(VLOOKUP(AI449,'S1-TE'!$D$7:$V$59,9,0)=0,"-",IF(AND(AI449=AI449,OR(AJ449="T",AJ449="P")),VLOOKUP(AI449,'S1-TE'!$D$7:$V$59,9,0),"-")))</f>
        <v>-</v>
      </c>
      <c r="AN449" s="72" t="str">
        <f>IF(AI449="","-",IF(VLOOKUP(AI449,'S1-TE'!$D$7:$V$59,17,0)=0,"-",IF(AND(AI449=AI449,AJ449="P"),VLOOKUP(AI449,'S1-TE'!$D$7:$V$59,17,0),"-")))</f>
        <v>-</v>
      </c>
      <c r="AO449" s="72" t="str">
        <f>IF(AI449="","-",IF(VLOOKUP(AI449,'S1-TE'!$D$7:$V$59,18,0)=0,"-",IF(AND(AI449=AI449,AJ449="P"),VLOOKUP(AI449,'S1-TE'!$D$7:$V$59,18,0),"-")))</f>
        <v>-</v>
      </c>
      <c r="AP449" s="71" t="s">
        <v>103</v>
      </c>
      <c r="AQ449" s="134"/>
      <c r="AR449" s="69"/>
      <c r="AS449" s="70"/>
      <c r="AT449" s="71"/>
      <c r="AU449" s="72" t="str">
        <f>IF(AS449="","-",IF(VLOOKUP(AS449,'S1-TE'!$D$7:$V$59,7,0)=0,"-",IF(AND(AS449=AS449,OR(AT449="T",AT449="P")),VLOOKUP(AS449,'S1-TE'!$D$7:$V$59,7,0),"-")))</f>
        <v>-</v>
      </c>
      <c r="AV449" s="72" t="str">
        <f>IF(AS449="","-",IF(VLOOKUP(AS449,'S1-TE'!$D$7:$V$59,8,0)=0,"-",IF(AND(AS449=AS449,OR(AT449="T",AT449="P")),VLOOKUP(AS449,'S1-TE'!$D$7:$V$59,8,0),"-")))</f>
        <v>-</v>
      </c>
      <c r="AW449" s="72" t="str">
        <f>IF(AS449="","-",IF(VLOOKUP(AS449,'S1-TE'!$D$7:$V$59,9,0)=0,"-",IF(AND(AS449=AS449,OR(AT449="T",AT449="P")),VLOOKUP(AS449,'S1-TE'!$D$7:$V$59,9,0),"-")))</f>
        <v>-</v>
      </c>
      <c r="AX449" s="72" t="str">
        <f>IF(AS449="","-",IF(VLOOKUP(AS449,'S1-TE'!$D$7:$V$59,17,0)=0,"-",IF(AND(AS449=AS449,AT449="P"),VLOOKUP(AS449,'S1-TE'!$D$7:$V$59,17,0),"-")))</f>
        <v>-</v>
      </c>
      <c r="AY449" s="72" t="str">
        <f>IF(AS449="","-",IF(VLOOKUP(AS449,'S1-TE'!$D$7:$V$59,18,0)=0,"-",IF(AND(AS449=AS449,AT449="P"),VLOOKUP(AS449,'S1-TE'!$D$7:$V$59,18,0),"-")))</f>
        <v>-</v>
      </c>
      <c r="AZ449" s="71" t="s">
        <v>103</v>
      </c>
      <c r="BA449" s="83"/>
      <c r="BB449" s="6"/>
      <c r="BC449" s="6"/>
      <c r="BD449" s="6"/>
      <c r="BE449" s="6"/>
      <c r="BF449" s="7"/>
      <c r="BG449" s="7"/>
      <c r="BH449" s="7"/>
      <c r="BI449" s="7"/>
      <c r="BJ449" s="7"/>
      <c r="BK449" s="7"/>
    </row>
    <row r="450" ht="14.25" customHeight="1">
      <c r="A450" s="40">
        <v>8.0</v>
      </c>
      <c r="B450" s="41" t="s">
        <v>355</v>
      </c>
      <c r="C450" s="69" t="s">
        <v>257</v>
      </c>
      <c r="D450" s="70" t="s">
        <v>258</v>
      </c>
      <c r="E450" s="71" t="s">
        <v>24</v>
      </c>
      <c r="F450" s="72" t="str">
        <f>IF(D450="","-",IF(VLOOKUP(D450,'S1-MR'!$D$7:$U$60,7,0)=0,"-",IF(AND(D450=D450,OR(E450="T",E450="P")),VLOOKUP(D450,'S1-MR'!$D$7:$U$60,7,0),"-")))</f>
        <v>LMG</v>
      </c>
      <c r="G450" s="72" t="str">
        <f>IF(D450="","-",IF(VLOOKUP(D450,'S1-MR'!$D$7:$U$60,8,0)=0,"-",IF(AND(D450=D450,OR(E450="T",E450="P")),VLOOKUP(D450,'S1-MR'!$D$7:$U$60,8,0),"-")))</f>
        <v>-</v>
      </c>
      <c r="H450" s="72" t="str">
        <f>IF(D450="","-",IF(VLOOKUP(D450,'S1-MR'!$D$7:$U$60,9,0)=0,"-",IF(AND(D450=D450,OR(E450="T",E450="P")),VLOOKUP(D450,'S1-MR'!$D$7:$U$60,9,0),"-")))</f>
        <v>-</v>
      </c>
      <c r="I450" s="72"/>
      <c r="J450" s="72" t="str">
        <f>IF(D450="","-",IF(VLOOKUP(D450,'S1-MR'!$D$7:$U$60,17,0)=0,"-",IF(AND(D450=D450,E450="P"),VLOOKUP(D450,'S1-MR'!$D$7:$U$60,17,0),"-")))</f>
        <v>-</v>
      </c>
      <c r="K450" s="72" t="str">
        <f>IF(D450="","-",IF(VLOOKUP(D450,'S1-MR'!$D$7:$U$60,18,0)=0,"-",IF(AND(D450=D450,E450="P"),VLOOKUP(D450,'S1-MR'!$D$7:$U$60,18,0),"-")))</f>
        <v>-</v>
      </c>
      <c r="L450" s="73" t="s">
        <v>108</v>
      </c>
      <c r="M450" s="74" t="s">
        <v>26</v>
      </c>
      <c r="N450" s="69" t="s">
        <v>92</v>
      </c>
      <c r="O450" s="70" t="s">
        <v>71</v>
      </c>
      <c r="P450" s="71" t="s">
        <v>24</v>
      </c>
      <c r="Q450" s="72" t="str">
        <f>IF(O450="","-",IF(VLOOKUP(O450,'S1-MR'!$D$7:$U$60,7,0)=0,"-",IF(AND(O450=O450,OR(P450="T",P450="P")),VLOOKUP(O450,'S1-MR'!$D$7:$U$60,7,0),"-")))</f>
        <v>FIS</v>
      </c>
      <c r="R450" s="72" t="str">
        <f>IF(O450="","-",IF(VLOOKUP(O450,'S1-MR'!$D$7:$U$60,8,0)=0,"-",IF(AND(O450=O450,OR(P450="T",P450="P")),VLOOKUP(O450,'S1-MR'!$D$7:$U$60,8,0),"-")))</f>
        <v>YAG</v>
      </c>
      <c r="S450" s="72" t="str">
        <f>IF(O450="","-",IF(VLOOKUP(O450,'S1-MR'!$D$7:$U$60,9,0)=0,"-",IF(AND(O450=O450,OR(P450="T",P450="P")),VLOOKUP(O450,'S1-MR'!$D$7:$U$60,9,0),"-")))</f>
        <v>-</v>
      </c>
      <c r="T450" s="72"/>
      <c r="U450" s="72" t="str">
        <f>IF(O450="","-",IF(VLOOKUP(O450,'S1-MR'!$D$7:$U$60,17,0)=0,"-",IF(AND(O450=O450,P450="P"),VLOOKUP(O450,'S1-MR'!$D$7:$U$60,17,0),"-")))</f>
        <v>-</v>
      </c>
      <c r="V450" s="73" t="s">
        <v>108</v>
      </c>
      <c r="W450" s="74" t="s">
        <v>26</v>
      </c>
      <c r="X450" s="69"/>
      <c r="Y450" s="70"/>
      <c r="Z450" s="71"/>
      <c r="AA450" s="72" t="str">
        <f>IF(Y450="","-",IF(VLOOKUP(Y450,'S1-MR'!$D$7:$U$60,7,0)=0,"-",IF(AND(Y450=Y450,OR(Z450="T",Z450="P")),VLOOKUP(Y450,'S1-MR'!$D$7:$U$60,7,0),"-")))</f>
        <v>-</v>
      </c>
      <c r="AB450" s="72" t="str">
        <f>IF(Y450="","-",IF(VLOOKUP(Y450,'S1-MR'!$D$7:$U$60,8,0)=0,"-",IF(AND(Y450=Y450,OR(Z450="T",Z450="P")),VLOOKUP(Y450,'S1-MR'!$D$7:$U$60,8,0),"-")))</f>
        <v>-</v>
      </c>
      <c r="AC450" s="72" t="str">
        <f>IF(Y450="","-",IF(VLOOKUP(Y450,'S1-MR'!$D$7:$U$60,9,0)=0,"-",IF(AND(Y450=Y450,OR(Z450="T",Z450="P")),VLOOKUP(Y450,'S1-MR'!$D$7:$U$60,9,0),"-")))</f>
        <v>-</v>
      </c>
      <c r="AD450" s="72"/>
      <c r="AE450" s="72" t="str">
        <f>IF(Y450="","-",IF(VLOOKUP(Y450,'S1-MR'!$D$7:$U$60,17,0)=0,"-",IF(AND(Y450=Y450,Z450="P"),VLOOKUP(Y450,'S1-MR'!$D$7:$U$60,17,0),"-")))</f>
        <v>-</v>
      </c>
      <c r="AF450" s="73" t="s">
        <v>108</v>
      </c>
      <c r="AG450" s="74"/>
      <c r="AH450" s="79"/>
      <c r="AI450" s="70"/>
      <c r="AJ450" s="71"/>
      <c r="AK450" s="72" t="str">
        <f>IF(AI450="","-",IF(VLOOKUP(AI450,'S1-MR'!$D$7:$U$60,7,0)=0,"-",IF(AND(AI450=AI450,OR(AJ450="T",AJ450="P")),VLOOKUP(AI450,'S1-MR'!$D$7:$U$60,7,0),"-")))</f>
        <v>-</v>
      </c>
      <c r="AL450" s="72" t="str">
        <f>IF(AI450="","-",IF(VLOOKUP(AI450,'S1-MR'!$D$7:$U$60,8,0)=0,"-",IF(AND(AI450=AI450,OR(AJ450="T",AJ450="P")),VLOOKUP(AI450,'S1-MR'!$D$7:$U$60,8,0),"-")))</f>
        <v>-</v>
      </c>
      <c r="AM450" s="72" t="str">
        <f>IF(AI450="","-",IF(VLOOKUP(AI450,'S1-MR'!$D$7:$U$60,9,0)=0,"-",IF(AND(AI450=AI450,OR(AJ450="T",AJ450="P")),VLOOKUP(AI450,'S1-MR'!$D$7:$U$60,9,0),"-")))</f>
        <v>-</v>
      </c>
      <c r="AN450" s="72" t="str">
        <f>IF(AI450="","-",IF(VLOOKUP(AI450,'S1-MR'!$D$7:$U$60,17,0)=0,"-",IF(AND(AI450=AI450,AJ450="P"),VLOOKUP(AI450,'S1-MR'!$D$7:$U$60,17,0),"-")))</f>
        <v>-</v>
      </c>
      <c r="AO450" s="72" t="str">
        <f>IF(AI450="","-",IF(VLOOKUP(AI450,'S1-MR'!$D$7:$U$60,18,0)=0,"-",IF(AND(AI450=AI450,AJ450="P"),VLOOKUP(AI450,'S1-MR'!$D$7:$U$60,18,0),"-")))</f>
        <v>-</v>
      </c>
      <c r="AP450" s="73" t="s">
        <v>108</v>
      </c>
      <c r="AQ450" s="74"/>
      <c r="AR450" s="79"/>
      <c r="AS450" s="72"/>
      <c r="AT450" s="82"/>
      <c r="AU450" s="72" t="str">
        <f>IF(AS450="","-",IF(VLOOKUP(AS450,'S1-MR'!$D$7:$U$60,7,0)=0,"-",IF(AND(AS450=AS450,OR(AT450="T",AT450="P")),VLOOKUP(AS450,'S1-MR'!$D$7:$U$60,7,0),"-")))</f>
        <v>-</v>
      </c>
      <c r="AV450" s="72" t="str">
        <f>IF(AS450="","-",IF(VLOOKUP(AS450,'S1-MR'!$D$7:$U$60,8,0)=0,"-",IF(AND(AS450=AS450,OR(AT450="T",AT450="P")),VLOOKUP(AS450,'S1-MR'!$D$7:$U$60,8,0),"-")))</f>
        <v>-</v>
      </c>
      <c r="AW450" s="72" t="str">
        <f>IF(AS450="","-",IF(VLOOKUP(AS450,'S1-MR'!$D$7:$U$60,9,0)=0,"-",IF(AND(AS450=AS450,OR(AT450="T",AT450="P")),VLOOKUP(AS450,'S1-MR'!$D$7:$U$60,9,0),"-")))</f>
        <v>-</v>
      </c>
      <c r="AX450" s="72" t="str">
        <f>IF(AS450="","-",IF(VLOOKUP(AS450,'S1-MR'!$D$7:$U$60,17,0)=0,"-",IF(AND(AS450=AS450,AT450="P"),VLOOKUP(AS450,'S1-MR'!$D$7:$U$60,17,0),"-")))</f>
        <v>-</v>
      </c>
      <c r="AY450" s="72" t="str">
        <f>IF(AS450="","-",IF(VLOOKUP(AS450,'S1-MR'!$D$7:$U$60,18,0)=0,"-",IF(AND(AS450=AS450,AT450="P"),VLOOKUP(AS450,'S1-MR'!$D$7:$U$60,18,0),"-")))</f>
        <v>-</v>
      </c>
      <c r="AZ450" s="73" t="s">
        <v>108</v>
      </c>
      <c r="BA450" s="81"/>
      <c r="BB450" s="6"/>
      <c r="BC450" s="6"/>
      <c r="BD450" s="6"/>
      <c r="BE450" s="6"/>
      <c r="BF450" s="7"/>
      <c r="BG450" s="7"/>
      <c r="BH450" s="7"/>
      <c r="BI450" s="7"/>
      <c r="BJ450" s="7"/>
      <c r="BK450" s="7"/>
    </row>
    <row r="451" ht="14.25" customHeight="1">
      <c r="A451" s="40">
        <v>8.0</v>
      </c>
      <c r="B451" s="41" t="s">
        <v>355</v>
      </c>
      <c r="C451" s="69" t="s">
        <v>257</v>
      </c>
      <c r="D451" s="70" t="s">
        <v>258</v>
      </c>
      <c r="E451" s="71" t="s">
        <v>24</v>
      </c>
      <c r="F451" s="72" t="str">
        <f>IF(D451="","-",IF(VLOOKUP(D451,'S1-MR'!$D$7:$U$60,7,0)=0,"-",IF(AND(D451=D451,OR(E451="T",E451="P")),VLOOKUP(D451,'S1-MR'!$D$7:$U$60,7,0),"-")))</f>
        <v>LMG</v>
      </c>
      <c r="G451" s="72" t="str">
        <f>IF(D451="","-",IF(VLOOKUP(D451,'S1-MR'!$D$7:$U$60,8,0)=0,"-",IF(AND(D451=D451,OR(E451="T",E451="P")),VLOOKUP(D451,'S1-MR'!$D$7:$U$60,8,0),"-")))</f>
        <v>-</v>
      </c>
      <c r="H451" s="72" t="str">
        <f>IF(D451="","-",IF(VLOOKUP(D451,'S1-MR'!$D$7:$U$60,9,0)=0,"-",IF(AND(D451=D451,OR(E451="T",E451="P")),VLOOKUP(D451,'S1-MR'!$D$7:$U$60,9,0),"-")))</f>
        <v>-</v>
      </c>
      <c r="I451" s="72"/>
      <c r="J451" s="72" t="str">
        <f>IF(D451="","-",IF(VLOOKUP(D451,'S1-MR'!$D$7:$U$60,17,0)=0,"-",IF(AND(D451=D451,E451="P"),VLOOKUP(D451,'S1-MR'!$D$7:$U$60,17,0),"-")))</f>
        <v>-</v>
      </c>
      <c r="K451" s="72" t="str">
        <f>IF(D451="","-",IF(VLOOKUP(D451,'S1-MR'!$D$7:$U$60,18,0)=0,"-",IF(AND(D451=D451,E451="P"),VLOOKUP(D451,'S1-MR'!$D$7:$U$60,18,0),"-")))</f>
        <v>-</v>
      </c>
      <c r="L451" s="73" t="s">
        <v>113</v>
      </c>
      <c r="M451" s="74" t="s">
        <v>26</v>
      </c>
      <c r="N451" s="69" t="s">
        <v>92</v>
      </c>
      <c r="O451" s="70" t="s">
        <v>71</v>
      </c>
      <c r="P451" s="71" t="s">
        <v>24</v>
      </c>
      <c r="Q451" s="72" t="str">
        <f>IF(O451="","-",IF(VLOOKUP(O451,'S1-MR'!$D$7:$U$60,7,0)=0,"-",IF(AND(O451=O451,OR(P451="T",P451="P")),VLOOKUP(O451,'S1-MR'!$D$7:$U$60,7,0),"-")))</f>
        <v>FIS</v>
      </c>
      <c r="R451" s="72" t="str">
        <f>IF(O451="","-",IF(VLOOKUP(O451,'S1-MR'!$D$7:$U$60,8,0)=0,"-",IF(AND(O451=O451,OR(P451="T",P451="P")),VLOOKUP(O451,'S1-MR'!$D$7:$U$60,8,0),"-")))</f>
        <v>YAG</v>
      </c>
      <c r="S451" s="72" t="str">
        <f>IF(O451="","-",IF(VLOOKUP(O451,'S1-MR'!$D$7:$U$60,9,0)=0,"-",IF(AND(O451=O451,OR(P451="T",P451="P")),VLOOKUP(O451,'S1-MR'!$D$7:$U$60,9,0),"-")))</f>
        <v>-</v>
      </c>
      <c r="T451" s="72"/>
      <c r="U451" s="72" t="str">
        <f>IF(O451="","-",IF(VLOOKUP(O451,'S1-MR'!$D$7:$U$60,17,0)=0,"-",IF(AND(O451=O451,P451="P"),VLOOKUP(O451,'S1-MR'!$D$7:$U$60,17,0),"-")))</f>
        <v>-</v>
      </c>
      <c r="V451" s="73" t="s">
        <v>113</v>
      </c>
      <c r="W451" s="74" t="s">
        <v>26</v>
      </c>
      <c r="X451" s="69" t="s">
        <v>111</v>
      </c>
      <c r="Y451" s="70" t="s">
        <v>112</v>
      </c>
      <c r="Z451" s="71" t="s">
        <v>24</v>
      </c>
      <c r="AA451" s="72" t="str">
        <f>IF(Y451="","-",IF(VLOOKUP(Y451,'S1-MR'!$D$7:$U$60,7,0)=0,"-",IF(AND(Y451=Y451,OR(Z451="T",Z451="P")),VLOOKUP(Y451,'S1-MR'!$D$7:$U$60,7,0),"-")))</f>
        <v>YMA</v>
      </c>
      <c r="AB451" s="72" t="str">
        <f>IF(Y451="","-",IF(VLOOKUP(Y451,'S1-MR'!$D$7:$U$60,8,0)=0,"-",IF(AND(Y451=Y451,OR(Z451="T",Z451="P")),VLOOKUP(Y451,'S1-MR'!$D$7:$U$60,8,0),"-")))</f>
        <v>-</v>
      </c>
      <c r="AC451" s="72" t="str">
        <f>IF(Y451="","-",IF(VLOOKUP(Y451,'S1-MR'!$D$7:$U$60,9,0)=0,"-",IF(AND(Y451=Y451,OR(Z451="T",Z451="P")),VLOOKUP(Y451,'S1-MR'!$D$7:$U$60,9,0),"-")))</f>
        <v>-</v>
      </c>
      <c r="AD451" s="72"/>
      <c r="AE451" s="72" t="str">
        <f>IF(Y451="","-",IF(VLOOKUP(Y451,'S1-MR'!$D$7:$U$60,17,0)=0,"-",IF(AND(Y451=Y451,Z451="P"),VLOOKUP(Y451,'S1-MR'!$D$7:$U$60,17,0),"-")))</f>
        <v>-</v>
      </c>
      <c r="AF451" s="73" t="s">
        <v>113</v>
      </c>
      <c r="AG451" s="74" t="s">
        <v>26</v>
      </c>
      <c r="AH451" s="79"/>
      <c r="AI451" s="70"/>
      <c r="AJ451" s="71"/>
      <c r="AK451" s="72" t="str">
        <f>IF(AI451="","-",IF(VLOOKUP(AI451,'S1-MR'!$D$7:$U$60,7,0)=0,"-",IF(AND(AI451=AI451,OR(AJ451="T",AJ451="P")),VLOOKUP(AI451,'S1-MR'!$D$7:$U$60,7,0),"-")))</f>
        <v>-</v>
      </c>
      <c r="AL451" s="72" t="str">
        <f>IF(AI451="","-",IF(VLOOKUP(AI451,'S1-MR'!$D$7:$U$60,8,0)=0,"-",IF(AND(AI451=AI451,OR(AJ451="T",AJ451="P")),VLOOKUP(AI451,'S1-MR'!$D$7:$U$60,8,0),"-")))</f>
        <v>-</v>
      </c>
      <c r="AM451" s="72" t="str">
        <f>IF(AI451="","-",IF(VLOOKUP(AI451,'S1-MR'!$D$7:$U$60,9,0)=0,"-",IF(AND(AI451=AI451,OR(AJ451="T",AJ451="P")),VLOOKUP(AI451,'S1-MR'!$D$7:$U$60,9,0),"-")))</f>
        <v>-</v>
      </c>
      <c r="AN451" s="72" t="str">
        <f>IF(AI451="","-",IF(VLOOKUP(AI451,'S1-MR'!$D$7:$U$60,17,0)=0,"-",IF(AND(AI451=AI451,AJ451="P"),VLOOKUP(AI451,'S1-MR'!$D$7:$U$60,17,0),"-")))</f>
        <v>-</v>
      </c>
      <c r="AO451" s="72" t="str">
        <f>IF(AI451="","-",IF(VLOOKUP(AI451,'S1-MR'!$D$7:$U$60,18,0)=0,"-",IF(AND(AI451=AI451,AJ451="P"),VLOOKUP(AI451,'S1-MR'!$D$7:$U$60,18,0),"-")))</f>
        <v>-</v>
      </c>
      <c r="AP451" s="73" t="s">
        <v>113</v>
      </c>
      <c r="AQ451" s="74"/>
      <c r="AR451" s="79"/>
      <c r="AS451" s="72"/>
      <c r="AT451" s="82"/>
      <c r="AU451" s="72" t="str">
        <f>IF(AS451="","-",IF(VLOOKUP(AS451,'S1-MR'!$D$7:$U$60,7,0)=0,"-",IF(AND(AS451=AS451,OR(AT451="T",AT451="P")),VLOOKUP(AS451,'S1-MR'!$D$7:$U$60,7,0),"-")))</f>
        <v>-</v>
      </c>
      <c r="AV451" s="72" t="str">
        <f>IF(AS451="","-",IF(VLOOKUP(AS451,'S1-MR'!$D$7:$U$60,8,0)=0,"-",IF(AND(AS451=AS451,OR(AT451="T",AT451="P")),VLOOKUP(AS451,'S1-MR'!$D$7:$U$60,8,0),"-")))</f>
        <v>-</v>
      </c>
      <c r="AW451" s="72" t="str">
        <f>IF(AS451="","-",IF(VLOOKUP(AS451,'S1-MR'!$D$7:$U$60,9,0)=0,"-",IF(AND(AS451=AS451,OR(AT451="T",AT451="P")),VLOOKUP(AS451,'S1-MR'!$D$7:$U$60,9,0),"-")))</f>
        <v>-</v>
      </c>
      <c r="AX451" s="72" t="str">
        <f>IF(AS451="","-",IF(VLOOKUP(AS451,'S1-MR'!$D$7:$U$60,17,0)=0,"-",IF(AND(AS451=AS451,AT451="P"),VLOOKUP(AS451,'S1-MR'!$D$7:$U$60,17,0),"-")))</f>
        <v>-</v>
      </c>
      <c r="AY451" s="72" t="str">
        <f>IF(AS451="","-",IF(VLOOKUP(AS451,'S1-MR'!$D$7:$U$60,18,0)=0,"-",IF(AND(AS451=AS451,AT451="P"),VLOOKUP(AS451,'S1-MR'!$D$7:$U$60,18,0),"-")))</f>
        <v>-</v>
      </c>
      <c r="AZ451" s="73" t="s">
        <v>113</v>
      </c>
      <c r="BA451" s="81"/>
      <c r="BB451" s="6"/>
      <c r="BC451" s="6"/>
      <c r="BD451" s="6"/>
      <c r="BE451" s="6"/>
      <c r="BF451" s="7"/>
      <c r="BG451" s="7"/>
      <c r="BH451" s="7"/>
      <c r="BI451" s="7"/>
      <c r="BJ451" s="7"/>
      <c r="BK451" s="7"/>
    </row>
    <row r="452" ht="14.25" customHeight="1">
      <c r="A452" s="40">
        <v>8.0</v>
      </c>
      <c r="B452" s="41" t="s">
        <v>355</v>
      </c>
      <c r="C452" s="75" t="s">
        <v>346</v>
      </c>
      <c r="D452" s="70" t="s">
        <v>118</v>
      </c>
      <c r="E452" s="71" t="s">
        <v>24</v>
      </c>
      <c r="F452" s="72" t="str">
        <f>IF(D452="","-",IF(VLOOKUP(D452,'S1-TB'!$D$7:$U$58,7,0)=0,"-",IF(AND(D452=D452,OR(E452="T",E452="P")),VLOOKUP(D452,'S1-TB'!$D$7:$U$58,7,0),"-")))</f>
        <v>AAD</v>
      </c>
      <c r="G452" s="72" t="str">
        <f>IF(D452="","-",IF(VLOOKUP(D452,'S1-TB'!$D$7:$U$58,8,0)=0,"-",IF(AND(D452=D452,OR(E452="T",E452="P")),VLOOKUP(D452,'S1-TB'!$D$7:$U$58,8,0),"-")))</f>
        <v>-</v>
      </c>
      <c r="H452" s="72" t="str">
        <f>IF(D452="","-",IF(VLOOKUP(D452,'S1-TB'!$D$7:$U$58,9,0)=0,"-",IF(AND(D452=D452,OR(E452="T",E452="P")),VLOOKUP(D452,'S1-TB'!$D$7:$U$58,9,0),"-")))</f>
        <v>-</v>
      </c>
      <c r="I452" s="72"/>
      <c r="J452" s="72" t="str">
        <f>IF(D452="","-",IF(VLOOKUP(D452,'S1-TB'!$D$7:$U$58,17,0)=0,"-",IF(AND(D452=D452,E452="P"),VLOOKUP(D452,'S1-TB'!$D$7:$U$58,17,0),"-")))</f>
        <v>-</v>
      </c>
      <c r="K452" s="72" t="str">
        <f>IF(D452="","-",IF(VLOOKUP(D452,'S1-TB'!$D$7:$U$58,18,0)=0,"-",IF(AND(D452=D452,E452="P"),VLOOKUP(D452,'S1-TB'!$D$7:$U$58,18,0),"-")))</f>
        <v>-</v>
      </c>
      <c r="L452" s="73" t="s">
        <v>114</v>
      </c>
      <c r="M452" s="74" t="s">
        <v>26</v>
      </c>
      <c r="N452" s="79"/>
      <c r="O452" s="77" t="s">
        <v>317</v>
      </c>
      <c r="P452" s="71" t="s">
        <v>28</v>
      </c>
      <c r="Q452" s="72" t="str">
        <f>IF(O452="","-",IF(VLOOKUP(O452,'S1-TB'!$D$7:$U$58,7,0)=0,"-",IF(AND(O452=O452,OR(P452="T",P452="P")),VLOOKUP(O452,'S1-TB'!$D$7:$U$58,7,0),"-")))</f>
        <v>YUL</v>
      </c>
      <c r="R452" s="72" t="str">
        <f>IF(O452="","-",IF(VLOOKUP(O452,'S1-TB'!$D$7:$U$58,8,0)=0,"-",IF(AND(O452=O452,OR(P452="T",P452="P")),VLOOKUP(O452,'S1-TB'!$D$7:$U$58,8,0),"-")))</f>
        <v>-</v>
      </c>
      <c r="S452" s="72" t="str">
        <f>IF(O452="","-",IF(VLOOKUP(O452,'S1-TB'!$D$7:$U$58,9,0)=0,"-",IF(AND(O452=O452,OR(P452="T",P452="P")),VLOOKUP(O452,'S1-TB'!$D$7:$U$58,9,0),"-")))</f>
        <v>-</v>
      </c>
      <c r="T452" s="72" t="str">
        <f>IF(O452="","-",IF(VLOOKUP(O452,'S1-TB'!$D$7:$U$58,17,0)=0,"-",IF(AND(O452=O452,P452="P"),VLOOKUP(O452,'S1-TB'!$D$7:$U$58,17,0),"-")))</f>
        <v>-</v>
      </c>
      <c r="U452" s="72" t="str">
        <f>IF(O452="","-",IF(VLOOKUP(O452,'S1-TB'!$D$7:$U$58,18,0)=0,"-",IF(AND(O452=O452,P452="P"),VLOOKUP(O452,'S1-TB'!$D$7:$U$58,18,0),"-")))</f>
        <v>-</v>
      </c>
      <c r="V452" s="73" t="s">
        <v>114</v>
      </c>
      <c r="W452" s="74"/>
      <c r="X452" s="69" t="s">
        <v>318</v>
      </c>
      <c r="Y452" s="70" t="s">
        <v>319</v>
      </c>
      <c r="Z452" s="71" t="s">
        <v>28</v>
      </c>
      <c r="AA452" s="72" t="str">
        <f>IF(Y452="","-",IF(VLOOKUP(Y452,'S1-TB'!$D$7:$U$58,7,0)=0,"-",IF(AND(Y452=Y452,OR(Z452="T",Z452="P")),VLOOKUP(Y452,'S1-TB'!$D$7:$U$58,7,0),"-")))</f>
        <v>EAN</v>
      </c>
      <c r="AB452" s="72" t="str">
        <f>IF(Y452="","-",IF(VLOOKUP(Y452,'S1-TB'!$D$7:$U$58,8,0)=0,"-",IF(AND(Y452=Y452,OR(Z452="T",Z452="P")),VLOOKUP(Y452,'S1-TB'!$D$7:$U$58,8,0),"-")))</f>
        <v>-</v>
      </c>
      <c r="AC452" s="72" t="str">
        <f>IF(Y452="","-",IF(VLOOKUP(Y452,'S1-TB'!$D$7:$U$58,9,0)=0,"-",IF(AND(Y452=Y452,OR(Z452="T",Z452="P")),VLOOKUP(Y452,'S1-TB'!$D$7:$U$58,9,0),"-")))</f>
        <v>-</v>
      </c>
      <c r="AD452" s="72" t="str">
        <f>IF(Y452="","-",IF(VLOOKUP(Y452,'S1-TB'!$D$7:$U$58,17,0)=0,"-",IF(AND(Y452=Y452,Z452="P"),VLOOKUP(Y452,'S1-TB'!$D$7:$U$58,17,0),"-")))</f>
        <v>-</v>
      </c>
      <c r="AE452" s="72" t="str">
        <f>IF(Y452="","-",IF(VLOOKUP(Y452,'S1-TB'!$D$7:$U$58,18,0)=0,"-",IF(AND(Y452=Y452,Z452="P"),VLOOKUP(Y452,'S1-TB'!$D$7:$U$58,18,0),"-")))</f>
        <v>-</v>
      </c>
      <c r="AF452" s="73" t="s">
        <v>114</v>
      </c>
      <c r="AG452" s="74"/>
      <c r="AH452" s="69" t="s">
        <v>314</v>
      </c>
      <c r="AI452" s="70" t="s">
        <v>320</v>
      </c>
      <c r="AJ452" s="71" t="s">
        <v>28</v>
      </c>
      <c r="AK452" s="72" t="str">
        <f>IF(AI452="","-",IF(VLOOKUP(AI452,'S1-TB'!$D$7:$U$58,7,0)=0,"-",IF(AND(AI452=AI452,OR(AJ452="T",AJ452="P")),VLOOKUP(AI452,'S1-TB'!$D$7:$U$58,7,0),"-")))</f>
        <v>RFK</v>
      </c>
      <c r="AL452" s="72" t="str">
        <f>IF(AI452="","-",IF(VLOOKUP(AI452,'S1-TB'!$D$7:$U$58,8,0)=0,"-",IF(AND(AI452=AI452,OR(AJ452="T",AJ452="P")),VLOOKUP(AI452,'S1-TB'!$D$7:$U$58,8,0),"-")))</f>
        <v>APT</v>
      </c>
      <c r="AM452" s="72" t="str">
        <f>IF(AI452="","-",IF(VLOOKUP(AI452,'S1-TB'!$D$7:$U$58,9,0)=0,"-",IF(AND(AI452=AI452,OR(AJ452="T",AJ452="P")),VLOOKUP(AI452,'S1-TB'!$D$7:$U$58,9,0),"-")))</f>
        <v>-</v>
      </c>
      <c r="AN452" s="72" t="str">
        <f>IF(AI452="","-",IF(VLOOKUP(AI452,'S1-TB'!$D$7:$U$58,17,0)=0,"-",IF(AND(AI452=AI452,AJ452="P"),VLOOKUP(AI452,'S1-TB'!$D$7:$U$58,17,0),"-")))</f>
        <v>-</v>
      </c>
      <c r="AO452" s="72" t="str">
        <f>IF(AI452="","-",IF(VLOOKUP(AI452,'S1-TB'!$D$7:$U$58,18,0)=0,"-",IF(AND(AI452=AI452,AJ452="P"),VLOOKUP(AI452,'S1-TB'!$D$7:$U$58,18,0),"-")))</f>
        <v>-</v>
      </c>
      <c r="AP452" s="73" t="s">
        <v>114</v>
      </c>
      <c r="AQ452" s="74"/>
      <c r="AR452" s="79"/>
      <c r="AS452" s="70"/>
      <c r="AT452" s="71"/>
      <c r="AU452" s="72" t="str">
        <f>IF(AS452="","-",IF(VLOOKUP(AS452,'S1-TB'!$D$7:$U$58,7,0)=0,"-",IF(AND(AS452=AS452,OR(AT452="T",AT452="P")),VLOOKUP(AS452,'S1-TB'!$D$7:$U$58,7,0),"-")))</f>
        <v>-</v>
      </c>
      <c r="AV452" s="72" t="str">
        <f>IF(AS452="","-",IF(VLOOKUP(AS452,'S1-TB'!$D$7:$U$58,8,0)=0,"-",IF(AND(AS452=AS452,OR(AT452="T",AT452="P")),VLOOKUP(AS452,'S1-TB'!$D$7:$U$58,8,0),"-")))</f>
        <v>-</v>
      </c>
      <c r="AW452" s="72" t="str">
        <f>IF(AS452="","-",IF(VLOOKUP(AS452,'S1-TB'!$D$7:$U$58,9,0)=0,"-",IF(AND(AS452=AS452,OR(AT452="T",AT452="P")),VLOOKUP(AS452,'S1-TB'!$D$7:$U$58,9,0),"-")))</f>
        <v>-</v>
      </c>
      <c r="AX452" s="72" t="str">
        <f>IF(AS452="","-",IF(VLOOKUP(AS452,'S1-TB'!$D$7:$U$58,17,0)=0,"-",IF(AND(AS452=AS452,AT452="P"),VLOOKUP(AS452,'S1-TB'!$D$7:$U$58,17,0),"-")))</f>
        <v>-</v>
      </c>
      <c r="AY452" s="72" t="str">
        <f>IF(AS452="","-",IF(VLOOKUP(AS452,'S1-TB'!$D$7:$U$58,18,0)=0,"-",IF(AND(AS452=AS452,AT452="P"),VLOOKUP(AS452,'S1-TB'!$D$7:$U$58,18,0),"-")))</f>
        <v>-</v>
      </c>
      <c r="AZ452" s="73" t="s">
        <v>114</v>
      </c>
      <c r="BA452" s="74"/>
      <c r="BB452" s="6"/>
      <c r="BC452" s="6"/>
      <c r="BD452" s="6"/>
      <c r="BE452" s="6"/>
      <c r="BF452" s="7"/>
      <c r="BG452" s="7"/>
      <c r="BH452" s="7"/>
      <c r="BI452" s="7"/>
      <c r="BJ452" s="7"/>
      <c r="BK452" s="7"/>
    </row>
    <row r="453" ht="14.25" customHeight="1">
      <c r="A453" s="40">
        <v>8.0</v>
      </c>
      <c r="B453" s="41" t="s">
        <v>355</v>
      </c>
      <c r="C453" s="180"/>
      <c r="D453" s="65"/>
      <c r="E453" s="66"/>
      <c r="F453" s="65"/>
      <c r="G453" s="65"/>
      <c r="H453" s="65"/>
      <c r="I453" s="65"/>
      <c r="J453" s="65"/>
      <c r="K453" s="65"/>
      <c r="L453" s="84"/>
      <c r="M453" s="68"/>
      <c r="N453" s="180"/>
      <c r="O453" s="65"/>
      <c r="P453" s="66"/>
      <c r="Q453" s="65"/>
      <c r="R453" s="65"/>
      <c r="S453" s="65"/>
      <c r="T453" s="65"/>
      <c r="U453" s="65"/>
      <c r="V453" s="84"/>
      <c r="W453" s="68"/>
      <c r="X453" s="180"/>
      <c r="Y453" s="65"/>
      <c r="Z453" s="66"/>
      <c r="AA453" s="65"/>
      <c r="AB453" s="65"/>
      <c r="AC453" s="65"/>
      <c r="AD453" s="65"/>
      <c r="AE453" s="65"/>
      <c r="AF453" s="84"/>
      <c r="AG453" s="68"/>
      <c r="AH453" s="180"/>
      <c r="AI453" s="65"/>
      <c r="AJ453" s="66"/>
      <c r="AK453" s="65"/>
      <c r="AL453" s="65"/>
      <c r="AM453" s="65"/>
      <c r="AN453" s="65"/>
      <c r="AO453" s="65"/>
      <c r="AP453" s="84"/>
      <c r="AQ453" s="68"/>
      <c r="AR453" s="180"/>
      <c r="AS453" s="65"/>
      <c r="AT453" s="66"/>
      <c r="AU453" s="65"/>
      <c r="AV453" s="65"/>
      <c r="AW453" s="65"/>
      <c r="AX453" s="65"/>
      <c r="AY453" s="65"/>
      <c r="AZ453" s="84"/>
      <c r="BA453" s="68"/>
      <c r="BB453" s="6"/>
      <c r="BC453" s="6"/>
      <c r="BD453" s="6"/>
      <c r="BE453" s="6"/>
      <c r="BF453" s="7"/>
      <c r="BG453" s="7"/>
      <c r="BH453" s="7"/>
      <c r="BI453" s="7"/>
      <c r="BJ453" s="7"/>
      <c r="BK453" s="7"/>
    </row>
    <row r="454" ht="14.25" customHeight="1">
      <c r="A454" s="40">
        <v>8.0</v>
      </c>
      <c r="B454" s="41" t="s">
        <v>355</v>
      </c>
      <c r="C454" s="85">
        <v>1133190.0</v>
      </c>
      <c r="D454" s="86" t="s">
        <v>127</v>
      </c>
      <c r="E454" s="87" t="s">
        <v>24</v>
      </c>
      <c r="F454" s="88" t="str">
        <f>IF(D454="","-",IF(VLOOKUP(D454,'D3 TI'!$D$7:$U$47,7,0)=0,"-",IF(AND(D454=D454,OR(E454="T",E454="P",E454="PM")),VLOOKUP(D454,'D3 TI'!$D$7:$U$47,7,0),"-")))</f>
        <v>MPR</v>
      </c>
      <c r="G454" s="88" t="str">
        <f>IF(D454="","-",IF(VLOOKUP(D454,'D3 TI'!$D$7:$U$47,8,0)=0,"-",IF(AND(D454=D454,OR(E454="T",E454="P",E454="PM")),VLOOKUP(D454,'D3 TI'!$D$7:$U$47,8,0),"-")))</f>
        <v>-</v>
      </c>
      <c r="H454" s="88" t="str">
        <f>IF(D454="","-",IF(VLOOKUP(D454,'D3 TI'!$D$7:$U$47,9,0)=0,"-",IF(AND(D454=D454,OR(E454="T",E454="P")),VLOOKUP(D454,'D3 TI'!$D$7:$U$47,9,0),"-")))</f>
        <v>-</v>
      </c>
      <c r="I454" s="88"/>
      <c r="J454" s="88" t="str">
        <f>IF(D454="","-",IF(VLOOKUP(D454,'D3 TI'!$D$7:$U$47,17,0)=0,"-",IF(AND(D454=D454,E454="P"),VLOOKUP(D454,'D3 TI'!$D$7:$U$47,17,0),"-")))</f>
        <v>-</v>
      </c>
      <c r="K454" s="88" t="str">
        <f>IF(D454="","-",IF(VLOOKUP(D454,'D3 TI'!$D$7:$U$47,18,0)=0,"-",IF(AND(D454=D454,E454="P"),VLOOKUP(D454,'D3 TI'!$D$7:$U$47,18,0),"-")))</f>
        <v>-</v>
      </c>
      <c r="L454" s="89" t="s">
        <v>121</v>
      </c>
      <c r="M454" s="90" t="s">
        <v>26</v>
      </c>
      <c r="N454" s="85">
        <v>1133103.0</v>
      </c>
      <c r="O454" s="86" t="s">
        <v>296</v>
      </c>
      <c r="P454" s="87" t="s">
        <v>28</v>
      </c>
      <c r="Q454" s="88" t="str">
        <f>IF(O454="","-",IF(VLOOKUP(O454,'D3 TI'!$D$7:$U$47,7,0)=0,"-",IF(AND(O454=O454,OR(P454="T",P454="P",,P454="PM")),VLOOKUP(O454,'D3 TI'!$D$7:$U$47,7,0),"-")))</f>
        <v>TMP</v>
      </c>
      <c r="R454" s="88" t="str">
        <f>IF(O454="","-",IF(VLOOKUP(O454,'D3 TI'!$D$7:$U$47,8,0)=0,"-",IF(AND(O454=O454,OR(P454="T",P454="P",,P454="PM")),VLOOKUP(O454,'D3 TI'!$D$7:$U$47,8,0),"-")))</f>
        <v>GHP</v>
      </c>
      <c r="S454" s="91" t="str">
        <f>IF(O454="","-",IF(VLOOKUP(O454,'D3 TI'!$D$7:$U$47,9,0)=0,"-",IF(AND(O454=O454,OR(P454="T",P454="P")),VLOOKUP(O454,'D3 TI'!$D$7:$U$47,9,0),"-")))</f>
        <v>BJH</v>
      </c>
      <c r="T454" s="88" t="str">
        <f>IF(O454="","-",IF(VLOOKUP(O454,'D3 TI'!$D$7:$U$47,17,0)=0,"-",IF(AND(O454=O454,P454="P"),VLOOKUP(O454,'D3 TI'!$D$7:$U$47,17,0),"-")))</f>
        <v>VKS</v>
      </c>
      <c r="U454" s="88" t="str">
        <f>IF(O454="","-",IF(VLOOKUP(O454,'D3 TI'!$D$7:$U$47,18,0)=0,"-",IF(AND(O454=O454,P454="P"),VLOOKUP(O454,'D3 TI'!$D$7:$U$47,18,0),"-")))</f>
        <v>-</v>
      </c>
      <c r="V454" s="89" t="s">
        <v>121</v>
      </c>
      <c r="W454" s="90" t="s">
        <v>26</v>
      </c>
      <c r="X454" s="85"/>
      <c r="Y454" s="86"/>
      <c r="Z454" s="87"/>
      <c r="AA454" s="88" t="str">
        <f>IF(Y454="","-",IF(VLOOKUP(Y454,'D3 TI'!$D$7:$U$47,7,0)=0,"-",IF(AND(Y454=Y454,OR(Z454="T",Z454="P",,Z454="PM")),VLOOKUP(Y454,'D3 TI'!$D$7:$U$47,7,0),"-")))</f>
        <v>-</v>
      </c>
      <c r="AB454" s="88" t="str">
        <f>IF(Y454="","-",IF(VLOOKUP(Y454,'D3 TI'!$D$7:$U$47,8,0)=0,"-",IF(AND(Y454=Y454,OR(Z454="T",Z454="P",,Z454="PM")),VLOOKUP(Y454,'D3 TI'!$D$7:$U$47,8,0),"-")))</f>
        <v>-</v>
      </c>
      <c r="AC454" s="88" t="str">
        <f>IF(Y454="","-",IF(VLOOKUP(Y454,'D3 TI'!$D$7:$U$47,9,0)=0,"-",IF(AND(Y454=Y454,OR(Z454="T",Z454="P")),VLOOKUP(Y454,'D3 TI'!$D$7:$U$47,9,0),"-")))</f>
        <v>-</v>
      </c>
      <c r="AD454" s="88" t="str">
        <f>IF(Y454="","-",IF(VLOOKUP(Y454,'D3 TI'!$D$7:$U$47,17,0)=0,"-",IF(AND(Y454=Y454,Z454="P"),VLOOKUP(Y454,'D3 TI'!$D$7:$U$47,17,0),"-")))</f>
        <v>-</v>
      </c>
      <c r="AE454" s="88" t="str">
        <f>IF(Y454="","-",IF(VLOOKUP(Y454,'D3 TI'!$D$7:$U$47,18,0)=0,"-",IF(AND(Y454=Y454,Z454="P"),VLOOKUP(Y454,'D3 TI'!$D$7:$U$47,18,0),"-")))</f>
        <v>-</v>
      </c>
      <c r="AF454" s="89" t="s">
        <v>121</v>
      </c>
      <c r="AG454" s="90"/>
      <c r="AH454" s="85">
        <v>1033101.0</v>
      </c>
      <c r="AI454" s="86" t="s">
        <v>124</v>
      </c>
      <c r="AJ454" s="87" t="s">
        <v>28</v>
      </c>
      <c r="AK454" s="88" t="str">
        <f>IF(AI454="","-",IF(VLOOKUP(AI454,'D3 TI'!$D$7:$U$47,7,0)=0,"-",IF(AND(AI454=AI454,OR(AJ454="T",AJ454="P",,AJ454="PM")),VLOOKUP(AI454,'D3 TI'!$D$7:$U$47,7,0),"-")))</f>
        <v>GHP</v>
      </c>
      <c r="AL454" s="88" t="str">
        <f>IF(AI454="","-",IF(VLOOKUP(AI454,'D3 TI'!$D$7:$U$47,8,0)=0,"-",IF(AND(AI454=AI454,OR(AJ454="T",AJ454="P",,AJ454="PM")),VLOOKUP(AI454,'D3 TI'!$D$7:$U$47,8,0),"-")))</f>
        <v>TAP</v>
      </c>
      <c r="AM454" s="88" t="str">
        <f>IF(AI454="","-",IF(VLOOKUP(AI454,'D3 TI'!$D$7:$U$47,9,0)=0,"-",IF(AND(AI454=AI454,OR(AJ454="T",AJ454="P")),VLOOKUP(AI454,'D3 TI'!$D$7:$U$47,9,0),"-")))</f>
        <v>YHP</v>
      </c>
      <c r="AN454" s="88" t="str">
        <f>IF(AI454="","-",IF(VLOOKUP(AI454,'D3 TI'!$D$7:$U$47,17,0)=0,"-",IF(AND(AI454=AI454,AJ454="P"),VLOOKUP(AI454,'D3 TI'!$D$7:$U$47,17,0),"-")))</f>
        <v>ATN</v>
      </c>
      <c r="AO454" s="88" t="str">
        <f>IF(AI454="","-",IF(VLOOKUP(AI454,'D3 TI'!$D$7:$U$47,18,0)=0,"-",IF(AND(AI454=AI454,AJ454="P"),VLOOKUP(AI454,'D3 TI'!$D$7:$U$47,18,0),"-")))</f>
        <v>-</v>
      </c>
      <c r="AP454" s="89" t="s">
        <v>121</v>
      </c>
      <c r="AQ454" s="90" t="s">
        <v>26</v>
      </c>
      <c r="AR454" s="98"/>
      <c r="AS454" s="88"/>
      <c r="AT454" s="99"/>
      <c r="AU454" s="88" t="str">
        <f>IF(AS454="","-",IF(VLOOKUP(AS454,'D3 TI'!$D$7:$U$47,7,0)=0,"-",IF(AND(AS454=AS454,OR(AT454="T",AT454="P",AT454="PM")),VLOOKUP(AS454,'D3 TI'!$D$7:$U$47,7,0),"-")))</f>
        <v>-</v>
      </c>
      <c r="AV454" s="88" t="str">
        <f>IF(AS454="","-",IF(VLOOKUP(AS454,'D3 TI'!$D$7:$U$47,8,0)=0,"-",IF(AND(AS454=AS454,OR(AT454="T",AT454="P",AT454="PM")),VLOOKUP(AS454,'D3 TI'!$D$7:$U$47,8,0),"-")))</f>
        <v>-</v>
      </c>
      <c r="AW454" s="88" t="str">
        <f>IF(AS454="","-",IF(VLOOKUP(AS454,'D3 TI'!$D$7:$U$47,9,0)=0,"-",IF(AND(AS454=AS454,OR(AT454="T",AT454="P")),VLOOKUP(AS454,'D3 TI'!$D$7:$U$47,9,0),"-")))</f>
        <v>-</v>
      </c>
      <c r="AX454" s="88" t="str">
        <f>IF(AS454="","-",IF(VLOOKUP(AS454,'D3 TI'!$D$7:$U$47,17,0)=0,"-",IF(AND(AS454=AS454,AT454="P"),VLOOKUP(AS454,'D3 TI'!$D$7:$U$47,17,0),"-")))</f>
        <v>-</v>
      </c>
      <c r="AY454" s="88" t="str">
        <f>IF(AS454="","-",IF(VLOOKUP(AS454,'D3 TI'!$D$7:$U$47,18,0)=0,"-",IF(AND(AS454=AS454,AT454="P"),VLOOKUP(AS454,'D3 TI'!$D$7:$U$47,18,0),"-")))</f>
        <v>-</v>
      </c>
      <c r="AZ454" s="89" t="s">
        <v>121</v>
      </c>
      <c r="BA454" s="133"/>
      <c r="BB454" s="6"/>
      <c r="BC454" s="6"/>
      <c r="BD454" s="6"/>
      <c r="BE454" s="6"/>
      <c r="BF454" s="7"/>
      <c r="BG454" s="7"/>
      <c r="BH454" s="7"/>
      <c r="BI454" s="7"/>
      <c r="BJ454" s="7"/>
      <c r="BK454" s="7"/>
    </row>
    <row r="455" ht="14.25" customHeight="1">
      <c r="A455" s="40">
        <v>8.0</v>
      </c>
      <c r="B455" s="41" t="s">
        <v>355</v>
      </c>
      <c r="C455" s="85">
        <v>1133190.0</v>
      </c>
      <c r="D455" s="86" t="s">
        <v>127</v>
      </c>
      <c r="E455" s="87" t="s">
        <v>24</v>
      </c>
      <c r="F455" s="88" t="str">
        <f>IF(D455="","-",IF(VLOOKUP(D455,'D3 TI'!$D$7:$U$47,7,0)=0,"-",IF(AND(D455=D455,OR(E455="T",E455="P",E455="PM")),VLOOKUP(D455,'D3 TI'!$D$7:$U$47,7,0),"-")))</f>
        <v>MPR</v>
      </c>
      <c r="G455" s="88" t="str">
        <f>IF(D455="","-",IF(VLOOKUP(D455,'D3 TI'!$D$7:$U$47,8,0)=0,"-",IF(AND(D455=D455,OR(E455="T",E455="P",E455="PM")),VLOOKUP(D455,'D3 TI'!$D$7:$U$47,8,0),"-")))</f>
        <v>-</v>
      </c>
      <c r="H455" s="88" t="str">
        <f>IF(D455="","-",IF(VLOOKUP(D455,'D3 TI'!$D$7:$U$47,9,0)=0,"-",IF(AND(D455=D455,OR(E455="T",E455="P")),VLOOKUP(D455,'D3 TI'!$D$7:$U$47,9,0),"-")))</f>
        <v>-</v>
      </c>
      <c r="I455" s="88"/>
      <c r="J455" s="88" t="str">
        <f>IF(D455="","-",IF(VLOOKUP(D455,'D3 TI'!$D$7:$U$47,17,0)=0,"-",IF(AND(D455=D455,E455="P"),VLOOKUP(D455,'D3 TI'!$D$7:$U$47,17,0),"-")))</f>
        <v>-</v>
      </c>
      <c r="K455" s="88" t="str">
        <f>IF(D455="","-",IF(VLOOKUP(D455,'D3 TI'!$D$7:$U$47,18,0)=0,"-",IF(AND(D455=D455,E455="P"),VLOOKUP(D455,'D3 TI'!$D$7:$U$47,18,0),"-")))</f>
        <v>-</v>
      </c>
      <c r="L455" s="89" t="s">
        <v>126</v>
      </c>
      <c r="M455" s="90" t="s">
        <v>26</v>
      </c>
      <c r="N455" s="85">
        <v>1133103.0</v>
      </c>
      <c r="O455" s="86" t="s">
        <v>296</v>
      </c>
      <c r="P455" s="87" t="s">
        <v>28</v>
      </c>
      <c r="Q455" s="88" t="str">
        <f>IF(O455="","-",IF(VLOOKUP(O455,'D3 TI'!$D$7:$U$47,7,0)=0,"-",IF(AND(O455=O455,OR(P455="T",P455="P",,P455="PM")),VLOOKUP(O455,'D3 TI'!$D$7:$U$47,7,0),"-")))</f>
        <v>TMP</v>
      </c>
      <c r="R455" s="88" t="str">
        <f>IF(O455="","-",IF(VLOOKUP(O455,'D3 TI'!$D$7:$U$47,8,0)=0,"-",IF(AND(O455=O455,OR(P455="T",P455="P",P455="PM")),VLOOKUP(O455,'D3 TI'!$D$7:$U$47,8,0),"-")))</f>
        <v>GHP</v>
      </c>
      <c r="S455" s="91" t="str">
        <f>IF(O455="","-",IF(VLOOKUP(O455,'D3 TI'!$D$7:$U$47,9,0)=0,"-",IF(AND(O455=O455,OR(P455="T",P455="P")),VLOOKUP(O455,'D3 TI'!$D$7:$U$47,9,0),"-")))</f>
        <v>BJH</v>
      </c>
      <c r="T455" s="88" t="str">
        <f>IF(O455="","-",IF(VLOOKUP(O455,'D3 TI'!$D$7:$U$47,17,0)=0,"-",IF(AND(O455=O455,P455="P"),VLOOKUP(O455,'D3 TI'!$D$7:$U$47,17,0),"-")))</f>
        <v>VKS</v>
      </c>
      <c r="U455" s="88" t="str">
        <f>IF(O455="","-",IF(VLOOKUP(O455,'D3 TI'!$D$7:$U$47,18,0)=0,"-",IF(AND(O455=O455,P455="P"),VLOOKUP(O455,'D3 TI'!$D$7:$U$47,18,0),"-")))</f>
        <v>-</v>
      </c>
      <c r="V455" s="89" t="s">
        <v>126</v>
      </c>
      <c r="W455" s="90" t="s">
        <v>26</v>
      </c>
      <c r="X455" s="85"/>
      <c r="Y455" s="86"/>
      <c r="Z455" s="87"/>
      <c r="AA455" s="88" t="str">
        <f>IF(Y455="","-",IF(VLOOKUP(Y455,'D3 TI'!$D$7:$U$47,7,0)=0,"-",IF(AND(Y455=Y455,OR(Z455="T",Z455="P",,Z455="PM")),VLOOKUP(Y455,'D3 TI'!$D$7:$U$47,7,0),"-")))</f>
        <v>-</v>
      </c>
      <c r="AB455" s="88" t="str">
        <f>IF(Y455="","-",IF(VLOOKUP(Y455,'D3 TI'!$D$7:$U$47,8,0)=0,"-",IF(AND(Y455=Y455,OR(Z455="T",Z455="P",,Z455="PM")),VLOOKUP(Y455,'D3 TI'!$D$7:$U$47,8,0),"-")))</f>
        <v>-</v>
      </c>
      <c r="AC455" s="88" t="str">
        <f>IF(Y455="","-",IF(VLOOKUP(Y455,'D3 TI'!$D$7:$U$47,9,0)=0,"-",IF(AND(Y455=Y455,OR(Z455="T",Z455="P")),VLOOKUP(Y455,'D3 TI'!$D$7:$U$47,9,0),"-")))</f>
        <v>-</v>
      </c>
      <c r="AD455" s="88" t="str">
        <f>IF(Y455="","-",IF(VLOOKUP(Y455,'D3 TI'!$D$7:$U$47,17,0)=0,"-",IF(AND(Y455=Y455,Z455="P"),VLOOKUP(Y455,'D3 TI'!$D$7:$U$47,17,0),"-")))</f>
        <v>-</v>
      </c>
      <c r="AE455" s="88" t="str">
        <f>IF(Y455="","-",IF(VLOOKUP(Y455,'D3 TI'!$D$7:$U$47,18,0)=0,"-",IF(AND(Y455=Y455,Z455="P"),VLOOKUP(Y455,'D3 TI'!$D$7:$U$47,18,0),"-")))</f>
        <v>-</v>
      </c>
      <c r="AF455" s="89" t="s">
        <v>126</v>
      </c>
      <c r="AG455" s="90"/>
      <c r="AH455" s="85">
        <v>1033101.0</v>
      </c>
      <c r="AI455" s="86" t="s">
        <v>124</v>
      </c>
      <c r="AJ455" s="87" t="s">
        <v>28</v>
      </c>
      <c r="AK455" s="88" t="str">
        <f>IF(AI455="","-",IF(VLOOKUP(AI455,'D3 TI'!$D$7:$U$47,7,0)=0,"-",IF(AND(AI455=AI455,OR(AJ455="T",AJ455="P",,AJ455="PM")),VLOOKUP(AI455,'D3 TI'!$D$7:$U$47,7,0),"-")))</f>
        <v>GHP</v>
      </c>
      <c r="AL455" s="88" t="str">
        <f>IF(AI455="","-",IF(VLOOKUP(AI455,'D3 TI'!$D$7:$U$47,8,0)=0,"-",IF(AND(AI455=AI455,OR(AJ455="T",AJ455="P",,AJ455="PM")),VLOOKUP(AI455,'D3 TI'!$D$7:$U$47,8,0),"-")))</f>
        <v>TAP</v>
      </c>
      <c r="AM455" s="88" t="str">
        <f>IF(AI455="","-",IF(VLOOKUP(AI455,'D3 TI'!$D$7:$U$47,9,0)=0,"-",IF(AND(AI455=AI455,OR(AJ455="T",AJ455="P")),VLOOKUP(AI455,'D3 TI'!$D$7:$U$47,9,0),"-")))</f>
        <v>YHP</v>
      </c>
      <c r="AN455" s="88" t="str">
        <f>IF(AI455="","-",IF(VLOOKUP(AI455,'D3 TI'!$D$7:$U$47,17,0)=0,"-",IF(AND(AI455=AI455,AJ455="P"),VLOOKUP(AI455,'D3 TI'!$D$7:$U$47,17,0),"-")))</f>
        <v>ATN</v>
      </c>
      <c r="AO455" s="88" t="str">
        <f>IF(AI455="","-",IF(VLOOKUP(AI455,'D3 TI'!$D$7:$U$47,18,0)=0,"-",IF(AND(AI455=AI455,AJ455="P"),VLOOKUP(AI455,'D3 TI'!$D$7:$U$47,18,0),"-")))</f>
        <v>-</v>
      </c>
      <c r="AP455" s="89" t="s">
        <v>126</v>
      </c>
      <c r="AQ455" s="90" t="s">
        <v>26</v>
      </c>
      <c r="AR455" s="98"/>
      <c r="AS455" s="88"/>
      <c r="AT455" s="89"/>
      <c r="AU455" s="88" t="str">
        <f>IF(AS455="","-",IF(VLOOKUP(AS455,'D3 TI'!$D$7:$U$47,7,0)=0,"-",IF(AND(AS455=AS455,OR(AT455="T",AT455="P",AT455="PM")),VLOOKUP(AS455,'D3 TI'!$D$7:$U$47,7,0),"-")))</f>
        <v>-</v>
      </c>
      <c r="AV455" s="88" t="str">
        <f>IF(AS455="","-",IF(VLOOKUP(AS455,'D3 TI'!$D$7:$U$47,8,0)=0,"-",IF(AND(AS455=AS455,OR(AT455="T",AT455="P",AT455="PM")),VLOOKUP(AS455,'D3 TI'!$D$7:$U$47,8,0),"-")))</f>
        <v>-</v>
      </c>
      <c r="AW455" s="88" t="str">
        <f>IF(AS455="","-",IF(VLOOKUP(AS455,'D3 TI'!$D$7:$U$47,9,0)=0,"-",IF(AND(AS455=AS455,OR(AT455="T",AT455="P")),VLOOKUP(AS455,'D3 TI'!$D$7:$U$47,9,0),"-")))</f>
        <v>-</v>
      </c>
      <c r="AX455" s="88" t="str">
        <f>IF(AS455="","-",IF(VLOOKUP(AS455,'D3 TI'!$D$7:$U$47,17,0)=0,"-",IF(AND(AS455=AS455,AT455="P"),VLOOKUP(AS455,'D3 TI'!$D$7:$U$47,17,0),"-")))</f>
        <v>-</v>
      </c>
      <c r="AY455" s="88" t="str">
        <f>IF(AS455="","-",IF(VLOOKUP(AS455,'D3 TI'!$D$7:$U$47,18,0)=0,"-",IF(AND(AS455=AS455,AT455="P"),VLOOKUP(AS455,'D3 TI'!$D$7:$U$47,18,0),"-")))</f>
        <v>-</v>
      </c>
      <c r="AZ455" s="89" t="s">
        <v>126</v>
      </c>
      <c r="BA455" s="133"/>
      <c r="BB455" s="6"/>
      <c r="BC455" s="6"/>
      <c r="BD455" s="6"/>
      <c r="BE455" s="6"/>
      <c r="BF455" s="7"/>
      <c r="BG455" s="7"/>
      <c r="BH455" s="7"/>
      <c r="BI455" s="7"/>
      <c r="BJ455" s="7"/>
      <c r="BK455" s="7"/>
    </row>
    <row r="456" ht="14.25" customHeight="1">
      <c r="A456" s="40">
        <v>8.0</v>
      </c>
      <c r="B456" s="41" t="s">
        <v>355</v>
      </c>
      <c r="C456" s="98"/>
      <c r="D456" s="86"/>
      <c r="E456" s="87"/>
      <c r="F456" s="88" t="str">
        <f>IF(D456="","-",IF(VLOOKUP(D456,D3TK!$D$7:$V$44,7,0)=0,"-",IF(AND(D456=D456,OR(E456="T",E456="P",E456="PM")),VLOOKUP(D456,D3TK!$D$7:$V$44,7,0),"-")))</f>
        <v>-</v>
      </c>
      <c r="G456" s="88" t="str">
        <f>IF(D456="","-",IF(VLOOKUP(D456,D3TK!$D$7:$V$44,8,0)=0,"-",IF(AND(D456=D456,OR(E456="T",E456="P",E456="PM")),VLOOKUP(D456,D3TK!$D$7:$V$44,8,0),"-")))</f>
        <v>-</v>
      </c>
      <c r="H456" s="88" t="str">
        <f>IF(D456="","-",IF(VLOOKUP(D456,D3TK!$D$7:$V$44,9,0)=0,"-",IF(AND(D456=D456,OR(E456="T",E456="P")),VLOOKUP(D456,D3TK!$D$7:$V$44,9,0),"-")))</f>
        <v>-</v>
      </c>
      <c r="I456" s="88"/>
      <c r="J456" s="88" t="str">
        <f>IF(D456="","-",IF(VLOOKUP(D456,D3TK!$D$7:$V$44,17,0)=0,"-",IF(AND(D456=D456,E456="P"),VLOOKUP(D456,D3TK!$D$7:$V$44,17,0),"-")))</f>
        <v>-</v>
      </c>
      <c r="K456" s="88" t="str">
        <f>IF(D456="","-",IF(VLOOKUP(D456,D3TK!$D$7:$V$44,18,0)=0,"-",IF(AND(D456=D456,E456="P"),VLOOKUP(D456,D3TK!$D$7:$V$44,18,0),"-")))</f>
        <v>-</v>
      </c>
      <c r="L456" s="87" t="s">
        <v>128</v>
      </c>
      <c r="M456" s="133"/>
      <c r="N456" s="85"/>
      <c r="O456" s="86"/>
      <c r="P456" s="87"/>
      <c r="Q456" s="88" t="str">
        <f>IF(O456="","-",IF(VLOOKUP(O456,D3TK!$D$7:$V$44,7,0)=0,"-",IF(AND(O456=O456,OR(P456="T",P456="P",P456="PM")),VLOOKUP(O456,D3TK!$D$7:$V$44,7,0),"-")))</f>
        <v>-</v>
      </c>
      <c r="R456" s="88" t="str">
        <f>IF(O456="","-",IF(VLOOKUP(O456,D3TK!$D$7:$V$44,8,0)=0,"-",IF(AND(O456=O456,OR(P456="T",P456="P",P456="PM")),VLOOKUP(O456,D3TK!$D$7:$V$44,8,0),"-")))</f>
        <v>-</v>
      </c>
      <c r="S456" s="88" t="str">
        <f>IF(O456="","-",IF(VLOOKUP(O456,D3TK!$D$7:$V$44,9,0)=0,"-",IF(AND(O456=O456,OR(P456="T",P456="P")),VLOOKUP(O456,D3TK!$D$7:$V$44,9,0),"-")))</f>
        <v>-</v>
      </c>
      <c r="T456" s="88" t="str">
        <f>IF(O456="","-",IF(VLOOKUP(O456,D3TK!$D$7:$V$44,17,0)=0,"-",IF(AND(O456=O456,P456="P"),VLOOKUP(O456,D3TK!$D$7:$V$44,17,0),"-")))</f>
        <v>-</v>
      </c>
      <c r="U456" s="88" t="str">
        <f>IF(O456="","-",IF(VLOOKUP(O456,D3TK!$D$7:$V$44,18,0)=0,"-",IF(AND(O456=O456,P456="P"),VLOOKUP(O456,D3TK!$D$7:$V$44,18,0),"-")))</f>
        <v>-</v>
      </c>
      <c r="V456" s="87" t="s">
        <v>128</v>
      </c>
      <c r="W456" s="90"/>
      <c r="X456" s="85">
        <v>1333104.0</v>
      </c>
      <c r="Y456" s="86" t="s">
        <v>297</v>
      </c>
      <c r="Z456" s="87" t="s">
        <v>28</v>
      </c>
      <c r="AA456" s="88" t="str">
        <f>IF(Y456="","-",IF(VLOOKUP(Y456,D3TK!$D$7:$V$44,7,0)=0,"-",IF(AND(Y456=Y456,OR(Z456="T",Z456="P",Z456="PM")),VLOOKUP(Y456,D3TK!$D$7:$V$44,7,0),"-")))</f>
        <v>MMS</v>
      </c>
      <c r="AB456" s="88" t="str">
        <f>IF(Y456="","-",IF(VLOOKUP(Y456,D3TK!$D$7:$V$44,8,0)=0,"-",IF(AND(Y456=Y456,OR(Z456="T",Z456="P")),VLOOKUP(Y456,D3TK!$D$7:$V$44,8,0),"-")))</f>
        <v>AZP</v>
      </c>
      <c r="AC456" s="88" t="str">
        <f>IF(Y456="","-",IF(VLOOKUP(Y456,D3TK!$D$7:$V$44,9,0)=0,"-",IF(AND(Y456=Y456,OR(Z456="T",Z456="P")),VLOOKUP(Y456,D3TK!$D$7:$V$44,9,0),"-")))</f>
        <v>-</v>
      </c>
      <c r="AD456" s="88" t="str">
        <f>IF(Y456="","-",IF(VLOOKUP(Y456,D3TK!$D$7:$V$44,17,0)=0,"-",IF(AND(Y456=Y456,Z456="P"),VLOOKUP(Y456,D3TK!$D$7:$V$44,17,0),"-")))</f>
        <v>-</v>
      </c>
      <c r="AE456" s="88" t="str">
        <f>IF(Y456="","-",IF(VLOOKUP(Y456,D3TK!$D$7:$V$44,18,0)=0,"-",IF(AND(Y456=Y456,Z456="P"),VLOOKUP(Y456,D3TK!$D$7:$V$44,18,0),"-")))</f>
        <v>FWH</v>
      </c>
      <c r="AF456" s="87" t="s">
        <v>128</v>
      </c>
      <c r="AG456" s="90" t="s">
        <v>26</v>
      </c>
      <c r="AH456" s="85">
        <v>1333103.0</v>
      </c>
      <c r="AI456" s="86" t="s">
        <v>129</v>
      </c>
      <c r="AJ456" s="87" t="s">
        <v>28</v>
      </c>
      <c r="AK456" s="88" t="str">
        <f>IF(AI456="","-",IF(VLOOKUP(AI456,D3TK!$D$7:$V$44,7,0)=0,"-",IF(AND(AI456=AI456,OR(AJ456="T",AJ456="P",AJ456="PM")),VLOOKUP(AI456,D3TK!$D$7:$V$44,7,0),"-")))</f>
        <v>MMS</v>
      </c>
      <c r="AL456" s="88" t="str">
        <f>IF(AI456="","-",IF(VLOOKUP(AI456,D3TK!$D$7:$V$44,8,0)=0,"-",IF(AND(AI456=AI456,OR(AJ456="T",AJ456="P",AJ456="PM")),VLOOKUP(AI456,D3TK!$D$7:$V$44,8,0),"-")))</f>
        <v>PDS</v>
      </c>
      <c r="AM456" s="88" t="str">
        <f>IF(AI456="","-",IF(VLOOKUP(AI456,D3TK!$D$7:$V$44,9,0)=0,"-",IF(AND(AI456=AI456,OR(AJ456="T",AJ456="P")),VLOOKUP(AI456,D3TK!$D$7:$V$44,9,0),"-")))</f>
        <v>-</v>
      </c>
      <c r="AN456" s="88" t="str">
        <f>IF(AI456="","-",IF(VLOOKUP(AI456,D3TK!$D$7:$V$44,17,0)=0,"-",IF(AND(AI456=AI456,AJ456="P"),VLOOKUP(AI456,D3TK!$D$7:$V$44,17,0),"-")))</f>
        <v>-</v>
      </c>
      <c r="AO456" s="88" t="str">
        <f>IF(AI456="","-",IF(VLOOKUP(AI456,D3TK!$D$7:$V$44,18,0)=0,"-",IF(AND(AI456=AI456,AJ456="P"),VLOOKUP(AI456,D3TK!$D$7:$V$44,18,0),"-")))</f>
        <v>TLS</v>
      </c>
      <c r="AP456" s="87" t="s">
        <v>128</v>
      </c>
      <c r="AQ456" s="90" t="s">
        <v>26</v>
      </c>
      <c r="AR456" s="85"/>
      <c r="AS456" s="86"/>
      <c r="AT456" s="87"/>
      <c r="AU456" s="88" t="str">
        <f>IF(AS456="","-",IF(VLOOKUP(AS456,D3TK!$D$7:$V$44,7,0)=0,"-",IF(AND(AS456=AS456,OR(AT456="T",AT456="P",AT456="PM")),VLOOKUP(AS456,D3TK!$D$7:$V$44,7,0),"-")))</f>
        <v>-</v>
      </c>
      <c r="AV456" s="88" t="str">
        <f>IF(AS456="","-",IF(VLOOKUP(AS456,D3TK!$D$7:$V$44,8,0)=0,"-",IF(AND(AS456=AS456,OR(AT456="T",AT456="P",AT456="PM")),VLOOKUP(AS456,D3TK!$D$7:$V$44,8,0),"-")))</f>
        <v>-</v>
      </c>
      <c r="AW456" s="88" t="str">
        <f>IF(AS456="","-",IF(VLOOKUP(AS456,D3TK!$D$7:$V$44,9,0)=0,"-",IF(AND(AS456=AS456,OR(AT456="T",AT456="P")),VLOOKUP(AS456,D3TK!$D$7:$V$44,9,0),"-")))</f>
        <v>-</v>
      </c>
      <c r="AX456" s="88" t="str">
        <f>IF(AS456="","-",IF(VLOOKUP(AS456,D3TK!$D$7:$V$44,17,0)=0,"-",IF(AND(AS456=AS456,AT456="P"),VLOOKUP(AS456,D3TK!$D$7:$V$44,17,0),"-")))</f>
        <v>-</v>
      </c>
      <c r="AY456" s="88" t="str">
        <f>IF(AS456="","-",IF(VLOOKUP(AS456,D3TK!$D$7:$V$44,18,0)=0,"-",IF(AND(AS456=AS456,AT456="P"),VLOOKUP(AS456,D3TK!$D$7:$V$44,18,0),"-")))</f>
        <v>-</v>
      </c>
      <c r="AZ456" s="87" t="s">
        <v>128</v>
      </c>
      <c r="BA456" s="90"/>
      <c r="BB456" s="6"/>
      <c r="BC456" s="6"/>
      <c r="BD456" s="6"/>
      <c r="BE456" s="6"/>
      <c r="BF456" s="7"/>
      <c r="BG456" s="7"/>
      <c r="BH456" s="7"/>
      <c r="BI456" s="7"/>
      <c r="BJ456" s="7"/>
      <c r="BK456" s="7"/>
    </row>
    <row r="457" ht="14.25" customHeight="1">
      <c r="A457" s="40">
        <v>8.0</v>
      </c>
      <c r="B457" s="41" t="s">
        <v>355</v>
      </c>
      <c r="C457" s="98"/>
      <c r="D457" s="86"/>
      <c r="E457" s="87"/>
      <c r="F457" s="88" t="str">
        <f>IF(D457="","-",IF(VLOOKUP(D457,D3TK!$D$7:$V$44,7,0)=0,"-",IF(AND(D457=D457,OR(E457="T",E457="P",E457="PM")),VLOOKUP(D457,D3TK!$D$7:$V$44,7,0),"-")))</f>
        <v>-</v>
      </c>
      <c r="G457" s="88" t="str">
        <f>IF(D457="","-",IF(VLOOKUP(D457,D3TK!$D$7:$V$44,8,0)=0,"-",IF(AND(D457=D457,OR(E457="T",E457="P",E457="PM")),VLOOKUP(D457,D3TK!$D$7:$V$44,8,0),"-")))</f>
        <v>-</v>
      </c>
      <c r="H457" s="88" t="str">
        <f>IF(D457="","-",IF(VLOOKUP(D457,D3TK!$D$7:$V$44,9,0)=0,"-",IF(AND(D457=D457,OR(E457="T",E457="P")),VLOOKUP(D457,D3TK!$D$7:$V$44,9,0),"-")))</f>
        <v>-</v>
      </c>
      <c r="I457" s="88"/>
      <c r="J457" s="88" t="str">
        <f>IF(D457="","-",IF(VLOOKUP(D457,D3TK!$D$7:$V$44,17,0)=0,"-",IF(AND(D457=D457,E457="P"),VLOOKUP(D457,D3TK!$D$7:$V$44,17,0),"-")))</f>
        <v>-</v>
      </c>
      <c r="K457" s="88" t="str">
        <f>IF(D457="","-",IF(VLOOKUP(D457,D3TK!$D$7:$V$44,18,0)=0,"-",IF(AND(D457=D457,E457="P"),VLOOKUP(D457,D3TK!$D$7:$V$44,18,0),"-")))</f>
        <v>-</v>
      </c>
      <c r="L457" s="87" t="s">
        <v>131</v>
      </c>
      <c r="M457" s="133"/>
      <c r="N457" s="85"/>
      <c r="O457" s="86"/>
      <c r="P457" s="87"/>
      <c r="Q457" s="88" t="str">
        <f>IF(O457="","-",IF(VLOOKUP(O457,D3TK!$D$7:$V$44,7,0)=0,"-",IF(AND(O457=O457,OR(P457="T",P457="P",P457="PM")),VLOOKUP(O457,D3TK!$D$7:$V$44,7,0),"-")))</f>
        <v>-</v>
      </c>
      <c r="R457" s="88" t="str">
        <f>IF(O457="","-",IF(VLOOKUP(O457,D3TK!$D$7:$V$44,8,0)=0,"-",IF(AND(O457=O457,OR(P457="T",P457="P",P457="PM")),VLOOKUP(O457,D3TK!$D$7:$V$44,8,0),"-")))</f>
        <v>-</v>
      </c>
      <c r="S457" s="88" t="str">
        <f>IF(O457="","-",IF(VLOOKUP(O457,D3TK!$D$7:$V$44,9,0)=0,"-",IF(AND(O457=O457,OR(P457="T",P457="P")),VLOOKUP(O457,D3TK!$D$7:$V$44,9,0),"-")))</f>
        <v>-</v>
      </c>
      <c r="T457" s="88" t="str">
        <f>IF(O457="","-",IF(VLOOKUP(O457,D3TK!$D$7:$V$44,17,0)=0,"-",IF(AND(O457=O457,P457="P"),VLOOKUP(O457,D3TK!$D$7:$V$44,17,0),"-")))</f>
        <v>-</v>
      </c>
      <c r="U457" s="88" t="str">
        <f>IF(O457="","-",IF(VLOOKUP(O457,D3TK!$D$7:$V$44,18,0)=0,"-",IF(AND(O457=O457,P457="P"),VLOOKUP(O457,D3TK!$D$7:$V$44,18,0),"-")))</f>
        <v>-</v>
      </c>
      <c r="V457" s="87" t="s">
        <v>131</v>
      </c>
      <c r="W457" s="90"/>
      <c r="X457" s="85">
        <v>1333104.0</v>
      </c>
      <c r="Y457" s="86" t="s">
        <v>297</v>
      </c>
      <c r="Z457" s="87" t="s">
        <v>28</v>
      </c>
      <c r="AA457" s="88" t="str">
        <f>IF(Y457="","-",IF(VLOOKUP(Y457,D3TK!$D$7:$V$44,7,0)=0,"-",IF(AND(Y457=Y457,OR(Z457="T",Z457="P",Z457="PM")),VLOOKUP(Y457,D3TK!$D$7:$V$44,7,0),"-")))</f>
        <v>MMS</v>
      </c>
      <c r="AB457" s="88" t="str">
        <f>IF(Y457="","-",IF(VLOOKUP(Y457,D3TK!$D$7:$V$44,8,0)=0,"-",IF(AND(Y457=Y457,OR(Z457="T",Z457="P")),VLOOKUP(Y457,D3TK!$D$7:$V$44,8,0),"-")))</f>
        <v>AZP</v>
      </c>
      <c r="AC457" s="88" t="str">
        <f>IF(Y457="","-",IF(VLOOKUP(Y457,D3TK!$D$7:$V$44,9,0)=0,"-",IF(AND(Y457=Y457,OR(Z457="T",Z457="P")),VLOOKUP(Y457,D3TK!$D$7:$V$44,9,0),"-")))</f>
        <v>-</v>
      </c>
      <c r="AD457" s="88" t="str">
        <f>IF(Y457="","-",IF(VLOOKUP(Y457,D3TK!$D$7:$V$44,17,0)=0,"-",IF(AND(Y457=Y457,Z457="P"),VLOOKUP(Y457,D3TK!$D$7:$V$44,17,0),"-")))</f>
        <v>-</v>
      </c>
      <c r="AE457" s="88" t="str">
        <f>IF(Y457="","-",IF(VLOOKUP(Y457,D3TK!$D$7:$V$44,18,0)=0,"-",IF(AND(Y457=Y457,Z457="P"),VLOOKUP(Y457,D3TK!$D$7:$V$44,18,0),"-")))</f>
        <v>FWH</v>
      </c>
      <c r="AF457" s="87" t="s">
        <v>131</v>
      </c>
      <c r="AG457" s="90" t="s">
        <v>26</v>
      </c>
      <c r="AH457" s="85">
        <v>1333103.0</v>
      </c>
      <c r="AI457" s="86" t="s">
        <v>129</v>
      </c>
      <c r="AJ457" s="87" t="s">
        <v>28</v>
      </c>
      <c r="AK457" s="88" t="str">
        <f>IF(AI457="","-",IF(VLOOKUP(AI457,D3TK!$D$7:$V$44,7,0)=0,"-",IF(AND(AI457=AI457,OR(AJ457="T",AJ457="P",AJ457="PM")),VLOOKUP(AI457,D3TK!$D$7:$V$44,7,0),"-")))</f>
        <v>MMS</v>
      </c>
      <c r="AL457" s="88" t="str">
        <f>IF(AI457="","-",IF(VLOOKUP(AI457,D3TK!$D$7:$V$44,8,0)=0,"-",IF(AND(AI457=AI457,OR(AJ457="T",AJ457="P",AJ457="PM")),VLOOKUP(AI457,D3TK!$D$7:$V$44,8,0),"-")))</f>
        <v>PDS</v>
      </c>
      <c r="AM457" s="88" t="str">
        <f>IF(AI457="","-",IF(VLOOKUP(AI457,D3TK!$D$7:$V$44,9,0)=0,"-",IF(AND(AI457=AI457,OR(AJ457="T",AJ457="P")),VLOOKUP(AI457,D3TK!$D$7:$V$44,9,0),"-")))</f>
        <v>-</v>
      </c>
      <c r="AN457" s="88" t="str">
        <f>IF(AI457="","-",IF(VLOOKUP(AI457,D3TK!$D$7:$V$44,17,0)=0,"-",IF(AND(AI457=AI457,AJ457="P"),VLOOKUP(AI457,D3TK!$D$7:$V$44,17,0),"-")))</f>
        <v>-</v>
      </c>
      <c r="AO457" s="88" t="str">
        <f>IF(AI457="","-",IF(VLOOKUP(AI457,D3TK!$D$7:$V$44,18,0)=0,"-",IF(AND(AI457=AI457,AJ457="P"),VLOOKUP(AI457,D3TK!$D$7:$V$44,18,0),"-")))</f>
        <v>TLS</v>
      </c>
      <c r="AP457" s="87" t="s">
        <v>131</v>
      </c>
      <c r="AQ457" s="90" t="s">
        <v>26</v>
      </c>
      <c r="AR457" s="85"/>
      <c r="AS457" s="86"/>
      <c r="AT457" s="87"/>
      <c r="AU457" s="88" t="str">
        <f>IF(AS457="","-",IF(VLOOKUP(AS457,D3TK!$D$7:$V$44,7,0)=0,"-",IF(AND(AS457=AS457,OR(AT457="T",AT457="P",AT457="PM")),VLOOKUP(AS457,D3TK!$D$7:$V$44,7,0),"-")))</f>
        <v>-</v>
      </c>
      <c r="AV457" s="88" t="str">
        <f>IF(AS457="","-",IF(VLOOKUP(AS457,D3TK!$D$7:$V$44,8,0)=0,"-",IF(AND(AS457=AS457,OR(AT457="T",AT457="P",AT457="PM")),VLOOKUP(AS457,D3TK!$D$7:$V$44,8,0),"-")))</f>
        <v>-</v>
      </c>
      <c r="AW457" s="88" t="str">
        <f>IF(AS457="","-",IF(VLOOKUP(AS457,D3TK!$D$7:$V$44,9,0)=0,"-",IF(AND(AS457=AS457,OR(AT457="T",AT457="P")),VLOOKUP(AS457,D3TK!$D$7:$V$44,9,0),"-")))</f>
        <v>-</v>
      </c>
      <c r="AX457" s="88" t="str">
        <f>IF(AS457="","-",IF(VLOOKUP(AS457,D3TK!$D$7:$V$44,17,0)=0,"-",IF(AND(AS457=AS457,AT457="P"),VLOOKUP(AS457,D3TK!$D$7:$V$44,17,0),"-")))</f>
        <v>-</v>
      </c>
      <c r="AY457" s="88" t="str">
        <f>IF(AS457="","-",IF(VLOOKUP(AS457,D3TK!$D$7:$V$44,18,0)=0,"-",IF(AND(AS457=AS457,AT457="P"),VLOOKUP(AS457,D3TK!$D$7:$V$44,18,0),"-")))</f>
        <v>-</v>
      </c>
      <c r="AZ457" s="87" t="s">
        <v>131</v>
      </c>
      <c r="BA457" s="90"/>
      <c r="BB457" s="6"/>
      <c r="BC457" s="6"/>
      <c r="BD457" s="6"/>
      <c r="BE457" s="6"/>
      <c r="BF457" s="7"/>
      <c r="BG457" s="7"/>
      <c r="BH457" s="7"/>
      <c r="BI457" s="7"/>
      <c r="BJ457" s="7"/>
      <c r="BK457" s="7"/>
    </row>
    <row r="458" ht="14.25" customHeight="1">
      <c r="A458" s="40">
        <v>8.0</v>
      </c>
      <c r="B458" s="41" t="s">
        <v>355</v>
      </c>
      <c r="C458" s="85">
        <v>1143103.0</v>
      </c>
      <c r="D458" s="86" t="s">
        <v>222</v>
      </c>
      <c r="E458" s="87" t="s">
        <v>28</v>
      </c>
      <c r="F458" s="88" t="str">
        <f>IF(D458="","-",IF(VLOOKUP(D458,D4TRPL!$D$7:$U$58,7,0)=0,"-",IF(AND(D458=D458,OR(E458="T",E458="P",E458="PM")),VLOOKUP(D458,D4TRPL!$D$7:$U$58,7,0),"-")))</f>
        <v>RIS</v>
      </c>
      <c r="G458" s="88" t="str">
        <f>IF(D458="","-",IF(VLOOKUP(D458,D4TRPL!$D$7:$U$58,8,0)=0,"-",IF(AND(D458=D458,OR(E458="T",E458="P",E458="PM")),VLOOKUP(D458,D4TRPL!$D$7:$U$58,8,0),"-")))</f>
        <v>-</v>
      </c>
      <c r="H458" s="88" t="str">
        <f>IF(D458="","-",IF(VLOOKUP(D458,D4TRPL!$D$7:$U$58,9,0)=0,"-",IF(AND(D458=D458,OR(E458="T",E458="P")),VLOOKUP(D458,D4TRPL!$D$7:$U$58,9,0),"-")))</f>
        <v>-</v>
      </c>
      <c r="I458" s="88"/>
      <c r="J458" s="88" t="str">
        <f>IF(D458="","-",IF(VLOOKUP(D458,D4TRPL!$D$7:$U$58,17,0)=0,"-",IF(AND(D458=D458,E458="P"),VLOOKUP(D458,D4TRPL!$D$7:$U$58,17,0),"-")))</f>
        <v>CDN</v>
      </c>
      <c r="K458" s="88" t="str">
        <f>IF(D458="","-",IF(VLOOKUP(D458,D4TRPL!$D$7:$U$58,18,0)=0,"-",IF(AND(D458=D458,E458="P"),VLOOKUP(D458,D4TRPL!$D$7:$U$58,18,0),"-")))</f>
        <v>-</v>
      </c>
      <c r="L458" s="87" t="s">
        <v>133</v>
      </c>
      <c r="M458" s="90" t="s">
        <v>26</v>
      </c>
      <c r="N458" s="96"/>
      <c r="O458" s="86"/>
      <c r="P458" s="87"/>
      <c r="Q458" s="88" t="str">
        <f>IF(O458="","-",IF(VLOOKUP(O458,D4TRPL!$D$7:$U$58,7,0)=0,"-",IF(AND(O458=O458,OR(P458="T",P458="P",P458="PM")),VLOOKUP(O458,D4TRPL!$D$7:$U$58,7,0),"-")))</f>
        <v>-</v>
      </c>
      <c r="R458" s="88" t="str">
        <f>IF(O458="","-",IF(VLOOKUP(O458,D4TRPL!$D$7:$U$58,8,0)=0,"-",IF(AND(O458=O458,OR(P458="T",P458="P",P458="PM")),VLOOKUP(O458,D4TRPL!$D$7:$U$58,8,0),"-")))</f>
        <v>-</v>
      </c>
      <c r="S458" s="88" t="str">
        <f>IF(O458="","-",IF(VLOOKUP(O458,D4TRPL!$D$7:$U$58,9,0)=0,"-",IF(AND(O458=O458,OR(P458="T",P458="P")),VLOOKUP(O458,D4TRPL!$D$7:$U$58,9,0),"-")))</f>
        <v>-</v>
      </c>
      <c r="T458" s="88" t="str">
        <f>IF(O458="","-",IF(VLOOKUP(O458,D4TRPL!$D$7:$U$58,17,0)=0,"-",IF(AND(O458=O458,P458="P"),VLOOKUP(O458,D4TRPL!$D$7:$U$58,17,0),"-")))</f>
        <v>-</v>
      </c>
      <c r="U458" s="88" t="str">
        <f>IF(O458="","-",IF(VLOOKUP(O458,D4TRPL!$D$7:$U$58,18,0)=0,"-",IF(AND(O458=O458,P458="P"),VLOOKUP(O458,D4TRPL!$D$7:$U$58,18,0),"-")))</f>
        <v>-</v>
      </c>
      <c r="V458" s="87" t="s">
        <v>133</v>
      </c>
      <c r="W458" s="90" t="s">
        <v>26</v>
      </c>
      <c r="X458" s="85">
        <v>1133104.0</v>
      </c>
      <c r="Y458" s="86" t="s">
        <v>264</v>
      </c>
      <c r="Z458" s="87" t="s">
        <v>28</v>
      </c>
      <c r="AA458" s="88" t="str">
        <f>IF(Y458="","-",IF(VLOOKUP(Y458,D4TRPL!$D$7:$U$58,7,0)=0,"-",IF(AND(Y458=Y458,OR(Z458="T",Z458="P",Z458="PM")),VLOOKUP(Y458,D4TRPL!$D$7:$U$58,7,0),"-")))</f>
        <v>JHS</v>
      </c>
      <c r="AB458" s="88" t="str">
        <f>IF(Y458="","-",IF(VLOOKUP(Y458,D4TRPL!$D$7:$U$58,8,0)=0,"-",IF(AND(Y458=Y458,OR(Z458="T",Z458="P",Z458="PM")),VLOOKUP(Y458,D4TRPL!$D$7:$U$58,8,0),"-")))</f>
        <v>DT</v>
      </c>
      <c r="AC458" s="91" t="str">
        <f>IF(Y458="","-",IF(VLOOKUP(Y458,D4TRPL!$D$7:$U$58,9,0)=0,"-",IF(AND(Y458=Y458,OR(Z458="T",Z458="P")),VLOOKUP(Y458,D4TRPL!$D$7:$U$58,9,0),"-")))</f>
        <v>MSZ</v>
      </c>
      <c r="AD458" s="88" t="str">
        <f>IF(Y458="","-",IF(VLOOKUP(Y458,D4TRPL!$D$7:$U$58,17,0)=0,"-",IF(AND(Y458=Y458,Z458="P"),VLOOKUP(Y458,D4TRPL!$D$7:$U$58,17,0),"-")))</f>
        <v>AKH</v>
      </c>
      <c r="AE458" s="88" t="str">
        <f>IF(Y458="","-",IF(VLOOKUP(Y458,D4TRPL!$D$7:$U$58,18,0)=0,"-",IF(AND(Y458=Y458,Z458="P"),VLOOKUP(Y458,D4TRPL!$D$7:$U$58,18,0),"-")))</f>
        <v>-</v>
      </c>
      <c r="AF458" s="87" t="s">
        <v>133</v>
      </c>
      <c r="AG458" s="90" t="s">
        <v>26</v>
      </c>
      <c r="AH458" s="85">
        <v>1143203.0</v>
      </c>
      <c r="AI458" s="86" t="s">
        <v>298</v>
      </c>
      <c r="AJ458" s="87" t="s">
        <v>28</v>
      </c>
      <c r="AK458" s="88" t="str">
        <f>IF(AI458="","-",IF(VLOOKUP(AI458,D4TRPL!$D$7:$U$58,7,0)=0,"-",IF(AND(AI458=AI458,OR(AJ458="T",AJ458="P",AJ458="PM")),VLOOKUP(AI458,D4TRPL!$D$7:$U$58,7,0),"-")))</f>
        <v>IFY</v>
      </c>
      <c r="AL458" s="88" t="str">
        <f>IF(AI458="","-",IF(VLOOKUP(AI458,D4TRPL!$D$7:$U$58,8,0)=0,"-",IF(AND(AI458=AI458,OR(AJ458="T",AJ458="P",AJ458="PM")),VLOOKUP(AI458,D4TRPL!$D$7:$U$58,8,0),"-")))</f>
        <v>RSL</v>
      </c>
      <c r="AM458" s="88" t="str">
        <f>IF(AI458="","-",IF(VLOOKUP(AI458,D4TRPL!$D$7:$U$58,9,0)=0,"-",IF(AND(AI458=AI458,OR(AJ458="T",AJ458="P")),VLOOKUP(AI458,D4TRPL!$D$7:$U$58,9,0),"-")))</f>
        <v>-</v>
      </c>
      <c r="AN458" s="88" t="str">
        <f>IF(AI458="","-",IF(VLOOKUP(AI458,D4TRPL!$D$7:$U$58,17,0)=0,"-",IF(AND(AI458=AI458,AJ458="P"),VLOOKUP(AI458,D4TRPL!$D$7:$U$58,17,0),"-")))</f>
        <v>-</v>
      </c>
      <c r="AO458" s="88" t="str">
        <f>IF(AI458="","-",IF(VLOOKUP(AI458,D4TRPL!$D$7:$U$58,18,0)=0,"-",IF(AND(AI458=AI458,AJ458="P"),VLOOKUP(AI458,D4TRPL!$D$7:$U$58,18,0),"-")))</f>
        <v>-</v>
      </c>
      <c r="AP458" s="87" t="s">
        <v>133</v>
      </c>
      <c r="AQ458" s="90" t="s">
        <v>26</v>
      </c>
      <c r="AR458" s="96">
        <v>1143106.0</v>
      </c>
      <c r="AS458" s="86" t="s">
        <v>224</v>
      </c>
      <c r="AT458" s="87" t="s">
        <v>28</v>
      </c>
      <c r="AU458" s="88" t="str">
        <f>IF(AS458="","-",IF(VLOOKUP(AS458,D4TRPL!$D$7:$U$58,7,0)=0,"-",IF(AND(AS458=AS458,OR(AT458="T",AT458="P",AT458="PM")),VLOOKUP(AS458,D4TRPL!$D$7:$U$58,7,0),"-")))</f>
        <v>REG</v>
      </c>
      <c r="AV458" s="88" t="str">
        <f>IF(AS458="","-",IF(VLOOKUP(AS458,D4TRPL!$D$7:$U$58,8,0)=0,"-",IF(AND(AS458=AS458,OR(AT458="T",AT458="P",AT458="PM")),VLOOKUP(AS458,D4TRPL!$D$7:$U$58,8,0),"-")))</f>
        <v>-</v>
      </c>
      <c r="AW458" s="88" t="str">
        <f>IF(AS458="","-",IF(VLOOKUP(AS458,D4TRPL!$D$7:$U$58,9,0)=0,"-",IF(AND(AS458=AS458,OR(AT458="T",AT458="P")),VLOOKUP(AS458,D4TRPL!$D$7:$U$58,9,0),"-")))</f>
        <v>-</v>
      </c>
      <c r="AX458" s="88" t="str">
        <f>IF(AS458="","-",IF(VLOOKUP(AS458,D4TRPL!$D$7:$U$58,17,0)=0,"-",IF(AND(AS458=AS458,AT458="P"),VLOOKUP(AS458,D4TRPL!$D$7:$U$58,17,0),"-")))</f>
        <v>-</v>
      </c>
      <c r="AY458" s="88" t="str">
        <f>IF(AS458="","-",IF(VLOOKUP(AS458,D4TRPL!$D$7:$U$58,18,0)=0,"-",IF(AND(AS458=AS458,AT458="P"),VLOOKUP(AS458,D4TRPL!$D$7:$U$58,18,0),"-")))</f>
        <v>-</v>
      </c>
      <c r="AZ458" s="87" t="s">
        <v>133</v>
      </c>
      <c r="BA458" s="90" t="s">
        <v>26</v>
      </c>
      <c r="BB458" s="6"/>
      <c r="BC458" s="6"/>
      <c r="BD458" s="6"/>
      <c r="BE458" s="6"/>
      <c r="BF458" s="7"/>
      <c r="BG458" s="7"/>
      <c r="BH458" s="7"/>
      <c r="BI458" s="7"/>
      <c r="BJ458" s="7"/>
      <c r="BK458" s="7"/>
    </row>
    <row r="459" ht="14.25" customHeight="1">
      <c r="A459" s="40">
        <v>8.0</v>
      </c>
      <c r="B459" s="41" t="s">
        <v>355</v>
      </c>
      <c r="C459" s="85">
        <v>1143103.0</v>
      </c>
      <c r="D459" s="86" t="s">
        <v>222</v>
      </c>
      <c r="E459" s="87" t="s">
        <v>28</v>
      </c>
      <c r="F459" s="88" t="str">
        <f>IF(D459="","-",IF(VLOOKUP(D459,D4TRPL!$D$7:$U$58,7,0)=0,"-",IF(AND(D459=D459,OR(E459="T",E459="P",E459="PM")),VLOOKUP(D459,D4TRPL!$D$7:$U$58,7,0),"-")))</f>
        <v>RIS</v>
      </c>
      <c r="G459" s="88" t="str">
        <f>IF(D459="","-",IF(VLOOKUP(D459,D4TRPL!$D$7:$U$58,8,0)=0,"-",IF(AND(D459=D459,OR(E459="T",E459="P",E459="PM")),VLOOKUP(D459,D4TRPL!$D$7:$U$58,8,0),"-")))</f>
        <v>-</v>
      </c>
      <c r="H459" s="88" t="str">
        <f>IF(D459="","-",IF(VLOOKUP(D459,D4TRPL!$D$7:$U$58,9,0)=0,"-",IF(AND(D459=D459,OR(E459="T",E459="P")),VLOOKUP(D459,D4TRPL!$D$7:$U$58,9,0),"-")))</f>
        <v>-</v>
      </c>
      <c r="I459" s="88"/>
      <c r="J459" s="88" t="str">
        <f>IF(D459="","-",IF(VLOOKUP(D459,D4TRPL!$D$7:$U$58,17,0)=0,"-",IF(AND(D459=D459,E459="P"),VLOOKUP(D459,D4TRPL!$D$7:$U$58,17,0),"-")))</f>
        <v>CDN</v>
      </c>
      <c r="K459" s="88" t="str">
        <f>IF(D459="","-",IF(VLOOKUP(D459,D4TRPL!$D$7:$U$58,18,0)=0,"-",IF(AND(D459=D459,E459="P"),VLOOKUP(D459,D4TRPL!$D$7:$U$58,18,0),"-")))</f>
        <v>-</v>
      </c>
      <c r="L459" s="87" t="s">
        <v>134</v>
      </c>
      <c r="M459" s="90" t="s">
        <v>26</v>
      </c>
      <c r="N459" s="96"/>
      <c r="O459" s="86"/>
      <c r="P459" s="87"/>
      <c r="Q459" s="88" t="str">
        <f>IF(O459="","-",IF(VLOOKUP(O459,D4TRPL!$D$7:$U$58,7,0)=0,"-",IF(AND(O459=O459,OR(P459="T",P459="P",P459="PM")),VLOOKUP(O459,D4TRPL!$D$7:$U$58,7,0),"-")))</f>
        <v>-</v>
      </c>
      <c r="R459" s="88" t="str">
        <f>IF(O459="","-",IF(VLOOKUP(O459,D4TRPL!$D$7:$U$58,8,0)=0,"-",IF(AND(O459=O459,OR(P459="T",P459="P",P459="PM")),VLOOKUP(O459,D4TRPL!$D$7:$U$58,8,0),"-")))</f>
        <v>-</v>
      </c>
      <c r="S459" s="88" t="str">
        <f>IF(O459="","-",IF(VLOOKUP(O459,D4TRPL!$D$7:$U$58,9,0)=0,"-",IF(AND(O459=O459,OR(P459="T",P459="P")),VLOOKUP(O459,D4TRPL!$D$7:$U$58,9,0),"-")))</f>
        <v>-</v>
      </c>
      <c r="T459" s="88" t="str">
        <f>IF(O459="","-",IF(VLOOKUP(O459,D4TRPL!$D$7:$U$58,17,0)=0,"-",IF(AND(O459=O459,P459="P"),VLOOKUP(O459,D4TRPL!$D$7:$U$58,17,0),"-")))</f>
        <v>-</v>
      </c>
      <c r="U459" s="88" t="str">
        <f>IF(O459="","-",IF(VLOOKUP(O459,D4TRPL!$D$7:$U$58,18,0)=0,"-",IF(AND(O459=O459,P459="P"),VLOOKUP(O459,D4TRPL!$D$7:$U$58,18,0),"-")))</f>
        <v>-</v>
      </c>
      <c r="V459" s="87" t="s">
        <v>134</v>
      </c>
      <c r="W459" s="90" t="s">
        <v>26</v>
      </c>
      <c r="X459" s="85">
        <v>1133104.0</v>
      </c>
      <c r="Y459" s="86" t="s">
        <v>264</v>
      </c>
      <c r="Z459" s="87" t="s">
        <v>28</v>
      </c>
      <c r="AA459" s="88" t="str">
        <f>IF(Y459="","-",IF(VLOOKUP(Y459,D4TRPL!$D$7:$U$58,7,0)=0,"-",IF(AND(Y459=Y459,OR(Z459="T",Z459="P",Z459="PM")),VLOOKUP(Y459,D4TRPL!$D$7:$U$58,7,0),"-")))</f>
        <v>JHS</v>
      </c>
      <c r="AB459" s="88" t="str">
        <f>IF(Y459="","-",IF(VLOOKUP(Y459,D4TRPL!$D$7:$U$58,8,0)=0,"-",IF(AND(Y459=Y459,OR(Z459="T",Z459="P",Z459="PM")),VLOOKUP(Y459,D4TRPL!$D$7:$U$58,8,0),"-")))</f>
        <v>DT</v>
      </c>
      <c r="AC459" s="91" t="str">
        <f>IF(Y459="","-",IF(VLOOKUP(Y459,D4TRPL!$D$7:$U$58,9,0)=0,"-",IF(AND(Y459=Y459,OR(Z459="T",Z459="P")),VLOOKUP(Y459,D4TRPL!$D$7:$U$58,9,0),"-")))</f>
        <v>MSZ</v>
      </c>
      <c r="AD459" s="88" t="str">
        <f>IF(Y459="","-",IF(VLOOKUP(Y459,D4TRPL!$D$7:$U$58,17,0)=0,"-",IF(AND(Y459=Y459,Z459="P"),VLOOKUP(Y459,D4TRPL!$D$7:$U$58,17,0),"-")))</f>
        <v>AKH</v>
      </c>
      <c r="AE459" s="88" t="str">
        <f>IF(Y459="","-",IF(VLOOKUP(Y459,D4TRPL!$D$7:$U$58,18,0)=0,"-",IF(AND(Y459=Y459,Z459="P"),VLOOKUP(Y459,D4TRPL!$D$7:$U$58,18,0),"-")))</f>
        <v>-</v>
      </c>
      <c r="AF459" s="87" t="s">
        <v>134</v>
      </c>
      <c r="AG459" s="90" t="s">
        <v>26</v>
      </c>
      <c r="AH459" s="85">
        <v>1143203.0</v>
      </c>
      <c r="AI459" s="86" t="s">
        <v>298</v>
      </c>
      <c r="AJ459" s="87" t="s">
        <v>28</v>
      </c>
      <c r="AK459" s="88" t="str">
        <f>IF(AI459="","-",IF(VLOOKUP(AI459,D4TRPL!$D$7:$U$58,7,0)=0,"-",IF(AND(AI459=AI459,OR(AJ459="T",AJ459="P",AJ459="PM")),VLOOKUP(AI459,D4TRPL!$D$7:$U$58,7,0),"-")))</f>
        <v>IFY</v>
      </c>
      <c r="AL459" s="88" t="str">
        <f>IF(AI459="","-",IF(VLOOKUP(AI459,D4TRPL!$D$7:$U$58,8,0)=0,"-",IF(AND(AI459=AI459,OR(AJ459="T",AJ459="P",AJ459="PM")),VLOOKUP(AI459,D4TRPL!$D$7:$U$58,8,0),"-")))</f>
        <v>RSL</v>
      </c>
      <c r="AM459" s="88" t="str">
        <f>IF(AI459="","-",IF(VLOOKUP(AI459,D4TRPL!$D$7:$U$58,9,0)=0,"-",IF(AND(AI459=AI459,OR(AJ459="T",AJ459="P")),VLOOKUP(AI459,D4TRPL!$D$7:$U$58,9,0),"-")))</f>
        <v>-</v>
      </c>
      <c r="AN459" s="88" t="str">
        <f>IF(AI459="","-",IF(VLOOKUP(AI459,D4TRPL!$D$7:$U$58,17,0)=0,"-",IF(AND(AI459=AI459,AJ459="P"),VLOOKUP(AI459,D4TRPL!$D$7:$U$58,17,0),"-")))</f>
        <v>-</v>
      </c>
      <c r="AO459" s="88" t="str">
        <f>IF(AI459="","-",IF(VLOOKUP(AI459,D4TRPL!$D$7:$U$58,18,0)=0,"-",IF(AND(AI459=AI459,AJ459="P"),VLOOKUP(AI459,D4TRPL!$D$7:$U$58,18,0),"-")))</f>
        <v>-</v>
      </c>
      <c r="AP459" s="87" t="s">
        <v>134</v>
      </c>
      <c r="AQ459" s="90" t="s">
        <v>26</v>
      </c>
      <c r="AR459" s="96">
        <v>1143106.0</v>
      </c>
      <c r="AS459" s="86" t="s">
        <v>224</v>
      </c>
      <c r="AT459" s="87" t="s">
        <v>28</v>
      </c>
      <c r="AU459" s="88" t="str">
        <f>IF(AS459="","-",IF(VLOOKUP(AS459,D4TRPL!$D$7:$U$58,7,0)=0,"-",IF(AND(AS459=AS459,OR(AT459="T",AT459="P",AT459="PM")),VLOOKUP(AS459,D4TRPL!$D$7:$U$58,7,0),"-")))</f>
        <v>REG</v>
      </c>
      <c r="AV459" s="88" t="str">
        <f>IF(AS459="","-",IF(VLOOKUP(AS459,D4TRPL!$D$7:$U$58,8,0)=0,"-",IF(AND(AS459=AS459,OR(AT459="T",AT459="P",AT459="PM")),VLOOKUP(AS459,D4TRPL!$D$7:$U$58,8,0),"-")))</f>
        <v>-</v>
      </c>
      <c r="AW459" s="88" t="str">
        <f>IF(AS459="","-",IF(VLOOKUP(AS459,D4TRPL!$D$7:$U$58,9,0)=0,"-",IF(AND(AS459=AS459,OR(AT459="T",AT459="P")),VLOOKUP(AS459,D4TRPL!$D$7:$U$58,9,0),"-")))</f>
        <v>-</v>
      </c>
      <c r="AX459" s="88" t="str">
        <f>IF(AS459="","-",IF(VLOOKUP(AS459,D4TRPL!$D$7:$U$58,17,0)=0,"-",IF(AND(AS459=AS459,AT459="P"),VLOOKUP(AS459,D4TRPL!$D$7:$U$58,17,0),"-")))</f>
        <v>-</v>
      </c>
      <c r="AY459" s="88" t="str">
        <f>IF(AS459="","-",IF(VLOOKUP(AS459,D4TRPL!$D$7:$U$58,18,0)=0,"-",IF(AND(AS459=AS459,AT459="P"),VLOOKUP(AS459,D4TRPL!$D$7:$U$58,18,0),"-")))</f>
        <v>-</v>
      </c>
      <c r="AZ459" s="87" t="s">
        <v>134</v>
      </c>
      <c r="BA459" s="90" t="s">
        <v>26</v>
      </c>
      <c r="BB459" s="6"/>
      <c r="BC459" s="6"/>
      <c r="BD459" s="6"/>
      <c r="BE459" s="6"/>
      <c r="BF459" s="7"/>
      <c r="BG459" s="7"/>
      <c r="BH459" s="7"/>
      <c r="BI459" s="7"/>
      <c r="BJ459" s="7"/>
      <c r="BK459" s="7"/>
    </row>
    <row r="460" ht="14.25" customHeight="1">
      <c r="A460" s="40">
        <v>8.0</v>
      </c>
      <c r="B460" s="41" t="s">
        <v>355</v>
      </c>
      <c r="C460" s="96"/>
      <c r="D460" s="119"/>
      <c r="E460" s="87"/>
      <c r="F460" s="88" t="str">
        <f>IF(D460="","-",IF(VLOOKUP(D460,'S1-IF'!$D$7:$U$58,7,0)=0,"-",IF(AND(D460=D460,OR(E460="T",E460="P")),VLOOKUP(D460,'S1-IF'!$D$7:$U$58,7,0),"-")))</f>
        <v>-</v>
      </c>
      <c r="G460" s="88" t="str">
        <f>IF(D460="","-",IF(VLOOKUP(D460,'S1-IF'!$D$7:$U$58,8,0)=0,"-",IF(AND(D460=D460,OR(E460="T",E460="P")),VLOOKUP(D460,'S1-IF'!$D$7:$U$58,8,0),"-")))</f>
        <v>-</v>
      </c>
      <c r="H460" s="88" t="str">
        <f>IF(D460="","-",IF(VLOOKUP(D460,'S1-IF'!$D$7:$U$58,9,0)=0,"-",IF(AND(D460=D460,OR(E460="T",E460="P")),VLOOKUP(D460,'S1-IF'!$D$7:$U$58,9,0),"-")))</f>
        <v>-</v>
      </c>
      <c r="I460" s="88"/>
      <c r="J460" s="88" t="str">
        <f>IF(D460="","-",IF(VLOOKUP(D460,'S1-IF'!$D$7:$U$58,17,0)=0,"-",IF(AND(D460=D460,E460="P"),VLOOKUP(D460,'S1-IF'!$D$7:$U$58,17,0),"-")))</f>
        <v>-</v>
      </c>
      <c r="K460" s="88" t="str">
        <f>IF(D460="","-",IF(VLOOKUP(D460,'S1-IF'!$D$7:$U$58,18,0)=0,"-",IF(AND(D460=D460,E460="P"),VLOOKUP(D460,'S1-IF'!$D$7:$U$58,18,0),"-")))</f>
        <v>-</v>
      </c>
      <c r="L460" s="89" t="s">
        <v>137</v>
      </c>
      <c r="M460" s="133"/>
      <c r="N460" s="96" t="s">
        <v>267</v>
      </c>
      <c r="O460" s="86" t="s">
        <v>268</v>
      </c>
      <c r="P460" s="87" t="s">
        <v>24</v>
      </c>
      <c r="Q460" s="88" t="str">
        <f>IF(O460="","-",IF(VLOOKUP(O460,'S1-IF'!$D$7:$U$58,7,0)=0,"-",IF(AND(O460=O460,OR(P460="T",P460="P")),VLOOKUP(O460,'S1-IF'!$D$7:$U$58,7,0),"-")))</f>
        <v>ACB</v>
      </c>
      <c r="R460" s="88" t="str">
        <f>IF(O460="","-",IF(VLOOKUP(O460,'S1-IF'!$D$7:$U$58,8,0)=0,"-",IF(AND(O460=O460,OR(P460="T",P460="P")),VLOOKUP(O460,'S1-IF'!$D$7:$U$58,8,0),"-")))</f>
        <v>YPB</v>
      </c>
      <c r="S460" s="88" t="str">
        <f>IF(O460="","-",IF(VLOOKUP(O460,'S1-IF'!$D$7:$U$58,9,0)=0,"-",IF(AND(O460=O460,OR(P460="T",P460="P")),VLOOKUP(O460,'S1-IF'!$D$7:$U$58,9,0),"-")))</f>
        <v>-</v>
      </c>
      <c r="T460" s="88" t="str">
        <f>IF(O460="","-",IF(VLOOKUP(O460,'S1-IF'!$D$7:$U$58,17,0)=0,"-",IF(AND(O460=O460,P460="P"),VLOOKUP(O460,'S1-IF'!$D$7:$U$58,17,0),"-")))</f>
        <v>-</v>
      </c>
      <c r="U460" s="88" t="str">
        <f>IF(O460="","-",IF(VLOOKUP(O460,'S1-IF'!$D$7:$U$58,18,0)=0,"-",IF(AND(O460=O460,P460="P"),VLOOKUP(O460,'S1-IF'!$D$7:$U$58,18,0),"-")))</f>
        <v>-</v>
      </c>
      <c r="V460" s="89" t="s">
        <v>137</v>
      </c>
      <c r="W460" s="90" t="s">
        <v>26</v>
      </c>
      <c r="X460" s="96"/>
      <c r="Y460" s="86"/>
      <c r="Z460" s="87"/>
      <c r="AA460" s="88" t="str">
        <f>IF(Y460="","-",IF(VLOOKUP(Y460,'S1-IF'!$D$7:$U$58,7,0)=0,"-",IF(AND(Y460=Y460,OR(Z460="T",Z460="P")),VLOOKUP(Y460,'S1-IF'!$D$7:$U$58,7,0),"-")))</f>
        <v>-</v>
      </c>
      <c r="AB460" s="88" t="str">
        <f>IF(Y460="","-",IF(VLOOKUP(Y460,'S1-IF'!$D$7:$U$58,8,0)=0,"-",IF(AND(Y460=Y460,OR(Z460="T",Z460="P")),VLOOKUP(Y460,'S1-IF'!$D$7:$U$58,8,0),"-")))</f>
        <v>-</v>
      </c>
      <c r="AC460" s="88" t="str">
        <f>IF(Y460="","-",IF(VLOOKUP(Y460,'S1-IF'!$D$7:$U$58,9,0)=0,"-",IF(AND(Y460=Y460,OR(Z460="T",Z460="P")),VLOOKUP(Y460,'S1-IF'!$D$7:$U$58,9,0),"-")))</f>
        <v>-</v>
      </c>
      <c r="AD460" s="88" t="str">
        <f>IF(Y460="","-",IF(VLOOKUP(Y460,'S1-IF'!$D$7:$U$58,17,0)=0,"-",IF(AND(Y460=Y460,Z460="P"),VLOOKUP(Y460,'S1-IF'!$D$7:$U$58,17,0),"-")))</f>
        <v>-</v>
      </c>
      <c r="AE460" s="88" t="str">
        <f>IF(Y460="","-",IF(VLOOKUP(Y460,'S1-IF'!$D$7:$U$58,18,0)=0,"-",IF(AND(Y460=Y460,Z460="P"),VLOOKUP(Y460,'S1-IF'!$D$7:$U$58,18,0),"-")))</f>
        <v>-</v>
      </c>
      <c r="AF460" s="89" t="s">
        <v>137</v>
      </c>
      <c r="AG460" s="90"/>
      <c r="AH460" s="96" t="s">
        <v>321</v>
      </c>
      <c r="AI460" s="86" t="s">
        <v>322</v>
      </c>
      <c r="AJ460" s="87" t="s">
        <v>24</v>
      </c>
      <c r="AK460" s="88" t="str">
        <f>IF(AI460="","-",IF(VLOOKUP(AI460,'S1-IF'!$D$7:$U$58,7,0)=0,"-",IF(AND(AI460=AI460,OR(AJ460="T",AJ460="P")),VLOOKUP(AI460,'S1-IF'!$D$7:$U$58,7,0),"-")))</f>
        <v>ASD</v>
      </c>
      <c r="AL460" s="88" t="str">
        <f>IF(AI460="","-",IF(VLOOKUP(AI460,'S1-IF'!$D$7:$U$58,8,0)=0,"-",IF(AND(AI460=AI460,OR(AJ460="T",AJ460="P")),VLOOKUP(AI460,'S1-IF'!$D$7:$U$58,8,0),"-")))</f>
        <v>-</v>
      </c>
      <c r="AM460" s="88" t="str">
        <f>IF(AI460="","-",IF(VLOOKUP(AI460,'S1-IF'!$D$7:$U$58,9,0)=0,"-",IF(AND(AI460=AI460,OR(AJ460="T",AJ460="P")),VLOOKUP(AI460,'S1-IF'!$D$7:$U$58,9,0),"-")))</f>
        <v>-</v>
      </c>
      <c r="AN460" s="88" t="str">
        <f>IF(AI460="","-",IF(VLOOKUP(AI460,'S1-IF'!$D$7:$U$58,17,0)=0,"-",IF(AND(AI460=AI460,AJ460="P"),VLOOKUP(AI460,'S1-IF'!$D$7:$U$58,17,0),"-")))</f>
        <v>-</v>
      </c>
      <c r="AO460" s="88" t="str">
        <f>IF(AI460="","-",IF(VLOOKUP(AI460,'S1-IF'!$D$7:$U$58,18,0)=0,"-",IF(AND(AI460=AI460,AJ460="P"),VLOOKUP(AI460,'S1-IF'!$D$7:$U$58,18,0),"-")))</f>
        <v>-</v>
      </c>
      <c r="AP460" s="89" t="s">
        <v>137</v>
      </c>
      <c r="AQ460" s="90" t="s">
        <v>26</v>
      </c>
      <c r="AR460" s="96"/>
      <c r="AS460" s="86"/>
      <c r="AT460" s="87"/>
      <c r="AU460" s="88" t="str">
        <f>IF(AS460="","-",IF(VLOOKUP(AS460,'S1-IF'!$D$7:$U$58,7,0)=0,"-",IF(AND(AS460=AS460,OR(AT460="T",AT460="P")),VLOOKUP(AS460,'S1-IF'!$D$7:$U$58,7,0),"-")))</f>
        <v>-</v>
      </c>
      <c r="AV460" s="88" t="str">
        <f>IF(AS460="","-",IF(VLOOKUP(AS460,'S1-IF'!$D$7:$U$58,8,0)=0,"-",IF(AND(AS460=AS460,OR(AT460="T",AT460="P")),VLOOKUP(AS460,'S1-IF'!$D$7:$U$58,8,0),"-")))</f>
        <v>-</v>
      </c>
      <c r="AW460" s="88" t="str">
        <f>IF(AS460="","-",IF(VLOOKUP(AS460,'S1-IF'!$D$7:$U$58,9,0)=0,"-",IF(AND(AS460=AS460,OR(AT460="T",AT460="P")),VLOOKUP(AS460,'S1-IF'!$D$7:$U$58,9,0),"-")))</f>
        <v>-</v>
      </c>
      <c r="AX460" s="88" t="str">
        <f>IF(AS460="","-",IF(VLOOKUP(AS460,'S1-IF'!$D$7:$U$58,17,0)=0,"-",IF(AND(AS460=AS460,AT460="P"),VLOOKUP(AS460,'S1-IF'!$D$7:$U$58,17,0),"-")))</f>
        <v>-</v>
      </c>
      <c r="AY460" s="88" t="str">
        <f>IF(AS460="","-",IF(VLOOKUP(AS460,'S1-IF'!$D$7:$U$58,18,0)=0,"-",IF(AND(AS460=AS460,AT460="P"),VLOOKUP(AS460,'S1-IF'!$D$7:$U$58,18,0),"-")))</f>
        <v>-</v>
      </c>
      <c r="AZ460" s="89" t="s">
        <v>137</v>
      </c>
      <c r="BA460" s="90"/>
      <c r="BB460" s="6"/>
      <c r="BC460" s="6"/>
      <c r="BD460" s="6"/>
      <c r="BE460" s="6"/>
      <c r="BF460" s="7"/>
      <c r="BG460" s="7"/>
      <c r="BH460" s="7"/>
      <c r="BI460" s="7"/>
      <c r="BJ460" s="7"/>
      <c r="BK460" s="7"/>
    </row>
    <row r="461" ht="14.25" customHeight="1">
      <c r="A461" s="40">
        <v>8.0</v>
      </c>
      <c r="B461" s="41" t="s">
        <v>355</v>
      </c>
      <c r="C461" s="96"/>
      <c r="D461" s="86"/>
      <c r="E461" s="87"/>
      <c r="F461" s="88" t="str">
        <f>IF(D461="","-",IF(VLOOKUP(D461,'S1-IF'!$D$7:$U$58,7,0)=0,"-",IF(AND(D461=D461,OR(E461="T",E461="P")),VLOOKUP(D461,'S1-IF'!$D$7:$U$58,7,0),"-")))</f>
        <v>-</v>
      </c>
      <c r="G461" s="88" t="str">
        <f>IF(D461="","-",IF(VLOOKUP(D461,'S1-IF'!$D$7:$U$58,8,0)=0,"-",IF(AND(D461=D461,OR(E461="T",E461="P")),VLOOKUP(D461,'S1-IF'!$D$7:$U$58,8,0),"-")))</f>
        <v>-</v>
      </c>
      <c r="H461" s="88" t="str">
        <f>IF(D461="","-",IF(VLOOKUP(D461,'S1-IF'!$D$7:$U$58,9,0)=0,"-",IF(AND(D461=D461,OR(E461="T",E461="P")),VLOOKUP(D461,'S1-IF'!$D$7:$U$58,9,0),"-")))</f>
        <v>-</v>
      </c>
      <c r="I461" s="88"/>
      <c r="J461" s="88" t="str">
        <f>IF(D461="","-",IF(VLOOKUP(D461,'S1-IF'!$D$7:$U$58,17,0)=0,"-",IF(AND(D461=D461,E461="P"),VLOOKUP(D461,'S1-IF'!$D$7:$U$58,17,0),"-")))</f>
        <v>-</v>
      </c>
      <c r="K461" s="88" t="str">
        <f>IF(D461="","-",IF(VLOOKUP(D461,'S1-IF'!$D$7:$U$58,18,0)=0,"-",IF(AND(D461=D461,E461="P"),VLOOKUP(D461,'S1-IF'!$D$7:$U$58,18,0),"-")))</f>
        <v>-</v>
      </c>
      <c r="L461" s="89" t="s">
        <v>140</v>
      </c>
      <c r="M461" s="133"/>
      <c r="N461" s="96" t="s">
        <v>267</v>
      </c>
      <c r="O461" s="86" t="s">
        <v>268</v>
      </c>
      <c r="P461" s="87" t="s">
        <v>24</v>
      </c>
      <c r="Q461" s="88" t="str">
        <f>IF(O461="","-",IF(VLOOKUP(O461,'S1-IF'!$D$7:$U$58,7,0)=0,"-",IF(AND(O461=O461,OR(P461="T",P461="P")),VLOOKUP(O461,'S1-IF'!$D$7:$U$58,7,0),"-")))</f>
        <v>ACB</v>
      </c>
      <c r="R461" s="88" t="str">
        <f>IF(O461="","-",IF(VLOOKUP(O461,'S1-IF'!$D$7:$U$58,8,0)=0,"-",IF(AND(O461=O461,OR(P461="T",P461="P")),VLOOKUP(O461,'S1-IF'!$D$7:$U$58,8,0),"-")))</f>
        <v>YPB</v>
      </c>
      <c r="S461" s="88" t="str">
        <f>IF(O461="","-",IF(VLOOKUP(O461,'S1-IF'!$D$7:$U$58,9,0)=0,"-",IF(AND(O461=O461,OR(P461="T",P461="P")),VLOOKUP(O461,'S1-IF'!$D$7:$U$58,9,0),"-")))</f>
        <v>-</v>
      </c>
      <c r="T461" s="88" t="str">
        <f>IF(O461="","-",IF(VLOOKUP(O461,'S1-IF'!$D$7:$U$58,17,0)=0,"-",IF(AND(O461=O461,P461="P"),VLOOKUP(O461,'S1-IF'!$D$7:$U$58,17,0),"-")))</f>
        <v>-</v>
      </c>
      <c r="U461" s="88" t="str">
        <f>IF(O461="","-",IF(VLOOKUP(O461,'S1-IF'!$D$7:$U$58,18,0)=0,"-",IF(AND(O461=O461,P461="P"),VLOOKUP(O461,'S1-IF'!$D$7:$U$58,18,0),"-")))</f>
        <v>-</v>
      </c>
      <c r="V461" s="89" t="s">
        <v>140</v>
      </c>
      <c r="W461" s="90" t="s">
        <v>26</v>
      </c>
      <c r="X461" s="96"/>
      <c r="Y461" s="86"/>
      <c r="Z461" s="87"/>
      <c r="AA461" s="88" t="str">
        <f>IF(Y461="","-",IF(VLOOKUP(Y461,'S1-IF'!$D$7:$U$58,7,0)=0,"-",IF(AND(Y461=Y461,OR(Z461="T",Z461="P")),VLOOKUP(Y461,'S1-IF'!$D$7:$U$58,7,0),"-")))</f>
        <v>-</v>
      </c>
      <c r="AB461" s="88" t="str">
        <f>IF(Y461="","-",IF(VLOOKUP(Y461,'S1-IF'!$D$7:$U$58,8,0)=0,"-",IF(AND(Y461=Y461,OR(Z461="T",Z461="P")),VLOOKUP(Y461,'S1-IF'!$D$7:$U$58,8,0),"-")))</f>
        <v>-</v>
      </c>
      <c r="AC461" s="88" t="str">
        <f>IF(Y461="","-",IF(VLOOKUP(Y461,'S1-IF'!$D$7:$U$58,9,0)=0,"-",IF(AND(Y461=Y461,OR(Z461="T",Z461="P")),VLOOKUP(Y461,'S1-IF'!$D$7:$U$58,9,0),"-")))</f>
        <v>-</v>
      </c>
      <c r="AD461" s="88" t="str">
        <f>IF(Y461="","-",IF(VLOOKUP(Y461,'S1-IF'!$D$7:$U$58,17,0)=0,"-",IF(AND(Y461=Y461,Z461="P"),VLOOKUP(Y461,'S1-IF'!$D$7:$U$58,17,0),"-")))</f>
        <v>-</v>
      </c>
      <c r="AE461" s="88" t="str">
        <f>IF(Y461="","-",IF(VLOOKUP(Y461,'S1-IF'!$D$7:$U$58,18,0)=0,"-",IF(AND(Y461=Y461,Z461="P"),VLOOKUP(Y461,'S1-IF'!$D$7:$U$58,18,0),"-")))</f>
        <v>-</v>
      </c>
      <c r="AF461" s="89" t="s">
        <v>140</v>
      </c>
      <c r="AG461" s="90"/>
      <c r="AH461" s="96" t="s">
        <v>321</v>
      </c>
      <c r="AI461" s="86" t="s">
        <v>322</v>
      </c>
      <c r="AJ461" s="87" t="s">
        <v>24</v>
      </c>
      <c r="AK461" s="88" t="str">
        <f>IF(AI461="","-",IF(VLOOKUP(AI461,'S1-IF'!$D$7:$U$58,7,0)=0,"-",IF(AND(AI461=AI461,OR(AJ461="T",AJ461="P")),VLOOKUP(AI461,'S1-IF'!$D$7:$U$58,7,0),"-")))</f>
        <v>ASD</v>
      </c>
      <c r="AL461" s="88" t="str">
        <f>IF(AI461="","-",IF(VLOOKUP(AI461,'S1-IF'!$D$7:$U$58,8,0)=0,"-",IF(AND(AI461=AI461,OR(AJ461="T",AJ461="P")),VLOOKUP(AI461,'S1-IF'!$D$7:$U$58,8,0),"-")))</f>
        <v>-</v>
      </c>
      <c r="AM461" s="88" t="str">
        <f>IF(AI461="","-",IF(VLOOKUP(AI461,'S1-IF'!$D$7:$U$58,9,0)=0,"-",IF(AND(AI461=AI461,OR(AJ461="T",AJ461="P")),VLOOKUP(AI461,'S1-IF'!$D$7:$U$58,9,0),"-")))</f>
        <v>-</v>
      </c>
      <c r="AN461" s="88" t="str">
        <f>IF(AI461="","-",IF(VLOOKUP(AI461,'S1-IF'!$D$7:$U$58,17,0)=0,"-",IF(AND(AI461=AI461,AJ461="P"),VLOOKUP(AI461,'S1-IF'!$D$7:$U$58,17,0),"-")))</f>
        <v>-</v>
      </c>
      <c r="AO461" s="88" t="str">
        <f>IF(AI461="","-",IF(VLOOKUP(AI461,'S1-IF'!$D$7:$U$58,18,0)=0,"-",IF(AND(AI461=AI461,AJ461="P"),VLOOKUP(AI461,'S1-IF'!$D$7:$U$58,18,0),"-")))</f>
        <v>-</v>
      </c>
      <c r="AP461" s="89" t="s">
        <v>140</v>
      </c>
      <c r="AQ461" s="90" t="s">
        <v>26</v>
      </c>
      <c r="AR461" s="96"/>
      <c r="AS461" s="86"/>
      <c r="AT461" s="87"/>
      <c r="AU461" s="88" t="str">
        <f>IF(AS461="","-",IF(VLOOKUP(AS461,'S1-IF'!$D$7:$U$58,7,0)=0,"-",IF(AND(AS461=AS461,OR(AT461="T",AT461="P")),VLOOKUP(AS461,'S1-IF'!$D$7:$U$58,7,0),"-")))</f>
        <v>-</v>
      </c>
      <c r="AV461" s="88" t="str">
        <f>IF(AS461="","-",IF(VLOOKUP(AS461,'S1-IF'!$D$7:$U$58,8,0)=0,"-",IF(AND(AS461=AS461,OR(AT461="T",AT461="P")),VLOOKUP(AS461,'S1-IF'!$D$7:$U$58,8,0),"-")))</f>
        <v>-</v>
      </c>
      <c r="AW461" s="88" t="str">
        <f>IF(AS461="","-",IF(VLOOKUP(AS461,'S1-IF'!$D$7:$U$58,9,0)=0,"-",IF(AND(AS461=AS461,OR(AT461="T",AT461="P")),VLOOKUP(AS461,'S1-IF'!$D$7:$U$58,9,0),"-")))</f>
        <v>-</v>
      </c>
      <c r="AX461" s="88" t="str">
        <f>IF(AS461="","-",IF(VLOOKUP(AS461,'S1-IF'!$D$7:$U$58,17,0)=0,"-",IF(AND(AS461=AS461,AT461="P"),VLOOKUP(AS461,'S1-IF'!$D$7:$U$58,17,0),"-")))</f>
        <v>-</v>
      </c>
      <c r="AY461" s="88" t="str">
        <f>IF(AS461="","-",IF(VLOOKUP(AS461,'S1-IF'!$D$7:$U$58,18,0)=0,"-",IF(AND(AS461=AS461,AT461="P"),VLOOKUP(AS461,'S1-IF'!$D$7:$U$58,18,0),"-")))</f>
        <v>-</v>
      </c>
      <c r="AZ461" s="89" t="s">
        <v>140</v>
      </c>
      <c r="BA461" s="90"/>
      <c r="BB461" s="6"/>
      <c r="BC461" s="6"/>
      <c r="BD461" s="6"/>
      <c r="BE461" s="6"/>
      <c r="BF461" s="7"/>
      <c r="BG461" s="7"/>
      <c r="BH461" s="7"/>
      <c r="BI461" s="7"/>
      <c r="BJ461" s="7"/>
      <c r="BK461" s="7"/>
    </row>
    <row r="462" ht="14.25" customHeight="1">
      <c r="A462" s="40">
        <v>8.0</v>
      </c>
      <c r="B462" s="41" t="s">
        <v>355</v>
      </c>
      <c r="C462" s="96" t="s">
        <v>141</v>
      </c>
      <c r="D462" s="86" t="s">
        <v>142</v>
      </c>
      <c r="E462" s="87" t="s">
        <v>28</v>
      </c>
      <c r="F462" s="88" t="str">
        <f>IF(D462="","-",IF(VLOOKUP(D462,'S1-SI'!$D$7:$U$58,7,0)=0,"-",IF(AND(D462=D462,OR(E462="T",E462="P")),VLOOKUP(D462,'S1-SI'!$D$7:$U$58,7,0),"-")))</f>
        <v>HTS</v>
      </c>
      <c r="G462" s="88" t="str">
        <f>IF(D462="","-",IF(VLOOKUP(D462,'S1-SI'!$D$7:$U$58,8,0)=0,"-",IF(AND(D462=D462,OR(E462="T",E462="P")),VLOOKUP(D462,'S1-SI'!$D$7:$U$58,8,0),"-")))</f>
        <v>-</v>
      </c>
      <c r="H462" s="88" t="str">
        <f>IF(D462="","-",IF(VLOOKUP(D462,'S1-SI'!$D$7:$U$58,9,0)=0,"-",IF(AND(D462=D462,OR(E462="T",E462="P")),VLOOKUP(D462,'S1-SI'!$D$7:$U$58,9,0),"-")))</f>
        <v>-</v>
      </c>
      <c r="I462" s="88"/>
      <c r="J462" s="88" t="str">
        <f>IF(D462="","-",IF(VLOOKUP(D462,'S1-SI'!$D$7:$U$58,17,0)=0,"-",IF(AND(D462=D462,E462="P"),VLOOKUP(D462,'S1-SI'!$D$7:$U$58,17,0),"-")))</f>
        <v>-</v>
      </c>
      <c r="K462" s="88" t="str">
        <f>IF(D462="","-",IF(VLOOKUP(D462,'S1-SI'!$D$7:$U$58,18,0)=0,"-",IF(AND(D462=D462,E462="P"),VLOOKUP(D462,'S1-SI'!$D$7:$U$58,18,0),"-")))</f>
        <v>-</v>
      </c>
      <c r="L462" s="89" t="s">
        <v>143</v>
      </c>
      <c r="M462" s="90" t="s">
        <v>26</v>
      </c>
      <c r="N462" s="96"/>
      <c r="O462" s="86"/>
      <c r="P462" s="87"/>
      <c r="Q462" s="88" t="str">
        <f>IF(O462="","-",IF(VLOOKUP(O462,'S1-SI'!$D$7:$U$58,7,0)=0,"-",IF(AND(O462=O462,OR(P462="T",P462="P")),VLOOKUP(O462,'S1-SI'!$D$7:$U$58,7,0),"-")))</f>
        <v>-</v>
      </c>
      <c r="R462" s="88" t="str">
        <f>IF(O462="","-",IF(VLOOKUP(O462,'S1-SI'!$D$7:$U$58,8,0)=0,"-",IF(AND(O462=O462,OR(P462="T",P462="P")),VLOOKUP(O462,'S1-SI'!$D$7:$U$58,8,0),"-")))</f>
        <v>-</v>
      </c>
      <c r="S462" s="88" t="str">
        <f>IF(O462="","-",IF(VLOOKUP(O462,'S1-SI'!$D$7:$U$58,9,0)=0,"-",IF(AND(O462=O462,OR(P462="T",P462="P")),VLOOKUP(O462,'S1-SI'!$D$7:$U$58,9,0),"-")))</f>
        <v>-</v>
      </c>
      <c r="T462" s="88" t="str">
        <f>IF(O462="","-",IF(VLOOKUP(O462,'S1-SI'!$D$7:$U$58,17,0)=0,"-",IF(AND(O462=O462,P462="P"),VLOOKUP(O462,'S1-SI'!$D$7:$U$58,17,0),"-")))</f>
        <v>-</v>
      </c>
      <c r="U462" s="88" t="str">
        <f>IF(O462="","-",IF(VLOOKUP(O462,'S1-SI'!$D$7:$U$58,18,0)=0,"-",IF(AND(O462=O462,P462="P"),VLOOKUP(O462,'S1-SI'!$D$7:$U$58,18,0),"-")))</f>
        <v>-</v>
      </c>
      <c r="V462" s="89" t="s">
        <v>143</v>
      </c>
      <c r="W462" s="90"/>
      <c r="X462" s="96" t="s">
        <v>225</v>
      </c>
      <c r="Y462" s="86" t="s">
        <v>148</v>
      </c>
      <c r="Z462" s="87" t="s">
        <v>28</v>
      </c>
      <c r="AA462" s="88" t="str">
        <f>IF(Y462="","-",IF(VLOOKUP(Y462,'S1-SI'!$D$7:$U$58,7,0)=0,"-",IF(AND(Y462=Y462,OR(Z462="T",Z462="P")),VLOOKUP(Y462,'S1-SI'!$D$7:$U$58,7,0),"-")))</f>
        <v>SGS</v>
      </c>
      <c r="AB462" s="88" t="str">
        <f>IF(Y462="","-",IF(VLOOKUP(Y462,'S1-SI'!$D$7:$U$58,8,0)=0,"-",IF(AND(Y462=Y462,OR(Z462="T",Z462="P")),VLOOKUP(Y462,'S1-SI'!$D$7:$U$58,8,0),"-")))</f>
        <v>-</v>
      </c>
      <c r="AC462" s="88" t="str">
        <f>IF(Y462="","-",IF(VLOOKUP(Y462,'S1-SI'!$D$7:$U$58,9,0)=0,"-",IF(AND(Y462=Y462,OR(Z462="T",Z462="P")),VLOOKUP(Y462,'S1-SI'!$D$7:$U$58,9,0),"-")))</f>
        <v>-</v>
      </c>
      <c r="AD462" s="88" t="str">
        <f>IF(Y462="","-",IF(VLOOKUP(Y462,'S1-SI'!$D$7:$U$58,17,0)=0,"-",IF(AND(Y462=Y462,Z462="P"),VLOOKUP(Y462,'S1-SI'!$D$7:$U$58,17,0),"-")))</f>
        <v>-</v>
      </c>
      <c r="AE462" s="88" t="str">
        <f>IF(Y462="","-",IF(VLOOKUP(Y462,'S1-SI'!$D$7:$U$58,18,0)=0,"-",IF(AND(Y462=Y462,Z462="P"),VLOOKUP(Y462,'S1-SI'!$D$7:$U$58,18,0),"-")))</f>
        <v>-</v>
      </c>
      <c r="AF462" s="89" t="s">
        <v>143</v>
      </c>
      <c r="AG462" s="90" t="s">
        <v>26</v>
      </c>
      <c r="AH462" s="96" t="s">
        <v>269</v>
      </c>
      <c r="AI462" s="86" t="s">
        <v>270</v>
      </c>
      <c r="AJ462" s="87" t="s">
        <v>28</v>
      </c>
      <c r="AK462" s="88" t="str">
        <f>IF(AI462="","-",IF(VLOOKUP(AI462,'S1-SI'!$D$7:$U$58,7,0)=0,"-",IF(AND(AI462=AI462,OR(AJ462="T",AJ462="P")),VLOOKUP(AI462,'S1-SI'!$D$7:$U$58,7,0),"-")))</f>
        <v>PAT</v>
      </c>
      <c r="AL462" s="88" t="str">
        <f>IF(AI462="","-",IF(VLOOKUP(AI462,'S1-SI'!$D$7:$U$58,8,0)=0,"-",IF(AND(AI462=AI462,OR(AJ462="T",AJ462="P")),VLOOKUP(AI462,'S1-SI'!$D$7:$U$58,8,0),"-")))</f>
        <v>-</v>
      </c>
      <c r="AM462" s="88" t="str">
        <f>IF(AI462="","-",IF(VLOOKUP(AI462,'S1-SI'!$D$7:$U$58,9,0)=0,"-",IF(AND(AI462=AI462,OR(AJ462="T",AJ462="P")),VLOOKUP(AI462,'S1-SI'!$D$7:$U$58,9,0),"-")))</f>
        <v>-</v>
      </c>
      <c r="AN462" s="88" t="str">
        <f>IF(AI462="","-",IF(VLOOKUP(AI462,'S1-SI'!$D$7:$U$58,17,0)=0,"-",IF(AND(AI462=AI462,AJ462="P"),VLOOKUP(AI462,'S1-SI'!$D$7:$U$58,17,0),"-")))</f>
        <v>-</v>
      </c>
      <c r="AO462" s="88" t="str">
        <f>IF(AI462="","-",IF(VLOOKUP(AI462,'S1-SI'!$D$7:$U$58,18,0)=0,"-",IF(AND(AI462=AI462,AJ462="P"),VLOOKUP(AI462,'S1-SI'!$D$7:$U$58,18,0),"-")))</f>
        <v>-</v>
      </c>
      <c r="AP462" s="89" t="s">
        <v>143</v>
      </c>
      <c r="AQ462" s="90" t="s">
        <v>26</v>
      </c>
      <c r="AR462" s="98"/>
      <c r="AS462" s="86"/>
      <c r="AT462" s="87"/>
      <c r="AU462" s="88" t="str">
        <f>IF(AS462="","-",IF(VLOOKUP(AS462,'S1-SI'!$D$7:$U$58,7,0)=0,"-",IF(AND(AS462=AS462,OR(AT462="T",AT462="P")),VLOOKUP(AS462,'S1-SI'!$D$7:$U$58,7,0),"-")))</f>
        <v>-</v>
      </c>
      <c r="AV462" s="88" t="str">
        <f>IF(AS462="","-",IF(VLOOKUP(AS462,'S1-SI'!$D$7:$U$58,8,0)=0,"-",IF(AND(AS462=AS462,OR(AT462="T",AT462="P")),VLOOKUP(AS462,'S1-SI'!$D$7:$U$58,8,0),"-")))</f>
        <v>-</v>
      </c>
      <c r="AW462" s="88" t="str">
        <f>IF(AS462="","-",IF(VLOOKUP(AS462,'S1-SI'!$D$7:$U$58,9,0)=0,"-",IF(AND(AS462=AS462,OR(AT462="T",AT462="P")),VLOOKUP(AS462,'S1-SI'!$D$7:$U$58,9,0),"-")))</f>
        <v>-</v>
      </c>
      <c r="AX462" s="88" t="str">
        <f>IF(AS462="","-",IF(VLOOKUP(AS462,'S1-SI'!$D$7:$U$58,17,0)=0,"-",IF(AND(AS462=AS462,AT462="P"),VLOOKUP(AS462,'S1-SI'!$D$7:$U$58,17,0),"-")))</f>
        <v>-</v>
      </c>
      <c r="AY462" s="88" t="str">
        <f>IF(AS462="","-",IF(VLOOKUP(AS462,'S1-SI'!$D$7:$U$58,18,0)=0,"-",IF(AND(AS462=AS462,AT462="P"),VLOOKUP(AS462,'S1-SI'!$D$7:$U$58,18,0),"-")))</f>
        <v>-</v>
      </c>
      <c r="AZ462" s="89" t="s">
        <v>143</v>
      </c>
      <c r="BA462" s="90"/>
      <c r="BB462" s="6"/>
      <c r="BC462" s="6"/>
      <c r="BD462" s="6"/>
      <c r="BE462" s="6"/>
      <c r="BF462" s="7"/>
      <c r="BG462" s="7"/>
      <c r="BH462" s="7"/>
      <c r="BI462" s="7"/>
      <c r="BJ462" s="7"/>
      <c r="BK462" s="7"/>
    </row>
    <row r="463" ht="14.25" customHeight="1">
      <c r="A463" s="40">
        <v>8.0</v>
      </c>
      <c r="B463" s="41" t="s">
        <v>355</v>
      </c>
      <c r="C463" s="96" t="s">
        <v>141</v>
      </c>
      <c r="D463" s="86" t="s">
        <v>142</v>
      </c>
      <c r="E463" s="87" t="s">
        <v>28</v>
      </c>
      <c r="F463" s="88" t="str">
        <f>IF(D463="","-",IF(VLOOKUP(D463,'S1-SI'!$D$7:$U$58,7,0)=0,"-",IF(AND(D463=D463,OR(E463="T",E463="P")),VLOOKUP(D463,'S1-SI'!$D$7:$U$58,7,0),"-")))</f>
        <v>HTS</v>
      </c>
      <c r="G463" s="88" t="str">
        <f>IF(D463="","-",IF(VLOOKUP(D463,'S1-SI'!$D$7:$U$58,8,0)=0,"-",IF(AND(D463=D463,OR(E463="T",E463="P")),VLOOKUP(D463,'S1-SI'!$D$7:$U$58,8,0),"-")))</f>
        <v>-</v>
      </c>
      <c r="H463" s="88" t="str">
        <f>IF(D463="","-",IF(VLOOKUP(D463,'S1-SI'!$D$7:$U$58,9,0)=0,"-",IF(AND(D463=D463,OR(E463="T",E463="P")),VLOOKUP(D463,'S1-SI'!$D$7:$U$58,9,0),"-")))</f>
        <v>-</v>
      </c>
      <c r="I463" s="88"/>
      <c r="J463" s="88" t="str">
        <f>IF(D463="","-",IF(VLOOKUP(D463,'S1-SI'!$D$7:$U$58,17,0)=0,"-",IF(AND(D463=D463,E463="P"),VLOOKUP(D463,'S1-SI'!$D$7:$U$58,17,0),"-")))</f>
        <v>-</v>
      </c>
      <c r="K463" s="88" t="str">
        <f>IF(D463="","-",IF(VLOOKUP(D463,'S1-SI'!$D$7:$U$58,18,0)=0,"-",IF(AND(D463=D463,E463="P"),VLOOKUP(D463,'S1-SI'!$D$7:$U$58,18,0),"-")))</f>
        <v>-</v>
      </c>
      <c r="L463" s="89" t="s">
        <v>149</v>
      </c>
      <c r="M463" s="90" t="s">
        <v>26</v>
      </c>
      <c r="N463" s="96"/>
      <c r="O463" s="86"/>
      <c r="P463" s="87"/>
      <c r="Q463" s="88" t="str">
        <f>IF(O463="","-",IF(VLOOKUP(O463,'S1-SI'!$D$7:$U$58,7,0)=0,"-",IF(AND(O463=O463,OR(P463="T",P463="P")),VLOOKUP(O463,'S1-SI'!$D$7:$U$58,7,0),"-")))</f>
        <v>-</v>
      </c>
      <c r="R463" s="88" t="str">
        <f>IF(O463="","-",IF(VLOOKUP(O463,'S1-SI'!$D$7:$U$58,8,0)=0,"-",IF(AND(O463=O463,OR(P463="T",P463="P")),VLOOKUP(O463,'S1-SI'!$D$7:$U$58,8,0),"-")))</f>
        <v>-</v>
      </c>
      <c r="S463" s="88" t="str">
        <f>IF(O463="","-",IF(VLOOKUP(O463,'S1-SI'!$D$7:$U$58,9,0)=0,"-",IF(AND(O463=O463,OR(P463="T",P463="P")),VLOOKUP(O463,'S1-SI'!$D$7:$U$58,9,0),"-")))</f>
        <v>-</v>
      </c>
      <c r="T463" s="88" t="str">
        <f>IF(O463="","-",IF(VLOOKUP(O463,'S1-SI'!$D$7:$U$58,17,0)=0,"-",IF(AND(O463=O463,P463="P"),VLOOKUP(O463,'S1-SI'!$D$7:$U$58,17,0),"-")))</f>
        <v>-</v>
      </c>
      <c r="U463" s="88" t="str">
        <f>IF(O463="","-",IF(VLOOKUP(O463,'S1-SI'!$D$7:$U$58,18,0)=0,"-",IF(AND(O463=O463,P463="P"),VLOOKUP(O463,'S1-SI'!$D$7:$U$58,18,0),"-")))</f>
        <v>-</v>
      </c>
      <c r="V463" s="89" t="s">
        <v>149</v>
      </c>
      <c r="W463" s="90"/>
      <c r="X463" s="96" t="s">
        <v>225</v>
      </c>
      <c r="Y463" s="86" t="s">
        <v>148</v>
      </c>
      <c r="Z463" s="87" t="s">
        <v>28</v>
      </c>
      <c r="AA463" s="88" t="str">
        <f>IF(Y463="","-",IF(VLOOKUP(Y463,'S1-SI'!$D$7:$U$58,7,0)=0,"-",IF(AND(Y463=Y463,OR(Z463="T",Z463="P")),VLOOKUP(Y463,'S1-SI'!$D$7:$U$58,7,0),"-")))</f>
        <v>SGS</v>
      </c>
      <c r="AB463" s="88" t="str">
        <f>IF(Y463="","-",IF(VLOOKUP(Y463,'S1-SI'!$D$7:$U$58,8,0)=0,"-",IF(AND(Y463=Y463,OR(Z463="T",Z463="P")),VLOOKUP(Y463,'S1-SI'!$D$7:$U$58,8,0),"-")))</f>
        <v>-</v>
      </c>
      <c r="AC463" s="88" t="str">
        <f>IF(Y463="","-",IF(VLOOKUP(Y463,'S1-SI'!$D$7:$U$58,9,0)=0,"-",IF(AND(Y463=Y463,OR(Z463="T",Z463="P")),VLOOKUP(Y463,'S1-SI'!$D$7:$U$58,9,0),"-")))</f>
        <v>-</v>
      </c>
      <c r="AD463" s="88" t="str">
        <f>IF(Y463="","-",IF(VLOOKUP(Y463,'S1-SI'!$D$7:$U$58,17,0)=0,"-",IF(AND(Y463=Y463,Z463="P"),VLOOKUP(Y463,'S1-SI'!$D$7:$U$58,17,0),"-")))</f>
        <v>-</v>
      </c>
      <c r="AE463" s="88" t="str">
        <f>IF(Y463="","-",IF(VLOOKUP(Y463,'S1-SI'!$D$7:$U$58,18,0)=0,"-",IF(AND(Y463=Y463,Z463="P"),VLOOKUP(Y463,'S1-SI'!$D$7:$U$58,18,0),"-")))</f>
        <v>-</v>
      </c>
      <c r="AF463" s="89" t="s">
        <v>149</v>
      </c>
      <c r="AG463" s="90" t="s">
        <v>26</v>
      </c>
      <c r="AH463" s="96" t="s">
        <v>269</v>
      </c>
      <c r="AI463" s="86" t="s">
        <v>270</v>
      </c>
      <c r="AJ463" s="87" t="s">
        <v>28</v>
      </c>
      <c r="AK463" s="88" t="str">
        <f>IF(AI463="","-",IF(VLOOKUP(AI463,'S1-SI'!$D$7:$U$58,7,0)=0,"-",IF(AND(AI463=AI463,OR(AJ463="T",AJ463="P")),VLOOKUP(AI463,'S1-SI'!$D$7:$U$58,7,0),"-")))</f>
        <v>PAT</v>
      </c>
      <c r="AL463" s="88" t="str">
        <f>IF(AI463="","-",IF(VLOOKUP(AI463,'S1-SI'!$D$7:$U$58,8,0)=0,"-",IF(AND(AI463=AI463,OR(AJ463="T",AJ463="P")),VLOOKUP(AI463,'S1-SI'!$D$7:$U$58,8,0),"-")))</f>
        <v>-</v>
      </c>
      <c r="AM463" s="88" t="str">
        <f>IF(AI463="","-",IF(VLOOKUP(AI463,'S1-SI'!$D$7:$U$58,9,0)=0,"-",IF(AND(AI463=AI463,OR(AJ463="T",AJ463="P")),VLOOKUP(AI463,'S1-SI'!$D$7:$U$58,9,0),"-")))</f>
        <v>-</v>
      </c>
      <c r="AN463" s="88" t="str">
        <f>IF(AI463="","-",IF(VLOOKUP(AI463,'S1-SI'!$D$7:$U$58,17,0)=0,"-",IF(AND(AI463=AI463,AJ463="P"),VLOOKUP(AI463,'S1-SI'!$D$7:$U$58,17,0),"-")))</f>
        <v>-</v>
      </c>
      <c r="AO463" s="88" t="str">
        <f>IF(AI463="","-",IF(VLOOKUP(AI463,'S1-SI'!$D$7:$U$58,18,0)=0,"-",IF(AND(AI463=AI463,AJ463="P"),VLOOKUP(AI463,'S1-SI'!$D$7:$U$58,18,0),"-")))</f>
        <v>-</v>
      </c>
      <c r="AP463" s="89" t="s">
        <v>149</v>
      </c>
      <c r="AQ463" s="90" t="s">
        <v>26</v>
      </c>
      <c r="AR463" s="98"/>
      <c r="AS463" s="86"/>
      <c r="AT463" s="87"/>
      <c r="AU463" s="88" t="str">
        <f>IF(AS463="","-",IF(VLOOKUP(AS463,'S1-SI'!$D$7:$U$58,7,0)=0,"-",IF(AND(AS463=AS463,OR(AT463="T",AT463="P")),VLOOKUP(AS463,'S1-SI'!$D$7:$U$58,7,0),"-")))</f>
        <v>-</v>
      </c>
      <c r="AV463" s="88" t="str">
        <f>IF(AS463="","-",IF(VLOOKUP(AS463,'S1-SI'!$D$7:$U$58,8,0)=0,"-",IF(AND(AS463=AS463,OR(AT463="T",AT463="P")),VLOOKUP(AS463,'S1-SI'!$D$7:$U$58,8,0),"-")))</f>
        <v>-</v>
      </c>
      <c r="AW463" s="88" t="str">
        <f>IF(AS463="","-",IF(VLOOKUP(AS463,'S1-SI'!$D$7:$U$58,9,0)=0,"-",IF(AND(AS463=AS463,OR(AT463="T",AT463="P")),VLOOKUP(AS463,'S1-SI'!$D$7:$U$58,9,0),"-")))</f>
        <v>-</v>
      </c>
      <c r="AX463" s="88" t="str">
        <f>IF(AS463="","-",IF(VLOOKUP(AS463,'S1-SI'!$D$7:$U$58,17,0)=0,"-",IF(AND(AS463=AS463,AT463="P"),VLOOKUP(AS463,'S1-SI'!$D$7:$U$58,17,0),"-")))</f>
        <v>-</v>
      </c>
      <c r="AY463" s="88" t="str">
        <f>IF(AS463="","-",IF(VLOOKUP(AS463,'S1-SI'!$D$7:$U$58,18,0)=0,"-",IF(AND(AS463=AS463,AT463="P"),VLOOKUP(AS463,'S1-SI'!$D$7:$U$58,18,0),"-")))</f>
        <v>-</v>
      </c>
      <c r="AZ463" s="89" t="s">
        <v>149</v>
      </c>
      <c r="BA463" s="90"/>
      <c r="BB463" s="6"/>
      <c r="BC463" s="6"/>
      <c r="BD463" s="6"/>
      <c r="BE463" s="6"/>
      <c r="BF463" s="7"/>
      <c r="BG463" s="7"/>
      <c r="BH463" s="7"/>
      <c r="BI463" s="7"/>
      <c r="BJ463" s="7"/>
      <c r="BK463" s="7"/>
    </row>
    <row r="464" ht="14.25" customHeight="1">
      <c r="A464" s="40">
        <v>8.0</v>
      </c>
      <c r="B464" s="41" t="s">
        <v>355</v>
      </c>
      <c r="C464" s="85" t="s">
        <v>228</v>
      </c>
      <c r="D464" s="86" t="s">
        <v>229</v>
      </c>
      <c r="E464" s="87" t="s">
        <v>24</v>
      </c>
      <c r="F464" s="88" t="str">
        <f>IF(D464="","-",IF(VLOOKUP(D464,'S1-TE'!$D$7:$V$59,7,0)=0,"-",IF(AND(D464=D464,OR(E464="T",E464="P")),VLOOKUP(D464,'S1-TE'!$D$7:$V$59,7,0),"-")))</f>
        <v>AFS</v>
      </c>
      <c r="G464" s="88" t="str">
        <f>IF(D464="","-",IF(VLOOKUP(D464,'S1-TE'!$D$7:$V$59,8,0)=0,"-",IF(AND(D464=D464,OR(E464="T",E464="P")),VLOOKUP(D464,'S1-TE'!$D$7:$V$59,8,0),"-")))</f>
        <v>DPL</v>
      </c>
      <c r="H464" s="88" t="str">
        <f>IF(D464="","-",IF(VLOOKUP(D464,'S1-TE'!$D$7:$V$59,9,0)=0,"-",IF(AND(D464=D464,OR(E464="T",E464="P")),VLOOKUP(D464,'S1-TE'!$D$7:$V$59,9,0),"-")))</f>
        <v>-</v>
      </c>
      <c r="I464" s="88"/>
      <c r="J464" s="88" t="str">
        <f>IF(D464="","-",IF(VLOOKUP(D464,'S1-TE'!$D$7:$V$59,17,0)=0,"-",IF(AND(D464=D464,E464="P"),VLOOKUP(D464,'S1-TE'!$D$7:$V$59,17,0),"-")))</f>
        <v>-</v>
      </c>
      <c r="K464" s="88" t="str">
        <f>IF(D464="","-",IF(VLOOKUP(D464,'S1-TE'!$D$7:$V$59,18,0)=0,"-",IF(AND(D464=D464,E464="P"),VLOOKUP(D464,'S1-TE'!$D$7:$V$59,18,0),"-")))</f>
        <v>-</v>
      </c>
      <c r="L464" s="89" t="s">
        <v>150</v>
      </c>
      <c r="M464" s="90" t="s">
        <v>26</v>
      </c>
      <c r="N464" s="85"/>
      <c r="O464" s="86"/>
      <c r="P464" s="87"/>
      <c r="Q464" s="88" t="str">
        <f>IF(O464="","-",IF(VLOOKUP(O464,'S1-TE'!$D$7:$V$59,7,0)=0,"-",IF(AND(O464=O464,OR(P464="T",P464="P")),VLOOKUP(O464,'S1-TE'!$D$7:$V$59,7,0),"-")))</f>
        <v>-</v>
      </c>
      <c r="R464" s="88" t="str">
        <f>IF(O464="","-",IF(VLOOKUP(O464,'S1-TE'!$D$7:$V$59,8,0)=0,"-",IF(AND(O464=O464,OR(P464="T",P464="P")),VLOOKUP(O464,'S1-TE'!$D$7:$V$59,8,0),"-")))</f>
        <v>-</v>
      </c>
      <c r="S464" s="88" t="str">
        <f>IF(O464="","-",IF(VLOOKUP(O464,'S1-TE'!$D$7:$V$59,9,0)=0,"-",IF(AND(O464=O464,OR(P464="T",P464="P")),VLOOKUP(O464,'S1-TE'!$D$7:$V$59,9,0),"-")))</f>
        <v>-</v>
      </c>
      <c r="T464" s="88" t="str">
        <f>IF(O464="","-",IF(VLOOKUP(O464,'S1-TE'!$D$7:$V$59,17,0)=0,"-",IF(AND(O464=O464,P464="P"),VLOOKUP(O464,'S1-TE'!$D$7:$V$59,17,0),"-")))</f>
        <v>-</v>
      </c>
      <c r="U464" s="88" t="str">
        <f>IF(O464="","-",IF(VLOOKUP(O464,'S1-TE'!$D$7:$V$59,18,0)=0,"-",IF(AND(O464=O464,P464="P"),VLOOKUP(O464,'S1-TE'!$D$7:$V$59,18,0),"-")))</f>
        <v>-</v>
      </c>
      <c r="V464" s="89" t="s">
        <v>150</v>
      </c>
      <c r="W464" s="90"/>
      <c r="X464" s="85"/>
      <c r="Y464" s="86"/>
      <c r="Z464" s="87"/>
      <c r="AA464" s="88" t="str">
        <f>IF(Y464="","-",IF(VLOOKUP(Y464,'S1-TE'!$D$7:$V$59,7,0)=0,"-",IF(AND(Y464=Y464,OR(Z464="T",Z464="P")),VLOOKUP(Y464,'S1-TE'!$D$7:$V$59,7,0),"-")))</f>
        <v>-</v>
      </c>
      <c r="AB464" s="88" t="str">
        <f>IF(Y464="","-",IF(VLOOKUP(Y464,'S1-TE'!$D$7:$V$59,8,0)=0,"-",IF(AND(Y464=Y464,OR(Z464="T",Z464="P")),VLOOKUP(Y464,'S1-TE'!$D$7:$V$59,8,0),"-")))</f>
        <v>-</v>
      </c>
      <c r="AC464" s="88" t="str">
        <f>IF(Y464="","-",IF(VLOOKUP(Y464,'S1-TE'!$D$7:$V$59,9,0)=0,"-",IF(AND(Y464=Y464,OR(Z464="T",Z464="P")),VLOOKUP(Y464,'S1-TE'!$D$7:$V$59,9,0),"-")))</f>
        <v>-</v>
      </c>
      <c r="AD464" s="88" t="str">
        <f>IF(Y464="","-",IF(VLOOKUP(Y464,'S1-TE'!$D$7:$V$59,17,0)=0,"-",IF(AND(Y464=Y464,Z464="P"),VLOOKUP(Y464,'S1-TE'!$D$7:$V$59,17,0),"-")))</f>
        <v>-</v>
      </c>
      <c r="AE464" s="88" t="str">
        <f>IF(Y464="","-",IF(VLOOKUP(Y464,'S1-TE'!$D$7:$V$59,18,0)=0,"-",IF(AND(Y464=Y464,Z464="P"),VLOOKUP(Y464,'S1-TE'!$D$7:$V$59,18,0),"-")))</f>
        <v>-</v>
      </c>
      <c r="AF464" s="89" t="s">
        <v>150</v>
      </c>
      <c r="AG464" s="90"/>
      <c r="AH464" s="85"/>
      <c r="AI464" s="86"/>
      <c r="AJ464" s="87"/>
      <c r="AK464" s="88" t="str">
        <f>IF(AI464="","-",IF(VLOOKUP(AI464,'S1-TE'!$D$7:$V$59,7,0)=0,"-",IF(AND(AI464=AI464,OR(AJ464="T",AJ464="P")),VLOOKUP(AI464,'S1-TE'!$D$7:$V$59,7,0),"-")))</f>
        <v>-</v>
      </c>
      <c r="AL464" s="88" t="str">
        <f>IF(AI464="","-",IF(VLOOKUP(AI464,'S1-TE'!$D$7:$V$59,8,0)=0,"-",IF(AND(AI464=AI464,OR(AJ464="T",AJ464="P")),VLOOKUP(AI464,'S1-TE'!$D$7:$V$59,8,0),"-")))</f>
        <v>-</v>
      </c>
      <c r="AM464" s="88" t="str">
        <f>IF(AI464="","-",IF(VLOOKUP(AI464,'S1-TE'!$D$7:$V$59,9,0)=0,"-",IF(AND(AI464=AI464,OR(AJ464="T",AJ464="P")),VLOOKUP(AI464,'S1-TE'!$D$7:$V$59,9,0),"-")))</f>
        <v>-</v>
      </c>
      <c r="AN464" s="88" t="str">
        <f>IF(AI464="","-",IF(VLOOKUP(AI464,'S1-TE'!$D$7:$V$59,17,0)=0,"-",IF(AND(AI464=AI464,AJ464="P"),VLOOKUP(AI464,'S1-TE'!$D$7:$V$59,17,0),"-")))</f>
        <v>-</v>
      </c>
      <c r="AO464" s="88" t="str">
        <f>IF(AI464="","-",IF(VLOOKUP(AI464,'S1-TE'!$D$7:$V$59,18,0)=0,"-",IF(AND(AI464=AI464,AJ464="P"),VLOOKUP(AI464,'S1-TE'!$D$7:$V$59,18,0),"-")))</f>
        <v>-</v>
      </c>
      <c r="AP464" s="89" t="s">
        <v>150</v>
      </c>
      <c r="AQ464" s="90"/>
      <c r="AR464" s="98"/>
      <c r="AS464" s="88"/>
      <c r="AT464" s="99"/>
      <c r="AU464" s="88" t="str">
        <f>IF(AS464="","-",IF(VLOOKUP(AS464,'S1-TE'!$D$7:$V$59,7,0)=0,"-",IF(AND(AS464=AS464,OR(AT464="T",AT464="P")),VLOOKUP(AS464,'S1-TE'!$D$7:$V$59,7,0),"-")))</f>
        <v>-</v>
      </c>
      <c r="AV464" s="88" t="str">
        <f>IF(AS464="","-",IF(VLOOKUP(AS464,'S1-TE'!$D$7:$V$59,8,0)=0,"-",IF(AND(AS464=AS464,OR(AT464="T",AT464="P")),VLOOKUP(AS464,'S1-TE'!$D$7:$V$59,8,0),"-")))</f>
        <v>-</v>
      </c>
      <c r="AW464" s="88" t="str">
        <f>IF(AS464="","-",IF(VLOOKUP(AS464,'S1-TE'!$D$7:$V$59,9,0)=0,"-",IF(AND(AS464=AS464,OR(AT464="T",AT464="P")),VLOOKUP(AS464,'S1-TE'!$D$7:$V$59,9,0),"-")))</f>
        <v>-</v>
      </c>
      <c r="AX464" s="88" t="str">
        <f>IF(AS464="","-",IF(VLOOKUP(AS464,'S1-TE'!$D$7:$V$59,17,0)=0,"-",IF(AND(AS464=AS464,AT464="P"),VLOOKUP(AS464,'S1-TE'!$D$7:$V$59,17,0),"-")))</f>
        <v>-</v>
      </c>
      <c r="AY464" s="88" t="str">
        <f>IF(AS464="","-",IF(VLOOKUP(AS464,'S1-TE'!$D$7:$V$59,18,0)=0,"-",IF(AND(AS464=AS464,AT464="P"),VLOOKUP(AS464,'S1-TE'!$D$7:$V$59,18,0),"-")))</f>
        <v>-</v>
      </c>
      <c r="AZ464" s="89" t="s">
        <v>150</v>
      </c>
      <c r="BA464" s="133"/>
      <c r="BB464" s="6"/>
      <c r="BC464" s="6"/>
      <c r="BD464" s="6"/>
      <c r="BE464" s="6"/>
      <c r="BF464" s="7"/>
      <c r="BG464" s="7"/>
      <c r="BH464" s="7"/>
      <c r="BI464" s="7"/>
      <c r="BJ464" s="7"/>
      <c r="BK464" s="7"/>
    </row>
    <row r="465" ht="14.25" customHeight="1">
      <c r="A465" s="40">
        <v>8.0</v>
      </c>
      <c r="B465" s="41" t="s">
        <v>355</v>
      </c>
      <c r="C465" s="85" t="s">
        <v>228</v>
      </c>
      <c r="D465" s="86" t="s">
        <v>229</v>
      </c>
      <c r="E465" s="87" t="s">
        <v>24</v>
      </c>
      <c r="F465" s="88" t="str">
        <f>IF(D465="","-",IF(VLOOKUP(D465,'S1-TE'!$D$7:$V$59,7,0)=0,"-",IF(AND(D465=D465,OR(E465="T",E465="P")),VLOOKUP(D465,'S1-TE'!$D$7:$V$59,7,0),"-")))</f>
        <v>AFS</v>
      </c>
      <c r="G465" s="88" t="str">
        <f>IF(D465="","-",IF(VLOOKUP(D465,'S1-TE'!$D$7:$V$59,8,0)=0,"-",IF(AND(D465=D465,OR(E465="T",E465="P")),VLOOKUP(D465,'S1-TE'!$D$7:$V$59,8,0),"-")))</f>
        <v>DPL</v>
      </c>
      <c r="H465" s="88" t="str">
        <f>IF(D465="","-",IF(VLOOKUP(D465,'S1-TE'!$D$7:$V$59,9,0)=0,"-",IF(AND(D465=D465,OR(E465="T",E465="P")),VLOOKUP(D465,'S1-TE'!$D$7:$V$59,9,0),"-")))</f>
        <v>-</v>
      </c>
      <c r="I465" s="88"/>
      <c r="J465" s="88" t="str">
        <f>IF(D465="","-",IF(VLOOKUP(D465,'S1-TE'!$D$7:$V$59,17,0)=0,"-",IF(AND(D465=D465,E465="P"),VLOOKUP(D465,'S1-TE'!$D$7:$V$59,17,0),"-")))</f>
        <v>-</v>
      </c>
      <c r="K465" s="88" t="str">
        <f>IF(D465="","-",IF(VLOOKUP(D465,'S1-TE'!$D$7:$V$59,18,0)=0,"-",IF(AND(D465=D465,E465="P"),VLOOKUP(D465,'S1-TE'!$D$7:$V$59,18,0),"-")))</f>
        <v>-</v>
      </c>
      <c r="L465" s="89" t="s">
        <v>155</v>
      </c>
      <c r="M465" s="90" t="s">
        <v>26</v>
      </c>
      <c r="N465" s="85"/>
      <c r="O465" s="86"/>
      <c r="P465" s="87"/>
      <c r="Q465" s="88" t="str">
        <f>IF(O465="","-",IF(VLOOKUP(O465,'S1-TE'!$D$7:$V$59,7,0)=0,"-",IF(AND(O465=O465,OR(P465="T",P465="P")),VLOOKUP(O465,'S1-TE'!$D$7:$V$59,7,0),"-")))</f>
        <v>-</v>
      </c>
      <c r="R465" s="88" t="str">
        <f>IF(O465="","-",IF(VLOOKUP(O465,'S1-TE'!$D$7:$V$59,8,0)=0,"-",IF(AND(O465=O465,OR(P465="T",P465="P")),VLOOKUP(O465,'S1-TE'!$D$7:$V$59,8,0),"-")))</f>
        <v>-</v>
      </c>
      <c r="S465" s="88" t="str">
        <f>IF(O465="","-",IF(VLOOKUP(O465,'S1-TE'!$D$7:$V$59,9,0)=0,"-",IF(AND(O465=O465,OR(P465="T",P465="P")),VLOOKUP(O465,'S1-TE'!$D$7:$V$59,9,0),"-")))</f>
        <v>-</v>
      </c>
      <c r="T465" s="88" t="str">
        <f>IF(O465="","-",IF(VLOOKUP(O465,'S1-TE'!$D$7:$V$59,17,0)=0,"-",IF(AND(O465=O465,P465="P"),VLOOKUP(O465,'S1-TE'!$D$7:$V$59,17,0),"-")))</f>
        <v>-</v>
      </c>
      <c r="U465" s="88" t="str">
        <f>IF(O465="","-",IF(VLOOKUP(O465,'S1-TE'!$D$7:$V$59,18,0)=0,"-",IF(AND(O465=O465,P465="P"),VLOOKUP(O465,'S1-TE'!$D$7:$V$59,18,0),"-")))</f>
        <v>-</v>
      </c>
      <c r="V465" s="89" t="s">
        <v>155</v>
      </c>
      <c r="W465" s="90"/>
      <c r="X465" s="85"/>
      <c r="Y465" s="86"/>
      <c r="Z465" s="87"/>
      <c r="AA465" s="88" t="str">
        <f>IF(Y465="","-",IF(VLOOKUP(Y465,'S1-TE'!$D$7:$V$59,7,0)=0,"-",IF(AND(Y465=Y465,OR(Z465="T",Z465="P")),VLOOKUP(Y465,'S1-TE'!$D$7:$V$59,7,0),"-")))</f>
        <v>-</v>
      </c>
      <c r="AB465" s="88" t="str">
        <f>IF(Y465="","-",IF(VLOOKUP(Y465,'S1-TE'!$D$7:$V$59,8,0)=0,"-",IF(AND(Y465=Y465,OR(Z465="T",Z465="P")),VLOOKUP(Y465,'S1-TE'!$D$7:$V$59,8,0),"-")))</f>
        <v>-</v>
      </c>
      <c r="AC465" s="88" t="str">
        <f>IF(Y465="","-",IF(VLOOKUP(Y465,'S1-TE'!$D$7:$V$59,9,0)=0,"-",IF(AND(Y465=Y465,OR(Z465="T",Z465="P")),VLOOKUP(Y465,'S1-TE'!$D$7:$V$59,9,0),"-")))</f>
        <v>-</v>
      </c>
      <c r="AD465" s="88" t="str">
        <f>IF(Y465="","-",IF(VLOOKUP(Y465,'S1-TE'!$D$7:$V$59,17,0)=0,"-",IF(AND(Y465=Y465,Z465="P"),VLOOKUP(Y465,'S1-TE'!$D$7:$V$59,17,0),"-")))</f>
        <v>-</v>
      </c>
      <c r="AE465" s="88" t="str">
        <f>IF(Y465="","-",IF(VLOOKUP(Y465,'S1-TE'!$D$7:$V$59,18,0)=0,"-",IF(AND(Y465=Y465,Z465="P"),VLOOKUP(Y465,'S1-TE'!$D$7:$V$59,18,0),"-")))</f>
        <v>-</v>
      </c>
      <c r="AF465" s="89" t="s">
        <v>155</v>
      </c>
      <c r="AG465" s="90"/>
      <c r="AH465" s="85"/>
      <c r="AI465" s="86"/>
      <c r="AJ465" s="87"/>
      <c r="AK465" s="88" t="str">
        <f>IF(AI465="","-",IF(VLOOKUP(AI465,'S1-TE'!$D$7:$V$59,7,0)=0,"-",IF(AND(AI465=AI465,OR(AJ465="T",AJ465="P")),VLOOKUP(AI465,'S1-TE'!$D$7:$V$59,7,0),"-")))</f>
        <v>-</v>
      </c>
      <c r="AL465" s="88" t="str">
        <f>IF(AI465="","-",IF(VLOOKUP(AI465,'S1-TE'!$D$7:$V$59,8,0)=0,"-",IF(AND(AI465=AI465,OR(AJ465="T",AJ465="P")),VLOOKUP(AI465,'S1-TE'!$D$7:$V$59,8,0),"-")))</f>
        <v>-</v>
      </c>
      <c r="AM465" s="88" t="str">
        <f>IF(AI465="","-",IF(VLOOKUP(AI465,'S1-TE'!$D$7:$V$59,9,0)=0,"-",IF(AND(AI465=AI465,OR(AJ465="T",AJ465="P")),VLOOKUP(AI465,'S1-TE'!$D$7:$V$59,9,0),"-")))</f>
        <v>-</v>
      </c>
      <c r="AN465" s="88" t="str">
        <f>IF(AI465="","-",IF(VLOOKUP(AI465,'S1-TE'!$D$7:$V$59,17,0)=0,"-",IF(AND(AI465=AI465,AJ465="P"),VLOOKUP(AI465,'S1-TE'!$D$7:$V$59,17,0),"-")))</f>
        <v>-</v>
      </c>
      <c r="AO465" s="88" t="str">
        <f>IF(AI465="","-",IF(VLOOKUP(AI465,'S1-TE'!$D$7:$V$59,18,0)=0,"-",IF(AND(AI465=AI465,AJ465="P"),VLOOKUP(AI465,'S1-TE'!$D$7:$V$59,18,0),"-")))</f>
        <v>-</v>
      </c>
      <c r="AP465" s="89" t="s">
        <v>155</v>
      </c>
      <c r="AQ465" s="90"/>
      <c r="AR465" s="98"/>
      <c r="AS465" s="88"/>
      <c r="AT465" s="99"/>
      <c r="AU465" s="88" t="str">
        <f>IF(AS465="","-",IF(VLOOKUP(AS465,'S1-TE'!$D$7:$V$59,7,0)=0,"-",IF(AND(AS465=AS465,OR(AT465="T",AT465="P")),VLOOKUP(AS465,'S1-TE'!$D$7:$V$59,7,0),"-")))</f>
        <v>-</v>
      </c>
      <c r="AV465" s="88" t="str">
        <f>IF(AS465="","-",IF(VLOOKUP(AS465,'S1-TE'!$D$7:$V$59,8,0)=0,"-",IF(AND(AS465=AS465,OR(AT465="T",AT465="P")),VLOOKUP(AS465,'S1-TE'!$D$7:$V$59,8,0),"-")))</f>
        <v>-</v>
      </c>
      <c r="AW465" s="88" t="str">
        <f>IF(AS465="","-",IF(VLOOKUP(AS465,'S1-TE'!$D$7:$V$59,9,0)=0,"-",IF(AND(AS465=AS465,OR(AT465="T",AT465="P")),VLOOKUP(AS465,'S1-TE'!$D$7:$V$59,9,0),"-")))</f>
        <v>-</v>
      </c>
      <c r="AX465" s="88" t="str">
        <f>IF(AS465="","-",IF(VLOOKUP(AS465,'S1-TE'!$D$7:$V$59,17,0)=0,"-",IF(AND(AS465=AS465,AT465="P"),VLOOKUP(AS465,'S1-TE'!$D$7:$V$59,17,0),"-")))</f>
        <v>-</v>
      </c>
      <c r="AY465" s="88" t="str">
        <f>IF(AS465="","-",IF(VLOOKUP(AS465,'S1-TE'!$D$7:$V$59,18,0)=0,"-",IF(AND(AS465=AS465,AT465="P"),VLOOKUP(AS465,'S1-TE'!$D$7:$V$59,18,0),"-")))</f>
        <v>-</v>
      </c>
      <c r="AZ465" s="89" t="s">
        <v>155</v>
      </c>
      <c r="BA465" s="133"/>
      <c r="BB465" s="6"/>
      <c r="BC465" s="6"/>
      <c r="BD465" s="6"/>
      <c r="BE465" s="6"/>
      <c r="BF465" s="7"/>
      <c r="BG465" s="7"/>
      <c r="BH465" s="7"/>
      <c r="BI465" s="7"/>
      <c r="BJ465" s="7"/>
      <c r="BK465" s="7"/>
    </row>
    <row r="466" ht="14.25" customHeight="1">
      <c r="A466" s="40">
        <v>8.0</v>
      </c>
      <c r="B466" s="41" t="s">
        <v>355</v>
      </c>
      <c r="C466" s="96" t="s">
        <v>325</v>
      </c>
      <c r="D466" s="86" t="s">
        <v>326</v>
      </c>
      <c r="E466" s="87" t="s">
        <v>24</v>
      </c>
      <c r="F466" s="88" t="str">
        <f>IF(D466="","-",IF(VLOOKUP(D466,'S1-MR'!$D$7:$U$60,7,0)=0,"-",IF(AND(D466=D466,OR(E466="T",E466="P")),VLOOKUP(D466,'S1-MR'!$D$7:$U$60,7,0),"-")))</f>
        <v>HSS</v>
      </c>
      <c r="G466" s="88" t="str">
        <f>IF(D466="","-",IF(VLOOKUP(D466,'S1-MR'!$D$7:$U$60,8,0)=0,"-",IF(AND(D466=D466,OR(E466="T",E466="P")),VLOOKUP(D466,'S1-MR'!$D$7:$U$60,8,0),"-")))</f>
        <v>FIS</v>
      </c>
      <c r="H466" s="88" t="str">
        <f>IF(D466="","-",IF(VLOOKUP(D466,'S1-MR'!$D$7:$U$60,9,0)=0,"-",IF(AND(D466=D466,OR(E466="T",E466="P")),VLOOKUP(D466,'S1-MR'!$D$7:$U$60,9,0),"-")))</f>
        <v>-</v>
      </c>
      <c r="I466" s="88"/>
      <c r="J466" s="88" t="str">
        <f>IF(D466="","-",IF(VLOOKUP(D466,'S1-MR'!$D$7:$U$60,17,0)=0,"-",IF(AND(D466=D466,E466="P"),VLOOKUP(D466,'S1-MR'!$D$7:$U$60,17,0),"-")))</f>
        <v>-</v>
      </c>
      <c r="K466" s="88" t="str">
        <f>IF(D466="","-",IF(VLOOKUP(D466,'S1-MR'!$D$7:$U$60,18,0)=0,"-",IF(AND(D466=D466,E466="P"),VLOOKUP(D466,'S1-MR'!$D$7:$U$60,18,0),"-")))</f>
        <v>-</v>
      </c>
      <c r="L466" s="89" t="s">
        <v>158</v>
      </c>
      <c r="M466" s="90" t="s">
        <v>26</v>
      </c>
      <c r="N466" s="85"/>
      <c r="O466" s="86"/>
      <c r="P466" s="87"/>
      <c r="Q466" s="88" t="str">
        <f>IF(O466="","-",IF(VLOOKUP(O466,'S1-MR'!$D$7:$U$60,7,0)=0,"-",IF(AND(O466=O466,OR(P466="T",P466="P")),VLOOKUP(O466,'S1-MR'!$D$7:$U$60,7,0),"-")))</f>
        <v>-</v>
      </c>
      <c r="R466" s="88" t="str">
        <f>IF(O466="","-",IF(VLOOKUP(O466,'S1-MR'!$D$7:$U$60,8,0)=0,"-",IF(AND(O466=O466,OR(P466="T",P466="P")),VLOOKUP(O466,'S1-MR'!$D$7:$U$60,8,0),"-")))</f>
        <v>-</v>
      </c>
      <c r="S466" s="88" t="str">
        <f>IF(O466="","-",IF(VLOOKUP(O466,'S1-MR'!$D$7:$U$60,9,0)=0,"-",IF(AND(O466=O466,OR(P466="T",P466="P")),VLOOKUP(O466,'S1-MR'!$D$7:$U$60,9,0),"-")))</f>
        <v>-</v>
      </c>
      <c r="T466" s="88" t="str">
        <f>IF(O466="","-",IF(VLOOKUP(O466,'S1-MR'!$D$7:$U$60,17,0)=0,"-",IF(AND(O466=O466,P466="P"),VLOOKUP(O466,'S1-MR'!$D$7:$U$60,17,0),"-")))</f>
        <v>-</v>
      </c>
      <c r="U466" s="88" t="str">
        <f>IF(O466="","-",IF(VLOOKUP(O466,'S1-MR'!$D$7:$U$60,18,0)=0,"-",IF(AND(O466=O466,P466="P"),VLOOKUP(O466,'S1-MR'!$D$7:$U$60,18,0),"-")))</f>
        <v>-</v>
      </c>
      <c r="V466" s="89" t="s">
        <v>158</v>
      </c>
      <c r="W466" s="90"/>
      <c r="X466" s="98"/>
      <c r="Y466" s="88"/>
      <c r="Z466" s="99"/>
      <c r="AA466" s="88" t="str">
        <f>IF(Y466="","-",IF(VLOOKUP(Y466,'S1-MR'!$D$7:$U$60,7,0)=0,"-",IF(AND(Y466=Y466,OR(Z466="T",Z466="P")),VLOOKUP(Y466,'S1-MR'!$D$7:$U$60,7,0),"-")))</f>
        <v>-</v>
      </c>
      <c r="AB466" s="88" t="str">
        <f>IF(Y466="","-",IF(VLOOKUP(Y466,'S1-MR'!$D$7:$U$60,8,0)=0,"-",IF(AND(Y466=Y466,OR(Z466="T",Z466="P")),VLOOKUP(Y466,'S1-MR'!$D$7:$U$60,8,0),"-")))</f>
        <v>-</v>
      </c>
      <c r="AC466" s="88" t="str">
        <f>IF(Y466="","-",IF(VLOOKUP(Y466,'S1-MR'!$D$7:$U$60,9,0)=0,"-",IF(AND(Y466=Y466,OR(Z466="T",Z466="P")),VLOOKUP(Y466,'S1-MR'!$D$7:$U$60,9,0),"-")))</f>
        <v>-</v>
      </c>
      <c r="AD466" s="88" t="str">
        <f>IF(Y466="","-",IF(VLOOKUP(Y466,'S1-MR'!$D$7:$U$60,17,0)=0,"-",IF(AND(Y466=Y466,Z466="P"),VLOOKUP(Y466,'S1-MR'!$D$7:$U$60,17,0),"-")))</f>
        <v>-</v>
      </c>
      <c r="AE466" s="88" t="str">
        <f>IF(Y466="","-",IF(VLOOKUP(Y466,'S1-MR'!$D$7:$U$60,18,0)=0,"-",IF(AND(Y466=Y466,Z466="P"),VLOOKUP(Y466,'S1-MR'!$D$7:$U$60,18,0),"-")))</f>
        <v>-</v>
      </c>
      <c r="AF466" s="89" t="s">
        <v>158</v>
      </c>
      <c r="AG466" s="133"/>
      <c r="AH466" s="85"/>
      <c r="AI466" s="86"/>
      <c r="AJ466" s="87"/>
      <c r="AK466" s="88" t="str">
        <f>IF(AI466="","-",IF(VLOOKUP(AI466,'S1-MR'!$D$7:$U$60,7,0)=0,"-",IF(AND(AI466=AI466,OR(AJ466="T",AJ466="P")),VLOOKUP(AI466,'S1-MR'!$D$7:$U$60,7,0),"-")))</f>
        <v>-</v>
      </c>
      <c r="AL466" s="88" t="str">
        <f>IF(AI466="","-",IF(VLOOKUP(AI466,'S1-MR'!$D$7:$U$60,8,0)=0,"-",IF(AND(AI466=AI466,OR(AJ466="T",AJ466="P")),VLOOKUP(AI466,'S1-MR'!$D$7:$U$60,8,0),"-")))</f>
        <v>-</v>
      </c>
      <c r="AM466" s="88" t="str">
        <f>IF(AI466="","-",IF(VLOOKUP(AI466,'S1-MR'!$D$7:$U$60,9,0)=0,"-",IF(AND(AI466=AI466,OR(AJ466="T",AJ466="P")),VLOOKUP(AI466,'S1-MR'!$D$7:$U$60,9,0),"-")))</f>
        <v>-</v>
      </c>
      <c r="AN466" s="88" t="str">
        <f>IF(AI466="","-",IF(VLOOKUP(AI466,'S1-MR'!$D$7:$U$60,17,0)=0,"-",IF(AND(AI466=AI466,AJ466="P"),VLOOKUP(AI466,'S1-MR'!$D$7:$U$60,17,0),"-")))</f>
        <v>-</v>
      </c>
      <c r="AO466" s="88" t="str">
        <f>IF(AI466="","-",IF(VLOOKUP(AI466,'S1-MR'!$D$7:$U$60,18,0)=0,"-",IF(AND(AI466=AI466,AJ466="P"),VLOOKUP(AI466,'S1-MR'!$D$7:$U$60,18,0),"-")))</f>
        <v>-</v>
      </c>
      <c r="AP466" s="89" t="s">
        <v>158</v>
      </c>
      <c r="AQ466" s="90"/>
      <c r="AR466" s="98"/>
      <c r="AS466" s="88"/>
      <c r="AT466" s="99"/>
      <c r="AU466" s="88" t="str">
        <f>IF(AS466="","-",IF(VLOOKUP(AS466,'S1-MR'!$D$7:$U$60,7,0)=0,"-",IF(AND(AS466=AS466,OR(AT466="T",AT466="P")),VLOOKUP(AS466,'S1-MR'!$D$7:$U$60,7,0),"-")))</f>
        <v>-</v>
      </c>
      <c r="AV466" s="88" t="str">
        <f>IF(AS466="","-",IF(VLOOKUP(AS466,'S1-MR'!$D$7:$U$60,8,0)=0,"-",IF(AND(AS466=AS466,OR(AT466="T",AT466="P")),VLOOKUP(AS466,'S1-MR'!$D$7:$U$60,8,0),"-")))</f>
        <v>-</v>
      </c>
      <c r="AW466" s="88" t="str">
        <f>IF(AS466="","-",IF(VLOOKUP(AS466,'S1-MR'!$D$7:$U$60,9,0)=0,"-",IF(AND(AS466=AS466,OR(AT466="T",AT466="P")),VLOOKUP(AS466,'S1-MR'!$D$7:$U$60,9,0),"-")))</f>
        <v>-</v>
      </c>
      <c r="AX466" s="88" t="str">
        <f>IF(AS466="","-",IF(VLOOKUP(AS466,'S1-MR'!$D$7:$U$60,17,0)=0,"-",IF(AND(AS466=AS466,AT466="P"),VLOOKUP(AS466,'S1-MR'!$D$7:$U$60,17,0),"-")))</f>
        <v>-</v>
      </c>
      <c r="AY466" s="88" t="str">
        <f>IF(AS466="","-",IF(VLOOKUP(AS466,'S1-MR'!$D$7:$U$60,18,0)=0,"-",IF(AND(AS466=AS466,AT466="P"),VLOOKUP(AS466,'S1-MR'!$D$7:$U$60,18,0),"-")))</f>
        <v>-</v>
      </c>
      <c r="AZ466" s="89" t="s">
        <v>158</v>
      </c>
      <c r="BA466" s="133"/>
      <c r="BB466" s="6"/>
      <c r="BC466" s="6"/>
      <c r="BD466" s="6"/>
      <c r="BE466" s="6"/>
      <c r="BF466" s="7"/>
      <c r="BG466" s="7"/>
      <c r="BH466" s="7"/>
      <c r="BI466" s="7"/>
      <c r="BJ466" s="7"/>
      <c r="BK466" s="7"/>
    </row>
    <row r="467" ht="14.25" customHeight="1">
      <c r="A467" s="40">
        <v>8.0</v>
      </c>
      <c r="B467" s="41" t="s">
        <v>355</v>
      </c>
      <c r="C467" s="96" t="s">
        <v>325</v>
      </c>
      <c r="D467" s="86" t="s">
        <v>326</v>
      </c>
      <c r="E467" s="87" t="s">
        <v>24</v>
      </c>
      <c r="F467" s="88" t="str">
        <f>IF(D467="","-",IF(VLOOKUP(D467,'S1-MR'!$D$7:$U$60,7,0)=0,"-",IF(AND(D467=D467,OR(E467="T",E467="P")),VLOOKUP(D467,'S1-MR'!$D$7:$U$60,7,0),"-")))</f>
        <v>HSS</v>
      </c>
      <c r="G467" s="88" t="str">
        <f>IF(D467="","-",IF(VLOOKUP(D467,'S1-MR'!$D$7:$U$60,8,0)=0,"-",IF(AND(D467=D467,OR(E467="T",E467="P")),VLOOKUP(D467,'S1-MR'!$D$7:$U$60,8,0),"-")))</f>
        <v>FIS</v>
      </c>
      <c r="H467" s="88" t="str">
        <f>IF(D467="","-",IF(VLOOKUP(D467,'S1-MR'!$D$7:$U$60,9,0)=0,"-",IF(AND(D467=D467,OR(E467="T",E467="P")),VLOOKUP(D467,'S1-MR'!$D$7:$U$60,9,0),"-")))</f>
        <v>-</v>
      </c>
      <c r="I467" s="88"/>
      <c r="J467" s="88" t="str">
        <f>IF(D467="","-",IF(VLOOKUP(D467,'S1-MR'!$D$7:$U$60,17,0)=0,"-",IF(AND(D467=D467,E467="P"),VLOOKUP(D467,'S1-MR'!$D$7:$U$60,17,0),"-")))</f>
        <v>-</v>
      </c>
      <c r="K467" s="88" t="str">
        <f>IF(D467="","-",IF(VLOOKUP(D467,'S1-MR'!$D$7:$U$60,18,0)=0,"-",IF(AND(D467=D467,E467="P"),VLOOKUP(D467,'S1-MR'!$D$7:$U$60,18,0),"-")))</f>
        <v>-</v>
      </c>
      <c r="L467" s="89" t="s">
        <v>163</v>
      </c>
      <c r="M467" s="90" t="s">
        <v>26</v>
      </c>
      <c r="N467" s="85"/>
      <c r="O467" s="181"/>
      <c r="P467" s="182"/>
      <c r="Q467" s="183" t="str">
        <f>IF(O467="","-",IF(VLOOKUP(O467,'S1-MR'!$D$7:$U$60,7,0)=0,"-",IF(AND(O467=O467,OR(P467="T",P467="P")),VLOOKUP(O467,'S1-MR'!$D$7:$U$60,7,0),"-")))</f>
        <v>-</v>
      </c>
      <c r="R467" s="183" t="str">
        <f>IF(O467="","-",IF(VLOOKUP(O467,'S1-MR'!$D$7:$U$60,8,0)=0,"-",IF(AND(O467=O467,OR(P467="T",P467="P")),VLOOKUP(O467,'S1-MR'!$D$7:$U$60,8,0),"-")))</f>
        <v>-</v>
      </c>
      <c r="S467" s="88" t="str">
        <f>IF(O467="","-",IF(VLOOKUP(O467,'S1-MR'!$D$7:$U$60,9,0)=0,"-",IF(AND(O467=O467,OR(P467="T",P467="P")),VLOOKUP(O467,'S1-MR'!$D$7:$U$60,9,0),"-")))</f>
        <v>-</v>
      </c>
      <c r="T467" s="88" t="str">
        <f>IF(O467="","-",IF(VLOOKUP(O467,'S1-MR'!$D$7:$U$60,17,0)=0,"-",IF(AND(O467=O467,P467="P"),VLOOKUP(O467,'S1-MR'!$D$7:$U$60,17,0),"-")))</f>
        <v>-</v>
      </c>
      <c r="U467" s="88" t="str">
        <f>IF(O467="","-",IF(VLOOKUP(O467,'S1-MR'!$D$7:$U$60,18,0)=0,"-",IF(AND(O467=O467,P467="P"),VLOOKUP(O467,'S1-MR'!$D$7:$U$60,18,0),"-")))</f>
        <v>-</v>
      </c>
      <c r="V467" s="89" t="s">
        <v>163</v>
      </c>
      <c r="W467" s="90"/>
      <c r="X467" s="98"/>
      <c r="Y467" s="88"/>
      <c r="Z467" s="99"/>
      <c r="AA467" s="88" t="str">
        <f>IF(Y467="","-",IF(VLOOKUP(Y467,'S1-MR'!$D$7:$U$60,7,0)=0,"-",IF(AND(Y467=Y467,OR(Z467="T",Z467="P")),VLOOKUP(Y467,'S1-MR'!$D$7:$U$60,7,0),"-")))</f>
        <v>-</v>
      </c>
      <c r="AB467" s="88" t="str">
        <f>IF(Y467="","-",IF(VLOOKUP(Y467,'S1-MR'!$D$7:$U$60,8,0)=0,"-",IF(AND(Y467=Y467,OR(Z467="T",Z467="P")),VLOOKUP(Y467,'S1-MR'!$D$7:$U$60,8,0),"-")))</f>
        <v>-</v>
      </c>
      <c r="AC467" s="88" t="str">
        <f>IF(Y467="","-",IF(VLOOKUP(Y467,'S1-MR'!$D$7:$U$60,9,0)=0,"-",IF(AND(Y467=Y467,OR(Z467="T",Z467="P")),VLOOKUP(Y467,'S1-MR'!$D$7:$U$60,9,0),"-")))</f>
        <v>-</v>
      </c>
      <c r="AD467" s="88" t="str">
        <f>IF(Y467="","-",IF(VLOOKUP(Y467,'S1-MR'!$D$7:$U$60,17,0)=0,"-",IF(AND(Y467=Y467,Z467="P"),VLOOKUP(Y467,'S1-MR'!$D$7:$U$60,17,0),"-")))</f>
        <v>-</v>
      </c>
      <c r="AE467" s="88" t="str">
        <f>IF(Y467="","-",IF(VLOOKUP(Y467,'S1-MR'!$D$7:$U$60,18,0)=0,"-",IF(AND(Y467=Y467,Z467="P"),VLOOKUP(Y467,'S1-MR'!$D$7:$U$60,18,0),"-")))</f>
        <v>-</v>
      </c>
      <c r="AF467" s="89" t="s">
        <v>163</v>
      </c>
      <c r="AG467" s="133"/>
      <c r="AH467" s="85"/>
      <c r="AI467" s="86"/>
      <c r="AJ467" s="87"/>
      <c r="AK467" s="88" t="str">
        <f>IF(AI467="","-",IF(VLOOKUP(AI467,'S1-MR'!$D$7:$U$60,7,0)=0,"-",IF(AND(AI467=AI467,OR(AJ467="T",AJ467="P")),VLOOKUP(AI467,'S1-MR'!$D$7:$U$60,7,0),"-")))</f>
        <v>-</v>
      </c>
      <c r="AL467" s="88" t="str">
        <f>IF(AI467="","-",IF(VLOOKUP(AI467,'S1-MR'!$D$7:$U$60,8,0)=0,"-",IF(AND(AI467=AI467,OR(AJ467="T",AJ467="P")),VLOOKUP(AI467,'S1-MR'!$D$7:$U$60,8,0),"-")))</f>
        <v>-</v>
      </c>
      <c r="AM467" s="88" t="str">
        <f>IF(AI467="","-",IF(VLOOKUP(AI467,'S1-MR'!$D$7:$U$60,9,0)=0,"-",IF(AND(AI467=AI467,OR(AJ467="T",AJ467="P")),VLOOKUP(AI467,'S1-MR'!$D$7:$U$60,9,0),"-")))</f>
        <v>-</v>
      </c>
      <c r="AN467" s="88" t="str">
        <f>IF(AI467="","-",IF(VLOOKUP(AI467,'S1-MR'!$D$7:$U$60,17,0)=0,"-",IF(AND(AI467=AI467,AJ467="P"),VLOOKUP(AI467,'S1-MR'!$D$7:$U$60,17,0),"-")))</f>
        <v>-</v>
      </c>
      <c r="AO467" s="88" t="str">
        <f>IF(AI467="","-",IF(VLOOKUP(AI467,'S1-MR'!$D$7:$U$60,18,0)=0,"-",IF(AND(AI467=AI467,AJ467="P"),VLOOKUP(AI467,'S1-MR'!$D$7:$U$60,18,0),"-")))</f>
        <v>-</v>
      </c>
      <c r="AP467" s="89" t="s">
        <v>163</v>
      </c>
      <c r="AQ467" s="90"/>
      <c r="AR467" s="98"/>
      <c r="AS467" s="88"/>
      <c r="AT467" s="99"/>
      <c r="AU467" s="88" t="str">
        <f>IF(AS467="","-",IF(VLOOKUP(AS467,'S1-MR'!$D$7:$U$60,7,0)=0,"-",IF(AND(AS467=AS467,OR(AT467="T",AT467="P")),VLOOKUP(AS467,'S1-MR'!$D$7:$U$60,7,0),"-")))</f>
        <v>-</v>
      </c>
      <c r="AV467" s="88" t="str">
        <f>IF(AS467="","-",IF(VLOOKUP(AS467,'S1-MR'!$D$7:$U$60,8,0)=0,"-",IF(AND(AS467=AS467,OR(AT467="T",AT467="P")),VLOOKUP(AS467,'S1-MR'!$D$7:$U$60,8,0),"-")))</f>
        <v>-</v>
      </c>
      <c r="AW467" s="88" t="str">
        <f>IF(AS467="","-",IF(VLOOKUP(AS467,'S1-MR'!$D$7:$U$60,9,0)=0,"-",IF(AND(AS467=AS467,OR(AT467="T",AT467="P")),VLOOKUP(AS467,'S1-MR'!$D$7:$U$60,9,0),"-")))</f>
        <v>-</v>
      </c>
      <c r="AX467" s="88" t="str">
        <f>IF(AS467="","-",IF(VLOOKUP(AS467,'S1-MR'!$D$7:$U$60,17,0)=0,"-",IF(AND(AS467=AS467,AT467="P"),VLOOKUP(AS467,'S1-MR'!$D$7:$U$60,17,0),"-")))</f>
        <v>-</v>
      </c>
      <c r="AY467" s="88" t="str">
        <f>IF(AS467="","-",IF(VLOOKUP(AS467,'S1-MR'!$D$7:$U$60,18,0)=0,"-",IF(AND(AS467=AS467,AT467="P"),VLOOKUP(AS467,'S1-MR'!$D$7:$U$60,18,0),"-")))</f>
        <v>-</v>
      </c>
      <c r="AZ467" s="89" t="s">
        <v>163</v>
      </c>
      <c r="BA467" s="133"/>
      <c r="BB467" s="6"/>
      <c r="BC467" s="6"/>
      <c r="BD467" s="6"/>
      <c r="BE467" s="6"/>
      <c r="BF467" s="7"/>
      <c r="BG467" s="7"/>
      <c r="BH467" s="7"/>
      <c r="BI467" s="7"/>
      <c r="BJ467" s="7"/>
      <c r="BK467" s="7"/>
    </row>
    <row r="468" ht="14.25" customHeight="1">
      <c r="A468" s="40">
        <v>8.0</v>
      </c>
      <c r="B468" s="41" t="s">
        <v>355</v>
      </c>
      <c r="C468" s="85"/>
      <c r="D468" s="86"/>
      <c r="E468" s="87"/>
      <c r="F468" s="88" t="str">
        <f>IF(D468="","-",IF(VLOOKUP(D468,'S1-TB'!$D$7:$U$58,7,0)=0,"-",IF(AND(D468=D468,OR(E468="T",E468="P")),VLOOKUP(D468,'S1-TB'!$D$7:$U$58,7,0),"-")))</f>
        <v>-</v>
      </c>
      <c r="G468" s="88" t="str">
        <f>IF(D468="","-",IF(VLOOKUP(D468,'S1-TB'!$D$7:$U$58,8,0)=0,"-",IF(AND(D468=D468,OR(E468="T",E468="P")),VLOOKUP(D468,'S1-TB'!$D$7:$U$58,8,0),"-")))</f>
        <v>-</v>
      </c>
      <c r="H468" s="88" t="str">
        <f>IF(D468="","-",IF(VLOOKUP(D468,'S1-TB'!$D$7:$U$58,9,0)=0,"-",IF(AND(D468=D468,OR(E468="T",E468="P")),VLOOKUP(D468,'S1-TB'!$D$7:$U$58,9,0),"-")))</f>
        <v>-</v>
      </c>
      <c r="I468" s="88"/>
      <c r="J468" s="88" t="str">
        <f>IF(D468="","-",IF(VLOOKUP(D468,'S1-TB'!$D$7:$U$58,17,0)=0,"-",IF(AND(D468=D468,E468="P"),VLOOKUP(D468,'S1-TB'!$D$7:$U$58,17,0),"-")))</f>
        <v>-</v>
      </c>
      <c r="K468" s="88" t="str">
        <f>IF(D468="","-",IF(VLOOKUP(D468,'S1-TB'!$D$7:$U$58,18,0)=0,"-",IF(AND(D468=D468,E468="P"),VLOOKUP(D468,'S1-TB'!$D$7:$U$58,18,0),"-")))</f>
        <v>-</v>
      </c>
      <c r="L468" s="89" t="s">
        <v>164</v>
      </c>
      <c r="M468" s="90" t="s">
        <v>26</v>
      </c>
      <c r="N468" s="184" t="s">
        <v>165</v>
      </c>
      <c r="O468" s="185" t="s">
        <v>169</v>
      </c>
      <c r="P468" s="186" t="s">
        <v>24</v>
      </c>
      <c r="Q468" s="187" t="str">
        <f>IF(O468="","-",IF(VLOOKUP(O468,'S1-TB'!$D$7:$U$58,7,0)=0,"-",IF(AND(O468=O468,OR(P468="T",P468="P")),VLOOKUP(O468,'S1-TB'!$D$7:$U$58,7,0),"-")))</f>
        <v>MMK</v>
      </c>
      <c r="R468" s="187" t="str">
        <f>IF(O468="","-",IF(VLOOKUP(O468,'S1-TB'!$D$7:$U$58,8,0)=0,"-",IF(AND(O468=O468,OR(P468="T",P468="P")),VLOOKUP(O468,'S1-TB'!$D$7:$U$58,8,0),"-")))</f>
        <v>-</v>
      </c>
      <c r="S468" s="188" t="str">
        <f>IF(O468="","-",IF(VLOOKUP(O468,'S1-TB'!$D$7:$U$58,9,0)=0,"-",IF(AND(O468=O468,OR(P468="T",P468="P")),VLOOKUP(O468,'S1-TB'!$D$7:$U$58,9,0),"-")))</f>
        <v>-</v>
      </c>
      <c r="T468" s="88" t="str">
        <f>IF(O468="","-",IF(VLOOKUP(O468,'S1-TB'!$D$7:$U$58,17,0)=0,"-",IF(AND(O468=O468,P468="P"),VLOOKUP(O468,'S1-TB'!$D$7:$U$58,17,0),"-")))</f>
        <v>-</v>
      </c>
      <c r="U468" s="88" t="str">
        <f>IF(O468="","-",IF(VLOOKUP(O468,'S1-TB'!$D$7:$U$58,18,0)=0,"-",IF(AND(O468=O468,P468="P"),VLOOKUP(O468,'S1-TB'!$D$7:$U$58,18,0),"-")))</f>
        <v>-</v>
      </c>
      <c r="V468" s="89" t="s">
        <v>164</v>
      </c>
      <c r="W468" s="90" t="s">
        <v>26</v>
      </c>
      <c r="X468" s="85"/>
      <c r="Y468" s="86"/>
      <c r="Z468" s="87"/>
      <c r="AA468" s="88" t="str">
        <f>IF(Y468="","-",IF(VLOOKUP(Y468,'S1-TB'!$D$7:$U$58,7,0)=0,"-",IF(AND(Y468=Y468,OR(Z468="T",Z468="P")),VLOOKUP(Y468,'S1-TB'!$D$7:$U$58,7,0),"-")))</f>
        <v>-</v>
      </c>
      <c r="AB468" s="88" t="str">
        <f>IF(Y468="","-",IF(VLOOKUP(Y468,'S1-TB'!$D$7:$U$58,8,0)=0,"-",IF(AND(Y468=Y468,OR(Z468="T",Z468="P")),VLOOKUP(Y468,'S1-TB'!$D$7:$U$58,8,0),"-")))</f>
        <v>-</v>
      </c>
      <c r="AC468" s="88" t="str">
        <f>IF(Y468="","-",IF(VLOOKUP(Y468,'S1-TB'!$D$7:$U$58,9,0)=0,"-",IF(AND(Y468=Y468,OR(Z468="T",Z468="P")),VLOOKUP(Y468,'S1-TB'!$D$7:$U$58,9,0),"-")))</f>
        <v>-</v>
      </c>
      <c r="AD468" s="88" t="str">
        <f>IF(Y468="","-",IF(VLOOKUP(Y468,'S1-TB'!$D$7:$U$58,17,0)=0,"-",IF(AND(Y468=Y468,Z468="P"),VLOOKUP(Y468,'S1-TB'!$D$7:$U$58,17,0),"-")))</f>
        <v>-</v>
      </c>
      <c r="AE468" s="88" t="str">
        <f>IF(Y468="","-",IF(VLOOKUP(Y468,'S1-TB'!$D$7:$U$58,18,0)=0,"-",IF(AND(Y468=Y468,Z468="P"),VLOOKUP(Y468,'S1-TB'!$D$7:$U$58,18,0),"-")))</f>
        <v>-</v>
      </c>
      <c r="AF468" s="89" t="s">
        <v>164</v>
      </c>
      <c r="AG468" s="90"/>
      <c r="AH468" s="85" t="s">
        <v>302</v>
      </c>
      <c r="AI468" s="86" t="s">
        <v>303</v>
      </c>
      <c r="AJ468" s="87" t="s">
        <v>24</v>
      </c>
      <c r="AK468" s="88" t="str">
        <f>IF(AI468="","-",IF(VLOOKUP(AI468,'S1-TB'!$D$7:$U$58,7,0)=0,"-",IF(AND(AI468=AI468,OR(AJ468="T",AJ468="P")),VLOOKUP(AI468,'S1-TB'!$D$7:$U$58,7,0),"-")))</f>
        <v>AAD</v>
      </c>
      <c r="AL468" s="88" t="str">
        <f>IF(AI468="","-",IF(VLOOKUP(AI468,'S1-TB'!$D$7:$U$58,8,0)=0,"-",IF(AND(AI468=AI468,OR(AJ468="T",AJ468="P")),VLOOKUP(AI468,'S1-TB'!$D$7:$U$58,8,0),"-")))</f>
        <v>-</v>
      </c>
      <c r="AM468" s="88" t="str">
        <f>IF(AI468="","-",IF(VLOOKUP(AI468,'S1-TB'!$D$7:$U$58,9,0)=0,"-",IF(AND(AI468=AI468,OR(AJ468="T",AJ468="P")),VLOOKUP(AI468,'S1-TB'!$D$7:$U$58,9,0),"-")))</f>
        <v>-</v>
      </c>
      <c r="AN468" s="88" t="str">
        <f>IF(AI468="","-",IF(VLOOKUP(AI468,'S1-TB'!$D$7:$U$58,17,0)=0,"-",IF(AND(AI468=AI468,AJ468="P"),VLOOKUP(AI468,'S1-TB'!$D$7:$U$58,17,0),"-")))</f>
        <v>-</v>
      </c>
      <c r="AO468" s="88" t="str">
        <f>IF(AI468="","-",IF(VLOOKUP(AI468,'S1-TB'!$D$7:$U$58,18,0)=0,"-",IF(AND(AI468=AI468,AJ468="P"),VLOOKUP(AI468,'S1-TB'!$D$7:$U$58,18,0),"-")))</f>
        <v>-</v>
      </c>
      <c r="AP468" s="89" t="s">
        <v>164</v>
      </c>
      <c r="AQ468" s="90" t="s">
        <v>26</v>
      </c>
      <c r="AR468" s="96" t="s">
        <v>327</v>
      </c>
      <c r="AS468" s="86" t="s">
        <v>328</v>
      </c>
      <c r="AT468" s="87" t="s">
        <v>24</v>
      </c>
      <c r="AU468" s="88" t="str">
        <f>IF(AS468="","-",IF(VLOOKUP(AS468,'S1-TB'!$D$7:$U$58,7,0)=0,"-",IF(AND(AS468=AS468,OR(AT468="T",AT468="P")),VLOOKUP(AS468,'S1-TB'!$D$7:$U$58,7,0),"-")))</f>
        <v>RFK</v>
      </c>
      <c r="AV468" s="88" t="str">
        <f>IF(AS468="","-",IF(VLOOKUP(AS468,'S1-TB'!$D$7:$U$58,8,0)=0,"-",IF(AND(AS468=AS468,OR(AT468="T",AT468="P")),VLOOKUP(AS468,'S1-TB'!$D$7:$U$58,8,0),"-")))</f>
        <v>-</v>
      </c>
      <c r="AW468" s="88" t="str">
        <f>IF(AS468="","-",IF(VLOOKUP(AS468,'S1-TB'!$D$7:$U$58,9,0)=0,"-",IF(AND(AS468=AS468,OR(AT468="T",AT468="P")),VLOOKUP(AS468,'S1-TB'!$D$7:$U$58,9,0),"-")))</f>
        <v>-</v>
      </c>
      <c r="AX468" s="88" t="str">
        <f>IF(AS468="","-",IF(VLOOKUP(AS468,'S1-TB'!$D$7:$U$58,17,0)=0,"-",IF(AND(AS468=AS468,AT468="P"),VLOOKUP(AS468,'S1-TB'!$D$7:$U$58,17,0),"-")))</f>
        <v>-</v>
      </c>
      <c r="AY468" s="88" t="str">
        <f>IF(AS468="","-",IF(VLOOKUP(AS468,'S1-TB'!$D$7:$U$58,18,0)=0,"-",IF(AND(AS468=AS468,AT468="P"),VLOOKUP(AS468,'S1-TB'!$D$7:$U$58,18,0),"-")))</f>
        <v>-</v>
      </c>
      <c r="AZ468" s="89" t="s">
        <v>164</v>
      </c>
      <c r="BA468" s="90"/>
      <c r="BB468" s="6"/>
      <c r="BC468" s="6"/>
      <c r="BD468" s="6"/>
      <c r="BE468" s="6"/>
      <c r="BF468" s="7"/>
      <c r="BG468" s="7"/>
      <c r="BH468" s="7"/>
      <c r="BI468" s="7"/>
      <c r="BJ468" s="7"/>
      <c r="BK468" s="7"/>
    </row>
    <row r="469" ht="14.25" customHeight="1">
      <c r="A469" s="40">
        <v>8.0</v>
      </c>
      <c r="B469" s="41" t="s">
        <v>355</v>
      </c>
      <c r="C469" s="64"/>
      <c r="D469" s="65"/>
      <c r="E469" s="66"/>
      <c r="F469" s="65"/>
      <c r="G469" s="65"/>
      <c r="H469" s="65"/>
      <c r="I469" s="65"/>
      <c r="J469" s="65"/>
      <c r="K469" s="65"/>
      <c r="L469" s="84"/>
      <c r="M469" s="68"/>
      <c r="N469" s="189"/>
      <c r="O469" s="4"/>
      <c r="P469" s="5"/>
      <c r="Q469" s="4"/>
      <c r="R469" s="4"/>
      <c r="S469" s="190"/>
      <c r="T469" s="65"/>
      <c r="U469" s="65"/>
      <c r="V469" s="84"/>
      <c r="W469" s="68"/>
      <c r="X469" s="64"/>
      <c r="Y469" s="65"/>
      <c r="Z469" s="66"/>
      <c r="AA469" s="65"/>
      <c r="AB469" s="65"/>
      <c r="AC469" s="65"/>
      <c r="AD469" s="65"/>
      <c r="AE469" s="65"/>
      <c r="AF469" s="84"/>
      <c r="AG469" s="68"/>
      <c r="AH469" s="64"/>
      <c r="AI469" s="65"/>
      <c r="AJ469" s="66"/>
      <c r="AK469" s="65"/>
      <c r="AL469" s="65"/>
      <c r="AM469" s="65"/>
      <c r="AN469" s="65"/>
      <c r="AO469" s="65"/>
      <c r="AP469" s="84"/>
      <c r="AQ469" s="68"/>
      <c r="AR469" s="64"/>
      <c r="AS469" s="65"/>
      <c r="AT469" s="66"/>
      <c r="AU469" s="65"/>
      <c r="AV469" s="65"/>
      <c r="AW469" s="65"/>
      <c r="AX469" s="65"/>
      <c r="AY469" s="65"/>
      <c r="AZ469" s="84"/>
      <c r="BA469" s="68"/>
      <c r="BB469" s="6"/>
      <c r="BC469" s="6"/>
      <c r="BD469" s="6"/>
      <c r="BE469" s="6"/>
      <c r="BF469" s="7"/>
      <c r="BG469" s="7"/>
      <c r="BH469" s="7"/>
      <c r="BI469" s="7"/>
      <c r="BJ469" s="7"/>
      <c r="BK469" s="7"/>
    </row>
    <row r="470" ht="14.25" customHeight="1">
      <c r="A470" s="40">
        <v>8.0</v>
      </c>
      <c r="B470" s="41" t="s">
        <v>355</v>
      </c>
      <c r="C470" s="106">
        <v>1144190.0</v>
      </c>
      <c r="D470" s="101" t="s">
        <v>127</v>
      </c>
      <c r="E470" s="102" t="s">
        <v>24</v>
      </c>
      <c r="F470" s="103" t="str">
        <f>IF(D470="","-",IF(VLOOKUP(D470,D4TRPL!$D$7:$U$58,7,0)=0,"-",IF(AND(D470=D470,OR(E470="T",E470="P",E470="PM")),VLOOKUP(D470,D4TRPL!$D$7:$U$58,7,0),"-")))</f>
        <v>VES</v>
      </c>
      <c r="G470" s="103" t="str">
        <f>IF(D470="","-",IF(VLOOKUP(D470,D4TRPL!$D$7:$U$58,8,0)=0,"-",IF(AND(D470=D470,OR(E470="T",E470="P",E470="PM")),VLOOKUP(D470,D4TRPL!$D$7:$U$58,8,0),"-")))</f>
        <v>-</v>
      </c>
      <c r="H470" s="103" t="str">
        <f>IF(D470="","-",IF(VLOOKUP(D470,D4TRPL!$D$7:$U$58,9,0)=0,"-",IF(AND(D470=D470,OR(E470="T",E470="P")),VLOOKUP(D470,D4TRPL!$D$7:$U$58,9,0),"-")))</f>
        <v>-</v>
      </c>
      <c r="I470" s="103"/>
      <c r="J470" s="103" t="str">
        <f>IF(D470="","-",IF(VLOOKUP(D470,D4TRPL!$D$7:$U$58,17,0)=0,"-",IF(AND(D470=D470,E470="P"),VLOOKUP(D470,D4TRPL!$D$7:$U$58,17,0),"-")))</f>
        <v>-</v>
      </c>
      <c r="K470" s="103" t="str">
        <f>IF(D470="","-",IF(VLOOKUP(D470,D4TRPL!$D$7:$U$58,18,0)=0,"-",IF(AND(D470=D470,E470="P"),VLOOKUP(D470,D4TRPL!$D$7:$U$58,18,0),"-")))</f>
        <v>-</v>
      </c>
      <c r="L470" s="104" t="s">
        <v>171</v>
      </c>
      <c r="M470" s="105" t="s">
        <v>26</v>
      </c>
      <c r="N470" s="191">
        <v>1144190.0</v>
      </c>
      <c r="O470" s="192" t="s">
        <v>127</v>
      </c>
      <c r="P470" s="193" t="s">
        <v>28</v>
      </c>
      <c r="Q470" s="194" t="str">
        <f>IF(O470="","-",IF(VLOOKUP(O470,D4TRPL!$D$7:$U$58,7,0)=0,"-",IF(AND(O470=O470,OR(P470="T",P470="P",P470="PM")),VLOOKUP(O470,D4TRPL!$D$7:$U$58,7,0),"-")))</f>
        <v>VES</v>
      </c>
      <c r="R470" s="194" t="str">
        <f>IF(O470="","-",IF(VLOOKUP(O470,D4TRPL!$D$7:$U$58,8,0)=0,"-",IF(AND(O470=O470,OR(P470="T",P470="P",P470="PM")),VLOOKUP(O470,D4TRPL!$D$7:$U$58,8,0),"-")))</f>
        <v>-</v>
      </c>
      <c r="S470" s="161" t="str">
        <f>IF(O470="","-",IF(VLOOKUP(O470,D4TRPL!$D$7:$U$58,9,0)=0,"-",IF(AND(O470=O470,OR(P470="T",P470="P")),VLOOKUP(O470,D4TRPL!$D$7:$U$58,9,0),"-")))</f>
        <v>-</v>
      </c>
      <c r="T470" s="103" t="str">
        <f>IF(O470="","-",IF(VLOOKUP(O470,D4TRPL!$D$7:$U$58,17,0)=0,"-",IF(AND(O470=O470,P470="P"),VLOOKUP(O470,D4TRPL!$D$7:$U$58,17,0),"-")))</f>
        <v>-</v>
      </c>
      <c r="U470" s="103" t="str">
        <f>IF(O470="","-",IF(VLOOKUP(O470,D4TRPL!$D$7:$U$58,18,0)=0,"-",IF(AND(O470=O470,P470="P"),VLOOKUP(O470,D4TRPL!$D$7:$U$58,18,0),"-")))</f>
        <v>-</v>
      </c>
      <c r="V470" s="104" t="s">
        <v>171</v>
      </c>
      <c r="W470" s="105" t="s">
        <v>26</v>
      </c>
      <c r="X470" s="100"/>
      <c r="Y470" s="101"/>
      <c r="Z470" s="102"/>
      <c r="AA470" s="103" t="str">
        <f>IF(Y470="","-",IF(VLOOKUP(Y470,D4TRPL!$D$7:$U$58,7,0)=0,"-",IF(AND(Y470=Y470,OR(Z470="T",Z470="P",Z470="PM")),VLOOKUP(Y470,D4TRPL!$D$7:$U$58,7,0),"-")))</f>
        <v>-</v>
      </c>
      <c r="AB470" s="103" t="str">
        <f>IF(Y470="","-",IF(VLOOKUP(Y470,D4TRPL!$D$7:$U$58,8,0)=0,"-",IF(AND(Y470=Y470,OR(Z470="T",Z470="P",Z470="PM")),VLOOKUP(Y470,D4TRPL!$D$7:$U$58,8,0),"-")))</f>
        <v>-</v>
      </c>
      <c r="AC470" s="103" t="str">
        <f>IF(Y470="","-",IF(VLOOKUP(Y470,D4TRPL!$D$7:$U$58,9,0)=0,"-",IF(AND(Y470=Y470,OR(Z470="T",Z470="P")),VLOOKUP(Y470,D4TRPL!$D$7:$U$58,9,0),"-")))</f>
        <v>-</v>
      </c>
      <c r="AD470" s="103" t="str">
        <f>IF(Y470="","-",IF(VLOOKUP(Y470,D4TRPL!$D$7:$U$58,17,0)=0,"-",IF(AND(Y470=Y470,Z470="P"),VLOOKUP(Y470,D4TRPL!$D$7:$U$58,17,0),"-")))</f>
        <v>-</v>
      </c>
      <c r="AE470" s="103" t="str">
        <f>IF(Y470="","-",IF(VLOOKUP(Y470,D4TRPL!$D$7:$U$58,18,0)=0,"-",IF(AND(Y470=Y470,Z470="P"),VLOOKUP(Y470,D4TRPL!$D$7:$U$58,18,0),"-")))</f>
        <v>-</v>
      </c>
      <c r="AF470" s="104" t="s">
        <v>171</v>
      </c>
      <c r="AG470" s="105"/>
      <c r="AH470" s="106"/>
      <c r="AI470" s="101"/>
      <c r="AJ470" s="102"/>
      <c r="AK470" s="103" t="str">
        <f>IF(AI470="","-",IF(VLOOKUP(AI470,D4TRPL!$D$7:$U$58,7,0)=0,"-",IF(AND(AI470=AI470,OR(AJ470="T",AJ470="P",AJ470="PM")),VLOOKUP(AI470,D4TRPL!$D$7:$U$58,7,0),"-")))</f>
        <v>-</v>
      </c>
      <c r="AL470" s="103" t="str">
        <f>IF(AI470="","-",IF(VLOOKUP(AI470,D4TRPL!$D$7:$U$58,8,0)=0,"-",IF(AND(AI470=AI470,OR(AJ470="T",AJ470="P",AJ470="PM")),VLOOKUP(AI470,D4TRPL!$D$7:$U$58,8,0),"-")))</f>
        <v>-</v>
      </c>
      <c r="AM470" s="103" t="str">
        <f>IF(AI470="","-",IF(VLOOKUP(AI470,D4TRPL!$D$7:$U$58,9,0)=0,"-",IF(AND(AI470=AI470,OR(AJ470="T",AJ470="P")),VLOOKUP(AI470,D4TRPL!$D$7:$U$58,9,0),"-")))</f>
        <v>-</v>
      </c>
      <c r="AN470" s="103" t="str">
        <f>IF(AI470="","-",IF(VLOOKUP(AI470,D4TRPL!$D$7:$U$58,17,0)=0,"-",IF(AND(AI470=AI470,AJ470="P"),VLOOKUP(AI470,D4TRPL!$D$7:$U$58,17,0),"-")))</f>
        <v>-</v>
      </c>
      <c r="AO470" s="103" t="str">
        <f>IF(AI470="","-",IF(VLOOKUP(AI470,D4TRPL!$D$7:$U$58,18,0)=0,"-",IF(AND(AI470=AI470,AJ470="P"),VLOOKUP(AI470,D4TRPL!$D$7:$U$58,18,0),"-")))</f>
        <v>-</v>
      </c>
      <c r="AP470" s="104" t="s">
        <v>171</v>
      </c>
      <c r="AQ470" s="122"/>
      <c r="AR470" s="100">
        <v>1144105.0</v>
      </c>
      <c r="AS470" s="101" t="s">
        <v>173</v>
      </c>
      <c r="AT470" s="102" t="s">
        <v>28</v>
      </c>
      <c r="AU470" s="103" t="str">
        <f>IF(AS470="","-",IF(VLOOKUP(AS470,D4TRPL!$D$7:$U$58,7,0)=0,"-",IF(AND(AS470=AS470,OR(AT470="T",AT470="P",AT470="PM")),VLOOKUP(AS470,D4TRPL!$D$7:$U$58,7,0),"-")))</f>
        <v>RIS</v>
      </c>
      <c r="AV470" s="103" t="str">
        <f>IF(AS470="","-",IF(VLOOKUP(AS470,D4TRPL!$D$7:$U$58,8,0)=0,"-",IF(AND(AS470=AS470,OR(AT470="T",AT470="P",AT470="PM")),VLOOKUP(AS470,D4TRPL!$D$7:$U$58,8,0),"-")))</f>
        <v>-</v>
      </c>
      <c r="AW470" s="103" t="str">
        <f>IF(AS470="","-",IF(VLOOKUP(AS470,D4TRPL!$D$7:$U$58,9,0)=0,"-",IF(AND(AS470=AS470,OR(AT470="T",AT470="P")),VLOOKUP(AS470,D4TRPL!$D$7:$U$58,9,0),"-")))</f>
        <v>-</v>
      </c>
      <c r="AX470" s="103" t="str">
        <f>IF(AS470="","-",IF(VLOOKUP(AS470,D4TRPL!$D$7:$U$58,17,0)=0,"-",IF(AND(AS470=AS470,AT470="P"),VLOOKUP(AS470,D4TRPL!$D$7:$U$58,17,0),"-")))</f>
        <v>-</v>
      </c>
      <c r="AY470" s="103" t="str">
        <f>IF(AS470="","-",IF(VLOOKUP(AS470,D4TRPL!$D$7:$U$58,18,0)=0,"-",IF(AND(AS470=AS470,AT470="P"),VLOOKUP(AS470,D4TRPL!$D$7:$U$58,18,0),"-")))</f>
        <v>-</v>
      </c>
      <c r="AZ470" s="104" t="s">
        <v>171</v>
      </c>
      <c r="BA470" s="105" t="s">
        <v>26</v>
      </c>
      <c r="BB470" s="6"/>
      <c r="BC470" s="6"/>
      <c r="BD470" s="6"/>
      <c r="BE470" s="6"/>
      <c r="BF470" s="7"/>
      <c r="BG470" s="7"/>
      <c r="BH470" s="7"/>
      <c r="BI470" s="7"/>
      <c r="BJ470" s="7"/>
      <c r="BK470" s="7"/>
    </row>
    <row r="471" ht="14.25" customHeight="1">
      <c r="A471" s="40">
        <v>8.0</v>
      </c>
      <c r="B471" s="41" t="s">
        <v>355</v>
      </c>
      <c r="C471" s="106">
        <v>1144190.0</v>
      </c>
      <c r="D471" s="101" t="s">
        <v>127</v>
      </c>
      <c r="E471" s="102" t="s">
        <v>24</v>
      </c>
      <c r="F471" s="103" t="str">
        <f>IF(D471="","-",IF(VLOOKUP(D471,D4TRPL!$D$7:$U$58,7,0)=0,"-",IF(AND(D471=D471,OR(E471="T",E471="P",E471="PM")),VLOOKUP(D471,D4TRPL!$D$7:$U$58,7,0),"-")))</f>
        <v>VES</v>
      </c>
      <c r="G471" s="103" t="str">
        <f>IF(D471="","-",IF(VLOOKUP(D471,D4TRPL!$D$7:$U$58,8,0)=0,"-",IF(AND(D471=D471,OR(E471="T",E471="P",E471="PM")),VLOOKUP(D471,D4TRPL!$D$7:$U$58,8,0),"-")))</f>
        <v>-</v>
      </c>
      <c r="H471" s="103" t="str">
        <f>IF(D471="","-",IF(VLOOKUP(D471,D4TRPL!$D$7:$U$58,9,0)=0,"-",IF(AND(D471=D471,OR(E471="T",E471="P")),VLOOKUP(D471,D4TRPL!$D$7:$U$58,9,0),"-")))</f>
        <v>-</v>
      </c>
      <c r="I471" s="103"/>
      <c r="J471" s="103" t="str">
        <f>IF(D471="","-",IF(VLOOKUP(D471,D4TRPL!$D$7:$U$58,17,0)=0,"-",IF(AND(D471=D471,E471="P"),VLOOKUP(D471,D4TRPL!$D$7:$U$58,17,0),"-")))</f>
        <v>-</v>
      </c>
      <c r="K471" s="103" t="str">
        <f>IF(D471="","-",IF(VLOOKUP(D471,D4TRPL!$D$7:$U$58,18,0)=0,"-",IF(AND(D471=D471,E471="P"),VLOOKUP(D471,D4TRPL!$D$7:$U$58,18,0),"-")))</f>
        <v>-</v>
      </c>
      <c r="L471" s="104" t="s">
        <v>174</v>
      </c>
      <c r="M471" s="105" t="s">
        <v>26</v>
      </c>
      <c r="N471" s="191">
        <v>1144190.0</v>
      </c>
      <c r="O471" s="192" t="s">
        <v>127</v>
      </c>
      <c r="P471" s="193" t="s">
        <v>28</v>
      </c>
      <c r="Q471" s="194" t="str">
        <f>IF(O471="","-",IF(VLOOKUP(O471,D4TRPL!$D$7:$U$58,7,0)=0,"-",IF(AND(O471=O471,OR(P471="T",P471="P",P471="PM")),VLOOKUP(O471,D4TRPL!$D$7:$U$58,7,0),"-")))</f>
        <v>VES</v>
      </c>
      <c r="R471" s="194" t="str">
        <f>IF(O471="","-",IF(VLOOKUP(O471,D4TRPL!$D$7:$U$58,8,0)=0,"-",IF(AND(O471=O471,OR(P471="T",P471="P",P471="PM")),VLOOKUP(O471,D4TRPL!$D$7:$U$58,8,0),"-")))</f>
        <v>-</v>
      </c>
      <c r="S471" s="161" t="str">
        <f>IF(O471="","-",IF(VLOOKUP(O471,D4TRPL!$D$7:$U$58,9,0)=0,"-",IF(AND(O471=O471,OR(P471="T",P471="P")),VLOOKUP(O471,D4TRPL!$D$7:$U$58,9,0),"-")))</f>
        <v>-</v>
      </c>
      <c r="T471" s="103" t="str">
        <f>IF(O471="","-",IF(VLOOKUP(O471,D4TRPL!$D$7:$U$58,17,0)=0,"-",IF(AND(O471=O471,P471="P"),VLOOKUP(O471,D4TRPL!$D$7:$U$58,17,0),"-")))</f>
        <v>-</v>
      </c>
      <c r="U471" s="103" t="str">
        <f>IF(O471="","-",IF(VLOOKUP(O471,D4TRPL!$D$7:$U$58,18,0)=0,"-",IF(AND(O471=O471,P471="P"),VLOOKUP(O471,D4TRPL!$D$7:$U$58,18,0),"-")))</f>
        <v>-</v>
      </c>
      <c r="V471" s="104" t="s">
        <v>174</v>
      </c>
      <c r="W471" s="105" t="s">
        <v>26</v>
      </c>
      <c r="X471" s="106"/>
      <c r="Y471" s="101"/>
      <c r="Z471" s="102"/>
      <c r="AA471" s="103"/>
      <c r="AB471" s="103"/>
      <c r="AC471" s="103"/>
      <c r="AD471" s="103"/>
      <c r="AE471" s="103"/>
      <c r="AF471" s="104" t="s">
        <v>174</v>
      </c>
      <c r="AG471" s="105"/>
      <c r="AH471" s="108"/>
      <c r="AI471" s="101"/>
      <c r="AJ471" s="102"/>
      <c r="AK471" s="103"/>
      <c r="AL471" s="103"/>
      <c r="AM471" s="103"/>
      <c r="AN471" s="103"/>
      <c r="AO471" s="103"/>
      <c r="AP471" s="104" t="s">
        <v>174</v>
      </c>
      <c r="AQ471" s="105"/>
      <c r="AR471" s="100">
        <v>1144105.0</v>
      </c>
      <c r="AS471" s="101" t="s">
        <v>173</v>
      </c>
      <c r="AT471" s="102" t="s">
        <v>28</v>
      </c>
      <c r="AU471" s="103" t="str">
        <f>IF(AS471="","-",IF(VLOOKUP(AS471,D4TRPL!$D$7:$U$58,7,0)=0,"-",IF(AND(AS471=AS471,OR(AT471="T",AT471="P",AT471="PM")),VLOOKUP(AS471,D4TRPL!$D$7:$U$58,7,0),"-")))</f>
        <v>RIS</v>
      </c>
      <c r="AV471" s="101"/>
      <c r="AW471" s="101"/>
      <c r="AX471" s="101"/>
      <c r="AY471" s="101"/>
      <c r="AZ471" s="104" t="s">
        <v>174</v>
      </c>
      <c r="BA471" s="105" t="s">
        <v>26</v>
      </c>
      <c r="BB471" s="6"/>
      <c r="BC471" s="6"/>
      <c r="BD471" s="6"/>
      <c r="BE471" s="6"/>
      <c r="BF471" s="7"/>
      <c r="BG471" s="7"/>
      <c r="BH471" s="7"/>
      <c r="BI471" s="7"/>
      <c r="BJ471" s="7"/>
      <c r="BK471" s="7"/>
    </row>
    <row r="472" ht="14.25" customHeight="1">
      <c r="A472" s="40">
        <v>8.0</v>
      </c>
      <c r="B472" s="41" t="s">
        <v>355</v>
      </c>
      <c r="C472" s="100"/>
      <c r="D472" s="101"/>
      <c r="E472" s="102"/>
      <c r="F472" s="103" t="str">
        <f>IF(D472="","-",IF(VLOOKUP(D472,'S1-IF'!$D$7:$U$58,7,0)=0,"-",IF(AND(D472=D472,OR(E472="T",E472="P")),VLOOKUP(D472,'S1-IF'!$D$7:$U$58,7,0),"-")))</f>
        <v>-</v>
      </c>
      <c r="G472" s="101" t="str">
        <f>IF(D472="","-",IF(VLOOKUP(D472,'S1-IF'!$D$7:$U$58,8,0)=0,"-",IF(AND(D472=D472,OR(E472="T",E472="P")),VLOOKUP(D472,'S1-IF'!$D$7:$U$58,8,0),"-")))</f>
        <v>-</v>
      </c>
      <c r="H472" s="101" t="s">
        <v>68</v>
      </c>
      <c r="I472" s="101"/>
      <c r="J472" s="101" t="s">
        <v>68</v>
      </c>
      <c r="K472" s="101" t="s">
        <v>68</v>
      </c>
      <c r="L472" s="107" t="s">
        <v>177</v>
      </c>
      <c r="M472" s="105"/>
      <c r="N472" s="191"/>
      <c r="O472" s="192"/>
      <c r="P472" s="193"/>
      <c r="Q472" s="194" t="str">
        <f>IF(O472="","-",IF(VLOOKUP(O472,'S1-IF'!$D$7:$U$58,7,0)=0,"-",IF(AND(O472=O472,OR(P472="T",P472="P")),VLOOKUP(O472,'S1-IF'!$D$7:$U$58,7,0),"-")))</f>
        <v>-</v>
      </c>
      <c r="R472" s="194" t="str">
        <f>IF(O472="","-",IF(VLOOKUP(O472,'S1-IF'!$D$7:$U$58,8,0)=0,"-",IF(AND(O472=O472,OR(P472="T",P472="P")),VLOOKUP(O472,'S1-IF'!$D$7:$U$58,8,0),"-")))</f>
        <v>-</v>
      </c>
      <c r="S472" s="195" t="s">
        <v>68</v>
      </c>
      <c r="T472" s="103" t="str">
        <f>IF(O472="","-",IF(VLOOKUP(O472,'S1-IF'!$D$7:$U$58,17,0)=0,"-",IF(AND(O472=O472,P472="P"),VLOOKUP(O472,'S1-IF'!$D$7:$U$58,17,0),"-")))</f>
        <v>-</v>
      </c>
      <c r="U472" s="101" t="s">
        <v>68</v>
      </c>
      <c r="V472" s="107" t="s">
        <v>177</v>
      </c>
      <c r="W472" s="105"/>
      <c r="X472" s="106" t="s">
        <v>175</v>
      </c>
      <c r="Y472" s="101" t="s">
        <v>176</v>
      </c>
      <c r="Z472" s="102" t="s">
        <v>24</v>
      </c>
      <c r="AA472" s="103" t="str">
        <f>IF(Y472="","-",IF(VLOOKUP(Y472,'S1-IF'!$D$7:$U$58,7,0)=0,"-",IF(AND(Y472=Y472,OR(Z472="T",Z472="P")),VLOOKUP(Y472,'S1-IF'!$D$7:$U$58,7,0),"-")))</f>
        <v>NMA</v>
      </c>
      <c r="AB472" s="103" t="str">
        <f>IF(Y472="","-",IF(VLOOKUP(Y472,'S1-IF'!$D$7:$U$58,8,0)=0,"-",IF(AND(Y472=Y472,OR(Z472="T",Z472="P")),VLOOKUP(Y472,'S1-IF'!$D$7:$U$58,8,0),"-")))</f>
        <v>-</v>
      </c>
      <c r="AC472" s="103" t="str">
        <f>IF(Y472="","-",IF(VLOOKUP(Y472,'S1-IF'!$D$7:$U$58,9,0)=0,"-",IF(AND(Y472=Y472,OR(Z472="T",Z472="P")),VLOOKUP(Y472,'S1-IF'!$D$7:$U$58,9,0),"-")))</f>
        <v>-</v>
      </c>
      <c r="AD472" s="103" t="str">
        <f>IF(Y472="","-",IF(VLOOKUP(Y472,'S1-IF'!$D$7:$U$58,17,0)=0,"-",IF(AND(Y472=Y472,Z472="P"),VLOOKUP(Y472,'S1-IF'!$D$7:$U$58,17,0),"-")))</f>
        <v>-</v>
      </c>
      <c r="AE472" s="103" t="str">
        <f>IF(Y472="","-",IF(VLOOKUP(Y472,'S1-IF'!$D$7:$U$58,18,0)=0,"-",IF(AND(Y472=Y472,Z472="P"),VLOOKUP(Y472,'S1-IF'!$D$7:$U$58,18,0),"-")))</f>
        <v>-</v>
      </c>
      <c r="AF472" s="107" t="s">
        <v>177</v>
      </c>
      <c r="AG472" s="105" t="s">
        <v>26</v>
      </c>
      <c r="AH472" s="108"/>
      <c r="AI472" s="101"/>
      <c r="AJ472" s="102"/>
      <c r="AK472" s="103" t="str">
        <f>IF(AI472="","-",IF(VLOOKUP(AI472,'S1-IF'!$D$7:$U$58,7,0)=0,"-",IF(AND(AI472=AI472,OR(AJ472="T",AJ472="P")),VLOOKUP(AI472,'S1-IF'!$D$7:$U$58,7,0),"-")))</f>
        <v>-</v>
      </c>
      <c r="AL472" s="103" t="str">
        <f>IF(AI472="","-",IF(VLOOKUP(AI472,'S1-IF'!$D$7:$U$58,8,0)=0,"-",IF(AND(AI472=AI472,OR(AJ472="T",AJ472="P")),VLOOKUP(AI472,'S1-IF'!$D$7:$U$58,8,0),"-")))</f>
        <v>-</v>
      </c>
      <c r="AM472" s="103" t="str">
        <f>IF(AI472="","-",IF(VLOOKUP(AI472,'S1-IF'!$D$7:$U$58,9,0)=0,"-",IF(AND(AI472=AI472,OR(AJ472="T",AJ472="P")),VLOOKUP(AI472,'S1-IF'!$D$7:$U$58,9,0),"-")))</f>
        <v>-</v>
      </c>
      <c r="AN472" s="103" t="str">
        <f>IF(AI472="","-",IF(VLOOKUP(AI472,'S1-IF'!$D$7:$U$58,17,0)=0,"-",IF(AND(AI472=AI472,AJ472="P"),VLOOKUP(AI472,'S1-IF'!$D$7:$U$58,17,0),"-")))</f>
        <v>-</v>
      </c>
      <c r="AO472" s="103" t="str">
        <f>IF(AI472="","-",IF(VLOOKUP(AI472,'S1-IF'!$D$7:$U$58,18,0)=0,"-",IF(AND(AI472=AI472,AJ472="P"),VLOOKUP(AI472,'S1-IF'!$D$7:$U$58,18,0),"-")))</f>
        <v>-</v>
      </c>
      <c r="AP472" s="107" t="s">
        <v>177</v>
      </c>
      <c r="AQ472" s="105"/>
      <c r="AR472" s="106" t="s">
        <v>178</v>
      </c>
      <c r="AS472" s="101" t="s">
        <v>179</v>
      </c>
      <c r="AT472" s="102" t="s">
        <v>28</v>
      </c>
      <c r="AU472" s="103" t="str">
        <f>IF(AS472="","-",IF(VLOOKUP(AS472,'S1-IF'!$D$7:$U$58,7,0)=0,"-",IF(AND(AS472=AS472,OR(AT472="T",AT472="P")),VLOOKUP(AS472,'S1-IF'!$D$7:$U$58,7,0),"-")))</f>
        <v>SGS</v>
      </c>
      <c r="AV472" s="103" t="str">
        <f>IF(AS472="","-",IF(VLOOKUP(AS472,'S1-IF'!$D$7:$U$58,8,0)=0,"-",IF(AND(AS472=AS472,OR(AT472="T",AT472="P")),VLOOKUP(AS472,'S1-IF'!$D$7:$U$58,8,0),"-")))</f>
        <v>RSL</v>
      </c>
      <c r="AW472" s="103" t="str">
        <f>IF(AS472="","-",IF(VLOOKUP(AS472,'S1-IF'!$D$7:$U$58,9,0)=0,"-",IF(AND(AS472=AS472,OR(AT472="T",AT472="P")),VLOOKUP(AS472,'S1-IF'!$D$7:$U$58,9,0),"-")))</f>
        <v>-</v>
      </c>
      <c r="AX472" s="103" t="str">
        <f>IF(AS472="","-",IF(VLOOKUP(AS472,'S1-IF'!$D$7:$U$58,17,0)=0,"-",IF(AND(AS472=AS472,AT472="P"),VLOOKUP(AS472,'S1-IF'!$D$7:$U$58,17,0),"-")))</f>
        <v>-</v>
      </c>
      <c r="AY472" s="103" t="str">
        <f>IF(AS472="","-",IF(VLOOKUP(AS472,'S1-IF'!$D$7:$U$58,18,0)=0,"-",IF(AND(AS472=AS472,AT472="P"),VLOOKUP(AS472,'S1-IF'!$D$7:$U$58,18,0),"-")))</f>
        <v>-</v>
      </c>
      <c r="AZ472" s="107" t="s">
        <v>177</v>
      </c>
      <c r="BA472" s="105" t="s">
        <v>26</v>
      </c>
      <c r="BB472" s="6"/>
      <c r="BC472" s="6"/>
      <c r="BD472" s="6"/>
      <c r="BE472" s="6"/>
      <c r="BF472" s="7"/>
      <c r="BG472" s="7"/>
      <c r="BH472" s="7"/>
      <c r="BI472" s="7"/>
      <c r="BJ472" s="7"/>
      <c r="BK472" s="7"/>
    </row>
    <row r="473" ht="14.25" customHeight="1">
      <c r="A473" s="40">
        <v>8.0</v>
      </c>
      <c r="B473" s="41" t="s">
        <v>355</v>
      </c>
      <c r="C473" s="100"/>
      <c r="D473" s="101"/>
      <c r="E473" s="102"/>
      <c r="F473" s="103" t="str">
        <f>IF(D473="","-",IF(VLOOKUP(D473,'S1-IF'!$D$7:$U$58,7,0)=0,"-",IF(AND(D473=D473,OR(E473="T",E473="P")),VLOOKUP(D473,'S1-IF'!$D$7:$U$58,7,0),"-")))</f>
        <v>-</v>
      </c>
      <c r="G473" s="101" t="str">
        <f>IF(D473="","-",IF(VLOOKUP(D473,'S1-IF'!$D$7:$U$58,8,0)=0,"-",IF(AND(D473=D473,OR(E473="T",E473="P")),VLOOKUP(D473,'S1-IF'!$D$7:$U$58,8,0),"-")))</f>
        <v>-</v>
      </c>
      <c r="H473" s="101" t="s">
        <v>68</v>
      </c>
      <c r="I473" s="101"/>
      <c r="J473" s="101" t="s">
        <v>68</v>
      </c>
      <c r="K473" s="101" t="s">
        <v>68</v>
      </c>
      <c r="L473" s="107" t="s">
        <v>182</v>
      </c>
      <c r="M473" s="105"/>
      <c r="N473" s="191"/>
      <c r="O473" s="192"/>
      <c r="P473" s="193"/>
      <c r="Q473" s="194" t="str">
        <f>IF(O473="","-",IF(VLOOKUP(O473,'S1-IF'!$D$7:$U$58,7,0)=0,"-",IF(AND(O473=O473,OR(P473="T",P473="P")),VLOOKUP(O473,'S1-IF'!$D$7:$U$58,7,0),"-")))</f>
        <v>-</v>
      </c>
      <c r="R473" s="194" t="str">
        <f>IF(O473="","-",IF(VLOOKUP(O473,'S1-IF'!$D$7:$U$58,8,0)=0,"-",IF(AND(O473=O473,OR(P473="T",P473="P")),VLOOKUP(O473,'S1-IF'!$D$7:$U$58,8,0),"-")))</f>
        <v>-</v>
      </c>
      <c r="S473" s="195" t="s">
        <v>68</v>
      </c>
      <c r="T473" s="103" t="str">
        <f>IF(O473="","-",IF(VLOOKUP(O473,'S1-IF'!$D$7:$U$58,17,0)=0,"-",IF(AND(O473=O473,P473="P"),VLOOKUP(O473,'S1-IF'!$D$7:$U$58,17,0),"-")))</f>
        <v>-</v>
      </c>
      <c r="U473" s="101" t="s">
        <v>68</v>
      </c>
      <c r="V473" s="107" t="s">
        <v>182</v>
      </c>
      <c r="W473" s="105"/>
      <c r="X473" s="106" t="s">
        <v>175</v>
      </c>
      <c r="Y473" s="101" t="s">
        <v>176</v>
      </c>
      <c r="Z473" s="102" t="s">
        <v>24</v>
      </c>
      <c r="AA473" s="103" t="str">
        <f>IF(Y473="","-",IF(VLOOKUP(Y473,'S1-IF'!$D$7:$U$58,7,0)=0,"-",IF(AND(Y473=Y473,OR(Z473="T",Z473="P")),VLOOKUP(Y473,'S1-IF'!$D$7:$U$58,7,0),"-")))</f>
        <v>NMA</v>
      </c>
      <c r="AB473" s="103" t="str">
        <f>IF(Y473="","-",IF(VLOOKUP(Y473,'S1-IF'!$D$7:$U$58,8,0)=0,"-",IF(AND(Y473=Y473,OR(Z473="T",Z473="P")),VLOOKUP(Y473,'S1-IF'!$D$7:$U$58,8,0),"-")))</f>
        <v>-</v>
      </c>
      <c r="AC473" s="103" t="str">
        <f>IF(Y473="","-",IF(VLOOKUP(Y473,'S1-IF'!$D$7:$U$58,9,0)=0,"-",IF(AND(Y473=Y473,OR(Z473="T",Z473="P")),VLOOKUP(Y473,'S1-IF'!$D$7:$U$58,9,0),"-")))</f>
        <v>-</v>
      </c>
      <c r="AD473" s="103" t="str">
        <f>IF(Y473="","-",IF(VLOOKUP(Y473,'S1-IF'!$D$7:$U$58,17,0)=0,"-",IF(AND(Y473=Y473,Z473="P"),VLOOKUP(Y473,'S1-IF'!$D$7:$U$58,17,0),"-")))</f>
        <v>-</v>
      </c>
      <c r="AE473" s="103" t="str">
        <f>IF(Y473="","-",IF(VLOOKUP(Y473,'S1-IF'!$D$7:$U$58,18,0)=0,"-",IF(AND(Y473=Y473,Z473="P"),VLOOKUP(Y473,'S1-IF'!$D$7:$U$58,18,0),"-")))</f>
        <v>-</v>
      </c>
      <c r="AF473" s="107" t="s">
        <v>182</v>
      </c>
      <c r="AG473" s="105" t="s">
        <v>26</v>
      </c>
      <c r="AH473" s="108"/>
      <c r="AI473" s="101"/>
      <c r="AJ473" s="102"/>
      <c r="AK473" s="103" t="str">
        <f>IF(AI473="","-",IF(VLOOKUP(AI473,'S1-IF'!$D$7:$U$58,7,0)=0,"-",IF(AND(AI473=AI473,OR(AJ473="T",AJ473="P")),VLOOKUP(AI473,'S1-IF'!$D$7:$U$58,7,0),"-")))</f>
        <v>-</v>
      </c>
      <c r="AL473" s="103" t="str">
        <f>IF(AI473="","-",IF(VLOOKUP(AI473,'S1-IF'!$D$7:$U$58,8,0)=0,"-",IF(AND(AI473=AI473,OR(AJ473="T",AJ473="P")),VLOOKUP(AI473,'S1-IF'!$D$7:$U$58,8,0),"-")))</f>
        <v>-</v>
      </c>
      <c r="AM473" s="103" t="str">
        <f>IF(AI473="","-",IF(VLOOKUP(AI473,'S1-IF'!$D$7:$U$58,9,0)=0,"-",IF(AND(AI473=AI473,OR(AJ473="T",AJ473="P")),VLOOKUP(AI473,'S1-IF'!$D$7:$U$58,9,0),"-")))</f>
        <v>-</v>
      </c>
      <c r="AN473" s="103" t="str">
        <f>IF(AI473="","-",IF(VLOOKUP(AI473,'S1-IF'!$D$7:$U$58,17,0)=0,"-",IF(AND(AI473=AI473,AJ473="P"),VLOOKUP(AI473,'S1-IF'!$D$7:$U$58,17,0),"-")))</f>
        <v>-</v>
      </c>
      <c r="AO473" s="103" t="str">
        <f>IF(AI473="","-",IF(VLOOKUP(AI473,'S1-IF'!$D$7:$U$58,18,0)=0,"-",IF(AND(AI473=AI473,AJ473="P"),VLOOKUP(AI473,'S1-IF'!$D$7:$U$58,18,0),"-")))</f>
        <v>-</v>
      </c>
      <c r="AP473" s="107" t="s">
        <v>182</v>
      </c>
      <c r="AQ473" s="105"/>
      <c r="AR473" s="106" t="s">
        <v>178</v>
      </c>
      <c r="AS473" s="101" t="s">
        <v>179</v>
      </c>
      <c r="AT473" s="102" t="s">
        <v>28</v>
      </c>
      <c r="AU473" s="103" t="str">
        <f>IF(AS473="","-",IF(VLOOKUP(AS473,'S1-IF'!$D$7:$U$58,7,0)=0,"-",IF(AND(AS473=AS473,OR(AT473="T",AT473="P")),VLOOKUP(AS473,'S1-IF'!$D$7:$U$58,7,0),"-")))</f>
        <v>SGS</v>
      </c>
      <c r="AV473" s="103" t="str">
        <f>IF(AS473="","-",IF(VLOOKUP(AS473,'S1-IF'!$D$7:$U$58,8,0)=0,"-",IF(AND(AS473=AS473,OR(AT473="T",AT473="P")),VLOOKUP(AS473,'S1-IF'!$D$7:$U$58,8,0),"-")))</f>
        <v>RSL</v>
      </c>
      <c r="AW473" s="103" t="str">
        <f>IF(AS473="","-",IF(VLOOKUP(AS473,'S1-IF'!$D$7:$U$58,9,0)=0,"-",IF(AND(AS473=AS473,OR(AT473="T",AT473="P")),VLOOKUP(AS473,'S1-IF'!$D$7:$U$58,9,0),"-")))</f>
        <v>-</v>
      </c>
      <c r="AX473" s="103" t="str">
        <f>IF(AS473="","-",IF(VLOOKUP(AS473,'S1-IF'!$D$7:$U$58,17,0)=0,"-",IF(AND(AS473=AS473,AT473="P"),VLOOKUP(AS473,'S1-IF'!$D$7:$U$58,17,0),"-")))</f>
        <v>-</v>
      </c>
      <c r="AY473" s="103" t="str">
        <f>IF(AS473="","-",IF(VLOOKUP(AS473,'S1-IF'!$D$7:$U$58,18,0)=0,"-",IF(AND(AS473=AS473,AT473="P"),VLOOKUP(AS473,'S1-IF'!$D$7:$U$58,18,0),"-")))</f>
        <v>-</v>
      </c>
      <c r="AZ473" s="107" t="s">
        <v>182</v>
      </c>
      <c r="BA473" s="105" t="s">
        <v>26</v>
      </c>
      <c r="BB473" s="6"/>
      <c r="BC473" s="6"/>
      <c r="BD473" s="6"/>
      <c r="BE473" s="6"/>
      <c r="BF473" s="7"/>
      <c r="BG473" s="7"/>
      <c r="BH473" s="7"/>
      <c r="BI473" s="7"/>
      <c r="BJ473" s="7"/>
      <c r="BK473" s="7"/>
    </row>
    <row r="474" ht="14.25" customHeight="1">
      <c r="A474" s="40">
        <v>8.0</v>
      </c>
      <c r="B474" s="41" t="s">
        <v>355</v>
      </c>
      <c r="C474" s="106" t="s">
        <v>331</v>
      </c>
      <c r="D474" s="101" t="s">
        <v>332</v>
      </c>
      <c r="E474" s="102" t="s">
        <v>28</v>
      </c>
      <c r="F474" s="103" t="str">
        <f>IF(D474="","-",IF(VLOOKUP(D474,'S1-SI'!$D$7:$U$58,7,0)=0,"-",IF(AND(D474=D474,OR(E474="T",E474="P")),VLOOKUP(D474,'S1-SI'!$D$7:$U$58,7,0),"-")))</f>
        <v>SGS</v>
      </c>
      <c r="G474" s="103" t="str">
        <f>IF(D474="","-",IF(VLOOKUP(D474,'S1-SI'!$D$7:$U$58,8,0)=0,"-",IF(AND(D474=D474,OR(E474="T",E474="P")),VLOOKUP(D474,'S1-SI'!$D$7:$U$58,8,0),"-")))</f>
        <v>CEN</v>
      </c>
      <c r="H474" s="103" t="str">
        <f>IF(D474="","-",IF(VLOOKUP(D474,'S1-SI'!$D$7:$U$58,9,0)=0,"-",IF(AND(D474=D474,OR(E474="T",E474="P")),VLOOKUP(D474,'S1-SI'!$D$7:$U$58,9,0),"-")))</f>
        <v>-</v>
      </c>
      <c r="I474" s="103"/>
      <c r="J474" s="103" t="str">
        <f>IF(D474="","-",IF(VLOOKUP(D474,'S1-SI'!$D$7:$U$58,17,0)=0,"-",IF(AND(D474=D474,E474="P"),VLOOKUP(D474,'S1-SI'!$D$7:$U$58,17,0),"-")))</f>
        <v>VKS</v>
      </c>
      <c r="K474" s="103" t="str">
        <f>IF(D474="","-",IF(VLOOKUP(D474,'S1-SI'!$D$7:$U$58,18,0)=0,"-",IF(AND(D474=D474,E474="P"),VLOOKUP(D474,'S1-SI'!$D$7:$U$58,18,0),"-")))</f>
        <v>-</v>
      </c>
      <c r="L474" s="107" t="s">
        <v>183</v>
      </c>
      <c r="M474" s="105" t="s">
        <v>26</v>
      </c>
      <c r="N474" s="191"/>
      <c r="O474" s="192"/>
      <c r="P474" s="193"/>
      <c r="Q474" s="194" t="str">
        <f>IF(O474="","-",IF(VLOOKUP(O474,'S1-SI'!$D$7:$U$58,7,0)=0,"-",IF(AND(O474=O474,OR(P474="T",P474="P")),VLOOKUP(O474,'S1-SI'!$D$7:$U$58,7,0),"-")))</f>
        <v>-</v>
      </c>
      <c r="R474" s="194" t="str">
        <f>IF(O474="","-",IF(VLOOKUP(O474,'S1-SI'!$D$7:$U$58,8,0)=0,"-",IF(AND(O474=O474,OR(P474="T",P474="P")),VLOOKUP(O474,'S1-SI'!$D$7:$U$58,8,0),"-")))</f>
        <v>-</v>
      </c>
      <c r="S474" s="161" t="str">
        <f>IF(O474="","-",IF(VLOOKUP(O474,'S1-SI'!$D$7:$U$58,9,0)=0,"-",IF(AND(O474=O474,OR(P474="T",P474="P")),VLOOKUP(O474,'S1-SI'!$D$7:$U$58,9,0),"-")))</f>
        <v>-</v>
      </c>
      <c r="T474" s="103" t="str">
        <f>IF(O474="","-",IF(VLOOKUP(O474,'S1-SI'!$D$7:$U$58,17,0)=0,"-",IF(AND(O474=O474,P474="P"),VLOOKUP(O474,'S1-SI'!$D$7:$U$58,17,0),"-")))</f>
        <v>-</v>
      </c>
      <c r="U474" s="103" t="str">
        <f>IF(O474="","-",IF(VLOOKUP(O474,'S1-SI'!$D$7:$U$58,18,0)=0,"-",IF(AND(O474=O474,P474="P"),VLOOKUP(O474,'S1-SI'!$D$7:$U$58,18,0),"-")))</f>
        <v>-</v>
      </c>
      <c r="V474" s="107" t="s">
        <v>183</v>
      </c>
      <c r="W474" s="105"/>
      <c r="X474" s="106" t="s">
        <v>184</v>
      </c>
      <c r="Y474" s="101" t="s">
        <v>185</v>
      </c>
      <c r="Z474" s="102" t="s">
        <v>28</v>
      </c>
      <c r="AA474" s="103" t="str">
        <f>IF(Y474="","-",IF(VLOOKUP(Y474,'S1-SI'!$D$7:$U$58,7,0)=0,"-",IF(AND(Y474=Y474,OR(Z474="T",Z474="P")),VLOOKUP(Y474,'S1-SI'!$D$7:$U$58,7,0),"-")))</f>
        <v>HTS</v>
      </c>
      <c r="AB474" s="103" t="str">
        <f>IF(Y474="","-",IF(VLOOKUP(Y474,'S1-SI'!$D$7:$U$58,8,0)=0,"-",IF(AND(Y474=Y474,OR(Z474="T",Z474="P")),VLOOKUP(Y474,'S1-SI'!$D$7:$U$58,8,0),"-")))</f>
        <v>-</v>
      </c>
      <c r="AC474" s="103" t="str">
        <f>IF(Y474="","-",IF(VLOOKUP(Y474,'S1-SI'!$D$7:$U$58,9,0)=0,"-",IF(AND(Y474=Y474,OR(Z474="T",Z474="P")),VLOOKUP(Y474,'S1-SI'!$D$7:$U$58,9,0),"-")))</f>
        <v>-</v>
      </c>
      <c r="AD474" s="103" t="str">
        <f>IF(Y474="","-",IF(VLOOKUP(Y474,'S1-SI'!$D$7:$U$58,17,0)=0,"-",IF(AND(Y474=Y474,Z474="P"),VLOOKUP(Y474,'S1-SI'!$D$7:$U$58,17,0),"-")))</f>
        <v>VKS</v>
      </c>
      <c r="AE474" s="103" t="str">
        <f>IF(Y474="","-",IF(VLOOKUP(Y474,'S1-SI'!$D$7:$U$58,18,0)=0,"-",IF(AND(Y474=Y474,Z474="P"),VLOOKUP(Y474,'S1-SI'!$D$7:$U$58,18,0),"-")))</f>
        <v>-</v>
      </c>
      <c r="AF474" s="107" t="s">
        <v>183</v>
      </c>
      <c r="AG474" s="105" t="s">
        <v>26</v>
      </c>
      <c r="AH474" s="106"/>
      <c r="AI474" s="101"/>
      <c r="AJ474" s="102"/>
      <c r="AK474" s="103" t="str">
        <f>IF(AI474="","-",IF(VLOOKUP(AI474,'S1-SI'!$D$7:$U$58,7,0)=0,"-",IF(AND(AI474=AI474,OR(AJ474="T",AJ474="P")),VLOOKUP(AI474,'S1-SI'!$D$7:$U$58,7,0),"-")))</f>
        <v>-</v>
      </c>
      <c r="AL474" s="103" t="str">
        <f>IF(AI474="","-",IF(VLOOKUP(AI474,'S1-SI'!$D$7:$U$58,8,0)=0,"-",IF(AND(AI474=AI474,OR(AJ474="T",AJ474="P")),VLOOKUP(AI474,'S1-SI'!$D$7:$U$58,8,0),"-")))</f>
        <v>-</v>
      </c>
      <c r="AM474" s="103" t="str">
        <f>IF(AI474="","-",IF(VLOOKUP(AI474,'S1-SI'!$D$7:$U$58,9,0)=0,"-",IF(AND(AI474=AI474,OR(AJ474="T",AJ474="P")),VLOOKUP(AI474,'S1-SI'!$D$7:$U$58,9,0),"-")))</f>
        <v>-</v>
      </c>
      <c r="AN474" s="103" t="str">
        <f>IF(AI474="","-",IF(VLOOKUP(AI474,'S1-SI'!$D$7:$U$58,17,0)=0,"-",IF(AND(AI474=AI474,AJ474="P"),VLOOKUP(AI474,'S1-SI'!$D$7:$U$58,17,0),"-")))</f>
        <v>-</v>
      </c>
      <c r="AO474" s="103" t="str">
        <f>IF(AI474="","-",IF(VLOOKUP(AI474,'S1-SI'!$D$7:$U$58,18,0)=0,"-",IF(AND(AI474=AI474,AJ474="P"),VLOOKUP(AI474,'S1-SI'!$D$7:$U$58,18,0),"-")))</f>
        <v>-</v>
      </c>
      <c r="AP474" s="107" t="s">
        <v>183</v>
      </c>
      <c r="AQ474" s="105"/>
      <c r="AR474" s="106" t="s">
        <v>178</v>
      </c>
      <c r="AS474" s="101" t="s">
        <v>179</v>
      </c>
      <c r="AT474" s="102" t="s">
        <v>28</v>
      </c>
      <c r="AU474" s="103" t="str">
        <f>IF(AS474="","-",IF(VLOOKUP(AS474,'S1-SI'!$D$7:$U$58,7,0)=0,"-",IF(AND(AS474=AS474,OR(AT474="T",AT474="P")),VLOOKUP(AS474,'S1-SI'!$D$7:$U$58,7,0),"-")))</f>
        <v>SGS</v>
      </c>
      <c r="AV474" s="103" t="str">
        <f>IF(AS474="","-",IF(VLOOKUP(AS474,'S1-SI'!$D$7:$U$58,8,0)=0,"-",IF(AND(AS474=AS474,OR(AT474="T",AT474="P")),VLOOKUP(AS474,'S1-SI'!$D$7:$U$58,8,0),"-")))</f>
        <v>RSL</v>
      </c>
      <c r="AW474" s="103" t="str">
        <f>IF(AS474="","-",IF(VLOOKUP(AS474,'S1-SI'!$D$7:$U$58,9,0)=0,"-",IF(AND(AS474=AS474,OR(AT474="T",AT474="P")),VLOOKUP(AS474,'S1-SI'!$D$7:$U$58,9,0),"-")))</f>
        <v>-</v>
      </c>
      <c r="AX474" s="103" t="str">
        <f>IF(AS474="","-",IF(VLOOKUP(AS474,'S1-SI'!$D$7:$U$58,17,0)=0,"-",IF(AND(AS474=AS474,AT474="P"),VLOOKUP(AS474,'S1-SI'!$D$7:$U$58,17,0),"-")))</f>
        <v>-</v>
      </c>
      <c r="AY474" s="103" t="str">
        <f>IF(AS474="","-",IF(VLOOKUP(AS474,'S1-SI'!$D$7:$U$58,18,0)=0,"-",IF(AND(AS474=AS474,AT474="P"),VLOOKUP(AS474,'S1-SI'!$D$7:$U$58,18,0),"-")))</f>
        <v>-</v>
      </c>
      <c r="AZ474" s="107" t="s">
        <v>183</v>
      </c>
      <c r="BA474" s="105" t="s">
        <v>26</v>
      </c>
      <c r="BB474" s="6"/>
      <c r="BC474" s="6"/>
      <c r="BD474" s="6"/>
      <c r="BE474" s="6"/>
      <c r="BF474" s="7"/>
      <c r="BG474" s="7"/>
      <c r="BH474" s="7"/>
      <c r="BI474" s="7"/>
      <c r="BJ474" s="7"/>
      <c r="BK474" s="7"/>
    </row>
    <row r="475" ht="14.25" customHeight="1">
      <c r="A475" s="40">
        <v>8.0</v>
      </c>
      <c r="B475" s="41" t="s">
        <v>355</v>
      </c>
      <c r="C475" s="106" t="s">
        <v>331</v>
      </c>
      <c r="D475" s="101" t="s">
        <v>332</v>
      </c>
      <c r="E475" s="102" t="s">
        <v>28</v>
      </c>
      <c r="F475" s="103" t="str">
        <f>IF(D475="","-",IF(VLOOKUP(D475,'S1-SI'!$D$7:$U$58,7,0)=0,"-",IF(AND(D475=D475,OR(E475="T",E475="P")),VLOOKUP(D475,'S1-SI'!$D$7:$U$58,7,0),"-")))</f>
        <v>SGS</v>
      </c>
      <c r="G475" s="103" t="str">
        <f>IF(D475="","-",IF(VLOOKUP(D475,'S1-SI'!$D$7:$U$58,8,0)=0,"-",IF(AND(D475=D475,OR(E475="T",E475="P")),VLOOKUP(D475,'S1-SI'!$D$7:$U$58,8,0),"-")))</f>
        <v>CEN</v>
      </c>
      <c r="H475" s="103" t="str">
        <f>IF(D475="","-",IF(VLOOKUP(D475,'S1-SI'!$D$7:$U$58,9,0)=0,"-",IF(AND(D475=D475,OR(E475="T",E475="P")),VLOOKUP(D475,'S1-SI'!$D$7:$U$58,9,0),"-")))</f>
        <v>-</v>
      </c>
      <c r="I475" s="103"/>
      <c r="J475" s="103" t="str">
        <f>IF(D475="","-",IF(VLOOKUP(D475,'S1-SI'!$D$7:$U$58,17,0)=0,"-",IF(AND(D475=D475,E475="P"),VLOOKUP(D475,'S1-SI'!$D$7:$U$58,17,0),"-")))</f>
        <v>VKS</v>
      </c>
      <c r="K475" s="103" t="str">
        <f>IF(D475="","-",IF(VLOOKUP(D475,'S1-SI'!$D$7:$U$58,18,0)=0,"-",IF(AND(D475=D475,E475="P"),VLOOKUP(D475,'S1-SI'!$D$7:$U$58,18,0),"-")))</f>
        <v>-</v>
      </c>
      <c r="L475" s="107" t="s">
        <v>188</v>
      </c>
      <c r="M475" s="105" t="s">
        <v>26</v>
      </c>
      <c r="N475" s="191"/>
      <c r="O475" s="192"/>
      <c r="P475" s="193"/>
      <c r="Q475" s="194" t="str">
        <f>IF(O475="","-",IF(VLOOKUP(O475,'S1-SI'!$D$7:$U$58,7,0)=0,"-",IF(AND(O475=O475,OR(P475="T",P475="P")),VLOOKUP(O475,'S1-SI'!$D$7:$U$58,7,0),"-")))</f>
        <v>-</v>
      </c>
      <c r="R475" s="194" t="str">
        <f>IF(O475="","-",IF(VLOOKUP(O475,'S1-SI'!$D$7:$U$58,8,0)=0,"-",IF(AND(O475=O475,OR(P475="T",P475="P")),VLOOKUP(O475,'S1-SI'!$D$7:$U$58,8,0),"-")))</f>
        <v>-</v>
      </c>
      <c r="S475" s="161" t="str">
        <f>IF(O475="","-",IF(VLOOKUP(O475,'S1-SI'!$D$7:$U$58,9,0)=0,"-",IF(AND(O475=O475,OR(P475="T",P475="P")),VLOOKUP(O475,'S1-SI'!$D$7:$U$58,9,0),"-")))</f>
        <v>-</v>
      </c>
      <c r="T475" s="103" t="str">
        <f>IF(O475="","-",IF(VLOOKUP(O475,'S1-SI'!$D$7:$U$58,17,0)=0,"-",IF(AND(O475=O475,P475="P"),VLOOKUP(O475,'S1-SI'!$D$7:$U$58,17,0),"-")))</f>
        <v>-</v>
      </c>
      <c r="U475" s="103" t="str">
        <f>IF(O475="","-",IF(VLOOKUP(O475,'S1-SI'!$D$7:$U$58,18,0)=0,"-",IF(AND(O475=O475,P475="P"),VLOOKUP(O475,'S1-SI'!$D$7:$U$58,18,0),"-")))</f>
        <v>-</v>
      </c>
      <c r="V475" s="107" t="s">
        <v>188</v>
      </c>
      <c r="W475" s="105"/>
      <c r="X475" s="106" t="s">
        <v>184</v>
      </c>
      <c r="Y475" s="101" t="s">
        <v>185</v>
      </c>
      <c r="Z475" s="102" t="s">
        <v>28</v>
      </c>
      <c r="AA475" s="103" t="str">
        <f>IF(Y475="","-",IF(VLOOKUP(Y475,'S1-SI'!$D$7:$U$58,7,0)=0,"-",IF(AND(Y475=Y475,OR(Z475="T",Z475="P")),VLOOKUP(Y475,'S1-SI'!$D$7:$U$58,7,0),"-")))</f>
        <v>HTS</v>
      </c>
      <c r="AB475" s="103" t="str">
        <f>IF(Y475="","-",IF(VLOOKUP(Y475,'S1-SI'!$D$7:$U$58,8,0)=0,"-",IF(AND(Y475=Y475,OR(Z475="T",Z475="P")),VLOOKUP(Y475,'S1-SI'!$D$7:$U$58,8,0),"-")))</f>
        <v>-</v>
      </c>
      <c r="AC475" s="103" t="str">
        <f>IF(Y475="","-",IF(VLOOKUP(Y475,'S1-SI'!$D$7:$U$58,9,0)=0,"-",IF(AND(Y475=Y475,OR(Z475="T",Z475="P")),VLOOKUP(Y475,'S1-SI'!$D$7:$U$58,9,0),"-")))</f>
        <v>-</v>
      </c>
      <c r="AD475" s="103" t="str">
        <f>IF(Y475="","-",IF(VLOOKUP(Y475,'S1-SI'!$D$7:$U$58,17,0)=0,"-",IF(AND(Y475=Y475,Z475="P"),VLOOKUP(Y475,'S1-SI'!$D$7:$U$58,17,0),"-")))</f>
        <v>VKS</v>
      </c>
      <c r="AE475" s="103" t="str">
        <f>IF(Y475="","-",IF(VLOOKUP(Y475,'S1-SI'!$D$7:$U$58,18,0)=0,"-",IF(AND(Y475=Y475,Z475="P"),VLOOKUP(Y475,'S1-SI'!$D$7:$U$58,18,0),"-")))</f>
        <v>-</v>
      </c>
      <c r="AF475" s="107" t="s">
        <v>188</v>
      </c>
      <c r="AG475" s="105" t="s">
        <v>26</v>
      </c>
      <c r="AH475" s="106"/>
      <c r="AI475" s="101"/>
      <c r="AJ475" s="102"/>
      <c r="AK475" s="103" t="str">
        <f>IF(AI475="","-",IF(VLOOKUP(AI475,'S1-SI'!$D$7:$U$58,7,0)=0,"-",IF(AND(AI475=AI475,OR(AJ475="T",AJ475="P")),VLOOKUP(AI475,'S1-SI'!$D$7:$U$58,7,0),"-")))</f>
        <v>-</v>
      </c>
      <c r="AL475" s="103" t="str">
        <f>IF(AI475="","-",IF(VLOOKUP(AI475,'S1-SI'!$D$7:$U$58,8,0)=0,"-",IF(AND(AI475=AI475,OR(AJ475="T",AJ475="P")),VLOOKUP(AI475,'S1-SI'!$D$7:$U$58,8,0),"-")))</f>
        <v>-</v>
      </c>
      <c r="AM475" s="103" t="str">
        <f>IF(AI475="","-",IF(VLOOKUP(AI475,'S1-SI'!$D$7:$U$58,9,0)=0,"-",IF(AND(AI475=AI475,OR(AJ475="T",AJ475="P")),VLOOKUP(AI475,'S1-SI'!$D$7:$U$58,9,0),"-")))</f>
        <v>-</v>
      </c>
      <c r="AN475" s="103" t="str">
        <f>IF(AI475="","-",IF(VLOOKUP(AI475,'S1-SI'!$D$7:$U$58,17,0)=0,"-",IF(AND(AI475=AI475,AJ475="P"),VLOOKUP(AI475,'S1-SI'!$D$7:$U$58,17,0),"-")))</f>
        <v>-</v>
      </c>
      <c r="AO475" s="103" t="str">
        <f>IF(AI475="","-",IF(VLOOKUP(AI475,'S1-SI'!$D$7:$U$58,18,0)=0,"-",IF(AND(AI475=AI475,AJ475="P"),VLOOKUP(AI475,'S1-SI'!$D$7:$U$58,18,0),"-")))</f>
        <v>-</v>
      </c>
      <c r="AP475" s="107" t="s">
        <v>188</v>
      </c>
      <c r="AQ475" s="105"/>
      <c r="AR475" s="106" t="s">
        <v>178</v>
      </c>
      <c r="AS475" s="101" t="s">
        <v>179</v>
      </c>
      <c r="AT475" s="102" t="s">
        <v>28</v>
      </c>
      <c r="AU475" s="103" t="str">
        <f>IF(AS475="","-",IF(VLOOKUP(AS475,'S1-SI'!$D$7:$U$58,7,0)=0,"-",IF(AND(AS475=AS475,OR(AT475="T",AT475="P")),VLOOKUP(AS475,'S1-SI'!$D$7:$U$58,7,0),"-")))</f>
        <v>SGS</v>
      </c>
      <c r="AV475" s="103" t="str">
        <f>IF(AS475="","-",IF(VLOOKUP(AS475,'S1-SI'!$D$7:$U$58,8,0)=0,"-",IF(AND(AS475=AS475,OR(AT475="T",AT475="P")),VLOOKUP(AS475,'S1-SI'!$D$7:$U$58,8,0),"-")))</f>
        <v>RSL</v>
      </c>
      <c r="AW475" s="103" t="str">
        <f>IF(AS475="","-",IF(VLOOKUP(AS475,'S1-SI'!$D$7:$U$58,9,0)=0,"-",IF(AND(AS475=AS475,OR(AT475="T",AT475="P")),VLOOKUP(AS475,'S1-SI'!$D$7:$U$58,9,0),"-")))</f>
        <v>-</v>
      </c>
      <c r="AX475" s="103" t="str">
        <f>IF(AS475="","-",IF(VLOOKUP(AS475,'S1-SI'!$D$7:$U$58,17,0)=0,"-",IF(AND(AS475=AS475,AT475="P"),VLOOKUP(AS475,'S1-SI'!$D$7:$U$58,17,0),"-")))</f>
        <v>-</v>
      </c>
      <c r="AY475" s="103" t="str">
        <f>IF(AS475="","-",IF(VLOOKUP(AS475,'S1-SI'!$D$7:$U$58,18,0)=0,"-",IF(AND(AS475=AS475,AT475="P"),VLOOKUP(AS475,'S1-SI'!$D$7:$U$58,18,0),"-")))</f>
        <v>-</v>
      </c>
      <c r="AZ475" s="107" t="s">
        <v>188</v>
      </c>
      <c r="BA475" s="105" t="s">
        <v>26</v>
      </c>
      <c r="BB475" s="6"/>
      <c r="BC475" s="6"/>
      <c r="BD475" s="6"/>
      <c r="BE475" s="6"/>
      <c r="BF475" s="7"/>
      <c r="BG475" s="7"/>
      <c r="BH475" s="7"/>
      <c r="BI475" s="7"/>
      <c r="BJ475" s="7"/>
      <c r="BK475" s="7"/>
    </row>
    <row r="476" ht="14.25" customHeight="1">
      <c r="A476" s="40">
        <v>8.0</v>
      </c>
      <c r="B476" s="41" t="s">
        <v>355</v>
      </c>
      <c r="C476" s="100" t="s">
        <v>192</v>
      </c>
      <c r="D476" s="101" t="s">
        <v>193</v>
      </c>
      <c r="E476" s="102" t="s">
        <v>24</v>
      </c>
      <c r="F476" s="103" t="str">
        <f>IF(D476="","-",IF(VLOOKUP(D476,'S1-TE'!$D$7:$V$59,7,0)=0,"-",IF(AND(D476=D476,OR(E476="T",E476="P")),VLOOKUP(D476,'S1-TE'!$D$7:$V$59,7,0),"-")))</f>
        <v>ABS</v>
      </c>
      <c r="G476" s="103" t="str">
        <f>IF(D476="","-",IF(VLOOKUP(D476,'S1-TE'!$D$7:$V$59,8,0)=0,"-",IF(AND(D476=D476,OR(E476="T",E476="P")),VLOOKUP(D476,'S1-TE'!$D$7:$V$59,8,0),"-")))</f>
        <v>-</v>
      </c>
      <c r="H476" s="103" t="str">
        <f>IF(D476="","-",IF(VLOOKUP(D476,'S1-TE'!$D$7:$V$59,9,0)=0,"-",IF(AND(D476=D476,OR(E476="T",E476="P")),VLOOKUP(D476,'S1-TE'!$D$7:$V$59,9,0),"-")))</f>
        <v>-</v>
      </c>
      <c r="I476" s="103"/>
      <c r="J476" s="103" t="str">
        <f>IF(D476="","-",IF(VLOOKUP(D476,'S1-TE'!$D$7:$V$59,17,0)=0,"-",IF(AND(D476=D476,E476="P"),VLOOKUP(D476,'S1-TE'!$D$7:$V$59,17,0),"-")))</f>
        <v>-</v>
      </c>
      <c r="K476" s="103" t="str">
        <f>IF(D476="","-",IF(VLOOKUP(D476,'S1-TE'!$D$7:$V$59,18,0)=0,"-",IF(AND(D476=D476,E476="P"),VLOOKUP(D476,'S1-TE'!$D$7:$V$59,18,0),"-")))</f>
        <v>-</v>
      </c>
      <c r="L476" s="104" t="s">
        <v>194</v>
      </c>
      <c r="M476" s="105" t="s">
        <v>26</v>
      </c>
      <c r="N476" s="196" t="s">
        <v>335</v>
      </c>
      <c r="O476" s="192" t="s">
        <v>336</v>
      </c>
      <c r="P476" s="193" t="s">
        <v>24</v>
      </c>
      <c r="Q476" s="194" t="str">
        <f>IF(O476="","-",IF(VLOOKUP(O476,'S1-TE'!$D$7:$V$59,7,0)=0,"-",IF(AND(O476=O476,OR(P476="T",P476="P")),VLOOKUP(O476,'S1-TE'!$D$7:$V$59,7,0),"-")))</f>
        <v>GFP</v>
      </c>
      <c r="R476" s="194" t="str">
        <f>IF(O476="","-",IF(VLOOKUP(O476,'S1-TE'!$D$7:$V$59,8,0)=0,"-",IF(AND(O476=O476,OR(P476="T",P476="P")),VLOOKUP(O476,'S1-TE'!$D$7:$V$59,8,0),"-")))</f>
        <v>-</v>
      </c>
      <c r="S476" s="161" t="str">
        <f>IF(O476="","-",IF(VLOOKUP(O476,'S1-TE'!$D$7:$V$59,9,0)=0,"-",IF(AND(O476=O476,OR(P476="T",P476="P")),VLOOKUP(O476,'S1-TE'!$D$7:$V$59,9,0),"-")))</f>
        <v>-</v>
      </c>
      <c r="T476" s="103" t="str">
        <f>IF(O476="","-",IF(VLOOKUP(O476,'S1-TE'!$D$7:$V$59,17,0)=0,"-",IF(AND(O476=O476,P476="P"),VLOOKUP(O476,'S1-TE'!$D$7:$V$59,17,0),"-")))</f>
        <v>-</v>
      </c>
      <c r="U476" s="103" t="str">
        <f>IF(O476="","-",IF(VLOOKUP(O476,'S1-TE'!$D$7:$V$59,18,0)=0,"-",IF(AND(O476=O476,P476="P"),VLOOKUP(O476,'S1-TE'!$D$7:$V$59,18,0),"-")))</f>
        <v>-</v>
      </c>
      <c r="V476" s="107" t="s">
        <v>190</v>
      </c>
      <c r="W476" s="105" t="s">
        <v>26</v>
      </c>
      <c r="X476" s="108"/>
      <c r="Y476" s="101"/>
      <c r="Z476" s="102"/>
      <c r="AA476" s="103" t="str">
        <f>IF(Y476="","-",IF(VLOOKUP(Y476,'S1-TE'!$D$7:$V$59,7,0)=0,"-",IF(AND(Y476=Y476,OR(Z476="T",Z476="P")),VLOOKUP(Y476,'S1-TE'!$D$7:$V$59,7,0),"-")))</f>
        <v>-</v>
      </c>
      <c r="AB476" s="103" t="str">
        <f>IF(Y476="","-",IF(VLOOKUP(Y476,'S1-TE'!$D$7:$V$59,8,0)=0,"-",IF(AND(Y476=Y476,OR(Z476="T",Z476="P")),VLOOKUP(Y476,'S1-TE'!$D$7:$V$59,8,0),"-")))</f>
        <v>-</v>
      </c>
      <c r="AC476" s="103" t="str">
        <f>IF(Y476="","-",IF(VLOOKUP(Y476,'S1-TE'!$D$7:$V$59,9,0)=0,"-",IF(AND(Y476=Y476,OR(Z476="T",Z476="P")),VLOOKUP(Y476,'S1-TE'!$D$7:$V$59,9,0),"-")))</f>
        <v>-</v>
      </c>
      <c r="AD476" s="103" t="str">
        <f>IF(Y476="","-",IF(VLOOKUP(Y476,'S1-TE'!$D$7:$V$59,17,0)=0,"-",IF(AND(Y476=Y476,Z476="P"),VLOOKUP(Y476,'S1-TE'!$D$7:$V$59,17,0),"-")))</f>
        <v>-</v>
      </c>
      <c r="AE476" s="103" t="str">
        <f>IF(Y476="","-",IF(VLOOKUP(Y476,'S1-TE'!$D$7:$V$59,18,0)=0,"-",IF(AND(Y476=Y476,Z476="P"),VLOOKUP(Y476,'S1-TE'!$D$7:$V$59,18,0),"-")))</f>
        <v>-</v>
      </c>
      <c r="AF476" s="107" t="s">
        <v>190</v>
      </c>
      <c r="AG476" s="105"/>
      <c r="AH476" s="108"/>
      <c r="AI476" s="103"/>
      <c r="AJ476" s="121"/>
      <c r="AK476" s="103" t="str">
        <f>IF(AI476="","-",IF(VLOOKUP(AI476,'S1-TE'!$D$7:$V$59,7,0)=0,"-",IF(AND(AI476=AI476,OR(AJ476="T",AJ476="P")),VLOOKUP(AI476,'S1-TE'!$D$7:$V$59,7,0),"-")))</f>
        <v>-</v>
      </c>
      <c r="AL476" s="103" t="str">
        <f>IF(AI476="","-",IF(VLOOKUP(AI476,'S1-TE'!$D$7:$V$59,8,0)=0,"-",IF(AND(AI476=AI476,OR(AJ476="T",AJ476="P")),VLOOKUP(AI476,'S1-TE'!$D$7:$V$59,8,0),"-")))</f>
        <v>-</v>
      </c>
      <c r="AM476" s="103" t="str">
        <f>IF(AI476="","-",IF(VLOOKUP(AI476,'S1-TE'!$D$7:$V$59,9,0)=0,"-",IF(AND(AI476=AI476,OR(AJ476="T",AJ476="P")),VLOOKUP(AI476,'S1-TE'!$D$7:$V$59,9,0),"-")))</f>
        <v>-</v>
      </c>
      <c r="AN476" s="103" t="str">
        <f>IF(AI476="","-",IF(VLOOKUP(AI476,'S1-TE'!$D$7:$V$59,17,0)=0,"-",IF(AND(AI476=AI476,AJ476="P"),VLOOKUP(AI476,'S1-TE'!$D$7:$V$59,17,0),"-")))</f>
        <v>-</v>
      </c>
      <c r="AO476" s="103" t="str">
        <f>IF(AI476="","-",IF(VLOOKUP(AI476,'S1-TE'!$D$7:$V$59,18,0)=0,"-",IF(AND(AI476=AI476,AJ476="P"),VLOOKUP(AI476,'S1-TE'!$D$7:$V$59,18,0),"-")))</f>
        <v>-</v>
      </c>
      <c r="AP476" s="107" t="s">
        <v>190</v>
      </c>
      <c r="AQ476" s="122"/>
      <c r="AR476" s="108"/>
      <c r="AS476" s="103"/>
      <c r="AT476" s="121"/>
      <c r="AU476" s="103" t="str">
        <f>IF(AS476="","-",IF(VLOOKUP(AS476,'S1-TE'!$D$7:$V$59,7,0)=0,"-",IF(AND(AS476=AS476,OR(AT476="T",AT476="P")),VLOOKUP(AS476,'S1-TE'!$D$7:$V$59,7,0),"-")))</f>
        <v>-</v>
      </c>
      <c r="AV476" s="103" t="str">
        <f>IF(AS476="","-",IF(VLOOKUP(AS476,'S1-TE'!$D$7:$V$59,8,0)=0,"-",IF(AND(AS476=AS476,OR(AT476="T",AT476="P")),VLOOKUP(AS476,'S1-TE'!$D$7:$V$59,8,0),"-")))</f>
        <v>-</v>
      </c>
      <c r="AW476" s="103" t="str">
        <f>IF(AS476="","-",IF(VLOOKUP(AS476,'S1-TE'!$D$7:$V$59,9,0)=0,"-",IF(AND(AS476=AS476,OR(AT476="T",AT476="P")),VLOOKUP(AS476,'S1-TE'!$D$7:$V$59,9,0),"-")))</f>
        <v>-</v>
      </c>
      <c r="AX476" s="103" t="str">
        <f>IF(AS476="","-",IF(VLOOKUP(AS476,'S1-TE'!$D$7:$V$59,17,0)=0,"-",IF(AND(AS476=AS476,AT476="P"),VLOOKUP(AS476,'S1-TE'!$D$7:$V$59,17,0),"-")))</f>
        <v>-</v>
      </c>
      <c r="AY476" s="103" t="str">
        <f>IF(AS476="","-",IF(VLOOKUP(AS476,'S1-TE'!$D$7:$V$59,18,0)=0,"-",IF(AND(AS476=AS476,AT476="P"),VLOOKUP(AS476,'S1-TE'!$D$7:$V$59,18,0),"-")))</f>
        <v>-</v>
      </c>
      <c r="AZ476" s="107" t="s">
        <v>190</v>
      </c>
      <c r="BA476" s="122"/>
      <c r="BB476" s="6"/>
      <c r="BC476" s="6"/>
      <c r="BD476" s="6"/>
      <c r="BE476" s="6"/>
      <c r="BF476" s="7"/>
      <c r="BG476" s="7"/>
      <c r="BH476" s="7"/>
      <c r="BI476" s="7"/>
      <c r="BJ476" s="7"/>
      <c r="BK476" s="7"/>
    </row>
    <row r="477" ht="14.25" customHeight="1">
      <c r="A477" s="40">
        <v>8.0</v>
      </c>
      <c r="B477" s="41" t="s">
        <v>355</v>
      </c>
      <c r="C477" s="100" t="s">
        <v>198</v>
      </c>
      <c r="D477" s="101" t="s">
        <v>199</v>
      </c>
      <c r="E477" s="102" t="s">
        <v>24</v>
      </c>
      <c r="F477" s="103" t="str">
        <f>IF(D477="","-",IF(VLOOKUP(D477,'S1-TE'!$D$7:$V$59,7,0)=0,"-",IF(AND(D477=D477,OR(E477="T",E477="P")),VLOOKUP(D477,'S1-TE'!$D$7:$V$59,7,0),"-")))</f>
        <v>IHT</v>
      </c>
      <c r="G477" s="103" t="str">
        <f>IF(D477="","-",IF(VLOOKUP(D477,'S1-TE'!$D$7:$V$59,8,0)=0,"-",IF(AND(D477=D477,OR(E477="T",E477="P")),VLOOKUP(D477,'S1-TE'!$D$7:$V$59,8,0),"-")))</f>
        <v>-</v>
      </c>
      <c r="H477" s="103" t="str">
        <f>IF(D477="","-",IF(VLOOKUP(D477,'S1-TE'!$D$7:$V$59,9,0)=0,"-",IF(AND(D477=D477,OR(E477="T",E477="P")),VLOOKUP(D477,'S1-TE'!$D$7:$V$59,9,0),"-")))</f>
        <v>-</v>
      </c>
      <c r="I477" s="103"/>
      <c r="J477" s="103" t="str">
        <f>IF(D477="","-",IF(VLOOKUP(D477,'S1-TE'!$D$7:$V$59,17,0)=0,"-",IF(AND(D477=D477,E477="P"),VLOOKUP(D477,'S1-TE'!$D$7:$V$59,17,0),"-")))</f>
        <v>-</v>
      </c>
      <c r="K477" s="103" t="str">
        <f>IF(D477="","-",IF(VLOOKUP(D477,'S1-TE'!$D$7:$V$59,18,0)=0,"-",IF(AND(D477=D477,E477="P"),VLOOKUP(D477,'S1-TE'!$D$7:$V$59,18,0),"-")))</f>
        <v>-</v>
      </c>
      <c r="L477" s="104" t="s">
        <v>194</v>
      </c>
      <c r="M477" s="105" t="s">
        <v>26</v>
      </c>
      <c r="N477" s="196" t="s">
        <v>335</v>
      </c>
      <c r="O477" s="192" t="s">
        <v>336</v>
      </c>
      <c r="P477" s="193" t="s">
        <v>24</v>
      </c>
      <c r="Q477" s="194" t="str">
        <f>IF(O477="","-",IF(VLOOKUP(O477,'S1-TE'!$D$7:$V$59,7,0)=0,"-",IF(AND(O477=O477,OR(P477="T",P477="P")),VLOOKUP(O477,'S1-TE'!$D$7:$V$59,7,0),"-")))</f>
        <v>GFP</v>
      </c>
      <c r="R477" s="194" t="str">
        <f>IF(O477="","-",IF(VLOOKUP(O477,'S1-TE'!$D$7:$V$59,8,0)=0,"-",IF(AND(O477=O477,OR(P477="T",P477="P")),VLOOKUP(O477,'S1-TE'!$D$7:$V$59,8,0),"-")))</f>
        <v>-</v>
      </c>
      <c r="S477" s="161" t="str">
        <f>IF(O477="","-",IF(VLOOKUP(O477,'S1-TE'!$D$7:$V$59,9,0)=0,"-",IF(AND(O477=O477,OR(P477="T",P477="P")),VLOOKUP(O477,'S1-TE'!$D$7:$V$59,9,0),"-")))</f>
        <v>-</v>
      </c>
      <c r="T477" s="103" t="str">
        <f>IF(O477="","-",IF(VLOOKUP(O477,'S1-TE'!$D$7:$V$59,17,0)=0,"-",IF(AND(O477=O477,P477="P"),VLOOKUP(O477,'S1-TE'!$D$7:$V$59,17,0),"-")))</f>
        <v>-</v>
      </c>
      <c r="U477" s="103" t="str">
        <f>IF(O477="","-",IF(VLOOKUP(O477,'S1-TE'!$D$7:$V$59,18,0)=0,"-",IF(AND(O477=O477,P477="P"),VLOOKUP(O477,'S1-TE'!$D$7:$V$59,18,0),"-")))</f>
        <v>-</v>
      </c>
      <c r="V477" s="107" t="s">
        <v>197</v>
      </c>
      <c r="W477" s="105" t="s">
        <v>26</v>
      </c>
      <c r="X477" s="123"/>
      <c r="Y477" s="101"/>
      <c r="Z477" s="102"/>
      <c r="AA477" s="103" t="str">
        <f>IF(Y477="","-",IF(VLOOKUP(Y477,'S1-TE'!$D$7:$V$59,7,0)=0,"-",IF(AND(Y477=Y477,OR(Z477="T",Z477="P")),VLOOKUP(Y477,'S1-TE'!$D$7:$V$59,7,0),"-")))</f>
        <v>-</v>
      </c>
      <c r="AB477" s="103" t="str">
        <f>IF(Y477="","-",IF(VLOOKUP(Y477,'S1-TE'!$D$7:$V$59,8,0)=0,"-",IF(AND(Y477=Y477,OR(Z477="T",Z477="P")),VLOOKUP(Y477,'S1-TE'!$D$7:$V$59,8,0),"-")))</f>
        <v>-</v>
      </c>
      <c r="AC477" s="103" t="str">
        <f>IF(Y477="","-",IF(VLOOKUP(Y477,'S1-TE'!$D$7:$V$59,9,0)=0,"-",IF(AND(Y477=Y477,OR(Z477="T",Z477="P")),VLOOKUP(Y477,'S1-TE'!$D$7:$V$59,9,0),"-")))</f>
        <v>-</v>
      </c>
      <c r="AD477" s="103" t="str">
        <f>IF(Y477="","-",IF(VLOOKUP(Y477,'S1-TE'!$D$7:$V$59,17,0)=0,"-",IF(AND(Y477=Y477,Z477="P"),VLOOKUP(Y477,'S1-TE'!$D$7:$V$59,17,0),"-")))</f>
        <v>-</v>
      </c>
      <c r="AE477" s="103" t="str">
        <f>IF(Y477="","-",IF(VLOOKUP(Y477,'S1-TE'!$D$7:$V$59,18,0)=0,"-",IF(AND(Y477=Y477,Z477="P"),VLOOKUP(Y477,'S1-TE'!$D$7:$V$59,18,0),"-")))</f>
        <v>-</v>
      </c>
      <c r="AF477" s="107" t="s">
        <v>197</v>
      </c>
      <c r="AG477" s="105"/>
      <c r="AH477" s="123"/>
      <c r="AI477" s="103"/>
      <c r="AJ477" s="121"/>
      <c r="AK477" s="103" t="str">
        <f>IF(AI477="","-",IF(VLOOKUP(AI477,'S1-TE'!$D$7:$V$59,7,0)=0,"-",IF(AND(AI477=AI477,OR(AJ477="T",AJ477="P")),VLOOKUP(AI477,'S1-TE'!$D$7:$V$59,7,0),"-")))</f>
        <v>-</v>
      </c>
      <c r="AL477" s="103" t="str">
        <f>IF(AI477="","-",IF(VLOOKUP(AI477,'S1-TE'!$D$7:$V$59,8,0)=0,"-",IF(AND(AI477=AI477,OR(AJ477="T",AJ477="P")),VLOOKUP(AI477,'S1-TE'!$D$7:$V$59,8,0),"-")))</f>
        <v>-</v>
      </c>
      <c r="AM477" s="103" t="str">
        <f>IF(AI477="","-",IF(VLOOKUP(AI477,'S1-TE'!$D$7:$V$59,9,0)=0,"-",IF(AND(AI477=AI477,OR(AJ477="T",AJ477="P")),VLOOKUP(AI477,'S1-TE'!$D$7:$V$59,9,0),"-")))</f>
        <v>-</v>
      </c>
      <c r="AN477" s="103" t="str">
        <f>IF(AI477="","-",IF(VLOOKUP(AI477,'S1-TE'!$D$7:$V$59,17,0)=0,"-",IF(AND(AI477=AI477,AJ477="P"),VLOOKUP(AI477,'S1-TE'!$D$7:$V$59,17,0),"-")))</f>
        <v>-</v>
      </c>
      <c r="AO477" s="103" t="str">
        <f>IF(AI477="","-",IF(VLOOKUP(AI477,'S1-TE'!$D$7:$V$59,18,0)=0,"-",IF(AND(AI477=AI477,AJ477="P"),VLOOKUP(AI477,'S1-TE'!$D$7:$V$59,18,0),"-")))</f>
        <v>-</v>
      </c>
      <c r="AP477" s="107" t="s">
        <v>197</v>
      </c>
      <c r="AQ477" s="122"/>
      <c r="AR477" s="123"/>
      <c r="AS477" s="103"/>
      <c r="AT477" s="121"/>
      <c r="AU477" s="103" t="str">
        <f>IF(AS477="","-",IF(VLOOKUP(AS477,'S1-TE'!$D$7:$V$59,7,0)=0,"-",IF(AND(AS477=AS477,OR(AT477="T",AT477="P")),VLOOKUP(AS477,'S1-TE'!$D$7:$V$59,7,0),"-")))</f>
        <v>-</v>
      </c>
      <c r="AV477" s="103" t="str">
        <f>IF(AS477="","-",IF(VLOOKUP(AS477,'S1-TE'!$D$7:$V$59,8,0)=0,"-",IF(AND(AS477=AS477,OR(AT477="T",AT477="P")),VLOOKUP(AS477,'S1-TE'!$D$7:$V$59,8,0),"-")))</f>
        <v>-</v>
      </c>
      <c r="AW477" s="103" t="str">
        <f>IF(AS477="","-",IF(VLOOKUP(AS477,'S1-TE'!$D$7:$V$59,9,0)=0,"-",IF(AND(AS477=AS477,OR(AT477="T",AT477="P")),VLOOKUP(AS477,'S1-TE'!$D$7:$V$59,9,0),"-")))</f>
        <v>-</v>
      </c>
      <c r="AX477" s="103" t="str">
        <f>IF(AS477="","-",IF(VLOOKUP(AS477,'S1-TE'!$D$7:$V$59,17,0)=0,"-",IF(AND(AS477=AS477,AT477="P"),VLOOKUP(AS477,'S1-TE'!$D$7:$V$59,17,0),"-")))</f>
        <v>-</v>
      </c>
      <c r="AY477" s="103" t="str">
        <f>IF(AS477="","-",IF(VLOOKUP(AS477,'S1-TE'!$D$7:$V$59,18,0)=0,"-",IF(AND(AS477=AS477,AT477="P"),VLOOKUP(AS477,'S1-TE'!$D$7:$V$59,18,0),"-")))</f>
        <v>-</v>
      </c>
      <c r="AZ477" s="107" t="s">
        <v>197</v>
      </c>
      <c r="BA477" s="122"/>
      <c r="BB477" s="92"/>
      <c r="BC477" s="92"/>
      <c r="BD477" s="92"/>
      <c r="BE477" s="92"/>
      <c r="BF477" s="92"/>
      <c r="BG477" s="92"/>
      <c r="BH477" s="92"/>
      <c r="BI477" s="92"/>
      <c r="BJ477" s="92"/>
      <c r="BK477" s="92"/>
    </row>
    <row r="478" ht="14.25" customHeight="1">
      <c r="A478" s="40">
        <v>8.0</v>
      </c>
      <c r="B478" s="41" t="s">
        <v>355</v>
      </c>
      <c r="C478" s="100" t="s">
        <v>348</v>
      </c>
      <c r="D478" s="101" t="s">
        <v>349</v>
      </c>
      <c r="E478" s="101" t="s">
        <v>24</v>
      </c>
      <c r="F478" s="103" t="str">
        <f>IF(D478="","-",IF(VLOOKUP(D478,'S1-MR'!$D$7:$U$60,7,0)=0,"-",IF(AND(D478=D478,OR(E478="T",E478="P")),VLOOKUP(D478,'S1-MR'!$D$7:$U$60,7,0),"-")))</f>
        <v>BAS</v>
      </c>
      <c r="G478" s="103" t="str">
        <f>IF(D478="","-",IF(VLOOKUP(D478,'S1-MR'!$D$7:$U$60,8,0)=0,"-",IF(AND(D478=D478,OR(E478="T",E478="P")),VLOOKUP(D478,'S1-MR'!$D$7:$U$60,8,0),"-")))</f>
        <v>-</v>
      </c>
      <c r="H478" s="103" t="str">
        <f>IF(D478="","-",IF(VLOOKUP(D478,'S1-MR'!$D$7:$U$60,9,0)=0,"-",IF(AND(D478=D478,OR(E478="T",E478="P")),VLOOKUP(D478,'S1-MR'!$D$7:$U$60,9,0),"-")))</f>
        <v>-</v>
      </c>
      <c r="I478" s="103"/>
      <c r="J478" s="103" t="str">
        <f>IF(D478="","-",IF(VLOOKUP(D478,'S1-MR'!$D$7:$U$60,17,0)=0,"-",IF(AND(D478=D478,E478="P"),VLOOKUP(D478,'S1-MR'!$D$7:$U$60,17,0),"-")))</f>
        <v>-</v>
      </c>
      <c r="K478" s="103" t="str">
        <f>IF(D478="","-",IF(VLOOKUP(D478,'S1-MR'!$D$7:$U$60,18,0)=0,"-",IF(AND(D478=D478,E478="P"),VLOOKUP(D478,'S1-MR'!$D$7:$U$60,18,0),"-")))</f>
        <v>-</v>
      </c>
      <c r="L478" s="107" t="s">
        <v>202</v>
      </c>
      <c r="M478" s="105" t="s">
        <v>26</v>
      </c>
      <c r="N478" s="196"/>
      <c r="O478" s="192"/>
      <c r="P478" s="192"/>
      <c r="Q478" s="194" t="str">
        <f>IF(O478="","-",IF(VLOOKUP(O478,'S1-MR'!$D$7:$U$60,7,0)=0,"-",IF(AND(O478=O478,OR(P478="T",P478="P")),VLOOKUP(O478,'S1-MR'!$D$7:$U$60,7,0),"-")))</f>
        <v>-</v>
      </c>
      <c r="R478" s="194" t="str">
        <f>IF(O478="","-",IF(VLOOKUP(O478,'S1-MR'!$D$7:$U$60,8,0)=0,"-",IF(AND(O478=O478,OR(P478="T",P478="P")),VLOOKUP(O478,'S1-MR'!$D$7:$U$60,8,0),"-")))</f>
        <v>-</v>
      </c>
      <c r="S478" s="161" t="str">
        <f>IF(O478="","-",IF(VLOOKUP(O478,'S1-MR'!$D$7:$U$60,9,0)=0,"-",IF(AND(O478=O478,OR(P478="T",P478="P")),VLOOKUP(O478,'S1-MR'!$D$7:$U$60,9,0),"-")))</f>
        <v>-</v>
      </c>
      <c r="T478" s="103" t="str">
        <f>IF(O478="","-",IF(VLOOKUP(O478,'S1-MR'!$D$7:$U$60,17,0)=0,"-",IF(AND(O478=O478,P478="P"),VLOOKUP(O478,'S1-MR'!$D$7:$U$60,17,0),"-")))</f>
        <v>-</v>
      </c>
      <c r="U478" s="103" t="str">
        <f>IF(O478="","-",IF(VLOOKUP(O478,'S1-MR'!$D$7:$U$60,18,0)=0,"-",IF(AND(O478=O478,P478="P"),VLOOKUP(O478,'S1-MR'!$D$7:$U$60,18,0),"-")))</f>
        <v>-</v>
      </c>
      <c r="V478" s="107" t="s">
        <v>202</v>
      </c>
      <c r="W478" s="105"/>
      <c r="X478" s="100" t="s">
        <v>348</v>
      </c>
      <c r="Y478" s="101" t="s">
        <v>349</v>
      </c>
      <c r="Z478" s="101" t="s">
        <v>24</v>
      </c>
      <c r="AA478" s="103" t="str">
        <f>IF(Y478="","-",IF(VLOOKUP(Y478,'S1-MR'!$D$7:$U$60,7,0)=0,"-",IF(AND(Y478=Y478,OR(Z478="T",Z478="P")),VLOOKUP(Y478,'S1-MR'!$D$7:$U$60,7,0),"-")))</f>
        <v>BAS</v>
      </c>
      <c r="AB478" s="103" t="str">
        <f>IF(Y478="","-",IF(VLOOKUP(Y478,'S1-MR'!$D$7:$U$60,8,0)=0,"-",IF(AND(Y478=Y478,OR(Z478="T",Z478="P")),VLOOKUP(Y478,'S1-MR'!$D$7:$U$60,8,0),"-")))</f>
        <v>-</v>
      </c>
      <c r="AC478" s="103" t="str">
        <f>IF(Y478="","-",IF(VLOOKUP(Y478,'S1-MR'!$D$7:$U$60,9,0)=0,"-",IF(AND(Y478=Y478,OR(Z478="T",Z478="P")),VLOOKUP(Y478,'S1-MR'!$D$7:$U$60,9,0),"-")))</f>
        <v>-</v>
      </c>
      <c r="AD478" s="103" t="str">
        <f>IF(Y478="","-",IF(VLOOKUP(Y478,'S1-MR'!$D$7:$U$60,17,0)=0,"-",IF(AND(Y478=Y478,Z478="P"),VLOOKUP(Y478,'S1-MR'!$D$7:$U$60,17,0),"-")))</f>
        <v>-</v>
      </c>
      <c r="AE478" s="103" t="str">
        <f>IF(Y478="","-",IF(VLOOKUP(Y478,'S1-MR'!$D$7:$U$60,18,0)=0,"-",IF(AND(Y478=Y478,Z478="P"),VLOOKUP(Y478,'S1-MR'!$D$7:$U$60,18,0),"-")))</f>
        <v>-</v>
      </c>
      <c r="AF478" s="107" t="s">
        <v>202</v>
      </c>
      <c r="AG478" s="105" t="s">
        <v>26</v>
      </c>
      <c r="AH478" s="100"/>
      <c r="AI478" s="101"/>
      <c r="AJ478" s="101"/>
      <c r="AK478" s="103" t="str">
        <f>IF(AI478="","-",IF(VLOOKUP(AI478,'S1-MR'!$D$7:$U$60,7,0)=0,"-",IF(AND(AI478=AI478,OR(AJ478="T",AJ478="P")),VLOOKUP(AI478,'S1-MR'!$D$7:$U$60,7,0),"-")))</f>
        <v>-</v>
      </c>
      <c r="AL478" s="103" t="str">
        <f>IF(AI478="","-",IF(VLOOKUP(AI478,'S1-MR'!$D$7:$U$60,8,0)=0,"-",IF(AND(AI478=AI478,OR(AJ478="T",AJ478="P")),VLOOKUP(AI478,'S1-MR'!$D$7:$U$60,8,0),"-")))</f>
        <v>-</v>
      </c>
      <c r="AM478" s="103" t="str">
        <f>IF(AI478="","-",IF(VLOOKUP(AI478,'S1-MR'!$D$7:$U$60,9,0)=0,"-",IF(AND(AI478=AI478,OR(AJ478="T",AJ478="P")),VLOOKUP(AI478,'S1-MR'!$D$7:$U$60,9,0),"-")))</f>
        <v>-</v>
      </c>
      <c r="AN478" s="103" t="str">
        <f>IF(AI478="","-",IF(VLOOKUP(AI478,'S1-MR'!$D$7:$U$60,17,0)=0,"-",IF(AND(AI478=AI478,AJ478="P"),VLOOKUP(AI478,'S1-MR'!$D$7:$U$60,17,0),"-")))</f>
        <v>-</v>
      </c>
      <c r="AO478" s="103" t="str">
        <f>IF(AI478="","-",IF(VLOOKUP(AI478,'S1-MR'!$D$7:$U$60,18,0)=0,"-",IF(AND(AI478=AI478,AJ478="P"),VLOOKUP(AI478,'S1-MR'!$D$7:$U$60,18,0),"-")))</f>
        <v>-</v>
      </c>
      <c r="AP478" s="107" t="s">
        <v>202</v>
      </c>
      <c r="AQ478" s="105"/>
      <c r="AR478" s="100" t="s">
        <v>350</v>
      </c>
      <c r="AS478" s="101" t="s">
        <v>176</v>
      </c>
      <c r="AT478" s="101" t="s">
        <v>24</v>
      </c>
      <c r="AU478" s="103" t="str">
        <f>IF(AS478="","-",IF(VLOOKUP(AS478,'S1-MR'!$D$7:$U$60,7,0)=0,"-",IF(AND(AS478=AS478,OR(AT478="T",AT478="P")),VLOOKUP(AS478,'S1-MR'!$D$7:$U$60,7,0),"-")))</f>
        <v>DWS</v>
      </c>
      <c r="AV478" s="103" t="str">
        <f>IF(AS478="","-",IF(VLOOKUP(AS478,'S1-MR'!$D$7:$U$60,8,0)=0,"-",IF(AND(AS478=AS478,OR(AT478="T",AT478="P")),VLOOKUP(AS478,'S1-MR'!$D$7:$U$60,8,0),"-")))</f>
        <v>CJS</v>
      </c>
      <c r="AW478" s="103" t="str">
        <f>IF(AS478="","-",IF(VLOOKUP(AS478,'S1-MR'!$D$7:$U$60,9,0)=0,"-",IF(AND(AS478=AS478,OR(AT478="T",AT478="P")),VLOOKUP(AS478,'S1-MR'!$D$7:$U$60,9,0),"-")))</f>
        <v>-</v>
      </c>
      <c r="AX478" s="103" t="str">
        <f>IF(AS478="","-",IF(VLOOKUP(AS478,'S1-MR'!$D$7:$U$60,17,0)=0,"-",IF(AND(AS478=AS478,AT478="P"),VLOOKUP(AS478,'S1-MR'!$D$7:$U$60,17,0),"-")))</f>
        <v>-</v>
      </c>
      <c r="AY478" s="103" t="str">
        <f>IF(AS478="","-",IF(VLOOKUP(AS478,'S1-MR'!$D$7:$U$60,18,0)=0,"-",IF(AND(AS478=AS478,AT478="P"),VLOOKUP(AS478,'S1-MR'!$D$7:$U$60,18,0),"-")))</f>
        <v>-</v>
      </c>
      <c r="AZ478" s="107" t="s">
        <v>202</v>
      </c>
      <c r="BA478" s="105" t="s">
        <v>26</v>
      </c>
      <c r="BB478" s="6"/>
      <c r="BC478" s="6"/>
      <c r="BD478" s="6"/>
      <c r="BE478" s="6"/>
      <c r="BF478" s="7"/>
      <c r="BG478" s="7"/>
      <c r="BH478" s="7"/>
      <c r="BI478" s="7"/>
      <c r="BJ478" s="7"/>
      <c r="BK478" s="7"/>
    </row>
    <row r="479" ht="14.25" customHeight="1">
      <c r="A479" s="40">
        <v>8.0</v>
      </c>
      <c r="B479" s="41" t="s">
        <v>355</v>
      </c>
      <c r="C479" s="100" t="s">
        <v>348</v>
      </c>
      <c r="D479" s="101" t="s">
        <v>349</v>
      </c>
      <c r="E479" s="101" t="s">
        <v>24</v>
      </c>
      <c r="F479" s="103" t="str">
        <f>IF(D479="","-",IF(VLOOKUP(D479,'S1-MR'!$D$7:$U$60,7,0)=0,"-",IF(AND(D479=D479,OR(E479="T",E479="P")),VLOOKUP(D479,'S1-MR'!$D$7:$U$60,7,0),"-")))</f>
        <v>BAS</v>
      </c>
      <c r="G479" s="103" t="str">
        <f>IF(D479="","-",IF(VLOOKUP(D479,'S1-MR'!$D$7:$U$60,8,0)=0,"-",IF(AND(D479=D479,OR(E479="T",E479="P")),VLOOKUP(D479,'S1-MR'!$D$7:$U$60,8,0),"-")))</f>
        <v>-</v>
      </c>
      <c r="H479" s="103" t="str">
        <f>IF(D479="","-",IF(VLOOKUP(D479,'S1-MR'!$D$7:$U$60,9,0)=0,"-",IF(AND(D479=D479,OR(E479="T",E479="P")),VLOOKUP(D479,'S1-MR'!$D$7:$U$60,9,0),"-")))</f>
        <v>-</v>
      </c>
      <c r="I479" s="103"/>
      <c r="J479" s="103" t="str">
        <f>IF(D479="","-",IF(VLOOKUP(D479,'S1-MR'!$D$7:$U$60,17,0)=0,"-",IF(AND(D479=D479,E479="P"),VLOOKUP(D479,'S1-MR'!$D$7:$U$60,17,0),"-")))</f>
        <v>-</v>
      </c>
      <c r="K479" s="103" t="str">
        <f>IF(D479="","-",IF(VLOOKUP(D479,'S1-MR'!$D$7:$U$60,18,0)=0,"-",IF(AND(D479=D479,E479="P"),VLOOKUP(D479,'S1-MR'!$D$7:$U$60,18,0),"-")))</f>
        <v>-</v>
      </c>
      <c r="L479" s="107" t="s">
        <v>209</v>
      </c>
      <c r="M479" s="105" t="s">
        <v>26</v>
      </c>
      <c r="N479" s="196"/>
      <c r="O479" s="192"/>
      <c r="P479" s="192"/>
      <c r="Q479" s="194" t="str">
        <f>IF(O479="","-",IF(VLOOKUP(O479,'S1-MR'!$D$7:$U$60,7,0)=0,"-",IF(AND(O479=O479,OR(P479="T",P479="P")),VLOOKUP(O479,'S1-MR'!$D$7:$U$60,7,0),"-")))</f>
        <v>-</v>
      </c>
      <c r="R479" s="194" t="str">
        <f>IF(O479="","-",IF(VLOOKUP(O479,'S1-MR'!$D$7:$U$60,8,0)=0,"-",IF(AND(O479=O479,OR(P479="T",P479="P")),VLOOKUP(O479,'S1-MR'!$D$7:$U$60,8,0),"-")))</f>
        <v>-</v>
      </c>
      <c r="S479" s="161" t="str">
        <f>IF(O479="","-",IF(VLOOKUP(O479,'S1-MR'!$D$7:$U$60,9,0)=0,"-",IF(AND(O479=O479,OR(P479="T",P479="P")),VLOOKUP(O479,'S1-MR'!$D$7:$U$60,9,0),"-")))</f>
        <v>-</v>
      </c>
      <c r="T479" s="103" t="str">
        <f>IF(O479="","-",IF(VLOOKUP(O479,'S1-MR'!$D$7:$U$60,17,0)=0,"-",IF(AND(O479=O479,P479="P"),VLOOKUP(O479,'S1-MR'!$D$7:$U$60,17,0),"-")))</f>
        <v>-</v>
      </c>
      <c r="U479" s="103" t="str">
        <f>IF(O479="","-",IF(VLOOKUP(O479,'S1-MR'!$D$7:$U$60,18,0)=0,"-",IF(AND(O479=O479,P479="P"),VLOOKUP(O479,'S1-MR'!$D$7:$U$60,18,0),"-")))</f>
        <v>-</v>
      </c>
      <c r="V479" s="107" t="s">
        <v>209</v>
      </c>
      <c r="W479" s="105"/>
      <c r="X479" s="100" t="s">
        <v>348</v>
      </c>
      <c r="Y479" s="101" t="s">
        <v>349</v>
      </c>
      <c r="Z479" s="101" t="s">
        <v>24</v>
      </c>
      <c r="AA479" s="103" t="str">
        <f>IF(Y479="","-",IF(VLOOKUP(Y479,'S1-MR'!$D$7:$U$60,7,0)=0,"-",IF(AND(Y479=Y479,OR(Z479="T",Z479="P")),VLOOKUP(Y479,'S1-MR'!$D$7:$U$60,7,0),"-")))</f>
        <v>BAS</v>
      </c>
      <c r="AB479" s="103" t="str">
        <f>IF(Y479="","-",IF(VLOOKUP(Y479,'S1-MR'!$D$7:$U$60,8,0)=0,"-",IF(AND(Y479=Y479,OR(Z479="T",Z479="P")),VLOOKUP(Y479,'S1-MR'!$D$7:$U$60,8,0),"-")))</f>
        <v>-</v>
      </c>
      <c r="AC479" s="103" t="str">
        <f>IF(Y479="","-",IF(VLOOKUP(Y479,'S1-MR'!$D$7:$U$60,9,0)=0,"-",IF(AND(Y479=Y479,OR(Z479="T",Z479="P")),VLOOKUP(Y479,'S1-MR'!$D$7:$U$60,9,0),"-")))</f>
        <v>-</v>
      </c>
      <c r="AD479" s="103" t="str">
        <f>IF(Y479="","-",IF(VLOOKUP(Y479,'S1-MR'!$D$7:$U$60,17,0)=0,"-",IF(AND(Y479=Y479,Z479="P"),VLOOKUP(Y479,'S1-MR'!$D$7:$U$60,17,0),"-")))</f>
        <v>-</v>
      </c>
      <c r="AE479" s="103" t="str">
        <f>IF(Y479="","-",IF(VLOOKUP(Y479,'S1-MR'!$D$7:$U$60,18,0)=0,"-",IF(AND(Y479=Y479,Z479="P"),VLOOKUP(Y479,'S1-MR'!$D$7:$U$60,18,0),"-")))</f>
        <v>-</v>
      </c>
      <c r="AF479" s="102" t="s">
        <v>209</v>
      </c>
      <c r="AG479" s="105" t="s">
        <v>26</v>
      </c>
      <c r="AH479" s="100"/>
      <c r="AI479" s="101"/>
      <c r="AJ479" s="101"/>
      <c r="AK479" s="103" t="str">
        <f>IF(AI479="","-",IF(VLOOKUP(AI479,'S1-MR'!$D$7:$U$60,7,0)=0,"-",IF(AND(AI479=AI479,OR(AJ479="T",AJ479="P")),VLOOKUP(AI479,'S1-MR'!$D$7:$U$60,7,0),"-")))</f>
        <v>-</v>
      </c>
      <c r="AL479" s="103" t="str">
        <f>IF(AI479="","-",IF(VLOOKUP(AI479,'S1-MR'!$D$7:$U$60,8,0)=0,"-",IF(AND(AI479=AI479,OR(AJ479="T",AJ479="P")),VLOOKUP(AI479,'S1-MR'!$D$7:$U$60,8,0),"-")))</f>
        <v>-</v>
      </c>
      <c r="AM479" s="103" t="str">
        <f>IF(AI479="","-",IF(VLOOKUP(AI479,'S1-MR'!$D$7:$U$60,9,0)=0,"-",IF(AND(AI479=AI479,OR(AJ479="T",AJ479="P")),VLOOKUP(AI479,'S1-MR'!$D$7:$U$60,9,0),"-")))</f>
        <v>-</v>
      </c>
      <c r="AN479" s="103" t="str">
        <f>IF(AI479="","-",IF(VLOOKUP(AI479,'S1-MR'!$D$7:$U$60,17,0)=0,"-",IF(AND(AI479=AI479,AJ479="P"),VLOOKUP(AI479,'S1-MR'!$D$7:$U$60,17,0),"-")))</f>
        <v>-</v>
      </c>
      <c r="AO479" s="103" t="str">
        <f>IF(AI479="","-",IF(VLOOKUP(AI479,'S1-MR'!$D$7:$U$60,18,0)=0,"-",IF(AND(AI479=AI479,AJ479="P"),VLOOKUP(AI479,'S1-MR'!$D$7:$U$60,18,0),"-")))</f>
        <v>-</v>
      </c>
      <c r="AP479" s="107" t="s">
        <v>209</v>
      </c>
      <c r="AQ479" s="105"/>
      <c r="AR479" s="100" t="s">
        <v>350</v>
      </c>
      <c r="AS479" s="101" t="s">
        <v>176</v>
      </c>
      <c r="AT479" s="101" t="s">
        <v>24</v>
      </c>
      <c r="AU479" s="103" t="str">
        <f>IF(AS479="","-",IF(VLOOKUP(AS479,'S1-MR'!$D$7:$U$60,7,0)=0,"-",IF(AND(AS479=AS479,OR(AT479="T",AT479="P")),VLOOKUP(AS479,'S1-MR'!$D$7:$U$60,7,0),"-")))</f>
        <v>DWS</v>
      </c>
      <c r="AV479" s="103" t="str">
        <f>IF(AS479="","-",IF(VLOOKUP(AS479,'S1-MR'!$D$7:$U$60,8,0)=0,"-",IF(AND(AS479=AS479,OR(AT479="T",AT479="P")),VLOOKUP(AS479,'S1-MR'!$D$7:$U$60,8,0),"-")))</f>
        <v>CJS</v>
      </c>
      <c r="AW479" s="103" t="str">
        <f>IF(AS479="","-",IF(VLOOKUP(AS479,'S1-MR'!$D$7:$U$60,9,0)=0,"-",IF(AND(AS479=AS479,OR(AT479="T",AT479="P")),VLOOKUP(AS479,'S1-MR'!$D$7:$U$60,9,0),"-")))</f>
        <v>-</v>
      </c>
      <c r="AX479" s="103" t="str">
        <f>IF(AS479="","-",IF(VLOOKUP(AS479,'S1-MR'!$D$7:$U$60,17,0)=0,"-",IF(AND(AS479=AS479,AT479="P"),VLOOKUP(AS479,'S1-MR'!$D$7:$U$60,17,0),"-")))</f>
        <v>-</v>
      </c>
      <c r="AY479" s="103" t="str">
        <f>IF(AS479="","-",IF(VLOOKUP(AS479,'S1-MR'!$D$7:$U$60,18,0)=0,"-",IF(AND(AS479=AS479,AT479="P"),VLOOKUP(AS479,'S1-MR'!$D$7:$U$60,18,0),"-")))</f>
        <v>-</v>
      </c>
      <c r="AZ479" s="107" t="s">
        <v>209</v>
      </c>
      <c r="BA479" s="105" t="s">
        <v>26</v>
      </c>
      <c r="BB479" s="6"/>
      <c r="BC479" s="6"/>
      <c r="BD479" s="6"/>
      <c r="BE479" s="6"/>
      <c r="BF479" s="7"/>
      <c r="BG479" s="7"/>
      <c r="BH479" s="7"/>
      <c r="BI479" s="7"/>
      <c r="BJ479" s="7"/>
      <c r="BK479" s="7"/>
    </row>
    <row r="480" ht="14.25" customHeight="1">
      <c r="A480" s="40">
        <v>8.0</v>
      </c>
      <c r="B480" s="41" t="s">
        <v>355</v>
      </c>
      <c r="C480" s="100" t="s">
        <v>255</v>
      </c>
      <c r="D480" s="101" t="s">
        <v>256</v>
      </c>
      <c r="E480" s="102" t="s">
        <v>24</v>
      </c>
      <c r="F480" s="103" t="str">
        <f>IF(D480="","-",IF(VLOOKUP(D480,'S1-TB'!$D$7:$U$58,7,0)=0,"-",IF(AND(D480=D480,OR(E480="T",E480="P")),VLOOKUP(D480,'S1-TB'!$D$7:$U$58,7,0),"-")))</f>
        <v>JYD</v>
      </c>
      <c r="G480" s="103" t="str">
        <f>IF(D480="","-",IF(VLOOKUP(D480,'S1-TB'!$D$7:$U$58,8,0)=0,"-",IF(AND(D480=D480,OR(E480="T",E480="P")),VLOOKUP(D480,'S1-TB'!$D$7:$U$58,8,0),"-")))</f>
        <v>-</v>
      </c>
      <c r="H480" s="103" t="str">
        <f>IF(D480="","-",IF(VLOOKUP(D480,'S1-TB'!$D$7:$U$58,9,0)=0,"-",IF(AND(D480=D480,OR(E480="T",E480="P")),VLOOKUP(D480,'S1-TB'!$D$7:$U$58,9,0),"-")))</f>
        <v>-</v>
      </c>
      <c r="I480" s="103"/>
      <c r="J480" s="103" t="str">
        <f>IF(D480="","-",IF(VLOOKUP(D480,'S1-TB'!$D$7:$U$58,17,0)=0,"-",IF(AND(D480=D480,E480="P"),VLOOKUP(D480,'S1-TB'!$D$7:$U$58,17,0),"-")))</f>
        <v>-</v>
      </c>
      <c r="K480" s="103" t="str">
        <f>IF(D480="","-",IF(VLOOKUP(D480,'S1-TB'!$D$7:$U$58,18,0)=0,"-",IF(AND(D480=D480,E480="P"),VLOOKUP(D480,'S1-TB'!$D$7:$U$58,18,0),"-")))</f>
        <v>-</v>
      </c>
      <c r="L480" s="107" t="s">
        <v>210</v>
      </c>
      <c r="M480" s="105" t="s">
        <v>26</v>
      </c>
      <c r="N480" s="157" t="s">
        <v>339</v>
      </c>
      <c r="O480" s="158" t="s">
        <v>196</v>
      </c>
      <c r="P480" s="158" t="s">
        <v>24</v>
      </c>
      <c r="Q480" s="158" t="str">
        <f>IF(O480="","-",IF(VLOOKUP(O480,'S1-TB'!$D$7:$U$59,7,0)=0,"-",IF(AND(O480=O480,OR(P480="T",P480="P")),VLOOKUP(O480,'S1-TB'!$D$7:$U$59,7,0),"-")))</f>
        <v>RFK</v>
      </c>
      <c r="R480" s="158" t="str">
        <f>IF(O480="","-",IF(VLOOKUP(O480,'S1-TB'!$D$7:$U$59,8,0)=0,"-",IF(AND(O480=O480,OR(P480="T",P480="P")),VLOOKUP(O480,'S1-TB'!$D$7:$U$59,8,0),"-")))</f>
        <v>NJT</v>
      </c>
      <c r="S480" s="161" t="str">
        <f>IF(O480="","-",IF(VLOOKUP(O480,'S1-TB'!$D$7:$U$58,9,0)=0,"-",IF(AND(O480=O480,OR(P480="T",P480="P")),VLOOKUP(O480,'S1-TB'!$D$7:$U$58,9,0),"-")))</f>
        <v>-</v>
      </c>
      <c r="T480" s="103" t="str">
        <f>IF(O480="","-",IF(VLOOKUP(O480,'S1-TB'!$D$7:$U$58,17,0)=0,"-",IF(AND(O480=O480,P480="P"),VLOOKUP(O480,'S1-TB'!$D$7:$U$58,17,0),"-")))</f>
        <v>-</v>
      </c>
      <c r="U480" s="103" t="str">
        <f>IF(O480="","-",IF(VLOOKUP(O480,'S1-TB'!$D$7:$U$58,18,0)=0,"-",IF(AND(O480=O480,P480="P"),VLOOKUP(O480,'S1-TB'!$D$7:$U$58,18,0),"-")))</f>
        <v>-</v>
      </c>
      <c r="V480" s="107" t="s">
        <v>210</v>
      </c>
      <c r="W480" s="177"/>
      <c r="X480" s="106" t="s">
        <v>351</v>
      </c>
      <c r="Y480" s="101" t="s">
        <v>352</v>
      </c>
      <c r="Z480" s="101" t="s">
        <v>24</v>
      </c>
      <c r="AA480" s="103" t="str">
        <f>IF(Y480="","-",IF(VLOOKUP(Y480,'S1-TB'!$D$7:$U$58,7,0)=0,"-",IF(AND(Y480=Y480,OR(Z480="T",Z480="P")),VLOOKUP(Y480,'S1-TB'!$D$7:$U$58,7,0),"-")))</f>
        <v>RFK</v>
      </c>
      <c r="AB480" s="103" t="str">
        <f>IF(Y480="","-",IF(VLOOKUP(Y480,'S1-TB'!$D$7:$U$58,8,0)=0,"-",IF(AND(Y480=Y480,OR(Z480="T",Z480="P")),VLOOKUP(Y480,'S1-TB'!$D$7:$U$58,8,0),"-")))</f>
        <v>NJT</v>
      </c>
      <c r="AC480" s="103" t="str">
        <f>IF(Y480="","-",IF(VLOOKUP(Y480,'S1-TB'!$D$7:$U$58,9,0)=0,"-",IF(AND(Y480=Y480,OR(Z480="T",Z480="P")),VLOOKUP(Y480,'S1-TB'!$D$7:$U$58,9,0),"-")))</f>
        <v>-</v>
      </c>
      <c r="AD480" s="103" t="str">
        <f>IF(Y480="","-",IF(VLOOKUP(Y480,'S1-TB'!$D$7:$U$58,17,0)=0,"-",IF(AND(Y480=Y480,Z480="P"),VLOOKUP(Y480,'S1-TB'!$D$7:$U$58,17,0),"-")))</f>
        <v>-</v>
      </c>
      <c r="AE480" s="103" t="str">
        <f>IF(Y480="","-",IF(VLOOKUP(Y480,'S1-TB'!$D$7:$U$58,18,0)=0,"-",IF(AND(Y480=Y480,Z480="P"),VLOOKUP(Y480,'S1-TB'!$D$7:$U$58,18,0),"-")))</f>
        <v>-</v>
      </c>
      <c r="AF480" s="107" t="s">
        <v>210</v>
      </c>
      <c r="AG480" s="105" t="s">
        <v>26</v>
      </c>
      <c r="AH480" s="108"/>
      <c r="AI480" s="101"/>
      <c r="AJ480" s="101"/>
      <c r="AK480" s="103" t="str">
        <f>IF(AI480="","-",IF(VLOOKUP(AI480,'S1-TB'!$D$7:$U$58,7,0)=0,"-",IF(AND(AI480=AI480,OR(AJ480="T",AJ480="P")),VLOOKUP(AI480,'S1-TB'!$D$7:$U$58,7,0),"-")))</f>
        <v>-</v>
      </c>
      <c r="AL480" s="103" t="str">
        <f>IF(AI480="","-",IF(VLOOKUP(AI480,'S1-TB'!$D$7:$U$58,8,0)=0,"-",IF(AND(AI480=AI480,OR(AJ480="T",AJ480="P")),VLOOKUP(AI480,'S1-TB'!$D$7:$U$58,8,0),"-")))</f>
        <v>-</v>
      </c>
      <c r="AM480" s="103" t="str">
        <f>IF(AI480="","-",IF(VLOOKUP(AI480,'S1-TB'!$D$7:$U$58,9,0)=0,"-",IF(AND(AI480=AI480,OR(AJ480="T",AJ480="P")),VLOOKUP(AI480,'S1-TB'!$D$7:$U$58,9,0),"-")))</f>
        <v>-</v>
      </c>
      <c r="AN480" s="103" t="str">
        <f>IF(AI480="","-",IF(VLOOKUP(AI480,'S1-TB'!$D$7:$U$58,17,0)=0,"-",IF(AND(AI480=AI480,AJ480="P"),VLOOKUP(AI480,'S1-TB'!$D$7:$U$58,17,0),"-")))</f>
        <v>-</v>
      </c>
      <c r="AO480" s="103" t="str">
        <f>IF(AI480="","-",IF(VLOOKUP(AI480,'S1-TB'!$D$7:$U$58,18,0)=0,"-",IF(AND(AI480=AI480,AJ480="P"),VLOOKUP(AI480,'S1-TB'!$D$7:$U$58,18,0),"-")))</f>
        <v>-</v>
      </c>
      <c r="AP480" s="107" t="s">
        <v>210</v>
      </c>
      <c r="AQ480" s="105"/>
      <c r="AR480" s="106" t="s">
        <v>213</v>
      </c>
      <c r="AS480" s="101" t="s">
        <v>353</v>
      </c>
      <c r="AT480" s="101" t="s">
        <v>24</v>
      </c>
      <c r="AU480" s="101" t="s">
        <v>354</v>
      </c>
      <c r="AV480" s="103" t="str">
        <f>IF(AS480="","-",IF(VLOOKUP(AS480,'S1-TB'!$D$7:$U$58,8,0)=0,"-",IF(AND(AS480=AS480,OR(AT480="T",AT480="P")),VLOOKUP(AS480,'S1-TB'!$D$7:$U$58,8,0),"-")))</f>
        <v>-</v>
      </c>
      <c r="AW480" s="103" t="str">
        <f>IF(AS480="","-",IF(VLOOKUP(AS480,'S1-TB'!$D$7:$U$58,9,0)=0,"-",IF(AND(AS480=AS480,OR(AT480="T",AT480="P")),VLOOKUP(AS480,'S1-TB'!$D$7:$U$58,9,0),"-")))</f>
        <v>-</v>
      </c>
      <c r="AX480" s="103" t="str">
        <f>IF(AS480="","-",IF(VLOOKUP(AS480,'S1-TB'!$D$7:$U$58,17,0)=0,"-",IF(AND(AS480=AS480,AT480="P"),VLOOKUP(AS480,'S1-TB'!$D$7:$U$58,17,0),"-")))</f>
        <v>-</v>
      </c>
      <c r="AY480" s="103" t="str">
        <f>IF(AS480="","-",IF(VLOOKUP(AS480,'S1-TB'!$D$7:$U$58,18,0)=0,"-",IF(AND(AS480=AS480,AT480="P"),VLOOKUP(AS480,'S1-TB'!$D$7:$U$58,18,0),"-")))</f>
        <v>-</v>
      </c>
      <c r="AZ480" s="107" t="s">
        <v>210</v>
      </c>
      <c r="BA480" s="105"/>
      <c r="BB480" s="6"/>
      <c r="BC480" s="6"/>
      <c r="BD480" s="6"/>
      <c r="BE480" s="6"/>
      <c r="BF480" s="7"/>
      <c r="BG480" s="7"/>
      <c r="BH480" s="7"/>
      <c r="BI480" s="7"/>
      <c r="BJ480" s="7"/>
      <c r="BK480" s="7"/>
    </row>
    <row r="481" ht="15.75" customHeight="1">
      <c r="A481" s="40"/>
      <c r="B481" s="110"/>
      <c r="C481" s="64"/>
      <c r="D481" s="65"/>
      <c r="E481" s="66"/>
      <c r="F481" s="65"/>
      <c r="G481" s="65"/>
      <c r="H481" s="65"/>
      <c r="I481" s="65"/>
      <c r="J481" s="65"/>
      <c r="K481" s="65"/>
      <c r="L481" s="66"/>
      <c r="M481" s="68"/>
      <c r="N481" s="64"/>
      <c r="O481" s="162"/>
      <c r="P481" s="163"/>
      <c r="Q481" s="162"/>
      <c r="R481" s="162"/>
      <c r="S481" s="65"/>
      <c r="T481" s="65"/>
      <c r="U481" s="65"/>
      <c r="V481" s="66"/>
      <c r="W481" s="68"/>
      <c r="X481" s="64"/>
      <c r="Y481" s="65"/>
      <c r="Z481" s="66"/>
      <c r="AA481" s="65"/>
      <c r="AB481" s="65"/>
      <c r="AC481" s="65"/>
      <c r="AD481" s="65"/>
      <c r="AE481" s="65"/>
      <c r="AF481" s="66"/>
      <c r="AG481" s="68"/>
      <c r="AH481" s="64"/>
      <c r="AI481" s="65"/>
      <c r="AJ481" s="66"/>
      <c r="AK481" s="65"/>
      <c r="AL481" s="65"/>
      <c r="AM481" s="65"/>
      <c r="AN481" s="65"/>
      <c r="AO481" s="65"/>
      <c r="AP481" s="66"/>
      <c r="AQ481" s="68"/>
      <c r="AR481" s="64"/>
      <c r="AS481" s="65"/>
      <c r="AT481" s="66"/>
      <c r="AU481" s="65"/>
      <c r="AV481" s="65"/>
      <c r="AW481" s="65"/>
      <c r="AX481" s="65"/>
      <c r="AY481" s="65"/>
      <c r="AZ481" s="66"/>
      <c r="BA481" s="68"/>
      <c r="BB481" s="92"/>
      <c r="BC481" s="92"/>
      <c r="BD481" s="92"/>
      <c r="BE481" s="92"/>
      <c r="BF481" s="7"/>
      <c r="BG481" s="7"/>
      <c r="BH481" s="7"/>
      <c r="BI481" s="7"/>
      <c r="BJ481" s="7"/>
      <c r="BK481" s="7"/>
    </row>
    <row r="482" ht="14.25" customHeight="1">
      <c r="A482" s="40">
        <v>9.0</v>
      </c>
      <c r="B482" s="41" t="s">
        <v>356</v>
      </c>
      <c r="C482" s="58"/>
      <c r="D482" s="43"/>
      <c r="E482" s="44"/>
      <c r="F482" s="45" t="str">
        <f>IF(D482="","-",IF(VLOOKUP(D482,'D3 TI'!$D$7:$U$47,7,0)=0,"-",IF(AND(D482=D482,OR(E482="T",E482="P",E482="PM")),VLOOKUP(D482,'D3 TI'!$D$7:$U$47,7,0),"-")))</f>
        <v>-</v>
      </c>
      <c r="G482" s="45" t="str">
        <f>IF(D482="","-",IF(VLOOKUP(D482,'D3 TI'!$D$7:$U$47,8,0)=0,"-",IF(AND(D482=D482,OR(E482="T",E482="P",E482="PM")),VLOOKUP(D482,'D3 TI'!$D$7:$U$47,8,0),"-")))</f>
        <v>-</v>
      </c>
      <c r="H482" s="45" t="str">
        <f>IF(D482="","-",IF(VLOOKUP(D482,'D3 TI'!$D$7:$U$47,9,0)=0,"-",IF(AND(D482=D482,OR(E482="T",E482="P")),VLOOKUP(D482,'D3 TI'!$D$7:$U$47,9,0),"-")))</f>
        <v>-</v>
      </c>
      <c r="I482" s="45"/>
      <c r="J482" s="45" t="str">
        <f>IF(D482="","-",IF(VLOOKUP(D482,'D3 TI'!$D$7:$U$47,17,0)=0,"-",IF(AND(D482=D482,E482="P"),VLOOKUP(D482,'D3 TI'!$D$7:$U$47,17,0),"-")))</f>
        <v>-</v>
      </c>
      <c r="K482" s="45" t="str">
        <f>IF(D482="","-",IF(VLOOKUP(D482,'D3 TI'!$D$7:$U$47,18,0)=0,"-",IF(AND(D482=D482,E482="P"),VLOOKUP(D482,'D3 TI'!$D$7:$U$47,18,0),"-")))</f>
        <v>-</v>
      </c>
      <c r="L482" s="46" t="s">
        <v>25</v>
      </c>
      <c r="M482" s="111"/>
      <c r="N482" s="42"/>
      <c r="O482" s="43"/>
      <c r="P482" s="44"/>
      <c r="Q482" s="45" t="str">
        <f>IF(O482="","-",IF(VLOOKUP(O482,'D3 TI'!$D$7:$U$47,7,0)=0,"-",IF(AND(O482=O482,OR(P482="T",P482="P",P482="PM")),VLOOKUP(O482,'D3 TI'!$D$7:$U$47,7,0),"-")))</f>
        <v>-</v>
      </c>
      <c r="R482" s="45" t="str">
        <f>IF(O482="","-",IF(VLOOKUP(O482,'D3 TI'!$D$7:$U$47,8,0)=0,"-",IF(AND(O482=O482,OR(P482="T",P482="P",P482="PM")),VLOOKUP(O482,'D3 TI'!$D$7:$U$47,8,0),"-")))</f>
        <v>-</v>
      </c>
      <c r="S482" s="45" t="str">
        <f>IF(O482="","-",IF(VLOOKUP(O482,'D3 TI'!$D$7:$U$47,9,0)=0,"-",IF(AND(O482=O482,OR(P482="T",P482="P")),VLOOKUP(O482,'D3 TI'!$D$7:$U$47,9,0),"-")))</f>
        <v>-</v>
      </c>
      <c r="T482" s="45" t="str">
        <f>IF(O482="","-",IF(VLOOKUP(O482,'D3 TI'!$D$7:$U$47,17,0)=0,"-",IF(AND(O482=O482,P482="P"),VLOOKUP(O482,'D3 TI'!$D$7:$U$47,17,0),"-")))</f>
        <v>-</v>
      </c>
      <c r="U482" s="45" t="str">
        <f>IF(O482="","-",IF(VLOOKUP(O482,'D3 TI'!$D$7:$U$47,18,0)=0,"-",IF(AND(O482=O482,P482="P"),VLOOKUP(O482,'D3 TI'!$D$7:$U$47,18,0),"-")))</f>
        <v>-</v>
      </c>
      <c r="V482" s="46" t="s">
        <v>25</v>
      </c>
      <c r="W482" s="47" t="s">
        <v>26</v>
      </c>
      <c r="X482" s="58"/>
      <c r="Y482" s="45"/>
      <c r="Z482" s="46"/>
      <c r="AA482" s="45" t="str">
        <f>IF(Y482="","-",IF(VLOOKUP(Y482,'D3 TI'!$D$7:$U$47,7,0)=0,"-",IF(AND(Y482=Y482,OR(Z482="T",Z482="P",Z482="PM")),VLOOKUP(Y482,'D3 TI'!$D$7:$U$47,7,0),"-")))</f>
        <v>-</v>
      </c>
      <c r="AB482" s="45" t="str">
        <f>IF(Y482="","-",IF(VLOOKUP(Y482,'D3 TI'!$D$7:$U$47,8,0)=0,"-",IF(AND(Y482=Y482,OR(Z482="T",Z482="P",Z482="PM")),VLOOKUP(Y482,'D3 TI'!$D$7:$U$47,8,0),"-")))</f>
        <v>-</v>
      </c>
      <c r="AC482" s="45" t="str">
        <f>IF(Y482="","-",IF(VLOOKUP(Y482,'D3 TI'!$D$7:$U$47,9,0)=0,"-",IF(AND(Y482=Y482,OR(Z482="T",Z482="P")),VLOOKUP(Y482,'D3 TI'!$D$7:$U$47,9,0),"-")))</f>
        <v>-</v>
      </c>
      <c r="AD482" s="45" t="str">
        <f>IF(Y482="","-",IF(VLOOKUP(Y482,'D3 TI'!$D$7:$U$47,17,0)=0,"-",IF(AND(Y482=Y482,Z482="P"),VLOOKUP(Y482,'D3 TI'!$D$7:$U$47,17,0),"-")))</f>
        <v>-</v>
      </c>
      <c r="AE482" s="45" t="str">
        <f>IF(Y482="","-",IF(VLOOKUP(Y482,'D3 TI'!$D$7:$U$47,18,0)=0,"-",IF(AND(Y482=Y482,Z482="P"),VLOOKUP(Y482,'D3 TI'!$D$7:$U$47,18,0),"-")))</f>
        <v>-</v>
      </c>
      <c r="AF482" s="46" t="s">
        <v>25</v>
      </c>
      <c r="AG482" s="111"/>
      <c r="AH482" s="58"/>
      <c r="AI482" s="45"/>
      <c r="AJ482" s="46"/>
      <c r="AK482" s="45" t="str">
        <f>IF(AI482="","-",IF(VLOOKUP(AI482,'D3 TI'!$D$7:$U$47,7,0)=0,"-",IF(AND(AI482=AI482,OR(AJ482="T",AJ482="P",AJ482="PM")),VLOOKUP(AI482,'D3 TI'!$D$7:$U$47,7,0),"-")))</f>
        <v>-</v>
      </c>
      <c r="AL482" s="45" t="str">
        <f>IF(AI482="","-",IF(VLOOKUP(AI482,'D3 TI'!$D$7:$U$47,8,0)=0,"-",IF(AND(AI482=AI482,OR(AJ482="T",AJ482="P",AJ482="PM")),VLOOKUP(AI482,'D3 TI'!$D$7:$U$47,8,0),"-")))</f>
        <v>-</v>
      </c>
      <c r="AM482" s="45" t="str">
        <f>IF(AI482="","-",IF(VLOOKUP(AI482,'D3 TI'!$D$7:$U$47,9,0)=0,"-",IF(AND(AI482=AI482,OR(AJ482="T",AJ482="P")),VLOOKUP(AI482,'D3 TI'!$D$7:$U$47,9,0),"-")))</f>
        <v>-</v>
      </c>
      <c r="AN482" s="45" t="str">
        <f>IF(AI482="","-",IF(VLOOKUP(AI482,'D3 TI'!$D$7:$U$47,17,0)=0,"-",IF(AND(AI482=AI482,AJ482="P"),VLOOKUP(AI482,'D3 TI'!$D$7:$U$47,17,0),"-")))</f>
        <v>-</v>
      </c>
      <c r="AO482" s="45" t="str">
        <f>IF(AI482="","-",IF(VLOOKUP(AI482,'D3 TI'!$D$7:$U$47,18,0)=0,"-",IF(AND(AI482=AI482,AJ482="P"),VLOOKUP(AI482,'D3 TI'!$D$7:$U$47,18,0),"-")))</f>
        <v>-</v>
      </c>
      <c r="AP482" s="46" t="s">
        <v>25</v>
      </c>
      <c r="AQ482" s="111"/>
      <c r="AR482" s="58"/>
      <c r="AS482" s="45"/>
      <c r="AT482" s="46"/>
      <c r="AU482" s="45"/>
      <c r="AV482" s="45"/>
      <c r="AW482" s="45" t="str">
        <f>IF(AS482="","-",IF(VLOOKUP(AS482,'D3 TI'!$D$7:$U$47,9,0)=0,"-",IF(AND(AS482=AS482,OR(AT482="T",AT482="P")),VLOOKUP(AS482,'D3 TI'!$D$7:$U$47,9,0),"-")))</f>
        <v>-</v>
      </c>
      <c r="AX482" s="45" t="str">
        <f>IF(AS482="","-",IF(VLOOKUP(AS482,'D3 TI'!$D$7:$U$47,17,0)=0,"-",IF(AND(AS482=AS482,AT482="P"),VLOOKUP(AS482,'D3 TI'!$D$7:$U$47,17,0),"-")))</f>
        <v>-</v>
      </c>
      <c r="AY482" s="45" t="str">
        <f>IF(AS482="","-",IF(VLOOKUP(AS482,'D3 TI'!$D$7:$U$47,18,0)=0,"-",IF(AND(AS482=AS482,AT482="P"),VLOOKUP(AS482,'D3 TI'!$D$7:$U$47,18,0),"-")))</f>
        <v>-</v>
      </c>
      <c r="AZ482" s="46" t="s">
        <v>25</v>
      </c>
      <c r="BA482" s="111"/>
      <c r="BB482" s="6"/>
      <c r="BC482" s="6"/>
      <c r="BD482" s="6"/>
      <c r="BE482" s="6"/>
      <c r="BF482" s="7"/>
      <c r="BG482" s="7"/>
      <c r="BH482" s="7"/>
      <c r="BI482" s="7"/>
      <c r="BJ482" s="7"/>
      <c r="BK482" s="7"/>
    </row>
    <row r="483" ht="14.25" customHeight="1">
      <c r="A483" s="40">
        <v>9.0</v>
      </c>
      <c r="B483" s="41" t="s">
        <v>356</v>
      </c>
      <c r="C483" s="58"/>
      <c r="D483" s="45"/>
      <c r="E483" s="46"/>
      <c r="F483" s="45" t="str">
        <f>IF(D483="","-",IF(VLOOKUP(D483,'D3 TI'!$D$7:$U$47,7,0)=0,"-",IF(AND(D483=D483,OR(E483="T",E483="P",E483="PM")),VLOOKUP(D483,'D3 TI'!$D$7:$U$47,7,0),"-")))</f>
        <v>-</v>
      </c>
      <c r="G483" s="45" t="str">
        <f>IF(D483="","-",IF(VLOOKUP(D483,'D3 TI'!$D$7:$U$47,8,0)=0,"-",IF(AND(D483=D483,OR(E483="T",E483="P",E483="PM")),VLOOKUP(D483,'D3 TI'!$D$7:$U$47,8,0),"-")))</f>
        <v>-</v>
      </c>
      <c r="H483" s="45" t="str">
        <f>IF(D483="","-",IF(VLOOKUP(D483,'D3 TI'!$D$7:$U$47,9,0)=0,"-",IF(AND(D483=D483,OR(E483="T",E483="P")),VLOOKUP(D483,'D3 TI'!$D$7:$U$47,9,0),"-")))</f>
        <v>-</v>
      </c>
      <c r="I483" s="45"/>
      <c r="J483" s="45" t="str">
        <f>IF(D483="","-",IF(VLOOKUP(D483,'D3 TI'!$D$7:$U$47,17,0)=0,"-",IF(AND(D483=D483,E483="P"),VLOOKUP(D483,'D3 TI'!$D$7:$U$47,17,0),"-")))</f>
        <v>-</v>
      </c>
      <c r="K483" s="45" t="str">
        <f>IF(D483="","-",IF(VLOOKUP(D483,'D3 TI'!$D$7:$U$47,18,0)=0,"-",IF(AND(D483=D483,E483="P"),VLOOKUP(D483,'D3 TI'!$D$7:$U$47,18,0),"-")))</f>
        <v>-</v>
      </c>
      <c r="L483" s="46" t="s">
        <v>31</v>
      </c>
      <c r="M483" s="111"/>
      <c r="N483" s="42"/>
      <c r="O483" s="43"/>
      <c r="P483" s="44"/>
      <c r="Q483" s="45" t="str">
        <f>IF(O483="","-",IF(VLOOKUP(O483,'D3 TI'!$D$7:$U$47,7,0)=0,"-",IF(AND(O483=O483,OR(P483="T",P483="P",P483="PM")),VLOOKUP(O483,'D3 TI'!$D$7:$U$47,7,0),"-")))</f>
        <v>-</v>
      </c>
      <c r="R483" s="45" t="str">
        <f>IF(O483="","-",IF(VLOOKUP(O483,'D3 TI'!$D$7:$U$47,8,0)=0,"-",IF(AND(O483=O483,OR(P483="T",P483="P",P483="PM")),VLOOKUP(O483,'D3 TI'!$D$7:$U$47,8,0),"-")))</f>
        <v>-</v>
      </c>
      <c r="S483" s="45" t="str">
        <f>IF(O483="","-",IF(VLOOKUP(O483,'D3 TI'!$D$7:$U$47,9,0)=0,"-",IF(AND(O483=O483,OR(P483="T",P483="P")),VLOOKUP(O483,'D3 TI'!$D$7:$U$47,9,0),"-")))</f>
        <v>-</v>
      </c>
      <c r="T483" s="45" t="str">
        <f>IF(O483="","-",IF(VLOOKUP(O483,'D3 TI'!$D$7:$U$47,17,0)=0,"-",IF(AND(O483=O483,P483="P"),VLOOKUP(O483,'D3 TI'!$D$7:$U$47,17,0),"-")))</f>
        <v>-</v>
      </c>
      <c r="U483" s="45" t="str">
        <f>IF(O483="","-",IF(VLOOKUP(O483,'D3 TI'!$D$7:$U$47,18,0)=0,"-",IF(AND(O483=O483,P483="P"),VLOOKUP(O483,'D3 TI'!$D$7:$U$47,18,0),"-")))</f>
        <v>-</v>
      </c>
      <c r="V483" s="46" t="s">
        <v>31</v>
      </c>
      <c r="W483" s="47" t="s">
        <v>26</v>
      </c>
      <c r="X483" s="58"/>
      <c r="Y483" s="45"/>
      <c r="Z483" s="46"/>
      <c r="AA483" s="45" t="str">
        <f>IF(Y483="","-",IF(VLOOKUP(Y483,'D3 TI'!$D$7:$U$47,7,0)=0,"-",IF(AND(Y483=Y483,OR(Z483="T",Z483="P",Z483="PM")),VLOOKUP(Y483,'D3 TI'!$D$7:$U$47,7,0),"-")))</f>
        <v>-</v>
      </c>
      <c r="AB483" s="45" t="str">
        <f>IF(Y483="","-",IF(VLOOKUP(Y483,'D3 TI'!$D$7:$U$47,8,0)=0,"-",IF(AND(Y483=Y483,OR(Z483="T",Z483="P",Z483="PM")),VLOOKUP(Y483,'D3 TI'!$D$7:$U$47,8,0),"-")))</f>
        <v>-</v>
      </c>
      <c r="AC483" s="45" t="str">
        <f>IF(Y483="","-",IF(VLOOKUP(Y483,'D3 TI'!$D$7:$U$47,9,0)=0,"-",IF(AND(Y483=Y483,OR(Z483="T",Z483="P")),VLOOKUP(Y483,'D3 TI'!$D$7:$U$47,9,0),"-")))</f>
        <v>-</v>
      </c>
      <c r="AD483" s="45" t="str">
        <f>IF(Y483="","-",IF(VLOOKUP(Y483,'D3 TI'!$D$7:$U$47,17,0)=0,"-",IF(AND(Y483=Y483,Z483="P"),VLOOKUP(Y483,'D3 TI'!$D$7:$U$47,17,0),"-")))</f>
        <v>-</v>
      </c>
      <c r="AE483" s="45" t="str">
        <f>IF(Y483="","-",IF(VLOOKUP(Y483,'D3 TI'!$D$7:$U$47,18,0)=0,"-",IF(AND(Y483=Y483,Z483="P"),VLOOKUP(Y483,'D3 TI'!$D$7:$U$47,18,0),"-")))</f>
        <v>-</v>
      </c>
      <c r="AF483" s="46" t="s">
        <v>31</v>
      </c>
      <c r="AG483" s="111"/>
      <c r="AH483" s="58"/>
      <c r="AI483" s="45"/>
      <c r="AJ483" s="46"/>
      <c r="AK483" s="45" t="str">
        <f>IF(AI483="","-",IF(VLOOKUP(AI483,'D3 TI'!$D$7:$U$47,7,0)=0,"-",IF(AND(AI483=AI483,OR(AJ483="T",AJ483="P",AJ483="PM")),VLOOKUP(AI483,'D3 TI'!$D$7:$U$47,7,0),"-")))</f>
        <v>-</v>
      </c>
      <c r="AL483" s="45" t="str">
        <f>IF(AI483="","-",IF(VLOOKUP(AI483,'D3 TI'!$D$7:$U$47,8,0)=0,"-",IF(AND(AI483=AI483,OR(AJ483="T",AJ483="P",AJ483="PM")),VLOOKUP(AI483,'D3 TI'!$D$7:$U$47,8,0),"-")))</f>
        <v>-</v>
      </c>
      <c r="AM483" s="45" t="str">
        <f>IF(AI483="","-",IF(VLOOKUP(AI483,'D3 TI'!$D$7:$U$47,9,0)=0,"-",IF(AND(AI483=AI483,OR(AJ483="T",AJ483="P")),VLOOKUP(AI483,'D3 TI'!$D$7:$U$47,9,0),"-")))</f>
        <v>-</v>
      </c>
      <c r="AN483" s="45" t="str">
        <f>IF(AI483="","-",IF(VLOOKUP(AI483,'D3 TI'!$D$7:$U$47,17,0)=0,"-",IF(AND(AI483=AI483,AJ483="P"),VLOOKUP(AI483,'D3 TI'!$D$7:$U$47,17,0),"-")))</f>
        <v>-</v>
      </c>
      <c r="AO483" s="45" t="str">
        <f>IF(AI483="","-",IF(VLOOKUP(AI483,'D3 TI'!$D$7:$U$47,18,0)=0,"-",IF(AND(AI483=AI483,AJ483="P"),VLOOKUP(AI483,'D3 TI'!$D$7:$U$47,18,0),"-")))</f>
        <v>-</v>
      </c>
      <c r="AP483" s="46" t="s">
        <v>31</v>
      </c>
      <c r="AQ483" s="111"/>
      <c r="AR483" s="58"/>
      <c r="AS483" s="45"/>
      <c r="AT483" s="46"/>
      <c r="AU483" s="45"/>
      <c r="AV483" s="45"/>
      <c r="AW483" s="45" t="str">
        <f>IF(AS483="","-",IF(VLOOKUP(AS483,'D3 TI'!$D$7:$U$47,9,0)=0,"-",IF(AND(AS483=AS483,OR(AT483="T",AT483="P")),VLOOKUP(AS483,'D3 TI'!$D$7:$U$47,9,0),"-")))</f>
        <v>-</v>
      </c>
      <c r="AX483" s="45" t="str">
        <f>IF(AS483="","-",IF(VLOOKUP(AS483,'D3 TI'!$D$7:$U$47,17,0)=0,"-",IF(AND(AS483=AS483,AT483="P"),VLOOKUP(AS483,'D3 TI'!$D$7:$U$47,17,0),"-")))</f>
        <v>-</v>
      </c>
      <c r="AY483" s="45" t="str">
        <f>IF(AS483="","-",IF(VLOOKUP(AS483,'D3 TI'!$D$7:$U$47,18,0)=0,"-",IF(AND(AS483=AS483,AT483="P"),VLOOKUP(AS483,'D3 TI'!$D$7:$U$47,18,0),"-")))</f>
        <v>-</v>
      </c>
      <c r="AZ483" s="46" t="s">
        <v>31</v>
      </c>
      <c r="BA483" s="111"/>
      <c r="BB483" s="6"/>
      <c r="BC483" s="6"/>
      <c r="BD483" s="6"/>
      <c r="BE483" s="6"/>
      <c r="BF483" s="7"/>
      <c r="BG483" s="7"/>
      <c r="BH483" s="7"/>
      <c r="BI483" s="7"/>
      <c r="BJ483" s="7"/>
      <c r="BK483" s="7"/>
    </row>
    <row r="484" ht="14.25" customHeight="1">
      <c r="A484" s="40">
        <v>9.0</v>
      </c>
      <c r="B484" s="41" t="s">
        <v>356</v>
      </c>
      <c r="C484" s="58"/>
      <c r="D484" s="43"/>
      <c r="E484" s="44"/>
      <c r="F484" s="45" t="str">
        <f>IF(D484="","-",IF(VLOOKUP(D484,D3TK!$D$7:$V$44,7,0)=0,"-",IF(AND(D484=D484,OR(E484="T",E484="P",E484="PM")),VLOOKUP(D484,D3TK!$D$7:$V$44,7,0),"-")))</f>
        <v>-</v>
      </c>
      <c r="G484" s="45" t="str">
        <f>IF(D484="","-",IF(VLOOKUP(D484,D3TK!$D$7:$V$44,8,0)=0,"-",IF(AND(D484=D484,OR(E484="T",E484="P",E484="PM")),VLOOKUP(D484,D3TK!$D$7:$V$44,8,0),"-")))</f>
        <v>-</v>
      </c>
      <c r="H484" s="45" t="str">
        <f>IF(D484="","-",IF(VLOOKUP(D484,D3TK!$D$7:$V$44,9,0)=0,"-",IF(AND(D484=D484,OR(E484="T",E484="P")),VLOOKUP(D484,D3TK!$D$7:$V$44,9,0),"-")))</f>
        <v>-</v>
      </c>
      <c r="I484" s="45"/>
      <c r="J484" s="45" t="str">
        <f>IF(D484="","-",IF(VLOOKUP(D484,D3TK!$D$7:$V$44,17,0)=0,"-",IF(AND(D484=D484,E484="P"),VLOOKUP(D484,D3TK!$D$7:$V$44,17,0),"-")))</f>
        <v>-</v>
      </c>
      <c r="K484" s="45" t="str">
        <f>IF(D484="","-",IF(VLOOKUP(D484,D3TK!$D$7:$V$44,18,0)=0,"-",IF(AND(D484=D484,E484="P"),VLOOKUP(D484,D3TK!$D$7:$V$44,18,0),"-")))</f>
        <v>-</v>
      </c>
      <c r="L484" s="44" t="s">
        <v>32</v>
      </c>
      <c r="M484" s="47"/>
      <c r="N484" s="58"/>
      <c r="O484" s="43"/>
      <c r="P484" s="44"/>
      <c r="Q484" s="45" t="str">
        <f>IF(O484="","-",IF(VLOOKUP(O484,D3TK!$D$7:$V$44,7,0)=0,"-",IF(AND(O484=O484,OR(P484="T",P484="P",P484="PM")),VLOOKUP(O484,D3TK!$D$7:$V$44,7,0),"-")))</f>
        <v>-</v>
      </c>
      <c r="R484" s="45" t="str">
        <f>IF(O484="","-",IF(VLOOKUP(O484,D3TK!$D$7:$V$44,8,0)=0,"-",IF(AND(O484=O484,OR(P484="T",P484="P",P484="PM")),VLOOKUP(O484,D3TK!$D$7:$V$44,8,0),"-")))</f>
        <v>-</v>
      </c>
      <c r="S484" s="45" t="str">
        <f>IF(O484="","-",IF(VLOOKUP(O484,D3TK!$D$7:$V$44,9,0)=0,"-",IF(AND(O484=O484,OR(P484="T",P484="P")),VLOOKUP(O484,D3TK!$D$7:$V$44,9,0),"-")))</f>
        <v>-</v>
      </c>
      <c r="T484" s="45" t="str">
        <f>IF(O484="","-",IF(VLOOKUP(O484,D3TK!$D$7:$V$44,17,0)=0,"-",IF(AND(O484=O484,P484="P"),VLOOKUP(O484,D3TK!$D$7:$V$44,17,0),"-")))</f>
        <v>-</v>
      </c>
      <c r="U484" s="45" t="str">
        <f>IF(O484="","-",IF(VLOOKUP(O484,D3TK!$D$7:$V$44,18,0)=0,"-",IF(AND(O484=O484,P484="P"),VLOOKUP(O484,D3TK!$D$7:$V$44,18,0),"-")))</f>
        <v>-</v>
      </c>
      <c r="V484" s="44" t="s">
        <v>32</v>
      </c>
      <c r="W484" s="47"/>
      <c r="X484" s="58"/>
      <c r="Y484" s="45"/>
      <c r="Z484" s="46"/>
      <c r="AA484" s="45" t="str">
        <f>IF(Y484="","-",IF(VLOOKUP(Y484,D3TK!$D$7:$V$44,7,0)=0,"-",IF(AND(Y484=Y484,OR(Z484="T",Z484="P",Z484="PM")),VLOOKUP(Y484,D3TK!$D$7:$V$44,7,0),"-")))</f>
        <v>-</v>
      </c>
      <c r="AB484" s="45" t="str">
        <f>IF(Y484="","-",IF(VLOOKUP(Y484,D3TK!$D$7:$V$44,8,0)=0,"-",IF(AND(Y484=Y484,OR(Z484="T",Z484="P",Z484="PM")),VLOOKUP(Y484,D3TK!$D$7:$V$44,8,0),"-")))</f>
        <v>-</v>
      </c>
      <c r="AC484" s="45" t="str">
        <f>IF(Y484="","-",IF(VLOOKUP(Y484,D3TK!$D$7:$V$44,9,0)=0,"-",IF(AND(Y484=Y484,OR(Z484="T",Z484="P")),VLOOKUP(Y484,D3TK!$D$7:$V$44,9,0),"-")))</f>
        <v>-</v>
      </c>
      <c r="AD484" s="45" t="str">
        <f>IF(Y484="","-",IF(VLOOKUP(Y484,D3TK!$D$7:$V$44,17,0)=0,"-",IF(AND(Y484=Y484,Z484="P"),VLOOKUP(Y484,D3TK!$D$7:$V$44,17,0),"-")))</f>
        <v>-</v>
      </c>
      <c r="AE484" s="45" t="str">
        <f>IF(Y484="","-",IF(VLOOKUP(Y484,D3TK!$D$7:$V$44,18,0)=0,"-",IF(AND(Y484=Y484,Z484="P"),VLOOKUP(Y484,D3TK!$D$7:$V$44,18,0),"-")))</f>
        <v>-</v>
      </c>
      <c r="AF484" s="44" t="s">
        <v>32</v>
      </c>
      <c r="AG484" s="111"/>
      <c r="AH484" s="58"/>
      <c r="AI484" s="45"/>
      <c r="AJ484" s="46"/>
      <c r="AK484" s="45" t="str">
        <f>IF(AI484="","-",IF(VLOOKUP(AI484,D3TK!$D$7:$V$44,7,0)=0,"-",IF(AND(AI484=AI484,OR(AJ484="T",AJ484="P",AJ484="PM")),VLOOKUP(AI484,D3TK!$D$7:$V$44,7,0),"-")))</f>
        <v>-</v>
      </c>
      <c r="AL484" s="45" t="str">
        <f>IF(AI484="","-",IF(VLOOKUP(AI484,D3TK!$D$7:$V$44,8,0)=0,"-",IF(AND(AI484=AI484,OR(AJ484="T",AJ484="P",AJ484="PM")),VLOOKUP(AI484,D3TK!$D$7:$V$44,8,0),"-")))</f>
        <v>-</v>
      </c>
      <c r="AM484" s="45" t="str">
        <f>IF(AI484="","-",IF(VLOOKUP(AI484,D3TK!$D$7:$V$44,9,0)=0,"-",IF(AND(AI484=AI484,OR(AJ484="T",AJ484="P")),VLOOKUP(AI484,D3TK!$D$7:$V$44,9,0),"-")))</f>
        <v>-</v>
      </c>
      <c r="AN484" s="45" t="str">
        <f>IF(AI484="","-",IF(VLOOKUP(AI484,D3TK!$D$7:$V$44,17,0)=0,"-",IF(AND(AI484=AI484,AJ484="P"),VLOOKUP(AI484,D3TK!$D$7:$V$44,17,0),"-")))</f>
        <v>-</v>
      </c>
      <c r="AO484" s="45" t="str">
        <f>IF(AI484="","-",IF(VLOOKUP(AI484,D3TK!$D$7:$V$44,18,0)=0,"-",IF(AND(AI484=AI484,AJ484="P"),VLOOKUP(AI484,D3TK!$D$7:$V$44,18,0),"-")))</f>
        <v>-</v>
      </c>
      <c r="AP484" s="44" t="s">
        <v>32</v>
      </c>
      <c r="AQ484" s="111"/>
      <c r="AR484" s="126"/>
      <c r="AS484" s="43"/>
      <c r="AT484" s="44"/>
      <c r="AU484" s="45" t="str">
        <f>IF(AS484="","-",IF(VLOOKUP(AS484,D3TK!$D$7:$V$44,7,0)=0,"-",IF(AND(AS484=AS484,OR(AT484="T",AT484="P",AT484="PM")),VLOOKUP(AS484,D3TK!$D$7:$V$44,7,0),"-")))</f>
        <v>-</v>
      </c>
      <c r="AV484" s="45" t="str">
        <f>IF(AS484="","-",IF(VLOOKUP(AS484,D3TK!$D$7:$V$44,8,0)=0,"-",IF(AND(AS484=AS484,OR(AT484="T",AT484="P",AT484="PM")),VLOOKUP(AS484,D3TK!$D$7:$V$44,8,0),"-")))</f>
        <v>-</v>
      </c>
      <c r="AW484" s="45" t="str">
        <f>IF(AS484="","-",IF(VLOOKUP(AS484,D3TK!$D$7:$V$44,9,0)=0,"-",IF(AND(AS484=AS484,OR(AT484="T",AT484="P")),VLOOKUP(AS484,D3TK!$D$7:$V$44,9,0),"-")))</f>
        <v>-</v>
      </c>
      <c r="AX484" s="45" t="str">
        <f>IF(AS484="","-",IF(VLOOKUP(AS484,D3TK!$D$7:$V$44,17,0)=0,"-",IF(AND(AS484=AS484,AT484="P"),VLOOKUP(AS484,D3TK!$D$7:$V$44,17,0),"-")))</f>
        <v>-</v>
      </c>
      <c r="AY484" s="45" t="str">
        <f>IF(AS484="","-",IF(VLOOKUP(AS484,D3TK!$D$7:$V$44,18,0)=0,"-",IF(AND(AS484=AS484,AT484="P"),VLOOKUP(AS484,D3TK!$D$7:$V$44,18,0),"-")))</f>
        <v>-</v>
      </c>
      <c r="AZ484" s="44" t="s">
        <v>32</v>
      </c>
      <c r="BA484" s="47"/>
      <c r="BB484" s="6"/>
      <c r="BC484" s="6"/>
      <c r="BD484" s="6"/>
      <c r="BE484" s="6"/>
      <c r="BF484" s="7"/>
      <c r="BG484" s="7"/>
      <c r="BH484" s="7"/>
      <c r="BI484" s="7"/>
      <c r="BJ484" s="7"/>
      <c r="BK484" s="7"/>
    </row>
    <row r="485" ht="14.25" customHeight="1">
      <c r="A485" s="40">
        <v>9.0</v>
      </c>
      <c r="B485" s="41" t="s">
        <v>356</v>
      </c>
      <c r="C485" s="58"/>
      <c r="D485" s="43"/>
      <c r="E485" s="44"/>
      <c r="F485" s="45" t="str">
        <f>IF(D485="","-",IF(VLOOKUP(D485,D3TK!$D$7:$V$44,7,0)=0,"-",IF(AND(D485=D485,OR(E485="T",E485="P",E485="PM")),VLOOKUP(D485,D3TK!$D$7:$V$44,7,0),"-")))</f>
        <v>-</v>
      </c>
      <c r="G485" s="45" t="str">
        <f>IF(D485="","-",IF(VLOOKUP(D485,D3TK!$D$7:$V$44,8,0)=0,"-",IF(AND(D485=D485,OR(E485="T",E485="P",E485="PM")),VLOOKUP(D485,D3TK!$D$7:$V$44,8,0),"-")))</f>
        <v>-</v>
      </c>
      <c r="H485" s="45" t="str">
        <f>IF(D485="","-",IF(VLOOKUP(D485,D3TK!$D$7:$V$44,9,0)=0,"-",IF(AND(D485=D485,OR(E485="T",E485="P")),VLOOKUP(D485,D3TK!$D$7:$V$44,9,0),"-")))</f>
        <v>-</v>
      </c>
      <c r="I485" s="45"/>
      <c r="J485" s="45" t="str">
        <f>IF(D485="","-",IF(VLOOKUP(D485,D3TK!$D$7:$V$44,17,0)=0,"-",IF(AND(D485=D485,E485="P"),VLOOKUP(D485,D3TK!$D$7:$V$44,17,0),"-")))</f>
        <v>-</v>
      </c>
      <c r="K485" s="45" t="str">
        <f>IF(D485="","-",IF(VLOOKUP(D485,D3TK!$D$7:$V$44,18,0)=0,"-",IF(AND(D485=D485,E485="P"),VLOOKUP(D485,D3TK!$D$7:$V$44,18,0),"-")))</f>
        <v>-</v>
      </c>
      <c r="L485" s="44" t="s">
        <v>34</v>
      </c>
      <c r="M485" s="47"/>
      <c r="N485" s="58"/>
      <c r="O485" s="43"/>
      <c r="P485" s="44"/>
      <c r="Q485" s="45" t="str">
        <f>IF(O485="","-",IF(VLOOKUP(O485,D3TK!$D$7:$V$44,7,0)=0,"-",IF(AND(O485=O485,OR(P485="T",P485="P",P485="PM")),VLOOKUP(O485,D3TK!$D$7:$V$44,7,0),"-")))</f>
        <v>-</v>
      </c>
      <c r="R485" s="45" t="str">
        <f>IF(O485="","-",IF(VLOOKUP(O485,D3TK!$D$7:$V$44,8,0)=0,"-",IF(AND(O485=O485,OR(P485="T",P485="P",P485="PM")),VLOOKUP(O485,D3TK!$D$7:$V$44,8,0),"-")))</f>
        <v>-</v>
      </c>
      <c r="S485" s="45" t="str">
        <f>IF(O485="","-",IF(VLOOKUP(O485,D3TK!$D$7:$V$44,9,0)=0,"-",IF(AND(O485=O485,OR(P485="T",P485="P")),VLOOKUP(O485,D3TK!$D$7:$V$44,9,0),"-")))</f>
        <v>-</v>
      </c>
      <c r="T485" s="45" t="str">
        <f>IF(O485="","-",IF(VLOOKUP(O485,D3TK!$D$7:$V$44,17,0)=0,"-",IF(AND(O485=O485,P485="P"),VLOOKUP(O485,D3TK!$D$7:$V$44,17,0),"-")))</f>
        <v>-</v>
      </c>
      <c r="U485" s="45" t="str">
        <f>IF(O485="","-",IF(VLOOKUP(O485,D3TK!$D$7:$V$44,18,0)=0,"-",IF(AND(O485=O485,P485="P"),VLOOKUP(O485,D3TK!$D$7:$V$44,18,0),"-")))</f>
        <v>-</v>
      </c>
      <c r="V485" s="44" t="s">
        <v>34</v>
      </c>
      <c r="W485" s="47"/>
      <c r="X485" s="58"/>
      <c r="Y485" s="45"/>
      <c r="Z485" s="46"/>
      <c r="AA485" s="45" t="str">
        <f>IF(Y485="","-",IF(VLOOKUP(Y485,D3TK!$D$7:$V$44,7,0)=0,"-",IF(AND(Y485=Y485,OR(Z485="T",Z485="P",Z485="PM")),VLOOKUP(Y485,D3TK!$D$7:$V$44,7,0),"-")))</f>
        <v>-</v>
      </c>
      <c r="AB485" s="45" t="str">
        <f>IF(Y485="","-",IF(VLOOKUP(Y485,D3TK!$D$7:$V$44,8,0)=0,"-",IF(AND(Y485=Y485,OR(Z485="T",Z485="P",Z485="PM")),VLOOKUP(Y485,D3TK!$D$7:$V$44,8,0),"-")))</f>
        <v>-</v>
      </c>
      <c r="AC485" s="45" t="str">
        <f>IF(Y485="","-",IF(VLOOKUP(Y485,D3TK!$D$7:$V$44,9,0)=0,"-",IF(AND(Y485=Y485,OR(Z485="T",Z485="P")),VLOOKUP(Y485,D3TK!$D$7:$V$44,9,0),"-")))</f>
        <v>-</v>
      </c>
      <c r="AD485" s="45" t="str">
        <f>IF(Y485="","-",IF(VLOOKUP(Y485,D3TK!$D$7:$V$44,17,0)=0,"-",IF(AND(Y485=Y485,Z485="P"),VLOOKUP(Y485,D3TK!$D$7:$V$44,17,0),"-")))</f>
        <v>-</v>
      </c>
      <c r="AE485" s="45" t="str">
        <f>IF(Y485="","-",IF(VLOOKUP(Y485,D3TK!$D$7:$V$44,18,0)=0,"-",IF(AND(Y485=Y485,Z485="P"),VLOOKUP(Y485,D3TK!$D$7:$V$44,18,0),"-")))</f>
        <v>-</v>
      </c>
      <c r="AF485" s="44" t="s">
        <v>34</v>
      </c>
      <c r="AG485" s="111"/>
      <c r="AH485" s="58"/>
      <c r="AI485" s="45"/>
      <c r="AJ485" s="46"/>
      <c r="AK485" s="45" t="str">
        <f>IF(AI485="","-",IF(VLOOKUP(AI485,D3TK!$D$7:$V$44,7,0)=0,"-",IF(AND(AI485=AI485,OR(AJ485="T",AJ485="P",AJ485="PM")),VLOOKUP(AI485,D3TK!$D$7:$V$44,7,0),"-")))</f>
        <v>-</v>
      </c>
      <c r="AL485" s="45" t="str">
        <f>IF(AI485="","-",IF(VLOOKUP(AI485,D3TK!$D$7:$V$44,8,0)=0,"-",IF(AND(AI485=AI485,OR(AJ485="T",AJ485="P",AJ485="PM")),VLOOKUP(AI485,D3TK!$D$7:$V$44,8,0),"-")))</f>
        <v>-</v>
      </c>
      <c r="AM485" s="45" t="str">
        <f>IF(AI485="","-",IF(VLOOKUP(AI485,D3TK!$D$7:$V$44,9,0)=0,"-",IF(AND(AI485=AI485,OR(AJ485="T",AJ485="P")),VLOOKUP(AI485,D3TK!$D$7:$V$44,9,0),"-")))</f>
        <v>-</v>
      </c>
      <c r="AN485" s="45" t="str">
        <f>IF(AI485="","-",IF(VLOOKUP(AI485,D3TK!$D$7:$V$44,17,0)=0,"-",IF(AND(AI485=AI485,AJ485="P"),VLOOKUP(AI485,D3TK!$D$7:$V$44,17,0),"-")))</f>
        <v>-</v>
      </c>
      <c r="AO485" s="45" t="str">
        <f>IF(AI485="","-",IF(VLOOKUP(AI485,D3TK!$D$7:$V$44,18,0)=0,"-",IF(AND(AI485=AI485,AJ485="P"),VLOOKUP(AI485,D3TK!$D$7:$V$44,18,0),"-")))</f>
        <v>-</v>
      </c>
      <c r="AP485" s="44" t="s">
        <v>34</v>
      </c>
      <c r="AQ485" s="111"/>
      <c r="AR485" s="126"/>
      <c r="AS485" s="43"/>
      <c r="AT485" s="44"/>
      <c r="AU485" s="45" t="str">
        <f>IF(AS485="","-",IF(VLOOKUP(AS485,D3TK!$D$7:$V$44,7,0)=0,"-",IF(AND(AS485=AS485,OR(AT485="T",AT485="P",AT485="PM")),VLOOKUP(AS485,D3TK!$D$7:$V$44,7,0),"-")))</f>
        <v>-</v>
      </c>
      <c r="AV485" s="45" t="str">
        <f>IF(AS485="","-",IF(VLOOKUP(AS485,D3TK!$D$7:$V$44,8,0)=0,"-",IF(AND(AS485=AS485,OR(AT485="T",AT485="P",AT485="PM")),VLOOKUP(AS485,D3TK!$D$7:$V$44,8,0),"-")))</f>
        <v>-</v>
      </c>
      <c r="AW485" s="45" t="str">
        <f>IF(AS485="","-",IF(VLOOKUP(AS485,D3TK!$D$7:$V$44,9,0)=0,"-",IF(AND(AS485=AS485,OR(AT485="T",AT485="P")),VLOOKUP(AS485,D3TK!$D$7:$V$44,9,0),"-")))</f>
        <v>-</v>
      </c>
      <c r="AX485" s="45" t="str">
        <f>IF(AS485="","-",IF(VLOOKUP(AS485,D3TK!$D$7:$V$44,17,0)=0,"-",IF(AND(AS485=AS485,AT485="P"),VLOOKUP(AS485,D3TK!$D$7:$V$44,17,0),"-")))</f>
        <v>-</v>
      </c>
      <c r="AY485" s="45" t="str">
        <f>IF(AS485="","-",IF(VLOOKUP(AS485,D3TK!$D$7:$V$44,18,0)=0,"-",IF(AND(AS485=AS485,AT485="P"),VLOOKUP(AS485,D3TK!$D$7:$V$44,18,0),"-")))</f>
        <v>-</v>
      </c>
      <c r="AZ485" s="44" t="s">
        <v>34</v>
      </c>
      <c r="BA485" s="47"/>
      <c r="BB485" s="6"/>
      <c r="BC485" s="6"/>
      <c r="BD485" s="6"/>
      <c r="BE485" s="6"/>
      <c r="BF485" s="7"/>
      <c r="BG485" s="7"/>
      <c r="BH485" s="7"/>
      <c r="BI485" s="7"/>
      <c r="BJ485" s="7"/>
      <c r="BK485" s="7"/>
    </row>
    <row r="486" ht="14.25" customHeight="1">
      <c r="A486" s="40">
        <v>9.0</v>
      </c>
      <c r="B486" s="41" t="s">
        <v>356</v>
      </c>
      <c r="C486" s="58"/>
      <c r="D486" s="43"/>
      <c r="E486" s="44"/>
      <c r="F486" s="45" t="str">
        <f>IF(D486="","-",IF(VLOOKUP(D486,D4TRPL!$D$7:$U$58,7,0)=0,"-",IF(AND(D486=D486,OR(E486="T",E486="P",E486="PM")),VLOOKUP(D486,D4TRPL!$D$7:$U$58,7,0),"-")))</f>
        <v>-</v>
      </c>
      <c r="G486" s="45" t="str">
        <f>IF(D486="","-",IF(VLOOKUP(D486,D4TRPL!$D$7:$U$58,8,0)=0,"-",IF(AND(D486=D486,OR(E486="T",E486="P",E486="PM")),VLOOKUP(D486,D4TRPL!$D$7:$U$58,8,0),"-")))</f>
        <v>-</v>
      </c>
      <c r="H486" s="45" t="str">
        <f>IF(D486="","-",IF(VLOOKUP(D486,D4TRPL!$D$7:$U$58,9,0)=0,"-",IF(AND(D486=D486,OR(E486="T",E486="P")),VLOOKUP(D486,D4TRPL!$D$7:$U$58,9,0),"-")))</f>
        <v>-</v>
      </c>
      <c r="I486" s="45"/>
      <c r="J486" s="45" t="str">
        <f>IF(D486="","-",IF(VLOOKUP(D486,D4TRPL!$D$7:$U$58,17,0)=0,"-",IF(AND(D486=D486,E486="P"),VLOOKUP(D486,D4TRPL!$D$7:$U$58,17,0),"-")))</f>
        <v>-</v>
      </c>
      <c r="K486" s="45" t="str">
        <f>IF(D486="","-",IF(VLOOKUP(D486,D4TRPL!$D$7:$U$58,18,0)=0,"-",IF(AND(D486=D486,E486="P"),VLOOKUP(D486,D4TRPL!$D$7:$U$58,18,0),"-")))</f>
        <v>-</v>
      </c>
      <c r="L486" s="46" t="s">
        <v>35</v>
      </c>
      <c r="M486" s="47"/>
      <c r="N486" s="58"/>
      <c r="O486" s="43"/>
      <c r="P486" s="44"/>
      <c r="Q486" s="45" t="str">
        <f>IF(O486="","-",IF(VLOOKUP(O486,D4TRPL!$D$7:$U$58,7,0)=0,"-",IF(AND(O486=O486,OR(P486="T",P486="P",,P486="PM")),VLOOKUP(O486,D4TRPL!$D$7:$U$58,7,0),"-")))</f>
        <v>-</v>
      </c>
      <c r="R486" s="45" t="str">
        <f>IF(O486="","-",IF(VLOOKUP(O486,D4TRPL!$D$7:$U$58,8,0)=0,"-",IF(AND(O486=O486,OR(P486="T",P486="P",,P486="PM")),VLOOKUP(O486,D4TRPL!$D$7:$U$58,8,0),"-")))</f>
        <v>-</v>
      </c>
      <c r="S486" s="45" t="str">
        <f>IF(O486="","-",IF(VLOOKUP(O486,D4TRPL!$D$7:$U$58,9,0)=0,"-",IF(AND(O486=O486,OR(P486="T",P486="P")),VLOOKUP(O486,D4TRPL!$D$7:$U$58,9,0),"-")))</f>
        <v>-</v>
      </c>
      <c r="T486" s="45" t="str">
        <f>IF(O486="","-",IF(VLOOKUP(O486,D4TRPL!$D$7:$U$58,17,0)=0,"-",IF(AND(O486=O486,P486="P"),VLOOKUP(O486,D4TRPL!$D$7:$U$58,17,0),"-")))</f>
        <v>-</v>
      </c>
      <c r="U486" s="45" t="str">
        <f>IF(O486="","-",IF(VLOOKUP(O486,D4TRPL!$D$7:$U$58,18,0)=0,"-",IF(AND(O486=O486,P486="P"),VLOOKUP(O486,D4TRPL!$D$7:$U$58,18,0),"-")))</f>
        <v>-</v>
      </c>
      <c r="V486" s="46" t="s">
        <v>35</v>
      </c>
      <c r="W486" s="47"/>
      <c r="X486" s="58"/>
      <c r="Y486" s="45"/>
      <c r="Z486" s="46"/>
      <c r="AA486" s="45" t="str">
        <f>IF(Y486="","-",IF(VLOOKUP(Y486,D4TRPL!$D$7:$U$58,7,0)=0,"-",IF(AND(Y486=Y486,OR(Z486="T",Z486="P",Z486="PM")),VLOOKUP(Y486,D4TRPL!$D$7:$U$58,7,0),"-")))</f>
        <v>-</v>
      </c>
      <c r="AB486" s="45" t="str">
        <f>IF(Y486="","-",IF(VLOOKUP(Y486,D4TRPL!$D$7:$U$58,8,0)=0,"-",IF(AND(Y486=Y486,OR(Z486="T",Z486="P",Z486="PM")),VLOOKUP(Y486,D4TRPL!$D$7:$U$58,8,0),"-")))</f>
        <v>-</v>
      </c>
      <c r="AC486" s="45" t="str">
        <f>IF(Y486="","-",IF(VLOOKUP(Y486,D4TRPL!$D$7:$U$58,9,0)=0,"-",IF(AND(Y486=Y486,OR(Z486="T",Z486="P")),VLOOKUP(Y486,D4TRPL!$D$7:$U$58,9,0),"-")))</f>
        <v>-</v>
      </c>
      <c r="AD486" s="45" t="str">
        <f>IF(Y486="","-",IF(VLOOKUP(Y486,D4TRPL!$D$7:$U$58,17,0)=0,"-",IF(AND(Y486=Y486,Z486="P"),VLOOKUP(Y486,D4TRPL!$D$7:$U$58,17,0),"-")))</f>
        <v>-</v>
      </c>
      <c r="AE486" s="45" t="str">
        <f>IF(Y486="","-",IF(VLOOKUP(Y486,D4TRPL!$D$7:$U$58,18,0)=0,"-",IF(AND(Y486=Y486,Z486="P"),VLOOKUP(Y486,D4TRPL!$D$7:$U$58,18,0),"-")))</f>
        <v>-</v>
      </c>
      <c r="AF486" s="46" t="s">
        <v>35</v>
      </c>
      <c r="AG486" s="111"/>
      <c r="AH486" s="42"/>
      <c r="AI486" s="43"/>
      <c r="AJ486" s="44"/>
      <c r="AK486" s="45" t="str">
        <f>IF(AI486="","-",IF(VLOOKUP(AI486,D4TRPL!$D$7:$U$58,7,0)=0,"-",IF(AND(AI486=AI486,OR(AJ486="T",AJ486="P",,AJ486="PM")),VLOOKUP(AI486,D4TRPL!$D$7:$U$58,7,0),"-")))</f>
        <v>-</v>
      </c>
      <c r="AL486" s="45" t="str">
        <f>IF(AI486="","-",IF(VLOOKUP(AI486,D4TRPL!$D$7:$U$58,8,0)=0,"-",IF(AND(AI486=AI486,OR(AJ486="T",AJ486="P",,AJ486="PM")),VLOOKUP(AI486,D4TRPL!$D$7:$U$58,8,0),"-")))</f>
        <v>-</v>
      </c>
      <c r="AM486" s="45" t="str">
        <f>IF(AI486="","-",IF(VLOOKUP(AI486,D4TRPL!$D$7:$U$58,9,0)=0,"-",IF(AND(AI486=AI486,OR(AJ486="T",AJ486="P")),VLOOKUP(AI486,D4TRPL!$D$7:$U$58,9,0),"-")))</f>
        <v>-</v>
      </c>
      <c r="AN486" s="45" t="str">
        <f>IF(AI486="","-",IF(VLOOKUP(AI486,D4TRPL!$D$7:$U$58,17,0)=0,"-",IF(AND(AI486=AI486,AJ486="P"),VLOOKUP(AI486,D4TRPL!$D$7:$U$58,17,0),"-")))</f>
        <v>-</v>
      </c>
      <c r="AO486" s="45" t="str">
        <f>IF(AI486="","-",IF(VLOOKUP(AI486,D4TRPL!$D$7:$U$58,18,0)=0,"-",IF(AND(AI486=AI486,AJ486="P"),VLOOKUP(AI486,D4TRPL!$D$7:$U$58,18,0),"-")))</f>
        <v>-</v>
      </c>
      <c r="AP486" s="46" t="s">
        <v>35</v>
      </c>
      <c r="AQ486" s="47"/>
      <c r="AR486" s="58"/>
      <c r="AS486" s="45"/>
      <c r="AT486" s="46"/>
      <c r="AU486" s="45" t="str">
        <f>IF(AS486="","-",IF(VLOOKUP(AS486,D4TRPL!$D$7:$U$58,7,0)=0,"-",IF(AND(AS486=AS486,OR(AT486="T",AT486="P",AT486="PM")),VLOOKUP(AS486,D4TRPL!$D$7:$U$58,7,0),"-")))</f>
        <v>-</v>
      </c>
      <c r="AV486" s="45" t="str">
        <f>IF(AS486="","-",IF(VLOOKUP(AS486,D4TRPL!$D$7:$U$58,8,0)=0,"-",IF(AND(AS486=AS486,OR(AT486="T",AT486="P",AT486="PM")),VLOOKUP(AS486,D4TRPL!$D$7:$U$58,8,0),"-")))</f>
        <v>-</v>
      </c>
      <c r="AW486" s="45" t="str">
        <f>IF(AS486="","-",IF(VLOOKUP(AS486,D4TRPL!$D$7:$U$58,9,0)=0,"-",IF(AND(AS486=AS486,OR(AT486="T",AT486="P")),VLOOKUP(AS486,D4TRPL!$D$7:$U$58,9,0),"-")))</f>
        <v>-</v>
      </c>
      <c r="AX486" s="45" t="str">
        <f>IF(AS486="","-",IF(VLOOKUP(AS486,D4TRPL!$D$7:$U$58,17,0)=0,"-",IF(AND(AS486=AS486,AT486="P"),VLOOKUP(AS486,D4TRPL!$D$7:$U$58,17,0),"-")))</f>
        <v>-</v>
      </c>
      <c r="AY486" s="45" t="str">
        <f>IF(AS486="","-",IF(VLOOKUP(AS486,D4TRPL!$D$7:$U$58,18,0)=0,"-",IF(AND(AS486=AS486,AT486="P"),VLOOKUP(AS486,D4TRPL!$D$7:$U$58,18,0),"-")))</f>
        <v>-</v>
      </c>
      <c r="AZ486" s="46" t="s">
        <v>35</v>
      </c>
      <c r="BA486" s="111"/>
      <c r="BB486" s="92"/>
      <c r="BC486" s="92"/>
      <c r="BD486" s="92"/>
      <c r="BE486" s="92"/>
      <c r="BF486" s="7"/>
      <c r="BG486" s="7"/>
      <c r="BH486" s="7"/>
      <c r="BI486" s="7"/>
      <c r="BJ486" s="7"/>
      <c r="BK486" s="7"/>
    </row>
    <row r="487" ht="14.25" customHeight="1">
      <c r="A487" s="40">
        <v>9.0</v>
      </c>
      <c r="B487" s="41" t="s">
        <v>356</v>
      </c>
      <c r="C487" s="58"/>
      <c r="D487" s="43"/>
      <c r="E487" s="44"/>
      <c r="F487" s="45" t="str">
        <f>IF(D487="","-",IF(VLOOKUP(D487,D4TRPL!$D$7:$U$58,7,0)=0,"-",IF(AND(D487=D487,OR(E487="T",E487="P",E487="PM")),VLOOKUP(D487,D4TRPL!$D$7:$U$58,7,0),"-")))</f>
        <v>-</v>
      </c>
      <c r="G487" s="45" t="str">
        <f>IF(D487="","-",IF(VLOOKUP(D487,D4TRPL!$D$7:$U$58,8,0)=0,"-",IF(AND(D487=D487,OR(E487="T",E487="P",E487="PM")),VLOOKUP(D487,D4TRPL!$D$7:$U$58,8,0),"-")))</f>
        <v>-</v>
      </c>
      <c r="H487" s="45" t="str">
        <f>IF(D487="","-",IF(VLOOKUP(D487,D4TRPL!$D$7:$U$58,9,0)=0,"-",IF(AND(D487=D487,OR(E487="T",E487="P")),VLOOKUP(D487,D4TRPL!$D$7:$U$58,9,0),"-")))</f>
        <v>-</v>
      </c>
      <c r="I487" s="45"/>
      <c r="J487" s="45" t="str">
        <f>IF(D487="","-",IF(VLOOKUP(D487,D4TRPL!$D$7:$U$58,17,0)=0,"-",IF(AND(D487=D487,E487="P"),VLOOKUP(D487,D4TRPL!$D$7:$U$58,17,0),"-")))</f>
        <v>-</v>
      </c>
      <c r="K487" s="45" t="str">
        <f>IF(D487="","-",IF(VLOOKUP(D487,D4TRPL!$D$7:$U$58,18,0)=0,"-",IF(AND(D487=D487,E487="P"),VLOOKUP(D487,D4TRPL!$D$7:$U$58,18,0),"-")))</f>
        <v>-</v>
      </c>
      <c r="L487" s="46" t="s">
        <v>37</v>
      </c>
      <c r="M487" s="47"/>
      <c r="N487" s="58"/>
      <c r="O487" s="43"/>
      <c r="P487" s="44"/>
      <c r="Q487" s="45" t="str">
        <f>IF(O487="","-",IF(VLOOKUP(O487,D4TRPL!$D$7:$U$58,7,0)=0,"-",IF(AND(O487=O487,OR(P487="T",P487="P",,P487="PM")),VLOOKUP(O487,D4TRPL!$D$7:$U$58,7,0),"-")))</f>
        <v>-</v>
      </c>
      <c r="R487" s="45" t="str">
        <f>IF(O487="","-",IF(VLOOKUP(O487,D4TRPL!$D$7:$U$58,8,0)=0,"-",IF(AND(O487=O487,OR(P487="T",P487="P",,P487="PM")),VLOOKUP(O487,D4TRPL!$D$7:$U$58,8,0),"-")))</f>
        <v>-</v>
      </c>
      <c r="S487" s="45" t="str">
        <f>IF(O487="","-",IF(VLOOKUP(O487,D4TRPL!$D$7:$U$58,9,0)=0,"-",IF(AND(O487=O487,OR(P487="T",P487="P")),VLOOKUP(O487,D4TRPL!$D$7:$U$58,9,0),"-")))</f>
        <v>-</v>
      </c>
      <c r="T487" s="45" t="str">
        <f>IF(O487="","-",IF(VLOOKUP(O487,D4TRPL!$D$7:$U$58,17,0)=0,"-",IF(AND(O487=O487,P487="P"),VLOOKUP(O487,D4TRPL!$D$7:$U$58,17,0),"-")))</f>
        <v>-</v>
      </c>
      <c r="U487" s="45" t="str">
        <f>IF(O487="","-",IF(VLOOKUP(O487,D4TRPL!$D$7:$U$58,18,0)=0,"-",IF(AND(O487=O487,P487="P"),VLOOKUP(O487,D4TRPL!$D$7:$U$58,18,0),"-")))</f>
        <v>-</v>
      </c>
      <c r="V487" s="46" t="s">
        <v>37</v>
      </c>
      <c r="W487" s="47"/>
      <c r="X487" s="58"/>
      <c r="Y487" s="45"/>
      <c r="Z487" s="46"/>
      <c r="AA487" s="45" t="str">
        <f>IF(Y487="","-",IF(VLOOKUP(Y487,D4TRPL!$D$7:$U$58,7,0)=0,"-",IF(AND(Y487=Y487,OR(Z487="T",Z487="P",Z487="PM")),VLOOKUP(Y487,D4TRPL!$D$7:$U$58,7,0),"-")))</f>
        <v>-</v>
      </c>
      <c r="AB487" s="45" t="str">
        <f>IF(Y487="","-",IF(VLOOKUP(Y487,D4TRPL!$D$7:$U$58,8,0)=0,"-",IF(AND(Y487=Y487,OR(Z487="T",Z487="P",Z487="PM")),VLOOKUP(Y487,D4TRPL!$D$7:$U$58,8,0),"-")))</f>
        <v>-</v>
      </c>
      <c r="AC487" s="45" t="str">
        <f>IF(Y487="","-",IF(VLOOKUP(Y487,D4TRPL!$D$7:$U$58,9,0)=0,"-",IF(AND(Y487=Y487,OR(Z487="T",Z487="P")),VLOOKUP(Y487,D4TRPL!$D$7:$U$58,9,0),"-")))</f>
        <v>-</v>
      </c>
      <c r="AD487" s="45" t="str">
        <f>IF(Y487="","-",IF(VLOOKUP(Y487,D4TRPL!$D$7:$U$58,17,0)=0,"-",IF(AND(Y487=Y487,Z487="P"),VLOOKUP(Y487,D4TRPL!$D$7:$U$58,17,0),"-")))</f>
        <v>-</v>
      </c>
      <c r="AE487" s="45" t="str">
        <f>IF(Y487="","-",IF(VLOOKUP(Y487,D4TRPL!$D$7:$U$58,18,0)=0,"-",IF(AND(Y487=Y487,Z487="P"),VLOOKUP(Y487,D4TRPL!$D$7:$U$58,18,0),"-")))</f>
        <v>-</v>
      </c>
      <c r="AF487" s="46" t="s">
        <v>37</v>
      </c>
      <c r="AG487" s="111"/>
      <c r="AH487" s="42"/>
      <c r="AI487" s="43"/>
      <c r="AJ487" s="44"/>
      <c r="AK487" s="45" t="str">
        <f>IF(AI487="","-",IF(VLOOKUP(AI487,D4TRPL!$D$7:$U$58,7,0)=0,"-",IF(AND(AI487=AI487,OR(AJ487="T",AJ487="P",,AJ487="PM")),VLOOKUP(AI487,D4TRPL!$D$7:$U$58,7,0),"-")))</f>
        <v>-</v>
      </c>
      <c r="AL487" s="45" t="str">
        <f>IF(AI487="","-",IF(VLOOKUP(AI487,D4TRPL!$D$7:$U$58,8,0)=0,"-",IF(AND(AI487=AI487,OR(AJ487="T",AJ487="P",,AJ487="PM")),VLOOKUP(AI487,D4TRPL!$D$7:$U$58,8,0),"-")))</f>
        <v>-</v>
      </c>
      <c r="AM487" s="45" t="str">
        <f>IF(AI487="","-",IF(VLOOKUP(AI487,D4TRPL!$D$7:$U$58,9,0)=0,"-",IF(AND(AI487=AI487,OR(AJ487="T",AJ487="P")),VLOOKUP(AI487,D4TRPL!$D$7:$U$58,9,0),"-")))</f>
        <v>-</v>
      </c>
      <c r="AN487" s="45" t="str">
        <f>IF(AI487="","-",IF(VLOOKUP(AI487,D4TRPL!$D$7:$U$58,17,0)=0,"-",IF(AND(AI487=AI487,AJ487="P"),VLOOKUP(AI487,D4TRPL!$D$7:$U$58,17,0),"-")))</f>
        <v>-</v>
      </c>
      <c r="AO487" s="45" t="str">
        <f>IF(AI487="","-",IF(VLOOKUP(AI487,D4TRPL!$D$7:$U$58,18,0)=0,"-",IF(AND(AI487=AI487,AJ487="P"),VLOOKUP(AI487,D4TRPL!$D$7:$U$58,18,0),"-")))</f>
        <v>-</v>
      </c>
      <c r="AP487" s="46" t="s">
        <v>37</v>
      </c>
      <c r="AQ487" s="47"/>
      <c r="AR487" s="58"/>
      <c r="AS487" s="45"/>
      <c r="AT487" s="46"/>
      <c r="AU487" s="45" t="str">
        <f>IF(AS487="","-",IF(VLOOKUP(AS487,D4TRPL!$D$7:$U$58,7,0)=0,"-",IF(AND(AS487=AS487,OR(AT487="T",AT487="P",AT487="PM")),VLOOKUP(AS487,D4TRPL!$D$7:$U$58,7,0),"-")))</f>
        <v>-</v>
      </c>
      <c r="AV487" s="45" t="str">
        <f>IF(AS487="","-",IF(VLOOKUP(AS487,D4TRPL!$D$7:$U$58,8,0)=0,"-",IF(AND(AS487=AS487,OR(AT487="T",AT487="P",AT487="PM")),VLOOKUP(AS487,D4TRPL!$D$7:$U$58,8,0),"-")))</f>
        <v>-</v>
      </c>
      <c r="AW487" s="45" t="str">
        <f>IF(AS487="","-",IF(VLOOKUP(AS487,D4TRPL!$D$7:$U$58,9,0)=0,"-",IF(AND(AS487=AS487,OR(AT487="T",AT487="P")),VLOOKUP(AS487,D4TRPL!$D$7:$U$58,9,0),"-")))</f>
        <v>-</v>
      </c>
      <c r="AX487" s="45" t="str">
        <f>IF(AS487="","-",IF(VLOOKUP(AS487,D4TRPL!$D$7:$U$58,17,0)=0,"-",IF(AND(AS487=AS487,AT487="P"),VLOOKUP(AS487,D4TRPL!$D$7:$U$58,17,0),"-")))</f>
        <v>-</v>
      </c>
      <c r="AY487" s="45" t="str">
        <f>IF(AS487="","-",IF(VLOOKUP(AS487,D4TRPL!$D$7:$U$58,18,0)=0,"-",IF(AND(AS487=AS487,AT487="P"),VLOOKUP(AS487,D4TRPL!$D$7:$U$58,18,0),"-")))</f>
        <v>-</v>
      </c>
      <c r="AZ487" s="46" t="s">
        <v>37</v>
      </c>
      <c r="BA487" s="111"/>
      <c r="BB487" s="6"/>
      <c r="BC487" s="6"/>
      <c r="BD487" s="6"/>
      <c r="BE487" s="6"/>
      <c r="BF487" s="7"/>
      <c r="BG487" s="7"/>
      <c r="BH487" s="7"/>
      <c r="BI487" s="7"/>
      <c r="BJ487" s="7"/>
      <c r="BK487" s="7"/>
    </row>
    <row r="488" ht="14.25" customHeight="1">
      <c r="A488" s="40">
        <v>9.0</v>
      </c>
      <c r="B488" s="41" t="s">
        <v>356</v>
      </c>
      <c r="C488" s="58"/>
      <c r="D488" s="45"/>
      <c r="E488" s="46"/>
      <c r="F488" s="45" t="str">
        <f>IF(D488="","-",IF(VLOOKUP(D488,'S1-IF'!$D$7:$U$58,7,0)=0,"-",IF(AND(D488=D488,OR(E488="T",E488="P")),VLOOKUP(D488,'S1-IF'!$D$7:$U$58,7,0),"-")))</f>
        <v>-</v>
      </c>
      <c r="G488" s="45" t="str">
        <f>IF(D488="","-",IF(VLOOKUP(D488,'S1-IF'!$D$7:$U$58,8,0)=0,"-",IF(AND(D488=D488,OR(E488="T",E488="P")),VLOOKUP(D488,'S1-IF'!$D$7:$U$58,8,0),"-")))</f>
        <v>-</v>
      </c>
      <c r="H488" s="45" t="str">
        <f>IF(D488="","-",IF(VLOOKUP(D488,'S1-IF'!$D$7:$U$58,9,0)=0,"-",IF(AND(D488=D488,OR(E488="T",E488="P")),VLOOKUP(D488,'S1-IF'!$D$7:$U$58,9,0),"-")))</f>
        <v>-</v>
      </c>
      <c r="I488" s="45"/>
      <c r="J488" s="45" t="str">
        <f>IF(D488="","-",IF(VLOOKUP(D488,'S1-IF'!$D$7:$U$58,17,0)=0,"-",IF(AND(D488=D488,E488="P"),VLOOKUP(D488,'S1-IF'!$D$7:$U$58,17,0),"-")))</f>
        <v>-</v>
      </c>
      <c r="K488" s="45" t="str">
        <f>IF(D488="","-",IF(VLOOKUP(D488,'S1-IF'!$D$7:$U$58,18,0)=0,"-",IF(AND(D488=D488,E488="P"),VLOOKUP(D488,'S1-IF'!$D$7:$U$58,18,0),"-")))</f>
        <v>-</v>
      </c>
      <c r="L488" s="46" t="s">
        <v>42</v>
      </c>
      <c r="M488" s="111"/>
      <c r="N488" s="48" t="s">
        <v>45</v>
      </c>
      <c r="O488" s="43" t="s">
        <v>46</v>
      </c>
      <c r="P488" s="44" t="s">
        <v>28</v>
      </c>
      <c r="Q488" s="45" t="str">
        <f>IF(O488="","-",IF(VLOOKUP(O488,'S1-IF'!$D$7:$U$58,7,0)=0,"-",IF(AND(O488=O488,OR(P488="T",P488="P")),VLOOKUP(O488,'S1-IF'!$D$7:$U$58,7,0),"-")))</f>
        <v>HEP</v>
      </c>
      <c r="R488" s="45" t="str">
        <f>IF(O488="","-",IF(VLOOKUP(O488,'S1-IF'!$D$7:$U$58,8,0)=0,"-",IF(AND(O488=O488,OR(P488="T",P488="P")),VLOOKUP(O488,'S1-IF'!$D$7:$U$58,8,0),"-")))</f>
        <v>-</v>
      </c>
      <c r="S488" s="45" t="str">
        <f>IF(O488="","-",IF(VLOOKUP(O488,'S1-IF'!$D$7:$U$58,9,0)=0,"-",IF(AND(O488=O488,OR(P488="T",P488="P")),VLOOKUP(O488,'S1-IF'!$D$7:$U$58,9,0),"-")))</f>
        <v>-</v>
      </c>
      <c r="T488" s="45" t="str">
        <f>IF(O488="","-",IF(VLOOKUP(O488,'S1-IF'!$D$7:$U$58,17,0)=0,"-",IF(AND(O488=O488,P488="P"),VLOOKUP(O488,'S1-IF'!$D$7:$U$58,17,0),"-")))</f>
        <v>-</v>
      </c>
      <c r="U488" s="45" t="str">
        <f>IF(O488="","-",IF(VLOOKUP(O488,'S1-IF'!$D$7:$U$58,18,0)=0,"-",IF(AND(O488=O488,P488="P"),VLOOKUP(O488,'S1-IF'!$D$7:$U$58,18,0),"-")))</f>
        <v>-</v>
      </c>
      <c r="V488" s="46" t="s">
        <v>42</v>
      </c>
      <c r="W488" s="47" t="s">
        <v>26</v>
      </c>
      <c r="X488" s="58"/>
      <c r="Y488" s="45"/>
      <c r="Z488" s="46"/>
      <c r="AA488" s="45" t="str">
        <f>IF(Y488="","-",IF(VLOOKUP(Y488,'S1-IF'!$D$7:$U$58,7,0)=0,"-",IF(AND(Y488=Y488,OR(Z488="T",Z488="P")),VLOOKUP(Y488,'S1-IF'!$D$7:$U$58,7,0),"-")))</f>
        <v>-</v>
      </c>
      <c r="AB488" s="45" t="str">
        <f>IF(Y488="","-",IF(VLOOKUP(Y488,'S1-IF'!$D$7:$U$58,8,0)=0,"-",IF(AND(Y488=Y488,OR(Z488="T",Z488="P")),VLOOKUP(Y488,'S1-IF'!$D$7:$U$58,8,0),"-")))</f>
        <v>-</v>
      </c>
      <c r="AC488" s="45" t="str">
        <f>IF(Y488="","-",IF(VLOOKUP(Y488,'S1-IF'!$D$7:$U$58,9,0)=0,"-",IF(AND(Y488=Y488,OR(Z488="T",Z488="P")),VLOOKUP(Y488,'S1-IF'!$D$7:$U$58,9,0),"-")))</f>
        <v>-</v>
      </c>
      <c r="AD488" s="45" t="str">
        <f>IF(Y488="","-",IF(VLOOKUP(Y488,'S1-IF'!$D$7:$U$58,17,0)=0,"-",IF(AND(Y488=Y488,Z488="P"),VLOOKUP(Y488,'S1-IF'!$D$7:$U$58,17,0),"-")))</f>
        <v>-</v>
      </c>
      <c r="AE488" s="45" t="str">
        <f>IF(Y488="","-",IF(VLOOKUP(Y488,'S1-IF'!$D$7:$U$58,18,0)=0,"-",IF(AND(Y488=Y488,Z488="P"),VLOOKUP(Y488,'S1-IF'!$D$7:$U$58,18,0),"-")))</f>
        <v>-</v>
      </c>
      <c r="AF488" s="46" t="s">
        <v>42</v>
      </c>
      <c r="AG488" s="111"/>
      <c r="AH488" s="58"/>
      <c r="AI488" s="45"/>
      <c r="AJ488" s="46"/>
      <c r="AK488" s="45" t="str">
        <f>IF(AI488="","-",IF(VLOOKUP(AI488,'S1-IF'!$D$7:$U$58,7,0)=0,"-",IF(AND(AI488=AI488,OR(AJ488="T",AJ488="P")),VLOOKUP(AI488,'S1-IF'!$D$7:$U$58,7,0),"-")))</f>
        <v>-</v>
      </c>
      <c r="AL488" s="45" t="str">
        <f>IF(AI488="","-",IF(VLOOKUP(AI488,'S1-IF'!$D$7:$U$58,8,0)=0,"-",IF(AND(AI488=AI488,OR(AJ488="T",AJ488="P")),VLOOKUP(AI488,'S1-IF'!$D$7:$U$58,8,0),"-")))</f>
        <v>-</v>
      </c>
      <c r="AM488" s="45" t="str">
        <f>IF(AI488="","-",IF(VLOOKUP(AI488,'S1-IF'!$D$7:$U$58,9,0)=0,"-",IF(AND(AI488=AI488,OR(AJ488="T",AJ488="P")),VLOOKUP(AI488,'S1-IF'!$D$7:$U$58,9,0),"-")))</f>
        <v>-</v>
      </c>
      <c r="AN488" s="45" t="str">
        <f>IF(AI488="","-",IF(VLOOKUP(AI488,'S1-IF'!$D$7:$U$58,17,0)=0,"-",IF(AND(AI488=AI488,AJ488="P"),VLOOKUP(AI488,'S1-IF'!$D$7:$U$58,17,0),"-")))</f>
        <v>-</v>
      </c>
      <c r="AO488" s="45" t="str">
        <f>IF(AI488="","-",IF(VLOOKUP(AI488,'S1-IF'!$D$7:$U$58,18,0)=0,"-",IF(AND(AI488=AI488,AJ488="P"),VLOOKUP(AI488,'S1-IF'!$D$7:$U$58,18,0),"-")))</f>
        <v>-</v>
      </c>
      <c r="AP488" s="46" t="s">
        <v>42</v>
      </c>
      <c r="AQ488" s="111"/>
      <c r="AR488" s="58"/>
      <c r="AS488" s="45"/>
      <c r="AT488" s="46"/>
      <c r="AU488" s="45" t="str">
        <f>IF(AS488="","-",IF(VLOOKUP(AS488,'S1-IF'!$D$7:$U$58,7,0)=0,"-",IF(AND(AS488=AS488,OR(AT488="T",AT488="P")),VLOOKUP(AS488,'S1-IF'!$D$7:$U$58,7,0),"-")))</f>
        <v>-</v>
      </c>
      <c r="AV488" s="45" t="str">
        <f>IF(AS488="","-",IF(VLOOKUP(AS488,'S1-IF'!$D$7:$U$58,8,0)=0,"-",IF(AND(AS488=AS488,OR(AT488="T",AT488="P")),VLOOKUP(AS488,'S1-IF'!$D$7:$U$58,8,0),"-")))</f>
        <v>-</v>
      </c>
      <c r="AW488" s="45" t="str">
        <f>IF(AS488="","-",IF(VLOOKUP(AS488,'S1-IF'!$D$7:$U$58,9,0)=0,"-",IF(AND(AS488=AS488,OR(AT488="T",AT488="P")),VLOOKUP(AS488,'S1-IF'!$D$7:$U$58,9,0),"-")))</f>
        <v>-</v>
      </c>
      <c r="AX488" s="45" t="str">
        <f>IF(AS488="","-",IF(VLOOKUP(AS488,'S1-IF'!$D$7:$U$58,17,0)=0,"-",IF(AND(AS488=AS488,AT488="P"),VLOOKUP(AS488,'S1-IF'!$D$7:$U$58,17,0),"-")))</f>
        <v>-</v>
      </c>
      <c r="AY488" s="45" t="str">
        <f>IF(AS488="","-",IF(VLOOKUP(AS488,'S1-IF'!$D$7:$U$58,18,0)=0,"-",IF(AND(AS488=AS488,AT488="P"),VLOOKUP(AS488,'S1-IF'!$D$7:$U$58,18,0),"-")))</f>
        <v>-</v>
      </c>
      <c r="AZ488" s="46" t="s">
        <v>42</v>
      </c>
      <c r="BA488" s="111"/>
      <c r="BB488" s="6"/>
      <c r="BC488" s="6"/>
      <c r="BD488" s="6"/>
      <c r="BE488" s="6"/>
      <c r="BF488" s="7"/>
      <c r="BG488" s="7"/>
      <c r="BH488" s="7"/>
      <c r="BI488" s="7"/>
      <c r="BJ488" s="7"/>
      <c r="BK488" s="7"/>
    </row>
    <row r="489" ht="14.25" customHeight="1">
      <c r="A489" s="40">
        <v>9.0</v>
      </c>
      <c r="B489" s="41" t="s">
        <v>356</v>
      </c>
      <c r="C489" s="58"/>
      <c r="D489" s="45"/>
      <c r="E489" s="46"/>
      <c r="F489" s="45" t="str">
        <f>IF(D489="","-",IF(VLOOKUP(D489,'S1-IF'!$D$7:$U$58,7,0)=0,"-",IF(AND(D489=D489,OR(E489="T",E489="P")),VLOOKUP(D489,'S1-IF'!$D$7:$U$58,7,0),"-")))</f>
        <v>-</v>
      </c>
      <c r="G489" s="45" t="str">
        <f>IF(D489="","-",IF(VLOOKUP(D489,'S1-IF'!$D$7:$U$58,8,0)=0,"-",IF(AND(D489=D489,OR(E489="T",E489="P")),VLOOKUP(D489,'S1-IF'!$D$7:$U$58,8,0),"-")))</f>
        <v>-</v>
      </c>
      <c r="H489" s="45" t="str">
        <f>IF(D489="","-",IF(VLOOKUP(D489,'S1-IF'!$D$7:$U$58,9,0)=0,"-",IF(AND(D489=D489,OR(E489="T",E489="P")),VLOOKUP(D489,'S1-IF'!$D$7:$U$58,9,0),"-")))</f>
        <v>-</v>
      </c>
      <c r="I489" s="45"/>
      <c r="J489" s="45" t="str">
        <f>IF(D489="","-",IF(VLOOKUP(D489,'S1-IF'!$D$7:$U$58,17,0)=0,"-",IF(AND(D489=D489,E489="P"),VLOOKUP(D489,'S1-IF'!$D$7:$U$58,17,0),"-")))</f>
        <v>-</v>
      </c>
      <c r="K489" s="45" t="str">
        <f>IF(D489="","-",IF(VLOOKUP(D489,'S1-IF'!$D$7:$U$58,18,0)=0,"-",IF(AND(D489=D489,E489="P"),VLOOKUP(D489,'S1-IF'!$D$7:$U$58,18,0),"-")))</f>
        <v>-</v>
      </c>
      <c r="L489" s="46" t="s">
        <v>47</v>
      </c>
      <c r="M489" s="111"/>
      <c r="N489" s="48" t="s">
        <v>45</v>
      </c>
      <c r="O489" s="43" t="s">
        <v>46</v>
      </c>
      <c r="P489" s="44" t="s">
        <v>28</v>
      </c>
      <c r="Q489" s="45" t="str">
        <f>IF(O489="","-",IF(VLOOKUP(O489,'S1-IF'!$D$7:$U$58,7,0)=0,"-",IF(AND(O489=O489,OR(P489="T",P489="P")),VLOOKUP(O489,'S1-IF'!$D$7:$U$58,7,0),"-")))</f>
        <v>HEP</v>
      </c>
      <c r="R489" s="45" t="str">
        <f>IF(O489="","-",IF(VLOOKUP(O489,'S1-IF'!$D$7:$U$58,8,0)=0,"-",IF(AND(O489=O489,OR(P489="T",P489="P")),VLOOKUP(O489,'S1-IF'!$D$7:$U$58,8,0),"-")))</f>
        <v>-</v>
      </c>
      <c r="S489" s="45" t="str">
        <f>IF(O489="","-",IF(VLOOKUP(O489,'S1-IF'!$D$7:$U$58,9,0)=0,"-",IF(AND(O489=O489,OR(P489="T",P489="P")),VLOOKUP(O489,'S1-IF'!$D$7:$U$58,9,0),"-")))</f>
        <v>-</v>
      </c>
      <c r="T489" s="45" t="str">
        <f>IF(O489="","-",IF(VLOOKUP(O489,'S1-IF'!$D$7:$U$58,17,0)=0,"-",IF(AND(O489=O489,P489="P"),VLOOKUP(O489,'S1-IF'!$D$7:$U$58,17,0),"-")))</f>
        <v>-</v>
      </c>
      <c r="U489" s="45" t="str">
        <f>IF(O489="","-",IF(VLOOKUP(O489,'S1-IF'!$D$7:$U$58,18,0)=0,"-",IF(AND(O489=O489,P489="P"),VLOOKUP(O489,'S1-IF'!$D$7:$U$58,18,0),"-")))</f>
        <v>-</v>
      </c>
      <c r="V489" s="46" t="s">
        <v>47</v>
      </c>
      <c r="W489" s="47" t="s">
        <v>26</v>
      </c>
      <c r="X489" s="58"/>
      <c r="Y489" s="45"/>
      <c r="Z489" s="46"/>
      <c r="AA489" s="45" t="str">
        <f>IF(Y489="","-",IF(VLOOKUP(Y489,'S1-IF'!$D$7:$U$58,7,0)=0,"-",IF(AND(Y489=Y489,OR(Z489="T",Z489="P")),VLOOKUP(Y489,'S1-IF'!$D$7:$U$58,7,0),"-")))</f>
        <v>-</v>
      </c>
      <c r="AB489" s="45" t="str">
        <f>IF(Y489="","-",IF(VLOOKUP(Y489,'S1-IF'!$D$7:$U$58,8,0)=0,"-",IF(AND(Y489=Y489,OR(Z489="T",Z489="P")),VLOOKUP(Y489,'S1-IF'!$D$7:$U$58,8,0),"-")))</f>
        <v>-</v>
      </c>
      <c r="AC489" s="45" t="str">
        <f>IF(Y489="","-",IF(VLOOKUP(Y489,'S1-IF'!$D$7:$U$58,9,0)=0,"-",IF(AND(Y489=Y489,OR(Z489="T",Z489="P")),VLOOKUP(Y489,'S1-IF'!$D$7:$U$58,9,0),"-")))</f>
        <v>-</v>
      </c>
      <c r="AD489" s="45" t="str">
        <f>IF(Y489="","-",IF(VLOOKUP(Y489,'S1-IF'!$D$7:$U$58,17,0)=0,"-",IF(AND(Y489=Y489,Z489="P"),VLOOKUP(Y489,'S1-IF'!$D$7:$U$58,17,0),"-")))</f>
        <v>-</v>
      </c>
      <c r="AE489" s="45" t="str">
        <f>IF(Y489="","-",IF(VLOOKUP(Y489,'S1-IF'!$D$7:$U$58,18,0)=0,"-",IF(AND(Y489=Y489,Z489="P"),VLOOKUP(Y489,'S1-IF'!$D$7:$U$58,18,0),"-")))</f>
        <v>-</v>
      </c>
      <c r="AF489" s="46" t="s">
        <v>47</v>
      </c>
      <c r="AG489" s="111"/>
      <c r="AH489" s="58"/>
      <c r="AI489" s="45"/>
      <c r="AJ489" s="46"/>
      <c r="AK489" s="45" t="str">
        <f>IF(AI489="","-",IF(VLOOKUP(AI489,'S1-IF'!$D$7:$U$58,7,0)=0,"-",IF(AND(AI489=AI489,OR(AJ489="T",AJ489="P")),VLOOKUP(AI489,'S1-IF'!$D$7:$U$58,7,0),"-")))</f>
        <v>-</v>
      </c>
      <c r="AL489" s="45" t="str">
        <f>IF(AI489="","-",IF(VLOOKUP(AI489,'S1-IF'!$D$7:$U$58,8,0)=0,"-",IF(AND(AI489=AI489,OR(AJ489="T",AJ489="P")),VLOOKUP(AI489,'S1-IF'!$D$7:$U$58,8,0),"-")))</f>
        <v>-</v>
      </c>
      <c r="AM489" s="45" t="str">
        <f>IF(AI489="","-",IF(VLOOKUP(AI489,'S1-IF'!$D$7:$U$58,9,0)=0,"-",IF(AND(AI489=AI489,OR(AJ489="T",AJ489="P")),VLOOKUP(AI489,'S1-IF'!$D$7:$U$58,9,0),"-")))</f>
        <v>-</v>
      </c>
      <c r="AN489" s="45" t="str">
        <f>IF(AI489="","-",IF(VLOOKUP(AI489,'S1-IF'!$D$7:$U$58,17,0)=0,"-",IF(AND(AI489=AI489,AJ489="P"),VLOOKUP(AI489,'S1-IF'!$D$7:$U$58,17,0),"-")))</f>
        <v>-</v>
      </c>
      <c r="AO489" s="45" t="str">
        <f>IF(AI489="","-",IF(VLOOKUP(AI489,'S1-IF'!$D$7:$U$58,18,0)=0,"-",IF(AND(AI489=AI489,AJ489="P"),VLOOKUP(AI489,'S1-IF'!$D$7:$U$58,18,0),"-")))</f>
        <v>-</v>
      </c>
      <c r="AP489" s="46" t="s">
        <v>47</v>
      </c>
      <c r="AQ489" s="111"/>
      <c r="AR489" s="58"/>
      <c r="AS489" s="45"/>
      <c r="AT489" s="46"/>
      <c r="AU489" s="45" t="str">
        <f>IF(AS489="","-",IF(VLOOKUP(AS489,'S1-IF'!$D$7:$U$58,7,0)=0,"-",IF(AND(AS489=AS489,OR(AT489="T",AT489="P")),VLOOKUP(AS489,'S1-IF'!$D$7:$U$58,7,0),"-")))</f>
        <v>-</v>
      </c>
      <c r="AV489" s="45" t="str">
        <f>IF(AS489="","-",IF(VLOOKUP(AS489,'S1-IF'!$D$7:$U$58,8,0)=0,"-",IF(AND(AS489=AS489,OR(AT489="T",AT489="P")),VLOOKUP(AS489,'S1-IF'!$D$7:$U$58,8,0),"-")))</f>
        <v>-</v>
      </c>
      <c r="AW489" s="45" t="str">
        <f>IF(AS489="","-",IF(VLOOKUP(AS489,'S1-IF'!$D$7:$U$58,9,0)=0,"-",IF(AND(AS489=AS489,OR(AT489="T",AT489="P")),VLOOKUP(AS489,'S1-IF'!$D$7:$U$58,9,0),"-")))</f>
        <v>-</v>
      </c>
      <c r="AX489" s="45" t="str">
        <f>IF(AS489="","-",IF(VLOOKUP(AS489,'S1-IF'!$D$7:$U$58,17,0)=0,"-",IF(AND(AS489=AS489,AT489="P"),VLOOKUP(AS489,'S1-IF'!$D$7:$U$58,17,0),"-")))</f>
        <v>-</v>
      </c>
      <c r="AY489" s="45" t="str">
        <f>IF(AS489="","-",IF(VLOOKUP(AS489,'S1-IF'!$D$7:$U$58,18,0)=0,"-",IF(AND(AS489=AS489,AT489="P"),VLOOKUP(AS489,'S1-IF'!$D$7:$U$58,18,0),"-")))</f>
        <v>-</v>
      </c>
      <c r="AZ489" s="46" t="s">
        <v>47</v>
      </c>
      <c r="BA489" s="111"/>
      <c r="BB489" s="6"/>
      <c r="BC489" s="6"/>
      <c r="BD489" s="6"/>
      <c r="BE489" s="6"/>
      <c r="BF489" s="7"/>
      <c r="BG489" s="7"/>
      <c r="BH489" s="7"/>
      <c r="BI489" s="7"/>
      <c r="BJ489" s="7"/>
      <c r="BK489" s="7"/>
    </row>
    <row r="490" ht="14.25" customHeight="1">
      <c r="A490" s="40">
        <v>9.0</v>
      </c>
      <c r="B490" s="41" t="s">
        <v>356</v>
      </c>
      <c r="C490" s="58"/>
      <c r="D490" s="45"/>
      <c r="E490" s="46"/>
      <c r="F490" s="45" t="str">
        <f>IF(D490="","-",IF(VLOOKUP(D490,'S1-SI'!$D$7:$U$58,7,0)=0,"-",IF(AND(D490=D490,OR(E490="T",E490="P")),VLOOKUP(D490,'S1-SI'!$D$7:$U$58,7,0),"-")))</f>
        <v>-</v>
      </c>
      <c r="G490" s="45" t="str">
        <f>IF(D490="","-",IF(VLOOKUP(D490,'S1-SI'!$D$7:$U$58,8,0)=0,"-",IF(AND(D490=D490,OR(E490="T",E490="P")),VLOOKUP(D490,'S1-SI'!$D$7:$U$58,8,0),"-")))</f>
        <v>-</v>
      </c>
      <c r="H490" s="45" t="str">
        <f>IF(D490="","-",IF(VLOOKUP(D490,'S1-SI'!$D$7:$U$58,9,0)=0,"-",IF(AND(D490=D490,OR(E490="T",E490="P")),VLOOKUP(D490,'S1-SI'!$D$7:$U$58,9,0),"-")))</f>
        <v>-</v>
      </c>
      <c r="I490" s="45"/>
      <c r="J490" s="45" t="str">
        <f>IF(D490="","-",IF(VLOOKUP(D490,'S1-SI'!$D$7:$U$58,17,0)=0,"-",IF(AND(D490=D490,E490="P"),VLOOKUP(D490,'S1-SI'!$D$7:$U$58,17,0),"-")))</f>
        <v>-</v>
      </c>
      <c r="K490" s="45" t="str">
        <f>IF(D490="","-",IF(VLOOKUP(D490,'S1-SI'!$D$7:$U$58,18,0)=0,"-",IF(AND(D490=D490,E490="P"),VLOOKUP(D490,'S1-SI'!$D$7:$U$58,18,0),"-")))</f>
        <v>-</v>
      </c>
      <c r="L490" s="46" t="s">
        <v>48</v>
      </c>
      <c r="M490" s="111"/>
      <c r="N490" s="58"/>
      <c r="O490" s="45"/>
      <c r="P490" s="46"/>
      <c r="Q490" s="45" t="str">
        <f>IF(O490="","-",IF(VLOOKUP(O490,'S1-SI'!$D$7:$U$58,7,0)=0,"-",IF(AND(O490=O490,OR(P490="T",P490="P")),VLOOKUP(O490,'S1-SI'!$D$7:$U$58,7,0),"-")))</f>
        <v>-</v>
      </c>
      <c r="R490" s="45" t="str">
        <f>IF(O490="","-",IF(VLOOKUP(O490,'S1-SI'!$D$7:$U$58,8,0)=0,"-",IF(AND(O490=O490,OR(P490="T",P490="P")),VLOOKUP(O490,'S1-SI'!$D$7:$U$58,8,0),"-")))</f>
        <v>-</v>
      </c>
      <c r="S490" s="45" t="str">
        <f>IF(O490="","-",IF(VLOOKUP(O490,'S1-SI'!$D$7:$U$58,9,0)=0,"-",IF(AND(O490=O490,OR(P490="T",P490="P")),VLOOKUP(O490,'S1-SI'!$D$7:$U$58,9,0),"-")))</f>
        <v>-</v>
      </c>
      <c r="T490" s="45" t="str">
        <f>IF(O490="","-",IF(VLOOKUP(O490,'S1-SI'!$D$7:$U$58,17,0)=0,"-",IF(AND(O490=O490,P490="P"),VLOOKUP(O490,'S1-SI'!$D$7:$U$58,17,0),"-")))</f>
        <v>-</v>
      </c>
      <c r="U490" s="45" t="str">
        <f>IF(O490="","-",IF(VLOOKUP(O490,'S1-SI'!$D$7:$U$58,18,0)=0,"-",IF(AND(O490=O490,P490="P"),VLOOKUP(O490,'S1-SI'!$D$7:$U$58,18,0),"-")))</f>
        <v>-</v>
      </c>
      <c r="V490" s="46" t="s">
        <v>48</v>
      </c>
      <c r="W490" s="111"/>
      <c r="X490" s="58"/>
      <c r="Y490" s="45"/>
      <c r="Z490" s="46"/>
      <c r="AA490" s="45" t="str">
        <f>IF(Y490="","-",IF(VLOOKUP(Y490,'S1-SI'!$D$7:$U$58,7,0)=0,"-",IF(AND(Y490=Y490,OR(Z490="T",Z490="P")),VLOOKUP(Y490,'S1-SI'!$D$7:$U$58,7,0),"-")))</f>
        <v>-</v>
      </c>
      <c r="AB490" s="45" t="str">
        <f>IF(Y490="","-",IF(VLOOKUP(Y490,'S1-SI'!$D$7:$U$58,8,0)=0,"-",IF(AND(Y490=Y490,OR(Z490="T",Z490="P")),VLOOKUP(Y490,'S1-SI'!$D$7:$U$58,8,0),"-")))</f>
        <v>-</v>
      </c>
      <c r="AC490" s="45" t="str">
        <f>IF(Y490="","-",IF(VLOOKUP(Y490,'S1-SI'!$D$7:$U$58,9,0)=0,"-",IF(AND(Y490=Y490,OR(Z490="T",Z490="P")),VLOOKUP(Y490,'S1-SI'!$D$7:$U$58,9,0),"-")))</f>
        <v>-</v>
      </c>
      <c r="AD490" s="45" t="str">
        <f>IF(Y490="","-",IF(VLOOKUP(Y490,'S1-SI'!$D$7:$U$58,17,0)=0,"-",IF(AND(Y490=Y490,Z490="P"),VLOOKUP(Y490,'S1-SI'!$D$7:$U$58,17,0),"-")))</f>
        <v>-</v>
      </c>
      <c r="AE490" s="45" t="str">
        <f>IF(Y490="","-",IF(VLOOKUP(Y490,'S1-SI'!$D$7:$U$58,18,0)=0,"-",IF(AND(Y490=Y490,Z490="P"),VLOOKUP(Y490,'S1-SI'!$D$7:$U$58,18,0),"-")))</f>
        <v>-</v>
      </c>
      <c r="AF490" s="46" t="s">
        <v>48</v>
      </c>
      <c r="AG490" s="111"/>
      <c r="AH490" s="58"/>
      <c r="AI490" s="45"/>
      <c r="AJ490" s="46"/>
      <c r="AK490" s="45" t="str">
        <f>IF(AI490="","-",IF(VLOOKUP(AI490,'S1-SI'!$D$7:$U$58,7,0)=0,"-",IF(AND(AI490=AI490,OR(AJ490="T",AJ490="P")),VLOOKUP(AI490,'S1-SI'!$D$7:$U$58,7,0),"-")))</f>
        <v>-</v>
      </c>
      <c r="AL490" s="45" t="str">
        <f>IF(AI490="","-",IF(VLOOKUP(AI490,'S1-SI'!$D$7:$U$58,8,0)=0,"-",IF(AND(AI490=AI490,OR(AJ490="T",AJ490="P")),VLOOKUP(AI490,'S1-SI'!$D$7:$U$58,8,0),"-")))</f>
        <v>-</v>
      </c>
      <c r="AM490" s="45" t="str">
        <f>IF(AI490="","-",IF(VLOOKUP(AI490,'S1-SI'!$D$7:$U$58,9,0)=0,"-",IF(AND(AI490=AI490,OR(AJ490="T",AJ490="P")),VLOOKUP(AI490,'S1-SI'!$D$7:$U$58,9,0),"-")))</f>
        <v>-</v>
      </c>
      <c r="AN490" s="45" t="str">
        <f>IF(AI490="","-",IF(VLOOKUP(AI490,'S1-SI'!$D$7:$U$58,17,0)=0,"-",IF(AND(AI490=AI490,AJ490="P"),VLOOKUP(AI490,'S1-SI'!$D$7:$U$58,17,0),"-")))</f>
        <v>-</v>
      </c>
      <c r="AO490" s="45" t="str">
        <f>IF(AI490="","-",IF(VLOOKUP(AI490,'S1-SI'!$D$7:$U$58,18,0)=0,"-",IF(AND(AI490=AI490,AJ490="P"),VLOOKUP(AI490,'S1-SI'!$D$7:$U$58,18,0),"-")))</f>
        <v>-</v>
      </c>
      <c r="AP490" s="46" t="s">
        <v>48</v>
      </c>
      <c r="AQ490" s="111"/>
      <c r="AR490" s="58"/>
      <c r="AS490" s="45"/>
      <c r="AT490" s="46"/>
      <c r="AU490" s="45" t="str">
        <f>IF(AS490="","-",IF(VLOOKUP(AS490,'S1-SI'!$D$7:$U$58,7,0)=0,"-",IF(AND(AS490=AS490,OR(AT490="T",AT490="P")),VLOOKUP(AS490,'S1-SI'!$D$7:$U$58,7,0),"-")))</f>
        <v>-</v>
      </c>
      <c r="AV490" s="45" t="str">
        <f>IF(AS490="","-",IF(VLOOKUP(AS490,'S1-SI'!$D$7:$U$58,8,0)=0,"-",IF(AND(AS490=AS490,OR(AT490="T",AT490="P")),VLOOKUP(AS490,'S1-SI'!$D$7:$U$58,8,0),"-")))</f>
        <v>-</v>
      </c>
      <c r="AW490" s="45" t="str">
        <f>IF(AS490="","-",IF(VLOOKUP(AS490,'S1-SI'!$D$7:$U$58,9,0)=0,"-",IF(AND(AS490=AS490,OR(AT490="T",AT490="P")),VLOOKUP(AS490,'S1-SI'!$D$7:$U$58,9,0),"-")))</f>
        <v>-</v>
      </c>
      <c r="AX490" s="45" t="str">
        <f>IF(AS490="","-",IF(VLOOKUP(AS490,'S1-SI'!$D$7:$U$58,17,0)=0,"-",IF(AND(AS490=AS490,AT490="P"),VLOOKUP(AS490,'S1-SI'!$D$7:$U$58,17,0),"-")))</f>
        <v>-</v>
      </c>
      <c r="AY490" s="45" t="str">
        <f>IF(AS490="","-",IF(VLOOKUP(AS490,'S1-SI'!$D$7:$U$58,18,0)=0,"-",IF(AND(AS490=AS490,AT490="P"),VLOOKUP(AS490,'S1-SI'!$D$7:$U$58,18,0),"-")))</f>
        <v>-</v>
      </c>
      <c r="AZ490" s="46" t="s">
        <v>48</v>
      </c>
      <c r="BA490" s="111"/>
      <c r="BB490" s="6"/>
      <c r="BC490" s="6"/>
      <c r="BD490" s="6"/>
      <c r="BE490" s="6"/>
      <c r="BF490" s="7"/>
      <c r="BG490" s="7"/>
      <c r="BH490" s="7"/>
      <c r="BI490" s="7"/>
      <c r="BJ490" s="7"/>
      <c r="BK490" s="7"/>
    </row>
    <row r="491" ht="14.25" customHeight="1">
      <c r="A491" s="40">
        <v>9.0</v>
      </c>
      <c r="B491" s="41" t="s">
        <v>356</v>
      </c>
      <c r="C491" s="58"/>
      <c r="D491" s="45"/>
      <c r="E491" s="46"/>
      <c r="F491" s="45" t="str">
        <f>IF(D491="","-",IF(VLOOKUP(D491,'S1-SI'!$D$7:$U$58,7,0)=0,"-",IF(AND(D491=D491,OR(E491="T",E491="P")),VLOOKUP(D491,'S1-SI'!$D$7:$U$58,7,0),"-")))</f>
        <v>-</v>
      </c>
      <c r="G491" s="45" t="str">
        <f>IF(D491="","-",IF(VLOOKUP(D491,'S1-SI'!$D$7:$U$58,8,0)=0,"-",IF(AND(D491=D491,OR(E491="T",E491="P")),VLOOKUP(D491,'S1-SI'!$D$7:$U$58,8,0),"-")))</f>
        <v>-</v>
      </c>
      <c r="H491" s="45" t="str">
        <f>IF(D491="","-",IF(VLOOKUP(D491,'S1-SI'!$D$7:$U$58,9,0)=0,"-",IF(AND(D491=D491,OR(E491="T",E491="P")),VLOOKUP(D491,'S1-SI'!$D$7:$U$58,9,0),"-")))</f>
        <v>-</v>
      </c>
      <c r="I491" s="45"/>
      <c r="J491" s="45" t="str">
        <f>IF(D491="","-",IF(VLOOKUP(D491,'S1-SI'!$D$7:$U$58,17,0)=0,"-",IF(AND(D491=D491,E491="P"),VLOOKUP(D491,'S1-SI'!$D$7:$U$58,17,0),"-")))</f>
        <v>-</v>
      </c>
      <c r="K491" s="45" t="str">
        <f>IF(D491="","-",IF(VLOOKUP(D491,'S1-SI'!$D$7:$U$58,18,0)=0,"-",IF(AND(D491=D491,E491="P"),VLOOKUP(D491,'S1-SI'!$D$7:$U$58,18,0),"-")))</f>
        <v>-</v>
      </c>
      <c r="L491" s="46" t="s">
        <v>55</v>
      </c>
      <c r="M491" s="111"/>
      <c r="N491" s="58"/>
      <c r="O491" s="45"/>
      <c r="P491" s="46"/>
      <c r="Q491" s="45" t="str">
        <f>IF(O491="","-",IF(VLOOKUP(O491,'S1-SI'!$D$7:$U$58,7,0)=0,"-",IF(AND(O491=O491,OR(P491="T",P491="P")),VLOOKUP(O491,'S1-SI'!$D$7:$U$58,7,0),"-")))</f>
        <v>-</v>
      </c>
      <c r="R491" s="45" t="str">
        <f>IF(O491="","-",IF(VLOOKUP(O491,'S1-SI'!$D$7:$U$58,8,0)=0,"-",IF(AND(O491=O491,OR(P491="T",P491="P")),VLOOKUP(O491,'S1-SI'!$D$7:$U$58,8,0),"-")))</f>
        <v>-</v>
      </c>
      <c r="S491" s="45" t="str">
        <f>IF(O491="","-",IF(VLOOKUP(O491,'S1-SI'!$D$7:$U$58,9,0)=0,"-",IF(AND(O491=O491,OR(P491="T",P491="P")),VLOOKUP(O491,'S1-SI'!$D$7:$U$58,9,0),"-")))</f>
        <v>-</v>
      </c>
      <c r="T491" s="45" t="str">
        <f>IF(O491="","-",IF(VLOOKUP(O491,'S1-SI'!$D$7:$U$58,17,0)=0,"-",IF(AND(O491=O491,P491="P"),VLOOKUP(O491,'S1-SI'!$D$7:$U$58,17,0),"-")))</f>
        <v>-</v>
      </c>
      <c r="U491" s="45" t="str">
        <f>IF(O491="","-",IF(VLOOKUP(O491,'S1-SI'!$D$7:$U$58,18,0)=0,"-",IF(AND(O491=O491,P491="P"),VLOOKUP(O491,'S1-SI'!$D$7:$U$58,18,0),"-")))</f>
        <v>-</v>
      </c>
      <c r="V491" s="46" t="s">
        <v>55</v>
      </c>
      <c r="W491" s="111"/>
      <c r="X491" s="58"/>
      <c r="Y491" s="45"/>
      <c r="Z491" s="46"/>
      <c r="AA491" s="45" t="str">
        <f>IF(Y491="","-",IF(VLOOKUP(Y491,'S1-SI'!$D$7:$U$58,7,0)=0,"-",IF(AND(Y491=Y491,OR(Z491="T",Z491="P")),VLOOKUP(Y491,'S1-SI'!$D$7:$U$58,7,0),"-")))</f>
        <v>-</v>
      </c>
      <c r="AB491" s="45" t="str">
        <f>IF(Y491="","-",IF(VLOOKUP(Y491,'S1-SI'!$D$7:$U$58,8,0)=0,"-",IF(AND(Y491=Y491,OR(Z491="T",Z491="P")),VLOOKUP(Y491,'S1-SI'!$D$7:$U$58,8,0),"-")))</f>
        <v>-</v>
      </c>
      <c r="AC491" s="45" t="str">
        <f>IF(Y491="","-",IF(VLOOKUP(Y491,'S1-SI'!$D$7:$U$58,9,0)=0,"-",IF(AND(Y491=Y491,OR(Z491="T",Z491="P")),VLOOKUP(Y491,'S1-SI'!$D$7:$U$58,9,0),"-")))</f>
        <v>-</v>
      </c>
      <c r="AD491" s="45" t="str">
        <f>IF(Y491="","-",IF(VLOOKUP(Y491,'S1-SI'!$D$7:$U$58,17,0)=0,"-",IF(AND(Y491=Y491,Z491="P"),VLOOKUP(Y491,'S1-SI'!$D$7:$U$58,17,0),"-")))</f>
        <v>-</v>
      </c>
      <c r="AE491" s="45" t="str">
        <f>IF(Y491="","-",IF(VLOOKUP(Y491,'S1-SI'!$D$7:$U$58,18,0)=0,"-",IF(AND(Y491=Y491,Z491="P"),VLOOKUP(Y491,'S1-SI'!$D$7:$U$58,18,0),"-")))</f>
        <v>-</v>
      </c>
      <c r="AF491" s="46" t="s">
        <v>55</v>
      </c>
      <c r="AG491" s="111"/>
      <c r="AH491" s="58"/>
      <c r="AI491" s="45"/>
      <c r="AJ491" s="46"/>
      <c r="AK491" s="45" t="str">
        <f>IF(AI491="","-",IF(VLOOKUP(AI491,'S1-SI'!$D$7:$U$58,7,0)=0,"-",IF(AND(AI491=AI491,OR(AJ491="T",AJ491="P")),VLOOKUP(AI491,'S1-SI'!$D$7:$U$58,7,0),"-")))</f>
        <v>-</v>
      </c>
      <c r="AL491" s="45" t="str">
        <f>IF(AI491="","-",IF(VLOOKUP(AI491,'S1-SI'!$D$7:$U$58,8,0)=0,"-",IF(AND(AI491=AI491,OR(AJ491="T",AJ491="P")),VLOOKUP(AI491,'S1-SI'!$D$7:$U$58,8,0),"-")))</f>
        <v>-</v>
      </c>
      <c r="AM491" s="45" t="str">
        <f>IF(AI491="","-",IF(VLOOKUP(AI491,'S1-SI'!$D$7:$U$58,9,0)=0,"-",IF(AND(AI491=AI491,OR(AJ491="T",AJ491="P")),VLOOKUP(AI491,'S1-SI'!$D$7:$U$58,9,0),"-")))</f>
        <v>-</v>
      </c>
      <c r="AN491" s="45" t="str">
        <f>IF(AI491="","-",IF(VLOOKUP(AI491,'S1-SI'!$D$7:$U$58,17,0)=0,"-",IF(AND(AI491=AI491,AJ491="P"),VLOOKUP(AI491,'S1-SI'!$D$7:$U$58,17,0),"-")))</f>
        <v>-</v>
      </c>
      <c r="AO491" s="45" t="str">
        <f>IF(AI491="","-",IF(VLOOKUP(AI491,'S1-SI'!$D$7:$U$58,18,0)=0,"-",IF(AND(AI491=AI491,AJ491="P"),VLOOKUP(AI491,'S1-SI'!$D$7:$U$58,18,0),"-")))</f>
        <v>-</v>
      </c>
      <c r="AP491" s="46" t="s">
        <v>55</v>
      </c>
      <c r="AQ491" s="111"/>
      <c r="AR491" s="58"/>
      <c r="AS491" s="45"/>
      <c r="AT491" s="46"/>
      <c r="AU491" s="45" t="str">
        <f>IF(AS491="","-",IF(VLOOKUP(AS491,'S1-SI'!$D$7:$U$58,7,0)=0,"-",IF(AND(AS491=AS491,OR(AT491="T",AT491="P")),VLOOKUP(AS491,'S1-SI'!$D$7:$U$58,7,0),"-")))</f>
        <v>-</v>
      </c>
      <c r="AV491" s="45" t="str">
        <f>IF(AS491="","-",IF(VLOOKUP(AS491,'S1-SI'!$D$7:$U$58,8,0)=0,"-",IF(AND(AS491=AS491,OR(AT491="T",AT491="P")),VLOOKUP(AS491,'S1-SI'!$D$7:$U$58,8,0),"-")))</f>
        <v>-</v>
      </c>
      <c r="AW491" s="45" t="str">
        <f>IF(AS491="","-",IF(VLOOKUP(AS491,'S1-SI'!$D$7:$U$58,9,0)=0,"-",IF(AND(AS491=AS491,OR(AT491="T",AT491="P")),VLOOKUP(AS491,'S1-SI'!$D$7:$U$58,9,0),"-")))</f>
        <v>-</v>
      </c>
      <c r="AX491" s="45" t="str">
        <f>IF(AS491="","-",IF(VLOOKUP(AS491,'S1-SI'!$D$7:$U$58,17,0)=0,"-",IF(AND(AS491=AS491,AT491="P"),VLOOKUP(AS491,'S1-SI'!$D$7:$U$58,17,0),"-")))</f>
        <v>-</v>
      </c>
      <c r="AY491" s="45" t="str">
        <f>IF(AS491="","-",IF(VLOOKUP(AS491,'S1-SI'!$D$7:$U$58,18,0)=0,"-",IF(AND(AS491=AS491,AT491="P"),VLOOKUP(AS491,'S1-SI'!$D$7:$U$58,18,0),"-")))</f>
        <v>-</v>
      </c>
      <c r="AZ491" s="46" t="s">
        <v>55</v>
      </c>
      <c r="BA491" s="111"/>
      <c r="BB491" s="6"/>
      <c r="BC491" s="6"/>
      <c r="BD491" s="6"/>
      <c r="BE491" s="6"/>
      <c r="BF491" s="7"/>
      <c r="BG491" s="7"/>
      <c r="BH491" s="7"/>
      <c r="BI491" s="7"/>
      <c r="BJ491" s="7"/>
      <c r="BK491" s="7"/>
    </row>
    <row r="492" ht="14.25" customHeight="1">
      <c r="A492" s="40">
        <v>9.0</v>
      </c>
      <c r="B492" s="41" t="s">
        <v>356</v>
      </c>
      <c r="C492" s="58"/>
      <c r="D492" s="45"/>
      <c r="E492" s="46"/>
      <c r="F492" s="45" t="str">
        <f>IF(D492="","-",IF(VLOOKUP(D492,'S1-TE'!$D$7:$V$59,7,0)=0,"-",IF(AND(D492=D492,OR(E492="T",E492="P")),VLOOKUP(D492,'S1-TE'!$D$7:$V$59,7,0),"-")))</f>
        <v>-</v>
      </c>
      <c r="G492" s="45" t="str">
        <f>IF(D492="","-",IF(VLOOKUP(D492,'S1-TE'!$D$7:$V$59,8,0)=0,"-",IF(AND(D492=D492,OR(E492="T",E492="P")),VLOOKUP(D492,'S1-TE'!$D$7:$V$59,8,0),"-")))</f>
        <v>-</v>
      </c>
      <c r="H492" s="45" t="str">
        <f>IF(D492="","-",IF(VLOOKUP(D492,'S1-TE'!$D$7:$V$59,9,0)=0,"-",IF(AND(D492=D492,OR(E492="T",E492="P")),VLOOKUP(D492,'S1-TE'!$D$7:$V$59,9,0),"-")))</f>
        <v>-</v>
      </c>
      <c r="I492" s="45"/>
      <c r="J492" s="45" t="str">
        <f>IF(D492="","-",IF(VLOOKUP(D492,'S1-TE'!$D$7:$V$59,17,0)=0,"-",IF(AND(D492=D492,E492="P"),VLOOKUP(D492,'S1-TE'!$D$7:$V$59,17,0),"-")))</f>
        <v>-</v>
      </c>
      <c r="K492" s="45" t="str">
        <f>IF(D492="","-",IF(VLOOKUP(D492,'S1-TE'!$D$7:$V$59,18,0)=0,"-",IF(AND(D492=D492,E492="P"),VLOOKUP(D492,'S1-TE'!$D$7:$V$59,18,0),"-")))</f>
        <v>-</v>
      </c>
      <c r="L492" s="44" t="s">
        <v>56</v>
      </c>
      <c r="M492" s="111"/>
      <c r="N492" s="58"/>
      <c r="O492" s="45"/>
      <c r="P492" s="46"/>
      <c r="Q492" s="45" t="str">
        <f>IF(O492="","-",IF(VLOOKUP(O492,'S1-TE'!$D$7:$V$59,7,0)=0,"-",IF(AND(O492=O492,OR(P492="T",P492="P")),VLOOKUP(O492,'S1-TE'!$D$7:$V$59,7,0),"-")))</f>
        <v>-</v>
      </c>
      <c r="R492" s="45" t="str">
        <f>IF(O492="","-",IF(VLOOKUP(O492,'S1-TE'!$D$7:$V$59,8,0)=0,"-",IF(AND(O492=O492,OR(P492="T",P492="P")),VLOOKUP(O492,'S1-TE'!$D$7:$V$59,8,0),"-")))</f>
        <v>-</v>
      </c>
      <c r="S492" s="45" t="str">
        <f>IF(O492="","-",IF(VLOOKUP(O492,'S1-TE'!$D$7:$V$59,9,0)=0,"-",IF(AND(O492=O492,OR(P492="T",P492="P")),VLOOKUP(O492,'S1-TE'!$D$7:$V$59,9,0),"-")))</f>
        <v>-</v>
      </c>
      <c r="T492" s="45" t="str">
        <f>IF(O492="","-",IF(VLOOKUP(O492,'S1-TE'!$D$7:$V$59,17,0)=0,"-",IF(AND(O492=O492,P492="P"),VLOOKUP(O492,'S1-TE'!$D$7:$V$59,17,0),"-")))</f>
        <v>-</v>
      </c>
      <c r="U492" s="45" t="str">
        <f>IF(O492="","-",IF(VLOOKUP(O492,'S1-TE'!$D$7:$V$59,18,0)=0,"-",IF(AND(O492=O492,P492="P"),VLOOKUP(O492,'S1-TE'!$D$7:$V$59,18,0),"-")))</f>
        <v>-</v>
      </c>
      <c r="V492" s="44" t="s">
        <v>56</v>
      </c>
      <c r="W492" s="111"/>
      <c r="X492" s="58"/>
      <c r="Y492" s="45"/>
      <c r="Z492" s="46"/>
      <c r="AA492" s="45" t="str">
        <f>IF(Y492="","-",IF(VLOOKUP(Y492,'S1-TE'!$D$7:$V$59,7,0)=0,"-",IF(AND(Y492=Y492,OR(Z492="T",Z492="P")),VLOOKUP(Y492,'S1-TE'!$D$7:$V$59,7,0),"-")))</f>
        <v>-</v>
      </c>
      <c r="AB492" s="45" t="str">
        <f>IF(Y492="","-",IF(VLOOKUP(Y492,'S1-TE'!$D$7:$V$59,8,0)=0,"-",IF(AND(Y492=Y492,OR(Z492="T",Z492="P")),VLOOKUP(Y492,'S1-TE'!$D$7:$V$59,8,0),"-")))</f>
        <v>-</v>
      </c>
      <c r="AC492" s="45" t="str">
        <f>IF(Y492="","-",IF(VLOOKUP(Y492,'S1-TE'!$D$7:$V$59,9,0)=0,"-",IF(AND(Y492=Y492,OR(Z492="T",Z492="P")),VLOOKUP(Y492,'S1-TE'!$D$7:$V$59,9,0),"-")))</f>
        <v>-</v>
      </c>
      <c r="AD492" s="45" t="str">
        <f>IF(Y492="","-",IF(VLOOKUP(Y492,'S1-TE'!$D$7:$V$59,17,0)=0,"-",IF(AND(Y492=Y492,Z492="P"),VLOOKUP(Y492,'S1-TE'!$D$7:$V$59,17,0),"-")))</f>
        <v>-</v>
      </c>
      <c r="AE492" s="45" t="str">
        <f>IF(Y492="","-",IF(VLOOKUP(Y492,'S1-TE'!$D$7:$V$59,18,0)=0,"-",IF(AND(Y492=Y492,Z492="P"),VLOOKUP(Y492,'S1-TE'!$D$7:$V$59,18,0),"-")))</f>
        <v>-</v>
      </c>
      <c r="AF492" s="44" t="s">
        <v>56</v>
      </c>
      <c r="AG492" s="111"/>
      <c r="AH492" s="58"/>
      <c r="AI492" s="45"/>
      <c r="AJ492" s="46"/>
      <c r="AK492" s="45" t="str">
        <f>IF(AI492="","-",IF(VLOOKUP(AI492,'S1-TE'!$D$7:$V$59,7,0)=0,"-",IF(AND(AI492=AI492,OR(AJ492="T",AJ492="P")),VLOOKUP(AI492,'S1-TE'!$D$7:$V$59,7,0),"-")))</f>
        <v>-</v>
      </c>
      <c r="AL492" s="45" t="str">
        <f>IF(AI492="","-",IF(VLOOKUP(AI492,'S1-TE'!$D$7:$V$59,8,0)=0,"-",IF(AND(AI492=AI492,OR(AJ492="T",AJ492="P")),VLOOKUP(AI492,'S1-TE'!$D$7:$V$59,8,0),"-")))</f>
        <v>-</v>
      </c>
      <c r="AM492" s="45" t="str">
        <f>IF(AI492="","-",IF(VLOOKUP(AI492,'S1-TE'!$D$7:$V$59,9,0)=0,"-",IF(AND(AI492=AI492,OR(AJ492="T",AJ492="P")),VLOOKUP(AI492,'S1-TE'!$D$7:$V$59,9,0),"-")))</f>
        <v>-</v>
      </c>
      <c r="AN492" s="45" t="str">
        <f>IF(AI492="","-",IF(VLOOKUP(AI492,'S1-TE'!$D$7:$V$59,17,0)=0,"-",IF(AND(AI492=AI492,AJ492="P"),VLOOKUP(AI492,'S1-TE'!$D$7:$V$59,17,0),"-")))</f>
        <v>-</v>
      </c>
      <c r="AO492" s="45" t="str">
        <f>IF(AI492="","-",IF(VLOOKUP(AI492,'S1-TE'!$D$7:$V$59,18,0)=0,"-",IF(AND(AI492=AI492,AJ492="P"),VLOOKUP(AI492,'S1-TE'!$D$7:$V$59,18,0),"-")))</f>
        <v>-</v>
      </c>
      <c r="AP492" s="44" t="s">
        <v>56</v>
      </c>
      <c r="AQ492" s="111"/>
      <c r="AR492" s="58"/>
      <c r="AS492" s="45"/>
      <c r="AT492" s="46"/>
      <c r="AU492" s="45" t="str">
        <f>IF(AS492="","-",IF(VLOOKUP(AS492,'S1-TE'!$D$7:$V$59,7,0)=0,"-",IF(AND(AS492=AS492,OR(AT492="T",AT492="P")),VLOOKUP(AS492,'S1-TE'!$D$7:$V$59,7,0),"-")))</f>
        <v>-</v>
      </c>
      <c r="AV492" s="45" t="str">
        <f>IF(AS492="","-",IF(VLOOKUP(AS492,'S1-TE'!$D$7:$V$59,8,0)=0,"-",IF(AND(AS492=AS492,OR(AT492="T",AT492="P")),VLOOKUP(AS492,'S1-TE'!$D$7:$V$59,8,0),"-")))</f>
        <v>-</v>
      </c>
      <c r="AW492" s="45" t="str">
        <f>IF(AS492="","-",IF(VLOOKUP(AS492,'S1-TE'!$D$7:$V$59,9,0)=0,"-",IF(AND(AS492=AS492,OR(AT492="T",AT492="P")),VLOOKUP(AS492,'S1-TE'!$D$7:$V$59,9,0),"-")))</f>
        <v>-</v>
      </c>
      <c r="AX492" s="45" t="str">
        <f>IF(AS492="","-",IF(VLOOKUP(AS492,'S1-TE'!$D$7:$V$59,17,0)=0,"-",IF(AND(AS492=AS492,AT492="P"),VLOOKUP(AS492,'S1-TE'!$D$7:$V$59,17,0),"-")))</f>
        <v>-</v>
      </c>
      <c r="AY492" s="45" t="str">
        <f>IF(AS492="","-",IF(VLOOKUP(AS492,'S1-TE'!$D$7:$V$59,18,0)=0,"-",IF(AND(AS492=AS492,AT492="P"),VLOOKUP(AS492,'S1-TE'!$D$7:$V$59,18,0),"-")))</f>
        <v>-</v>
      </c>
      <c r="AZ492" s="44" t="s">
        <v>56</v>
      </c>
      <c r="BA492" s="111"/>
      <c r="BB492" s="6"/>
      <c r="BC492" s="6"/>
      <c r="BD492" s="6"/>
      <c r="BE492" s="6"/>
      <c r="BF492" s="7"/>
      <c r="BG492" s="7"/>
      <c r="BH492" s="7"/>
      <c r="BI492" s="7"/>
      <c r="BJ492" s="7"/>
      <c r="BK492" s="7"/>
    </row>
    <row r="493" ht="14.25" customHeight="1">
      <c r="A493" s="40">
        <v>9.0</v>
      </c>
      <c r="B493" s="41" t="s">
        <v>356</v>
      </c>
      <c r="C493" s="58"/>
      <c r="D493" s="45"/>
      <c r="E493" s="46"/>
      <c r="F493" s="45" t="str">
        <f>IF(D493="","-",IF(VLOOKUP(D493,'S1-TE'!$D$7:$V$59,7,0)=0,"-",IF(AND(D493=D493,OR(E493="T",E493="P")),VLOOKUP(D493,'S1-TE'!$D$7:$V$59,7,0),"-")))</f>
        <v>-</v>
      </c>
      <c r="G493" s="45" t="str">
        <f>IF(D493="","-",IF(VLOOKUP(D493,'S1-TE'!$D$7:$V$59,8,0)=0,"-",IF(AND(D493=D493,OR(E493="T",E493="P")),VLOOKUP(D493,'S1-TE'!$D$7:$V$59,8,0),"-")))</f>
        <v>-</v>
      </c>
      <c r="H493" s="45" t="str">
        <f>IF(D493="","-",IF(VLOOKUP(D493,'S1-TE'!$D$7:$V$59,9,0)=0,"-",IF(AND(D493=D493,OR(E493="T",E493="P")),VLOOKUP(D493,'S1-TE'!$D$7:$V$59,9,0),"-")))</f>
        <v>-</v>
      </c>
      <c r="I493" s="45"/>
      <c r="J493" s="45" t="str">
        <f>IF(D493="","-",IF(VLOOKUP(D493,'S1-TE'!$D$7:$V$59,17,0)=0,"-",IF(AND(D493=D493,E493="P"),VLOOKUP(D493,'S1-TE'!$D$7:$V$59,17,0),"-")))</f>
        <v>-</v>
      </c>
      <c r="K493" s="45" t="str">
        <f>IF(D493="","-",IF(VLOOKUP(D493,'S1-TE'!$D$7:$V$59,18,0)=0,"-",IF(AND(D493=D493,E493="P"),VLOOKUP(D493,'S1-TE'!$D$7:$V$59,18,0),"-")))</f>
        <v>-</v>
      </c>
      <c r="L493" s="44" t="s">
        <v>61</v>
      </c>
      <c r="M493" s="111"/>
      <c r="N493" s="58"/>
      <c r="O493" s="45"/>
      <c r="P493" s="46"/>
      <c r="Q493" s="45" t="str">
        <f>IF(O493="","-",IF(VLOOKUP(O493,'S1-TE'!$D$7:$V$59,7,0)=0,"-",IF(AND(O493=O493,OR(P493="T",P493="P")),VLOOKUP(O493,'S1-TE'!$D$7:$V$59,7,0),"-")))</f>
        <v>-</v>
      </c>
      <c r="R493" s="45" t="str">
        <f>IF(O493="","-",IF(VLOOKUP(O493,'S1-TE'!$D$7:$V$59,8,0)=0,"-",IF(AND(O493=O493,OR(P493="T",P493="P")),VLOOKUP(O493,'S1-TE'!$D$7:$V$59,8,0),"-")))</f>
        <v>-</v>
      </c>
      <c r="S493" s="45" t="str">
        <f>IF(O493="","-",IF(VLOOKUP(O493,'S1-TE'!$D$7:$V$59,9,0)=0,"-",IF(AND(O493=O493,OR(P493="T",P493="P")),VLOOKUP(O493,'S1-TE'!$D$7:$V$59,9,0),"-")))</f>
        <v>-</v>
      </c>
      <c r="T493" s="45" t="str">
        <f>IF(O493="","-",IF(VLOOKUP(O493,'S1-TE'!$D$7:$V$59,17,0)=0,"-",IF(AND(O493=O493,P493="P"),VLOOKUP(O493,'S1-TE'!$D$7:$V$59,17,0),"-")))</f>
        <v>-</v>
      </c>
      <c r="U493" s="45" t="str">
        <f>IF(O493="","-",IF(VLOOKUP(O493,'S1-TE'!$D$7:$V$59,18,0)=0,"-",IF(AND(O493=O493,P493="P"),VLOOKUP(O493,'S1-TE'!$D$7:$V$59,18,0),"-")))</f>
        <v>-</v>
      </c>
      <c r="V493" s="44" t="s">
        <v>61</v>
      </c>
      <c r="W493" s="111"/>
      <c r="X493" s="58"/>
      <c r="Y493" s="45"/>
      <c r="Z493" s="46"/>
      <c r="AA493" s="45" t="str">
        <f>IF(Y493="","-",IF(VLOOKUP(Y493,'S1-TE'!$D$7:$V$59,7,0)=0,"-",IF(AND(Y493=Y493,OR(Z493="T",Z493="P")),VLOOKUP(Y493,'S1-TE'!$D$7:$V$59,7,0),"-")))</f>
        <v>-</v>
      </c>
      <c r="AB493" s="45" t="str">
        <f>IF(Y493="","-",IF(VLOOKUP(Y493,'S1-TE'!$D$7:$V$59,8,0)=0,"-",IF(AND(Y493=Y493,OR(Z493="T",Z493="P")),VLOOKUP(Y493,'S1-TE'!$D$7:$V$59,8,0),"-")))</f>
        <v>-</v>
      </c>
      <c r="AC493" s="45" t="str">
        <f>IF(Y493="","-",IF(VLOOKUP(Y493,'S1-TE'!$D$7:$V$59,9,0)=0,"-",IF(AND(Y493=Y493,OR(Z493="T",Z493="P")),VLOOKUP(Y493,'S1-TE'!$D$7:$V$59,9,0),"-")))</f>
        <v>-</v>
      </c>
      <c r="AD493" s="45" t="str">
        <f>IF(Y493="","-",IF(VLOOKUP(Y493,'S1-TE'!$D$7:$V$59,17,0)=0,"-",IF(AND(Y493=Y493,Z493="P"),VLOOKUP(Y493,'S1-TE'!$D$7:$V$59,17,0),"-")))</f>
        <v>-</v>
      </c>
      <c r="AE493" s="45" t="str">
        <f>IF(Y493="","-",IF(VLOOKUP(Y493,'S1-TE'!$D$7:$V$59,18,0)=0,"-",IF(AND(Y493=Y493,Z493="P"),VLOOKUP(Y493,'S1-TE'!$D$7:$V$59,18,0),"-")))</f>
        <v>-</v>
      </c>
      <c r="AF493" s="44" t="s">
        <v>61</v>
      </c>
      <c r="AG493" s="111"/>
      <c r="AH493" s="58"/>
      <c r="AI493" s="45"/>
      <c r="AJ493" s="46"/>
      <c r="AK493" s="45" t="str">
        <f>IF(AI493="","-",IF(VLOOKUP(AI493,'S1-TE'!$D$7:$V$59,7,0)=0,"-",IF(AND(AI493=AI493,OR(AJ493="T",AJ493="P")),VLOOKUP(AI493,'S1-TE'!$D$7:$V$59,7,0),"-")))</f>
        <v>-</v>
      </c>
      <c r="AL493" s="45" t="str">
        <f>IF(AI493="","-",IF(VLOOKUP(AI493,'S1-TE'!$D$7:$V$59,8,0)=0,"-",IF(AND(AI493=AI493,OR(AJ493="T",AJ493="P")),VLOOKUP(AI493,'S1-TE'!$D$7:$V$59,8,0),"-")))</f>
        <v>-</v>
      </c>
      <c r="AM493" s="45" t="str">
        <f>IF(AI493="","-",IF(VLOOKUP(AI493,'S1-TE'!$D$7:$V$59,9,0)=0,"-",IF(AND(AI493=AI493,OR(AJ493="T",AJ493="P")),VLOOKUP(AI493,'S1-TE'!$D$7:$V$59,9,0),"-")))</f>
        <v>-</v>
      </c>
      <c r="AN493" s="45" t="str">
        <f>IF(AI493="","-",IF(VLOOKUP(AI493,'S1-TE'!$D$7:$V$59,17,0)=0,"-",IF(AND(AI493=AI493,AJ493="P"),VLOOKUP(AI493,'S1-TE'!$D$7:$V$59,17,0),"-")))</f>
        <v>-</v>
      </c>
      <c r="AO493" s="45" t="str">
        <f>IF(AI493="","-",IF(VLOOKUP(AI493,'S1-TE'!$D$7:$V$59,18,0)=0,"-",IF(AND(AI493=AI493,AJ493="P"),VLOOKUP(AI493,'S1-TE'!$D$7:$V$59,18,0),"-")))</f>
        <v>-</v>
      </c>
      <c r="AP493" s="44" t="s">
        <v>61</v>
      </c>
      <c r="AQ493" s="111"/>
      <c r="AR493" s="58"/>
      <c r="AS493" s="45"/>
      <c r="AT493" s="46"/>
      <c r="AU493" s="45" t="str">
        <f>IF(AS493="","-",IF(VLOOKUP(AS493,'S1-TE'!$D$7:$V$59,7,0)=0,"-",IF(AND(AS493=AS493,OR(AT493="T",AT493="P")),VLOOKUP(AS493,'S1-TE'!$D$7:$V$59,7,0),"-")))</f>
        <v>-</v>
      </c>
      <c r="AV493" s="45" t="str">
        <f>IF(AS493="","-",IF(VLOOKUP(AS493,'S1-TE'!$D$7:$V$59,8,0)=0,"-",IF(AND(AS493=AS493,OR(AT493="T",AT493="P")),VLOOKUP(AS493,'S1-TE'!$D$7:$V$59,8,0),"-")))</f>
        <v>-</v>
      </c>
      <c r="AW493" s="45" t="str">
        <f>IF(AS493="","-",IF(VLOOKUP(AS493,'S1-TE'!$D$7:$V$59,9,0)=0,"-",IF(AND(AS493=AS493,OR(AT493="T",AT493="P")),VLOOKUP(AS493,'S1-TE'!$D$7:$V$59,9,0),"-")))</f>
        <v>-</v>
      </c>
      <c r="AX493" s="45" t="str">
        <f>IF(AS493="","-",IF(VLOOKUP(AS493,'S1-TE'!$D$7:$V$59,17,0)=0,"-",IF(AND(AS493=AS493,AT493="P"),VLOOKUP(AS493,'S1-TE'!$D$7:$V$59,17,0),"-")))</f>
        <v>-</v>
      </c>
      <c r="AY493" s="45" t="str">
        <f>IF(AS493="","-",IF(VLOOKUP(AS493,'S1-TE'!$D$7:$V$59,18,0)=0,"-",IF(AND(AS493=AS493,AT493="P"),VLOOKUP(AS493,'S1-TE'!$D$7:$V$59,18,0),"-")))</f>
        <v>-</v>
      </c>
      <c r="AZ493" s="44" t="s">
        <v>61</v>
      </c>
      <c r="BA493" s="111"/>
      <c r="BB493" s="6"/>
      <c r="BC493" s="6"/>
      <c r="BD493" s="6"/>
      <c r="BE493" s="6"/>
      <c r="BF493" s="7"/>
      <c r="BG493" s="7"/>
      <c r="BH493" s="7"/>
      <c r="BI493" s="7"/>
      <c r="BJ493" s="7"/>
      <c r="BK493" s="7"/>
    </row>
    <row r="494" ht="14.25" customHeight="1">
      <c r="A494" s="40">
        <v>9.0</v>
      </c>
      <c r="B494" s="41" t="s">
        <v>356</v>
      </c>
      <c r="C494" s="58"/>
      <c r="D494" s="45"/>
      <c r="E494" s="46"/>
      <c r="F494" s="45" t="str">
        <f>IF(D494="","-",IF(VLOOKUP(D494,'S1-MR'!$D$7:$U$60,7,0)=0,"-",IF(AND(D494=D494,OR(E494="T",E494="P")),VLOOKUP(D494,'S1-MR'!$D$7:$U$60,7,0),"-")))</f>
        <v>-</v>
      </c>
      <c r="G494" s="45" t="str">
        <f>IF(D494="","-",IF(VLOOKUP(D494,'S1-MR'!$D$7:$U$60,8,0)=0,"-",IF(AND(D494=D494,OR(E494="T",E494="P")),VLOOKUP(D494,'S1-MR'!$D$7:$U$60,8,0),"-")))</f>
        <v>-</v>
      </c>
      <c r="H494" s="45" t="str">
        <f>IF(D494="","-",IF(VLOOKUP(D494,'S1-MR'!$D$7:$U$60,9,0)=0,"-",IF(AND(D494=D494,OR(E494="T",E494="P")),VLOOKUP(D494,'S1-MR'!$D$7:$U$60,9,0),"-")))</f>
        <v>-</v>
      </c>
      <c r="I494" s="45"/>
      <c r="J494" s="45" t="str">
        <f>IF(D494="","-",IF(VLOOKUP(D494,'S1-MR'!$D$7:$U$60,17,0)=0,"-",IF(AND(D494=D494,E494="P"),VLOOKUP(D494,'S1-MR'!$D$7:$U$60,17,0),"-")))</f>
        <v>-</v>
      </c>
      <c r="K494" s="45" t="str">
        <f>IF(D494="","-",IF(VLOOKUP(D494,'S1-MR'!$D$7:$U$60,18,0)=0,"-",IF(AND(D494=D494,E494="P"),VLOOKUP(D494,'S1-MR'!$D$7:$U$60,18,0),"-")))</f>
        <v>-</v>
      </c>
      <c r="L494" s="46" t="s">
        <v>62</v>
      </c>
      <c r="M494" s="111"/>
      <c r="N494" s="58"/>
      <c r="O494" s="45"/>
      <c r="P494" s="46"/>
      <c r="Q494" s="45" t="str">
        <f>IF(O494="","-",IF(VLOOKUP(O494,'S1-MR'!$D$7:$U$60,7,0)=0,"-",IF(AND(O494=O494,OR(P494="T",P494="P")),VLOOKUP(O494,'S1-MR'!$D$7:$U$60,7,0),"-")))</f>
        <v>-</v>
      </c>
      <c r="R494" s="45" t="str">
        <f>IF(O494="","-",IF(VLOOKUP(O494,'S1-MR'!$D$7:$U$60,8,0)=0,"-",IF(AND(O494=O494,OR(P494="T",P494="P")),VLOOKUP(O494,'S1-MR'!$D$7:$U$60,8,0),"-")))</f>
        <v>-</v>
      </c>
      <c r="S494" s="45" t="str">
        <f>IF(O494="","-",IF(VLOOKUP(O494,'S1-MR'!$D$7:$U$60,9,0)=0,"-",IF(AND(O494=O494,OR(P494="T",P494="P")),VLOOKUP(O494,'S1-MR'!$D$7:$U$60,9,0),"-")))</f>
        <v>-</v>
      </c>
      <c r="T494" s="45" t="str">
        <f>IF(O494="","-",IF(VLOOKUP(O494,'S1-MR'!$D$7:$U$60,17,0)=0,"-",IF(AND(O494=O494,P494="P"),VLOOKUP(O494,'S1-MR'!$D$7:$U$60,17,0),"-")))</f>
        <v>-</v>
      </c>
      <c r="U494" s="45" t="str">
        <f>IF(O494="","-",IF(VLOOKUP(O494,'S1-MR'!$D$7:$U$60,18,0)=0,"-",IF(AND(O494=O494,P494="P"),VLOOKUP(O494,'S1-MR'!$D$7:$U$60,18,0),"-")))</f>
        <v>-</v>
      </c>
      <c r="V494" s="46" t="s">
        <v>62</v>
      </c>
      <c r="W494" s="111"/>
      <c r="X494" s="58"/>
      <c r="Y494" s="45"/>
      <c r="Z494" s="46"/>
      <c r="AA494" s="45" t="str">
        <f>IF(Y494="","-",IF(VLOOKUP(Y494,'S1-MR'!$D$7:$U$60,7,0)=0,"-",IF(AND(Y494=Y494,OR(Z494="T",Z494="P")),VLOOKUP(Y494,'S1-MR'!$D$7:$U$60,7,0),"-")))</f>
        <v>-</v>
      </c>
      <c r="AB494" s="45" t="str">
        <f>IF(Y494="","-",IF(VLOOKUP(Y494,'S1-MR'!$D$7:$U$60,8,0)=0,"-",IF(AND(Y494=Y494,OR(Z494="T",Z494="P")),VLOOKUP(Y494,'S1-MR'!$D$7:$U$60,8,0),"-")))</f>
        <v>-</v>
      </c>
      <c r="AC494" s="45" t="str">
        <f>IF(Y494="","-",IF(VLOOKUP(Y494,'S1-MR'!$D$7:$U$60,9,0)=0,"-",IF(AND(Y494=Y494,OR(Z494="T",Z494="P")),VLOOKUP(Y494,'S1-MR'!$D$7:$U$60,9,0),"-")))</f>
        <v>-</v>
      </c>
      <c r="AD494" s="45" t="str">
        <f>IF(Y494="","-",IF(VLOOKUP(Y494,'S1-MR'!$D$7:$U$60,17,0)=0,"-",IF(AND(Y494=Y494,Z494="P"),VLOOKUP(Y494,'S1-MR'!$D$7:$U$60,17,0),"-")))</f>
        <v>-</v>
      </c>
      <c r="AE494" s="45" t="str">
        <f>IF(Y494="","-",IF(VLOOKUP(Y494,'S1-MR'!$D$7:$U$60,18,0)=0,"-",IF(AND(Y494=Y494,Z494="P"),VLOOKUP(Y494,'S1-MR'!$D$7:$U$60,18,0),"-")))</f>
        <v>-</v>
      </c>
      <c r="AF494" s="46" t="s">
        <v>62</v>
      </c>
      <c r="AG494" s="111"/>
      <c r="AH494" s="42"/>
      <c r="AI494" s="43"/>
      <c r="AJ494" s="44"/>
      <c r="AK494" s="45" t="str">
        <f>IF(AI494="","-",IF(VLOOKUP(AI494,'S1-MR'!$D$7:$U$60,7,0)=0,"-",IF(AND(AI494=AI494,OR(AJ494="T",AJ494="P")),VLOOKUP(AI494,'S1-MR'!$D$7:$U$60,7,0),"-")))</f>
        <v>-</v>
      </c>
      <c r="AL494" s="45" t="str">
        <f>IF(AI494="","-",IF(VLOOKUP(AI494,'S1-MR'!$D$7:$U$60,8,0)=0,"-",IF(AND(AI494=AI494,OR(AJ494="T",AJ494="P")),VLOOKUP(AI494,'S1-MR'!$D$7:$U$60,8,0),"-")))</f>
        <v>-</v>
      </c>
      <c r="AM494" s="45" t="str">
        <f>IF(AI494="","-",IF(VLOOKUP(AI494,'S1-MR'!$D$7:$U$60,9,0)=0,"-",IF(AND(AI494=AI494,OR(AJ494="T",AJ494="P")),VLOOKUP(AI494,'S1-MR'!$D$7:$U$60,9,0),"-")))</f>
        <v>-</v>
      </c>
      <c r="AN494" s="45" t="str">
        <f>IF(AI494="","-",IF(VLOOKUP(AI494,'S1-MR'!$D$7:$U$60,17,0)=0,"-",IF(AND(AI494=AI494,AJ494="P"),VLOOKUP(AI494,'S1-MR'!$D$7:$U$60,17,0),"-")))</f>
        <v>-</v>
      </c>
      <c r="AO494" s="45" t="str">
        <f>IF(AI494="","-",IF(VLOOKUP(AI494,'S1-MR'!$D$7:$U$60,18,0)=0,"-",IF(AND(AI494=AI494,AJ494="P"),VLOOKUP(AI494,'S1-MR'!$D$7:$U$60,18,0),"-")))</f>
        <v>-</v>
      </c>
      <c r="AP494" s="46" t="s">
        <v>62</v>
      </c>
      <c r="AQ494" s="47"/>
      <c r="AR494" s="58"/>
      <c r="AS494" s="45"/>
      <c r="AT494" s="46"/>
      <c r="AU494" s="45" t="str">
        <f>IF(AS494="","-",IF(VLOOKUP(AS494,'S1-MR'!$D$7:$U$60,7,0)=0,"-",IF(AND(AS494=AS494,OR(AT494="T",AT494="P")),VLOOKUP(AS494,'S1-MR'!$D$7:$U$60,7,0),"-")))</f>
        <v>-</v>
      </c>
      <c r="AV494" s="45" t="str">
        <f>IF(AS494="","-",IF(VLOOKUP(AS494,'S1-MR'!$D$7:$U$60,8,0)=0,"-",IF(AND(AS494=AS494,OR(AT494="T",AT494="P")),VLOOKUP(AS494,'S1-MR'!$D$7:$U$60,8,0),"-")))</f>
        <v>-</v>
      </c>
      <c r="AW494" s="45" t="str">
        <f>IF(AS494="","-",IF(VLOOKUP(AS494,'S1-MR'!$D$7:$U$60,9,0)=0,"-",IF(AND(AS494=AS494,OR(AT494="T",AT494="P")),VLOOKUP(AS494,'S1-MR'!$D$7:$U$60,9,0),"-")))</f>
        <v>-</v>
      </c>
      <c r="AX494" s="45" t="str">
        <f>IF(AS494="","-",IF(VLOOKUP(AS494,'S1-MR'!$D$7:$U$60,17,0)=0,"-",IF(AND(AS494=AS494,AT494="P"),VLOOKUP(AS494,'S1-MR'!$D$7:$U$60,17,0),"-")))</f>
        <v>-</v>
      </c>
      <c r="AY494" s="45" t="str">
        <f>IF(AS494="","-",IF(VLOOKUP(AS494,'S1-MR'!$D$7:$U$60,18,0)=0,"-",IF(AND(AS494=AS494,AT494="P"),VLOOKUP(AS494,'S1-MR'!$D$7:$U$60,18,0),"-")))</f>
        <v>-</v>
      </c>
      <c r="AZ494" s="46" t="s">
        <v>62</v>
      </c>
      <c r="BA494" s="111"/>
      <c r="BB494" s="6"/>
      <c r="BC494" s="6"/>
      <c r="BD494" s="6"/>
      <c r="BE494" s="6"/>
      <c r="BF494" s="7"/>
      <c r="BG494" s="7"/>
      <c r="BH494" s="7"/>
      <c r="BI494" s="7"/>
      <c r="BJ494" s="7"/>
      <c r="BK494" s="7"/>
    </row>
    <row r="495" ht="14.25" customHeight="1">
      <c r="A495" s="40">
        <v>9.0</v>
      </c>
      <c r="B495" s="41" t="s">
        <v>356</v>
      </c>
      <c r="C495" s="58"/>
      <c r="D495" s="45"/>
      <c r="E495" s="46"/>
      <c r="F495" s="45" t="str">
        <f>IF(D495="","-",IF(VLOOKUP(D495,'S1-MR'!$D$7:$U$60,7,0)=0,"-",IF(AND(D495=D495,OR(E495="T",E495="P")),VLOOKUP(D495,'S1-MR'!$D$7:$U$60,7,0),"-")))</f>
        <v>-</v>
      </c>
      <c r="G495" s="45" t="str">
        <f>IF(D495="","-",IF(VLOOKUP(D495,'S1-MR'!$D$7:$U$60,8,0)=0,"-",IF(AND(D495=D495,OR(E495="T",E495="P")),VLOOKUP(D495,'S1-MR'!$D$7:$U$60,8,0),"-")))</f>
        <v>-</v>
      </c>
      <c r="H495" s="45" t="str">
        <f>IF(D495="","-",IF(VLOOKUP(D495,'S1-MR'!$D$7:$U$60,9,0)=0,"-",IF(AND(D495=D495,OR(E495="T",E495="P")),VLOOKUP(D495,'S1-MR'!$D$7:$U$60,9,0),"-")))</f>
        <v>-</v>
      </c>
      <c r="I495" s="45"/>
      <c r="J495" s="45" t="str">
        <f>IF(D495="","-",IF(VLOOKUP(D495,'S1-MR'!$D$7:$U$60,17,0)=0,"-",IF(AND(D495=D495,E495="P"),VLOOKUP(D495,'S1-MR'!$D$7:$U$60,17,0),"-")))</f>
        <v>-</v>
      </c>
      <c r="K495" s="45" t="str">
        <f>IF(D495="","-",IF(VLOOKUP(D495,'S1-MR'!$D$7:$U$60,18,0)=0,"-",IF(AND(D495=D495,E495="P"),VLOOKUP(D495,'S1-MR'!$D$7:$U$60,18,0),"-")))</f>
        <v>-</v>
      </c>
      <c r="L495" s="46" t="s">
        <v>65</v>
      </c>
      <c r="M495" s="111"/>
      <c r="N495" s="58"/>
      <c r="O495" s="45"/>
      <c r="P495" s="46"/>
      <c r="Q495" s="45" t="str">
        <f>IF(O495="","-",IF(VLOOKUP(O495,'S1-MR'!$D$7:$U$60,7,0)=0,"-",IF(AND(O495=O495,OR(P495="T",P495="P")),VLOOKUP(O495,'S1-MR'!$D$7:$U$60,7,0),"-")))</f>
        <v>-</v>
      </c>
      <c r="R495" s="45" t="str">
        <f>IF(O495="","-",IF(VLOOKUP(O495,'S1-MR'!$D$7:$U$60,8,0)=0,"-",IF(AND(O495=O495,OR(P495="T",P495="P")),VLOOKUP(O495,'S1-MR'!$D$7:$U$60,8,0),"-")))</f>
        <v>-</v>
      </c>
      <c r="S495" s="45" t="str">
        <f>IF(O495="","-",IF(VLOOKUP(O495,'S1-MR'!$D$7:$U$60,9,0)=0,"-",IF(AND(O495=O495,OR(P495="T",P495="P")),VLOOKUP(O495,'S1-MR'!$D$7:$U$60,9,0),"-")))</f>
        <v>-</v>
      </c>
      <c r="T495" s="45" t="str">
        <f>IF(O495="","-",IF(VLOOKUP(O495,'S1-MR'!$D$7:$U$60,17,0)=0,"-",IF(AND(O495=O495,P495="P"),VLOOKUP(O495,'S1-MR'!$D$7:$U$60,17,0),"-")))</f>
        <v>-</v>
      </c>
      <c r="U495" s="45" t="str">
        <f>IF(O495="","-",IF(VLOOKUP(O495,'S1-MR'!$D$7:$U$60,18,0)=0,"-",IF(AND(O495=O495,P495="P"),VLOOKUP(O495,'S1-MR'!$D$7:$U$60,18,0),"-")))</f>
        <v>-</v>
      </c>
      <c r="V495" s="46" t="s">
        <v>65</v>
      </c>
      <c r="W495" s="111"/>
      <c r="X495" s="58"/>
      <c r="Y495" s="45"/>
      <c r="Z495" s="46"/>
      <c r="AA495" s="45" t="str">
        <f>IF(Y495="","-",IF(VLOOKUP(Y495,'S1-MR'!$D$7:$U$60,7,0)=0,"-",IF(AND(Y495=Y495,OR(Z495="T",Z495="P")),VLOOKUP(Y495,'S1-MR'!$D$7:$U$60,7,0),"-")))</f>
        <v>-</v>
      </c>
      <c r="AB495" s="45" t="str">
        <f>IF(Y495="","-",IF(VLOOKUP(Y495,'S1-MR'!$D$7:$U$60,8,0)=0,"-",IF(AND(Y495=Y495,OR(Z495="T",Z495="P")),VLOOKUP(Y495,'S1-MR'!$D$7:$U$60,8,0),"-")))</f>
        <v>-</v>
      </c>
      <c r="AC495" s="45" t="str">
        <f>IF(Y495="","-",IF(VLOOKUP(Y495,'S1-MR'!$D$7:$U$60,9,0)=0,"-",IF(AND(Y495=Y495,OR(Z495="T",Z495="P")),VLOOKUP(Y495,'S1-MR'!$D$7:$U$60,9,0),"-")))</f>
        <v>-</v>
      </c>
      <c r="AD495" s="45" t="str">
        <f>IF(Y495="","-",IF(VLOOKUP(Y495,'S1-MR'!$D$7:$U$60,17,0)=0,"-",IF(AND(Y495=Y495,Z495="P"),VLOOKUP(Y495,'S1-MR'!$D$7:$U$60,17,0),"-")))</f>
        <v>-</v>
      </c>
      <c r="AE495" s="45" t="str">
        <f>IF(Y495="","-",IF(VLOOKUP(Y495,'S1-MR'!$D$7:$U$60,18,0)=0,"-",IF(AND(Y495=Y495,Z495="P"),VLOOKUP(Y495,'S1-MR'!$D$7:$U$60,18,0),"-")))</f>
        <v>-</v>
      </c>
      <c r="AF495" s="46" t="s">
        <v>65</v>
      </c>
      <c r="AG495" s="111"/>
      <c r="AH495" s="42"/>
      <c r="AI495" s="43"/>
      <c r="AJ495" s="44"/>
      <c r="AK495" s="45" t="str">
        <f>IF(AI495="","-",IF(VLOOKUP(AI495,'S1-MR'!$D$7:$U$60,7,0)=0,"-",IF(AND(AI495=AI495,OR(AJ495="T",AJ495="P")),VLOOKUP(AI495,'S1-MR'!$D$7:$U$60,7,0),"-")))</f>
        <v>-</v>
      </c>
      <c r="AL495" s="45" t="str">
        <f>IF(AI495="","-",IF(VLOOKUP(AI495,'S1-MR'!$D$7:$U$60,8,0)=0,"-",IF(AND(AI495=AI495,OR(AJ495="T",AJ495="P")),VLOOKUP(AI495,'S1-MR'!$D$7:$U$60,8,0),"-")))</f>
        <v>-</v>
      </c>
      <c r="AM495" s="45" t="str">
        <f>IF(AI495="","-",IF(VLOOKUP(AI495,'S1-MR'!$D$7:$U$60,9,0)=0,"-",IF(AND(AI495=AI495,OR(AJ495="T",AJ495="P")),VLOOKUP(AI495,'S1-MR'!$D$7:$U$60,9,0),"-")))</f>
        <v>-</v>
      </c>
      <c r="AN495" s="45" t="str">
        <f>IF(AI495="","-",IF(VLOOKUP(AI495,'S1-MR'!$D$7:$U$60,17,0)=0,"-",IF(AND(AI495=AI495,AJ495="P"),VLOOKUP(AI495,'S1-MR'!$D$7:$U$60,17,0),"-")))</f>
        <v>-</v>
      </c>
      <c r="AO495" s="45" t="str">
        <f>IF(AI495="","-",IF(VLOOKUP(AI495,'S1-MR'!$D$7:$U$60,18,0)=0,"-",IF(AND(AI495=AI495,AJ495="P"),VLOOKUP(AI495,'S1-MR'!$D$7:$U$60,18,0),"-")))</f>
        <v>-</v>
      </c>
      <c r="AP495" s="46" t="s">
        <v>65</v>
      </c>
      <c r="AQ495" s="47"/>
      <c r="AR495" s="58"/>
      <c r="AS495" s="45"/>
      <c r="AT495" s="46"/>
      <c r="AU495" s="45" t="str">
        <f>IF(AS495="","-",IF(VLOOKUP(AS495,'S1-MR'!$D$7:$U$60,7,0)=0,"-",IF(AND(AS495=AS495,OR(AT495="T",AT495="P")),VLOOKUP(AS495,'S1-MR'!$D$7:$U$60,7,0),"-")))</f>
        <v>-</v>
      </c>
      <c r="AV495" s="45" t="str">
        <f>IF(AS495="","-",IF(VLOOKUP(AS495,'S1-MR'!$D$7:$U$60,8,0)=0,"-",IF(AND(AS495=AS495,OR(AT495="T",AT495="P")),VLOOKUP(AS495,'S1-MR'!$D$7:$U$60,8,0),"-")))</f>
        <v>-</v>
      </c>
      <c r="AW495" s="45" t="str">
        <f>IF(AS495="","-",IF(VLOOKUP(AS495,'S1-MR'!$D$7:$U$60,9,0)=0,"-",IF(AND(AS495=AS495,OR(AT495="T",AT495="P")),VLOOKUP(AS495,'S1-MR'!$D$7:$U$60,9,0),"-")))</f>
        <v>-</v>
      </c>
      <c r="AX495" s="45" t="str">
        <f>IF(AS495="","-",IF(VLOOKUP(AS495,'S1-MR'!$D$7:$U$60,17,0)=0,"-",IF(AND(AS495=AS495,AT495="P"),VLOOKUP(AS495,'S1-MR'!$D$7:$U$60,17,0),"-")))</f>
        <v>-</v>
      </c>
      <c r="AY495" s="45" t="str">
        <f>IF(AS495="","-",IF(VLOOKUP(AS495,'S1-MR'!$D$7:$U$60,18,0)=0,"-",IF(AND(AS495=AS495,AT495="P"),VLOOKUP(AS495,'S1-MR'!$D$7:$U$60,18,0),"-")))</f>
        <v>-</v>
      </c>
      <c r="AZ495" s="46" t="s">
        <v>65</v>
      </c>
      <c r="BA495" s="111"/>
      <c r="BB495" s="6"/>
      <c r="BC495" s="6"/>
      <c r="BD495" s="6"/>
      <c r="BE495" s="6"/>
      <c r="BF495" s="7"/>
      <c r="BG495" s="7"/>
      <c r="BH495" s="7"/>
      <c r="BI495" s="7"/>
      <c r="BJ495" s="7"/>
      <c r="BK495" s="7"/>
    </row>
    <row r="496" ht="14.25" customHeight="1">
      <c r="A496" s="40">
        <v>9.0</v>
      </c>
      <c r="B496" s="41" t="s">
        <v>356</v>
      </c>
      <c r="C496" s="42"/>
      <c r="D496" s="43"/>
      <c r="E496" s="44"/>
      <c r="F496" s="45" t="str">
        <f>IF(D496="","-",IF(VLOOKUP(D496,'S1-TB'!$D$7:$U$58,7,0)=0,"-",IF(AND(D496=D496,OR(E496="T",E496="P")),VLOOKUP(D496,'S1-TB'!$D$7:$U$58,7,0),"-")))</f>
        <v>-</v>
      </c>
      <c r="G496" s="45" t="str">
        <f>IF(D496="","-",IF(VLOOKUP(D496,'S1-TB'!$D$7:$U$58,8,0)=0,"-",IF(AND(D496=D496,OR(E496="T",E496="P")),VLOOKUP(D496,'S1-TB'!$D$7:$U$58,8,0),"-")))</f>
        <v>-</v>
      </c>
      <c r="H496" s="45" t="str">
        <f>IF(D496="","-",IF(VLOOKUP(D496,'S1-TB'!$D$7:$U$58,9,0)=0,"-",IF(AND(D496=D496,OR(E496="T",E496="P")),VLOOKUP(D496,'S1-TB'!$D$7:$U$58,9,0),"-")))</f>
        <v>-</v>
      </c>
      <c r="I496" s="45"/>
      <c r="J496" s="45" t="str">
        <f>IF(D496="","-",IF(VLOOKUP(D496,'S1-TB'!$D$7:$U$58,17,0)=0,"-",IF(AND(D496=D496,E496="P"),VLOOKUP(D496,'S1-TB'!$D$7:$U$58,17,0),"-")))</f>
        <v>-</v>
      </c>
      <c r="K496" s="45" t="str">
        <f>IF(D496="","-",IF(VLOOKUP(D496,'S1-TB'!$D$7:$U$58,18,0)=0,"-",IF(AND(D496=D496,E496="P"),VLOOKUP(D496,'S1-TB'!$D$7:$U$58,18,0),"-")))</f>
        <v>-</v>
      </c>
      <c r="L496" s="46" t="s">
        <v>69</v>
      </c>
      <c r="M496" s="111"/>
      <c r="N496" s="58"/>
      <c r="O496" s="45"/>
      <c r="P496" s="46"/>
      <c r="Q496" s="45" t="str">
        <f>IF(O496="","-",IF(VLOOKUP(O496,'S1-TB'!$D$7:$U$58,7,0)=0,"-",IF(AND(O496=O496,OR(P496="T",P496="P")),VLOOKUP(O496,'S1-TB'!$D$7:$U$58,7,0),"-")))</f>
        <v>-</v>
      </c>
      <c r="R496" s="45" t="str">
        <f>IF(O496="","-",IF(VLOOKUP(O496,'S1-TB'!$D$7:$U$58,8,0)=0,"-",IF(AND(O496=O496,OR(P496="T",P496="P")),VLOOKUP(O496,'S1-TB'!$D$7:$U$58,8,0),"-")))</f>
        <v>-</v>
      </c>
      <c r="S496" s="45" t="str">
        <f>IF(O496="","-",IF(VLOOKUP(O496,'S1-TB'!$D$7:$U$58,9,0)=0,"-",IF(AND(O496=O496,OR(P496="T",P496="P")),VLOOKUP(O496,'S1-TB'!$D$7:$U$58,9,0),"-")))</f>
        <v>-</v>
      </c>
      <c r="T496" s="45" t="str">
        <f>IF(O496="","-",IF(VLOOKUP(O496,'S1-TB'!$D$7:$U$58,17,0)=0,"-",IF(AND(O496=O496,P496="P"),VLOOKUP(O496,'S1-TB'!$D$7:$U$58,17,0),"-")))</f>
        <v>-</v>
      </c>
      <c r="U496" s="45" t="str">
        <f>IF(O496="","-",IF(VLOOKUP(O496,'S1-TB'!$D$7:$U$58,18,0)=0,"-",IF(AND(O496=O496,P496="P"),VLOOKUP(O496,'S1-TB'!$D$7:$U$58,18,0),"-")))</f>
        <v>-</v>
      </c>
      <c r="V496" s="46" t="s">
        <v>69</v>
      </c>
      <c r="W496" s="111"/>
      <c r="X496" s="58"/>
      <c r="Y496" s="45"/>
      <c r="Z496" s="46"/>
      <c r="AA496" s="45" t="str">
        <f>IF(Y496="","-",IF(VLOOKUP(Y496,'S1-TB'!$D$7:$U$58,7,0)=0,"-",IF(AND(Y496=Y496,OR(Z496="T",Z496="P")),VLOOKUP(Y496,'S1-TB'!$D$7:$U$58,7,0),"-")))</f>
        <v>-</v>
      </c>
      <c r="AB496" s="45" t="str">
        <f>IF(Y496="","-",IF(VLOOKUP(Y496,'S1-TB'!$D$7:$U$58,8,0)=0,"-",IF(AND(Y496=Y496,OR(Z496="T",Z496="P")),VLOOKUP(Y496,'S1-TB'!$D$7:$U$58,8,0),"-")))</f>
        <v>-</v>
      </c>
      <c r="AC496" s="45" t="str">
        <f>IF(Y496="","-",IF(VLOOKUP(Y496,'S1-TB'!$D$7:$U$58,9,0)=0,"-",IF(AND(Y496=Y496,OR(Z496="T",Z496="P")),VLOOKUP(Y496,'S1-TB'!$D$7:$U$58,9,0),"-")))</f>
        <v>-</v>
      </c>
      <c r="AD496" s="45" t="str">
        <f>IF(Y496="","-",IF(VLOOKUP(Y496,'S1-TB'!$D$7:$U$58,17,0)=0,"-",IF(AND(Y496=Y496,Z496="P"),VLOOKUP(Y496,'S1-TB'!$D$7:$U$58,17,0),"-")))</f>
        <v>-</v>
      </c>
      <c r="AE496" s="45" t="str">
        <f>IF(Y496="","-",IF(VLOOKUP(Y496,'S1-TB'!$D$7:$U$58,18,0)=0,"-",IF(AND(Y496=Y496,Z496="P"),VLOOKUP(Y496,'S1-TB'!$D$7:$U$58,18,0),"-")))</f>
        <v>-</v>
      </c>
      <c r="AF496" s="46" t="s">
        <v>69</v>
      </c>
      <c r="AG496" s="111"/>
      <c r="AH496" s="58"/>
      <c r="AI496" s="45"/>
      <c r="AJ496" s="46"/>
      <c r="AK496" s="45" t="str">
        <f>IF(AI496="","-",IF(VLOOKUP(AI496,'S1-TB'!$D$7:$U$58,7,0)=0,"-",IF(AND(AI496=AI496,OR(AJ496="T",AJ496="P")),VLOOKUP(AI496,'S1-TB'!$D$7:$U$58,7,0),"-")))</f>
        <v>-</v>
      </c>
      <c r="AL496" s="45" t="str">
        <f>IF(AI496="","-",IF(VLOOKUP(AI496,'S1-TB'!$D$7:$U$58,8,0)=0,"-",IF(AND(AI496=AI496,OR(AJ496="T",AJ496="P")),VLOOKUP(AI496,'S1-TB'!$D$7:$U$58,8,0),"-")))</f>
        <v>-</v>
      </c>
      <c r="AM496" s="45" t="str">
        <f>IF(AI496="","-",IF(VLOOKUP(AI496,'S1-TB'!$D$7:$U$58,9,0)=0,"-",IF(AND(AI496=AI496,OR(AJ496="T",AJ496="P")),VLOOKUP(AI496,'S1-TB'!$D$7:$U$58,9,0),"-")))</f>
        <v>-</v>
      </c>
      <c r="AN496" s="45" t="str">
        <f>IF(AI496="","-",IF(VLOOKUP(AI496,'S1-TB'!$D$7:$U$58,17,0)=0,"-",IF(AND(AI496=AI496,AJ496="P"),VLOOKUP(AI496,'S1-TB'!$D$7:$U$58,17,0),"-")))</f>
        <v>-</v>
      </c>
      <c r="AO496" s="45" t="str">
        <f>IF(AI496="","-",IF(VLOOKUP(AI496,'S1-TB'!$D$7:$U$58,18,0)=0,"-",IF(AND(AI496=AI496,AJ496="P"),VLOOKUP(AI496,'S1-TB'!$D$7:$U$58,18,0),"-")))</f>
        <v>-</v>
      </c>
      <c r="AP496" s="46" t="s">
        <v>69</v>
      </c>
      <c r="AQ496" s="111"/>
      <c r="AR496" s="58"/>
      <c r="AS496" s="45"/>
      <c r="AT496" s="46"/>
      <c r="AU496" s="45" t="str">
        <f>IF(AS496="","-",IF(VLOOKUP(AS496,'S1-TB'!$D$7:$U$58,7,0)=0,"-",IF(AND(AS496=AS496,OR(AT496="T",AT496="P")),VLOOKUP(AS496,'S1-TB'!$D$7:$U$58,7,0),"-")))</f>
        <v>-</v>
      </c>
      <c r="AV496" s="45" t="str">
        <f>IF(AS496="","-",IF(VLOOKUP(AS496,'S1-TB'!$D$7:$U$58,8,0)=0,"-",IF(AND(AS496=AS496,OR(AT496="T",AT496="P")),VLOOKUP(AS496,'S1-TB'!$D$7:$U$58,8,0),"-")))</f>
        <v>-</v>
      </c>
      <c r="AW496" s="45" t="str">
        <f>IF(AS496="","-",IF(VLOOKUP(AS496,'S1-TB'!$D$7:$U$58,9,0)=0,"-",IF(AND(AS496=AS496,OR(AT496="T",AT496="P")),VLOOKUP(AS496,'S1-TB'!$D$7:$U$58,9,0),"-")))</f>
        <v>-</v>
      </c>
      <c r="AX496" s="45" t="str">
        <f>IF(AS496="","-",IF(VLOOKUP(AS496,'S1-TB'!$D$7:$U$58,17,0)=0,"-",IF(AND(AS496=AS496,AT496="P"),VLOOKUP(AS496,'S1-TB'!$D$7:$U$58,17,0),"-")))</f>
        <v>-</v>
      </c>
      <c r="AY496" s="45" t="str">
        <f>IF(AS496="","-",IF(VLOOKUP(AS496,'S1-TB'!$D$7:$U$58,18,0)=0,"-",IF(AND(AS496=AS496,AT496="P"),VLOOKUP(AS496,'S1-TB'!$D$7:$U$58,18,0),"-")))</f>
        <v>-</v>
      </c>
      <c r="AZ496" s="46" t="s">
        <v>69</v>
      </c>
      <c r="BA496" s="111"/>
      <c r="BB496" s="6"/>
      <c r="BC496" s="6"/>
      <c r="BD496" s="6"/>
      <c r="BE496" s="6"/>
      <c r="BF496" s="7"/>
      <c r="BG496" s="7"/>
      <c r="BH496" s="7"/>
      <c r="BI496" s="7"/>
      <c r="BJ496" s="7"/>
      <c r="BK496" s="7"/>
    </row>
    <row r="497" ht="14.25" customHeight="1">
      <c r="A497" s="40">
        <v>9.0</v>
      </c>
      <c r="B497" s="41" t="s">
        <v>356</v>
      </c>
      <c r="C497" s="64"/>
      <c r="D497" s="65"/>
      <c r="E497" s="66"/>
      <c r="F497" s="65"/>
      <c r="G497" s="65"/>
      <c r="H497" s="65"/>
      <c r="I497" s="65"/>
      <c r="J497" s="65"/>
      <c r="K497" s="65"/>
      <c r="L497" s="66"/>
      <c r="M497" s="68"/>
      <c r="N497" s="64"/>
      <c r="O497" s="65"/>
      <c r="P497" s="66"/>
      <c r="Q497" s="65"/>
      <c r="R497" s="65"/>
      <c r="S497" s="65"/>
      <c r="T497" s="65"/>
      <c r="U497" s="65"/>
      <c r="V497" s="66"/>
      <c r="W497" s="68"/>
      <c r="X497" s="64"/>
      <c r="Y497" s="65"/>
      <c r="Z497" s="66"/>
      <c r="AA497" s="65"/>
      <c r="AB497" s="65"/>
      <c r="AC497" s="65"/>
      <c r="AD497" s="65"/>
      <c r="AE497" s="65"/>
      <c r="AF497" s="66"/>
      <c r="AG497" s="68"/>
      <c r="AH497" s="64"/>
      <c r="AI497" s="65"/>
      <c r="AJ497" s="66"/>
      <c r="AK497" s="65"/>
      <c r="AL497" s="65"/>
      <c r="AM497" s="65"/>
      <c r="AN497" s="65"/>
      <c r="AO497" s="65"/>
      <c r="AP497" s="66"/>
      <c r="AQ497" s="68"/>
      <c r="AR497" s="64"/>
      <c r="AS497" s="65"/>
      <c r="AT497" s="66"/>
      <c r="AU497" s="65"/>
      <c r="AV497" s="65"/>
      <c r="AW497" s="65"/>
      <c r="AX497" s="65"/>
      <c r="AY497" s="65"/>
      <c r="AZ497" s="66"/>
      <c r="BA497" s="68"/>
      <c r="BB497" s="6"/>
      <c r="BC497" s="6"/>
      <c r="BD497" s="6"/>
      <c r="BE497" s="6"/>
      <c r="BF497" s="7"/>
      <c r="BG497" s="7"/>
      <c r="BH497" s="7"/>
      <c r="BI497" s="7"/>
      <c r="BJ497" s="7"/>
      <c r="BK497" s="7"/>
    </row>
    <row r="498" ht="14.25" customHeight="1">
      <c r="A498" s="40">
        <v>9.0</v>
      </c>
      <c r="B498" s="41" t="s">
        <v>356</v>
      </c>
      <c r="C498" s="79"/>
      <c r="D498" s="72"/>
      <c r="E498" s="82"/>
      <c r="F498" s="72" t="str">
        <f>IF(D498="","-",IF(VLOOKUP(D498,'D3 TI'!$D$7:$U$47,7,0)=0,"-",IF(AND(D498=D498,OR(E498="T",E498="P",E498="PM")),VLOOKUP(D498,'D3 TI'!$D$7:$U$47,7,0),"-")))</f>
        <v>-</v>
      </c>
      <c r="G498" s="72" t="str">
        <f>IF(D498="","-",IF(VLOOKUP(D498,'D3 TI'!$D$7:$U$47,8,0)=0,"-",IF(AND(D498=D498,OR(E498="T",E498="P",,E498="PM")),VLOOKUP(D498,'D3 TI'!$D$7:$U$47,8,0),"-")))</f>
        <v>-</v>
      </c>
      <c r="H498" s="72" t="str">
        <f>IF(D498="","-",IF(VLOOKUP(D498,'D3 TI'!$D$7:$U$47,9,0)=0,"-",IF(AND(D498=D498,OR(E498="T",E498="P")),VLOOKUP(D498,'D3 TI'!$D$7:$U$47,9,0),"-")))</f>
        <v>-</v>
      </c>
      <c r="I498" s="72"/>
      <c r="J498" s="72" t="str">
        <f>IF(D498="","-",IF(VLOOKUP(D498,'D3 TI'!$D$7:$U$47,17,0)=0,"-",IF(AND(D498=D498,E498="P"),VLOOKUP(D498,'D3 TI'!$D$7:$U$47,17,0),"-")))</f>
        <v>-</v>
      </c>
      <c r="K498" s="72" t="str">
        <f>IF(D498="","-",IF(VLOOKUP(D498,'D3 TI'!$D$7:$U$47,18,0)=0,"-",IF(AND(D498=D498,E498="P"),VLOOKUP(D498,'D3 TI'!$D$7:$U$47,18,0),"-")))</f>
        <v>-</v>
      </c>
      <c r="L498" s="73" t="s">
        <v>72</v>
      </c>
      <c r="M498" s="81"/>
      <c r="N498" s="79"/>
      <c r="O498" s="72"/>
      <c r="P498" s="82"/>
      <c r="Q498" s="72" t="str">
        <f>IF(O498="","-",IF(VLOOKUP(O498,'D3 TI'!$D$7:$U$47,7,0)=0,"-",IF(AND(O498=O498,OR(P498="T",P498="P",P498="PM")),VLOOKUP(O498,'D3 TI'!$D$7:$U$47,7,0),"-")))</f>
        <v>-</v>
      </c>
      <c r="R498" s="72" t="str">
        <f>IF(O498="","-",IF(VLOOKUP(O498,'D3 TI'!$D$7:$U$47,8,0)=0,"-",IF(AND(O498=O498,OR(P498="T",P498="P",P498="PM")),VLOOKUP(O498,'D3 TI'!$D$7:$U$47,8,0),"-")))</f>
        <v>-</v>
      </c>
      <c r="S498" s="72" t="str">
        <f>IF(O498="","-",IF(VLOOKUP(O498,'D3 TI'!$D$7:$U$47,9,0)=0,"-",IF(AND(O498=O498,OR(P498="T",P498="P")),VLOOKUP(O498,'D3 TI'!$D$7:$U$47,9,0),"-")))</f>
        <v>-</v>
      </c>
      <c r="T498" s="72" t="str">
        <f>IF(O498="","-",IF(VLOOKUP(O498,'D3 TI'!$D$7:$U$47,17,0)=0,"-",IF(AND(O498=O498,P498="P"),VLOOKUP(O498,'D3 TI'!$D$7:$U$47,17,0),"-")))</f>
        <v>-</v>
      </c>
      <c r="U498" s="72" t="str">
        <f>IF(O498="","-",IF(VLOOKUP(O498,'D3 TI'!$D$7:$U$47,18,0)=0,"-",IF(AND(O498=O498,P498="P"),VLOOKUP(O498,'D3 TI'!$D$7:$U$47,18,0),"-")))</f>
        <v>-</v>
      </c>
      <c r="V498" s="73" t="s">
        <v>72</v>
      </c>
      <c r="W498" s="81"/>
      <c r="X498" s="79"/>
      <c r="Y498" s="72"/>
      <c r="Z498" s="82"/>
      <c r="AA498" s="72" t="str">
        <f>IF(Y498="","-",IF(VLOOKUP(Y498,'D3 TI'!$D$7:$U$47,7,0)=0,"-",IF(AND(Y498=Y498,OR(Z498="T",Z498="P",Z498="PM")),VLOOKUP(Y498,'D3 TI'!$D$7:$U$47,7,0),"-")))</f>
        <v>-</v>
      </c>
      <c r="AB498" s="72" t="str">
        <f>IF(Y498="","-",IF(VLOOKUP(Y498,'D3 TI'!$D$7:$U$47,8,0)=0,"-",IF(AND(Y498=Y498,OR(Z498="T",Z498="P",Z498="PM")),VLOOKUP(Y498,'D3 TI'!$D$7:$U$47,8,0),"-")))</f>
        <v>-</v>
      </c>
      <c r="AC498" s="72" t="str">
        <f>IF(Y498="","-",IF(VLOOKUP(Y498,'D3 TI'!$D$7:$U$47,9,0)=0,"-",IF(AND(Y498=Y498,OR(Z498="T",Z498="P")),VLOOKUP(Y498,'D3 TI'!$D$7:$U$47,9,0),"-")))</f>
        <v>-</v>
      </c>
      <c r="AD498" s="72" t="str">
        <f>IF(Y498="","-",IF(VLOOKUP(Y498,'D3 TI'!$D$7:$U$47,17,0)=0,"-",IF(AND(Y498=Y498,Z498="P"),VLOOKUP(Y498,'D3 TI'!$D$7:$U$47,17,0),"-")))</f>
        <v>-</v>
      </c>
      <c r="AE498" s="72" t="str">
        <f>IF(Y498="","-",IF(VLOOKUP(Y498,'D3 TI'!$D$7:$U$47,18,0)=0,"-",IF(AND(Y498=Y498,Z498="P"),VLOOKUP(Y498,'D3 TI'!$D$7:$U$47,18,0),"-")))</f>
        <v>-</v>
      </c>
      <c r="AF498" s="73" t="s">
        <v>72</v>
      </c>
      <c r="AG498" s="81"/>
      <c r="AH498" s="79"/>
      <c r="AI498" s="72"/>
      <c r="AJ498" s="82"/>
      <c r="AK498" s="72" t="str">
        <f>IF(AI498="","-",IF(VLOOKUP(AI498,'D3 TI'!$D$7:$U$47,7,0)=0,"-",IF(AND(AI498=AI498,OR(AJ498="T",AJ498="P",AJ498="PM")),VLOOKUP(AI498,'D3 TI'!$D$7:$U$47,7,0),"-")))</f>
        <v>-</v>
      </c>
      <c r="AL498" s="72" t="str">
        <f>IF(AI498="","-",IF(VLOOKUP(AI498,'D3 TI'!$D$7:$U$47,8,0)=0,"-",IF(AND(AI498=AI498,OR(AJ498="T",AJ498="P",AJ498="PM")),VLOOKUP(AI498,'D3 TI'!$D$7:$U$47,8,0),"-")))</f>
        <v>-</v>
      </c>
      <c r="AM498" s="72" t="str">
        <f>IF(AI498="","-",IF(VLOOKUP(AI498,'D3 TI'!$D$7:$U$47,9,0)=0,"-",IF(AND(AI498=AI498,OR(AJ498="T",AJ498="P")),VLOOKUP(AI498,'D3 TI'!$D$7:$U$47,9,0),"-")))</f>
        <v>-</v>
      </c>
      <c r="AN498" s="72" t="str">
        <f>IF(AI498="","-",IF(VLOOKUP(AI498,'D3 TI'!$D$7:$U$47,17,0)=0,"-",IF(AND(AI498=AI498,AJ498="P"),VLOOKUP(AI498,'D3 TI'!$D$7:$U$47,17,0),"-")))</f>
        <v>-</v>
      </c>
      <c r="AO498" s="72" t="str">
        <f>IF(AI498="","-",IF(VLOOKUP(AI498,'D3 TI'!$D$7:$U$47,18,0)=0,"-",IF(AND(AI498=AI498,AJ498="P"),VLOOKUP(AI498,'D3 TI'!$D$7:$U$47,18,0),"-")))</f>
        <v>-</v>
      </c>
      <c r="AP498" s="73" t="s">
        <v>72</v>
      </c>
      <c r="AQ498" s="81"/>
      <c r="AR498" s="69"/>
      <c r="AS498" s="77"/>
      <c r="AT498" s="78"/>
      <c r="AU498" s="72" t="str">
        <f>IF(AS498="","-",IF(VLOOKUP(AS498,'D3 TI'!$D$7:$U$47,7,0)=0,"-",IF(AND(AS498=AS498,OR(AT498="T",AT498="P",AT498="PM")),VLOOKUP(AS498,'D3 TI'!$D$7:$U$47,7,0),"-")))</f>
        <v>-</v>
      </c>
      <c r="AV498" s="72" t="str">
        <f>IF(AS498="","-",IF(VLOOKUP(AS498,'D3 TI'!$D$7:$U$47,8,0)=0,"-",IF(AND(AS498=AS498,OR(AT498="T",AT498="P",AT498="PM")),VLOOKUP(AS498,'D3 TI'!$D$7:$U$47,8,0),"-")))</f>
        <v>-</v>
      </c>
      <c r="AW498" s="72" t="str">
        <f>IF(AS498="","-",IF(VLOOKUP(AS498,'D3 TI'!$D$7:$U$47,9,0)=0,"-",IF(AND(AS498=AS498,OR(AT498="T",AT498="P")),VLOOKUP(AS498,'D3 TI'!$D$7:$U$47,9,0),"-")))</f>
        <v>-</v>
      </c>
      <c r="AX498" s="72" t="str">
        <f>IF(AS498="","-",IF(VLOOKUP(AS498,'D3 TI'!$D$7:$U$47,17,0)=0,"-",IF(AND(AS498=AS498,AT498="P"),VLOOKUP(AS498,'D3 TI'!$D$7:$U$47,17,0),"-")))</f>
        <v>-</v>
      </c>
      <c r="AY498" s="72" t="str">
        <f>IF(AS498="","-",IF(VLOOKUP(AS498,'D3 TI'!$D$7:$U$47,18,0)=0,"-",IF(AND(AS498=AS498,AT498="P"),VLOOKUP(AS498,'D3 TI'!$D$7:$U$47,18,0),"-")))</f>
        <v>-</v>
      </c>
      <c r="AZ498" s="73" t="s">
        <v>72</v>
      </c>
      <c r="BA498" s="197"/>
      <c r="BB498" s="6"/>
      <c r="BC498" s="6"/>
      <c r="BD498" s="6"/>
      <c r="BE498" s="6"/>
      <c r="BF498" s="7"/>
      <c r="BG498" s="7"/>
      <c r="BH498" s="7"/>
      <c r="BI498" s="7"/>
      <c r="BJ498" s="7"/>
      <c r="BK498" s="7"/>
    </row>
    <row r="499" ht="14.25" customHeight="1">
      <c r="A499" s="40">
        <v>9.0</v>
      </c>
      <c r="B499" s="41" t="s">
        <v>356</v>
      </c>
      <c r="C499" s="79"/>
      <c r="D499" s="72"/>
      <c r="E499" s="82"/>
      <c r="F499" s="72" t="str">
        <f>IF(D499="","-",IF(VLOOKUP(D499,'D3 TI'!$D$7:$U$47,7,0)=0,"-",IF(AND(D499=D499,OR(E499="T",E499="P",E499="PM")),VLOOKUP(D499,'D3 TI'!$D$7:$U$47,7,0),"-")))</f>
        <v>-</v>
      </c>
      <c r="G499" s="72" t="str">
        <f>IF(D499="","-",IF(VLOOKUP(D499,'D3 TI'!$D$7:$U$47,8,0)=0,"-",IF(AND(D499=D499,OR(E499="T",E499="P",,E499="PM")),VLOOKUP(D499,'D3 TI'!$D$7:$U$47,8,0),"-")))</f>
        <v>-</v>
      </c>
      <c r="H499" s="72" t="str">
        <f>IF(D499="","-",IF(VLOOKUP(D499,'D3 TI'!$D$7:$U$47,9,0)=0,"-",IF(AND(D499=D499,OR(E499="T",E499="P")),VLOOKUP(D499,'D3 TI'!$D$7:$U$47,9,0),"-")))</f>
        <v>-</v>
      </c>
      <c r="I499" s="72"/>
      <c r="J499" s="72" t="str">
        <f>IF(D499="","-",IF(VLOOKUP(D499,'D3 TI'!$D$7:$U$47,17,0)=0,"-",IF(AND(D499=D499,E499="P"),VLOOKUP(D499,'D3 TI'!$D$7:$U$47,17,0),"-")))</f>
        <v>-</v>
      </c>
      <c r="K499" s="72" t="str">
        <f>IF(D499="","-",IF(VLOOKUP(D499,'D3 TI'!$D$7:$U$47,18,0)=0,"-",IF(AND(D499=D499,E499="P"),VLOOKUP(D499,'D3 TI'!$D$7:$U$47,18,0),"-")))</f>
        <v>-</v>
      </c>
      <c r="L499" s="73" t="s">
        <v>77</v>
      </c>
      <c r="M499" s="81"/>
      <c r="N499" s="79"/>
      <c r="O499" s="72"/>
      <c r="P499" s="82"/>
      <c r="Q499" s="72" t="str">
        <f>IF(O499="","-",IF(VLOOKUP(O499,'D3 TI'!$D$7:$U$47,7,0)=0,"-",IF(AND(O499=O499,OR(P499="T",P499="P",P499="PM")),VLOOKUP(O499,'D3 TI'!$D$7:$U$47,7,0),"-")))</f>
        <v>-</v>
      </c>
      <c r="R499" s="72" t="str">
        <f>IF(O499="","-",IF(VLOOKUP(O499,'D3 TI'!$D$7:$U$47,8,0)=0,"-",IF(AND(O499=O499,OR(P499="T",P499="P",P499="PM")),VLOOKUP(O499,'D3 TI'!$D$7:$U$47,8,0),"-")))</f>
        <v>-</v>
      </c>
      <c r="S499" s="72" t="str">
        <f>IF(O499="","-",IF(VLOOKUP(O499,'D3 TI'!$D$7:$U$47,9,0)=0,"-",IF(AND(O499=O499,OR(P499="T",P499="P")),VLOOKUP(O499,'D3 TI'!$D$7:$U$47,9,0),"-")))</f>
        <v>-</v>
      </c>
      <c r="T499" s="72" t="str">
        <f>IF(O499="","-",IF(VLOOKUP(O499,'D3 TI'!$D$7:$U$47,17,0)=0,"-",IF(AND(O499=O499,P499="P"),VLOOKUP(O499,'D3 TI'!$D$7:$U$47,17,0),"-")))</f>
        <v>-</v>
      </c>
      <c r="U499" s="72" t="str">
        <f>IF(O499="","-",IF(VLOOKUP(O499,'D3 TI'!$D$7:$U$47,18,0)=0,"-",IF(AND(O499=O499,P499="P"),VLOOKUP(O499,'D3 TI'!$D$7:$U$47,18,0),"-")))</f>
        <v>-</v>
      </c>
      <c r="V499" s="73" t="s">
        <v>77</v>
      </c>
      <c r="W499" s="81"/>
      <c r="X499" s="79"/>
      <c r="Y499" s="72"/>
      <c r="Z499" s="82"/>
      <c r="AA499" s="72" t="str">
        <f>IF(Y499="","-",IF(VLOOKUP(Y499,'D3 TI'!$D$7:$U$47,7,0)=0,"-",IF(AND(Y499=Y499,OR(Z499="T",Z499="P",Z499="PM")),VLOOKUP(Y499,'D3 TI'!$D$7:$U$47,7,0),"-")))</f>
        <v>-</v>
      </c>
      <c r="AB499" s="72" t="str">
        <f>IF(Y499="","-",IF(VLOOKUP(Y499,'D3 TI'!$D$7:$U$47,8,0)=0,"-",IF(AND(Y499=Y499,OR(Z499="T",Z499="P",Z499="PM")),VLOOKUP(Y499,'D3 TI'!$D$7:$U$47,8,0),"-")))</f>
        <v>-</v>
      </c>
      <c r="AC499" s="72" t="str">
        <f>IF(Y499="","-",IF(VLOOKUP(Y499,'D3 TI'!$D$7:$U$47,9,0)=0,"-",IF(AND(Y499=Y499,OR(Z499="T",Z499="P")),VLOOKUP(Y499,'D3 TI'!$D$7:$U$47,9,0),"-")))</f>
        <v>-</v>
      </c>
      <c r="AD499" s="72" t="str">
        <f>IF(Y499="","-",IF(VLOOKUP(Y499,'D3 TI'!$D$7:$U$47,17,0)=0,"-",IF(AND(Y499=Y499,Z499="P"),VLOOKUP(Y499,'D3 TI'!$D$7:$U$47,17,0),"-")))</f>
        <v>-</v>
      </c>
      <c r="AE499" s="72" t="str">
        <f>IF(Y499="","-",IF(VLOOKUP(Y499,'D3 TI'!$D$7:$U$47,18,0)=0,"-",IF(AND(Y499=Y499,Z499="P"),VLOOKUP(Y499,'D3 TI'!$D$7:$U$47,18,0),"-")))</f>
        <v>-</v>
      </c>
      <c r="AF499" s="73" t="s">
        <v>77</v>
      </c>
      <c r="AG499" s="81"/>
      <c r="AH499" s="79"/>
      <c r="AI499" s="72"/>
      <c r="AJ499" s="82"/>
      <c r="AK499" s="72" t="str">
        <f>IF(AI499="","-",IF(VLOOKUP(AI499,'D3 TI'!$D$7:$U$47,7,0)=0,"-",IF(AND(AI499=AI499,OR(AJ499="T",AJ499="P",AJ499="PM")),VLOOKUP(AI499,'D3 TI'!$D$7:$U$47,7,0),"-")))</f>
        <v>-</v>
      </c>
      <c r="AL499" s="72" t="str">
        <f>IF(AI499="","-",IF(VLOOKUP(AI499,'D3 TI'!$D$7:$U$47,8,0)=0,"-",IF(AND(AI499=AI499,OR(AJ499="T",AJ499="P",AJ499="PM")),VLOOKUP(AI499,'D3 TI'!$D$7:$U$47,8,0),"-")))</f>
        <v>-</v>
      </c>
      <c r="AM499" s="72" t="str">
        <f>IF(AI499="","-",IF(VLOOKUP(AI499,'D3 TI'!$D$7:$U$47,9,0)=0,"-",IF(AND(AI499=AI499,OR(AJ499="T",AJ499="P")),VLOOKUP(AI499,'D3 TI'!$D$7:$U$47,9,0),"-")))</f>
        <v>-</v>
      </c>
      <c r="AN499" s="72" t="str">
        <f>IF(AI499="","-",IF(VLOOKUP(AI499,'D3 TI'!$D$7:$U$47,17,0)=0,"-",IF(AND(AI499=AI499,AJ499="P"),VLOOKUP(AI499,'D3 TI'!$D$7:$U$47,17,0),"-")))</f>
        <v>-</v>
      </c>
      <c r="AO499" s="72" t="str">
        <f>IF(AI499="","-",IF(VLOOKUP(AI499,'D3 TI'!$D$7:$U$47,18,0)=0,"-",IF(AND(AI499=AI499,AJ499="P"),VLOOKUP(AI499,'D3 TI'!$D$7:$U$47,18,0),"-")))</f>
        <v>-</v>
      </c>
      <c r="AP499" s="73" t="s">
        <v>77</v>
      </c>
      <c r="AQ499" s="81"/>
      <c r="AR499" s="69"/>
      <c r="AS499" s="77"/>
      <c r="AT499" s="78"/>
      <c r="AU499" s="72" t="str">
        <f>IF(AS499="","-",IF(VLOOKUP(AS499,'D3 TI'!$D$7:$U$47,7,0)=0,"-",IF(AND(AS499=AS499,OR(AT499="T",AT499="P",AT499="PM")),VLOOKUP(AS499,'D3 TI'!$D$7:$U$47,7,0),"-")))</f>
        <v>-</v>
      </c>
      <c r="AV499" s="72" t="str">
        <f>IF(AS499="","-",IF(VLOOKUP(AS499,'D3 TI'!$D$7:$U$47,8,0)=0,"-",IF(AND(AS499=AS499,OR(AT499="T",AT499="P",AT499="PM")),VLOOKUP(AS499,'D3 TI'!$D$7:$U$47,8,0),"-")))</f>
        <v>-</v>
      </c>
      <c r="AW499" s="72" t="str">
        <f>IF(AS499="","-",IF(VLOOKUP(AS499,'D3 TI'!$D$7:$U$47,9,0)=0,"-",IF(AND(AS499=AS499,OR(AT499="T",AT499="P")),VLOOKUP(AS499,'D3 TI'!$D$7:$U$47,9,0),"-")))</f>
        <v>-</v>
      </c>
      <c r="AX499" s="72" t="str">
        <f>IF(AS499="","-",IF(VLOOKUP(AS499,'D3 TI'!$D$7:$U$47,17,0)=0,"-",IF(AND(AS499=AS499,AT499="P"),VLOOKUP(AS499,'D3 TI'!$D$7:$U$47,17,0),"-")))</f>
        <v>-</v>
      </c>
      <c r="AY499" s="72" t="str">
        <f>IF(AS499="","-",IF(VLOOKUP(AS499,'D3 TI'!$D$7:$U$47,18,0)=0,"-",IF(AND(AS499=AS499,AT499="P"),VLOOKUP(AS499,'D3 TI'!$D$7:$U$47,18,0),"-")))</f>
        <v>-</v>
      </c>
      <c r="AZ499" s="73" t="s">
        <v>77</v>
      </c>
      <c r="BA499" s="197"/>
      <c r="BB499" s="6"/>
      <c r="BC499" s="6"/>
      <c r="BD499" s="6"/>
      <c r="BE499" s="6"/>
      <c r="BF499" s="7"/>
      <c r="BG499" s="7"/>
      <c r="BH499" s="7"/>
      <c r="BI499" s="7"/>
      <c r="BJ499" s="7"/>
      <c r="BK499" s="7"/>
    </row>
    <row r="500" ht="15.0" customHeight="1">
      <c r="A500" s="40">
        <v>9.0</v>
      </c>
      <c r="B500" s="41" t="s">
        <v>356</v>
      </c>
      <c r="C500" s="79"/>
      <c r="D500" s="72"/>
      <c r="E500" s="82"/>
      <c r="F500" s="72" t="str">
        <f>IF(D500="","-",IF(VLOOKUP(D500,D3TK!$D$7:$V$44,7,0)=0,"-",IF(AND(D500=D500,OR(E500="T",E500="P",E500="PM")),VLOOKUP(D500,D3TK!$D$7:$V$44,7,0),"-")))</f>
        <v>-</v>
      </c>
      <c r="G500" s="72" t="str">
        <f>IF(D500="","-",IF(VLOOKUP(D500,D3TK!$D$7:$V$44,8,0)=0,"-",IF(AND(D500=D500,OR(E500="T",E500="P",E500="PM")),VLOOKUP(D500,D3TK!$D$7:$V$44,8,0),"-")))</f>
        <v>-</v>
      </c>
      <c r="H500" s="72" t="str">
        <f>IF(D500="","-",IF(VLOOKUP(D500,D3TK!$D$7:$V$44,9,0)=0,"-",IF(AND(D500=D500,OR(E500="T",E500="P",E500="PM")),VLOOKUP(D500,D3TK!$D$7:$V$44,9,0),"-")))</f>
        <v>-</v>
      </c>
      <c r="I500" s="72"/>
      <c r="J500" s="72" t="str">
        <f>IF(D500="","-",IF(VLOOKUP(D500,D3TK!$D$7:$V$44,17,0)=0,"-",IF(AND(D500=D500,E500="P"),VLOOKUP(D500,D3TK!$D$7:$V$44,17,0),"-")))</f>
        <v>-</v>
      </c>
      <c r="K500" s="72" t="str">
        <f>IF(D500="","-",IF(VLOOKUP(D500,D3TK!$D$7:$V$44,18,0)=0,"-",IF(AND(D500=D500,E500="P"),VLOOKUP(D500,D3TK!$D$7:$V$44,18,0),"-")))</f>
        <v>-</v>
      </c>
      <c r="L500" s="71" t="s">
        <v>78</v>
      </c>
      <c r="M500" s="81"/>
      <c r="N500" s="79"/>
      <c r="O500" s="72"/>
      <c r="P500" s="82"/>
      <c r="Q500" s="72" t="str">
        <f>IF(O500="","-",IF(VLOOKUP(O500,D3TK!$D$7:$V$44,7,0)=0,"-",IF(AND(O500=O500,OR(P500="T",P500="P",P500="PM")),VLOOKUP(O500,D3TK!$D$7:$V$44,7,0),"-")))</f>
        <v>-</v>
      </c>
      <c r="R500" s="72" t="str">
        <f>IF(O500="","-",IF(VLOOKUP(O500,D3TK!$D$7:$V$44,8,0)=0,"-",IF(AND(O500=O500,OR(P500="T",P500="P",P500="PM")),VLOOKUP(O500,D3TK!$D$7:$V$44,8,0),"-")))</f>
        <v>-</v>
      </c>
      <c r="S500" s="72" t="str">
        <f>IF(O500="","-",IF(VLOOKUP(O500,D3TK!$D$7:$V$44,9,0)=0,"-",IF(AND(O500=O500,OR(P500="T",P500="P")),VLOOKUP(O500,D3TK!$D$7:$V$44,9,0),"-")))</f>
        <v>-</v>
      </c>
      <c r="T500" s="72" t="str">
        <f>IF(O500="","-",IF(VLOOKUP(O500,D3TK!$D$7:$V$44,17,0)=0,"-",IF(AND(O500=O500,P500="P"),VLOOKUP(O500,D3TK!$D$7:$V$44,17,0),"-")))</f>
        <v>-</v>
      </c>
      <c r="U500" s="72" t="str">
        <f>IF(O500="","-",IF(VLOOKUP(O500,D3TK!$D$7:$V$44,18,0)=0,"-",IF(AND(O500=O500,P500="P"),VLOOKUP(O500,D3TK!$D$7:$V$44,18,0),"-")))</f>
        <v>-</v>
      </c>
      <c r="V500" s="71" t="s">
        <v>78</v>
      </c>
      <c r="W500" s="81"/>
      <c r="X500" s="79"/>
      <c r="Y500" s="70"/>
      <c r="Z500" s="71"/>
      <c r="AA500" s="72" t="str">
        <f>IF(Y500="","-",IF(VLOOKUP(Y500,D3TK!$D$7:$V$44,7,0)=0,"-",IF(AND(Y500=Y500,OR(Z500="T",Z500="P",Z500="PM")),VLOOKUP(Y500,D3TK!$D$7:$V$44,7,0),"-")))</f>
        <v>-</v>
      </c>
      <c r="AB500" s="72" t="str">
        <f>IF(Y500="","-",IF(VLOOKUP(Y500,D3TK!$D$7:$V$44,8,0)=0,"-",IF(AND(Y500=Y500,OR(Z500="T",Z500="P",Z500="PM")),VLOOKUP(Y500,D3TK!$D$7:$V$44,8,0),"-")))</f>
        <v>-</v>
      </c>
      <c r="AC500" s="72" t="str">
        <f>IF(Y500="","-",IF(VLOOKUP(Y500,D3TK!$D$7:$V$44,9,0)=0,"-",IF(AND(Y500=Y500,OR(Z500="T",Z500="P")),VLOOKUP(Y500,D3TK!$D$7:$V$44,9,0),"-")))</f>
        <v>-</v>
      </c>
      <c r="AD500" s="72" t="str">
        <f>IF(Y500="","-",IF(VLOOKUP(Y500,D3TK!$D$7:$V$44,17,0)=0,"-",IF(AND(Y500=Y500,Z500="P"),VLOOKUP(Y500,D3TK!$D$7:$V$44,17,0),"-")))</f>
        <v>-</v>
      </c>
      <c r="AE500" s="72" t="str">
        <f>IF(Y500="","-",IF(VLOOKUP(Y500,D3TK!$D$7:$V$44,18,0)=0,"-",IF(AND(Y500=Y500,Z500="P"),VLOOKUP(Y500,D3TK!$D$7:$V$44,18,0),"-")))</f>
        <v>-</v>
      </c>
      <c r="AF500" s="71" t="s">
        <v>78</v>
      </c>
      <c r="AG500" s="74"/>
      <c r="AH500" s="79"/>
      <c r="AI500" s="72"/>
      <c r="AJ500" s="82"/>
      <c r="AK500" s="72" t="str">
        <f>IF(AI500="","-",IF(VLOOKUP(AI500,D3TK!$D$7:$V$44,7,0)=0,"-",IF(AND(AI500=AI500,OR(AJ500="T",AJ500="P",AJ500="PM")),VLOOKUP(AI500,D3TK!$D$7:$V$44,7,0),"-")))</f>
        <v>-</v>
      </c>
      <c r="AL500" s="72" t="str">
        <f>IF(AI500="","-",IF(VLOOKUP(AI500,D3TK!$D$7:$V$44,8,0)=0,"-",IF(AND(AI500=AI500,OR(AJ500="T",AJ500="P",AJ500="PM")),VLOOKUP(AI500,D3TK!$D$7:$V$44,8,0),"-")))</f>
        <v>-</v>
      </c>
      <c r="AM500" s="72" t="str">
        <f>IF(AI500="","-",IF(VLOOKUP(AI500,D3TK!$D$7:$V$44,9,0)=0,"-",IF(AND(AI500=AI500,OR(AJ500="T",AJ500="P")),VLOOKUP(AI500,D3TK!$D$7:$V$44,9,0),"-")))</f>
        <v>-</v>
      </c>
      <c r="AN500" s="72" t="str">
        <f>IF(AI500="","-",IF(VLOOKUP(AI500,D3TK!$D$7:$V$44,17,0)=0,"-",IF(AND(AI500=AI500,AJ500="P"),VLOOKUP(AI500,D3TK!$D$7:$V$44,17,0),"-")))</f>
        <v>-</v>
      </c>
      <c r="AO500" s="72" t="str">
        <f>IF(AI500="","-",IF(VLOOKUP(AI500,D3TK!$D$7:$V$44,18,0)=0,"-",IF(AND(AI500=AI500,AJ500="P"),VLOOKUP(AI500,D3TK!$D$7:$V$44,18,0),"-")))</f>
        <v>-</v>
      </c>
      <c r="AP500" s="71" t="s">
        <v>78</v>
      </c>
      <c r="AQ500" s="81"/>
      <c r="AR500" s="69">
        <v>1332103.0</v>
      </c>
      <c r="AS500" s="70" t="s">
        <v>76</v>
      </c>
      <c r="AT500" s="71" t="s">
        <v>28</v>
      </c>
      <c r="AU500" s="72" t="str">
        <f>IF(AS500="","-",IF(VLOOKUP(AS500,D3TK!$D$7:$V$44,7,0)=0,"-",IF(AND(AS500=AS500,OR(AT500="T",AT500="P",AT500="PM")),VLOOKUP(AS500,D3TK!$D$7:$V$44,7,0),"-")))</f>
        <v>AZP</v>
      </c>
      <c r="AV500" s="72" t="str">
        <f>IF(AS500="","-",IF(VLOOKUP(AS500,D3TK!$D$7:$V$44,8,0)=0,"-",IF(AND(AS500=AS500,OR(AT500="T",AT500="P",AT500="PM")),VLOOKUP(AS500,D3TK!$D$7:$V$44,8,0),"-")))</f>
        <v>IPM</v>
      </c>
      <c r="AW500" s="72" t="str">
        <f>IF(AS500="","-",IF(VLOOKUP(AS500,D3TK!$D$7:$V$44,9,0)=0,"-",IF(AND(AS500=AS500,OR(AT500="T",AT500="P")),VLOOKUP(AS500,D3TK!$D$7:$V$44,9,0),"-")))</f>
        <v>-</v>
      </c>
      <c r="AX500" s="72" t="str">
        <f>IF(AS500="","-",IF(VLOOKUP(AS500,D3TK!$D$7:$V$44,17,0)=0,"-",IF(AND(AS500=AS500,AT500="P"),VLOOKUP(AS500,D3TK!$D$7:$V$44,17,0),"-")))</f>
        <v>-</v>
      </c>
      <c r="AY500" s="72" t="str">
        <f>IF(AS500="","-",IF(VLOOKUP(AS500,D3TK!$D$7:$V$44,18,0)=0,"-",IF(AND(AS500=AS500,AT500="P"),VLOOKUP(AS500,D3TK!$D$7:$V$44,18,0),"-")))</f>
        <v>FWH</v>
      </c>
      <c r="AZ500" s="71" t="s">
        <v>78</v>
      </c>
      <c r="BA500" s="74" t="s">
        <v>26</v>
      </c>
      <c r="BB500" s="6"/>
      <c r="BC500" s="6"/>
      <c r="BD500" s="6"/>
      <c r="BE500" s="6"/>
      <c r="BF500" s="7"/>
      <c r="BG500" s="7"/>
      <c r="BH500" s="7"/>
      <c r="BI500" s="7"/>
      <c r="BJ500" s="7"/>
      <c r="BK500" s="7"/>
    </row>
    <row r="501" ht="14.25" customHeight="1">
      <c r="A501" s="40">
        <v>9.0</v>
      </c>
      <c r="B501" s="41" t="s">
        <v>356</v>
      </c>
      <c r="C501" s="79"/>
      <c r="D501" s="70"/>
      <c r="E501" s="71"/>
      <c r="F501" s="72" t="str">
        <f>IF(D501="","-",IF(VLOOKUP(D501,D4TRPL!$D$7:$U$58,7,0)=0,"-",IF(AND(D501=D501,OR(E501="T",E501="P",E501="PM")),VLOOKUP(D501,D4TRPL!$D$7:$U$58,7,0),"-")))</f>
        <v>-</v>
      </c>
      <c r="G501" s="72" t="str">
        <f>IF(D501="","-",IF(VLOOKUP(D501,D4TRPL!$D$7:$U$58,8,0)=0,"-",IF(AND(D501=D501,OR(E501="T",E501="P",E501="PM")),VLOOKUP(D501,D4TRPL!$D$7:$U$58,8,0),"-")))</f>
        <v>-</v>
      </c>
      <c r="H501" s="72" t="str">
        <f>IF(D501="","-",IF(VLOOKUP(D501,D4TRPL!$D$7:$U$58,9,0)=0,"-",IF(AND(D501=D501,OR(E501="T",E501="P")),VLOOKUP(D501,D4TRPL!$D$7:$U$58,9,0),"-")))</f>
        <v>-</v>
      </c>
      <c r="I501" s="72"/>
      <c r="J501" s="72" t="str">
        <f>IF(D501="","-",IF(VLOOKUP(D501,D4TRPL!$D$7:$U$58,17,0)=0,"-",IF(AND(D501=D501,E501="P"),VLOOKUP(D501,D4TRPL!$D$7:$U$58,17,0),"-")))</f>
        <v>-</v>
      </c>
      <c r="K501" s="72" t="str">
        <f>IF(D501="","-",IF(VLOOKUP(D501,D4TRPL!$D$7:$U$58,18,0)=0,"-",IF(AND(D501=D501,E501="P"),VLOOKUP(D501,D4TRPL!$D$7:$U$58,18,0),"-")))</f>
        <v>-</v>
      </c>
      <c r="L501" s="73" t="s">
        <v>83</v>
      </c>
      <c r="M501" s="74"/>
      <c r="N501" s="79"/>
      <c r="O501" s="72"/>
      <c r="P501" s="82"/>
      <c r="Q501" s="72" t="str">
        <f>IF(O501="","-",IF(VLOOKUP(O501,D4TRPL!$D$7:$U$58,7,0)=0,"-",IF(AND(O501=O501,OR(P501="T",P501="P",P501="PM")),VLOOKUP(O501,D4TRPL!$D$7:$U$58,7,0),"-")))</f>
        <v>-</v>
      </c>
      <c r="R501" s="72" t="str">
        <f>IF(O501="","-",IF(VLOOKUP(O501,D4TRPL!$D$7:$U$58,8,0)=0,"-",IF(AND(O501=O501,OR(P501="T",P501="P",P501="PM")),VLOOKUP(O501,D4TRPL!$D$7:$U$58,8,0),"-")))</f>
        <v>-</v>
      </c>
      <c r="S501" s="72" t="str">
        <f>IF(O501="","-",IF(VLOOKUP(O501,D4TRPL!$D$7:$U$58,9,0)=0,"-",IF(AND(O501=O501,OR(P501="T",P501="P")),VLOOKUP(O501,D4TRPL!$D$7:$U$58,9,0),"-")))</f>
        <v>-</v>
      </c>
      <c r="T501" s="72" t="str">
        <f>IF(O501="","-",IF(VLOOKUP(O501,D4TRPL!$D$7:$U$58,17,0)=0,"-",IF(AND(O501=O501,P501="P"),VLOOKUP(O501,D4TRPL!$D$7:$U$58,17,0),"-")))</f>
        <v>-</v>
      </c>
      <c r="U501" s="72" t="str">
        <f>IF(O501="","-",IF(VLOOKUP(O501,D4TRPL!$D$7:$U$58,18,0)=0,"-",IF(AND(O501=O501,P501="P"),VLOOKUP(O501,D4TRPL!$D$7:$U$58,18,0),"-")))</f>
        <v>-</v>
      </c>
      <c r="V501" s="73" t="s">
        <v>83</v>
      </c>
      <c r="W501" s="81"/>
      <c r="X501" s="79"/>
      <c r="Y501" s="72"/>
      <c r="Z501" s="82"/>
      <c r="AA501" s="72" t="str">
        <f>IF(Y501="","-",IF(VLOOKUP(Y501,D4TRPL!$D$7:$U$58,7,0)=0,"-",IF(AND(Y501=Y501,OR(Z501="T",Z501="P",Z501="PM")),VLOOKUP(Y501,D4TRPL!$D$7:$U$58,7,0),"-")))</f>
        <v>-</v>
      </c>
      <c r="AB501" s="72" t="str">
        <f>IF(Y501="","-",IF(VLOOKUP(Y501,D4TRPL!$D$7:$U$58,8,0)=0,"-",IF(AND(Y501=Y501,OR(Z501="T",Z501="P",Z501="PM")),VLOOKUP(Y501,D4TRPL!$D$7:$U$58,8,0),"-")))</f>
        <v>-</v>
      </c>
      <c r="AC501" s="72" t="str">
        <f>IF(Y501="","-",IF(VLOOKUP(Y501,D4TRPL!$D$7:$U$58,9,0)=0,"-",IF(AND(Y501=Y501,OR(Z501="T",Z501="P")),VLOOKUP(Y501,D4TRPL!$D$7:$U$58,9,0),"-")))</f>
        <v>-</v>
      </c>
      <c r="AD501" s="72" t="str">
        <f>IF(Y501="","-",IF(VLOOKUP(Y501,D4TRPL!$D$7:$U$58,17,0)=0,"-",IF(AND(Y501=Y501,Z501="P"),VLOOKUP(Y501,D4TRPL!$D$7:$U$58,17,0),"-")))</f>
        <v>-</v>
      </c>
      <c r="AE501" s="72" t="str">
        <f>IF(Y501="","-",IF(VLOOKUP(Y501,D4TRPL!$D$7:$U$58,18,0)=0,"-",IF(AND(Y501=Y501,Z501="P"),VLOOKUP(Y501,D4TRPL!$D$7:$U$58,18,0),"-")))</f>
        <v>-</v>
      </c>
      <c r="AF501" s="73" t="s">
        <v>83</v>
      </c>
      <c r="AG501" s="81"/>
      <c r="AH501" s="79"/>
      <c r="AI501" s="72"/>
      <c r="AJ501" s="82"/>
      <c r="AK501" s="72" t="str">
        <f>IF(AI501="","-",IF(VLOOKUP(AI501,D4TRPL!$D$7:$U$58,7,0)=0,"-",IF(AND(AI501=AI501,OR(AJ501="T",AJ501="P",AJ501="PM")),VLOOKUP(AI501,D4TRPL!$D$7:$U$58,7,0),"-")))</f>
        <v>-</v>
      </c>
      <c r="AL501" s="72" t="str">
        <f>IF(AI501="","-",IF(VLOOKUP(AI501,D4TRPL!$D$7:$U$58,8,0)=0,"-",IF(AND(AI501=AI501,OR(AJ501="T",AJ501="P",AJ501="PM")),VLOOKUP(AI501,D4TRPL!$D$7:$U$58,8,0),"-")))</f>
        <v>-</v>
      </c>
      <c r="AM501" s="72" t="str">
        <f>IF(AI501="","-",IF(VLOOKUP(AI501,D4TRPL!$D$7:$U$58,9,0)=0,"-",IF(AND(AI501=AI501,OR(AJ501="T",AJ501="P")),VLOOKUP(AI501,D4TRPL!$D$7:$U$58,9,0),"-")))</f>
        <v>-</v>
      </c>
      <c r="AN501" s="72" t="str">
        <f>IF(AI501="","-",IF(VLOOKUP(AI501,D4TRPL!$D$7:$U$58,17,0)=0,"-",IF(AND(AI501=AI501,AJ501="P"),VLOOKUP(AI501,D4TRPL!$D$7:$U$58,17,0),"-")))</f>
        <v>-</v>
      </c>
      <c r="AO501" s="72" t="str">
        <f>IF(AI501="","-",IF(VLOOKUP(AI501,D4TRPL!$D$7:$U$58,18,0)=0,"-",IF(AND(AI501=AI501,AJ501="P"),VLOOKUP(AI501,D4TRPL!$D$7:$U$58,18,0),"-")))</f>
        <v>-</v>
      </c>
      <c r="AP501" s="73" t="s">
        <v>83</v>
      </c>
      <c r="AQ501" s="81"/>
      <c r="AR501" s="79"/>
      <c r="AS501" s="112"/>
      <c r="AT501" s="198"/>
      <c r="AU501" s="72" t="str">
        <f>IF(AS501="","-",IF(VLOOKUP(AS501,D4TRPL!$D$7:$U$58,7,0)=0,"-",IF(AND(AS501=AS501,OR(AT501="T",AT501="P",AT501="PM")),VLOOKUP(AS501,D4TRPL!$D$7:$U$58,7,0),"-")))</f>
        <v>-</v>
      </c>
      <c r="AV501" s="72" t="str">
        <f>IF(AS501="","-",IF(VLOOKUP(AS501,D4TRPL!$D$7:$U$58,8,0)=0,"-",IF(AND(AS501=AS501,OR(AT501="T",AT501="P",AT501="PM")),VLOOKUP(AS501,D4TRPL!$D$7:$U$58,8,0),"-")))</f>
        <v>-</v>
      </c>
      <c r="AW501" s="72" t="str">
        <f>IF(AS501="","-",IF(VLOOKUP(AS501,D4TRPL!$D$7:$U$58,9,0)=0,"-",IF(AND(AS501=AS501,OR(AT501="T",AT501="P")),VLOOKUP(AS501,D4TRPL!$D$7:$U$58,9,0),"-")))</f>
        <v>-</v>
      </c>
      <c r="AX501" s="72" t="str">
        <f>IF(AS501="","-",IF(VLOOKUP(AS501,D4TRPL!$D$7:$U$58,17,0)=0,"-",IF(AND(AS501=AS501,AT501="P"),VLOOKUP(AS501,D4TRPL!$D$7:$U$58,17,0),"-")))</f>
        <v>-</v>
      </c>
      <c r="AY501" s="72" t="str">
        <f>IF(AS501="","-",IF(VLOOKUP(AS501,D4TRPL!$D$7:$U$58,18,0)=0,"-",IF(AND(AS501=AS501,AT501="P"),VLOOKUP(AS501,D4TRPL!$D$7:$U$58,18,0),"-")))</f>
        <v>-</v>
      </c>
      <c r="AZ501" s="73" t="s">
        <v>83</v>
      </c>
      <c r="BA501" s="74"/>
      <c r="BB501" s="6"/>
      <c r="BC501" s="6"/>
      <c r="BD501" s="6"/>
      <c r="BE501" s="6"/>
      <c r="BF501" s="7"/>
      <c r="BG501" s="7"/>
      <c r="BH501" s="7"/>
      <c r="BI501" s="7"/>
      <c r="BJ501" s="7"/>
      <c r="BK501" s="7"/>
    </row>
    <row r="502" ht="14.25" customHeight="1">
      <c r="A502" s="40">
        <v>9.0</v>
      </c>
      <c r="B502" s="41" t="s">
        <v>356</v>
      </c>
      <c r="C502" s="79"/>
      <c r="D502" s="70"/>
      <c r="E502" s="71"/>
      <c r="F502" s="72" t="str">
        <f>IF(D502="","-",IF(VLOOKUP(D502,D4TRPL!$D$7:$U$58,7,0)=0,"-",IF(AND(D502=D502,OR(E502="T",E502="P",E502="PM")),VLOOKUP(D502,D4TRPL!$D$7:$U$58,7,0),"-")))</f>
        <v>-</v>
      </c>
      <c r="G502" s="72" t="str">
        <f>IF(D502="","-",IF(VLOOKUP(D502,D4TRPL!$D$7:$U$58,8,0)=0,"-",IF(AND(D502=D502,OR(E502="T",E502="P",E502="PM")),VLOOKUP(D502,D4TRPL!$D$7:$U$58,8,0),"-")))</f>
        <v>-</v>
      </c>
      <c r="H502" s="72" t="str">
        <f>IF(D502="","-",IF(VLOOKUP(D502,D4TRPL!$D$7:$U$58,9,0)=0,"-",IF(AND(D502=D502,OR(E502="T",E502="P")),VLOOKUP(D502,D4TRPL!$D$7:$U$58,9,0),"-")))</f>
        <v>-</v>
      </c>
      <c r="I502" s="72"/>
      <c r="J502" s="72" t="str">
        <f>IF(D502="","-",IF(VLOOKUP(D502,D4TRPL!$D$7:$U$58,17,0)=0,"-",IF(AND(D502=D502,E502="P"),VLOOKUP(D502,D4TRPL!$D$7:$U$58,17,0),"-")))</f>
        <v>-</v>
      </c>
      <c r="K502" s="72" t="str">
        <f>IF(D502="","-",IF(VLOOKUP(D502,D4TRPL!$D$7:$U$58,18,0)=0,"-",IF(AND(D502=D502,E502="P"),VLOOKUP(D502,D4TRPL!$D$7:$U$58,18,0),"-")))</f>
        <v>-</v>
      </c>
      <c r="L502" s="73" t="s">
        <v>85</v>
      </c>
      <c r="M502" s="74"/>
      <c r="N502" s="79"/>
      <c r="O502" s="72"/>
      <c r="P502" s="82"/>
      <c r="Q502" s="72" t="str">
        <f>IF(O502="","-",IF(VLOOKUP(O502,D4TRPL!$D$7:$U$58,7,0)=0,"-",IF(AND(O502=O502,OR(P502="T",P502="P",P502="PM")),VLOOKUP(O502,D4TRPL!$D$7:$U$58,7,0),"-")))</f>
        <v>-</v>
      </c>
      <c r="R502" s="72" t="str">
        <f>IF(O502="","-",IF(VLOOKUP(O502,D4TRPL!$D$7:$U$58,8,0)=0,"-",IF(AND(O502=O502,OR(P502="T",P502="P",P502="PM")),VLOOKUP(O502,D4TRPL!$D$7:$U$58,8,0),"-")))</f>
        <v>-</v>
      </c>
      <c r="S502" s="72" t="str">
        <f>IF(O502="","-",IF(VLOOKUP(O502,D4TRPL!$D$7:$U$58,9,0)=0,"-",IF(AND(O502=O502,OR(P502="T",P502="P")),VLOOKUP(O502,D4TRPL!$D$7:$U$58,9,0),"-")))</f>
        <v>-</v>
      </c>
      <c r="T502" s="72" t="str">
        <f>IF(O502="","-",IF(VLOOKUP(O502,D4TRPL!$D$7:$U$58,17,0)=0,"-",IF(AND(O502=O502,P502="P"),VLOOKUP(O502,D4TRPL!$D$7:$U$58,17,0),"-")))</f>
        <v>-</v>
      </c>
      <c r="U502" s="72" t="str">
        <f>IF(O502="","-",IF(VLOOKUP(O502,D4TRPL!$D$7:$U$58,18,0)=0,"-",IF(AND(O502=O502,P502="P"),VLOOKUP(O502,D4TRPL!$D$7:$U$58,18,0),"-")))</f>
        <v>-</v>
      </c>
      <c r="V502" s="73" t="s">
        <v>85</v>
      </c>
      <c r="W502" s="81"/>
      <c r="X502" s="79"/>
      <c r="Y502" s="72"/>
      <c r="Z502" s="82"/>
      <c r="AA502" s="72" t="str">
        <f>IF(Y502="","-",IF(VLOOKUP(Y502,D4TRPL!$D$7:$U$58,7,0)=0,"-",IF(AND(Y502=Y502,OR(Z502="T",Z502="P",Z502="PM")),VLOOKUP(Y502,D4TRPL!$D$7:$U$58,7,0),"-")))</f>
        <v>-</v>
      </c>
      <c r="AB502" s="72" t="str">
        <f>IF(Y502="","-",IF(VLOOKUP(Y502,D4TRPL!$D$7:$U$58,8,0)=0,"-",IF(AND(Y502=Y502,OR(Z502="T",Z502="P",Z502="PM")),VLOOKUP(Y502,D4TRPL!$D$7:$U$58,8,0),"-")))</f>
        <v>-</v>
      </c>
      <c r="AC502" s="72" t="str">
        <f>IF(Y502="","-",IF(VLOOKUP(Y502,D4TRPL!$D$7:$U$58,9,0)=0,"-",IF(AND(Y502=Y502,OR(Z502="T",Z502="P")),VLOOKUP(Y502,D4TRPL!$D$7:$U$58,9,0),"-")))</f>
        <v>-</v>
      </c>
      <c r="AD502" s="72" t="str">
        <f>IF(Y502="","-",IF(VLOOKUP(Y502,D4TRPL!$D$7:$U$58,17,0)=0,"-",IF(AND(Y502=Y502,Z502="P"),VLOOKUP(Y502,D4TRPL!$D$7:$U$58,17,0),"-")))</f>
        <v>-</v>
      </c>
      <c r="AE502" s="72" t="str">
        <f>IF(Y502="","-",IF(VLOOKUP(Y502,D4TRPL!$D$7:$U$58,18,0)=0,"-",IF(AND(Y502=Y502,Z502="P"),VLOOKUP(Y502,D4TRPL!$D$7:$U$58,18,0),"-")))</f>
        <v>-</v>
      </c>
      <c r="AF502" s="73" t="s">
        <v>85</v>
      </c>
      <c r="AG502" s="81"/>
      <c r="AH502" s="79"/>
      <c r="AI502" s="72"/>
      <c r="AJ502" s="82"/>
      <c r="AK502" s="72" t="str">
        <f>IF(AI502="","-",IF(VLOOKUP(AI502,D4TRPL!$D$7:$U$58,7,0)=0,"-",IF(AND(AI502=AI502,OR(AJ502="T",AJ502="P",AJ502="PM")),VLOOKUP(AI502,D4TRPL!$D$7:$U$58,7,0),"-")))</f>
        <v>-</v>
      </c>
      <c r="AL502" s="72" t="str">
        <f>IF(AI502="","-",IF(VLOOKUP(AI502,D4TRPL!$D$7:$U$58,8,0)=0,"-",IF(AND(AI502=AI502,OR(AJ502="T",AJ502="P",AJ502="PM")),VLOOKUP(AI502,D4TRPL!$D$7:$U$58,8,0),"-")))</f>
        <v>-</v>
      </c>
      <c r="AM502" s="72" t="str">
        <f>IF(AI502="","-",IF(VLOOKUP(AI502,D4TRPL!$D$7:$U$58,9,0)=0,"-",IF(AND(AI502=AI502,OR(AJ502="T",AJ502="P")),VLOOKUP(AI502,D4TRPL!$D$7:$U$58,9,0),"-")))</f>
        <v>-</v>
      </c>
      <c r="AN502" s="72" t="str">
        <f>IF(AI502="","-",IF(VLOOKUP(AI502,D4TRPL!$D$7:$U$58,17,0)=0,"-",IF(AND(AI502=AI502,AJ502="P"),VLOOKUP(AI502,D4TRPL!$D$7:$U$58,17,0),"-")))</f>
        <v>-</v>
      </c>
      <c r="AO502" s="72" t="str">
        <f>IF(AI502="","-",IF(VLOOKUP(AI502,D4TRPL!$D$7:$U$58,18,0)=0,"-",IF(AND(AI502=AI502,AJ502="P"),VLOOKUP(AI502,D4TRPL!$D$7:$U$58,18,0),"-")))</f>
        <v>-</v>
      </c>
      <c r="AP502" s="73" t="s">
        <v>85</v>
      </c>
      <c r="AQ502" s="81"/>
      <c r="AR502" s="79"/>
      <c r="AS502" s="112"/>
      <c r="AT502" s="198"/>
      <c r="AU502" s="72" t="str">
        <f>IF(AS502="","-",IF(VLOOKUP(AS502,D4TRPL!$D$7:$U$58,7,0)=0,"-",IF(AND(AS502=AS502,OR(AT502="T",AT502="P",AT502="PM")),VLOOKUP(AS502,D4TRPL!$D$7:$U$58,7,0),"-")))</f>
        <v>-</v>
      </c>
      <c r="AV502" s="72" t="str">
        <f>IF(AS502="","-",IF(VLOOKUP(AS502,D4TRPL!$D$7:$U$58,8,0)=0,"-",IF(AND(AS502=AS502,OR(AT502="T",AT502="P",AT502="PM")),VLOOKUP(AS502,D4TRPL!$D$7:$U$58,8,0),"-")))</f>
        <v>-</v>
      </c>
      <c r="AW502" s="72" t="str">
        <f>IF(AS502="","-",IF(VLOOKUP(AS502,D4TRPL!$D$7:$U$58,9,0)=0,"-",IF(AND(AS502=AS502,OR(AT502="T",AT502="P")),VLOOKUP(AS502,D4TRPL!$D$7:$U$58,9,0),"-")))</f>
        <v>-</v>
      </c>
      <c r="AX502" s="72" t="str">
        <f>IF(AS502="","-",IF(VLOOKUP(AS502,D4TRPL!$D$7:$U$58,17,0)=0,"-",IF(AND(AS502=AS502,AT502="P"),VLOOKUP(AS502,D4TRPL!$D$7:$U$58,17,0),"-")))</f>
        <v>-</v>
      </c>
      <c r="AY502" s="72" t="str">
        <f>IF(AS502="","-",IF(VLOOKUP(AS502,D4TRPL!$D$7:$U$58,18,0)=0,"-",IF(AND(AS502=AS502,AT502="P"),VLOOKUP(AS502,D4TRPL!$D$7:$U$58,18,0),"-")))</f>
        <v>-</v>
      </c>
      <c r="AZ502" s="73" t="s">
        <v>85</v>
      </c>
      <c r="BA502" s="74"/>
      <c r="BB502" s="199" t="s">
        <v>357</v>
      </c>
      <c r="BC502" s="6"/>
      <c r="BD502" s="6"/>
      <c r="BE502" s="6"/>
      <c r="BF502" s="7"/>
      <c r="BG502" s="7"/>
      <c r="BH502" s="7"/>
      <c r="BI502" s="7"/>
      <c r="BJ502" s="7"/>
      <c r="BK502" s="7"/>
    </row>
    <row r="503" ht="14.25" customHeight="1">
      <c r="A503" s="40">
        <v>9.0</v>
      </c>
      <c r="B503" s="41" t="s">
        <v>356</v>
      </c>
      <c r="C503" s="79"/>
      <c r="D503" s="72"/>
      <c r="E503" s="82"/>
      <c r="F503" s="72" t="str">
        <f>IF(D503="","-",IF(VLOOKUP(D503,'S1-IF'!$D$7:$U$58,7,0)=0,"-",IF(AND(D503=D503,OR(E503="T",E503="P")),VLOOKUP(D503,'S1-IF'!$D$7:$U$58,7,0),"-")))</f>
        <v>-</v>
      </c>
      <c r="G503" s="72" t="str">
        <f>IF(D503="","-",IF(VLOOKUP(D503,'S1-IF'!$D$7:$U$58,8,0)=0,"-",IF(AND(D503=D503,OR(E503="T",E503="P")),VLOOKUP(D503,'S1-IF'!$D$7:$U$58,8,0),"-")))</f>
        <v>-</v>
      </c>
      <c r="H503" s="72" t="str">
        <f>IF(D503="","-",IF(VLOOKUP(D503,'S1-IF'!$D$7:$U$58,9,0)=0,"-",IF(AND(D503=D503,OR(E503="T",E503="P")),VLOOKUP(D503,'S1-IF'!$D$7:$U$58,9,0),"-")))</f>
        <v>-</v>
      </c>
      <c r="I503" s="72"/>
      <c r="J503" s="72" t="str">
        <f>IF(D503="","-",IF(VLOOKUP(D503,'S1-IF'!$D$7:$U$58,17,0)=0,"-",IF(AND(D503=D503,E503="P"),VLOOKUP(D503,'S1-IF'!$D$7:$U$58,17,0),"-")))</f>
        <v>-</v>
      </c>
      <c r="K503" s="72" t="str">
        <f>IF(D503="","-",IF(VLOOKUP(D503,'S1-IF'!$D$7:$U$58,18,0)=0,"-",IF(AND(D503=D503,E503="P"),VLOOKUP(D503,'S1-IF'!$D$7:$U$58,18,0),"-")))</f>
        <v>-</v>
      </c>
      <c r="L503" s="73" t="s">
        <v>91</v>
      </c>
      <c r="M503" s="81"/>
      <c r="N503" s="79"/>
      <c r="O503" s="72"/>
      <c r="P503" s="82"/>
      <c r="Q503" s="72" t="str">
        <f>IF(O503="","-",IF(VLOOKUP(O503,'S1-IF'!$D$7:$U$58,7,0)=0,"-",IF(AND(O503=O503,OR(P503="T",P503="P")),VLOOKUP(O503,'S1-IF'!$D$7:$U$58,7,0),"-")))</f>
        <v>-</v>
      </c>
      <c r="R503" s="72" t="str">
        <f>IF(O503="","-",IF(VLOOKUP(O503,'S1-IF'!$D$7:$U$58,8,0)=0,"-",IF(AND(O503=O503,OR(P503="T",P503="P")),VLOOKUP(O503,'S1-IF'!$D$7:$U$58,8,0),"-")))</f>
        <v>-</v>
      </c>
      <c r="S503" s="72" t="str">
        <f>IF(O503="","-",IF(VLOOKUP(O503,'S1-IF'!$D$7:$U$58,9,0)=0,"-",IF(AND(O503=O503,OR(P503="T",P503="P")),VLOOKUP(O503,'S1-IF'!$D$7:$U$58,9,0),"-")))</f>
        <v>-</v>
      </c>
      <c r="T503" s="72" t="str">
        <f>IF(O503="","-",IF(VLOOKUP(O503,'S1-IF'!$D$7:$U$58,17,0)=0,"-",IF(AND(O503=O503,P503="P"),VLOOKUP(O503,'S1-IF'!$D$7:$U$58,17,0),"-")))</f>
        <v>-</v>
      </c>
      <c r="U503" s="72" t="str">
        <f>IF(O503="","-",IF(VLOOKUP(O503,'S1-IF'!$D$7:$U$58,18,0)=0,"-",IF(AND(O503=O503,P503="P"),VLOOKUP(O503,'S1-IF'!$D$7:$U$58,18,0),"-")))</f>
        <v>-</v>
      </c>
      <c r="V503" s="73" t="s">
        <v>91</v>
      </c>
      <c r="W503" s="81"/>
      <c r="X503" s="79"/>
      <c r="Y503" s="70"/>
      <c r="Z503" s="71"/>
      <c r="AA503" s="72" t="str">
        <f>IF(Y503="","-",IF(VLOOKUP(Y503,'S1-IF'!$D$7:$U$58,7,0)=0,"-",IF(AND(Y503=Y503,OR(Z503="T",Z503="P")),VLOOKUP(Y503,'S1-IF'!$D$7:$U$58,7,0),"-")))</f>
        <v>-</v>
      </c>
      <c r="AB503" s="72" t="str">
        <f>IF(Y503="","-",IF(VLOOKUP(Y503,'S1-IF'!$D$7:$U$58,8,0)=0,"-",IF(AND(Y503=Y503,OR(Z503="T",Z503="P")),VLOOKUP(Y503,'S1-IF'!$D$7:$U$58,8,0),"-")))</f>
        <v>-</v>
      </c>
      <c r="AC503" s="72" t="str">
        <f>IF(Y503="","-",IF(VLOOKUP(Y503,'S1-IF'!$D$7:$U$58,9,0)=0,"-",IF(AND(Y503=Y503,OR(Z503="T",Z503="P")),VLOOKUP(Y503,'S1-IF'!$D$7:$U$58,9,0),"-")))</f>
        <v>-</v>
      </c>
      <c r="AD503" s="72" t="str">
        <f>IF(Y503="","-",IF(VLOOKUP(Y503,'S1-IF'!$D$7:$U$58,17,0)=0,"-",IF(AND(Y503=Y503,Z503="P"),VLOOKUP(Y503,'S1-IF'!$D$7:$U$58,17,0),"-")))</f>
        <v>-</v>
      </c>
      <c r="AE503" s="72" t="str">
        <f>IF(Y503="","-",IF(VLOOKUP(Y503,'S1-IF'!$D$7:$U$58,18,0)=0,"-",IF(AND(Y503=Y503,Z503="P"),VLOOKUP(Y503,'S1-IF'!$D$7:$U$58,18,0),"-")))</f>
        <v>-</v>
      </c>
      <c r="AF503" s="73" t="s">
        <v>91</v>
      </c>
      <c r="AG503" s="81"/>
      <c r="AH503" s="79"/>
      <c r="AI503" s="72"/>
      <c r="AJ503" s="82"/>
      <c r="AK503" s="72" t="str">
        <f>IF(AI503="","-",IF(VLOOKUP(AI503,'S1-IF'!$D$7:$U$58,7,0)=0,"-",IF(AND(AI503=AI503,OR(AJ503="T",AJ503="P")),VLOOKUP(AI503,'S1-IF'!$D$7:$U$58,7,0),"-")))</f>
        <v>-</v>
      </c>
      <c r="AL503" s="72" t="str">
        <f>IF(AI503="","-",IF(VLOOKUP(AI503,'S1-IF'!$D$7:$U$58,8,0)=0,"-",IF(AND(AI503=AI503,OR(AJ503="T",AJ503="P")),VLOOKUP(AI503,'S1-IF'!$D$7:$U$58,8,0),"-")))</f>
        <v>-</v>
      </c>
      <c r="AM503" s="72" t="str">
        <f>IF(AI503="","-",IF(VLOOKUP(AI503,'S1-IF'!$D$7:$U$58,9,0)=0,"-",IF(AND(AI503=AI503,OR(AJ503="T",AJ503="P")),VLOOKUP(AI503,'S1-IF'!$D$7:$U$58,9,0),"-")))</f>
        <v>-</v>
      </c>
      <c r="AN503" s="72" t="str">
        <f>IF(AI503="","-",IF(VLOOKUP(AI503,'S1-IF'!$D$7:$U$58,17,0)=0,"-",IF(AND(AI503=AI503,AJ503="P"),VLOOKUP(AI503,'S1-IF'!$D$7:$U$58,17,0),"-")))</f>
        <v>-</v>
      </c>
      <c r="AO503" s="72" t="str">
        <f>IF(AI503="","-",IF(VLOOKUP(AI503,'S1-IF'!$D$7:$U$58,18,0)=0,"-",IF(AND(AI503=AI503,AJ503="P"),VLOOKUP(AI503,'S1-IF'!$D$7:$U$58,18,0),"-")))</f>
        <v>-</v>
      </c>
      <c r="AP503" s="73" t="s">
        <v>91</v>
      </c>
      <c r="AQ503" s="81"/>
      <c r="AR503" s="79"/>
      <c r="AS503" s="72"/>
      <c r="AT503" s="82"/>
      <c r="AU503" s="72" t="str">
        <f>IF(AS503="","-",IF(VLOOKUP(AS503,'S1-IF'!$D$7:$U$58,7,0)=0,"-",IF(AND(AS503=AS503,OR(AT503="T",AT503="P")),VLOOKUP(AS503,'S1-IF'!$D$7:$U$58,7,0),"-")))</f>
        <v>-</v>
      </c>
      <c r="AV503" s="72" t="str">
        <f>IF(AS503="","-",IF(VLOOKUP(AS503,'S1-IF'!$D$7:$U$58,8,0)=0,"-",IF(AND(AS503=AS503,OR(AT503="T",AT503="P")),VLOOKUP(AS503,'S1-IF'!$D$7:$U$58,8,0),"-")))</f>
        <v>-</v>
      </c>
      <c r="AW503" s="72" t="str">
        <f>IF(AS503="","-",IF(VLOOKUP(AS503,'S1-IF'!$D$7:$U$58,9,0)=0,"-",IF(AND(AS503=AS503,OR(AT503="T",AT503="P")),VLOOKUP(AS503,'S1-IF'!$D$7:$U$58,9,0),"-")))</f>
        <v>-</v>
      </c>
      <c r="AX503" s="72" t="str">
        <f>IF(AS503="","-",IF(VLOOKUP(AS503,'S1-IF'!$D$7:$U$58,17,0)=0,"-",IF(AND(AS503=AS503,AT503="P"),VLOOKUP(AS503,'S1-IF'!$D$7:$U$58,17,0),"-")))</f>
        <v>-</v>
      </c>
      <c r="AY503" s="72" t="str">
        <f>IF(AS503="","-",IF(VLOOKUP(AS503,'S1-IF'!$D$7:$U$58,18,0)=0,"-",IF(AND(AS503=AS503,AT503="P"),VLOOKUP(AS503,'S1-IF'!$D$7:$U$58,18,0),"-")))</f>
        <v>-</v>
      </c>
      <c r="AZ503" s="73" t="s">
        <v>91</v>
      </c>
      <c r="BA503" s="81"/>
      <c r="BB503" s="6"/>
      <c r="BC503" s="6"/>
      <c r="BD503" s="6"/>
      <c r="BE503" s="6"/>
      <c r="BF503" s="7"/>
      <c r="BG503" s="7"/>
      <c r="BH503" s="7"/>
      <c r="BI503" s="7"/>
      <c r="BJ503" s="7"/>
      <c r="BK503" s="7"/>
    </row>
    <row r="504" ht="14.25" customHeight="1">
      <c r="A504" s="40">
        <v>9.0</v>
      </c>
      <c r="B504" s="41" t="s">
        <v>356</v>
      </c>
      <c r="C504" s="79"/>
      <c r="D504" s="72"/>
      <c r="E504" s="82"/>
      <c r="F504" s="72" t="str">
        <f>IF(D504="","-",IF(VLOOKUP(D504,'S1-IF'!$D$7:$U$58,7,0)=0,"-",IF(AND(D504=D504,OR(E504="T",E504="P")),VLOOKUP(D504,'S1-IF'!$D$7:$U$58,7,0),"-")))</f>
        <v>-</v>
      </c>
      <c r="G504" s="72" t="str">
        <f>IF(D504="","-",IF(VLOOKUP(D504,'S1-IF'!$D$7:$U$58,8,0)=0,"-",IF(AND(D504=D504,OR(E504="T",E504="P")),VLOOKUP(D504,'S1-IF'!$D$7:$U$58,8,0),"-")))</f>
        <v>-</v>
      </c>
      <c r="H504" s="72" t="str">
        <f>IF(D504="","-",IF(VLOOKUP(D504,'S1-IF'!$D$7:$U$58,9,0)=0,"-",IF(AND(D504=D504,OR(E504="T",E504="P")),VLOOKUP(D504,'S1-IF'!$D$7:$U$58,9,0),"-")))</f>
        <v>-</v>
      </c>
      <c r="I504" s="72"/>
      <c r="J504" s="72" t="str">
        <f>IF(D504="","-",IF(VLOOKUP(D504,'S1-IF'!$D$7:$U$58,17,0)=0,"-",IF(AND(D504=D504,E504="P"),VLOOKUP(D504,'S1-IF'!$D$7:$U$58,17,0),"-")))</f>
        <v>-</v>
      </c>
      <c r="K504" s="72" t="str">
        <f>IF(D504="","-",IF(VLOOKUP(D504,'S1-IF'!$D$7:$U$58,18,0)=0,"-",IF(AND(D504=D504,E504="P"),VLOOKUP(D504,'S1-IF'!$D$7:$U$58,18,0),"-")))</f>
        <v>-</v>
      </c>
      <c r="L504" s="73" t="s">
        <v>93</v>
      </c>
      <c r="M504" s="81"/>
      <c r="N504" s="79"/>
      <c r="O504" s="72"/>
      <c r="P504" s="82"/>
      <c r="Q504" s="72" t="str">
        <f>IF(O504="","-",IF(VLOOKUP(O504,'S1-IF'!$D$7:$U$58,7,0)=0,"-",IF(AND(O504=O504,OR(P504="T",P504="P")),VLOOKUP(O504,'S1-IF'!$D$7:$U$58,7,0),"-")))</f>
        <v>-</v>
      </c>
      <c r="R504" s="72" t="str">
        <f>IF(O504="","-",IF(VLOOKUP(O504,'S1-IF'!$D$7:$U$58,8,0)=0,"-",IF(AND(O504=O504,OR(P504="T",P504="P")),VLOOKUP(O504,'S1-IF'!$D$7:$U$58,8,0),"-")))</f>
        <v>-</v>
      </c>
      <c r="S504" s="72" t="str">
        <f>IF(O504="","-",IF(VLOOKUP(O504,'S1-IF'!$D$7:$U$58,9,0)=0,"-",IF(AND(O504=O504,OR(P504="T",P504="P")),VLOOKUP(O504,'S1-IF'!$D$7:$U$58,9,0),"-")))</f>
        <v>-</v>
      </c>
      <c r="T504" s="72" t="str">
        <f>IF(O504="","-",IF(VLOOKUP(O504,'S1-IF'!$D$7:$U$58,17,0)=0,"-",IF(AND(O504=O504,P504="P"),VLOOKUP(O504,'S1-IF'!$D$7:$U$58,17,0),"-")))</f>
        <v>-</v>
      </c>
      <c r="U504" s="72" t="str">
        <f>IF(O504="","-",IF(VLOOKUP(O504,'S1-IF'!$D$7:$U$58,18,0)=0,"-",IF(AND(O504=O504,P504="P"),VLOOKUP(O504,'S1-IF'!$D$7:$U$58,18,0),"-")))</f>
        <v>-</v>
      </c>
      <c r="V504" s="73" t="s">
        <v>93</v>
      </c>
      <c r="W504" s="81"/>
      <c r="X504" s="79"/>
      <c r="Y504" s="70"/>
      <c r="Z504" s="71"/>
      <c r="AA504" s="72" t="str">
        <f>IF(Y504="","-",IF(VLOOKUP(Y504,'S1-IF'!$D$7:$U$58,7,0)=0,"-",IF(AND(Y504=Y504,OR(Z504="T",Z504="P")),VLOOKUP(Y504,'S1-IF'!$D$7:$U$58,7,0),"-")))</f>
        <v>-</v>
      </c>
      <c r="AB504" s="72" t="str">
        <f>IF(Y504="","-",IF(VLOOKUP(Y504,'S1-IF'!$D$7:$U$58,8,0)=0,"-",IF(AND(Y504=Y504,OR(Z504="T",Z504="P")),VLOOKUP(Y504,'S1-IF'!$D$7:$U$58,8,0),"-")))</f>
        <v>-</v>
      </c>
      <c r="AC504" s="72" t="str">
        <f>IF(Y504="","-",IF(VLOOKUP(Y504,'S1-IF'!$D$7:$U$58,9,0)=0,"-",IF(AND(Y504=Y504,OR(Z504="T",Z504="P")),VLOOKUP(Y504,'S1-IF'!$D$7:$U$58,9,0),"-")))</f>
        <v>-</v>
      </c>
      <c r="AD504" s="72" t="str">
        <f>IF(Y504="","-",IF(VLOOKUP(Y504,'S1-IF'!$D$7:$U$58,17,0)=0,"-",IF(AND(Y504=Y504,Z504="P"),VLOOKUP(Y504,'S1-IF'!$D$7:$U$58,17,0),"-")))</f>
        <v>-</v>
      </c>
      <c r="AE504" s="72" t="str">
        <f>IF(Y504="","-",IF(VLOOKUP(Y504,'S1-IF'!$D$7:$U$58,18,0)=0,"-",IF(AND(Y504=Y504,Z504="P"),VLOOKUP(Y504,'S1-IF'!$D$7:$U$58,18,0),"-")))</f>
        <v>-</v>
      </c>
      <c r="AF504" s="73" t="s">
        <v>93</v>
      </c>
      <c r="AG504" s="74"/>
      <c r="AH504" s="79"/>
      <c r="AI504" s="72"/>
      <c r="AJ504" s="82"/>
      <c r="AK504" s="72" t="str">
        <f>IF(AI504="","-",IF(VLOOKUP(AI504,'S1-IF'!$D$7:$U$58,7,0)=0,"-",IF(AND(AI504=AI504,OR(AJ504="T",AJ504="P")),VLOOKUP(AI504,'S1-IF'!$D$7:$U$58,7,0),"-")))</f>
        <v>-</v>
      </c>
      <c r="AL504" s="72" t="str">
        <f>IF(AI504="","-",IF(VLOOKUP(AI504,'S1-IF'!$D$7:$U$58,8,0)=0,"-",IF(AND(AI504=AI504,OR(AJ504="T",AJ504="P")),VLOOKUP(AI504,'S1-IF'!$D$7:$U$58,8,0),"-")))</f>
        <v>-</v>
      </c>
      <c r="AM504" s="72" t="str">
        <f>IF(AI504="","-",IF(VLOOKUP(AI504,'S1-IF'!$D$7:$U$58,9,0)=0,"-",IF(AND(AI504=AI504,OR(AJ504="T",AJ504="P")),VLOOKUP(AI504,'S1-IF'!$D$7:$U$58,9,0),"-")))</f>
        <v>-</v>
      </c>
      <c r="AN504" s="72" t="str">
        <f>IF(AI504="","-",IF(VLOOKUP(AI504,'S1-IF'!$D$7:$U$58,17,0)=0,"-",IF(AND(AI504=AI504,AJ504="P"),VLOOKUP(AI504,'S1-IF'!$D$7:$U$58,17,0),"-")))</f>
        <v>-</v>
      </c>
      <c r="AO504" s="72" t="str">
        <f>IF(AI504="","-",IF(VLOOKUP(AI504,'S1-IF'!$D$7:$U$58,18,0)=0,"-",IF(AND(AI504=AI504,AJ504="P"),VLOOKUP(AI504,'S1-IF'!$D$7:$U$58,18,0),"-")))</f>
        <v>-</v>
      </c>
      <c r="AP504" s="73" t="s">
        <v>93</v>
      </c>
      <c r="AQ504" s="81"/>
      <c r="AR504" s="79"/>
      <c r="AS504" s="72"/>
      <c r="AT504" s="82"/>
      <c r="AU504" s="72" t="str">
        <f>IF(AS504="","-",IF(VLOOKUP(AS504,'S1-IF'!$D$7:$U$58,7,0)=0,"-",IF(AND(AS504=AS504,OR(AT504="T",AT504="P")),VLOOKUP(AS504,'S1-IF'!$D$7:$U$58,7,0),"-")))</f>
        <v>-</v>
      </c>
      <c r="AV504" s="72" t="str">
        <f>IF(AS504="","-",IF(VLOOKUP(AS504,'S1-IF'!$D$7:$U$58,8,0)=0,"-",IF(AND(AS504=AS504,OR(AT504="T",AT504="P")),VLOOKUP(AS504,'S1-IF'!$D$7:$U$58,8,0),"-")))</f>
        <v>-</v>
      </c>
      <c r="AW504" s="72" t="str">
        <f>IF(AS504="","-",IF(VLOOKUP(AS504,'S1-IF'!$D$7:$U$58,9,0)=0,"-",IF(AND(AS504=AS504,OR(AT504="T",AT504="P")),VLOOKUP(AS504,'S1-IF'!$D$7:$U$58,9,0),"-")))</f>
        <v>-</v>
      </c>
      <c r="AX504" s="72" t="str">
        <f>IF(AS504="","-",IF(VLOOKUP(AS504,'S1-IF'!$D$7:$U$58,17,0)=0,"-",IF(AND(AS504=AS504,AT504="P"),VLOOKUP(AS504,'S1-IF'!$D$7:$U$58,17,0),"-")))</f>
        <v>-</v>
      </c>
      <c r="AY504" s="72" t="str">
        <f>IF(AS504="","-",IF(VLOOKUP(AS504,'S1-IF'!$D$7:$U$58,18,0)=0,"-",IF(AND(AS504=AS504,AT504="P"),VLOOKUP(AS504,'S1-IF'!$D$7:$U$58,18,0),"-")))</f>
        <v>-</v>
      </c>
      <c r="AZ504" s="73" t="s">
        <v>93</v>
      </c>
      <c r="BA504" s="81"/>
      <c r="BB504" s="6"/>
      <c r="BC504" s="6"/>
      <c r="BD504" s="6"/>
      <c r="BE504" s="6"/>
      <c r="BF504" s="7"/>
      <c r="BG504" s="7"/>
      <c r="BH504" s="7"/>
      <c r="BI504" s="7"/>
      <c r="BJ504" s="7"/>
      <c r="BK504" s="7"/>
    </row>
    <row r="505" ht="14.25" customHeight="1">
      <c r="A505" s="40">
        <v>9.0</v>
      </c>
      <c r="B505" s="41" t="s">
        <v>356</v>
      </c>
      <c r="C505" s="75" t="s">
        <v>94</v>
      </c>
      <c r="D505" s="70" t="s">
        <v>95</v>
      </c>
      <c r="E505" s="71" t="s">
        <v>28</v>
      </c>
      <c r="F505" s="72" t="str">
        <f>IF(D505="","-",IF(VLOOKUP(D505,'S1-SI'!$D$7:$U$58,7,0)=0,"-",IF(AND(D505=D505,OR(E505="T",E505="P")),VLOOKUP(D505,'S1-SI'!$D$7:$U$58,7,0),"-")))</f>
        <v>THS</v>
      </c>
      <c r="G505" s="72" t="str">
        <f>IF(D505="","-",IF(VLOOKUP(D505,'S1-SI'!$D$7:$U$58,8,0)=0,"-",IF(AND(D505=D505,OR(E505="T",E505="P")),VLOOKUP(D505,'S1-SI'!$D$7:$U$58,8,0),"-")))</f>
        <v>GPS</v>
      </c>
      <c r="H505" s="72" t="str">
        <f>IF(D505="","-",IF(VLOOKUP(D505,'S1-SI'!$D$7:$U$58,9,0)=0,"-",IF(AND(D505=D505,OR(E505="T",E505="P")),VLOOKUP(D505,'S1-SI'!$D$7:$U$58,9,0),"-")))</f>
        <v>-</v>
      </c>
      <c r="I505" s="72"/>
      <c r="J505" s="72" t="str">
        <f>IF(D505="","-",IF(VLOOKUP(D505,'S1-SI'!$D$7:$U$58,17,0)=0,"-",IF(AND(D505=D505,E505="P"),VLOOKUP(D505,'S1-SI'!$D$7:$U$58,17,0),"-")))</f>
        <v>-</v>
      </c>
      <c r="K505" s="72" t="str">
        <f>IF(D505="","-",IF(VLOOKUP(D505,'S1-SI'!$D$7:$U$58,18,0)=0,"-",IF(AND(D505=D505,E505="P"),VLOOKUP(D505,'S1-SI'!$D$7:$U$58,18,0),"-")))</f>
        <v>-</v>
      </c>
      <c r="L505" s="73" t="s">
        <v>96</v>
      </c>
      <c r="M505" s="74" t="s">
        <v>26</v>
      </c>
      <c r="N505" s="79"/>
      <c r="O505" s="72"/>
      <c r="P505" s="82"/>
      <c r="Q505" s="72" t="str">
        <f>IF(O505="","-",IF(VLOOKUP(O505,'S1-SI'!$D$7:$U$58,7,0)=0,"-",IF(AND(O505=O505,OR(P505="T",P505="P")),VLOOKUP(O505,'S1-SI'!$D$7:$U$58,7,0),"-")))</f>
        <v>-</v>
      </c>
      <c r="R505" s="72" t="str">
        <f>IF(O505="","-",IF(VLOOKUP(O505,'S1-SI'!$D$7:$U$58,8,0)=0,"-",IF(AND(O505=O505,OR(P505="T",P505="P")),VLOOKUP(O505,'S1-SI'!$D$7:$U$58,8,0),"-")))</f>
        <v>-</v>
      </c>
      <c r="S505" s="72" t="str">
        <f>IF(O505="","-",IF(VLOOKUP(O505,'S1-SI'!$D$7:$U$58,9,0)=0,"-",IF(AND(O505=O505,OR(P505="T",P505="P")),VLOOKUP(O505,'S1-SI'!$D$7:$U$58,9,0),"-")))</f>
        <v>-</v>
      </c>
      <c r="T505" s="72" t="str">
        <f>IF(O505="","-",IF(VLOOKUP(O505,'S1-SI'!$D$7:$U$58,17,0)=0,"-",IF(AND(O505=O505,P505="P"),VLOOKUP(O505,'S1-SI'!$D$7:$U$58,17,0),"-")))</f>
        <v>-</v>
      </c>
      <c r="U505" s="72" t="str">
        <f>IF(O505="","-",IF(VLOOKUP(O505,'S1-SI'!$D$7:$U$58,18,0)=0,"-",IF(AND(O505=O505,P505="P"),VLOOKUP(O505,'S1-SI'!$D$7:$U$58,18,0),"-")))</f>
        <v>-</v>
      </c>
      <c r="V505" s="73" t="s">
        <v>96</v>
      </c>
      <c r="W505" s="81"/>
      <c r="X505" s="79"/>
      <c r="Y505" s="70"/>
      <c r="Z505" s="71"/>
      <c r="AA505" s="72" t="str">
        <f>IF(Y505="","-",IF(VLOOKUP(Y505,'S1-SI'!$D$7:$U$58,7,0)=0,"-",IF(AND(Y505=Y505,OR(Z505="T",Z505="P")),VLOOKUP(Y505,'S1-SI'!$D$7:$U$58,7,0),"-")))</f>
        <v>-</v>
      </c>
      <c r="AB505" s="72" t="str">
        <f>IF(Y505="","-",IF(VLOOKUP(Y505,'S1-SI'!$D$7:$U$58,8,0)=0,"-",IF(AND(Y505=Y505,OR(Z505="T",Z505="P")),VLOOKUP(Y505,'S1-SI'!$D$7:$U$58,8,0),"-")))</f>
        <v>-</v>
      </c>
      <c r="AC505" s="72" t="str">
        <f>IF(Y505="","-",IF(VLOOKUP(Y505,'S1-SI'!$D$7:$U$58,9,0)=0,"-",IF(AND(Y505=Y505,OR(Z505="T",Z505="P")),VLOOKUP(Y505,'S1-SI'!$D$7:$U$58,9,0),"-")))</f>
        <v>-</v>
      </c>
      <c r="AD505" s="72" t="str">
        <f>IF(Y505="","-",IF(VLOOKUP(Y505,'S1-SI'!$D$7:$U$58,17,0)=0,"-",IF(AND(Y505=Y505,Z505="P"),VLOOKUP(Y505,'S1-SI'!$D$7:$U$58,17,0),"-")))</f>
        <v>-</v>
      </c>
      <c r="AE505" s="72" t="str">
        <f>IF(Y505="","-",IF(VLOOKUP(Y505,'S1-SI'!$D$7:$U$58,18,0)=0,"-",IF(AND(Y505=Y505,Z505="P"),VLOOKUP(Y505,'S1-SI'!$D$7:$U$58,18,0),"-")))</f>
        <v>-</v>
      </c>
      <c r="AF505" s="73" t="s">
        <v>96</v>
      </c>
      <c r="AG505" s="81"/>
      <c r="AH505" s="79"/>
      <c r="AI505" s="72"/>
      <c r="AJ505" s="82"/>
      <c r="AK505" s="72" t="str">
        <f>IF(AI505="","-",IF(VLOOKUP(AI505,'S1-SI'!$D$7:$U$58,7,0)=0,"-",IF(AND(AI505=AI505,OR(AJ505="T",AJ505="P")),VLOOKUP(AI505,'S1-SI'!$D$7:$U$58,7,0),"-")))</f>
        <v>-</v>
      </c>
      <c r="AL505" s="72" t="str">
        <f>IF(AI505="","-",IF(VLOOKUP(AI505,'S1-SI'!$D$7:$U$58,8,0)=0,"-",IF(AND(AI505=AI505,OR(AJ505="T",AJ505="P")),VLOOKUP(AI505,'S1-SI'!$D$7:$U$58,8,0),"-")))</f>
        <v>-</v>
      </c>
      <c r="AM505" s="72" t="str">
        <f>IF(AI505="","-",IF(VLOOKUP(AI505,'S1-SI'!$D$7:$U$58,9,0)=0,"-",IF(AND(AI505=AI505,OR(AJ505="T",AJ505="P")),VLOOKUP(AI505,'S1-SI'!$D$7:$U$58,9,0),"-")))</f>
        <v>-</v>
      </c>
      <c r="AN505" s="72" t="str">
        <f>IF(AI505="","-",IF(VLOOKUP(AI505,'S1-SI'!$D$7:$U$58,17,0)=0,"-",IF(AND(AI505=AI505,AJ505="P"),VLOOKUP(AI505,'S1-SI'!$D$7:$U$58,17,0),"-")))</f>
        <v>-</v>
      </c>
      <c r="AO505" s="72" t="str">
        <f>IF(AI505="","-",IF(VLOOKUP(AI505,'S1-SI'!$D$7:$U$58,18,0)=0,"-",IF(AND(AI505=AI505,AJ505="P"),VLOOKUP(AI505,'S1-SI'!$D$7:$U$58,18,0),"-")))</f>
        <v>-</v>
      </c>
      <c r="AP505" s="73" t="s">
        <v>96</v>
      </c>
      <c r="AQ505" s="81"/>
      <c r="AR505" s="79"/>
      <c r="AS505" s="70"/>
      <c r="AT505" s="71"/>
      <c r="AU505" s="72" t="str">
        <f>IF(AS505="","-",IF(VLOOKUP(AS505,'S1-SI'!$D$7:$U$58,7,0)=0,"-",IF(AND(AS505=AS505,OR(AT505="T",AT505="P")),VLOOKUP(AS505,'S1-SI'!$D$7:$U$58,7,0),"-")))</f>
        <v>-</v>
      </c>
      <c r="AV505" s="72" t="str">
        <f>IF(AS505="","-",IF(VLOOKUP(AS505,'S1-SI'!$D$7:$U$58,8,0)=0,"-",IF(AND(AS505=AS505,OR(AT505="T",AT505="P")),VLOOKUP(AS505,'S1-SI'!$D$7:$U$58,8,0),"-")))</f>
        <v>-</v>
      </c>
      <c r="AW505" s="72" t="str">
        <f>IF(AS505="","-",IF(VLOOKUP(AS505,'S1-SI'!$D$7:$U$58,9,0)=0,"-",IF(AND(AS505=AS505,OR(AT505="T",AT505="P")),VLOOKUP(AS505,'S1-SI'!$D$7:$U$58,9,0),"-")))</f>
        <v>-</v>
      </c>
      <c r="AX505" s="72" t="str">
        <f>IF(AS505="","-",IF(VLOOKUP(AS505,'S1-SI'!$D$7:$U$58,17,0)=0,"-",IF(AND(AS505=AS505,AT505="P"),VLOOKUP(AS505,'S1-SI'!$D$7:$U$58,17,0),"-")))</f>
        <v>-</v>
      </c>
      <c r="AY505" s="72" t="str">
        <f>IF(AS505="","-",IF(VLOOKUP(AS505,'S1-SI'!$D$7:$U$58,18,0)=0,"-",IF(AND(AS505=AS505,AT505="P"),VLOOKUP(AS505,'S1-SI'!$D$7:$U$58,18,0),"-")))</f>
        <v>-</v>
      </c>
      <c r="AZ505" s="73" t="s">
        <v>96</v>
      </c>
      <c r="BA505" s="74"/>
      <c r="BB505" s="6"/>
      <c r="BC505" s="6"/>
      <c r="BD505" s="6"/>
      <c r="BE505" s="6"/>
      <c r="BF505" s="7"/>
      <c r="BG505" s="7"/>
      <c r="BH505" s="7"/>
      <c r="BI505" s="7"/>
      <c r="BJ505" s="7"/>
      <c r="BK505" s="7"/>
    </row>
    <row r="506" ht="14.25" customHeight="1">
      <c r="A506" s="40">
        <v>9.0</v>
      </c>
      <c r="B506" s="41" t="s">
        <v>356</v>
      </c>
      <c r="C506" s="75" t="s">
        <v>94</v>
      </c>
      <c r="D506" s="70" t="s">
        <v>95</v>
      </c>
      <c r="E506" s="71" t="s">
        <v>28</v>
      </c>
      <c r="F506" s="72" t="str">
        <f>IF(D506="","-",IF(VLOOKUP(D506,'S1-SI'!$D$7:$U$58,7,0)=0,"-",IF(AND(D506=D506,OR(E506="T",E506="P")),VLOOKUP(D506,'S1-SI'!$D$7:$U$58,7,0),"-")))</f>
        <v>THS</v>
      </c>
      <c r="G506" s="72" t="str">
        <f>IF(D506="","-",IF(VLOOKUP(D506,'S1-SI'!$D$7:$U$58,8,0)=0,"-",IF(AND(D506=D506,OR(E506="T",E506="P")),VLOOKUP(D506,'S1-SI'!$D$7:$U$58,8,0),"-")))</f>
        <v>GPS</v>
      </c>
      <c r="H506" s="72" t="str">
        <f>IF(D506="","-",IF(VLOOKUP(D506,'S1-SI'!$D$7:$U$58,9,0)=0,"-",IF(AND(D506=D506,OR(E506="T",E506="P")),VLOOKUP(D506,'S1-SI'!$D$7:$U$58,9,0),"-")))</f>
        <v>-</v>
      </c>
      <c r="I506" s="72"/>
      <c r="J506" s="72" t="str">
        <f>IF(D506="","-",IF(VLOOKUP(D506,'S1-SI'!$D$7:$U$58,17,0)=0,"-",IF(AND(D506=D506,E506="P"),VLOOKUP(D506,'S1-SI'!$D$7:$U$58,17,0),"-")))</f>
        <v>-</v>
      </c>
      <c r="K506" s="72" t="str">
        <f>IF(D506="","-",IF(VLOOKUP(D506,'S1-SI'!$D$7:$U$58,18,0)=0,"-",IF(AND(D506=D506,E506="P"),VLOOKUP(D506,'S1-SI'!$D$7:$U$58,18,0),"-")))</f>
        <v>-</v>
      </c>
      <c r="L506" s="73" t="s">
        <v>102</v>
      </c>
      <c r="M506" s="74" t="s">
        <v>26</v>
      </c>
      <c r="N506" s="79"/>
      <c r="O506" s="72"/>
      <c r="P506" s="82"/>
      <c r="Q506" s="72" t="str">
        <f>IF(O506="","-",IF(VLOOKUP(O506,'S1-SI'!$D$7:$U$58,7,0)=0,"-",IF(AND(O506=O506,OR(P506="T",P506="P")),VLOOKUP(O506,'S1-SI'!$D$7:$U$58,7,0),"-")))</f>
        <v>-</v>
      </c>
      <c r="R506" s="72" t="str">
        <f>IF(O506="","-",IF(VLOOKUP(O506,'S1-SI'!$D$7:$U$58,8,0)=0,"-",IF(AND(O506=O506,OR(P506="T",P506="P")),VLOOKUP(O506,'S1-SI'!$D$7:$U$58,8,0),"-")))</f>
        <v>-</v>
      </c>
      <c r="S506" s="72" t="str">
        <f>IF(O506="","-",IF(VLOOKUP(O506,'S1-SI'!$D$7:$U$58,9,0)=0,"-",IF(AND(O506=O506,OR(P506="T",P506="P")),VLOOKUP(O506,'S1-SI'!$D$7:$U$58,9,0),"-")))</f>
        <v>-</v>
      </c>
      <c r="T506" s="72" t="str">
        <f>IF(O506="","-",IF(VLOOKUP(O506,'S1-SI'!$D$7:$U$58,17,0)=0,"-",IF(AND(O506=O506,P506="P"),VLOOKUP(O506,'S1-SI'!$D$7:$U$58,17,0),"-")))</f>
        <v>-</v>
      </c>
      <c r="U506" s="72" t="str">
        <f>IF(O506="","-",IF(VLOOKUP(O506,'S1-SI'!$D$7:$U$58,18,0)=0,"-",IF(AND(O506=O506,P506="P"),VLOOKUP(O506,'S1-SI'!$D$7:$U$58,18,0),"-")))</f>
        <v>-</v>
      </c>
      <c r="V506" s="73" t="s">
        <v>102</v>
      </c>
      <c r="W506" s="81"/>
      <c r="X506" s="79"/>
      <c r="Y506" s="70"/>
      <c r="Z506" s="71"/>
      <c r="AA506" s="72" t="str">
        <f>IF(Y506="","-",IF(VLOOKUP(Y506,'S1-SI'!$D$7:$U$58,7,0)=0,"-",IF(AND(Y506=Y506,OR(Z506="T",Z506="P")),VLOOKUP(Y506,'S1-SI'!$D$7:$U$58,7,0),"-")))</f>
        <v>-</v>
      </c>
      <c r="AB506" s="72" t="str">
        <f>IF(Y506="","-",IF(VLOOKUP(Y506,'S1-SI'!$D$7:$U$58,8,0)=0,"-",IF(AND(Y506=Y506,OR(Z506="T",Z506="P")),VLOOKUP(Y506,'S1-SI'!$D$7:$U$58,8,0),"-")))</f>
        <v>-</v>
      </c>
      <c r="AC506" s="72" t="str">
        <f>IF(Y506="","-",IF(VLOOKUP(Y506,'S1-SI'!$D$7:$U$58,9,0)=0,"-",IF(AND(Y506=Y506,OR(Z506="T",Z506="P")),VLOOKUP(Y506,'S1-SI'!$D$7:$U$58,9,0),"-")))</f>
        <v>-</v>
      </c>
      <c r="AD506" s="72" t="str">
        <f>IF(Y506="","-",IF(VLOOKUP(Y506,'S1-SI'!$D$7:$U$58,17,0)=0,"-",IF(AND(Y506=Y506,Z506="P"),VLOOKUP(Y506,'S1-SI'!$D$7:$U$58,17,0),"-")))</f>
        <v>-</v>
      </c>
      <c r="AE506" s="72" t="str">
        <f>IF(Y506="","-",IF(VLOOKUP(Y506,'S1-SI'!$D$7:$U$58,18,0)=0,"-",IF(AND(Y506=Y506,Z506="P"),VLOOKUP(Y506,'S1-SI'!$D$7:$U$58,18,0),"-")))</f>
        <v>-</v>
      </c>
      <c r="AF506" s="73" t="s">
        <v>102</v>
      </c>
      <c r="AG506" s="81"/>
      <c r="AH506" s="79"/>
      <c r="AI506" s="72"/>
      <c r="AJ506" s="82"/>
      <c r="AK506" s="72" t="str">
        <f>IF(AI506="","-",IF(VLOOKUP(AI506,'S1-SI'!$D$7:$U$58,7,0)=0,"-",IF(AND(AI506=AI506,OR(AJ506="T",AJ506="P")),VLOOKUP(AI506,'S1-SI'!$D$7:$U$58,7,0),"-")))</f>
        <v>-</v>
      </c>
      <c r="AL506" s="72" t="str">
        <f>IF(AI506="","-",IF(VLOOKUP(AI506,'S1-SI'!$D$7:$U$58,8,0)=0,"-",IF(AND(AI506=AI506,OR(AJ506="T",AJ506="P")),VLOOKUP(AI506,'S1-SI'!$D$7:$U$58,8,0),"-")))</f>
        <v>-</v>
      </c>
      <c r="AM506" s="72" t="str">
        <f>IF(AI506="","-",IF(VLOOKUP(AI506,'S1-SI'!$D$7:$U$58,9,0)=0,"-",IF(AND(AI506=AI506,OR(AJ506="T",AJ506="P")),VLOOKUP(AI506,'S1-SI'!$D$7:$U$58,9,0),"-")))</f>
        <v>-</v>
      </c>
      <c r="AN506" s="72" t="str">
        <f>IF(AI506="","-",IF(VLOOKUP(AI506,'S1-SI'!$D$7:$U$58,17,0)=0,"-",IF(AND(AI506=AI506,AJ506="P"),VLOOKUP(AI506,'S1-SI'!$D$7:$U$58,17,0),"-")))</f>
        <v>-</v>
      </c>
      <c r="AO506" s="72" t="str">
        <f>IF(AI506="","-",IF(VLOOKUP(AI506,'S1-SI'!$D$7:$U$58,18,0)=0,"-",IF(AND(AI506=AI506,AJ506="P"),VLOOKUP(AI506,'S1-SI'!$D$7:$U$58,18,0),"-")))</f>
        <v>-</v>
      </c>
      <c r="AP506" s="73" t="s">
        <v>102</v>
      </c>
      <c r="AQ506" s="81"/>
      <c r="AR506" s="79"/>
      <c r="AS506" s="70"/>
      <c r="AT506" s="71"/>
      <c r="AU506" s="72" t="str">
        <f>IF(AS506="","-",IF(VLOOKUP(AS506,'S1-SI'!$D$7:$U$58,7,0)=0,"-",IF(AND(AS506=AS506,OR(AT506="T",AT506="P")),VLOOKUP(AS506,'S1-SI'!$D$7:$U$58,7,0),"-")))</f>
        <v>-</v>
      </c>
      <c r="AV506" s="72" t="str">
        <f>IF(AS506="","-",IF(VLOOKUP(AS506,'S1-SI'!$D$7:$U$58,8,0)=0,"-",IF(AND(AS506=AS506,OR(AT506="T",AT506="P")),VLOOKUP(AS506,'S1-SI'!$D$7:$U$58,8,0),"-")))</f>
        <v>-</v>
      </c>
      <c r="AW506" s="72" t="str">
        <f>IF(AS506="","-",IF(VLOOKUP(AS506,'S1-SI'!$D$7:$U$58,9,0)=0,"-",IF(AND(AS506=AS506,OR(AT506="T",AT506="P")),VLOOKUP(AS506,'S1-SI'!$D$7:$U$58,9,0),"-")))</f>
        <v>-</v>
      </c>
      <c r="AX506" s="72" t="str">
        <f>IF(AS506="","-",IF(VLOOKUP(AS506,'S1-SI'!$D$7:$U$58,17,0)=0,"-",IF(AND(AS506=AS506,AT506="P"),VLOOKUP(AS506,'S1-SI'!$D$7:$U$58,17,0),"-")))</f>
        <v>-</v>
      </c>
      <c r="AY506" s="72" t="str">
        <f>IF(AS506="","-",IF(VLOOKUP(AS506,'S1-SI'!$D$7:$U$58,18,0)=0,"-",IF(AND(AS506=AS506,AT506="P"),VLOOKUP(AS506,'S1-SI'!$D$7:$U$58,18,0),"-")))</f>
        <v>-</v>
      </c>
      <c r="AZ506" s="73" t="s">
        <v>102</v>
      </c>
      <c r="BA506" s="74"/>
      <c r="BB506" s="6"/>
      <c r="BC506" s="6"/>
      <c r="BD506" s="6"/>
      <c r="BE506" s="6"/>
      <c r="BF506" s="7"/>
      <c r="BG506" s="7"/>
      <c r="BH506" s="7"/>
      <c r="BI506" s="7"/>
      <c r="BJ506" s="7"/>
      <c r="BK506" s="7"/>
    </row>
    <row r="507" ht="14.25" customHeight="1">
      <c r="A507" s="40">
        <v>9.0</v>
      </c>
      <c r="B507" s="41" t="s">
        <v>356</v>
      </c>
      <c r="C507" s="79"/>
      <c r="D507" s="72"/>
      <c r="E507" s="82"/>
      <c r="F507" s="72" t="str">
        <f>IF(D507="","-",IF(VLOOKUP(D507,'S1-TE'!$D$7:$V$59,7,0)=0,"-",IF(AND(D507=D507,OR(E507="T",E507="P")),VLOOKUP(D507,'S1-TE'!$D$7:$V$59,7,0),"-")))</f>
        <v>-</v>
      </c>
      <c r="G507" s="72" t="str">
        <f>IF(D507="","-",IF(VLOOKUP(D507,'S1-TE'!$D$7:$V$59,8,0)=0,"-",IF(AND(D507=D507,OR(E507="T",E507="P")),VLOOKUP(D507,'S1-TE'!$D$7:$V$59,8,0),"-")))</f>
        <v>-</v>
      </c>
      <c r="H507" s="72" t="str">
        <f>IF(D507="","-",IF(VLOOKUP(D507,'S1-TE'!$D$7:$V$59,9,0)=0,"-",IF(AND(D507=D507,OR(E507="T",E507="P")),VLOOKUP(D507,'S1-TE'!$D$7:$V$59,9,0),"-")))</f>
        <v>-</v>
      </c>
      <c r="I507" s="72"/>
      <c r="J507" s="72" t="str">
        <f>IF(D507="","-",IF(VLOOKUP(D507,'S1-TE'!$D$7:$V$59,17,0)=0,"-",IF(AND(D507=D507,E507="P"),VLOOKUP(D507,'S1-TE'!$D$7:$V$59,17,0),"-")))</f>
        <v>-</v>
      </c>
      <c r="K507" s="72" t="str">
        <f>IF(D507="","-",IF(VLOOKUP(D507,'S1-TE'!$D$7:$V$59,18,0)=0,"-",IF(AND(D507=D507,E507="P"),VLOOKUP(D507,'S1-TE'!$D$7:$V$59,18,0),"-")))</f>
        <v>-</v>
      </c>
      <c r="L507" s="71" t="s">
        <v>103</v>
      </c>
      <c r="M507" s="134"/>
      <c r="N507" s="79"/>
      <c r="O507" s="72"/>
      <c r="P507" s="82"/>
      <c r="Q507" s="72" t="str">
        <f>IF(O507="","-",IF(VLOOKUP(O507,'S1-TE'!$D$7:$V$59,7,0)=0,"-",IF(AND(O507=O507,OR(P507="T",P507="P")),VLOOKUP(O507,'S1-TE'!$D$7:$V$59,7,0),"-")))</f>
        <v>-</v>
      </c>
      <c r="R507" s="72" t="str">
        <f>IF(O507="","-",IF(VLOOKUP(O507,'S1-TE'!$D$7:$V$59,8,0)=0,"-",IF(AND(O507=O507,OR(P507="T",P507="P")),VLOOKUP(O507,'S1-TE'!$D$7:$V$59,8,0),"-")))</f>
        <v>-</v>
      </c>
      <c r="S507" s="72" t="str">
        <f>IF(O507="","-",IF(VLOOKUP(O507,'S1-TE'!$D$7:$V$59,9,0)=0,"-",IF(AND(O507=O507,OR(P507="T",P507="P")),VLOOKUP(O507,'S1-TE'!$D$7:$V$59,9,0),"-")))</f>
        <v>-</v>
      </c>
      <c r="T507" s="72" t="str">
        <f>IF(O507="","-",IF(VLOOKUP(O507,'S1-TE'!$D$7:$V$59,17,0)=0,"-",IF(AND(O507=O507,P507="P"),VLOOKUP(O507,'S1-TE'!$D$7:$V$59,17,0),"-")))</f>
        <v>-</v>
      </c>
      <c r="U507" s="72" t="str">
        <f>IF(O507="","-",IF(VLOOKUP(O507,'S1-TE'!$D$7:$V$59,18,0)=0,"-",IF(AND(O507=O507,P507="P"),VLOOKUP(O507,'S1-TE'!$D$7:$V$59,18,0),"-")))</f>
        <v>-</v>
      </c>
      <c r="V507" s="71" t="s">
        <v>103</v>
      </c>
      <c r="W507" s="134"/>
      <c r="X507" s="79"/>
      <c r="Y507" s="72"/>
      <c r="Z507" s="82"/>
      <c r="AA507" s="72" t="str">
        <f>IF(Y507="","-",IF(VLOOKUP(Y507,'S1-TE'!$D$7:$V$59,7,0)=0,"-",IF(AND(Y507=Y507,OR(Z507="T",Z507="P")),VLOOKUP(Y507,'S1-TE'!$D$7:$V$59,7,0),"-")))</f>
        <v>-</v>
      </c>
      <c r="AB507" s="72" t="str">
        <f>IF(Y507="","-",IF(VLOOKUP(Y507,'S1-TE'!$D$7:$V$59,8,0)=0,"-",IF(AND(Y507=Y507,OR(Z507="T",Z507="P")),VLOOKUP(Y507,'S1-TE'!$D$7:$V$59,8,0),"-")))</f>
        <v>-</v>
      </c>
      <c r="AC507" s="72" t="str">
        <f>IF(Y507="","-",IF(VLOOKUP(Y507,'S1-TE'!$D$7:$V$59,9,0)=0,"-",IF(AND(Y507=Y507,OR(Z507="T",Z507="P")),VLOOKUP(Y507,'S1-TE'!$D$7:$V$59,9,0),"-")))</f>
        <v>-</v>
      </c>
      <c r="AD507" s="72" t="str">
        <f>IF(Y507="","-",IF(VLOOKUP(Y507,'S1-TE'!$D$7:$V$59,17,0)=0,"-",IF(AND(Y507=Y507,Z507="P"),VLOOKUP(Y507,'S1-TE'!$D$7:$V$59,17,0),"-")))</f>
        <v>-</v>
      </c>
      <c r="AE507" s="72" t="str">
        <f>IF(Y507="","-",IF(VLOOKUP(Y507,'S1-TE'!$D$7:$V$59,18,0)=0,"-",IF(AND(Y507=Y507,Z507="P"),VLOOKUP(Y507,'S1-TE'!$D$7:$V$59,18,0),"-")))</f>
        <v>-</v>
      </c>
      <c r="AF507" s="71" t="s">
        <v>103</v>
      </c>
      <c r="AG507" s="134"/>
      <c r="AH507" s="79"/>
      <c r="AI507" s="72"/>
      <c r="AJ507" s="82"/>
      <c r="AK507" s="72" t="str">
        <f>IF(AI507="","-",IF(VLOOKUP(AI507,'S1-TE'!$D$7:$V$59,7,0)=0,"-",IF(AND(AI507=AI507,OR(AJ507="T",AJ507="P")),VLOOKUP(AI507,'S1-TE'!$D$7:$V$59,7,0),"-")))</f>
        <v>-</v>
      </c>
      <c r="AL507" s="72" t="str">
        <f>IF(AI507="","-",IF(VLOOKUP(AI507,'S1-TE'!$D$7:$V$59,8,0)=0,"-",IF(AND(AI507=AI507,OR(AJ507="T",AJ507="P")),VLOOKUP(AI507,'S1-TE'!$D$7:$V$59,8,0),"-")))</f>
        <v>-</v>
      </c>
      <c r="AM507" s="72" t="str">
        <f>IF(AI507="","-",IF(VLOOKUP(AI507,'S1-TE'!$D$7:$V$59,9,0)=0,"-",IF(AND(AI507=AI507,OR(AJ507="T",AJ507="P")),VLOOKUP(AI507,'S1-TE'!$D$7:$V$59,9,0),"-")))</f>
        <v>-</v>
      </c>
      <c r="AN507" s="72" t="str">
        <f>IF(AI507="","-",IF(VLOOKUP(AI507,'S1-TE'!$D$7:$V$59,17,0)=0,"-",IF(AND(AI507=AI507,AJ507="P"),VLOOKUP(AI507,'S1-TE'!$D$7:$V$59,17,0),"-")))</f>
        <v>-</v>
      </c>
      <c r="AO507" s="72" t="str">
        <f>IF(AI507="","-",IF(VLOOKUP(AI507,'S1-TE'!$D$7:$V$59,18,0)=0,"-",IF(AND(AI507=AI507,AJ507="P"),VLOOKUP(AI507,'S1-TE'!$D$7:$V$59,18,0),"-")))</f>
        <v>-</v>
      </c>
      <c r="AP507" s="71" t="s">
        <v>103</v>
      </c>
      <c r="AQ507" s="134"/>
      <c r="AR507" s="69"/>
      <c r="AS507" s="70"/>
      <c r="AT507" s="71"/>
      <c r="AU507" s="72" t="str">
        <f>IF(AS507="","-",IF(VLOOKUP(AS507,'S1-TE'!$D$7:$V$59,7,0)=0,"-",IF(AND(AS507=AS507,OR(AT507="T",AT507="P")),VLOOKUP(AS507,'S1-TE'!$D$7:$V$59,7,0),"-")))</f>
        <v>-</v>
      </c>
      <c r="AV507" s="72" t="str">
        <f>IF(AS507="","-",IF(VLOOKUP(AS507,'S1-TE'!$D$7:$V$59,8,0)=0,"-",IF(AND(AS507=AS507,OR(AT507="T",AT507="P")),VLOOKUP(AS507,'S1-TE'!$D$7:$V$59,8,0),"-")))</f>
        <v>-</v>
      </c>
      <c r="AW507" s="72" t="str">
        <f>IF(AS507="","-",IF(VLOOKUP(AS507,'S1-TE'!$D$7:$V$59,9,0)=0,"-",IF(AND(AS507=AS507,OR(AT507="T",AT507="P")),VLOOKUP(AS507,'S1-TE'!$D$7:$V$59,9,0),"-")))</f>
        <v>-</v>
      </c>
      <c r="AX507" s="72" t="str">
        <f>IF(AS507="","-",IF(VLOOKUP(AS507,'S1-TE'!$D$7:$V$59,17,0)=0,"-",IF(AND(AS507=AS507,AT507="P"),VLOOKUP(AS507,'S1-TE'!$D$7:$V$59,17,0),"-")))</f>
        <v>-</v>
      </c>
      <c r="AY507" s="72" t="str">
        <f>IF(AS507="","-",IF(VLOOKUP(AS507,'S1-TE'!$D$7:$V$59,18,0)=0,"-",IF(AND(AS507=AS507,AT507="P"),VLOOKUP(AS507,'S1-TE'!$D$7:$V$59,18,0),"-")))</f>
        <v>-</v>
      </c>
      <c r="AZ507" s="71" t="s">
        <v>103</v>
      </c>
      <c r="BA507" s="83"/>
      <c r="BB507" s="6"/>
      <c r="BC507" s="6"/>
      <c r="BD507" s="6"/>
      <c r="BE507" s="6"/>
      <c r="BF507" s="7"/>
      <c r="BG507" s="7"/>
      <c r="BH507" s="7"/>
      <c r="BI507" s="7"/>
      <c r="BJ507" s="7"/>
      <c r="BK507" s="7"/>
    </row>
    <row r="508" ht="14.25" customHeight="1">
      <c r="A508" s="40">
        <v>9.0</v>
      </c>
      <c r="B508" s="41" t="s">
        <v>356</v>
      </c>
      <c r="C508" s="79"/>
      <c r="D508" s="72"/>
      <c r="E508" s="82"/>
      <c r="F508" s="72" t="str">
        <f>IF(D508="","-",IF(VLOOKUP(D508,'S1-MR'!$D$7:$U$60,7,0)=0,"-",IF(AND(D508=D508,OR(E508="T",E508="P")),VLOOKUP(D508,'S1-MR'!$D$7:$U$60,7,0),"-")))</f>
        <v>-</v>
      </c>
      <c r="G508" s="72" t="str">
        <f>IF(D508="","-",IF(VLOOKUP(D508,'S1-MR'!$D$7:$U$60,8,0)=0,"-",IF(AND(D508=D508,OR(E508="T",E508="P")),VLOOKUP(D508,'S1-MR'!$D$7:$U$60,8,0),"-")))</f>
        <v>-</v>
      </c>
      <c r="H508" s="72" t="str">
        <f>IF(D508="","-",IF(VLOOKUP(D508,'S1-MR'!$D$7:$U$60,9,0)=0,"-",IF(AND(D508=D508,OR(E508="T",E508="P")),VLOOKUP(D508,'S1-MR'!$D$7:$U$60,9,0),"-")))</f>
        <v>-</v>
      </c>
      <c r="I508" s="72"/>
      <c r="J508" s="72" t="str">
        <f>IF(D508="","-",IF(VLOOKUP(D508,'S1-MR'!$D$7:$U$60,17,0)=0,"-",IF(AND(D508=D508,E508="P"),VLOOKUP(D508,'S1-MR'!$D$7:$U$60,17,0),"-")))</f>
        <v>-</v>
      </c>
      <c r="K508" s="72" t="str">
        <f>IF(D508="","-",IF(VLOOKUP(D508,'S1-MR'!$D$7:$U$60,18,0)=0,"-",IF(AND(D508=D508,E508="P"),VLOOKUP(D508,'S1-MR'!$D$7:$U$60,18,0),"-")))</f>
        <v>-</v>
      </c>
      <c r="L508" s="73" t="s">
        <v>108</v>
      </c>
      <c r="M508" s="81"/>
      <c r="N508" s="79"/>
      <c r="O508" s="72"/>
      <c r="P508" s="82"/>
      <c r="Q508" s="72" t="str">
        <f>IF(O508="","-",IF(VLOOKUP(O508,'S1-MR'!$D$7:$U$60,7,0)=0,"-",IF(AND(O508=O508,OR(P508="T",P508="P")),VLOOKUP(O508,'S1-MR'!$D$7:$U$60,7,0),"-")))</f>
        <v>-</v>
      </c>
      <c r="R508" s="72" t="str">
        <f>IF(O508="","-",IF(VLOOKUP(O508,'S1-MR'!$D$7:$U$60,8,0)=0,"-",IF(AND(O508=O508,OR(P508="T",P508="P")),VLOOKUP(O508,'S1-MR'!$D$7:$U$60,8,0),"-")))</f>
        <v>-</v>
      </c>
      <c r="S508" s="72" t="str">
        <f>IF(O508="","-",IF(VLOOKUP(O508,'S1-MR'!$D$7:$U$60,9,0)=0,"-",IF(AND(O508=O508,OR(P508="T",P508="P")),VLOOKUP(O508,'S1-MR'!$D$7:$U$60,9,0),"-")))</f>
        <v>-</v>
      </c>
      <c r="T508" s="72" t="str">
        <f>IF(O508="","-",IF(VLOOKUP(O508,'S1-MR'!$D$7:$U$60,17,0)=0,"-",IF(AND(O508=O508,P508="P"),VLOOKUP(O508,'S1-MR'!$D$7:$U$60,17,0),"-")))</f>
        <v>-</v>
      </c>
      <c r="U508" s="72" t="str">
        <f>IF(O508="","-",IF(VLOOKUP(O508,'S1-MR'!$D$7:$U$60,18,0)=0,"-",IF(AND(O508=O508,P508="P"),VLOOKUP(O508,'S1-MR'!$D$7:$U$60,18,0),"-")))</f>
        <v>-</v>
      </c>
      <c r="V508" s="73" t="s">
        <v>108</v>
      </c>
      <c r="W508" s="81"/>
      <c r="X508" s="79"/>
      <c r="Y508" s="72"/>
      <c r="Z508" s="82"/>
      <c r="AA508" s="72" t="str">
        <f>IF(Y508="","-",IF(VLOOKUP(Y508,'S1-MR'!$D$7:$U$60,7,0)=0,"-",IF(AND(Y508=Y508,OR(Z508="T",Z508="P")),VLOOKUP(Y508,'S1-MR'!$D$7:$U$60,7,0),"-")))</f>
        <v>-</v>
      </c>
      <c r="AB508" s="72" t="str">
        <f>IF(Y508="","-",IF(VLOOKUP(Y508,'S1-MR'!$D$7:$U$60,8,0)=0,"-",IF(AND(Y508=Y508,OR(Z508="T",Z508="P")),VLOOKUP(Y508,'S1-MR'!$D$7:$U$60,8,0),"-")))</f>
        <v>-</v>
      </c>
      <c r="AC508" s="72" t="str">
        <f>IF(Y508="","-",IF(VLOOKUP(Y508,'S1-MR'!$D$7:$U$60,9,0)=0,"-",IF(AND(Y508=Y508,OR(Z508="T",Z508="P")),VLOOKUP(Y508,'S1-MR'!$D$7:$U$60,9,0),"-")))</f>
        <v>-</v>
      </c>
      <c r="AD508" s="72" t="str">
        <f>IF(Y508="","-",IF(VLOOKUP(Y508,'S1-MR'!$D$7:$U$60,17,0)=0,"-",IF(AND(Y508=Y508,Z508="P"),VLOOKUP(Y508,'S1-MR'!$D$7:$U$60,17,0),"-")))</f>
        <v>-</v>
      </c>
      <c r="AE508" s="72" t="str">
        <f>IF(Y508="","-",IF(VLOOKUP(Y508,'S1-MR'!$D$7:$U$60,18,0)=0,"-",IF(AND(Y508=Y508,Z508="P"),VLOOKUP(Y508,'S1-MR'!$D$7:$U$60,18,0),"-")))</f>
        <v>-</v>
      </c>
      <c r="AF508" s="73" t="s">
        <v>108</v>
      </c>
      <c r="AG508" s="81"/>
      <c r="AH508" s="79"/>
      <c r="AI508" s="72"/>
      <c r="AJ508" s="82"/>
      <c r="AK508" s="72" t="str">
        <f>IF(AI508="","-",IF(VLOOKUP(AI508,'S1-MR'!$D$7:$U$60,7,0)=0,"-",IF(AND(AI508=AI508,OR(AJ508="T",AJ508="P")),VLOOKUP(AI508,'S1-MR'!$D$7:$U$60,7,0),"-")))</f>
        <v>-</v>
      </c>
      <c r="AL508" s="72" t="str">
        <f>IF(AI508="","-",IF(VLOOKUP(AI508,'S1-MR'!$D$7:$U$60,8,0)=0,"-",IF(AND(AI508=AI508,OR(AJ508="T",AJ508="P")),VLOOKUP(AI508,'S1-MR'!$D$7:$U$60,8,0),"-")))</f>
        <v>-</v>
      </c>
      <c r="AM508" s="72" t="str">
        <f>IF(AI508="","-",IF(VLOOKUP(AI508,'S1-MR'!$D$7:$U$60,9,0)=0,"-",IF(AND(AI508=AI508,OR(AJ508="T",AJ508="P")),VLOOKUP(AI508,'S1-MR'!$D$7:$U$60,9,0),"-")))</f>
        <v>-</v>
      </c>
      <c r="AN508" s="72" t="str">
        <f>IF(AI508="","-",IF(VLOOKUP(AI508,'S1-MR'!$D$7:$U$60,17,0)=0,"-",IF(AND(AI508=AI508,AJ508="P"),VLOOKUP(AI508,'S1-MR'!$D$7:$U$60,17,0),"-")))</f>
        <v>-</v>
      </c>
      <c r="AO508" s="72" t="str">
        <f>IF(AI508="","-",IF(VLOOKUP(AI508,'S1-MR'!$D$7:$U$60,18,0)=0,"-",IF(AND(AI508=AI508,AJ508="P"),VLOOKUP(AI508,'S1-MR'!$D$7:$U$60,18,0),"-")))</f>
        <v>-</v>
      </c>
      <c r="AP508" s="73" t="s">
        <v>108</v>
      </c>
      <c r="AQ508" s="81"/>
      <c r="AR508" s="79"/>
      <c r="AS508" s="72"/>
      <c r="AT508" s="82"/>
      <c r="AU508" s="72" t="str">
        <f>IF(AS508="","-",IF(VLOOKUP(AS508,'S1-MR'!$D$7:$U$60,7,0)=0,"-",IF(AND(AS508=AS508,OR(AT508="T",AT508="P")),VLOOKUP(AS508,'S1-MR'!$D$7:$U$60,7,0),"-")))</f>
        <v>-</v>
      </c>
      <c r="AV508" s="72" t="str">
        <f>IF(AS508="","-",IF(VLOOKUP(AS508,'S1-MR'!$D$7:$U$60,8,0)=0,"-",IF(AND(AS508=AS508,OR(AT508="T",AT508="P")),VLOOKUP(AS508,'S1-MR'!$D$7:$U$60,8,0),"-")))</f>
        <v>-</v>
      </c>
      <c r="AW508" s="72" t="str">
        <f>IF(AS508="","-",IF(VLOOKUP(AS508,'S1-MR'!$D$7:$U$60,9,0)=0,"-",IF(AND(AS508=AS508,OR(AT508="T",AT508="P")),VLOOKUP(AS508,'S1-MR'!$D$7:$U$60,9,0),"-")))</f>
        <v>-</v>
      </c>
      <c r="AX508" s="72" t="str">
        <f>IF(AS508="","-",IF(VLOOKUP(AS508,'S1-MR'!$D$7:$U$60,17,0)=0,"-",IF(AND(AS508=AS508,AT508="P"),VLOOKUP(AS508,'S1-MR'!$D$7:$U$60,17,0),"-")))</f>
        <v>-</v>
      </c>
      <c r="AY508" s="72" t="str">
        <f>IF(AS508="","-",IF(VLOOKUP(AS508,'S1-MR'!$D$7:$U$60,18,0)=0,"-",IF(AND(AS508=AS508,AT508="P"),VLOOKUP(AS508,'S1-MR'!$D$7:$U$60,18,0),"-")))</f>
        <v>-</v>
      </c>
      <c r="AZ508" s="73" t="s">
        <v>108</v>
      </c>
      <c r="BA508" s="81"/>
      <c r="BB508" s="6"/>
      <c r="BC508" s="6"/>
      <c r="BD508" s="6"/>
      <c r="BE508" s="6"/>
      <c r="BF508" s="7"/>
      <c r="BG508" s="7"/>
      <c r="BH508" s="7"/>
      <c r="BI508" s="7"/>
      <c r="BJ508" s="7"/>
      <c r="BK508" s="7"/>
    </row>
    <row r="509" ht="14.25" customHeight="1">
      <c r="A509" s="40">
        <v>9.0</v>
      </c>
      <c r="B509" s="41" t="s">
        <v>356</v>
      </c>
      <c r="C509" s="79"/>
      <c r="D509" s="72"/>
      <c r="E509" s="82"/>
      <c r="F509" s="72" t="str">
        <f>IF(D509="","-",IF(VLOOKUP(D509,'S1-MR'!$D$7:$U$60,7,0)=0,"-",IF(AND(D509=D509,OR(E509="T",E509="P")),VLOOKUP(D509,'S1-MR'!$D$7:$U$60,7,0),"-")))</f>
        <v>-</v>
      </c>
      <c r="G509" s="72" t="str">
        <f>IF(D509="","-",IF(VLOOKUP(D509,'S1-MR'!$D$7:$U$60,8,0)=0,"-",IF(AND(D509=D509,OR(E509="T",E509="P")),VLOOKUP(D509,'S1-MR'!$D$7:$U$60,8,0),"-")))</f>
        <v>-</v>
      </c>
      <c r="H509" s="72" t="str">
        <f>IF(D509="","-",IF(VLOOKUP(D509,'S1-MR'!$D$7:$U$60,9,0)=0,"-",IF(AND(D509=D509,OR(E509="T",E509="P")),VLOOKUP(D509,'S1-MR'!$D$7:$U$60,9,0),"-")))</f>
        <v>-</v>
      </c>
      <c r="I509" s="72"/>
      <c r="J509" s="72" t="str">
        <f>IF(D509="","-",IF(VLOOKUP(D509,'S1-MR'!$D$7:$U$60,17,0)=0,"-",IF(AND(D509=D509,E509="P"),VLOOKUP(D509,'S1-MR'!$D$7:$U$60,17,0),"-")))</f>
        <v>-</v>
      </c>
      <c r="K509" s="72" t="str">
        <f>IF(D509="","-",IF(VLOOKUP(D509,'S1-MR'!$D$7:$U$60,18,0)=0,"-",IF(AND(D509=D509,E509="P"),VLOOKUP(D509,'S1-MR'!$D$7:$U$60,18,0),"-")))</f>
        <v>-</v>
      </c>
      <c r="L509" s="73" t="s">
        <v>113</v>
      </c>
      <c r="M509" s="81"/>
      <c r="N509" s="79"/>
      <c r="O509" s="72"/>
      <c r="P509" s="82"/>
      <c r="Q509" s="72" t="str">
        <f>IF(O509="","-",IF(VLOOKUP(O509,'S1-MR'!$D$7:$U$60,7,0)=0,"-",IF(AND(O509=O509,OR(P509="T",P509="P")),VLOOKUP(O509,'S1-MR'!$D$7:$U$60,7,0),"-")))</f>
        <v>-</v>
      </c>
      <c r="R509" s="72" t="str">
        <f>IF(O509="","-",IF(VLOOKUP(O509,'S1-MR'!$D$7:$U$60,8,0)=0,"-",IF(AND(O509=O509,OR(P509="T",P509="P")),VLOOKUP(O509,'S1-MR'!$D$7:$U$60,8,0),"-")))</f>
        <v>-</v>
      </c>
      <c r="S509" s="72" t="str">
        <f>IF(O509="","-",IF(VLOOKUP(O509,'S1-MR'!$D$7:$U$60,9,0)=0,"-",IF(AND(O509=O509,OR(P509="T",P509="P")),VLOOKUP(O509,'S1-MR'!$D$7:$U$60,9,0),"-")))</f>
        <v>-</v>
      </c>
      <c r="T509" s="72" t="str">
        <f>IF(O509="","-",IF(VLOOKUP(O509,'S1-MR'!$D$7:$U$60,17,0)=0,"-",IF(AND(O509=O509,P509="P"),VLOOKUP(O509,'S1-MR'!$D$7:$U$60,17,0),"-")))</f>
        <v>-</v>
      </c>
      <c r="U509" s="72" t="str">
        <f>IF(O509="","-",IF(VLOOKUP(O509,'S1-MR'!$D$7:$U$60,18,0)=0,"-",IF(AND(O509=O509,P509="P"),VLOOKUP(O509,'S1-MR'!$D$7:$U$60,18,0),"-")))</f>
        <v>-</v>
      </c>
      <c r="V509" s="73" t="s">
        <v>113</v>
      </c>
      <c r="W509" s="81"/>
      <c r="X509" s="79"/>
      <c r="Y509" s="72"/>
      <c r="Z509" s="82"/>
      <c r="AA509" s="72" t="str">
        <f>IF(Y509="","-",IF(VLOOKUP(Y509,'S1-MR'!$D$7:$U$60,7,0)=0,"-",IF(AND(Y509=Y509,OR(Z509="T",Z509="P")),VLOOKUP(Y509,'S1-MR'!$D$7:$U$60,7,0),"-")))</f>
        <v>-</v>
      </c>
      <c r="AB509" s="72" t="str">
        <f>IF(Y509="","-",IF(VLOOKUP(Y509,'S1-MR'!$D$7:$U$60,8,0)=0,"-",IF(AND(Y509=Y509,OR(Z509="T",Z509="P")),VLOOKUP(Y509,'S1-MR'!$D$7:$U$60,8,0),"-")))</f>
        <v>-</v>
      </c>
      <c r="AC509" s="72" t="str">
        <f>IF(Y509="","-",IF(VLOOKUP(Y509,'S1-MR'!$D$7:$U$60,9,0)=0,"-",IF(AND(Y509=Y509,OR(Z509="T",Z509="P")),VLOOKUP(Y509,'S1-MR'!$D$7:$U$60,9,0),"-")))</f>
        <v>-</v>
      </c>
      <c r="AD509" s="72" t="str">
        <f>IF(Y509="","-",IF(VLOOKUP(Y509,'S1-MR'!$D$7:$U$60,17,0)=0,"-",IF(AND(Y509=Y509,Z509="P"),VLOOKUP(Y509,'S1-MR'!$D$7:$U$60,17,0),"-")))</f>
        <v>-</v>
      </c>
      <c r="AE509" s="72" t="str">
        <f>IF(Y509="","-",IF(VLOOKUP(Y509,'S1-MR'!$D$7:$U$60,18,0)=0,"-",IF(AND(Y509=Y509,Z509="P"),VLOOKUP(Y509,'S1-MR'!$D$7:$U$60,18,0),"-")))</f>
        <v>-</v>
      </c>
      <c r="AF509" s="73" t="s">
        <v>113</v>
      </c>
      <c r="AG509" s="81"/>
      <c r="AH509" s="79"/>
      <c r="AI509" s="72"/>
      <c r="AJ509" s="82"/>
      <c r="AK509" s="72" t="str">
        <f>IF(AI509="","-",IF(VLOOKUP(AI509,'S1-MR'!$D$7:$U$60,7,0)=0,"-",IF(AND(AI509=AI509,OR(AJ509="T",AJ509="P")),VLOOKUP(AI509,'S1-MR'!$D$7:$U$60,7,0),"-")))</f>
        <v>-</v>
      </c>
      <c r="AL509" s="72" t="str">
        <f>IF(AI509="","-",IF(VLOOKUP(AI509,'S1-MR'!$D$7:$U$60,8,0)=0,"-",IF(AND(AI509=AI509,OR(AJ509="T",AJ509="P")),VLOOKUP(AI509,'S1-MR'!$D$7:$U$60,8,0),"-")))</f>
        <v>-</v>
      </c>
      <c r="AM509" s="72" t="str">
        <f>IF(AI509="","-",IF(VLOOKUP(AI509,'S1-MR'!$D$7:$U$60,9,0)=0,"-",IF(AND(AI509=AI509,OR(AJ509="T",AJ509="P")),VLOOKUP(AI509,'S1-MR'!$D$7:$U$60,9,0),"-")))</f>
        <v>-</v>
      </c>
      <c r="AN509" s="72" t="str">
        <f>IF(AI509="","-",IF(VLOOKUP(AI509,'S1-MR'!$D$7:$U$60,17,0)=0,"-",IF(AND(AI509=AI509,AJ509="P"),VLOOKUP(AI509,'S1-MR'!$D$7:$U$60,17,0),"-")))</f>
        <v>-</v>
      </c>
      <c r="AO509" s="72" t="str">
        <f>IF(AI509="","-",IF(VLOOKUP(AI509,'S1-MR'!$D$7:$U$60,18,0)=0,"-",IF(AND(AI509=AI509,AJ509="P"),VLOOKUP(AI509,'S1-MR'!$D$7:$U$60,18,0),"-")))</f>
        <v>-</v>
      </c>
      <c r="AP509" s="73" t="s">
        <v>113</v>
      </c>
      <c r="AQ509" s="81"/>
      <c r="AR509" s="79"/>
      <c r="AS509" s="72"/>
      <c r="AT509" s="82"/>
      <c r="AU509" s="72" t="str">
        <f>IF(AS509="","-",IF(VLOOKUP(AS509,'S1-MR'!$D$7:$U$60,7,0)=0,"-",IF(AND(AS509=AS509,OR(AT509="T",AT509="P")),VLOOKUP(AS509,'S1-MR'!$D$7:$U$60,7,0),"-")))</f>
        <v>-</v>
      </c>
      <c r="AV509" s="72" t="str">
        <f>IF(AS509="","-",IF(VLOOKUP(AS509,'S1-MR'!$D$7:$U$60,8,0)=0,"-",IF(AND(AS509=AS509,OR(AT509="T",AT509="P")),VLOOKUP(AS509,'S1-MR'!$D$7:$U$60,8,0),"-")))</f>
        <v>-</v>
      </c>
      <c r="AW509" s="72" t="str">
        <f>IF(AS509="","-",IF(VLOOKUP(AS509,'S1-MR'!$D$7:$U$60,9,0)=0,"-",IF(AND(AS509=AS509,OR(AT509="T",AT509="P")),VLOOKUP(AS509,'S1-MR'!$D$7:$U$60,9,0),"-")))</f>
        <v>-</v>
      </c>
      <c r="AX509" s="72" t="str">
        <f>IF(AS509="","-",IF(VLOOKUP(AS509,'S1-MR'!$D$7:$U$60,17,0)=0,"-",IF(AND(AS509=AS509,AT509="P"),VLOOKUP(AS509,'S1-MR'!$D$7:$U$60,17,0),"-")))</f>
        <v>-</v>
      </c>
      <c r="AY509" s="72" t="str">
        <f>IF(AS509="","-",IF(VLOOKUP(AS509,'S1-MR'!$D$7:$U$60,18,0)=0,"-",IF(AND(AS509=AS509,AT509="P"),VLOOKUP(AS509,'S1-MR'!$D$7:$U$60,18,0),"-")))</f>
        <v>-</v>
      </c>
      <c r="AZ509" s="73" t="s">
        <v>113</v>
      </c>
      <c r="BA509" s="81"/>
      <c r="BB509" s="6"/>
      <c r="BC509" s="6"/>
      <c r="BD509" s="6"/>
      <c r="BE509" s="6"/>
      <c r="BF509" s="7"/>
      <c r="BG509" s="7"/>
      <c r="BH509" s="7"/>
      <c r="BI509" s="7"/>
      <c r="BJ509" s="7"/>
      <c r="BK509" s="7"/>
    </row>
    <row r="510" ht="14.25" customHeight="1">
      <c r="A510" s="40">
        <v>9.0</v>
      </c>
      <c r="B510" s="41" t="s">
        <v>356</v>
      </c>
      <c r="C510" s="79"/>
      <c r="D510" s="70"/>
      <c r="E510" s="71"/>
      <c r="F510" s="72" t="str">
        <f>IF(D510="","-",IF(VLOOKUP(D510,'S1-TB'!$D$7:$U$58,7,0)=0,"-",IF(AND(D510=D510,OR(E510="T",E510="P")),VLOOKUP(D510,'S1-TB'!$D$7:$U$58,7,0),"-")))</f>
        <v>-</v>
      </c>
      <c r="G510" s="72" t="str">
        <f>IF(D510="","-",IF(VLOOKUP(D510,'S1-TB'!$D$7:$U$58,8,0)=0,"-",IF(AND(D510=D510,OR(E510="T",E510="P")),VLOOKUP(D510,'S1-TB'!$D$7:$U$58,8,0),"-")))</f>
        <v>-</v>
      </c>
      <c r="H510" s="72" t="str">
        <f>IF(D510="","-",IF(VLOOKUP(D510,'S1-TB'!$D$7:$U$58,9,0)=0,"-",IF(AND(D510=D510,OR(E510="T",E510="P")),VLOOKUP(D510,'S1-TB'!$D$7:$U$58,9,0),"-")))</f>
        <v>-</v>
      </c>
      <c r="I510" s="72"/>
      <c r="J510" s="72" t="str">
        <f>IF(D510="","-",IF(VLOOKUP(D510,'S1-TB'!$D$7:$U$58,17,0)=0,"-",IF(AND(D510=D510,E510="P"),VLOOKUP(D510,'S1-TB'!$D$7:$U$58,17,0),"-")))</f>
        <v>-</v>
      </c>
      <c r="K510" s="72" t="str">
        <f>IF(D510="","-",IF(VLOOKUP(D510,'S1-TB'!$D$7:$U$58,18,0)=0,"-",IF(AND(D510=D510,E510="P"),VLOOKUP(D510,'S1-TB'!$D$7:$U$58,18,0),"-")))</f>
        <v>-</v>
      </c>
      <c r="L510" s="73" t="s">
        <v>114</v>
      </c>
      <c r="M510" s="74"/>
      <c r="N510" s="79"/>
      <c r="O510" s="72"/>
      <c r="P510" s="82"/>
      <c r="Q510" s="72" t="str">
        <f>IF(O510="","-",IF(VLOOKUP(O510,'S1-TB'!$D$7:$U$58,7,0)=0,"-",IF(AND(O510=O510,OR(P510="T",P510="P")),VLOOKUP(O510,'S1-TB'!$D$7:$U$58,7,0),"-")))</f>
        <v>-</v>
      </c>
      <c r="R510" s="72" t="str">
        <f>IF(O510="","-",IF(VLOOKUP(O510,'S1-TB'!$D$7:$U$58,8,0)=0,"-",IF(AND(O510=O510,OR(P510="T",P510="P")),VLOOKUP(O510,'S1-TB'!$D$7:$U$58,8,0),"-")))</f>
        <v>-</v>
      </c>
      <c r="S510" s="72" t="str">
        <f>IF(O510="","-",IF(VLOOKUP(O510,'S1-TB'!$D$7:$U$58,9,0)=0,"-",IF(AND(O510=O510,OR(P510="T",P510="P")),VLOOKUP(O510,'S1-TB'!$D$7:$U$58,9,0),"-")))</f>
        <v>-</v>
      </c>
      <c r="T510" s="72" t="str">
        <f>IF(O510="","-",IF(VLOOKUP(O510,'S1-TB'!$D$7:$U$58,17,0)=0,"-",IF(AND(O510=O510,P510="P"),VLOOKUP(O510,'S1-TB'!$D$7:$U$58,17,0),"-")))</f>
        <v>-</v>
      </c>
      <c r="U510" s="72" t="str">
        <f>IF(O510="","-",IF(VLOOKUP(O510,'S1-TB'!$D$7:$U$58,18,0)=0,"-",IF(AND(O510=O510,P510="P"),VLOOKUP(O510,'S1-TB'!$D$7:$U$58,18,0),"-")))</f>
        <v>-</v>
      </c>
      <c r="V510" s="73" t="s">
        <v>114</v>
      </c>
      <c r="W510" s="81"/>
      <c r="X510" s="79"/>
      <c r="Y510" s="72"/>
      <c r="Z510" s="82"/>
      <c r="AA510" s="72" t="str">
        <f>IF(Y510="","-",IF(VLOOKUP(Y510,'S1-TB'!$D$7:$U$58,7,0)=0,"-",IF(AND(Y510=Y510,OR(Z510="T",Z510="P")),VLOOKUP(Y510,'S1-TB'!$D$7:$U$58,7,0),"-")))</f>
        <v>-</v>
      </c>
      <c r="AB510" s="72" t="str">
        <f>IF(Y510="","-",IF(VLOOKUP(Y510,'S1-TB'!$D$7:$U$58,8,0)=0,"-",IF(AND(Y510=Y510,OR(Z510="T",Z510="P")),VLOOKUP(Y510,'S1-TB'!$D$7:$U$58,8,0),"-")))</f>
        <v>-</v>
      </c>
      <c r="AC510" s="72" t="str">
        <f>IF(Y510="","-",IF(VLOOKUP(Y510,'S1-TB'!$D$7:$U$58,9,0)=0,"-",IF(AND(Y510=Y510,OR(Z510="T",Z510="P")),VLOOKUP(Y510,'S1-TB'!$D$7:$U$58,9,0),"-")))</f>
        <v>-</v>
      </c>
      <c r="AD510" s="72" t="str">
        <f>IF(Y510="","-",IF(VLOOKUP(Y510,'S1-TB'!$D$7:$U$58,17,0)=0,"-",IF(AND(Y510=Y510,Z510="P"),VLOOKUP(Y510,'S1-TB'!$D$7:$U$58,17,0),"-")))</f>
        <v>-</v>
      </c>
      <c r="AE510" s="72" t="str">
        <f>IF(Y510="","-",IF(VLOOKUP(Y510,'S1-TB'!$D$7:$U$58,18,0)=0,"-",IF(AND(Y510=Y510,Z510="P"),VLOOKUP(Y510,'S1-TB'!$D$7:$U$58,18,0),"-")))</f>
        <v>-</v>
      </c>
      <c r="AF510" s="73" t="s">
        <v>114</v>
      </c>
      <c r="AG510" s="81"/>
      <c r="AH510" s="79"/>
      <c r="AI510" s="72"/>
      <c r="AJ510" s="82"/>
      <c r="AK510" s="72" t="str">
        <f>IF(AI510="","-",IF(VLOOKUP(AI510,'S1-TB'!$D$7:$U$58,7,0)=0,"-",IF(AND(AI510=AI510,OR(AJ510="T",AJ510="P")),VLOOKUP(AI510,'S1-TB'!$D$7:$U$58,7,0),"-")))</f>
        <v>-</v>
      </c>
      <c r="AL510" s="72" t="str">
        <f>IF(AI510="","-",IF(VLOOKUP(AI510,'S1-TB'!$D$7:$U$58,8,0)=0,"-",IF(AND(AI510=AI510,OR(AJ510="T",AJ510="P")),VLOOKUP(AI510,'S1-TB'!$D$7:$U$58,8,0),"-")))</f>
        <v>-</v>
      </c>
      <c r="AM510" s="72" t="str">
        <f>IF(AI510="","-",IF(VLOOKUP(AI510,'S1-TB'!$D$7:$U$58,9,0)=0,"-",IF(AND(AI510=AI510,OR(AJ510="T",AJ510="P")),VLOOKUP(AI510,'S1-TB'!$D$7:$U$58,9,0),"-")))</f>
        <v>-</v>
      </c>
      <c r="AN510" s="72" t="str">
        <f>IF(AI510="","-",IF(VLOOKUP(AI510,'S1-TB'!$D$7:$U$58,17,0)=0,"-",IF(AND(AI510=AI510,AJ510="P"),VLOOKUP(AI510,'S1-TB'!$D$7:$U$58,17,0),"-")))</f>
        <v>-</v>
      </c>
      <c r="AO510" s="72" t="str">
        <f>IF(AI510="","-",IF(VLOOKUP(AI510,'S1-TB'!$D$7:$U$58,18,0)=0,"-",IF(AND(AI510=AI510,AJ510="P"),VLOOKUP(AI510,'S1-TB'!$D$7:$U$58,18,0),"-")))</f>
        <v>-</v>
      </c>
      <c r="AP510" s="73" t="s">
        <v>114</v>
      </c>
      <c r="AQ510" s="81"/>
      <c r="AR510" s="79"/>
      <c r="AS510" s="72"/>
      <c r="AT510" s="82"/>
      <c r="AU510" s="72" t="str">
        <f>IF(AS510="","-",IF(VLOOKUP(AS510,'S1-TB'!$D$7:$U$58,7,0)=0,"-",IF(AND(AS510=AS510,OR(AT510="T",AT510="P")),VLOOKUP(AS510,'S1-TB'!$D$7:$U$58,7,0),"-")))</f>
        <v>-</v>
      </c>
      <c r="AV510" s="72" t="str">
        <f>IF(AS510="","-",IF(VLOOKUP(AS510,'S1-TB'!$D$7:$U$58,8,0)=0,"-",IF(AND(AS510=AS510,OR(AT510="T",AT510="P")),VLOOKUP(AS510,'S1-TB'!$D$7:$U$58,8,0),"-")))</f>
        <v>-</v>
      </c>
      <c r="AW510" s="72" t="str">
        <f>IF(AS510="","-",IF(VLOOKUP(AS510,'S1-TB'!$D$7:$U$58,9,0)=0,"-",IF(AND(AS510=AS510,OR(AT510="T",AT510="P")),VLOOKUP(AS510,'S1-TB'!$D$7:$U$58,9,0),"-")))</f>
        <v>-</v>
      </c>
      <c r="AX510" s="72" t="str">
        <f>IF(AS510="","-",IF(VLOOKUP(AS510,'S1-TB'!$D$7:$U$58,17,0)=0,"-",IF(AND(AS510=AS510,AT510="P"),VLOOKUP(AS510,'S1-TB'!$D$7:$U$58,17,0),"-")))</f>
        <v>-</v>
      </c>
      <c r="AY510" s="72" t="str">
        <f>IF(AS510="","-",IF(VLOOKUP(AS510,'S1-TB'!$D$7:$U$58,18,0)=0,"-",IF(AND(AS510=AS510,AT510="P"),VLOOKUP(AS510,'S1-TB'!$D$7:$U$58,18,0),"-")))</f>
        <v>-</v>
      </c>
      <c r="AZ510" s="73" t="s">
        <v>114</v>
      </c>
      <c r="BA510" s="81"/>
      <c r="BB510" s="6"/>
      <c r="BC510" s="6"/>
      <c r="BD510" s="6"/>
      <c r="BE510" s="6"/>
      <c r="BF510" s="7"/>
      <c r="BG510" s="7"/>
      <c r="BH510" s="7"/>
      <c r="BI510" s="7"/>
      <c r="BJ510" s="7"/>
      <c r="BK510" s="7"/>
    </row>
    <row r="511" ht="14.25" customHeight="1">
      <c r="A511" s="40">
        <v>9.0</v>
      </c>
      <c r="B511" s="41" t="s">
        <v>356</v>
      </c>
      <c r="C511" s="64"/>
      <c r="D511" s="65"/>
      <c r="E511" s="66"/>
      <c r="F511" s="65"/>
      <c r="G511" s="65"/>
      <c r="H511" s="65"/>
      <c r="I511" s="65"/>
      <c r="J511" s="65"/>
      <c r="K511" s="65"/>
      <c r="L511" s="84"/>
      <c r="M511" s="68"/>
      <c r="N511" s="64"/>
      <c r="O511" s="65"/>
      <c r="P511" s="66"/>
      <c r="Q511" s="65"/>
      <c r="R511" s="65"/>
      <c r="S511" s="65"/>
      <c r="T511" s="65"/>
      <c r="U511" s="65"/>
      <c r="V511" s="84"/>
      <c r="W511" s="68"/>
      <c r="X511" s="64"/>
      <c r="Y511" s="65"/>
      <c r="Z511" s="66"/>
      <c r="AA511" s="65"/>
      <c r="AB511" s="65"/>
      <c r="AC511" s="65"/>
      <c r="AD511" s="65"/>
      <c r="AE511" s="65"/>
      <c r="AF511" s="84"/>
      <c r="AG511" s="68"/>
      <c r="AH511" s="64"/>
      <c r="AI511" s="65"/>
      <c r="AJ511" s="66"/>
      <c r="AK511" s="65"/>
      <c r="AL511" s="65"/>
      <c r="AM511" s="65"/>
      <c r="AN511" s="65"/>
      <c r="AO511" s="65"/>
      <c r="AP511" s="84"/>
      <c r="AQ511" s="68"/>
      <c r="AR511" s="64"/>
      <c r="AS511" s="65"/>
      <c r="AT511" s="66"/>
      <c r="AU511" s="65"/>
      <c r="AV511" s="65"/>
      <c r="AW511" s="65"/>
      <c r="AX511" s="65"/>
      <c r="AY511" s="65"/>
      <c r="AZ511" s="84"/>
      <c r="BA511" s="68"/>
      <c r="BB511" s="6"/>
      <c r="BC511" s="6"/>
      <c r="BD511" s="6"/>
      <c r="BE511" s="6"/>
      <c r="BF511" s="6"/>
      <c r="BG511" s="7"/>
      <c r="BH511" s="7"/>
      <c r="BI511" s="7"/>
      <c r="BJ511" s="7"/>
      <c r="BK511" s="7"/>
    </row>
    <row r="512" ht="14.25" customHeight="1">
      <c r="A512" s="40">
        <v>9.0</v>
      </c>
      <c r="B512" s="41" t="s">
        <v>356</v>
      </c>
      <c r="C512" s="85"/>
      <c r="D512" s="86"/>
      <c r="E512" s="87"/>
      <c r="F512" s="88" t="str">
        <f>IF(D512="","-",IF(VLOOKUP(D512,'D3 TI'!$D$7:$U$47,7,0)=0,"-",IF(AND(D512=D512,OR(E512="T",E512="P",E512="PM")),VLOOKUP(D512,'D3 TI'!$D$7:$U$47,7,0),"-")))</f>
        <v>-</v>
      </c>
      <c r="G512" s="88" t="str">
        <f>IF(D512="","-",IF(VLOOKUP(D512,'D3 TI'!$D$7:$U$47,8,0)=0,"-",IF(AND(D512=D512,OR(E512="T",E512="P",E512="PM")),VLOOKUP(D512,'D3 TI'!$D$7:$U$47,8,0),"-")))</f>
        <v>-</v>
      </c>
      <c r="H512" s="88" t="str">
        <f>IF(D512="","-",IF(VLOOKUP(D512,'D3 TI'!$D$7:$U$47,9,0)=0,"-",IF(AND(D512=D512,OR(E512="T",E512="P")),VLOOKUP(D512,'D3 TI'!$D$7:$U$47,9,0),"-")))</f>
        <v>-</v>
      </c>
      <c r="I512" s="88"/>
      <c r="J512" s="88" t="str">
        <f>IF(D512="","-",IF(VLOOKUP(D512,'D3 TI'!$D$7:$U$47,17,0)=0,"-",IF(AND(D512=D512,E512="P"),VLOOKUP(D512,'D3 TI'!$D$7:$U$47,17,0),"-")))</f>
        <v>-</v>
      </c>
      <c r="K512" s="88" t="str">
        <f>IF(D512="","-",IF(VLOOKUP(D512,'D3 TI'!$D$7:$U$47,18,0)=0,"-",IF(AND(D512=D512,E512="P"),VLOOKUP(D512,'D3 TI'!$D$7:$U$47,18,0),"-")))</f>
        <v>-</v>
      </c>
      <c r="L512" s="89" t="s">
        <v>121</v>
      </c>
      <c r="M512" s="90"/>
      <c r="N512" s="98"/>
      <c r="O512" s="88"/>
      <c r="P512" s="99"/>
      <c r="Q512" s="88" t="str">
        <f>IF(O512="","-",IF(VLOOKUP(O512,'D3 TI'!$D$7:$U$47,7,0)=0,"-",IF(AND(O512=O512,OR(P512="T",P512="P",,P512="PM")),VLOOKUP(O512,'D3 TI'!$D$7:$U$47,7,0),"-")))</f>
        <v>-</v>
      </c>
      <c r="R512" s="88" t="str">
        <f>IF(O512="","-",IF(VLOOKUP(O512,'D3 TI'!$D$7:$U$47,8,0)=0,"-",IF(AND(O512=O512,OR(P512="T",P512="P",P512="PM")),VLOOKUP(O512,'D3 TI'!$D$7:$U$47,8,0),"-")))</f>
        <v>-</v>
      </c>
      <c r="S512" s="88" t="str">
        <f>IF(O512="","-",IF(VLOOKUP(O512,'D3 TI'!$D$7:$U$47,9,0)=0,"-",IF(AND(O512=O512,OR(P512="T",P512="P")),VLOOKUP(O512,'D3 TI'!$D$7:$U$47,9,0),"-")))</f>
        <v>-</v>
      </c>
      <c r="T512" s="88" t="str">
        <f>IF(O512="","-",IF(VLOOKUP(O512,'D3 TI'!$D$7:$U$47,17,0)=0,"-",IF(AND(O512=O512,P512="P"),VLOOKUP(O512,'D3 TI'!$D$7:$U$47,17,0),"-")))</f>
        <v>-</v>
      </c>
      <c r="U512" s="88" t="str">
        <f>IF(O512="","-",IF(VLOOKUP(O512,'D3 TI'!$D$7:$U$47,18,0)=0,"-",IF(AND(O512=O512,P512="P"),VLOOKUP(O512,'D3 TI'!$D$7:$U$47,18,0),"-")))</f>
        <v>-</v>
      </c>
      <c r="V512" s="89" t="s">
        <v>121</v>
      </c>
      <c r="W512" s="133"/>
      <c r="X512" s="98"/>
      <c r="Y512" s="88"/>
      <c r="Z512" s="99"/>
      <c r="AA512" s="88" t="str">
        <f>IF(Y512="","-",IF(VLOOKUP(Y512,'D3 TI'!$D$7:$U$47,7,0)=0,"-",IF(AND(Y512=Y512,OR(Z512="T",Z512="P",,Z512="PM")),VLOOKUP(Y512,'D3 TI'!$D$7:$U$47,7,0),"-")))</f>
        <v>-</v>
      </c>
      <c r="AB512" s="88" t="str">
        <f>IF(Y512="","-",IF(VLOOKUP(Y512,'D3 TI'!$D$7:$U$47,8,0)=0,"-",IF(AND(Y512=Y512,OR(Z512="T",Z512="P",,Z512="PM")),VLOOKUP(Y512,'D3 TI'!$D$7:$U$47,8,0),"-")))</f>
        <v>-</v>
      </c>
      <c r="AC512" s="88" t="str">
        <f>IF(Y512="","-",IF(VLOOKUP(Y512,'D3 TI'!$D$7:$U$47,9,0)=0,"-",IF(AND(Y512=Y512,OR(Z512="T",Z512="P")),VLOOKUP(Y512,'D3 TI'!$D$7:$U$47,9,0),"-")))</f>
        <v>-</v>
      </c>
      <c r="AD512" s="88" t="str">
        <f>IF(Y512="","-",IF(VLOOKUP(Y512,'D3 TI'!$D$7:$U$47,17,0)=0,"-",IF(AND(Y512=Y512,Z512="P"),VLOOKUP(Y512,'D3 TI'!$D$7:$U$47,17,0),"-")))</f>
        <v>-</v>
      </c>
      <c r="AE512" s="88" t="str">
        <f>IF(Y512="","-",IF(VLOOKUP(Y512,'D3 TI'!$D$7:$U$47,18,0)=0,"-",IF(AND(Y512=Y512,Z512="P"),VLOOKUP(Y512,'D3 TI'!$D$7:$U$47,18,0),"-")))</f>
        <v>-</v>
      </c>
      <c r="AF512" s="89" t="s">
        <v>121</v>
      </c>
      <c r="AG512" s="133"/>
      <c r="AH512" s="98"/>
      <c r="AI512" s="86"/>
      <c r="AJ512" s="87"/>
      <c r="AK512" s="88" t="str">
        <f>IF(AI512="","-",IF(VLOOKUP(AI512,'D3 TI'!$D$7:$U$47,7,0)=0,"-",IF(AND(AI512=AI512,OR(AJ512="T",AJ512="P",,AJ512="PM")),VLOOKUP(AI512,'D3 TI'!$D$7:$U$47,7,0),"-")))</f>
        <v>-</v>
      </c>
      <c r="AL512" s="88" t="str">
        <f>IF(AI512="","-",IF(VLOOKUP(AI512,'D3 TI'!$D$7:$U$47,8,0)=0,"-",IF(AND(AI512=AI512,OR(AJ512="T",AJ512="P",AJ512="PM")),VLOOKUP(AI512,'D3 TI'!$D$7:$U$47,8,0),"-")))</f>
        <v>-</v>
      </c>
      <c r="AM512" s="88" t="str">
        <f>IF(AI512="","-",IF(VLOOKUP(AI512,'D3 TI'!$D$7:$U$47,9,0)=0,"-",IF(AND(AI512=AI512,OR(AJ512="T",AJ512="P")),VLOOKUP(AI512,'D3 TI'!$D$7:$U$47,9,0),"-")))</f>
        <v>-</v>
      </c>
      <c r="AN512" s="88" t="str">
        <f>IF(AI512="","-",IF(VLOOKUP(AI512,'D3 TI'!$D$7:$U$47,17,0)=0,"-",IF(AND(AI512=AI512,AJ512="P"),VLOOKUP(AI512,'D3 TI'!$D$7:$U$47,17,0),"-")))</f>
        <v>-</v>
      </c>
      <c r="AO512" s="88" t="str">
        <f>IF(AI512="","-",IF(VLOOKUP(AI512,'D3 TI'!$D$7:$U$47,18,0)=0,"-",IF(AND(AI512=AI512,AJ512="P"),VLOOKUP(AI512,'D3 TI'!$D$7:$U$47,18,0),"-")))</f>
        <v>-</v>
      </c>
      <c r="AP512" s="89" t="s">
        <v>126</v>
      </c>
      <c r="AQ512" s="90"/>
      <c r="AR512" s="98"/>
      <c r="AS512" s="88"/>
      <c r="AT512" s="99"/>
      <c r="AU512" s="88" t="str">
        <f>IF(AS512="","-",IF(VLOOKUP(AS512,'D3 TI'!$D$7:$U$47,7,0)=0,"-",IF(AND(AS512=AS512,OR(AT512="T",AT512="P",AT512="PM")),VLOOKUP(AS512,'D3 TI'!$D$7:$U$47,7,0),"-")))</f>
        <v>-</v>
      </c>
      <c r="AV512" s="88" t="str">
        <f>IF(AS512="","-",IF(VLOOKUP(AS512,'D3 TI'!$D$7:$U$47,8,0)=0,"-",IF(AND(AS512=AS512,OR(AT512="T",AT512="P",AT512="PM")),VLOOKUP(AS512,'D3 TI'!$D$7:$U$47,8,0),"-")))</f>
        <v>-</v>
      </c>
      <c r="AW512" s="88" t="str">
        <f>IF(AS512="","-",IF(VLOOKUP(AS512,'D3 TI'!$D$7:$U$47,9,0)=0,"-",IF(AND(AS512=AS512,OR(AT512="T",AT512="P")),VLOOKUP(AS512,'D3 TI'!$D$7:$U$47,9,0),"-")))</f>
        <v>-</v>
      </c>
      <c r="AX512" s="88" t="str">
        <f>IF(AS512="","-",IF(VLOOKUP(AS512,'D3 TI'!$D$7:$U$47,17,0)=0,"-",IF(AND(AS512=AS512,AT512="P"),VLOOKUP(AS512,'D3 TI'!$D$7:$U$47,17,0),"-")))</f>
        <v>-</v>
      </c>
      <c r="AY512" s="88" t="str">
        <f>IF(AS512="","-",IF(VLOOKUP(AS512,'D3 TI'!$D$7:$U$47,18,0)=0,"-",IF(AND(AS512=AS512,AT512="P"),VLOOKUP(AS512,'D3 TI'!$D$7:$U$47,18,0),"-")))</f>
        <v>-</v>
      </c>
      <c r="AZ512" s="89" t="s">
        <v>121</v>
      </c>
      <c r="BA512" s="133"/>
      <c r="BB512" s="6"/>
      <c r="BC512" s="6"/>
      <c r="BD512" s="6"/>
      <c r="BE512" s="6"/>
      <c r="BF512" s="6"/>
      <c r="BG512" s="7"/>
      <c r="BH512" s="7"/>
      <c r="BI512" s="7"/>
      <c r="BJ512" s="7"/>
      <c r="BK512" s="7"/>
    </row>
    <row r="513" ht="14.25" customHeight="1">
      <c r="A513" s="40">
        <v>9.0</v>
      </c>
      <c r="B513" s="41" t="s">
        <v>356</v>
      </c>
      <c r="C513" s="85"/>
      <c r="D513" s="86"/>
      <c r="E513" s="87"/>
      <c r="F513" s="88" t="str">
        <f>IF(D513="","-",IF(VLOOKUP(D513,'D3 TI'!$D$7:$U$47,7,0)=0,"-",IF(AND(D513=D513,OR(E513="T",E513="P",E513="PM")),VLOOKUP(D513,'D3 TI'!$D$7:$U$47,7,0),"-")))</f>
        <v>-</v>
      </c>
      <c r="G513" s="88" t="str">
        <f>IF(D513="","-",IF(VLOOKUP(D513,'D3 TI'!$D$7:$U$47,8,0)=0,"-",IF(AND(D513=D513,OR(E513="T",E513="P",E513="PM")),VLOOKUP(D513,'D3 TI'!$D$7:$U$47,8,0),"-")))</f>
        <v>-</v>
      </c>
      <c r="H513" s="88" t="str">
        <f>IF(D513="","-",IF(VLOOKUP(D513,'D3 TI'!$D$7:$U$47,9,0)=0,"-",IF(AND(D513=D513,OR(E513="T",E513="P")),VLOOKUP(D513,'D3 TI'!$D$7:$U$47,9,0),"-")))</f>
        <v>-</v>
      </c>
      <c r="I513" s="88"/>
      <c r="J513" s="88" t="str">
        <f>IF(D513="","-",IF(VLOOKUP(D513,'D3 TI'!$D$7:$U$47,17,0)=0,"-",IF(AND(D513=D513,E513="P"),VLOOKUP(D513,'D3 TI'!$D$7:$U$47,17,0),"-")))</f>
        <v>-</v>
      </c>
      <c r="K513" s="88" t="str">
        <f>IF(D513="","-",IF(VLOOKUP(D513,'D3 TI'!$D$7:$U$47,18,0)=0,"-",IF(AND(D513=D513,E513="P"),VLOOKUP(D513,'D3 TI'!$D$7:$U$47,18,0),"-")))</f>
        <v>-</v>
      </c>
      <c r="L513" s="89" t="s">
        <v>126</v>
      </c>
      <c r="M513" s="90"/>
      <c r="N513" s="98"/>
      <c r="O513" s="88"/>
      <c r="P513" s="89"/>
      <c r="Q513" s="88" t="str">
        <f>IF(O513="","-",IF(VLOOKUP(O513,'D3 TI'!$D$7:$U$47,7,0)=0,"-",IF(AND(O513=O513,OR(P513="T",P513="P",,P513="PM")),VLOOKUP(O513,'D3 TI'!$D$7:$U$47,7,0),"-")))</f>
        <v>-</v>
      </c>
      <c r="R513" s="88" t="str">
        <f>IF(O513="","-",IF(VLOOKUP(O513,'D3 TI'!$D$7:$U$47,8,0)=0,"-",IF(AND(O513=O513,OR(P513="T",P513="P",P513="PM")),VLOOKUP(O513,'D3 TI'!$D$7:$U$47,8,0),"-")))</f>
        <v>-</v>
      </c>
      <c r="S513" s="88" t="str">
        <f>IF(O513="","-",IF(VLOOKUP(O513,'D3 TI'!$D$7:$U$47,9,0)=0,"-",IF(AND(O513=O513,OR(P513="T",P513="P")),VLOOKUP(O513,'D3 TI'!$D$7:$U$47,9,0),"-")))</f>
        <v>-</v>
      </c>
      <c r="T513" s="88" t="str">
        <f>IF(O513="","-",IF(VLOOKUP(O513,'D3 TI'!$D$7:$U$47,17,0)=0,"-",IF(AND(O513=O513,P513="P"),VLOOKUP(O513,'D3 TI'!$D$7:$U$47,17,0),"-")))</f>
        <v>-</v>
      </c>
      <c r="U513" s="88" t="str">
        <f>IF(O513="","-",IF(VLOOKUP(O513,'D3 TI'!$D$7:$U$47,18,0)=0,"-",IF(AND(O513=O513,P513="P"),VLOOKUP(O513,'D3 TI'!$D$7:$U$47,18,0),"-")))</f>
        <v>-</v>
      </c>
      <c r="V513" s="89" t="s">
        <v>126</v>
      </c>
      <c r="W513" s="133"/>
      <c r="X513" s="98"/>
      <c r="Y513" s="88"/>
      <c r="Z513" s="89"/>
      <c r="AA513" s="88" t="str">
        <f>IF(Y513="","-",IF(VLOOKUP(Y513,'D3 TI'!$D$7:$U$47,7,0)=0,"-",IF(AND(Y513=Y513,OR(Z513="T",Z513="P",,Z513="PM")),VLOOKUP(Y513,'D3 TI'!$D$7:$U$47,7,0),"-")))</f>
        <v>-</v>
      </c>
      <c r="AB513" s="88" t="str">
        <f>IF(Y513="","-",IF(VLOOKUP(Y513,'D3 TI'!$D$7:$U$47,8,0)=0,"-",IF(AND(Y513=Y513,OR(Z513="T",Z513="P",,Z513="PM")),VLOOKUP(Y513,'D3 TI'!$D$7:$U$47,8,0),"-")))</f>
        <v>-</v>
      </c>
      <c r="AC513" s="88" t="str">
        <f>IF(Y513="","-",IF(VLOOKUP(Y513,'D3 TI'!$D$7:$U$47,9,0)=0,"-",IF(AND(Y513=Y513,OR(Z513="T",Z513="P")),VLOOKUP(Y513,'D3 TI'!$D$7:$U$47,9,0),"-")))</f>
        <v>-</v>
      </c>
      <c r="AD513" s="88" t="str">
        <f>IF(Y513="","-",IF(VLOOKUP(Y513,'D3 TI'!$D$7:$U$47,17,0)=0,"-",IF(AND(Y513=Y513,Z513="P"),VLOOKUP(Y513,'D3 TI'!$D$7:$U$47,17,0),"-")))</f>
        <v>-</v>
      </c>
      <c r="AE513" s="88" t="str">
        <f>IF(Y513="","-",IF(VLOOKUP(Y513,'D3 TI'!$D$7:$U$47,18,0)=0,"-",IF(AND(Y513=Y513,Z513="P"),VLOOKUP(Y513,'D3 TI'!$D$7:$U$47,18,0),"-")))</f>
        <v>-</v>
      </c>
      <c r="AF513" s="89" t="s">
        <v>126</v>
      </c>
      <c r="AG513" s="133"/>
      <c r="AH513" s="98"/>
      <c r="AI513" s="88"/>
      <c r="AJ513" s="89"/>
      <c r="AK513" s="88" t="str">
        <f>IF(AI513="","-",IF(VLOOKUP(AI513,'D3 TI'!$D$7:$U$47,7,0)=0,"-",IF(AND(AI513=AI513,OR(AJ513="T",AJ513="P",,AJ513="PM")),VLOOKUP(AI513,'D3 TI'!$D$7:$U$47,7,0),"-")))</f>
        <v>-</v>
      </c>
      <c r="AL513" s="88" t="str">
        <f>IF(AI513="","-",IF(VLOOKUP(AI513,'D3 TI'!$D$7:$U$47,8,0)=0,"-",IF(AND(AI513=AI513,OR(AJ513="T",AJ513="P",AJ513="PM")),VLOOKUP(AI513,'D3 TI'!$D$7:$U$47,8,0),"-")))</f>
        <v>-</v>
      </c>
      <c r="AM513" s="88" t="str">
        <f>IF(AI513="","-",IF(VLOOKUP(AI513,'D3 TI'!$D$7:$U$47,9,0)=0,"-",IF(AND(AI513=AI513,OR(AJ513="T",AJ513="P")),VLOOKUP(AI513,'D3 TI'!$D$7:$U$47,9,0),"-")))</f>
        <v>-</v>
      </c>
      <c r="AN513" s="88" t="str">
        <f>IF(AI513="","-",IF(VLOOKUP(AI513,'D3 TI'!$D$7:$U$47,17,0)=0,"-",IF(AND(AI513=AI513,AJ513="P"),VLOOKUP(AI513,'D3 TI'!$D$7:$U$47,17,0),"-")))</f>
        <v>-</v>
      </c>
      <c r="AO513" s="88" t="str">
        <f>IF(AI513="","-",IF(VLOOKUP(AI513,'D3 TI'!$D$7:$U$47,18,0)=0,"-",IF(AND(AI513=AI513,AJ513="P"),VLOOKUP(AI513,'D3 TI'!$D$7:$U$47,18,0),"-")))</f>
        <v>-</v>
      </c>
      <c r="AP513" s="89" t="s">
        <v>126</v>
      </c>
      <c r="AQ513" s="133"/>
      <c r="AR513" s="98"/>
      <c r="AS513" s="88"/>
      <c r="AT513" s="89"/>
      <c r="AU513" s="88" t="str">
        <f>IF(AS513="","-",IF(VLOOKUP(AS513,'D3 TI'!$D$7:$U$47,7,0)=0,"-",IF(AND(AS513=AS513,OR(AT513="T",AT513="P",AT513="PM")),VLOOKUP(AS513,'D3 TI'!$D$7:$U$47,7,0),"-")))</f>
        <v>-</v>
      </c>
      <c r="AV513" s="88" t="str">
        <f>IF(AS513="","-",IF(VLOOKUP(AS513,'D3 TI'!$D$7:$U$47,8,0)=0,"-",IF(AND(AS513=AS513,OR(AT513="T",AT513="P",AT513="PM")),VLOOKUP(AS513,'D3 TI'!$D$7:$U$47,8,0),"-")))</f>
        <v>-</v>
      </c>
      <c r="AW513" s="88" t="str">
        <f>IF(AS513="","-",IF(VLOOKUP(AS513,'D3 TI'!$D$7:$U$47,9,0)=0,"-",IF(AND(AS513=AS513,OR(AT513="T",AT513="P")),VLOOKUP(AS513,'D3 TI'!$D$7:$U$47,9,0),"-")))</f>
        <v>-</v>
      </c>
      <c r="AX513" s="88" t="str">
        <f>IF(AS513="","-",IF(VLOOKUP(AS513,'D3 TI'!$D$7:$U$47,17,0)=0,"-",IF(AND(AS513=AS513,AT513="P"),VLOOKUP(AS513,'D3 TI'!$D$7:$U$47,17,0),"-")))</f>
        <v>-</v>
      </c>
      <c r="AY513" s="88" t="str">
        <f>IF(AS513="","-",IF(VLOOKUP(AS513,'D3 TI'!$D$7:$U$47,18,0)=0,"-",IF(AND(AS513=AS513,AT513="P"),VLOOKUP(AS513,'D3 TI'!$D$7:$U$47,18,0),"-")))</f>
        <v>-</v>
      </c>
      <c r="AZ513" s="89" t="s">
        <v>126</v>
      </c>
      <c r="BA513" s="133"/>
      <c r="BB513" s="6"/>
      <c r="BC513" s="6"/>
      <c r="BD513" s="6"/>
      <c r="BE513" s="6"/>
      <c r="BF513" s="6"/>
      <c r="BG513" s="7"/>
      <c r="BH513" s="7"/>
      <c r="BI513" s="7"/>
      <c r="BJ513" s="7"/>
      <c r="BK513" s="7"/>
    </row>
    <row r="514" ht="14.25" customHeight="1">
      <c r="A514" s="40">
        <v>9.0</v>
      </c>
      <c r="B514" s="41" t="s">
        <v>356</v>
      </c>
      <c r="C514" s="85"/>
      <c r="D514" s="86"/>
      <c r="E514" s="87"/>
      <c r="F514" s="88" t="str">
        <f>IF(D514="","-",IF(VLOOKUP(D514,D3TK!$D$7:$V$44,7,0)=0,"-",IF(AND(D514=D514,OR(E514="T",E514="P",E514="PM")),VLOOKUP(D514,D3TK!$D$7:$V$44,7,0),"-")))</f>
        <v>-</v>
      </c>
      <c r="G514" s="88" t="str">
        <f>IF(D514="","-",IF(VLOOKUP(D514,D3TK!$D$7:$V$44,8,0)=0,"-",IF(AND(D514=D514,OR(E514="T",E514="P",E514="PM")),VLOOKUP(D514,D3TK!$D$7:$V$44,8,0),"-")))</f>
        <v>-</v>
      </c>
      <c r="H514" s="88" t="str">
        <f>IF(D514="","-",IF(VLOOKUP(D514,D3TK!$D$7:$V$44,9,0)=0,"-",IF(AND(D514=D514,OR(E514="T",E514="P")),VLOOKUP(D514,D3TK!$D$7:$V$44,9,0),"-")))</f>
        <v>-</v>
      </c>
      <c r="I514" s="88"/>
      <c r="J514" s="88" t="str">
        <f>IF(D514="","-",IF(VLOOKUP(D514,D3TK!$D$7:$V$44,17,0)=0,"-",IF(AND(D514=D514,E514="P"),VLOOKUP(D514,D3TK!$D$7:$V$44,17,0),"-")))</f>
        <v>-</v>
      </c>
      <c r="K514" s="88" t="str">
        <f>IF(D514="","-",IF(VLOOKUP(D514,D3TK!$D$7:$V$44,18,0)=0,"-",IF(AND(D514=D514,E514="P"),VLOOKUP(D514,D3TK!$D$7:$V$44,18,0),"-")))</f>
        <v>-</v>
      </c>
      <c r="L514" s="89" t="s">
        <v>358</v>
      </c>
      <c r="M514" s="90"/>
      <c r="N514" s="98"/>
      <c r="O514" s="88"/>
      <c r="P514" s="99"/>
      <c r="Q514" s="88" t="str">
        <f>IF(O514="","-",IF(VLOOKUP(O514,D3TK!$D$7:$V$44,7,0)=0,"-",IF(AND(O514=O514,OR(P514="T",P514="P",P514="PM")),VLOOKUP(O514,D3TK!$D$7:$V$44,7,0),"-")))</f>
        <v>-</v>
      </c>
      <c r="R514" s="88" t="str">
        <f>IF(O514="","-",IF(VLOOKUP(O514,D3TK!$D$7:$V$44,8,0)=0,"-",IF(AND(O514=O514,OR(P514="T",P514="P",P514="PM")),VLOOKUP(O514,D3TK!$D$7:$V$44,8,0),"-")))</f>
        <v>-</v>
      </c>
      <c r="S514" s="88" t="str">
        <f>IF(O514="","-",IF(VLOOKUP(O514,D3TK!$D$7:$V$44,9,0)=0,"-",IF(AND(O514=O514,OR(P514="T",P514="P")),VLOOKUP(O514,D3TK!$D$7:$V$44,9,0),"-")))</f>
        <v>-</v>
      </c>
      <c r="T514" s="88" t="str">
        <f>IF(O514="","-",IF(VLOOKUP(O514,D3TK!$D$7:$V$44,17,0)=0,"-",IF(AND(O514=O514,P514="P"),VLOOKUP(O514,D3TK!$D$7:$V$44,17,0),"-")))</f>
        <v>-</v>
      </c>
      <c r="U514" s="88" t="str">
        <f>IF(O514="","-",IF(VLOOKUP(O514,D3TK!$D$7:$V$44,18,0)=0,"-",IF(AND(O514=O514,P514="P"),VLOOKUP(O514,D3TK!$D$7:$V$44,18,0),"-")))</f>
        <v>-</v>
      </c>
      <c r="V514" s="89" t="s">
        <v>358</v>
      </c>
      <c r="W514" s="133"/>
      <c r="X514" s="98"/>
      <c r="Y514" s="88"/>
      <c r="Z514" s="99"/>
      <c r="AA514" s="88" t="str">
        <f>IF(Y514="","-",IF(VLOOKUP(Y514,D3TK!$D$7:$V$44,7,0)=0,"-",IF(AND(Y514=Y514,OR(Z514="T",Z514="P",Z514="PM")),VLOOKUP(Y514,D3TK!$D$7:$V$44,7,0),"-")))</f>
        <v>-</v>
      </c>
      <c r="AB514" s="88" t="str">
        <f>IF(Y514="","-",IF(VLOOKUP(Y514,D3TK!$D$7:$V$44,8,0)=0,"-",IF(AND(Y514=Y514,OR(Z514="T",Z514="P")),VLOOKUP(Y514,D3TK!$D$7:$V$44,8,0),"-")))</f>
        <v>-</v>
      </c>
      <c r="AC514" s="88" t="str">
        <f>IF(Y514="","-",IF(VLOOKUP(Y514,D3TK!$D$7:$V$44,9,0)=0,"-",IF(AND(Y514=Y514,OR(Z514="T",Z514="P")),VLOOKUP(Y514,D3TK!$D$7:$V$44,9,0),"-")))</f>
        <v>-</v>
      </c>
      <c r="AD514" s="88" t="str">
        <f>IF(Y514="","-",IF(VLOOKUP(Y514,D3TK!$D$7:$V$44,17,0)=0,"-",IF(AND(Y514=Y514,Z514="P"),VLOOKUP(Y514,D3TK!$D$7:$V$44,17,0),"-")))</f>
        <v>-</v>
      </c>
      <c r="AE514" s="88" t="str">
        <f>IF(Y514="","-",IF(VLOOKUP(Y514,D3TK!$D$7:$V$44,18,0)=0,"-",IF(AND(Y514=Y514,Z514="P"),VLOOKUP(Y514,D3TK!$D$7:$V$44,18,0),"-")))</f>
        <v>-</v>
      </c>
      <c r="AF514" s="89" t="s">
        <v>358</v>
      </c>
      <c r="AG514" s="133"/>
      <c r="AH514" s="98"/>
      <c r="AI514" s="88"/>
      <c r="AJ514" s="99"/>
      <c r="AK514" s="88" t="str">
        <f>IF(AI514="","-",IF(VLOOKUP(AI514,D3TK!$D$7:$V$44,7,0)=0,"-",IF(AND(AI514=AI514,OR(AJ514="T",AJ514="P",AJ514="PM")),VLOOKUP(AI514,D3TK!$D$7:$V$44,7,0),"-")))</f>
        <v>-</v>
      </c>
      <c r="AL514" s="88" t="str">
        <f>IF(AI514="","-",IF(VLOOKUP(AI514,D3TK!$D$7:$V$44,8,0)=0,"-",IF(AND(AI514=AI514,OR(AJ514="T",AJ514="P",AJ514="PM")),VLOOKUP(AI514,D3TK!$D$7:$V$44,8,0),"-")))</f>
        <v>-</v>
      </c>
      <c r="AM514" s="88" t="str">
        <f>IF(AI514="","-",IF(VLOOKUP(AI514,D3TK!$D$7:$V$44,9,0)=0,"-",IF(AND(AI514=AI514,OR(AJ514="T",AJ514="P")),VLOOKUP(AI514,D3TK!$D$7:$V$44,9,0),"-")))</f>
        <v>-</v>
      </c>
      <c r="AN514" s="88" t="str">
        <f>IF(AI514="","-",IF(VLOOKUP(AI514,D3TK!$D$7:$V$44,17,0)=0,"-",IF(AND(AI514=AI514,AJ514="P"),VLOOKUP(AI514,D3TK!$D$7:$V$44,17,0),"-")))</f>
        <v>-</v>
      </c>
      <c r="AO514" s="88" t="str">
        <f>IF(AI514="","-",IF(VLOOKUP(AI514,D3TK!$D$7:$V$44,18,0)=0,"-",IF(AND(AI514=AI514,AJ514="P"),VLOOKUP(AI514,D3TK!$D$7:$V$44,18,0),"-")))</f>
        <v>-</v>
      </c>
      <c r="AP514" s="89" t="s">
        <v>358</v>
      </c>
      <c r="AQ514" s="133"/>
      <c r="AR514" s="98"/>
      <c r="AS514" s="88"/>
      <c r="AT514" s="99"/>
      <c r="AU514" s="88" t="str">
        <f>IF(AS514="","-",IF(VLOOKUP(AS514,D3TK!$D$7:$V$44,7,0)=0,"-",IF(AND(AS514=AS514,OR(AT514="T",AT514="P",AT514="PM")),VLOOKUP(AS514,D3TK!$D$7:$V$44,7,0),"-")))</f>
        <v>-</v>
      </c>
      <c r="AV514" s="88" t="str">
        <f>IF(AS514="","-",IF(VLOOKUP(AS514,D3TK!$D$7:$V$44,8,0)=0,"-",IF(AND(AS514=AS514,OR(AT514="T",AT514="P",AT514="PM")),VLOOKUP(AS514,D3TK!$D$7:$V$44,8,0),"-")))</f>
        <v>-</v>
      </c>
      <c r="AW514" s="88" t="str">
        <f>IF(AS514="","-",IF(VLOOKUP(AS514,D3TK!$D$7:$V$44,9,0)=0,"-",IF(AND(AS514=AS514,OR(AT514="T",AT514="P")),VLOOKUP(AS514,D3TK!$D$7:$V$44,9,0),"-")))</f>
        <v>-</v>
      </c>
      <c r="AX514" s="88" t="str">
        <f>IF(AS514="","-",IF(VLOOKUP(AS514,D3TK!$D$7:$V$44,17,0)=0,"-",IF(AND(AS514=AS514,AT514="P"),VLOOKUP(AS514,D3TK!$D$7:$V$44,17,0),"-")))</f>
        <v>-</v>
      </c>
      <c r="AY514" s="88" t="str">
        <f>IF(AS514="","-",IF(VLOOKUP(AS514,D3TK!$D$7:$V$44,18,0)=0,"-",IF(AND(AS514=AS514,AT514="P"),VLOOKUP(AS514,D3TK!$D$7:$V$44,18,0),"-")))</f>
        <v>-</v>
      </c>
      <c r="AZ514" s="89" t="s">
        <v>358</v>
      </c>
      <c r="BA514" s="133"/>
      <c r="BB514" s="6"/>
      <c r="BC514" s="6"/>
      <c r="BD514" s="6"/>
      <c r="BE514" s="6"/>
      <c r="BF514" s="6"/>
      <c r="BG514" s="7"/>
      <c r="BH514" s="7"/>
      <c r="BI514" s="7"/>
      <c r="BJ514" s="7"/>
      <c r="BK514" s="7"/>
    </row>
    <row r="515" ht="14.25" customHeight="1">
      <c r="A515" s="40">
        <v>9.0</v>
      </c>
      <c r="B515" s="41" t="s">
        <v>356</v>
      </c>
      <c r="C515" s="85"/>
      <c r="D515" s="86"/>
      <c r="E515" s="87"/>
      <c r="F515" s="88" t="str">
        <f>IF(D515="","-",IF(VLOOKUP(D515,D4TRPL!$D$7:$U$58,7,0)=0,"-",IF(AND(D515=D515,OR(E515="T",E515="P",E515="PM")),VLOOKUP(D515,D4TRPL!$D$7:$U$58,7,0),"-")))</f>
        <v>-</v>
      </c>
      <c r="G515" s="88" t="str">
        <f>IF(D515="","-",IF(VLOOKUP(D515,D4TRPL!$D$7:$U$58,8,0)=0,"-",IF(AND(D515=D515,OR(E515="T",E515="P",E515="PM")),VLOOKUP(D515,D4TRPL!$D$7:$U$58,8,0),"-")))</f>
        <v>-</v>
      </c>
      <c r="H515" s="88" t="str">
        <f>IF(D515="","-",IF(VLOOKUP(D515,D4TRPL!$D$7:$U$58,9,0)=0,"-",IF(AND(D515=D515,OR(E515="T",E515="P")),VLOOKUP(D515,D4TRPL!$D$7:$U$58,9,0),"-")))</f>
        <v>-</v>
      </c>
      <c r="I515" s="88"/>
      <c r="J515" s="88" t="str">
        <f>IF(D515="","-",IF(VLOOKUP(D515,D4TRPL!$D$7:$U$58,17,0)=0,"-",IF(AND(D515=D515,E515="P"),VLOOKUP(D515,D4TRPL!$D$7:$U$58,17,0),"-")))</f>
        <v>-</v>
      </c>
      <c r="K515" s="88" t="str">
        <f>IF(D515="","-",IF(VLOOKUP(D515,D4TRPL!$D$7:$U$58,18,0)=0,"-",IF(AND(D515=D515,E515="P"),VLOOKUP(D515,D4TRPL!$D$7:$U$58,18,0),"-")))</f>
        <v>-</v>
      </c>
      <c r="L515" s="87" t="s">
        <v>133</v>
      </c>
      <c r="M515" s="90"/>
      <c r="N515" s="98"/>
      <c r="O515" s="88"/>
      <c r="P515" s="99"/>
      <c r="Q515" s="88" t="str">
        <f>IF(O515="","-",IF(VLOOKUP(O515,D4TRPL!$D$7:$U$58,7,0)=0,"-",IF(AND(O515=O515,OR(P515="T",P515="P",P515="PM")),VLOOKUP(O515,D4TRPL!$D$7:$U$58,7,0),"-")))</f>
        <v>-</v>
      </c>
      <c r="R515" s="88" t="str">
        <f>IF(O515="","-",IF(VLOOKUP(O515,D4TRPL!$D$7:$U$58,8,0)=0,"-",IF(AND(O515=O515,OR(P515="T",P515="P",P515="PM")),VLOOKUP(O515,D4TRPL!$D$7:$U$58,8,0),"-")))</f>
        <v>-</v>
      </c>
      <c r="S515" s="88" t="str">
        <f>IF(O515="","-",IF(VLOOKUP(O515,D4TRPL!$D$7:$U$58,9,0)=0,"-",IF(AND(O515=O515,OR(P515="T",P515="P")),VLOOKUP(O515,D4TRPL!$D$7:$U$58,9,0),"-")))</f>
        <v>-</v>
      </c>
      <c r="T515" s="88" t="str">
        <f>IF(O515="","-",IF(VLOOKUP(O515,D4TRPL!$D$7:$U$58,17,0)=0,"-",IF(AND(O515=O515,P515="P"),VLOOKUP(O515,D4TRPL!$D$7:$U$58,17,0),"-")))</f>
        <v>-</v>
      </c>
      <c r="U515" s="88" t="str">
        <f>IF(O515="","-",IF(VLOOKUP(O515,D4TRPL!$D$7:$U$58,18,0)=0,"-",IF(AND(O515=O515,P515="P"),VLOOKUP(O515,D4TRPL!$D$7:$U$58,18,0),"-")))</f>
        <v>-</v>
      </c>
      <c r="V515" s="87" t="s">
        <v>133</v>
      </c>
      <c r="W515" s="133"/>
      <c r="X515" s="85">
        <v>1133104.0</v>
      </c>
      <c r="Y515" s="86" t="s">
        <v>264</v>
      </c>
      <c r="Z515" s="87" t="s">
        <v>28</v>
      </c>
      <c r="AA515" s="88" t="str">
        <f>IF(Y515="","-",IF(VLOOKUP(Y515,D4TRPL!$D$7:$U$58,7,0)=0,"-",IF(AND(Y515=Y515,OR(Z515="T",Z515="P",Z515="PM")),VLOOKUP(Y515,D4TRPL!$D$7:$U$58,7,0),"-")))</f>
        <v>JHS</v>
      </c>
      <c r="AB515" s="88" t="str">
        <f>IF(Y515="","-",IF(VLOOKUP(Y515,D4TRPL!$D$7:$U$58,8,0)=0,"-",IF(AND(Y515=Y515,OR(Z515="T",Z515="P",Z515="PM")),VLOOKUP(Y515,D4TRPL!$D$7:$U$58,8,0),"-")))</f>
        <v>DT</v>
      </c>
      <c r="AC515" s="91" t="str">
        <f>IF(Y515="","-",IF(VLOOKUP(Y515,D4TRPL!$D$7:$U$58,9,0)=0,"-",IF(AND(Y515=Y515,OR(Z515="T",Z515="P")),VLOOKUP(Y515,D4TRPL!$D$7:$U$58,9,0),"-")))</f>
        <v>MSZ</v>
      </c>
      <c r="AD515" s="88" t="str">
        <f>IF(Y515="","-",IF(VLOOKUP(Y515,D4TRPL!$D$7:$U$58,17,0)=0,"-",IF(AND(Y515=Y515,Z515="P"),VLOOKUP(Y515,D4TRPL!$D$7:$U$58,17,0),"-")))</f>
        <v>AKH</v>
      </c>
      <c r="AE515" s="88" t="str">
        <f>IF(Y515="","-",IF(VLOOKUP(Y515,D4TRPL!$D$7:$U$58,18,0)=0,"-",IF(AND(Y515=Y515,Z515="P"),VLOOKUP(Y515,D4TRPL!$D$7:$U$58,18,0),"-")))</f>
        <v>-</v>
      </c>
      <c r="AF515" s="87" t="s">
        <v>133</v>
      </c>
      <c r="AG515" s="90" t="s">
        <v>26</v>
      </c>
      <c r="AH515" s="98"/>
      <c r="AI515" s="88"/>
      <c r="AJ515" s="99"/>
      <c r="AK515" s="88" t="str">
        <f>IF(AI515="","-",IF(VLOOKUP(AI515,D4TRPL!$D$7:$U$58,7,0)=0,"-",IF(AND(AI515=AI515,OR(AJ515="T",AJ515="P",AJ515="PM")),VLOOKUP(AI515,D4TRPL!$D$7:$U$58,7,0),"-")))</f>
        <v>-</v>
      </c>
      <c r="AL515" s="88" t="str">
        <f>IF(AI515="","-",IF(VLOOKUP(AI515,D4TRPL!$D$7:$U$58,8,0)=0,"-",IF(AND(AI515=AI515,OR(AJ515="T",AJ515="P",AJ515="PM")),VLOOKUP(AI515,D4TRPL!$D$7:$U$58,8,0),"-")))</f>
        <v>-</v>
      </c>
      <c r="AM515" s="88" t="str">
        <f>IF(AI515="","-",IF(VLOOKUP(AI515,D4TRPL!$D$7:$U$58,9,0)=0,"-",IF(AND(AI515=AI515,OR(AJ515="T",AJ515="P")),VLOOKUP(AI515,D4TRPL!$D$7:$U$58,9,0),"-")))</f>
        <v>-</v>
      </c>
      <c r="AN515" s="88" t="str">
        <f>IF(AI515="","-",IF(VLOOKUP(AI515,D4TRPL!$D$7:$U$58,17,0)=0,"-",IF(AND(AI515=AI515,AJ515="P"),VLOOKUP(AI515,D4TRPL!$D$7:$U$58,17,0),"-")))</f>
        <v>-</v>
      </c>
      <c r="AO515" s="88" t="str">
        <f>IF(AI515="","-",IF(VLOOKUP(AI515,D4TRPL!$D$7:$U$58,18,0)=0,"-",IF(AND(AI515=AI515,AJ515="P"),VLOOKUP(AI515,D4TRPL!$D$7:$U$58,18,0),"-")))</f>
        <v>-</v>
      </c>
      <c r="AP515" s="87" t="s">
        <v>133</v>
      </c>
      <c r="AQ515" s="133"/>
      <c r="AR515" s="98"/>
      <c r="AS515" s="88"/>
      <c r="AT515" s="99"/>
      <c r="AU515" s="88" t="str">
        <f>IF(AS515="","-",IF(VLOOKUP(AS515,D4TRPL!$D$7:$U$58,7,0)=0,"-",IF(AND(AS515=AS515,OR(AT515="T",AT515="P",AT515="PM")),VLOOKUP(AS515,D4TRPL!$D$7:$U$58,7,0),"-")))</f>
        <v>-</v>
      </c>
      <c r="AV515" s="88" t="str">
        <f>IF(AS515="","-",IF(VLOOKUP(AS515,D4TRPL!$D$7:$U$58,8,0)=0,"-",IF(AND(AS515=AS515,OR(AT515="T",AT515="P",AT515="PM")),VLOOKUP(AS515,D4TRPL!$D$7:$U$58,8,0),"-")))</f>
        <v>-</v>
      </c>
      <c r="AW515" s="88" t="str">
        <f>IF(AS515="","-",IF(VLOOKUP(AS515,D4TRPL!$D$7:$U$58,9,0)=0,"-",IF(AND(AS515=AS515,OR(AT515="T",AT515="P")),VLOOKUP(AS515,D4TRPL!$D$7:$U$58,9,0),"-")))</f>
        <v>-</v>
      </c>
      <c r="AX515" s="88" t="str">
        <f>IF(AS515="","-",IF(VLOOKUP(AS515,D4TRPL!$D$7:$U$58,17,0)=0,"-",IF(AND(AS515=AS515,AT515="P"),VLOOKUP(AS515,D4TRPL!$D$7:$U$58,17,0),"-")))</f>
        <v>-</v>
      </c>
      <c r="AY515" s="88" t="str">
        <f>IF(AS515="","-",IF(VLOOKUP(AS515,D4TRPL!$D$7:$U$58,18,0)=0,"-",IF(AND(AS515=AS515,AT515="P"),VLOOKUP(AS515,D4TRPL!$D$7:$U$58,18,0),"-")))</f>
        <v>-</v>
      </c>
      <c r="AZ515" s="87" t="s">
        <v>133</v>
      </c>
      <c r="BA515" s="133"/>
      <c r="BB515" s="6"/>
      <c r="BC515" s="6"/>
      <c r="BD515" s="6"/>
      <c r="BE515" s="6"/>
      <c r="BF515" s="6"/>
      <c r="BG515" s="7"/>
      <c r="BH515" s="7"/>
      <c r="BI515" s="7"/>
      <c r="BJ515" s="7"/>
      <c r="BK515" s="7"/>
    </row>
    <row r="516" ht="14.25" customHeight="1">
      <c r="A516" s="40">
        <v>9.0</v>
      </c>
      <c r="B516" s="41" t="s">
        <v>356</v>
      </c>
      <c r="C516" s="85"/>
      <c r="D516" s="86"/>
      <c r="E516" s="87"/>
      <c r="F516" s="88" t="str">
        <f>IF(D516="","-",IF(VLOOKUP(D516,D4TRPL!$D$7:$U$58,7,0)=0,"-",IF(AND(D516=D516,OR(E516="T",E516="P",E516="PM")),VLOOKUP(D516,D4TRPL!$D$7:$U$58,7,0),"-")))</f>
        <v>-</v>
      </c>
      <c r="G516" s="88" t="str">
        <f>IF(D516="","-",IF(VLOOKUP(D516,D4TRPL!$D$7:$U$58,8,0)=0,"-",IF(AND(D516=D516,OR(E516="T",E516="P",E516="PM")),VLOOKUP(D516,D4TRPL!$D$7:$U$58,8,0),"-")))</f>
        <v>-</v>
      </c>
      <c r="H516" s="88" t="str">
        <f>IF(D516="","-",IF(VLOOKUP(D516,D4TRPL!$D$7:$U$58,9,0)=0,"-",IF(AND(D516=D516,OR(E516="T",E516="P")),VLOOKUP(D516,D4TRPL!$D$7:$U$58,9,0),"-")))</f>
        <v>-</v>
      </c>
      <c r="I516" s="88"/>
      <c r="J516" s="88" t="str">
        <f>IF(D516="","-",IF(VLOOKUP(D516,D4TRPL!$D$7:$U$58,17,0)=0,"-",IF(AND(D516=D516,E516="P"),VLOOKUP(D516,D4TRPL!$D$7:$U$58,17,0),"-")))</f>
        <v>-</v>
      </c>
      <c r="K516" s="88" t="str">
        <f>IF(D516="","-",IF(VLOOKUP(D516,D4TRPL!$D$7:$U$58,18,0)=0,"-",IF(AND(D516=D516,E516="P"),VLOOKUP(D516,D4TRPL!$D$7:$U$58,18,0),"-")))</f>
        <v>-</v>
      </c>
      <c r="L516" s="87" t="s">
        <v>134</v>
      </c>
      <c r="M516" s="90"/>
      <c r="N516" s="98"/>
      <c r="O516" s="88"/>
      <c r="P516" s="99"/>
      <c r="Q516" s="88" t="str">
        <f>IF(O516="","-",IF(VLOOKUP(O516,D4TRPL!$D$7:$U$58,7,0)=0,"-",IF(AND(O516=O516,OR(P516="T",P516="P",P516="PM")),VLOOKUP(O516,D4TRPL!$D$7:$U$58,7,0),"-")))</f>
        <v>-</v>
      </c>
      <c r="R516" s="88" t="str">
        <f>IF(O516="","-",IF(VLOOKUP(O516,D4TRPL!$D$7:$U$58,8,0)=0,"-",IF(AND(O516=O516,OR(P516="T",P516="P",P516="PM")),VLOOKUP(O516,D4TRPL!$D$7:$U$58,8,0),"-")))</f>
        <v>-</v>
      </c>
      <c r="S516" s="88" t="str">
        <f>IF(O516="","-",IF(VLOOKUP(O516,D4TRPL!$D$7:$U$58,9,0)=0,"-",IF(AND(O516=O516,OR(P516="T",P516="P")),VLOOKUP(O516,D4TRPL!$D$7:$U$58,9,0),"-")))</f>
        <v>-</v>
      </c>
      <c r="T516" s="88" t="str">
        <f>IF(O516="","-",IF(VLOOKUP(O516,D4TRPL!$D$7:$U$58,17,0)=0,"-",IF(AND(O516=O516,P516="P"),VLOOKUP(O516,D4TRPL!$D$7:$U$58,17,0),"-")))</f>
        <v>-</v>
      </c>
      <c r="U516" s="88" t="str">
        <f>IF(O516="","-",IF(VLOOKUP(O516,D4TRPL!$D$7:$U$58,18,0)=0,"-",IF(AND(O516=O516,P516="P"),VLOOKUP(O516,D4TRPL!$D$7:$U$58,18,0),"-")))</f>
        <v>-</v>
      </c>
      <c r="V516" s="87" t="s">
        <v>134</v>
      </c>
      <c r="W516" s="133"/>
      <c r="X516" s="85">
        <v>1133104.0</v>
      </c>
      <c r="Y516" s="86" t="s">
        <v>264</v>
      </c>
      <c r="Z516" s="87" t="s">
        <v>28</v>
      </c>
      <c r="AA516" s="88" t="str">
        <f>IF(Y516="","-",IF(VLOOKUP(Y516,D4TRPL!$D$7:$U$58,7,0)=0,"-",IF(AND(Y516=Y516,OR(Z516="T",Z516="P",Z516="PM")),VLOOKUP(Y516,D4TRPL!$D$7:$U$58,7,0),"-")))</f>
        <v>JHS</v>
      </c>
      <c r="AB516" s="88" t="str">
        <f>IF(Y516="","-",IF(VLOOKUP(Y516,D4TRPL!$D$7:$U$58,8,0)=0,"-",IF(AND(Y516=Y516,OR(Z516="T",Z516="P",Z516="PM")),VLOOKUP(Y516,D4TRPL!$D$7:$U$58,8,0),"-")))</f>
        <v>DT</v>
      </c>
      <c r="AC516" s="91" t="str">
        <f>IF(Y516="","-",IF(VLOOKUP(Y516,D4TRPL!$D$7:$U$58,9,0)=0,"-",IF(AND(Y516=Y516,OR(Z516="T",Z516="P")),VLOOKUP(Y516,D4TRPL!$D$7:$U$58,9,0),"-")))</f>
        <v>MSZ</v>
      </c>
      <c r="AD516" s="88" t="str">
        <f>IF(Y516="","-",IF(VLOOKUP(Y516,D4TRPL!$D$7:$U$58,17,0)=0,"-",IF(AND(Y516=Y516,Z516="P"),VLOOKUP(Y516,D4TRPL!$D$7:$U$58,17,0),"-")))</f>
        <v>AKH</v>
      </c>
      <c r="AE516" s="88" t="str">
        <f>IF(Y516="","-",IF(VLOOKUP(Y516,D4TRPL!$D$7:$U$58,18,0)=0,"-",IF(AND(Y516=Y516,Z516="P"),VLOOKUP(Y516,D4TRPL!$D$7:$U$58,18,0),"-")))</f>
        <v>-</v>
      </c>
      <c r="AF516" s="87" t="s">
        <v>134</v>
      </c>
      <c r="AG516" s="90" t="s">
        <v>26</v>
      </c>
      <c r="AH516" s="98"/>
      <c r="AI516" s="88"/>
      <c r="AJ516" s="99"/>
      <c r="AK516" s="88" t="str">
        <f>IF(AI516="","-",IF(VLOOKUP(AI516,D4TRPL!$D$7:$U$58,7,0)=0,"-",IF(AND(AI516=AI516,OR(AJ516="T",AJ516="P",AJ516="PM")),VLOOKUP(AI516,D4TRPL!$D$7:$U$58,7,0),"-")))</f>
        <v>-</v>
      </c>
      <c r="AL516" s="88" t="str">
        <f>IF(AI516="","-",IF(VLOOKUP(AI516,D4TRPL!$D$7:$U$58,8,0)=0,"-",IF(AND(AI516=AI516,OR(AJ516="T",AJ516="P",AJ516="PM")),VLOOKUP(AI516,D4TRPL!$D$7:$U$58,8,0),"-")))</f>
        <v>-</v>
      </c>
      <c r="AM516" s="88" t="str">
        <f>IF(AI516="","-",IF(VLOOKUP(AI516,D4TRPL!$D$7:$U$58,9,0)=0,"-",IF(AND(AI516=AI516,OR(AJ516="T",AJ516="P")),VLOOKUP(AI516,D4TRPL!$D$7:$U$58,9,0),"-")))</f>
        <v>-</v>
      </c>
      <c r="AN516" s="88" t="str">
        <f>IF(AI516="","-",IF(VLOOKUP(AI516,D4TRPL!$D$7:$U$58,17,0)=0,"-",IF(AND(AI516=AI516,AJ516="P"),VLOOKUP(AI516,D4TRPL!$D$7:$U$58,17,0),"-")))</f>
        <v>-</v>
      </c>
      <c r="AO516" s="88" t="str">
        <f>IF(AI516="","-",IF(VLOOKUP(AI516,D4TRPL!$D$7:$U$58,18,0)=0,"-",IF(AND(AI516=AI516,AJ516="P"),VLOOKUP(AI516,D4TRPL!$D$7:$U$58,18,0),"-")))</f>
        <v>-</v>
      </c>
      <c r="AP516" s="87" t="s">
        <v>134</v>
      </c>
      <c r="AQ516" s="133"/>
      <c r="AR516" s="98"/>
      <c r="AS516" s="88"/>
      <c r="AT516" s="99"/>
      <c r="AU516" s="88" t="str">
        <f>IF(AS516="","-",IF(VLOOKUP(AS516,D4TRPL!$D$7:$U$58,7,0)=0,"-",IF(AND(AS516=AS516,OR(AT516="T",AT516="P",AT516="PM")),VLOOKUP(AS516,D4TRPL!$D$7:$U$58,7,0),"-")))</f>
        <v>-</v>
      </c>
      <c r="AV516" s="88" t="str">
        <f>IF(AS516="","-",IF(VLOOKUP(AS516,D4TRPL!$D$7:$U$58,8,0)=0,"-",IF(AND(AS516=AS516,OR(AT516="T",AT516="P",AT516="PM")),VLOOKUP(AS516,D4TRPL!$D$7:$U$58,8,0),"-")))</f>
        <v>-</v>
      </c>
      <c r="AW516" s="88" t="str">
        <f>IF(AS516="","-",IF(VLOOKUP(AS516,D4TRPL!$D$7:$U$58,9,0)=0,"-",IF(AND(AS516=AS516,OR(AT516="T",AT516="P")),VLOOKUP(AS516,D4TRPL!$D$7:$U$58,9,0),"-")))</f>
        <v>-</v>
      </c>
      <c r="AX516" s="88" t="str">
        <f>IF(AS516="","-",IF(VLOOKUP(AS516,D4TRPL!$D$7:$U$58,17,0)=0,"-",IF(AND(AS516=AS516,AT516="P"),VLOOKUP(AS516,D4TRPL!$D$7:$U$58,17,0),"-")))</f>
        <v>-</v>
      </c>
      <c r="AY516" s="88" t="str">
        <f>IF(AS516="","-",IF(VLOOKUP(AS516,D4TRPL!$D$7:$U$58,18,0)=0,"-",IF(AND(AS516=AS516,AT516="P"),VLOOKUP(AS516,D4TRPL!$D$7:$U$58,18,0),"-")))</f>
        <v>-</v>
      </c>
      <c r="AZ516" s="87" t="s">
        <v>134</v>
      </c>
      <c r="BA516" s="133"/>
      <c r="BB516" s="6"/>
      <c r="BC516" s="6"/>
      <c r="BD516" s="6"/>
      <c r="BE516" s="6"/>
      <c r="BF516" s="6"/>
      <c r="BG516" s="7"/>
      <c r="BH516" s="7"/>
      <c r="BI516" s="7"/>
      <c r="BJ516" s="7"/>
      <c r="BK516" s="7"/>
    </row>
    <row r="517" ht="14.25" customHeight="1">
      <c r="A517" s="40">
        <v>9.0</v>
      </c>
      <c r="B517" s="41" t="s">
        <v>356</v>
      </c>
      <c r="C517" s="98"/>
      <c r="D517" s="88"/>
      <c r="E517" s="99"/>
      <c r="F517" s="88" t="str">
        <f>IF(D517="","-",IF(VLOOKUP(D517,'S1-IF'!$D$7:$U$58,7,0)=0,"-",IF(AND(D517=D517,OR(E517="T",E517="P")),VLOOKUP(D517,'S1-IF'!$D$7:$U$58,7,0),"-")))</f>
        <v>-</v>
      </c>
      <c r="G517" s="88" t="str">
        <f>IF(D517="","-",IF(VLOOKUP(D517,'S1-IF'!$D$7:$U$58,8,0)=0,"-",IF(AND(D517=D517,OR(E517="T",E517="P")),VLOOKUP(D517,'S1-IF'!$D$7:$U$58,8,0),"-")))</f>
        <v>-</v>
      </c>
      <c r="H517" s="88" t="str">
        <f>IF(D517="","-",IF(VLOOKUP(D517,'S1-IF'!$D$7:$U$58,9,0)=0,"-",IF(AND(D517=D517,OR(E517="T",E517="P")),VLOOKUP(D517,'S1-IF'!$D$7:$U$58,9,0),"-")))</f>
        <v>-</v>
      </c>
      <c r="I517" s="88"/>
      <c r="J517" s="88" t="str">
        <f>IF(D517="","-",IF(VLOOKUP(D517,'S1-IF'!$D$7:$U$58,17,0)=0,"-",IF(AND(D517=D517,E517="P"),VLOOKUP(D517,'S1-IF'!$D$7:$U$58,17,0),"-")))</f>
        <v>-</v>
      </c>
      <c r="K517" s="88" t="str">
        <f>IF(D517="","-",IF(VLOOKUP(D517,'S1-IF'!$D$7:$U$58,18,0)=0,"-",IF(AND(D517=D517,E517="P"),VLOOKUP(D517,'S1-IF'!$D$7:$U$58,18,0),"-")))</f>
        <v>-</v>
      </c>
      <c r="L517" s="89" t="s">
        <v>137</v>
      </c>
      <c r="M517" s="133"/>
      <c r="N517" s="98"/>
      <c r="O517" s="88"/>
      <c r="P517" s="99"/>
      <c r="Q517" s="88" t="str">
        <f>IF(O517="","-",IF(VLOOKUP(O517,'S1-IF'!$D$7:$U$58,7,0)=0,"-",IF(AND(O517=O517,OR(P517="T",P517="P")),VLOOKUP(O517,'S1-IF'!$D$7:$U$58,7,0),"-")))</f>
        <v>-</v>
      </c>
      <c r="R517" s="88" t="str">
        <f>IF(O517="","-",IF(VLOOKUP(O517,'S1-IF'!$D$7:$U$58,8,0)=0,"-",IF(AND(O517=O517,OR(P517="T",P517="P")),VLOOKUP(O517,'S1-IF'!$D$7:$U$58,8,0),"-")))</f>
        <v>-</v>
      </c>
      <c r="S517" s="88" t="str">
        <f>IF(O517="","-",IF(VLOOKUP(O517,'S1-IF'!$D$7:$U$58,9,0)=0,"-",IF(AND(O517=O517,OR(P517="T",P517="P")),VLOOKUP(O517,'S1-IF'!$D$7:$U$58,9,0),"-")))</f>
        <v>-</v>
      </c>
      <c r="T517" s="88" t="str">
        <f>IF(O517="","-",IF(VLOOKUP(O517,'S1-IF'!$D$7:$U$58,17,0)=0,"-",IF(AND(O517=O517,P517="P"),VLOOKUP(O517,'S1-IF'!$D$7:$U$58,17,0),"-")))</f>
        <v>-</v>
      </c>
      <c r="U517" s="88" t="str">
        <f>IF(O517="","-",IF(VLOOKUP(O517,'S1-IF'!$D$7:$U$58,18,0)=0,"-",IF(AND(O517=O517,P517="P"),VLOOKUP(O517,'S1-IF'!$D$7:$U$58,18,0),"-")))</f>
        <v>-</v>
      </c>
      <c r="V517" s="89" t="s">
        <v>137</v>
      </c>
      <c r="W517" s="133"/>
      <c r="X517" s="98"/>
      <c r="Y517" s="88"/>
      <c r="Z517" s="99"/>
      <c r="AA517" s="88" t="str">
        <f>IF(Y517="","-",IF(VLOOKUP(Y517,'S1-IF'!$D$7:$U$58,7,0)=0,"-",IF(AND(Y517=Y517,OR(Z517="T",Z517="P")),VLOOKUP(Y517,'S1-IF'!$D$7:$U$58,7,0),"-")))</f>
        <v>-</v>
      </c>
      <c r="AB517" s="88" t="str">
        <f>IF(Y517="","-",IF(VLOOKUP(Y517,'S1-IF'!$D$7:$U$58,8,0)=0,"-",IF(AND(Y517=Y517,OR(Z517="T",Z517="P")),VLOOKUP(Y517,'S1-IF'!$D$7:$U$58,8,0),"-")))</f>
        <v>-</v>
      </c>
      <c r="AC517" s="88" t="str">
        <f>IF(Y517="","-",IF(VLOOKUP(Y517,'S1-IF'!$D$7:$U$58,9,0)=0,"-",IF(AND(Y517=Y517,OR(Z517="T",Z517="P")),VLOOKUP(Y517,'S1-IF'!$D$7:$U$58,9,0),"-")))</f>
        <v>-</v>
      </c>
      <c r="AD517" s="88" t="str">
        <f>IF(Y517="","-",IF(VLOOKUP(Y517,'S1-IF'!$D$7:$U$58,17,0)=0,"-",IF(AND(Y517=Y517,Z517="P"),VLOOKUP(Y517,'S1-IF'!$D$7:$U$58,17,0),"-")))</f>
        <v>-</v>
      </c>
      <c r="AE517" s="88" t="str">
        <f>IF(Y517="","-",IF(VLOOKUP(Y517,'S1-IF'!$D$7:$U$58,18,0)=0,"-",IF(AND(Y517=Y517,Z517="P"),VLOOKUP(Y517,'S1-IF'!$D$7:$U$58,18,0),"-")))</f>
        <v>-</v>
      </c>
      <c r="AF517" s="89" t="s">
        <v>137</v>
      </c>
      <c r="AG517" s="133"/>
      <c r="AH517" s="98"/>
      <c r="AI517" s="88"/>
      <c r="AJ517" s="99"/>
      <c r="AK517" s="88" t="str">
        <f>IF(AI517="","-",IF(VLOOKUP(AI517,'S1-IF'!$D$7:$U$58,7,0)=0,"-",IF(AND(AI517=AI517,OR(AJ517="T",AJ517="P")),VLOOKUP(AI517,'S1-IF'!$D$7:$U$58,7,0),"-")))</f>
        <v>-</v>
      </c>
      <c r="AL517" s="88" t="str">
        <f>IF(AI517="","-",IF(VLOOKUP(AI517,'S1-IF'!$D$7:$U$58,8,0)=0,"-",IF(AND(AI517=AI517,OR(AJ517="T",AJ517="P")),VLOOKUP(AI517,'S1-IF'!$D$7:$U$58,8,0),"-")))</f>
        <v>-</v>
      </c>
      <c r="AM517" s="88" t="str">
        <f>IF(AI517="","-",IF(VLOOKUP(AI517,'S1-IF'!$D$7:$U$58,9,0)=0,"-",IF(AND(AI517=AI517,OR(AJ517="T",AJ517="P")),VLOOKUP(AI517,'S1-IF'!$D$7:$U$58,9,0),"-")))</f>
        <v>-</v>
      </c>
      <c r="AN517" s="88" t="str">
        <f>IF(AI517="","-",IF(VLOOKUP(AI517,'S1-IF'!$D$7:$U$58,17,0)=0,"-",IF(AND(AI517=AI517,AJ517="P"),VLOOKUP(AI517,'S1-IF'!$D$7:$U$58,17,0),"-")))</f>
        <v>-</v>
      </c>
      <c r="AO517" s="88" t="str">
        <f>IF(AI517="","-",IF(VLOOKUP(AI517,'S1-IF'!$D$7:$U$58,18,0)=0,"-",IF(AND(AI517=AI517,AJ517="P"),VLOOKUP(AI517,'S1-IF'!$D$7:$U$58,18,0),"-")))</f>
        <v>-</v>
      </c>
      <c r="AP517" s="89" t="s">
        <v>137</v>
      </c>
      <c r="AQ517" s="133"/>
      <c r="AR517" s="98"/>
      <c r="AS517" s="86"/>
      <c r="AT517" s="87"/>
      <c r="AU517" s="88" t="str">
        <f>IF(AS517="","-",IF(VLOOKUP(AS517,'S1-IF'!$D$7:$U$58,7,0)=0,"-",IF(AND(AS517=AS517,OR(AT517="T",AT517="P")),VLOOKUP(AS517,'S1-IF'!$D$7:$U$58,7,0),"-")))</f>
        <v>-</v>
      </c>
      <c r="AV517" s="88" t="str">
        <f>IF(AS517="","-",IF(VLOOKUP(AS517,'S1-IF'!$D$7:$U$58,8,0)=0,"-",IF(AND(AS517=AS517,OR(AT517="T",AT517="P")),VLOOKUP(AS517,'S1-IF'!$D$7:$U$58,8,0),"-")))</f>
        <v>-</v>
      </c>
      <c r="AW517" s="88" t="str">
        <f>IF(AS517="","-",IF(VLOOKUP(AS517,'S1-IF'!$D$7:$U$58,9,0)=0,"-",IF(AND(AS517=AS517,OR(AT517="T",AT517="P")),VLOOKUP(AS517,'S1-IF'!$D$7:$U$58,9,0),"-")))</f>
        <v>-</v>
      </c>
      <c r="AX517" s="88" t="str">
        <f>IF(AS517="","-",IF(VLOOKUP(AS517,'S1-IF'!$D$7:$U$58,17,0)=0,"-",IF(AND(AS517=AS517,AT517="P"),VLOOKUP(AS517,'S1-IF'!$D$7:$U$58,17,0),"-")))</f>
        <v>-</v>
      </c>
      <c r="AY517" s="88" t="str">
        <f>IF(AS517="","-",IF(VLOOKUP(AS517,'S1-IF'!$D$7:$U$58,18,0)=0,"-",IF(AND(AS517=AS517,AT517="P"),VLOOKUP(AS517,'S1-IF'!$D$7:$U$58,18,0),"-")))</f>
        <v>-</v>
      </c>
      <c r="AZ517" s="89" t="s">
        <v>137</v>
      </c>
      <c r="BA517" s="90"/>
      <c r="BB517" s="6"/>
      <c r="BC517" s="6"/>
      <c r="BD517" s="6"/>
      <c r="BE517" s="6"/>
      <c r="BF517" s="6"/>
      <c r="BG517" s="7"/>
      <c r="BH517" s="7"/>
      <c r="BI517" s="7"/>
      <c r="BJ517" s="7"/>
      <c r="BK517" s="7"/>
    </row>
    <row r="518" ht="14.25" customHeight="1">
      <c r="A518" s="40">
        <v>9.0</v>
      </c>
      <c r="B518" s="41" t="s">
        <v>356</v>
      </c>
      <c r="C518" s="98"/>
      <c r="D518" s="88"/>
      <c r="E518" s="99"/>
      <c r="F518" s="88" t="str">
        <f>IF(D518="","-",IF(VLOOKUP(D518,'S1-IF'!$D$7:$U$58,7,0)=0,"-",IF(AND(D518=D518,OR(E518="T",E518="P")),VLOOKUP(D518,'S1-IF'!$D$7:$U$58,7,0),"-")))</f>
        <v>-</v>
      </c>
      <c r="G518" s="88" t="str">
        <f>IF(D518="","-",IF(VLOOKUP(D518,'S1-IF'!$D$7:$U$58,8,0)=0,"-",IF(AND(D518=D518,OR(E518="T",E518="P")),VLOOKUP(D518,'S1-IF'!$D$7:$U$58,8,0),"-")))</f>
        <v>-</v>
      </c>
      <c r="H518" s="88" t="str">
        <f>IF(D518="","-",IF(VLOOKUP(D518,'S1-IF'!$D$7:$U$58,9,0)=0,"-",IF(AND(D518=D518,OR(E518="T",E518="P")),VLOOKUP(D518,'S1-IF'!$D$7:$U$58,9,0),"-")))</f>
        <v>-</v>
      </c>
      <c r="I518" s="88"/>
      <c r="J518" s="88" t="str">
        <f>IF(D518="","-",IF(VLOOKUP(D518,'S1-IF'!$D$7:$U$58,17,0)=0,"-",IF(AND(D518=D518,E518="P"),VLOOKUP(D518,'S1-IF'!$D$7:$U$58,17,0),"-")))</f>
        <v>-</v>
      </c>
      <c r="K518" s="88" t="str">
        <f>IF(D518="","-",IF(VLOOKUP(D518,'S1-IF'!$D$7:$U$58,18,0)=0,"-",IF(AND(D518=D518,E518="P"),VLOOKUP(D518,'S1-IF'!$D$7:$U$58,18,0),"-")))</f>
        <v>-</v>
      </c>
      <c r="L518" s="89" t="s">
        <v>140</v>
      </c>
      <c r="M518" s="133"/>
      <c r="N518" s="98"/>
      <c r="O518" s="88"/>
      <c r="P518" s="99"/>
      <c r="Q518" s="88" t="str">
        <f>IF(O518="","-",IF(VLOOKUP(O518,'S1-IF'!$D$7:$U$58,7,0)=0,"-",IF(AND(O518=O518,OR(P518="T",P518="P")),VLOOKUP(O518,'S1-IF'!$D$7:$U$58,7,0),"-")))</f>
        <v>-</v>
      </c>
      <c r="R518" s="88" t="str">
        <f>IF(O518="","-",IF(VLOOKUP(O518,'S1-IF'!$D$7:$U$58,8,0)=0,"-",IF(AND(O518=O518,OR(P518="T",P518="P")),VLOOKUP(O518,'S1-IF'!$D$7:$U$58,8,0),"-")))</f>
        <v>-</v>
      </c>
      <c r="S518" s="88" t="str">
        <f>IF(O518="","-",IF(VLOOKUP(O518,'S1-IF'!$D$7:$U$58,9,0)=0,"-",IF(AND(O518=O518,OR(P518="T",P518="P")),VLOOKUP(O518,'S1-IF'!$D$7:$U$58,9,0),"-")))</f>
        <v>-</v>
      </c>
      <c r="T518" s="88" t="str">
        <f>IF(O518="","-",IF(VLOOKUP(O518,'S1-IF'!$D$7:$U$58,17,0)=0,"-",IF(AND(O518=O518,P518="P"),VLOOKUP(O518,'S1-IF'!$D$7:$U$58,17,0),"-")))</f>
        <v>-</v>
      </c>
      <c r="U518" s="88" t="str">
        <f>IF(O518="","-",IF(VLOOKUP(O518,'S1-IF'!$D$7:$U$58,18,0)=0,"-",IF(AND(O518=O518,P518="P"),VLOOKUP(O518,'S1-IF'!$D$7:$U$58,18,0),"-")))</f>
        <v>-</v>
      </c>
      <c r="V518" s="89" t="s">
        <v>140</v>
      </c>
      <c r="W518" s="133"/>
      <c r="X518" s="98"/>
      <c r="Y518" s="88"/>
      <c r="Z518" s="99"/>
      <c r="AA518" s="88" t="str">
        <f>IF(Y518="","-",IF(VLOOKUP(Y518,'S1-IF'!$D$7:$U$58,7,0)=0,"-",IF(AND(Y518=Y518,OR(Z518="T",Z518="P")),VLOOKUP(Y518,'S1-IF'!$D$7:$U$58,7,0),"-")))</f>
        <v>-</v>
      </c>
      <c r="AB518" s="88" t="str">
        <f>IF(Y518="","-",IF(VLOOKUP(Y518,'S1-IF'!$D$7:$U$58,8,0)=0,"-",IF(AND(Y518=Y518,OR(Z518="T",Z518="P")),VLOOKUP(Y518,'S1-IF'!$D$7:$U$58,8,0),"-")))</f>
        <v>-</v>
      </c>
      <c r="AC518" s="88" t="str">
        <f>IF(Y518="","-",IF(VLOOKUP(Y518,'S1-IF'!$D$7:$U$58,9,0)=0,"-",IF(AND(Y518=Y518,OR(Z518="T",Z518="P")),VLOOKUP(Y518,'S1-IF'!$D$7:$U$58,9,0),"-")))</f>
        <v>-</v>
      </c>
      <c r="AD518" s="88" t="str">
        <f>IF(Y518="","-",IF(VLOOKUP(Y518,'S1-IF'!$D$7:$U$58,17,0)=0,"-",IF(AND(Y518=Y518,Z518="P"),VLOOKUP(Y518,'S1-IF'!$D$7:$U$58,17,0),"-")))</f>
        <v>-</v>
      </c>
      <c r="AE518" s="88" t="str">
        <f>IF(Y518="","-",IF(VLOOKUP(Y518,'S1-IF'!$D$7:$U$58,18,0)=0,"-",IF(AND(Y518=Y518,Z518="P"),VLOOKUP(Y518,'S1-IF'!$D$7:$U$58,18,0),"-")))</f>
        <v>-</v>
      </c>
      <c r="AF518" s="89" t="s">
        <v>140</v>
      </c>
      <c r="AG518" s="133"/>
      <c r="AH518" s="98"/>
      <c r="AI518" s="88"/>
      <c r="AJ518" s="99"/>
      <c r="AK518" s="88" t="str">
        <f>IF(AI518="","-",IF(VLOOKUP(AI518,'S1-IF'!$D$7:$U$58,7,0)=0,"-",IF(AND(AI518=AI518,OR(AJ518="T",AJ518="P")),VLOOKUP(AI518,'S1-IF'!$D$7:$U$58,7,0),"-")))</f>
        <v>-</v>
      </c>
      <c r="AL518" s="88" t="str">
        <f>IF(AI518="","-",IF(VLOOKUP(AI518,'S1-IF'!$D$7:$U$58,8,0)=0,"-",IF(AND(AI518=AI518,OR(AJ518="T",AJ518="P")),VLOOKUP(AI518,'S1-IF'!$D$7:$U$58,8,0),"-")))</f>
        <v>-</v>
      </c>
      <c r="AM518" s="88" t="str">
        <f>IF(AI518="","-",IF(VLOOKUP(AI518,'S1-IF'!$D$7:$U$58,9,0)=0,"-",IF(AND(AI518=AI518,OR(AJ518="T",AJ518="P")),VLOOKUP(AI518,'S1-IF'!$D$7:$U$58,9,0),"-")))</f>
        <v>-</v>
      </c>
      <c r="AN518" s="88" t="str">
        <f>IF(AI518="","-",IF(VLOOKUP(AI518,'S1-IF'!$D$7:$U$58,17,0)=0,"-",IF(AND(AI518=AI518,AJ518="P"),VLOOKUP(AI518,'S1-IF'!$D$7:$U$58,17,0),"-")))</f>
        <v>-</v>
      </c>
      <c r="AO518" s="88" t="str">
        <f>IF(AI518="","-",IF(VLOOKUP(AI518,'S1-IF'!$D$7:$U$58,18,0)=0,"-",IF(AND(AI518=AI518,AJ518="P"),VLOOKUP(AI518,'S1-IF'!$D$7:$U$58,18,0),"-")))</f>
        <v>-</v>
      </c>
      <c r="AP518" s="89" t="s">
        <v>140</v>
      </c>
      <c r="AQ518" s="133"/>
      <c r="AR518" s="98"/>
      <c r="AS518" s="86"/>
      <c r="AT518" s="87"/>
      <c r="AU518" s="88" t="str">
        <f>IF(AS518="","-",IF(VLOOKUP(AS518,'S1-IF'!$D$7:$U$58,7,0)=0,"-",IF(AND(AS518=AS518,OR(AT518="T",AT518="P")),VLOOKUP(AS518,'S1-IF'!$D$7:$U$58,7,0),"-")))</f>
        <v>-</v>
      </c>
      <c r="AV518" s="88" t="str">
        <f>IF(AS518="","-",IF(VLOOKUP(AS518,'S1-IF'!$D$7:$U$58,8,0)=0,"-",IF(AND(AS518=AS518,OR(AT518="T",AT518="P")),VLOOKUP(AS518,'S1-IF'!$D$7:$U$58,8,0),"-")))</f>
        <v>-</v>
      </c>
      <c r="AW518" s="88" t="str">
        <f>IF(AS518="","-",IF(VLOOKUP(AS518,'S1-IF'!$D$7:$U$58,9,0)=0,"-",IF(AND(AS518=AS518,OR(AT518="T",AT518="P")),VLOOKUP(AS518,'S1-IF'!$D$7:$U$58,9,0),"-")))</f>
        <v>-</v>
      </c>
      <c r="AX518" s="88" t="str">
        <f>IF(AS518="","-",IF(VLOOKUP(AS518,'S1-IF'!$D$7:$U$58,17,0)=0,"-",IF(AND(AS518=AS518,AT518="P"),VLOOKUP(AS518,'S1-IF'!$D$7:$U$58,17,0),"-")))</f>
        <v>-</v>
      </c>
      <c r="AY518" s="88" t="str">
        <f>IF(AS518="","-",IF(VLOOKUP(AS518,'S1-IF'!$D$7:$U$58,18,0)=0,"-",IF(AND(AS518=AS518,AT518="P"),VLOOKUP(AS518,'S1-IF'!$D$7:$U$58,18,0),"-")))</f>
        <v>-</v>
      </c>
      <c r="AZ518" s="89" t="s">
        <v>140</v>
      </c>
      <c r="BA518" s="90"/>
      <c r="BB518" s="6"/>
      <c r="BC518" s="6"/>
      <c r="BD518" s="6"/>
      <c r="BE518" s="6"/>
      <c r="BF518" s="6"/>
      <c r="BG518" s="7"/>
      <c r="BH518" s="7"/>
      <c r="BI518" s="7"/>
      <c r="BJ518" s="7"/>
      <c r="BK518" s="7"/>
    </row>
    <row r="519" ht="14.25" customHeight="1">
      <c r="A519" s="40">
        <v>9.0</v>
      </c>
      <c r="B519" s="41" t="s">
        <v>356</v>
      </c>
      <c r="C519" s="98"/>
      <c r="D519" s="88"/>
      <c r="E519" s="99"/>
      <c r="F519" s="88" t="str">
        <f>IF(D519="","-",IF(VLOOKUP(D519,'S1-SI'!$D$7:$U$58,7,0)=0,"-",IF(AND(D519=D519,OR(E519="T",E519="P")),VLOOKUP(D519,'S1-SI'!$D$7:$U$58,7,0),"-")))</f>
        <v>-</v>
      </c>
      <c r="G519" s="88" t="str">
        <f>IF(D519="","-",IF(VLOOKUP(D519,'S1-SI'!$D$7:$U$58,8,0)=0,"-",IF(AND(D519=D519,OR(E519="T",E519="P")),VLOOKUP(D519,'S1-SI'!$D$7:$U$58,8,0),"-")))</f>
        <v>-</v>
      </c>
      <c r="H519" s="88" t="str">
        <f>IF(D519="","-",IF(VLOOKUP(D519,'S1-SI'!$D$7:$U$58,9,0)=0,"-",IF(AND(D519=D519,OR(E519="T",E519="P")),VLOOKUP(D519,'S1-SI'!$D$7:$U$58,9,0),"-")))</f>
        <v>-</v>
      </c>
      <c r="I519" s="88"/>
      <c r="J519" s="88" t="str">
        <f>IF(D519="","-",IF(VLOOKUP(D519,'S1-SI'!$D$7:$U$58,17,0)=0,"-",IF(AND(D519=D519,E519="P"),VLOOKUP(D519,'S1-SI'!$D$7:$U$58,17,0),"-")))</f>
        <v>-</v>
      </c>
      <c r="K519" s="88" t="str">
        <f>IF(D519="","-",IF(VLOOKUP(D519,'S1-SI'!$D$7:$U$58,18,0)=0,"-",IF(AND(D519=D519,E519="P"),VLOOKUP(D519,'S1-SI'!$D$7:$U$58,18,0),"-")))</f>
        <v>-</v>
      </c>
      <c r="L519" s="89" t="s">
        <v>143</v>
      </c>
      <c r="M519" s="133"/>
      <c r="N519" s="98"/>
      <c r="O519" s="88"/>
      <c r="P519" s="99"/>
      <c r="Q519" s="88" t="str">
        <f>IF(O519="","-",IF(VLOOKUP(O519,'S1-SI'!$D$7:$U$58,7,0)=0,"-",IF(AND(O519=O519,OR(P519="T",P519="P")),VLOOKUP(O519,'S1-SI'!$D$7:$U$58,7,0),"-")))</f>
        <v>-</v>
      </c>
      <c r="R519" s="88" t="str">
        <f>IF(O519="","-",IF(VLOOKUP(O519,'S1-SI'!$D$7:$U$58,8,0)=0,"-",IF(AND(O519=O519,OR(P519="T",P519="P")),VLOOKUP(O519,'S1-SI'!$D$7:$U$58,8,0),"-")))</f>
        <v>-</v>
      </c>
      <c r="S519" s="88" t="str">
        <f>IF(O519="","-",IF(VLOOKUP(O519,'S1-SI'!$D$7:$U$58,9,0)=0,"-",IF(AND(O519=O519,OR(P519="T",P519="P")),VLOOKUP(O519,'S1-SI'!$D$7:$U$58,9,0),"-")))</f>
        <v>-</v>
      </c>
      <c r="T519" s="88" t="str">
        <f>IF(O519="","-",IF(VLOOKUP(O519,'S1-SI'!$D$7:$U$58,17,0)=0,"-",IF(AND(O519=O519,P519="P"),VLOOKUP(O519,'S1-SI'!$D$7:$U$58,17,0),"-")))</f>
        <v>-</v>
      </c>
      <c r="U519" s="88" t="str">
        <f>IF(O519="","-",IF(VLOOKUP(O519,'S1-SI'!$D$7:$U$58,18,0)=0,"-",IF(AND(O519=O519,P519="P"),VLOOKUP(O519,'S1-SI'!$D$7:$U$58,18,0),"-")))</f>
        <v>-</v>
      </c>
      <c r="V519" s="89" t="s">
        <v>143</v>
      </c>
      <c r="W519" s="133"/>
      <c r="X519" s="98"/>
      <c r="Y519" s="86"/>
      <c r="Z519" s="87"/>
      <c r="AA519" s="88" t="str">
        <f>IF(Y519="","-",IF(VLOOKUP(Y519,'S1-SI'!$D$7:$U$58,7,0)=0,"-",IF(AND(Y519=Y519,OR(Z519="T",Z519="P")),VLOOKUP(Y519,'S1-SI'!$D$7:$U$58,7,0),"-")))</f>
        <v>-</v>
      </c>
      <c r="AB519" s="88" t="str">
        <f>IF(Y519="","-",IF(VLOOKUP(Y519,'S1-SI'!$D$7:$U$58,8,0)=0,"-",IF(AND(Y519=Y519,OR(Z519="T",Z519="P")),VLOOKUP(Y519,'S1-SI'!$D$7:$U$58,8,0),"-")))</f>
        <v>-</v>
      </c>
      <c r="AC519" s="88" t="str">
        <f>IF(Y519="","-",IF(VLOOKUP(Y519,'S1-SI'!$D$7:$U$58,9,0)=0,"-",IF(AND(Y519=Y519,OR(Z519="T",Z519="P")),VLOOKUP(Y519,'S1-SI'!$D$7:$U$58,9,0),"-")))</f>
        <v>-</v>
      </c>
      <c r="AD519" s="88" t="str">
        <f>IF(Y519="","-",IF(VLOOKUP(Y519,'S1-SI'!$D$7:$U$58,17,0)=0,"-",IF(AND(Y519=Y519,Z519="P"),VLOOKUP(Y519,'S1-SI'!$D$7:$U$58,17,0),"-")))</f>
        <v>-</v>
      </c>
      <c r="AE519" s="88" t="str">
        <f>IF(Y519="","-",IF(VLOOKUP(Y519,'S1-SI'!$D$7:$U$58,18,0)=0,"-",IF(AND(Y519=Y519,Z519="P"),VLOOKUP(Y519,'S1-SI'!$D$7:$U$58,18,0),"-")))</f>
        <v>-</v>
      </c>
      <c r="AF519" s="89" t="s">
        <v>143</v>
      </c>
      <c r="AG519" s="133"/>
      <c r="AH519" s="98"/>
      <c r="AI519" s="86"/>
      <c r="AJ519" s="87"/>
      <c r="AK519" s="88" t="str">
        <f>IF(AI519="","-",IF(VLOOKUP(AI519,'S1-SI'!$D$7:$U$58,7,0)=0,"-",IF(AND(AI519=AI519,OR(AJ519="T",AJ519="P")),VLOOKUP(AI519,'S1-SI'!$D$7:$U$58,7,0),"-")))</f>
        <v>-</v>
      </c>
      <c r="AL519" s="88" t="str">
        <f>IF(AI519="","-",IF(VLOOKUP(AI519,'S1-SI'!$D$7:$U$58,8,0)=0,"-",IF(AND(AI519=AI519,OR(AJ519="T",AJ519="P")),VLOOKUP(AI519,'S1-SI'!$D$7:$U$58,8,0),"-")))</f>
        <v>-</v>
      </c>
      <c r="AM519" s="88" t="str">
        <f>IF(AI519="","-",IF(VLOOKUP(AI519,'S1-SI'!$D$7:$U$58,9,0)=0,"-",IF(AND(AI519=AI519,OR(AJ519="T",AJ519="P")),VLOOKUP(AI519,'S1-SI'!$D$7:$U$58,9,0),"-")))</f>
        <v>-</v>
      </c>
      <c r="AN519" s="88" t="str">
        <f>IF(AI519="","-",IF(VLOOKUP(AI519,'S1-SI'!$D$7:$U$58,17,0)=0,"-",IF(AND(AI519=AI519,AJ519="P"),VLOOKUP(AI519,'S1-SI'!$D$7:$U$58,17,0),"-")))</f>
        <v>-</v>
      </c>
      <c r="AO519" s="88" t="str">
        <f>IF(AI519="","-",IF(VLOOKUP(AI519,'S1-SI'!$D$7:$U$58,18,0)=0,"-",IF(AND(AI519=AI519,AJ519="P"),VLOOKUP(AI519,'S1-SI'!$D$7:$U$58,18,0),"-")))</f>
        <v>-</v>
      </c>
      <c r="AP519" s="89" t="s">
        <v>143</v>
      </c>
      <c r="AQ519" s="90"/>
      <c r="AR519" s="98"/>
      <c r="AS519" s="86"/>
      <c r="AT519" s="87"/>
      <c r="AU519" s="88" t="str">
        <f>IF(AS519="","-",IF(VLOOKUP(AS519,'S1-SI'!$D$7:$U$58,7,0)=0,"-",IF(AND(AS519=AS519,OR(AT519="T",AT519="P")),VLOOKUP(AS519,'S1-SI'!$D$7:$U$58,7,0),"-")))</f>
        <v>-</v>
      </c>
      <c r="AV519" s="88" t="str">
        <f>IF(AS519="","-",IF(VLOOKUP(AS519,'S1-SI'!$D$7:$U$58,8,0)=0,"-",IF(AND(AS519=AS519,OR(AT519="T",AT519="P")),VLOOKUP(AS519,'S1-SI'!$D$7:$U$58,8,0),"-")))</f>
        <v>-</v>
      </c>
      <c r="AW519" s="88" t="str">
        <f>IF(AS519="","-",IF(VLOOKUP(AS519,'S1-SI'!$D$7:$U$58,9,0)=0,"-",IF(AND(AS519=AS519,OR(AT519="T",AT519="P")),VLOOKUP(AS519,'S1-SI'!$D$7:$U$58,9,0),"-")))</f>
        <v>-</v>
      </c>
      <c r="AX519" s="88" t="str">
        <f>IF(AS519="","-",IF(VLOOKUP(AS519,'S1-SI'!$D$7:$U$58,17,0)=0,"-",IF(AND(AS519=AS519,AT519="P"),VLOOKUP(AS519,'S1-SI'!$D$7:$U$58,17,0),"-")))</f>
        <v>-</v>
      </c>
      <c r="AY519" s="88" t="str">
        <f>IF(AS519="","-",IF(VLOOKUP(AS519,'S1-SI'!$D$7:$U$58,18,0)=0,"-",IF(AND(AS519=AS519,AT519="P"),VLOOKUP(AS519,'S1-SI'!$D$7:$U$58,18,0),"-")))</f>
        <v>-</v>
      </c>
      <c r="AZ519" s="89" t="s">
        <v>143</v>
      </c>
      <c r="BA519" s="90"/>
      <c r="BB519" s="6"/>
      <c r="BC519" s="6"/>
      <c r="BD519" s="6"/>
      <c r="BE519" s="6"/>
      <c r="BF519" s="6"/>
      <c r="BG519" s="7"/>
      <c r="BH519" s="7"/>
      <c r="BI519" s="7"/>
      <c r="BJ519" s="7"/>
      <c r="BK519" s="7"/>
    </row>
    <row r="520" ht="14.25" customHeight="1">
      <c r="A520" s="40">
        <v>9.0</v>
      </c>
      <c r="B520" s="41" t="s">
        <v>356</v>
      </c>
      <c r="C520" s="98"/>
      <c r="D520" s="88"/>
      <c r="E520" s="99"/>
      <c r="F520" s="88" t="str">
        <f>IF(D520="","-",IF(VLOOKUP(D520,'S1-SI'!$D$7:$U$58,7,0)=0,"-",IF(AND(D520=D520,OR(E520="T",E520="P")),VLOOKUP(D520,'S1-SI'!$D$7:$U$58,7,0),"-")))</f>
        <v>-</v>
      </c>
      <c r="G520" s="88" t="str">
        <f>IF(D520="","-",IF(VLOOKUP(D520,'S1-SI'!$D$7:$U$58,8,0)=0,"-",IF(AND(D520=D520,OR(E520="T",E520="P")),VLOOKUP(D520,'S1-SI'!$D$7:$U$58,8,0),"-")))</f>
        <v>-</v>
      </c>
      <c r="H520" s="88" t="str">
        <f>IF(D520="","-",IF(VLOOKUP(D520,'S1-SI'!$D$7:$U$58,9,0)=0,"-",IF(AND(D520=D520,OR(E520="T",E520="P")),VLOOKUP(D520,'S1-SI'!$D$7:$U$58,9,0),"-")))</f>
        <v>-</v>
      </c>
      <c r="I520" s="88"/>
      <c r="J520" s="88" t="str">
        <f>IF(D520="","-",IF(VLOOKUP(D520,'S1-SI'!$D$7:$U$58,17,0)=0,"-",IF(AND(D520=D520,E520="P"),VLOOKUP(D520,'S1-SI'!$D$7:$U$58,17,0),"-")))</f>
        <v>-</v>
      </c>
      <c r="K520" s="88" t="str">
        <f>IF(D520="","-",IF(VLOOKUP(D520,'S1-SI'!$D$7:$U$58,18,0)=0,"-",IF(AND(D520=D520,E520="P"),VLOOKUP(D520,'S1-SI'!$D$7:$U$58,18,0),"-")))</f>
        <v>-</v>
      </c>
      <c r="L520" s="89" t="s">
        <v>149</v>
      </c>
      <c r="M520" s="133"/>
      <c r="N520" s="98"/>
      <c r="O520" s="88"/>
      <c r="P520" s="99"/>
      <c r="Q520" s="88" t="str">
        <f>IF(O520="","-",IF(VLOOKUP(O520,'S1-SI'!$D$7:$U$58,7,0)=0,"-",IF(AND(O520=O520,OR(P520="T",P520="P")),VLOOKUP(O520,'S1-SI'!$D$7:$U$58,7,0),"-")))</f>
        <v>-</v>
      </c>
      <c r="R520" s="88" t="str">
        <f>IF(O520="","-",IF(VLOOKUP(O520,'S1-SI'!$D$7:$U$58,8,0)=0,"-",IF(AND(O520=O520,OR(P520="T",P520="P")),VLOOKUP(O520,'S1-SI'!$D$7:$U$58,8,0),"-")))</f>
        <v>-</v>
      </c>
      <c r="S520" s="88" t="str">
        <f>IF(O520="","-",IF(VLOOKUP(O520,'S1-SI'!$D$7:$U$58,9,0)=0,"-",IF(AND(O520=O520,OR(P520="T",P520="P")),VLOOKUP(O520,'S1-SI'!$D$7:$U$58,9,0),"-")))</f>
        <v>-</v>
      </c>
      <c r="T520" s="88" t="str">
        <f>IF(O520="","-",IF(VLOOKUP(O520,'S1-SI'!$D$7:$U$58,17,0)=0,"-",IF(AND(O520=O520,P520="P"),VLOOKUP(O520,'S1-SI'!$D$7:$U$58,17,0),"-")))</f>
        <v>-</v>
      </c>
      <c r="U520" s="88" t="str">
        <f>IF(O520="","-",IF(VLOOKUP(O520,'S1-SI'!$D$7:$U$58,18,0)=0,"-",IF(AND(O520=O520,P520="P"),VLOOKUP(O520,'S1-SI'!$D$7:$U$58,18,0),"-")))</f>
        <v>-</v>
      </c>
      <c r="V520" s="89" t="s">
        <v>149</v>
      </c>
      <c r="W520" s="133"/>
      <c r="X520" s="98"/>
      <c r="Y520" s="86"/>
      <c r="Z520" s="87"/>
      <c r="AA520" s="88" t="str">
        <f>IF(Y520="","-",IF(VLOOKUP(Y520,'S1-SI'!$D$7:$U$58,7,0)=0,"-",IF(AND(Y520=Y520,OR(Z520="T",Z520="P")),VLOOKUP(Y520,'S1-SI'!$D$7:$U$58,7,0),"-")))</f>
        <v>-</v>
      </c>
      <c r="AB520" s="88" t="str">
        <f>IF(Y520="","-",IF(VLOOKUP(Y520,'S1-SI'!$D$7:$U$58,8,0)=0,"-",IF(AND(Y520=Y520,OR(Z520="T",Z520="P")),VLOOKUP(Y520,'S1-SI'!$D$7:$U$58,8,0),"-")))</f>
        <v>-</v>
      </c>
      <c r="AC520" s="88" t="str">
        <f>IF(Y520="","-",IF(VLOOKUP(Y520,'S1-SI'!$D$7:$U$58,9,0)=0,"-",IF(AND(Y520=Y520,OR(Z520="T",Z520="P")),VLOOKUP(Y520,'S1-SI'!$D$7:$U$58,9,0),"-")))</f>
        <v>-</v>
      </c>
      <c r="AD520" s="88" t="str">
        <f>IF(Y520="","-",IF(VLOOKUP(Y520,'S1-SI'!$D$7:$U$58,17,0)=0,"-",IF(AND(Y520=Y520,Z520="P"),VLOOKUP(Y520,'S1-SI'!$D$7:$U$58,17,0),"-")))</f>
        <v>-</v>
      </c>
      <c r="AE520" s="88" t="str">
        <f>IF(Y520="","-",IF(VLOOKUP(Y520,'S1-SI'!$D$7:$U$58,18,0)=0,"-",IF(AND(Y520=Y520,Z520="P"),VLOOKUP(Y520,'S1-SI'!$D$7:$U$58,18,0),"-")))</f>
        <v>-</v>
      </c>
      <c r="AF520" s="89" t="s">
        <v>149</v>
      </c>
      <c r="AG520" s="133"/>
      <c r="AH520" s="98"/>
      <c r="AI520" s="86"/>
      <c r="AJ520" s="87"/>
      <c r="AK520" s="88" t="str">
        <f>IF(AI520="","-",IF(VLOOKUP(AI520,'S1-SI'!$D$7:$U$58,7,0)=0,"-",IF(AND(AI520=AI520,OR(AJ520="T",AJ520="P")),VLOOKUP(AI520,'S1-SI'!$D$7:$U$58,7,0),"-")))</f>
        <v>-</v>
      </c>
      <c r="AL520" s="88" t="str">
        <f>IF(AI520="","-",IF(VLOOKUP(AI520,'S1-SI'!$D$7:$U$58,8,0)=0,"-",IF(AND(AI520=AI520,OR(AJ520="T",AJ520="P")),VLOOKUP(AI520,'S1-SI'!$D$7:$U$58,8,0),"-")))</f>
        <v>-</v>
      </c>
      <c r="AM520" s="88" t="str">
        <f>IF(AI520="","-",IF(VLOOKUP(AI520,'S1-SI'!$D$7:$U$58,9,0)=0,"-",IF(AND(AI520=AI520,OR(AJ520="T",AJ520="P")),VLOOKUP(AI520,'S1-SI'!$D$7:$U$58,9,0),"-")))</f>
        <v>-</v>
      </c>
      <c r="AN520" s="88" t="str">
        <f>IF(AI520="","-",IF(VLOOKUP(AI520,'S1-SI'!$D$7:$U$58,17,0)=0,"-",IF(AND(AI520=AI520,AJ520="P"),VLOOKUP(AI520,'S1-SI'!$D$7:$U$58,17,0),"-")))</f>
        <v>-</v>
      </c>
      <c r="AO520" s="88" t="str">
        <f>IF(AI520="","-",IF(VLOOKUP(AI520,'S1-SI'!$D$7:$U$58,18,0)=0,"-",IF(AND(AI520=AI520,AJ520="P"),VLOOKUP(AI520,'S1-SI'!$D$7:$U$58,18,0),"-")))</f>
        <v>-</v>
      </c>
      <c r="AP520" s="89" t="s">
        <v>149</v>
      </c>
      <c r="AQ520" s="90"/>
      <c r="AR520" s="98"/>
      <c r="AS520" s="86"/>
      <c r="AT520" s="87"/>
      <c r="AU520" s="88" t="str">
        <f>IF(AS520="","-",IF(VLOOKUP(AS520,'S1-SI'!$D$7:$U$58,7,0)=0,"-",IF(AND(AS520=AS520,OR(AT520="T",AT520="P")),VLOOKUP(AS520,'S1-SI'!$D$7:$U$58,7,0),"-")))</f>
        <v>-</v>
      </c>
      <c r="AV520" s="88" t="str">
        <f>IF(AS520="","-",IF(VLOOKUP(AS520,'S1-SI'!$D$7:$U$58,8,0)=0,"-",IF(AND(AS520=AS520,OR(AT520="T",AT520="P")),VLOOKUP(AS520,'S1-SI'!$D$7:$U$58,8,0),"-")))</f>
        <v>-</v>
      </c>
      <c r="AW520" s="88" t="str">
        <f>IF(AS520="","-",IF(VLOOKUP(AS520,'S1-SI'!$D$7:$U$58,9,0)=0,"-",IF(AND(AS520=AS520,OR(AT520="T",AT520="P")),VLOOKUP(AS520,'S1-SI'!$D$7:$U$58,9,0),"-")))</f>
        <v>-</v>
      </c>
      <c r="AX520" s="88" t="str">
        <f>IF(AS520="","-",IF(VLOOKUP(AS520,'S1-SI'!$D$7:$U$58,17,0)=0,"-",IF(AND(AS520=AS520,AT520="P"),VLOOKUP(AS520,'S1-SI'!$D$7:$U$58,17,0),"-")))</f>
        <v>-</v>
      </c>
      <c r="AY520" s="88" t="str">
        <f>IF(AS520="","-",IF(VLOOKUP(AS520,'S1-SI'!$D$7:$U$58,18,0)=0,"-",IF(AND(AS520=AS520,AT520="P"),VLOOKUP(AS520,'S1-SI'!$D$7:$U$58,18,0),"-")))</f>
        <v>-</v>
      </c>
      <c r="AZ520" s="89" t="s">
        <v>149</v>
      </c>
      <c r="BA520" s="90"/>
      <c r="BB520" s="6"/>
      <c r="BC520" s="6"/>
      <c r="BD520" s="6"/>
      <c r="BE520" s="6"/>
      <c r="BF520" s="6"/>
      <c r="BG520" s="7"/>
      <c r="BH520" s="7"/>
      <c r="BI520" s="7"/>
      <c r="BJ520" s="7"/>
      <c r="BK520" s="7"/>
    </row>
    <row r="521" ht="14.25" customHeight="1">
      <c r="A521" s="40">
        <v>9.0</v>
      </c>
      <c r="B521" s="41" t="s">
        <v>356</v>
      </c>
      <c r="C521" s="98"/>
      <c r="D521" s="88"/>
      <c r="E521" s="99"/>
      <c r="F521" s="88" t="str">
        <f>IF(D521="","-",IF(VLOOKUP(D521,'S1-TE'!$D$7:$V$59,7,0)=0,"-",IF(AND(D521=D521,OR(E521="T",E521="P")),VLOOKUP(D521,'S1-TE'!$D$7:$V$59,7,0),"-")))</f>
        <v>-</v>
      </c>
      <c r="G521" s="88" t="str">
        <f>IF(D521="","-",IF(VLOOKUP(D521,'S1-TE'!$D$7:$V$59,8,0)=0,"-",IF(AND(D521=D521,OR(E521="T",E521="P")),VLOOKUP(D521,'S1-TE'!$D$7:$V$59,8,0),"-")))</f>
        <v>-</v>
      </c>
      <c r="H521" s="88" t="str">
        <f>IF(D521="","-",IF(VLOOKUP(D521,'S1-TE'!$D$7:$V$59,9,0)=0,"-",IF(AND(D521=D521,OR(E521="T",E521="P")),VLOOKUP(D521,'S1-TE'!$D$7:$V$59,9,0),"-")))</f>
        <v>-</v>
      </c>
      <c r="I521" s="88"/>
      <c r="J521" s="88" t="str">
        <f>IF(D521="","-",IF(VLOOKUP(D521,'S1-TE'!$D$7:$V$59,17,0)=0,"-",IF(AND(D521=D521,E521="P"),VLOOKUP(D521,'S1-TE'!$D$7:$V$59,17,0),"-")))</f>
        <v>-</v>
      </c>
      <c r="K521" s="88" t="str">
        <f>IF(D521="","-",IF(VLOOKUP(D521,'S1-TE'!$D$7:$V$59,18,0)=0,"-",IF(AND(D521=D521,E521="P"),VLOOKUP(D521,'S1-TE'!$D$7:$V$59,18,0),"-")))</f>
        <v>-</v>
      </c>
      <c r="L521" s="89" t="s">
        <v>150</v>
      </c>
      <c r="M521" s="133"/>
      <c r="N521" s="98"/>
      <c r="O521" s="88"/>
      <c r="P521" s="99"/>
      <c r="Q521" s="88" t="str">
        <f>IF(O521="","-",IF(VLOOKUP(O521,'S1-TE'!$D$7:$V$59,7,0)=0,"-",IF(AND(O521=O521,OR(P521="T",P521="P")),VLOOKUP(O521,'S1-TE'!$D$7:$V$59,7,0),"-")))</f>
        <v>-</v>
      </c>
      <c r="R521" s="88" t="str">
        <f>IF(O521="","-",IF(VLOOKUP(O521,'S1-TE'!$D$7:$V$59,8,0)=0,"-",IF(AND(O521=O521,OR(P521="T",P521="P")),VLOOKUP(O521,'S1-TE'!$D$7:$V$59,8,0),"-")))</f>
        <v>-</v>
      </c>
      <c r="S521" s="88" t="str">
        <f>IF(O521="","-",IF(VLOOKUP(O521,'S1-TE'!$D$7:$V$59,9,0)=0,"-",IF(AND(O521=O521,OR(P521="T",P521="P")),VLOOKUP(O521,'S1-TE'!$D$7:$V$59,9,0),"-")))</f>
        <v>-</v>
      </c>
      <c r="T521" s="88" t="str">
        <f>IF(O521="","-",IF(VLOOKUP(O521,'S1-TE'!$D$7:$V$59,17,0)=0,"-",IF(AND(O521=O521,P521="P"),VLOOKUP(O521,'S1-TE'!$D$7:$V$59,17,0),"-")))</f>
        <v>-</v>
      </c>
      <c r="U521" s="88" t="str">
        <f>IF(O521="","-",IF(VLOOKUP(O521,'S1-TE'!$D$7:$V$59,18,0)=0,"-",IF(AND(O521=O521,P521="P"),VLOOKUP(O521,'S1-TE'!$D$7:$V$59,18,0),"-")))</f>
        <v>-</v>
      </c>
      <c r="V521" s="89" t="s">
        <v>150</v>
      </c>
      <c r="W521" s="133"/>
      <c r="X521" s="98"/>
      <c r="Y521" s="88"/>
      <c r="Z521" s="99"/>
      <c r="AA521" s="88" t="str">
        <f>IF(Y521="","-",IF(VLOOKUP(Y521,'S1-TE'!$D$7:$V$59,7,0)=0,"-",IF(AND(Y521=Y521,OR(Z521="T",Z521="P")),VLOOKUP(Y521,'S1-TE'!$D$7:$V$59,7,0),"-")))</f>
        <v>-</v>
      </c>
      <c r="AB521" s="88" t="str">
        <f>IF(Y521="","-",IF(VLOOKUP(Y521,'S1-TE'!$D$7:$V$59,8,0)=0,"-",IF(AND(Y521=Y521,OR(Z521="T",Z521="P")),VLOOKUP(Y521,'S1-TE'!$D$7:$V$59,8,0),"-")))</f>
        <v>-</v>
      </c>
      <c r="AC521" s="88" t="str">
        <f>IF(Y521="","-",IF(VLOOKUP(Y521,'S1-TE'!$D$7:$V$59,9,0)=0,"-",IF(AND(Y521=Y521,OR(Z521="T",Z521="P")),VLOOKUP(Y521,'S1-TE'!$D$7:$V$59,9,0),"-")))</f>
        <v>-</v>
      </c>
      <c r="AD521" s="88" t="str">
        <f>IF(Y521="","-",IF(VLOOKUP(Y521,'S1-TE'!$D$7:$V$59,17,0)=0,"-",IF(AND(Y521=Y521,Z521="P"),VLOOKUP(Y521,'S1-TE'!$D$7:$V$59,17,0),"-")))</f>
        <v>-</v>
      </c>
      <c r="AE521" s="88" t="str">
        <f>IF(Y521="","-",IF(VLOOKUP(Y521,'S1-TE'!$D$7:$V$59,18,0)=0,"-",IF(AND(Y521=Y521,Z521="P"),VLOOKUP(Y521,'S1-TE'!$D$7:$V$59,18,0),"-")))</f>
        <v>-</v>
      </c>
      <c r="AF521" s="89" t="s">
        <v>150</v>
      </c>
      <c r="AG521" s="133"/>
      <c r="AH521" s="98"/>
      <c r="AI521" s="88"/>
      <c r="AJ521" s="99"/>
      <c r="AK521" s="88" t="str">
        <f>IF(AI521="","-",IF(VLOOKUP(AI521,'S1-TE'!$D$7:$V$59,7,0)=0,"-",IF(AND(AI521=AI521,OR(AJ521="T",AJ521="P")),VLOOKUP(AI521,'S1-TE'!$D$7:$V$59,7,0),"-")))</f>
        <v>-</v>
      </c>
      <c r="AL521" s="88" t="str">
        <f>IF(AI521="","-",IF(VLOOKUP(AI521,'S1-TE'!$D$7:$V$59,8,0)=0,"-",IF(AND(AI521=AI521,OR(AJ521="T",AJ521="P")),VLOOKUP(AI521,'S1-TE'!$D$7:$V$59,8,0),"-")))</f>
        <v>-</v>
      </c>
      <c r="AM521" s="88" t="str">
        <f>IF(AI521="","-",IF(VLOOKUP(AI521,'S1-TE'!$D$7:$V$59,9,0)=0,"-",IF(AND(AI521=AI521,OR(AJ521="T",AJ521="P")),VLOOKUP(AI521,'S1-TE'!$D$7:$V$59,9,0),"-")))</f>
        <v>-</v>
      </c>
      <c r="AN521" s="88" t="str">
        <f>IF(AI521="","-",IF(VLOOKUP(AI521,'S1-TE'!$D$7:$V$59,17,0)=0,"-",IF(AND(AI521=AI521,AJ521="P"),VLOOKUP(AI521,'S1-TE'!$D$7:$V$59,17,0),"-")))</f>
        <v>-</v>
      </c>
      <c r="AO521" s="88" t="str">
        <f>IF(AI521="","-",IF(VLOOKUP(AI521,'S1-TE'!$D$7:$V$59,18,0)=0,"-",IF(AND(AI521=AI521,AJ521="P"),VLOOKUP(AI521,'S1-TE'!$D$7:$V$59,18,0),"-")))</f>
        <v>-</v>
      </c>
      <c r="AP521" s="89" t="s">
        <v>150</v>
      </c>
      <c r="AQ521" s="133"/>
      <c r="AR521" s="98"/>
      <c r="AS521" s="88"/>
      <c r="AT521" s="99"/>
      <c r="AU521" s="88" t="str">
        <f>IF(AS521="","-",IF(VLOOKUP(AS521,'S1-TE'!$D$7:$V$59,7,0)=0,"-",IF(AND(AS521=AS521,OR(AT521="T",AT521="P")),VLOOKUP(AS521,'S1-TE'!$D$7:$V$59,7,0),"-")))</f>
        <v>-</v>
      </c>
      <c r="AV521" s="88" t="str">
        <f>IF(AS521="","-",IF(VLOOKUP(AS521,'S1-TE'!$D$7:$V$59,8,0)=0,"-",IF(AND(AS521=AS521,OR(AT521="T",AT521="P")),VLOOKUP(AS521,'S1-TE'!$D$7:$V$59,8,0),"-")))</f>
        <v>-</v>
      </c>
      <c r="AW521" s="88" t="str">
        <f>IF(AS521="","-",IF(VLOOKUP(AS521,'S1-TE'!$D$7:$V$59,9,0)=0,"-",IF(AND(AS521=AS521,OR(AT521="T",AT521="P")),VLOOKUP(AS521,'S1-TE'!$D$7:$V$59,9,0),"-")))</f>
        <v>-</v>
      </c>
      <c r="AX521" s="88" t="str">
        <f>IF(AS521="","-",IF(VLOOKUP(AS521,'S1-TE'!$D$7:$V$59,17,0)=0,"-",IF(AND(AS521=AS521,AT521="P"),VLOOKUP(AS521,'S1-TE'!$D$7:$V$59,17,0),"-")))</f>
        <v>-</v>
      </c>
      <c r="AY521" s="88" t="str">
        <f>IF(AS521="","-",IF(VLOOKUP(AS521,'S1-TE'!$D$7:$V$59,18,0)=0,"-",IF(AND(AS521=AS521,AT521="P"),VLOOKUP(AS521,'S1-TE'!$D$7:$V$59,18,0),"-")))</f>
        <v>-</v>
      </c>
      <c r="AZ521" s="89" t="s">
        <v>150</v>
      </c>
      <c r="BA521" s="133"/>
      <c r="BB521" s="6"/>
      <c r="BC521" s="6"/>
      <c r="BD521" s="6"/>
      <c r="BE521" s="6"/>
      <c r="BF521" s="7"/>
      <c r="BG521" s="7"/>
      <c r="BH521" s="7"/>
      <c r="BI521" s="7"/>
      <c r="BJ521" s="7"/>
      <c r="BK521" s="7"/>
    </row>
    <row r="522" ht="14.25" customHeight="1">
      <c r="A522" s="40">
        <v>9.0</v>
      </c>
      <c r="B522" s="41" t="s">
        <v>356</v>
      </c>
      <c r="C522" s="98"/>
      <c r="D522" s="88"/>
      <c r="E522" s="99"/>
      <c r="F522" s="88" t="str">
        <f>IF(D522="","-",IF(VLOOKUP(D522,'S1-TE'!$D$7:$V$59,7,0)=0,"-",IF(AND(D522=D522,OR(E522="T",E522="P")),VLOOKUP(D522,'S1-TE'!$D$7:$V$59,7,0),"-")))</f>
        <v>-</v>
      </c>
      <c r="G522" s="88" t="str">
        <f>IF(D522="","-",IF(VLOOKUP(D522,'S1-TE'!$D$7:$V$59,8,0)=0,"-",IF(AND(D522=D522,OR(E522="T",E522="P")),VLOOKUP(D522,'S1-TE'!$D$7:$V$59,8,0),"-")))</f>
        <v>-</v>
      </c>
      <c r="H522" s="88" t="str">
        <f>IF(D522="","-",IF(VLOOKUP(D522,'S1-TE'!$D$7:$V$59,9,0)=0,"-",IF(AND(D522=D522,OR(E522="T",E522="P")),VLOOKUP(D522,'S1-TE'!$D$7:$V$59,9,0),"-")))</f>
        <v>-</v>
      </c>
      <c r="I522" s="88"/>
      <c r="J522" s="88" t="str">
        <f>IF(D522="","-",IF(VLOOKUP(D522,'S1-TE'!$D$7:$V$59,17,0)=0,"-",IF(AND(D522=D522,E522="P"),VLOOKUP(D522,'S1-TE'!$D$7:$V$59,17,0),"-")))</f>
        <v>-</v>
      </c>
      <c r="K522" s="88" t="str">
        <f>IF(D522="","-",IF(VLOOKUP(D522,'S1-TE'!$D$7:$V$59,18,0)=0,"-",IF(AND(D522=D522,E522="P"),VLOOKUP(D522,'S1-TE'!$D$7:$V$59,18,0),"-")))</f>
        <v>-</v>
      </c>
      <c r="L522" s="89" t="s">
        <v>155</v>
      </c>
      <c r="M522" s="133"/>
      <c r="N522" s="98"/>
      <c r="O522" s="88"/>
      <c r="P522" s="99"/>
      <c r="Q522" s="88" t="str">
        <f>IF(O522="","-",IF(VLOOKUP(O522,'S1-TE'!$D$7:$V$59,7,0)=0,"-",IF(AND(O522=O522,OR(P522="T",P522="P")),VLOOKUP(O522,'S1-TE'!$D$7:$V$59,7,0),"-")))</f>
        <v>-</v>
      </c>
      <c r="R522" s="88" t="str">
        <f>IF(O522="","-",IF(VLOOKUP(O522,'S1-TE'!$D$7:$V$59,8,0)=0,"-",IF(AND(O522=O522,OR(P522="T",P522="P")),VLOOKUP(O522,'S1-TE'!$D$7:$V$59,8,0),"-")))</f>
        <v>-</v>
      </c>
      <c r="S522" s="88" t="str">
        <f>IF(O522="","-",IF(VLOOKUP(O522,'S1-TE'!$D$7:$V$59,9,0)=0,"-",IF(AND(O522=O522,OR(P522="T",P522="P")),VLOOKUP(O522,'S1-TE'!$D$7:$V$59,9,0),"-")))</f>
        <v>-</v>
      </c>
      <c r="T522" s="88" t="str">
        <f>IF(O522="","-",IF(VLOOKUP(O522,'S1-TE'!$D$7:$V$59,17,0)=0,"-",IF(AND(O522=O522,P522="P"),VLOOKUP(O522,'S1-TE'!$D$7:$V$59,17,0),"-")))</f>
        <v>-</v>
      </c>
      <c r="U522" s="88" t="str">
        <f>IF(O522="","-",IF(VLOOKUP(O522,'S1-TE'!$D$7:$V$59,18,0)=0,"-",IF(AND(O522=O522,P522="P"),VLOOKUP(O522,'S1-TE'!$D$7:$V$59,18,0),"-")))</f>
        <v>-</v>
      </c>
      <c r="V522" s="89" t="s">
        <v>155</v>
      </c>
      <c r="W522" s="133"/>
      <c r="X522" s="98"/>
      <c r="Y522" s="88"/>
      <c r="Z522" s="99"/>
      <c r="AA522" s="88" t="str">
        <f>IF(Y522="","-",IF(VLOOKUP(Y522,'S1-TE'!$D$7:$V$59,7,0)=0,"-",IF(AND(Y522=Y522,OR(Z522="T",Z522="P")),VLOOKUP(Y522,'S1-TE'!$D$7:$V$59,7,0),"-")))</f>
        <v>-</v>
      </c>
      <c r="AB522" s="88" t="str">
        <f>IF(Y522="","-",IF(VLOOKUP(Y522,'S1-TE'!$D$7:$V$59,8,0)=0,"-",IF(AND(Y522=Y522,OR(Z522="T",Z522="P")),VLOOKUP(Y522,'S1-TE'!$D$7:$V$59,8,0),"-")))</f>
        <v>-</v>
      </c>
      <c r="AC522" s="88" t="str">
        <f>IF(Y522="","-",IF(VLOOKUP(Y522,'S1-TE'!$D$7:$V$59,9,0)=0,"-",IF(AND(Y522=Y522,OR(Z522="T",Z522="P")),VLOOKUP(Y522,'S1-TE'!$D$7:$V$59,9,0),"-")))</f>
        <v>-</v>
      </c>
      <c r="AD522" s="88" t="str">
        <f>IF(Y522="","-",IF(VLOOKUP(Y522,'S1-TE'!$D$7:$V$59,17,0)=0,"-",IF(AND(Y522=Y522,Z522="P"),VLOOKUP(Y522,'S1-TE'!$D$7:$V$59,17,0),"-")))</f>
        <v>-</v>
      </c>
      <c r="AE522" s="88" t="str">
        <f>IF(Y522="","-",IF(VLOOKUP(Y522,'S1-TE'!$D$7:$V$59,18,0)=0,"-",IF(AND(Y522=Y522,Z522="P"),VLOOKUP(Y522,'S1-TE'!$D$7:$V$59,18,0),"-")))</f>
        <v>-</v>
      </c>
      <c r="AF522" s="89" t="s">
        <v>155</v>
      </c>
      <c r="AG522" s="133"/>
      <c r="AH522" s="98"/>
      <c r="AI522" s="88"/>
      <c r="AJ522" s="99"/>
      <c r="AK522" s="88" t="str">
        <f>IF(AI522="","-",IF(VLOOKUP(AI522,'S1-TE'!$D$7:$V$59,7,0)=0,"-",IF(AND(AI522=AI522,OR(AJ522="T",AJ522="P")),VLOOKUP(AI522,'S1-TE'!$D$7:$V$59,7,0),"-")))</f>
        <v>-</v>
      </c>
      <c r="AL522" s="88" t="str">
        <f>IF(AI522="","-",IF(VLOOKUP(AI522,'S1-TE'!$D$7:$V$59,8,0)=0,"-",IF(AND(AI522=AI522,OR(AJ522="T",AJ522="P")),VLOOKUP(AI522,'S1-TE'!$D$7:$V$59,8,0),"-")))</f>
        <v>-</v>
      </c>
      <c r="AM522" s="88" t="str">
        <f>IF(AI522="","-",IF(VLOOKUP(AI522,'S1-TE'!$D$7:$V$59,9,0)=0,"-",IF(AND(AI522=AI522,OR(AJ522="T",AJ522="P")),VLOOKUP(AI522,'S1-TE'!$D$7:$V$59,9,0),"-")))</f>
        <v>-</v>
      </c>
      <c r="AN522" s="88" t="str">
        <f>IF(AI522="","-",IF(VLOOKUP(AI522,'S1-TE'!$D$7:$V$59,17,0)=0,"-",IF(AND(AI522=AI522,AJ522="P"),VLOOKUP(AI522,'S1-TE'!$D$7:$V$59,17,0),"-")))</f>
        <v>-</v>
      </c>
      <c r="AO522" s="88" t="str">
        <f>IF(AI522="","-",IF(VLOOKUP(AI522,'S1-TE'!$D$7:$V$59,18,0)=0,"-",IF(AND(AI522=AI522,AJ522="P"),VLOOKUP(AI522,'S1-TE'!$D$7:$V$59,18,0),"-")))</f>
        <v>-</v>
      </c>
      <c r="AP522" s="89" t="s">
        <v>155</v>
      </c>
      <c r="AQ522" s="133"/>
      <c r="AR522" s="98"/>
      <c r="AS522" s="88"/>
      <c r="AT522" s="99"/>
      <c r="AU522" s="88" t="str">
        <f>IF(AS522="","-",IF(VLOOKUP(AS522,'S1-TE'!$D$7:$V$59,7,0)=0,"-",IF(AND(AS522=AS522,OR(AT522="T",AT522="P")),VLOOKUP(AS522,'S1-TE'!$D$7:$V$59,7,0),"-")))</f>
        <v>-</v>
      </c>
      <c r="AV522" s="88" t="str">
        <f>IF(AS522="","-",IF(VLOOKUP(AS522,'S1-TE'!$D$7:$V$59,8,0)=0,"-",IF(AND(AS522=AS522,OR(AT522="T",AT522="P")),VLOOKUP(AS522,'S1-TE'!$D$7:$V$59,8,0),"-")))</f>
        <v>-</v>
      </c>
      <c r="AW522" s="88" t="str">
        <f>IF(AS522="","-",IF(VLOOKUP(AS522,'S1-TE'!$D$7:$V$59,9,0)=0,"-",IF(AND(AS522=AS522,OR(AT522="T",AT522="P")),VLOOKUP(AS522,'S1-TE'!$D$7:$V$59,9,0),"-")))</f>
        <v>-</v>
      </c>
      <c r="AX522" s="88" t="str">
        <f>IF(AS522="","-",IF(VLOOKUP(AS522,'S1-TE'!$D$7:$V$59,17,0)=0,"-",IF(AND(AS522=AS522,AT522="P"),VLOOKUP(AS522,'S1-TE'!$D$7:$V$59,17,0),"-")))</f>
        <v>-</v>
      </c>
      <c r="AY522" s="88" t="str">
        <f>IF(AS522="","-",IF(VLOOKUP(AS522,'S1-TE'!$D$7:$V$59,18,0)=0,"-",IF(AND(AS522=AS522,AT522="P"),VLOOKUP(AS522,'S1-TE'!$D$7:$V$59,18,0),"-")))</f>
        <v>-</v>
      </c>
      <c r="AZ522" s="89" t="s">
        <v>155</v>
      </c>
      <c r="BA522" s="133"/>
      <c r="BB522" s="6"/>
      <c r="BC522" s="6"/>
      <c r="BD522" s="6"/>
      <c r="BE522" s="6"/>
      <c r="BF522" s="7"/>
      <c r="BG522" s="7"/>
      <c r="BH522" s="7"/>
      <c r="BI522" s="7"/>
      <c r="BJ522" s="7"/>
      <c r="BK522" s="7"/>
    </row>
    <row r="523" ht="14.25" customHeight="1">
      <c r="A523" s="40">
        <v>9.0</v>
      </c>
      <c r="B523" s="41" t="s">
        <v>356</v>
      </c>
      <c r="C523" s="98"/>
      <c r="D523" s="88"/>
      <c r="E523" s="99"/>
      <c r="F523" s="88" t="str">
        <f>IF(D523="","-",IF(VLOOKUP(D523,'S1-MR'!$D$7:$U$60,7,0)=0,"-",IF(AND(D523=D523,OR(E523="T",E523="P")),VLOOKUP(D523,'S1-MR'!$D$7:$U$60,7,0),"-")))</f>
        <v>-</v>
      </c>
      <c r="G523" s="88" t="str">
        <f>IF(D523="","-",IF(VLOOKUP(D523,'S1-MR'!$D$7:$U$60,8,0)=0,"-",IF(AND(D523=D523,OR(E523="T",E523="P")),VLOOKUP(D523,'S1-MR'!$D$7:$U$60,8,0),"-")))</f>
        <v>-</v>
      </c>
      <c r="H523" s="88" t="str">
        <f>IF(D523="","-",IF(VLOOKUP(D523,'S1-MR'!$D$7:$U$60,9,0)=0,"-",IF(AND(D523=D523,OR(E523="T",E523="P")),VLOOKUP(D523,'S1-MR'!$D$7:$U$60,9,0),"-")))</f>
        <v>-</v>
      </c>
      <c r="I523" s="88"/>
      <c r="J523" s="88" t="str">
        <f>IF(D523="","-",IF(VLOOKUP(D523,'S1-MR'!$D$7:$U$60,17,0)=0,"-",IF(AND(D523=D523,E523="P"),VLOOKUP(D523,'S1-MR'!$D$7:$U$60,17,0),"-")))</f>
        <v>-</v>
      </c>
      <c r="K523" s="88" t="str">
        <f>IF(D523="","-",IF(VLOOKUP(D523,'S1-MR'!$D$7:$U$60,18,0)=0,"-",IF(AND(D523=D523,E523="P"),VLOOKUP(D523,'S1-MR'!$D$7:$U$60,18,0),"-")))</f>
        <v>-</v>
      </c>
      <c r="L523" s="89" t="s">
        <v>158</v>
      </c>
      <c r="M523" s="133"/>
      <c r="N523" s="98"/>
      <c r="O523" s="88"/>
      <c r="P523" s="99"/>
      <c r="Q523" s="88" t="str">
        <f>IF(O523="","-",IF(VLOOKUP(O523,'S1-MR'!$D$7:$U$60,7,0)=0,"-",IF(AND(O523=O523,OR(P523="T",P523="P")),VLOOKUP(O523,'S1-MR'!$D$7:$U$60,7,0),"-")))</f>
        <v>-</v>
      </c>
      <c r="R523" s="88" t="str">
        <f>IF(O523="","-",IF(VLOOKUP(O523,'S1-MR'!$D$7:$U$60,8,0)=0,"-",IF(AND(O523=O523,OR(P523="T",P523="P")),VLOOKUP(O523,'S1-MR'!$D$7:$U$60,8,0),"-")))</f>
        <v>-</v>
      </c>
      <c r="S523" s="88" t="str">
        <f>IF(O523="","-",IF(VLOOKUP(O523,'S1-MR'!$D$7:$U$60,9,0)=0,"-",IF(AND(O523=O523,OR(P523="T",P523="P")),VLOOKUP(O523,'S1-MR'!$D$7:$U$60,9,0),"-")))</f>
        <v>-</v>
      </c>
      <c r="T523" s="88" t="str">
        <f>IF(O523="","-",IF(VLOOKUP(O523,'S1-MR'!$D$7:$U$60,17,0)=0,"-",IF(AND(O523=O523,P523="P"),VLOOKUP(O523,'S1-MR'!$D$7:$U$60,17,0),"-")))</f>
        <v>-</v>
      </c>
      <c r="U523" s="88" t="str">
        <f>IF(O523="","-",IF(VLOOKUP(O523,'S1-MR'!$D$7:$U$60,18,0)=0,"-",IF(AND(O523=O523,P523="P"),VLOOKUP(O523,'S1-MR'!$D$7:$U$60,18,0),"-")))</f>
        <v>-</v>
      </c>
      <c r="V523" s="89" t="s">
        <v>158</v>
      </c>
      <c r="W523" s="133"/>
      <c r="X523" s="98"/>
      <c r="Y523" s="88"/>
      <c r="Z523" s="99"/>
      <c r="AA523" s="88" t="str">
        <f>IF(Y523="","-",IF(VLOOKUP(Y523,'S1-MR'!$D$7:$U$60,7,0)=0,"-",IF(AND(Y523=Y523,OR(Z523="T",Z523="P")),VLOOKUP(Y523,'S1-MR'!$D$7:$U$60,7,0),"-")))</f>
        <v>-</v>
      </c>
      <c r="AB523" s="88" t="str">
        <f>IF(Y523="","-",IF(VLOOKUP(Y523,'S1-MR'!$D$7:$U$60,8,0)=0,"-",IF(AND(Y523=Y523,OR(Z523="T",Z523="P")),VLOOKUP(Y523,'S1-MR'!$D$7:$U$60,8,0),"-")))</f>
        <v>-</v>
      </c>
      <c r="AC523" s="88" t="str">
        <f>IF(Y523="","-",IF(VLOOKUP(Y523,'S1-MR'!$D$7:$U$60,9,0)=0,"-",IF(AND(Y523=Y523,OR(Z523="T",Z523="P")),VLOOKUP(Y523,'S1-MR'!$D$7:$U$60,9,0),"-")))</f>
        <v>-</v>
      </c>
      <c r="AD523" s="88" t="str">
        <f>IF(Y523="","-",IF(VLOOKUP(Y523,'S1-MR'!$D$7:$U$60,17,0)=0,"-",IF(AND(Y523=Y523,Z523="P"),VLOOKUP(Y523,'S1-MR'!$D$7:$U$60,17,0),"-")))</f>
        <v>-</v>
      </c>
      <c r="AE523" s="88" t="str">
        <f>IF(Y523="","-",IF(VLOOKUP(Y523,'S1-MR'!$D$7:$U$60,18,0)=0,"-",IF(AND(Y523=Y523,Z523="P"),VLOOKUP(Y523,'S1-MR'!$D$7:$U$60,18,0),"-")))</f>
        <v>-</v>
      </c>
      <c r="AF523" s="89" t="s">
        <v>158</v>
      </c>
      <c r="AG523" s="133"/>
      <c r="AH523" s="98"/>
      <c r="AI523" s="88"/>
      <c r="AJ523" s="99"/>
      <c r="AK523" s="88" t="str">
        <f>IF(AI523="","-",IF(VLOOKUP(AI523,'S1-MR'!$D$7:$U$60,7,0)=0,"-",IF(AND(AI523=AI523,OR(AJ523="T",AJ523="P")),VLOOKUP(AI523,'S1-MR'!$D$7:$U$60,7,0),"-")))</f>
        <v>-</v>
      </c>
      <c r="AL523" s="88" t="str">
        <f>IF(AI523="","-",IF(VLOOKUP(AI523,'S1-MR'!$D$7:$U$60,8,0)=0,"-",IF(AND(AI523=AI523,OR(AJ523="T",AJ523="P")),VLOOKUP(AI523,'S1-MR'!$D$7:$U$60,8,0),"-")))</f>
        <v>-</v>
      </c>
      <c r="AM523" s="88" t="str">
        <f>IF(AI523="","-",IF(VLOOKUP(AI523,'S1-MR'!$D$7:$U$60,9,0)=0,"-",IF(AND(AI523=AI523,OR(AJ523="T",AJ523="P")),VLOOKUP(AI523,'S1-MR'!$D$7:$U$60,9,0),"-")))</f>
        <v>-</v>
      </c>
      <c r="AN523" s="88" t="str">
        <f>IF(AI523="","-",IF(VLOOKUP(AI523,'S1-MR'!$D$7:$U$60,17,0)=0,"-",IF(AND(AI523=AI523,AJ523="P"),VLOOKUP(AI523,'S1-MR'!$D$7:$U$60,17,0),"-")))</f>
        <v>-</v>
      </c>
      <c r="AO523" s="88" t="str">
        <f>IF(AI523="","-",IF(VLOOKUP(AI523,'S1-MR'!$D$7:$U$60,18,0)=0,"-",IF(AND(AI523=AI523,AJ523="P"),VLOOKUP(AI523,'S1-MR'!$D$7:$U$60,18,0),"-")))</f>
        <v>-</v>
      </c>
      <c r="AP523" s="89" t="s">
        <v>158</v>
      </c>
      <c r="AQ523" s="133"/>
      <c r="AR523" s="98"/>
      <c r="AS523" s="88"/>
      <c r="AT523" s="99"/>
      <c r="AU523" s="88" t="str">
        <f>IF(AS523="","-",IF(VLOOKUP(AS523,'S1-MR'!$D$7:$U$60,7,0)=0,"-",IF(AND(AS523=AS523,OR(AT523="T",AT523="P")),VLOOKUP(AS523,'S1-MR'!$D$7:$U$60,7,0),"-")))</f>
        <v>-</v>
      </c>
      <c r="AV523" s="88" t="str">
        <f>IF(AS523="","-",IF(VLOOKUP(AS523,'S1-MR'!$D$7:$U$60,8,0)=0,"-",IF(AND(AS523=AS523,OR(AT523="T",AT523="P")),VLOOKUP(AS523,'S1-MR'!$D$7:$U$60,8,0),"-")))</f>
        <v>-</v>
      </c>
      <c r="AW523" s="88" t="str">
        <f>IF(AS523="","-",IF(VLOOKUP(AS523,'S1-MR'!$D$7:$U$60,9,0)=0,"-",IF(AND(AS523=AS523,OR(AT523="T",AT523="P")),VLOOKUP(AS523,'S1-MR'!$D$7:$U$60,9,0),"-")))</f>
        <v>-</v>
      </c>
      <c r="AX523" s="88" t="str">
        <f>IF(AS523="","-",IF(VLOOKUP(AS523,'S1-MR'!$D$7:$U$60,17,0)=0,"-",IF(AND(AS523=AS523,AT523="P"),VLOOKUP(AS523,'S1-MR'!$D$7:$U$60,17,0),"-")))</f>
        <v>-</v>
      </c>
      <c r="AY523" s="88" t="str">
        <f>IF(AS523="","-",IF(VLOOKUP(AS523,'S1-MR'!$D$7:$U$60,18,0)=0,"-",IF(AND(AS523=AS523,AT523="P"),VLOOKUP(AS523,'S1-MR'!$D$7:$U$60,18,0),"-")))</f>
        <v>-</v>
      </c>
      <c r="AZ523" s="89" t="s">
        <v>158</v>
      </c>
      <c r="BA523" s="133"/>
      <c r="BB523" s="6"/>
      <c r="BC523" s="6"/>
      <c r="BD523" s="6"/>
      <c r="BE523" s="6"/>
      <c r="BF523" s="7"/>
      <c r="BG523" s="7"/>
      <c r="BH523" s="7"/>
      <c r="BI523" s="7"/>
      <c r="BJ523" s="7"/>
      <c r="BK523" s="7"/>
    </row>
    <row r="524" ht="14.25" customHeight="1">
      <c r="A524" s="40">
        <v>9.0</v>
      </c>
      <c r="B524" s="41" t="s">
        <v>356</v>
      </c>
      <c r="C524" s="98"/>
      <c r="D524" s="88"/>
      <c r="E524" s="99"/>
      <c r="F524" s="88" t="str">
        <f>IF(D524="","-",IF(VLOOKUP(D524,'S1-MR'!$D$7:$U$60,7,0)=0,"-",IF(AND(D524=D524,OR(E524="T",E524="P")),VLOOKUP(D524,'S1-MR'!$D$7:$U$60,7,0),"-")))</f>
        <v>-</v>
      </c>
      <c r="G524" s="88" t="str">
        <f>IF(D524="","-",IF(VLOOKUP(D524,'S1-MR'!$D$7:$U$60,8,0)=0,"-",IF(AND(D524=D524,OR(E524="T",E524="P")),VLOOKUP(D524,'S1-MR'!$D$7:$U$60,8,0),"-")))</f>
        <v>-</v>
      </c>
      <c r="H524" s="88" t="str">
        <f>IF(D524="","-",IF(VLOOKUP(D524,'S1-MR'!$D$7:$U$60,9,0)=0,"-",IF(AND(D524=D524,OR(E524="T",E524="P")),VLOOKUP(D524,'S1-MR'!$D$7:$U$60,9,0),"-")))</f>
        <v>-</v>
      </c>
      <c r="I524" s="88"/>
      <c r="J524" s="88" t="str">
        <f>IF(D524="","-",IF(VLOOKUP(D524,'S1-MR'!$D$7:$U$60,17,0)=0,"-",IF(AND(D524=D524,E524="P"),VLOOKUP(D524,'S1-MR'!$D$7:$U$60,17,0),"-")))</f>
        <v>-</v>
      </c>
      <c r="K524" s="88" t="str">
        <f>IF(D524="","-",IF(VLOOKUP(D524,'S1-MR'!$D$7:$U$60,18,0)=0,"-",IF(AND(D524=D524,E524="P"),VLOOKUP(D524,'S1-MR'!$D$7:$U$60,18,0),"-")))</f>
        <v>-</v>
      </c>
      <c r="L524" s="89" t="s">
        <v>163</v>
      </c>
      <c r="M524" s="133"/>
      <c r="N524" s="98"/>
      <c r="O524" s="88"/>
      <c r="P524" s="99"/>
      <c r="Q524" s="88" t="str">
        <f>IF(O524="","-",IF(VLOOKUP(O524,'S1-MR'!$D$7:$U$60,7,0)=0,"-",IF(AND(O524=O524,OR(P524="T",P524="P")),VLOOKUP(O524,'S1-MR'!$D$7:$U$60,7,0),"-")))</f>
        <v>-</v>
      </c>
      <c r="R524" s="88" t="str">
        <f>IF(O524="","-",IF(VLOOKUP(O524,'S1-MR'!$D$7:$U$60,8,0)=0,"-",IF(AND(O524=O524,OR(P524="T",P524="P")),VLOOKUP(O524,'S1-MR'!$D$7:$U$60,8,0),"-")))</f>
        <v>-</v>
      </c>
      <c r="S524" s="88" t="str">
        <f>IF(O524="","-",IF(VLOOKUP(O524,'S1-MR'!$D$7:$U$60,9,0)=0,"-",IF(AND(O524=O524,OR(P524="T",P524="P")),VLOOKUP(O524,'S1-MR'!$D$7:$U$60,9,0),"-")))</f>
        <v>-</v>
      </c>
      <c r="T524" s="88" t="str">
        <f>IF(O524="","-",IF(VLOOKUP(O524,'S1-MR'!$D$7:$U$60,17,0)=0,"-",IF(AND(O524=O524,P524="P"),VLOOKUP(O524,'S1-MR'!$D$7:$U$60,17,0),"-")))</f>
        <v>-</v>
      </c>
      <c r="U524" s="88" t="str">
        <f>IF(O524="","-",IF(VLOOKUP(O524,'S1-MR'!$D$7:$U$60,18,0)=0,"-",IF(AND(O524=O524,P524="P"),VLOOKUP(O524,'S1-MR'!$D$7:$U$60,18,0),"-")))</f>
        <v>-</v>
      </c>
      <c r="V524" s="89" t="s">
        <v>163</v>
      </c>
      <c r="W524" s="133"/>
      <c r="X524" s="98"/>
      <c r="Y524" s="88"/>
      <c r="Z524" s="99"/>
      <c r="AA524" s="88" t="str">
        <f>IF(Y524="","-",IF(VLOOKUP(Y524,'S1-MR'!$D$7:$U$60,7,0)=0,"-",IF(AND(Y524=Y524,OR(Z524="T",Z524="P")),VLOOKUP(Y524,'S1-MR'!$D$7:$U$60,7,0),"-")))</f>
        <v>-</v>
      </c>
      <c r="AB524" s="88" t="str">
        <f>IF(Y524="","-",IF(VLOOKUP(Y524,'S1-MR'!$D$7:$U$60,8,0)=0,"-",IF(AND(Y524=Y524,OR(Z524="T",Z524="P")),VLOOKUP(Y524,'S1-MR'!$D$7:$U$60,8,0),"-")))</f>
        <v>-</v>
      </c>
      <c r="AC524" s="88" t="str">
        <f>IF(Y524="","-",IF(VLOOKUP(Y524,'S1-MR'!$D$7:$U$60,9,0)=0,"-",IF(AND(Y524=Y524,OR(Z524="T",Z524="P")),VLOOKUP(Y524,'S1-MR'!$D$7:$U$60,9,0),"-")))</f>
        <v>-</v>
      </c>
      <c r="AD524" s="88" t="str">
        <f>IF(Y524="","-",IF(VLOOKUP(Y524,'S1-MR'!$D$7:$U$60,17,0)=0,"-",IF(AND(Y524=Y524,Z524="P"),VLOOKUP(Y524,'S1-MR'!$D$7:$U$60,17,0),"-")))</f>
        <v>-</v>
      </c>
      <c r="AE524" s="88" t="str">
        <f>IF(Y524="","-",IF(VLOOKUP(Y524,'S1-MR'!$D$7:$U$60,18,0)=0,"-",IF(AND(Y524=Y524,Z524="P"),VLOOKUP(Y524,'S1-MR'!$D$7:$U$60,18,0),"-")))</f>
        <v>-</v>
      </c>
      <c r="AF524" s="89" t="s">
        <v>163</v>
      </c>
      <c r="AG524" s="133"/>
      <c r="AH524" s="98"/>
      <c r="AI524" s="88"/>
      <c r="AJ524" s="99"/>
      <c r="AK524" s="88" t="str">
        <f>IF(AI524="","-",IF(VLOOKUP(AI524,'S1-MR'!$D$7:$U$60,7,0)=0,"-",IF(AND(AI524=AI524,OR(AJ524="T",AJ524="P")),VLOOKUP(AI524,'S1-MR'!$D$7:$U$60,7,0),"-")))</f>
        <v>-</v>
      </c>
      <c r="AL524" s="88" t="str">
        <f>IF(AI524="","-",IF(VLOOKUP(AI524,'S1-MR'!$D$7:$U$60,8,0)=0,"-",IF(AND(AI524=AI524,OR(AJ524="T",AJ524="P")),VLOOKUP(AI524,'S1-MR'!$D$7:$U$60,8,0),"-")))</f>
        <v>-</v>
      </c>
      <c r="AM524" s="88" t="str">
        <f>IF(AI524="","-",IF(VLOOKUP(AI524,'S1-MR'!$D$7:$U$60,9,0)=0,"-",IF(AND(AI524=AI524,OR(AJ524="T",AJ524="P")),VLOOKUP(AI524,'S1-MR'!$D$7:$U$60,9,0),"-")))</f>
        <v>-</v>
      </c>
      <c r="AN524" s="88" t="str">
        <f>IF(AI524="","-",IF(VLOOKUP(AI524,'S1-MR'!$D$7:$U$60,17,0)=0,"-",IF(AND(AI524=AI524,AJ524="P"),VLOOKUP(AI524,'S1-MR'!$D$7:$U$60,17,0),"-")))</f>
        <v>-</v>
      </c>
      <c r="AO524" s="88" t="str">
        <f>IF(AI524="","-",IF(VLOOKUP(AI524,'S1-MR'!$D$7:$U$60,18,0)=0,"-",IF(AND(AI524=AI524,AJ524="P"),VLOOKUP(AI524,'S1-MR'!$D$7:$U$60,18,0),"-")))</f>
        <v>-</v>
      </c>
      <c r="AP524" s="89" t="s">
        <v>163</v>
      </c>
      <c r="AQ524" s="133"/>
      <c r="AR524" s="98"/>
      <c r="AS524" s="88"/>
      <c r="AT524" s="99"/>
      <c r="AU524" s="88" t="str">
        <f>IF(AS524="","-",IF(VLOOKUP(AS524,'S1-MR'!$D$7:$U$60,7,0)=0,"-",IF(AND(AS524=AS524,OR(AT524="T",AT524="P")),VLOOKUP(AS524,'S1-MR'!$D$7:$U$60,7,0),"-")))</f>
        <v>-</v>
      </c>
      <c r="AV524" s="88" t="str">
        <f>IF(AS524="","-",IF(VLOOKUP(AS524,'S1-MR'!$D$7:$U$60,8,0)=0,"-",IF(AND(AS524=AS524,OR(AT524="T",AT524="P")),VLOOKUP(AS524,'S1-MR'!$D$7:$U$60,8,0),"-")))</f>
        <v>-</v>
      </c>
      <c r="AW524" s="88" t="str">
        <f>IF(AS524="","-",IF(VLOOKUP(AS524,'S1-MR'!$D$7:$U$60,9,0)=0,"-",IF(AND(AS524=AS524,OR(AT524="T",AT524="P")),VLOOKUP(AS524,'S1-MR'!$D$7:$U$60,9,0),"-")))</f>
        <v>-</v>
      </c>
      <c r="AX524" s="88" t="str">
        <f>IF(AS524="","-",IF(VLOOKUP(AS524,'S1-MR'!$D$7:$U$60,17,0)=0,"-",IF(AND(AS524=AS524,AT524="P"),VLOOKUP(AS524,'S1-MR'!$D$7:$U$60,17,0),"-")))</f>
        <v>-</v>
      </c>
      <c r="AY524" s="88" t="str">
        <f>IF(AS524="","-",IF(VLOOKUP(AS524,'S1-MR'!$D$7:$U$60,18,0)=0,"-",IF(AND(AS524=AS524,AT524="P"),VLOOKUP(AS524,'S1-MR'!$D$7:$U$60,18,0),"-")))</f>
        <v>-</v>
      </c>
      <c r="AZ524" s="89" t="s">
        <v>163</v>
      </c>
      <c r="BA524" s="133"/>
      <c r="BB524" s="6"/>
      <c r="BC524" s="6"/>
      <c r="BD524" s="6"/>
      <c r="BE524" s="6"/>
      <c r="BF524" s="7"/>
      <c r="BG524" s="7"/>
      <c r="BH524" s="7"/>
      <c r="BI524" s="7"/>
      <c r="BJ524" s="7"/>
      <c r="BK524" s="7"/>
    </row>
    <row r="525" ht="14.25" customHeight="1">
      <c r="A525" s="40">
        <v>9.0</v>
      </c>
      <c r="B525" s="41" t="s">
        <v>356</v>
      </c>
      <c r="C525" s="98"/>
      <c r="D525" s="88"/>
      <c r="E525" s="99"/>
      <c r="F525" s="88" t="str">
        <f>IF(D525="","-",IF(VLOOKUP(D525,'S1-TB'!$D$7:$U$58,7,0)=0,"-",IF(AND(D525=D525,OR(E525="T",E525="P")),VLOOKUP(D525,'S1-TB'!$D$7:$U$58,7,0),"-")))</f>
        <v>-</v>
      </c>
      <c r="G525" s="88" t="str">
        <f>IF(D525="","-",IF(VLOOKUP(D525,'S1-TB'!$D$7:$U$58,8,0)=0,"-",IF(AND(D525=D525,OR(E525="T",E525="P")),VLOOKUP(D525,'S1-TB'!$D$7:$U$58,8,0),"-")))</f>
        <v>-</v>
      </c>
      <c r="H525" s="88" t="str">
        <f>IF(D525="","-",IF(VLOOKUP(D525,'S1-TB'!$D$7:$U$58,9,0)=0,"-",IF(AND(D525=D525,OR(E525="T",E525="P")),VLOOKUP(D525,'S1-TB'!$D$7:$U$58,9,0),"-")))</f>
        <v>-</v>
      </c>
      <c r="I525" s="88"/>
      <c r="J525" s="88" t="str">
        <f>IF(D525="","-",IF(VLOOKUP(D525,'S1-TB'!$D$7:$U$58,17,0)=0,"-",IF(AND(D525=D525,E525="P"),VLOOKUP(D525,'S1-TB'!$D$7:$U$58,17,0),"-")))</f>
        <v>-</v>
      </c>
      <c r="K525" s="88" t="str">
        <f>IF(D525="","-",IF(VLOOKUP(D525,'S1-TB'!$D$7:$U$58,18,0)=0,"-",IF(AND(D525=D525,E525="P"),VLOOKUP(D525,'S1-TB'!$D$7:$U$58,18,0),"-")))</f>
        <v>-</v>
      </c>
      <c r="L525" s="89" t="s">
        <v>164</v>
      </c>
      <c r="M525" s="133"/>
      <c r="N525" s="98"/>
      <c r="O525" s="88"/>
      <c r="P525" s="99"/>
      <c r="Q525" s="88" t="str">
        <f>IF(O525="","-",IF(VLOOKUP(O525,'S1-TB'!$D$7:$U$58,7,0)=0,"-",IF(AND(O525=O525,OR(P525="T",P525="P")),VLOOKUP(O525,'S1-TB'!$D$7:$U$58,7,0),"-")))</f>
        <v>-</v>
      </c>
      <c r="R525" s="88" t="str">
        <f>IF(O525="","-",IF(VLOOKUP(O525,'S1-TB'!$D$7:$U$58,8,0)=0,"-",IF(AND(O525=O525,OR(P525="T",P525="P")),VLOOKUP(O525,'S1-TB'!$D$7:$U$58,8,0),"-")))</f>
        <v>-</v>
      </c>
      <c r="S525" s="88" t="str">
        <f>IF(O525="","-",IF(VLOOKUP(O525,'S1-TB'!$D$7:$U$58,9,0)=0,"-",IF(AND(O525=O525,OR(P525="T",P525="P")),VLOOKUP(O525,'S1-TB'!$D$7:$U$58,9,0),"-")))</f>
        <v>-</v>
      </c>
      <c r="T525" s="88" t="str">
        <f>IF(O525="","-",IF(VLOOKUP(O525,'S1-TB'!$D$7:$U$58,17,0)=0,"-",IF(AND(O525=O525,P525="P"),VLOOKUP(O525,'S1-TB'!$D$7:$U$58,17,0),"-")))</f>
        <v>-</v>
      </c>
      <c r="U525" s="88" t="str">
        <f>IF(O525="","-",IF(VLOOKUP(O525,'S1-TB'!$D$7:$U$58,18,0)=0,"-",IF(AND(O525=O525,P525="P"),VLOOKUP(O525,'S1-TB'!$D$7:$U$58,18,0),"-")))</f>
        <v>-</v>
      </c>
      <c r="V525" s="89" t="s">
        <v>164</v>
      </c>
      <c r="W525" s="133"/>
      <c r="X525" s="98"/>
      <c r="Y525" s="88"/>
      <c r="Z525" s="99"/>
      <c r="AA525" s="88" t="str">
        <f>IF(Y525="","-",IF(VLOOKUP(Y525,'S1-TB'!$D$7:$U$58,7,0)=0,"-",IF(AND(Y525=Y525,OR(Z525="T",Z525="P")),VLOOKUP(Y525,'S1-TB'!$D$7:$U$58,7,0),"-")))</f>
        <v>-</v>
      </c>
      <c r="AB525" s="88" t="str">
        <f>IF(Y525="","-",IF(VLOOKUP(Y525,'S1-TB'!$D$7:$U$58,8,0)=0,"-",IF(AND(Y525=Y525,OR(Z525="T",Z525="P")),VLOOKUP(Y525,'S1-TB'!$D$7:$U$58,8,0),"-")))</f>
        <v>-</v>
      </c>
      <c r="AC525" s="88" t="str">
        <f>IF(Y525="","-",IF(VLOOKUP(Y525,'S1-TB'!$D$7:$U$58,9,0)=0,"-",IF(AND(Y525=Y525,OR(Z525="T",Z525="P")),VLOOKUP(Y525,'S1-TB'!$D$7:$U$58,9,0),"-")))</f>
        <v>-</v>
      </c>
      <c r="AD525" s="88" t="str">
        <f>IF(Y525="","-",IF(VLOOKUP(Y525,'S1-TB'!$D$7:$U$58,17,0)=0,"-",IF(AND(Y525=Y525,Z525="P"),VLOOKUP(Y525,'S1-TB'!$D$7:$U$58,17,0),"-")))</f>
        <v>-</v>
      </c>
      <c r="AE525" s="88" t="str">
        <f>IF(Y525="","-",IF(VLOOKUP(Y525,'S1-TB'!$D$7:$U$58,18,0)=0,"-",IF(AND(Y525=Y525,Z525="P"),VLOOKUP(Y525,'S1-TB'!$D$7:$U$58,18,0),"-")))</f>
        <v>-</v>
      </c>
      <c r="AF525" s="89" t="s">
        <v>164</v>
      </c>
      <c r="AG525" s="133"/>
      <c r="AH525" s="98"/>
      <c r="AI525" s="88"/>
      <c r="AJ525" s="99"/>
      <c r="AK525" s="88" t="str">
        <f>IF(AI525="","-",IF(VLOOKUP(AI525,'S1-TB'!$D$7:$U$58,7,0)=0,"-",IF(AND(AI525=AI525,OR(AJ525="T",AJ525="P")),VLOOKUP(AI525,'S1-TB'!$D$7:$U$58,7,0),"-")))</f>
        <v>-</v>
      </c>
      <c r="AL525" s="88" t="str">
        <f>IF(AI525="","-",IF(VLOOKUP(AI525,'S1-TB'!$D$7:$U$58,8,0)=0,"-",IF(AND(AI525=AI525,OR(AJ525="T",AJ525="P")),VLOOKUP(AI525,'S1-TB'!$D$7:$U$58,8,0),"-")))</f>
        <v>-</v>
      </c>
      <c r="AM525" s="88" t="str">
        <f>IF(AI525="","-",IF(VLOOKUP(AI525,'S1-TB'!$D$7:$U$58,9,0)=0,"-",IF(AND(AI525=AI525,OR(AJ525="T",AJ525="P")),VLOOKUP(AI525,'S1-TB'!$D$7:$U$58,9,0),"-")))</f>
        <v>-</v>
      </c>
      <c r="AN525" s="88" t="str">
        <f>IF(AI525="","-",IF(VLOOKUP(AI525,'S1-TB'!$D$7:$U$58,17,0)=0,"-",IF(AND(AI525=AI525,AJ525="P"),VLOOKUP(AI525,'S1-TB'!$D$7:$U$58,17,0),"-")))</f>
        <v>-</v>
      </c>
      <c r="AO525" s="88" t="str">
        <f>IF(AI525="","-",IF(VLOOKUP(AI525,'S1-TB'!$D$7:$U$58,18,0)=0,"-",IF(AND(AI525=AI525,AJ525="P"),VLOOKUP(AI525,'S1-TB'!$D$7:$U$58,18,0),"-")))</f>
        <v>-</v>
      </c>
      <c r="AP525" s="89" t="s">
        <v>164</v>
      </c>
      <c r="AQ525" s="133"/>
      <c r="AR525" s="85"/>
      <c r="AS525" s="86"/>
      <c r="AT525" s="87"/>
      <c r="AU525" s="88" t="str">
        <f>IF(AS525="","-",IF(VLOOKUP(AS525,'S1-TB'!$D$7:$U$58,7,0)=0,"-",IF(AND(AS525=AS525,OR(AT525="T",AT525="P")),VLOOKUP(AS525,'S1-TB'!$D$7:$U$58,7,0),"-")))</f>
        <v>-</v>
      </c>
      <c r="AV525" s="88" t="str">
        <f>IF(AS525="","-",IF(VLOOKUP(AS525,'S1-TB'!$D$7:$U$58,8,0)=0,"-",IF(AND(AS525=AS525,OR(AT525="T",AT525="P")),VLOOKUP(AS525,'S1-TB'!$D$7:$U$58,8,0),"-")))</f>
        <v>-</v>
      </c>
      <c r="AW525" s="88" t="str">
        <f>IF(AS525="","-",IF(VLOOKUP(AS525,'S1-TB'!$D$7:$U$58,9,0)=0,"-",IF(AND(AS525=AS525,OR(AT525="T",AT525="P")),VLOOKUP(AS525,'S1-TB'!$D$7:$U$58,9,0),"-")))</f>
        <v>-</v>
      </c>
      <c r="AX525" s="88" t="str">
        <f>IF(AS525="","-",IF(VLOOKUP(AS525,'S1-TB'!$D$7:$U$58,17,0)=0,"-",IF(AND(AS525=AS525,AT525="P"),VLOOKUP(AS525,'S1-TB'!$D$7:$U$58,17,0),"-")))</f>
        <v>-</v>
      </c>
      <c r="AY525" s="88" t="str">
        <f>IF(AS525="","-",IF(VLOOKUP(AS525,'S1-TB'!$D$7:$U$58,18,0)=0,"-",IF(AND(AS525=AS525,AT525="P"),VLOOKUP(AS525,'S1-TB'!$D$7:$U$58,18,0),"-")))</f>
        <v>-</v>
      </c>
      <c r="AZ525" s="89" t="s">
        <v>164</v>
      </c>
      <c r="BA525" s="90"/>
      <c r="BB525" s="6"/>
      <c r="BC525" s="6"/>
      <c r="BD525" s="6"/>
      <c r="BE525" s="6"/>
      <c r="BF525" s="7"/>
      <c r="BG525" s="7"/>
      <c r="BH525" s="7"/>
      <c r="BI525" s="7"/>
      <c r="BJ525" s="7"/>
      <c r="BK525" s="7"/>
    </row>
    <row r="526" ht="14.25" customHeight="1">
      <c r="A526" s="40">
        <v>9.0</v>
      </c>
      <c r="B526" s="41" t="s">
        <v>356</v>
      </c>
      <c r="C526" s="64"/>
      <c r="D526" s="65"/>
      <c r="E526" s="66"/>
      <c r="F526" s="65"/>
      <c r="G526" s="65"/>
      <c r="H526" s="65"/>
      <c r="I526" s="65"/>
      <c r="J526" s="65"/>
      <c r="K526" s="65"/>
      <c r="L526" s="84"/>
      <c r="M526" s="68"/>
      <c r="N526" s="64"/>
      <c r="O526" s="65"/>
      <c r="P526" s="66"/>
      <c r="Q526" s="65"/>
      <c r="R526" s="65"/>
      <c r="S526" s="65"/>
      <c r="T526" s="65"/>
      <c r="U526" s="65"/>
      <c r="V526" s="84"/>
      <c r="W526" s="68"/>
      <c r="X526" s="64"/>
      <c r="Y526" s="65"/>
      <c r="Z526" s="66"/>
      <c r="AA526" s="65"/>
      <c r="AB526" s="65"/>
      <c r="AC526" s="65"/>
      <c r="AD526" s="65"/>
      <c r="AE526" s="65"/>
      <c r="AF526" s="84"/>
      <c r="AG526" s="68"/>
      <c r="AH526" s="64"/>
      <c r="AI526" s="65"/>
      <c r="AJ526" s="66"/>
      <c r="AK526" s="65"/>
      <c r="AL526" s="65"/>
      <c r="AM526" s="65"/>
      <c r="AN526" s="65"/>
      <c r="AO526" s="65"/>
      <c r="AP526" s="84"/>
      <c r="AQ526" s="68"/>
      <c r="AR526" s="64"/>
      <c r="AS526" s="65"/>
      <c r="AT526" s="66"/>
      <c r="AU526" s="65"/>
      <c r="AV526" s="65"/>
      <c r="AW526" s="65"/>
      <c r="AX526" s="65"/>
      <c r="AY526" s="65"/>
      <c r="AZ526" s="84"/>
      <c r="BA526" s="68"/>
      <c r="BB526" s="6"/>
      <c r="BC526" s="6"/>
      <c r="BD526" s="6"/>
      <c r="BE526" s="6"/>
      <c r="BF526" s="7"/>
      <c r="BG526" s="7"/>
      <c r="BH526" s="7"/>
      <c r="BI526" s="7"/>
      <c r="BJ526" s="7"/>
      <c r="BK526" s="7"/>
    </row>
    <row r="527" ht="14.25" customHeight="1">
      <c r="A527" s="40">
        <v>9.0</v>
      </c>
      <c r="B527" s="41" t="s">
        <v>356</v>
      </c>
      <c r="C527" s="108"/>
      <c r="D527" s="103"/>
      <c r="E527" s="121"/>
      <c r="F527" s="103" t="str">
        <f>IF(D527="","-",IF(VLOOKUP(D527,D4TRPL!$D$7:$U$58,7,0)=0,"-",IF(AND(D527=D527,OR(E527="T",E527="P",E527="PM")),VLOOKUP(D527,D4TRPL!$D$7:$U$58,7,0),"-")))</f>
        <v>-</v>
      </c>
      <c r="G527" s="103" t="str">
        <f>IF(D527="","-",IF(VLOOKUP(D527,D4TRPL!$D$7:$U$58,8,0)=0,"-",IF(AND(D527=D527,OR(E527="T",E527="P",E527="PM")),VLOOKUP(D527,D4TRPL!$D$7:$U$58,8,0),"-")))</f>
        <v>-</v>
      </c>
      <c r="H527" s="103" t="str">
        <f>IF(D527="","-",IF(VLOOKUP(D527,D4TRPL!$D$7:$U$58,9,0)=0,"-",IF(AND(D527=D527,OR(E527="T",E527="P")),VLOOKUP(D527,D4TRPL!$D$7:$U$58,9,0),"-")))</f>
        <v>-</v>
      </c>
      <c r="I527" s="103"/>
      <c r="J527" s="103" t="str">
        <f>IF(D527="","-",IF(VLOOKUP(D527,D4TRPL!$D$7:$U$58,17,0)=0,"-",IF(AND(D527=D527,E527="P"),VLOOKUP(D527,D4TRPL!$D$7:$U$58,17,0),"-")))</f>
        <v>-</v>
      </c>
      <c r="K527" s="103" t="str">
        <f>IF(D527="","-",IF(VLOOKUP(D527,D4TRPL!$D$7:$U$58,18,0)=0,"-",IF(AND(D527=D527,E527="P"),VLOOKUP(D527,D4TRPL!$D$7:$U$58,18,0),"-")))</f>
        <v>-</v>
      </c>
      <c r="L527" s="104" t="s">
        <v>171</v>
      </c>
      <c r="M527" s="122"/>
      <c r="N527" s="108"/>
      <c r="O527" s="103"/>
      <c r="P527" s="121"/>
      <c r="Q527" s="103" t="str">
        <f>IF(O527="","-",IF(VLOOKUP(O527,D4TRPL!$D$7:$U$58,7,0)=0,"-",IF(AND(O527=O527,OR(P527="T",P527="P",P527="PM")),VLOOKUP(O527,D4TRPL!$D$7:$U$58,7,0),"-")))</f>
        <v>-</v>
      </c>
      <c r="R527" s="103" t="str">
        <f>IF(O527="","-",IF(VLOOKUP(O527,D4TRPL!$D$7:$U$58,8,0)=0,"-",IF(AND(O527=O527,OR(P527="T",P527="P",P527="PM")),VLOOKUP(O527,D4TRPL!$D$7:$U$58,8,0),"-")))</f>
        <v>-</v>
      </c>
      <c r="S527" s="103" t="str">
        <f>IF(O527="","-",IF(VLOOKUP(O527,D4TRPL!$D$7:$U$58,9,0)=0,"-",IF(AND(O527=O527,OR(P527="T",P527="P")),VLOOKUP(O527,D4TRPL!$D$7:$U$58,9,0),"-")))</f>
        <v>-</v>
      </c>
      <c r="T527" s="103" t="str">
        <f>IF(O527="","-",IF(VLOOKUP(O527,D4TRPL!$D$7:$U$58,17,0)=0,"-",IF(AND(O527=O527,P527="P"),VLOOKUP(O527,D4TRPL!$D$7:$U$58,17,0),"-")))</f>
        <v>-</v>
      </c>
      <c r="U527" s="103" t="str">
        <f>IF(O527="","-",IF(VLOOKUP(O527,D4TRPL!$D$7:$U$58,18,0)=0,"-",IF(AND(O527=O527,P527="P"),VLOOKUP(O527,D4TRPL!$D$7:$U$58,18,0),"-")))</f>
        <v>-</v>
      </c>
      <c r="V527" s="104" t="s">
        <v>171</v>
      </c>
      <c r="W527" s="122"/>
      <c r="X527" s="108"/>
      <c r="Y527" s="103"/>
      <c r="Z527" s="121"/>
      <c r="AA527" s="103" t="str">
        <f>IF(Y527="","-",IF(VLOOKUP(Y527,D4TRPL!$D$7:$U$58,7,0)=0,"-",IF(AND(Y527=Y527,OR(Z527="T",Z527="P",Z527="PM")),VLOOKUP(Y527,D4TRPL!$D$7:$U$58,7,0),"-")))</f>
        <v>-</v>
      </c>
      <c r="AB527" s="103" t="str">
        <f>IF(Y527="","-",IF(VLOOKUP(Y527,D4TRPL!$D$7:$U$58,8,0)=0,"-",IF(AND(Y527=Y527,OR(Z527="T",Z527="P",Z527="PM")),VLOOKUP(Y527,D4TRPL!$D$7:$U$58,8,0),"-")))</f>
        <v>-</v>
      </c>
      <c r="AC527" s="103" t="str">
        <f>IF(Y527="","-",IF(VLOOKUP(Y527,D4TRPL!$D$7:$U$58,9,0)=0,"-",IF(AND(Y527=Y527,OR(Z527="T",Z527="P")),VLOOKUP(Y527,D4TRPL!$D$7:$U$58,9,0),"-")))</f>
        <v>-</v>
      </c>
      <c r="AD527" s="103" t="str">
        <f>IF(Y527="","-",IF(VLOOKUP(Y527,D4TRPL!$D$7:$U$58,17,0)=0,"-",IF(AND(Y527=Y527,Z527="P"),VLOOKUP(Y527,D4TRPL!$D$7:$U$58,17,0),"-")))</f>
        <v>-</v>
      </c>
      <c r="AE527" s="103" t="str">
        <f>IF(Y527="","-",IF(VLOOKUP(Y527,D4TRPL!$D$7:$U$58,18,0)=0,"-",IF(AND(Y527=Y527,Z527="P"),VLOOKUP(Y527,D4TRPL!$D$7:$U$58,18,0),"-")))</f>
        <v>-</v>
      </c>
      <c r="AF527" s="104" t="s">
        <v>171</v>
      </c>
      <c r="AG527" s="122"/>
      <c r="AH527" s="108"/>
      <c r="AI527" s="103"/>
      <c r="AJ527" s="121"/>
      <c r="AK527" s="103" t="str">
        <f>IF(AI527="","-",IF(VLOOKUP(AI527,D4TRPL!$D$7:$U$58,7,0)=0,"-",IF(AND(AI527=AI527,OR(AJ527="T",AJ527="P",AJ527="PM")),VLOOKUP(AI527,D4TRPL!$D$7:$U$58,7,0),"-")))</f>
        <v>-</v>
      </c>
      <c r="AL527" s="103" t="str">
        <f>IF(AI527="","-",IF(VLOOKUP(AI527,D4TRPL!$D$7:$U$58,8,0)=0,"-",IF(AND(AI527=AI527,OR(AJ527="T",AJ527="P",AJ527="PM")),VLOOKUP(AI527,D4TRPL!$D$7:$U$58,8,0),"-")))</f>
        <v>-</v>
      </c>
      <c r="AM527" s="103" t="str">
        <f>IF(AI527="","-",IF(VLOOKUP(AI527,D4TRPL!$D$7:$U$58,9,0)=0,"-",IF(AND(AI527=AI527,OR(AJ527="T",AJ527="P")),VLOOKUP(AI527,D4TRPL!$D$7:$U$58,9,0),"-")))</f>
        <v>-</v>
      </c>
      <c r="AN527" s="103" t="str">
        <f>IF(AI527="","-",IF(VLOOKUP(AI527,D4TRPL!$D$7:$U$58,17,0)=0,"-",IF(AND(AI527=AI527,AJ527="P"),VLOOKUP(AI527,D4TRPL!$D$7:$U$58,17,0),"-")))</f>
        <v>-</v>
      </c>
      <c r="AO527" s="103" t="str">
        <f>IF(AI527="","-",IF(VLOOKUP(AI527,D4TRPL!$D$7:$U$58,18,0)=0,"-",IF(AND(AI527=AI527,AJ527="P"),VLOOKUP(AI527,D4TRPL!$D$7:$U$58,18,0),"-")))</f>
        <v>-</v>
      </c>
      <c r="AP527" s="104" t="s">
        <v>171</v>
      </c>
      <c r="AQ527" s="122"/>
      <c r="AR527" s="108"/>
      <c r="AS527" s="103"/>
      <c r="AT527" s="121"/>
      <c r="AU527" s="103" t="str">
        <f>IF(AS527="","-",IF(VLOOKUP(AS527,D4TRPL!$D$7:$U$58,7,0)=0,"-",IF(AND(AS527=AS527,OR(AT527="T",AT527="P",AT527="PM")),VLOOKUP(AS527,D4TRPL!$D$7:$U$58,7,0),"-")))</f>
        <v>-</v>
      </c>
      <c r="AV527" s="103" t="str">
        <f>IF(AS527="","-",IF(VLOOKUP(AS527,D4TRPL!$D$7:$U$58,8,0)=0,"-",IF(AND(AS527=AS527,OR(AT527="T",AT527="P",AT527="PM")),VLOOKUP(AS527,D4TRPL!$D$7:$U$58,8,0),"-")))</f>
        <v>-</v>
      </c>
      <c r="AW527" s="103" t="str">
        <f>IF(AS527="","-",IF(VLOOKUP(AS527,D4TRPL!$D$7:$U$58,9,0)=0,"-",IF(AND(AS527=AS527,OR(AT527="T",AT527="P")),VLOOKUP(AS527,D4TRPL!$D$7:$U$58,9,0),"-")))</f>
        <v>-</v>
      </c>
      <c r="AX527" s="103" t="str">
        <f>IF(AS527="","-",IF(VLOOKUP(AS527,D4TRPL!$D$7:$U$58,17,0)=0,"-",IF(AND(AS527=AS527,AT527="P"),VLOOKUP(AS527,D4TRPL!$D$7:$U$58,17,0),"-")))</f>
        <v>-</v>
      </c>
      <c r="AY527" s="103" t="str">
        <f>IF(AS527="","-",IF(VLOOKUP(AS527,D4TRPL!$D$7:$U$58,18,0)=0,"-",IF(AND(AS527=AS527,AT527="P"),VLOOKUP(AS527,D4TRPL!$D$7:$U$58,18,0),"-")))</f>
        <v>-</v>
      </c>
      <c r="AZ527" s="104" t="s">
        <v>171</v>
      </c>
      <c r="BA527" s="122"/>
      <c r="BB527" s="6"/>
      <c r="BC527" s="6"/>
      <c r="BD527" s="6"/>
      <c r="BE527" s="6"/>
      <c r="BF527" s="7"/>
      <c r="BG527" s="7"/>
      <c r="BH527" s="7"/>
      <c r="BI527" s="7"/>
      <c r="BJ527" s="7"/>
      <c r="BK527" s="7"/>
    </row>
    <row r="528" ht="14.25" customHeight="1">
      <c r="A528" s="40">
        <v>9.0</v>
      </c>
      <c r="B528" s="41" t="s">
        <v>356</v>
      </c>
      <c r="C528" s="108"/>
      <c r="D528" s="101"/>
      <c r="E528" s="102"/>
      <c r="F528" s="103"/>
      <c r="G528" s="103"/>
      <c r="H528" s="103"/>
      <c r="I528" s="103"/>
      <c r="J528" s="103"/>
      <c r="K528" s="103"/>
      <c r="L528" s="104" t="s">
        <v>174</v>
      </c>
      <c r="M528" s="122"/>
      <c r="N528" s="108"/>
      <c r="O528" s="103"/>
      <c r="P528" s="121"/>
      <c r="Q528" s="103"/>
      <c r="R528" s="103"/>
      <c r="S528" s="103"/>
      <c r="T528" s="103"/>
      <c r="U528" s="103"/>
      <c r="V528" s="104" t="s">
        <v>174</v>
      </c>
      <c r="W528" s="122"/>
      <c r="X528" s="108"/>
      <c r="Y528" s="103"/>
      <c r="Z528" s="121"/>
      <c r="AA528" s="103"/>
      <c r="AB528" s="103"/>
      <c r="AC528" s="103"/>
      <c r="AD528" s="103"/>
      <c r="AE528" s="103"/>
      <c r="AF528" s="104" t="s">
        <v>174</v>
      </c>
      <c r="AG528" s="122"/>
      <c r="AH528" s="108"/>
      <c r="AI528" s="103"/>
      <c r="AJ528" s="121"/>
      <c r="AK528" s="103"/>
      <c r="AL528" s="103"/>
      <c r="AM528" s="103"/>
      <c r="AN528" s="103"/>
      <c r="AO528" s="103"/>
      <c r="AP528" s="104" t="s">
        <v>174</v>
      </c>
      <c r="AQ528" s="122"/>
      <c r="AR528" s="108"/>
      <c r="AS528" s="103"/>
      <c r="AT528" s="121"/>
      <c r="AU528" s="103"/>
      <c r="AV528" s="103"/>
      <c r="AW528" s="103"/>
      <c r="AX528" s="103"/>
      <c r="AY528" s="103"/>
      <c r="AZ528" s="104" t="s">
        <v>174</v>
      </c>
      <c r="BA528" s="122"/>
      <c r="BB528" s="6"/>
      <c r="BC528" s="6"/>
      <c r="BD528" s="6"/>
      <c r="BE528" s="6"/>
      <c r="BF528" s="7"/>
      <c r="BG528" s="7"/>
      <c r="BH528" s="7"/>
      <c r="BI528" s="7"/>
      <c r="BJ528" s="7"/>
      <c r="BK528" s="7"/>
    </row>
    <row r="529" ht="14.25" customHeight="1">
      <c r="A529" s="40">
        <v>9.0</v>
      </c>
      <c r="B529" s="41" t="s">
        <v>356</v>
      </c>
      <c r="C529" s="108"/>
      <c r="D529" s="101"/>
      <c r="E529" s="102"/>
      <c r="F529" s="103" t="str">
        <f>IF(D529="","-",IF(VLOOKUP(D529,'S1-IF'!$D$7:$U$58,7,0)=0,"-",IF(AND(D529=D529,OR(E529="T",E529="P")),VLOOKUP(D529,'S1-IF'!$D$7:$U$58,7,0),"-")))</f>
        <v>-</v>
      </c>
      <c r="G529" s="103" t="str">
        <f>IF(D529="","-",IF(VLOOKUP(D529,'S1-IF'!$D$7:$U$58,8,0)=0,"-",IF(AND(D529=D529,OR(E529="T",E529="P")),VLOOKUP(D529,'S1-IF'!$D$7:$U$58,8,0),"-")))</f>
        <v>-</v>
      </c>
      <c r="H529" s="103" t="str">
        <f>IF(D529="","-",IF(VLOOKUP(D529,'S1-IF'!$D$7:$U$58,9,0)=0,"-",IF(AND(D529=D529,OR(E529="T",E529="P")),VLOOKUP(D529,'S1-IF'!$D$7:$U$58,9,0),"-")))</f>
        <v>-</v>
      </c>
      <c r="I529" s="103"/>
      <c r="J529" s="103" t="str">
        <f>IF(D529="","-",IF(VLOOKUP(D529,'S1-IF'!$D$7:$U$58,17,0)=0,"-",IF(AND(D529=D529,E529="P"),VLOOKUP(D529,'S1-IF'!$D$7:$U$58,17,0),"-")))</f>
        <v>-</v>
      </c>
      <c r="K529" s="103" t="str">
        <f>IF(D529="","-",IF(VLOOKUP(D529,'S1-IF'!$D$7:$U$58,18,0)=0,"-",IF(AND(D529=D529,E529="P"),VLOOKUP(D529,'S1-IF'!$D$7:$U$58,18,0),"-")))</f>
        <v>-</v>
      </c>
      <c r="L529" s="107" t="s">
        <v>177</v>
      </c>
      <c r="M529" s="122"/>
      <c r="N529" s="108"/>
      <c r="O529" s="103"/>
      <c r="P529" s="121"/>
      <c r="Q529" s="103" t="str">
        <f>IF(O529="","-",IF(VLOOKUP(O529,'S1-IF'!$D$7:$U$58,7,0)=0,"-",IF(AND(O529=O529,OR(P529="T",P529="P")),VLOOKUP(O529,'S1-IF'!$D$7:$U$58,7,0),"-")))</f>
        <v>-</v>
      </c>
      <c r="R529" s="103" t="str">
        <f>IF(O529="","-",IF(VLOOKUP(O529,'S1-IF'!$D$7:$U$58,8,0)=0,"-",IF(AND(O529=O529,OR(P529="T",P529="P")),VLOOKUP(O529,'S1-IF'!$D$7:$U$58,8,0),"-")))</f>
        <v>-</v>
      </c>
      <c r="S529" s="103" t="str">
        <f>IF(O529="","-",IF(VLOOKUP(O529,'S1-IF'!$D$7:$U$58,9,0)=0,"-",IF(AND(O529=O529,OR(P529="T",P529="P")),VLOOKUP(O529,'S1-IF'!$D$7:$U$58,9,0),"-")))</f>
        <v>-</v>
      </c>
      <c r="T529" s="103" t="str">
        <f>IF(O529="","-",IF(VLOOKUP(O529,'S1-IF'!$D$7:$U$58,17,0)=0,"-",IF(AND(O529=O529,P529="P"),VLOOKUP(O529,'S1-IF'!$D$7:$U$58,17,0),"-")))</f>
        <v>-</v>
      </c>
      <c r="U529" s="103" t="str">
        <f>IF(O529="","-",IF(VLOOKUP(O529,'S1-IF'!$D$7:$U$58,18,0)=0,"-",IF(AND(O529=O529,P529="P"),VLOOKUP(O529,'S1-IF'!$D$7:$U$58,18,0),"-")))</f>
        <v>-</v>
      </c>
      <c r="V529" s="107" t="s">
        <v>177</v>
      </c>
      <c r="W529" s="122"/>
      <c r="X529" s="108"/>
      <c r="Y529" s="103"/>
      <c r="Z529" s="121"/>
      <c r="AA529" s="103" t="str">
        <f>IF(Y529="","-",IF(VLOOKUP(Y529,'S1-IF'!$D$7:$U$58,7,0)=0,"-",IF(AND(Y529=Y529,OR(Z529="T",Z529="P")),VLOOKUP(Y529,'S1-IF'!$D$7:$U$58,7,0),"-")))</f>
        <v>-</v>
      </c>
      <c r="AB529" s="103" t="str">
        <f>IF(Y529="","-",IF(VLOOKUP(Y529,'S1-IF'!$D$7:$U$58,8,0)=0,"-",IF(AND(Y529=Y529,OR(Z529="T",Z529="P")),VLOOKUP(Y529,'S1-IF'!$D$7:$U$58,8,0),"-")))</f>
        <v>-</v>
      </c>
      <c r="AC529" s="103" t="str">
        <f>IF(Y529="","-",IF(VLOOKUP(Y529,'S1-IF'!$D$7:$U$58,9,0)=0,"-",IF(AND(Y529=Y529,OR(Z529="T",Z529="P")),VLOOKUP(Y529,'S1-IF'!$D$7:$U$58,9,0),"-")))</f>
        <v>-</v>
      </c>
      <c r="AD529" s="103" t="str">
        <f>IF(Y529="","-",IF(VLOOKUP(Y529,'S1-IF'!$D$7:$U$58,17,0)=0,"-",IF(AND(Y529=Y529,Z529="P"),VLOOKUP(Y529,'S1-IF'!$D$7:$U$58,17,0),"-")))</f>
        <v>-</v>
      </c>
      <c r="AE529" s="103" t="str">
        <f>IF(Y529="","-",IF(VLOOKUP(Y529,'S1-IF'!$D$7:$U$58,18,0)=0,"-",IF(AND(Y529=Y529,Z529="P"),VLOOKUP(Y529,'S1-IF'!$D$7:$U$58,18,0),"-")))</f>
        <v>-</v>
      </c>
      <c r="AF529" s="107" t="s">
        <v>177</v>
      </c>
      <c r="AG529" s="122"/>
      <c r="AH529" s="108"/>
      <c r="AI529" s="103"/>
      <c r="AJ529" s="121"/>
      <c r="AK529" s="103" t="str">
        <f>IF(AI529="","-",IF(VLOOKUP(AI529,'S1-IF'!$D$7:$U$58,7,0)=0,"-",IF(AND(AI529=AI529,OR(AJ529="T",AJ529="P")),VLOOKUP(AI529,'S1-IF'!$D$7:$U$58,7,0),"-")))</f>
        <v>-</v>
      </c>
      <c r="AL529" s="103" t="str">
        <f>IF(AI529="","-",IF(VLOOKUP(AI529,'S1-IF'!$D$7:$U$58,8,0)=0,"-",IF(AND(AI529=AI529,OR(AJ529="T",AJ529="P")),VLOOKUP(AI529,'S1-IF'!$D$7:$U$58,8,0),"-")))</f>
        <v>-</v>
      </c>
      <c r="AM529" s="103" t="str">
        <f>IF(AI529="","-",IF(VLOOKUP(AI529,'S1-IF'!$D$7:$U$58,9,0)=0,"-",IF(AND(AI529=AI529,OR(AJ529="T",AJ529="P")),VLOOKUP(AI529,'S1-IF'!$D$7:$U$58,9,0),"-")))</f>
        <v>-</v>
      </c>
      <c r="AN529" s="103" t="str">
        <f>IF(AI529="","-",IF(VLOOKUP(AI529,'S1-IF'!$D$7:$U$58,17,0)=0,"-",IF(AND(AI529=AI529,AJ529="P"),VLOOKUP(AI529,'S1-IF'!$D$7:$U$58,17,0),"-")))</f>
        <v>-</v>
      </c>
      <c r="AO529" s="103" t="str">
        <f>IF(AI529="","-",IF(VLOOKUP(AI529,'S1-IF'!$D$7:$U$58,18,0)=0,"-",IF(AND(AI529=AI529,AJ529="P"),VLOOKUP(AI529,'S1-IF'!$D$7:$U$58,18,0),"-")))</f>
        <v>-</v>
      </c>
      <c r="AP529" s="107" t="s">
        <v>177</v>
      </c>
      <c r="AQ529" s="122"/>
      <c r="AR529" s="108"/>
      <c r="AS529" s="103"/>
      <c r="AT529" s="121"/>
      <c r="AU529" s="103" t="str">
        <f>IF(AS529="","-",IF(VLOOKUP(AS529,'S1-IF'!$D$7:$U$58,7,0)=0,"-",IF(AND(AS529=AS529,OR(AT529="T",AT529="P")),VLOOKUP(AS529,'S1-IF'!$D$7:$U$58,7,0),"-")))</f>
        <v>-</v>
      </c>
      <c r="AV529" s="103" t="str">
        <f>IF(AS529="","-",IF(VLOOKUP(AS529,'S1-IF'!$D$7:$U$58,8,0)=0,"-",IF(AND(AS529=AS529,OR(AT529="T",AT529="P")),VLOOKUP(AS529,'S1-IF'!$D$7:$U$58,8,0),"-")))</f>
        <v>-</v>
      </c>
      <c r="AW529" s="103" t="str">
        <f>IF(AS529="","-",IF(VLOOKUP(AS529,'S1-IF'!$D$7:$U$58,9,0)=0,"-",IF(AND(AS529=AS529,OR(AT529="T",AT529="P")),VLOOKUP(AS529,'S1-IF'!$D$7:$U$58,9,0),"-")))</f>
        <v>-</v>
      </c>
      <c r="AX529" s="103" t="str">
        <f>IF(AS529="","-",IF(VLOOKUP(AS529,'S1-IF'!$D$7:$U$58,17,0)=0,"-",IF(AND(AS529=AS529,AT529="P"),VLOOKUP(AS529,'S1-IF'!$D$7:$U$58,17,0),"-")))</f>
        <v>-</v>
      </c>
      <c r="AY529" s="103" t="str">
        <f>IF(AS529="","-",IF(VLOOKUP(AS529,'S1-IF'!$D$7:$U$58,18,0)=0,"-",IF(AND(AS529=AS529,AT529="P"),VLOOKUP(AS529,'S1-IF'!$D$7:$U$58,18,0),"-")))</f>
        <v>-</v>
      </c>
      <c r="AZ529" s="107" t="s">
        <v>177</v>
      </c>
      <c r="BA529" s="122"/>
      <c r="BB529" s="6"/>
      <c r="BC529" s="6"/>
      <c r="BD529" s="6"/>
      <c r="BE529" s="6"/>
      <c r="BF529" s="7"/>
      <c r="BG529" s="7"/>
      <c r="BH529" s="7"/>
      <c r="BI529" s="7"/>
      <c r="BJ529" s="7"/>
      <c r="BK529" s="7"/>
    </row>
    <row r="530" ht="14.25" customHeight="1">
      <c r="A530" s="40">
        <v>9.0</v>
      </c>
      <c r="B530" s="41" t="s">
        <v>356</v>
      </c>
      <c r="C530" s="108"/>
      <c r="D530" s="101"/>
      <c r="E530" s="102"/>
      <c r="F530" s="103" t="str">
        <f>IF(D530="","-",IF(VLOOKUP(D530,'S1-IF'!$D$7:$U$58,7,0)=0,"-",IF(AND(D530=D530,OR(E530="T",E530="P")),VLOOKUP(D530,'S1-IF'!$D$7:$U$58,7,0),"-")))</f>
        <v>-</v>
      </c>
      <c r="G530" s="103" t="str">
        <f>IF(D530="","-",IF(VLOOKUP(D530,'S1-IF'!$D$7:$U$58,8,0)=0,"-",IF(AND(D530=D530,OR(E530="T",E530="P")),VLOOKUP(D530,'S1-IF'!$D$7:$U$58,8,0),"-")))</f>
        <v>-</v>
      </c>
      <c r="H530" s="103" t="str">
        <f>IF(D530="","-",IF(VLOOKUP(D530,'S1-IF'!$D$7:$U$58,9,0)=0,"-",IF(AND(D530=D530,OR(E530="T",E530="P")),VLOOKUP(D530,'S1-IF'!$D$7:$U$58,9,0),"-")))</f>
        <v>-</v>
      </c>
      <c r="I530" s="103"/>
      <c r="J530" s="103" t="str">
        <f>IF(D530="","-",IF(VLOOKUP(D530,'S1-IF'!$D$7:$U$58,17,0)=0,"-",IF(AND(D530=D530,E530="P"),VLOOKUP(D530,'S1-IF'!$D$7:$U$58,17,0),"-")))</f>
        <v>-</v>
      </c>
      <c r="K530" s="103" t="str">
        <f>IF(D530="","-",IF(VLOOKUP(D530,'S1-IF'!$D$7:$U$58,18,0)=0,"-",IF(AND(D530=D530,E530="P"),VLOOKUP(D530,'S1-IF'!$D$7:$U$58,18,0),"-")))</f>
        <v>-</v>
      </c>
      <c r="L530" s="107" t="s">
        <v>182</v>
      </c>
      <c r="M530" s="122"/>
      <c r="N530" s="108"/>
      <c r="O530" s="103"/>
      <c r="P530" s="121"/>
      <c r="Q530" s="103" t="str">
        <f>IF(O530="","-",IF(VLOOKUP(O530,'S1-IF'!$D$7:$U$58,7,0)=0,"-",IF(AND(O530=O530,OR(P530="T",P530="P")),VLOOKUP(O530,'S1-IF'!$D$7:$U$58,7,0),"-")))</f>
        <v>-</v>
      </c>
      <c r="R530" s="103" t="str">
        <f>IF(O530="","-",IF(VLOOKUP(O530,'S1-IF'!$D$7:$U$58,8,0)=0,"-",IF(AND(O530=O530,OR(P530="T",P530="P")),VLOOKUP(O530,'S1-IF'!$D$7:$U$58,8,0),"-")))</f>
        <v>-</v>
      </c>
      <c r="S530" s="103" t="str">
        <f>IF(O530="","-",IF(VLOOKUP(O530,'S1-IF'!$D$7:$U$58,9,0)=0,"-",IF(AND(O530=O530,OR(P530="T",P530="P")),VLOOKUP(O530,'S1-IF'!$D$7:$U$58,9,0),"-")))</f>
        <v>-</v>
      </c>
      <c r="T530" s="103" t="str">
        <f>IF(O530="","-",IF(VLOOKUP(O530,'S1-IF'!$D$7:$U$58,17,0)=0,"-",IF(AND(O530=O530,P530="P"),VLOOKUP(O530,'S1-IF'!$D$7:$U$58,17,0),"-")))</f>
        <v>-</v>
      </c>
      <c r="U530" s="103" t="str">
        <f>IF(O530="","-",IF(VLOOKUP(O530,'S1-IF'!$D$7:$U$58,18,0)=0,"-",IF(AND(O530=O530,P530="P"),VLOOKUP(O530,'S1-IF'!$D$7:$U$58,18,0),"-")))</f>
        <v>-</v>
      </c>
      <c r="V530" s="107" t="s">
        <v>182</v>
      </c>
      <c r="W530" s="122"/>
      <c r="X530" s="108"/>
      <c r="Y530" s="103"/>
      <c r="Z530" s="121"/>
      <c r="AA530" s="103" t="str">
        <f>IF(Y530="","-",IF(VLOOKUP(Y530,'S1-IF'!$D$7:$U$58,7,0)=0,"-",IF(AND(Y530=Y530,OR(Z530="T",Z530="P")),VLOOKUP(Y530,'S1-IF'!$D$7:$U$58,7,0),"-")))</f>
        <v>-</v>
      </c>
      <c r="AB530" s="103" t="str">
        <f>IF(Y530="","-",IF(VLOOKUP(Y530,'S1-IF'!$D$7:$U$58,8,0)=0,"-",IF(AND(Y530=Y530,OR(Z530="T",Z530="P")),VLOOKUP(Y530,'S1-IF'!$D$7:$U$58,8,0),"-")))</f>
        <v>-</v>
      </c>
      <c r="AC530" s="103" t="str">
        <f>IF(Y530="","-",IF(VLOOKUP(Y530,'S1-IF'!$D$7:$U$58,9,0)=0,"-",IF(AND(Y530=Y530,OR(Z530="T",Z530="P")),VLOOKUP(Y530,'S1-IF'!$D$7:$U$58,9,0),"-")))</f>
        <v>-</v>
      </c>
      <c r="AD530" s="103" t="str">
        <f>IF(Y530="","-",IF(VLOOKUP(Y530,'S1-IF'!$D$7:$U$58,17,0)=0,"-",IF(AND(Y530=Y530,Z530="P"),VLOOKUP(Y530,'S1-IF'!$D$7:$U$58,17,0),"-")))</f>
        <v>-</v>
      </c>
      <c r="AE530" s="103" t="str">
        <f>IF(Y530="","-",IF(VLOOKUP(Y530,'S1-IF'!$D$7:$U$58,18,0)=0,"-",IF(AND(Y530=Y530,Z530="P"),VLOOKUP(Y530,'S1-IF'!$D$7:$U$58,18,0),"-")))</f>
        <v>-</v>
      </c>
      <c r="AF530" s="107" t="s">
        <v>182</v>
      </c>
      <c r="AG530" s="122"/>
      <c r="AH530" s="108"/>
      <c r="AI530" s="103"/>
      <c r="AJ530" s="121"/>
      <c r="AK530" s="103" t="str">
        <f>IF(AI530="","-",IF(VLOOKUP(AI530,'S1-IF'!$D$7:$U$58,7,0)=0,"-",IF(AND(AI530=AI530,OR(AJ530="T",AJ530="P")),VLOOKUP(AI530,'S1-IF'!$D$7:$U$58,7,0),"-")))</f>
        <v>-</v>
      </c>
      <c r="AL530" s="103" t="str">
        <f>IF(AI530="","-",IF(VLOOKUP(AI530,'S1-IF'!$D$7:$U$58,8,0)=0,"-",IF(AND(AI530=AI530,OR(AJ530="T",AJ530="P")),VLOOKUP(AI530,'S1-IF'!$D$7:$U$58,8,0),"-")))</f>
        <v>-</v>
      </c>
      <c r="AM530" s="103" t="str">
        <f>IF(AI530="","-",IF(VLOOKUP(AI530,'S1-IF'!$D$7:$U$58,9,0)=0,"-",IF(AND(AI530=AI530,OR(AJ530="T",AJ530="P")),VLOOKUP(AI530,'S1-IF'!$D$7:$U$58,9,0),"-")))</f>
        <v>-</v>
      </c>
      <c r="AN530" s="103" t="str">
        <f>IF(AI530="","-",IF(VLOOKUP(AI530,'S1-IF'!$D$7:$U$58,17,0)=0,"-",IF(AND(AI530=AI530,AJ530="P"),VLOOKUP(AI530,'S1-IF'!$D$7:$U$58,17,0),"-")))</f>
        <v>-</v>
      </c>
      <c r="AO530" s="103" t="str">
        <f>IF(AI530="","-",IF(VLOOKUP(AI530,'S1-IF'!$D$7:$U$58,18,0)=0,"-",IF(AND(AI530=AI530,AJ530="P"),VLOOKUP(AI530,'S1-IF'!$D$7:$U$58,18,0),"-")))</f>
        <v>-</v>
      </c>
      <c r="AP530" s="107" t="s">
        <v>182</v>
      </c>
      <c r="AQ530" s="122"/>
      <c r="AR530" s="108"/>
      <c r="AS530" s="103"/>
      <c r="AT530" s="121"/>
      <c r="AU530" s="103" t="str">
        <f>IF(AS530="","-",IF(VLOOKUP(AS530,'S1-IF'!$D$7:$U$58,7,0)=0,"-",IF(AND(AS530=AS530,OR(AT530="T",AT530="P")),VLOOKUP(AS530,'S1-IF'!$D$7:$U$58,7,0),"-")))</f>
        <v>-</v>
      </c>
      <c r="AV530" s="103" t="str">
        <f>IF(AS530="","-",IF(VLOOKUP(AS530,'S1-IF'!$D$7:$U$58,8,0)=0,"-",IF(AND(AS530=AS530,OR(AT530="T",AT530="P")),VLOOKUP(AS530,'S1-IF'!$D$7:$U$58,8,0),"-")))</f>
        <v>-</v>
      </c>
      <c r="AW530" s="103" t="str">
        <f>IF(AS530="","-",IF(VLOOKUP(AS530,'S1-IF'!$D$7:$U$58,9,0)=0,"-",IF(AND(AS530=AS530,OR(AT530="T",AT530="P")),VLOOKUP(AS530,'S1-IF'!$D$7:$U$58,9,0),"-")))</f>
        <v>-</v>
      </c>
      <c r="AX530" s="103" t="str">
        <f>IF(AS530="","-",IF(VLOOKUP(AS530,'S1-IF'!$D$7:$U$58,17,0)=0,"-",IF(AND(AS530=AS530,AT530="P"),VLOOKUP(AS530,'S1-IF'!$D$7:$U$58,17,0),"-")))</f>
        <v>-</v>
      </c>
      <c r="AY530" s="103" t="str">
        <f>IF(AS530="","-",IF(VLOOKUP(AS530,'S1-IF'!$D$7:$U$58,18,0)=0,"-",IF(AND(AS530=AS530,AT530="P"),VLOOKUP(AS530,'S1-IF'!$D$7:$U$58,18,0),"-")))</f>
        <v>-</v>
      </c>
      <c r="AZ530" s="107" t="s">
        <v>182</v>
      </c>
      <c r="BA530" s="122"/>
      <c r="BB530" s="6"/>
      <c r="BC530" s="6"/>
      <c r="BD530" s="6"/>
      <c r="BE530" s="6"/>
      <c r="BF530" s="7"/>
      <c r="BG530" s="7"/>
      <c r="BH530" s="7"/>
      <c r="BI530" s="7"/>
      <c r="BJ530" s="7"/>
      <c r="BK530" s="7"/>
    </row>
    <row r="531" ht="14.25" customHeight="1">
      <c r="A531" s="40">
        <v>9.0</v>
      </c>
      <c r="B531" s="41" t="s">
        <v>356</v>
      </c>
      <c r="C531" s="108"/>
      <c r="D531" s="103"/>
      <c r="E531" s="121"/>
      <c r="F531" s="103" t="str">
        <f>IF(D531="","-",IF(VLOOKUP(D531,'S1-SI'!$D$7:$U$58,7,0)=0,"-",IF(AND(D531=D531,OR(E531="T",E531="P")),VLOOKUP(D531,'S1-SI'!$D$7:$U$58,7,0),"-")))</f>
        <v>-</v>
      </c>
      <c r="G531" s="103" t="str">
        <f>IF(D531="","-",IF(VLOOKUP(D531,'S1-SI'!$D$7:$U$58,8,0)=0,"-",IF(AND(D531=D531,OR(E531="T",E531="P")),VLOOKUP(D531,'S1-SI'!$D$7:$U$58,8,0),"-")))</f>
        <v>-</v>
      </c>
      <c r="H531" s="103" t="str">
        <f>IF(D531="","-",IF(VLOOKUP(D531,'S1-SI'!$D$7:$U$58,9,0)=0,"-",IF(AND(D531=D531,OR(E531="T",E531="P")),VLOOKUP(D531,'S1-SI'!$D$7:$U$58,9,0),"-")))</f>
        <v>-</v>
      </c>
      <c r="I531" s="103"/>
      <c r="J531" s="103" t="str">
        <f>IF(D531="","-",IF(VLOOKUP(D531,'S1-SI'!$D$7:$U$58,17,0)=0,"-",IF(AND(D531=D531,E531="P"),VLOOKUP(D531,'S1-SI'!$D$7:$U$58,17,0),"-")))</f>
        <v>-</v>
      </c>
      <c r="K531" s="103" t="str">
        <f>IF(D531="","-",IF(VLOOKUP(D531,'S1-SI'!$D$7:$U$58,18,0)=0,"-",IF(AND(D531=D531,E531="P"),VLOOKUP(D531,'S1-SI'!$D$7:$U$58,18,0),"-")))</f>
        <v>-</v>
      </c>
      <c r="L531" s="107" t="s">
        <v>183</v>
      </c>
      <c r="M531" s="122"/>
      <c r="N531" s="108"/>
      <c r="O531" s="103"/>
      <c r="P531" s="121"/>
      <c r="Q531" s="103" t="str">
        <f>IF(O531="","-",IF(VLOOKUP(O531,'S1-SI'!$D$7:$U$58,7,0)=0,"-",IF(AND(O531=O531,OR(P531="T",P531="P")),VLOOKUP(O531,'S1-SI'!$D$7:$U$58,7,0),"-")))</f>
        <v>-</v>
      </c>
      <c r="R531" s="103" t="str">
        <f>IF(O531="","-",IF(VLOOKUP(O531,'S1-SI'!$D$7:$U$58,8,0)=0,"-",IF(AND(O531=O531,OR(P531="T",P531="P")),VLOOKUP(O531,'S1-SI'!$D$7:$U$58,8,0),"-")))</f>
        <v>-</v>
      </c>
      <c r="S531" s="103" t="str">
        <f>IF(O531="","-",IF(VLOOKUP(O531,'S1-SI'!$D$7:$U$58,9,0)=0,"-",IF(AND(O531=O531,OR(P531="T",P531="P")),VLOOKUP(O531,'S1-SI'!$D$7:$U$58,9,0),"-")))</f>
        <v>-</v>
      </c>
      <c r="T531" s="103" t="str">
        <f>IF(O531="","-",IF(VLOOKUP(O531,'S1-SI'!$D$7:$U$58,17,0)=0,"-",IF(AND(O531=O531,P531="P"),VLOOKUP(O531,'S1-SI'!$D$7:$U$58,17,0),"-")))</f>
        <v>-</v>
      </c>
      <c r="U531" s="103" t="str">
        <f>IF(O531="","-",IF(VLOOKUP(O531,'S1-SI'!$D$7:$U$58,18,0)=0,"-",IF(AND(O531=O531,P531="P"),VLOOKUP(O531,'S1-SI'!$D$7:$U$58,18,0),"-")))</f>
        <v>-</v>
      </c>
      <c r="V531" s="107" t="s">
        <v>183</v>
      </c>
      <c r="W531" s="122"/>
      <c r="X531" s="108"/>
      <c r="Y531" s="103"/>
      <c r="Z531" s="121"/>
      <c r="AA531" s="103" t="str">
        <f>IF(Y531="","-",IF(VLOOKUP(Y531,'S1-SI'!$D$7:$U$58,7,0)=0,"-",IF(AND(Y531=Y531,OR(Z531="T",Z531="P")),VLOOKUP(Y531,'S1-SI'!$D$7:$U$58,7,0),"-")))</f>
        <v>-</v>
      </c>
      <c r="AB531" s="103" t="str">
        <f>IF(Y531="","-",IF(VLOOKUP(Y531,'S1-SI'!$D$7:$U$58,8,0)=0,"-",IF(AND(Y531=Y531,OR(Z531="T",Z531="P")),VLOOKUP(Y531,'S1-SI'!$D$7:$U$58,8,0),"-")))</f>
        <v>-</v>
      </c>
      <c r="AC531" s="103" t="str">
        <f>IF(Y531="","-",IF(VLOOKUP(Y531,'S1-SI'!$D$7:$U$58,9,0)=0,"-",IF(AND(Y531=Y531,OR(Z531="T",Z531="P")),VLOOKUP(Y531,'S1-SI'!$D$7:$U$58,9,0),"-")))</f>
        <v>-</v>
      </c>
      <c r="AD531" s="103" t="str">
        <f>IF(Y531="","-",IF(VLOOKUP(Y531,'S1-SI'!$D$7:$U$58,17,0)=0,"-",IF(AND(Y531=Y531,Z531="P"),VLOOKUP(Y531,'S1-SI'!$D$7:$U$58,17,0),"-")))</f>
        <v>-</v>
      </c>
      <c r="AE531" s="103" t="str">
        <f>IF(Y531="","-",IF(VLOOKUP(Y531,'S1-SI'!$D$7:$U$58,18,0)=0,"-",IF(AND(Y531=Y531,Z531="P"),VLOOKUP(Y531,'S1-SI'!$D$7:$U$58,18,0),"-")))</f>
        <v>-</v>
      </c>
      <c r="AF531" s="107" t="s">
        <v>183</v>
      </c>
      <c r="AG531" s="122"/>
      <c r="AH531" s="108"/>
      <c r="AI531" s="101"/>
      <c r="AJ531" s="102"/>
      <c r="AK531" s="103" t="str">
        <f>IF(AI531="","-",IF(VLOOKUP(AI531,'S1-SI'!$D$7:$U$58,7,0)=0,"-",IF(AND(AI531=AI531,OR(AJ531="T",AJ531="P")),VLOOKUP(AI531,'S1-SI'!$D$7:$U$58,7,0),"-")))</f>
        <v>-</v>
      </c>
      <c r="AL531" s="103" t="str">
        <f>IF(AI531="","-",IF(VLOOKUP(AI531,'S1-SI'!$D$7:$U$58,8,0)=0,"-",IF(AND(AI531=AI531,OR(AJ531="T",AJ531="P")),VLOOKUP(AI531,'S1-SI'!$D$7:$U$58,8,0),"-")))</f>
        <v>-</v>
      </c>
      <c r="AM531" s="103" t="str">
        <f>IF(AI531="","-",IF(VLOOKUP(AI531,'S1-SI'!$D$7:$U$58,9,0)=0,"-",IF(AND(AI531=AI531,OR(AJ531="T",AJ531="P")),VLOOKUP(AI531,'S1-SI'!$D$7:$U$58,9,0),"-")))</f>
        <v>-</v>
      </c>
      <c r="AN531" s="103" t="str">
        <f>IF(AI531="","-",IF(VLOOKUP(AI531,'S1-SI'!$D$7:$U$58,17,0)=0,"-",IF(AND(AI531=AI531,AJ531="P"),VLOOKUP(AI531,'S1-SI'!$D$7:$U$58,17,0),"-")))</f>
        <v>-</v>
      </c>
      <c r="AO531" s="103" t="str">
        <f>IF(AI531="","-",IF(VLOOKUP(AI531,'S1-SI'!$D$7:$U$58,18,0)=0,"-",IF(AND(AI531=AI531,AJ531="P"),VLOOKUP(AI531,'S1-SI'!$D$7:$U$58,18,0),"-")))</f>
        <v>-</v>
      </c>
      <c r="AP531" s="107" t="s">
        <v>183</v>
      </c>
      <c r="AQ531" s="122"/>
      <c r="AR531" s="108"/>
      <c r="AS531" s="103"/>
      <c r="AT531" s="121"/>
      <c r="AU531" s="103" t="str">
        <f>IF(AS531="","-",IF(VLOOKUP(AS531,'S1-SI'!$D$7:$U$58,7,0)=0,"-",IF(AND(AS531=AS531,OR(AT531="T",AT531="P")),VLOOKUP(AS531,'S1-SI'!$D$7:$U$58,7,0),"-")))</f>
        <v>-</v>
      </c>
      <c r="AV531" s="103" t="str">
        <f>IF(AS531="","-",IF(VLOOKUP(AS531,'S1-SI'!$D$7:$U$58,8,0)=0,"-",IF(AND(AS531=AS531,OR(AT531="T",AT531="P")),VLOOKUP(AS531,'S1-SI'!$D$7:$U$58,8,0),"-")))</f>
        <v>-</v>
      </c>
      <c r="AW531" s="103" t="str">
        <f>IF(AS531="","-",IF(VLOOKUP(AS531,'S1-SI'!$D$7:$U$58,9,0)=0,"-",IF(AND(AS531=AS531,OR(AT531="T",AT531="P")),VLOOKUP(AS531,'S1-SI'!$D$7:$U$58,9,0),"-")))</f>
        <v>-</v>
      </c>
      <c r="AX531" s="103" t="str">
        <f>IF(AS531="","-",IF(VLOOKUP(AS531,'S1-SI'!$D$7:$U$58,17,0)=0,"-",IF(AND(AS531=AS531,AT531="P"),VLOOKUP(AS531,'S1-SI'!$D$7:$U$58,17,0),"-")))</f>
        <v>-</v>
      </c>
      <c r="AY531" s="103" t="str">
        <f>IF(AS531="","-",IF(VLOOKUP(AS531,'S1-SI'!$D$7:$U$58,18,0)=0,"-",IF(AND(AS531=AS531,AT531="P"),VLOOKUP(AS531,'S1-SI'!$D$7:$U$58,18,0),"-")))</f>
        <v>-</v>
      </c>
      <c r="AZ531" s="107" t="s">
        <v>183</v>
      </c>
      <c r="BA531" s="122"/>
      <c r="BB531" s="6"/>
      <c r="BC531" s="6"/>
      <c r="BD531" s="6"/>
      <c r="BE531" s="6"/>
      <c r="BF531" s="7"/>
      <c r="BG531" s="7"/>
      <c r="BH531" s="7"/>
      <c r="BI531" s="7"/>
      <c r="BJ531" s="7"/>
      <c r="BK531" s="7"/>
    </row>
    <row r="532" ht="14.25" customHeight="1">
      <c r="A532" s="40">
        <v>9.0</v>
      </c>
      <c r="B532" s="41" t="s">
        <v>356</v>
      </c>
      <c r="C532" s="108"/>
      <c r="D532" s="103"/>
      <c r="E532" s="121"/>
      <c r="F532" s="103" t="str">
        <f>IF(D532="","-",IF(VLOOKUP(D532,'S1-SI'!$D$7:$U$58,7,0)=0,"-",IF(AND(D532=D532,OR(E532="T",E532="P")),VLOOKUP(D532,'S1-SI'!$D$7:$U$58,7,0),"-")))</f>
        <v>-</v>
      </c>
      <c r="G532" s="103" t="str">
        <f>IF(D532="","-",IF(VLOOKUP(D532,'S1-SI'!$D$7:$U$58,8,0)=0,"-",IF(AND(D532=D532,OR(E532="T",E532="P")),VLOOKUP(D532,'S1-SI'!$D$7:$U$58,8,0),"-")))</f>
        <v>-</v>
      </c>
      <c r="H532" s="103" t="str">
        <f>IF(D532="","-",IF(VLOOKUP(D532,'S1-SI'!$D$7:$U$58,9,0)=0,"-",IF(AND(D532=D532,OR(E532="T",E532="P")),VLOOKUP(D532,'S1-SI'!$D$7:$U$58,9,0),"-")))</f>
        <v>-</v>
      </c>
      <c r="I532" s="103"/>
      <c r="J532" s="103" t="str">
        <f>IF(D532="","-",IF(VLOOKUP(D532,'S1-SI'!$D$7:$U$58,17,0)=0,"-",IF(AND(D532=D532,E532="P"),VLOOKUP(D532,'S1-SI'!$D$7:$U$58,17,0),"-")))</f>
        <v>-</v>
      </c>
      <c r="K532" s="103" t="str">
        <f>IF(D532="","-",IF(VLOOKUP(D532,'S1-SI'!$D$7:$U$58,18,0)=0,"-",IF(AND(D532=D532,E532="P"),VLOOKUP(D532,'S1-SI'!$D$7:$U$58,18,0),"-")))</f>
        <v>-</v>
      </c>
      <c r="L532" s="107" t="s">
        <v>188</v>
      </c>
      <c r="M532" s="122"/>
      <c r="N532" s="108"/>
      <c r="O532" s="103"/>
      <c r="P532" s="121"/>
      <c r="Q532" s="103" t="str">
        <f>IF(O532="","-",IF(VLOOKUP(O532,'S1-SI'!$D$7:$U$58,7,0)=0,"-",IF(AND(O532=O532,OR(P532="T",P532="P")),VLOOKUP(O532,'S1-SI'!$D$7:$U$58,7,0),"-")))</f>
        <v>-</v>
      </c>
      <c r="R532" s="103" t="str">
        <f>IF(O532="","-",IF(VLOOKUP(O532,'S1-SI'!$D$7:$U$58,8,0)=0,"-",IF(AND(O532=O532,OR(P532="T",P532="P")),VLOOKUP(O532,'S1-SI'!$D$7:$U$58,8,0),"-")))</f>
        <v>-</v>
      </c>
      <c r="S532" s="103" t="str">
        <f>IF(O532="","-",IF(VLOOKUP(O532,'S1-SI'!$D$7:$U$58,9,0)=0,"-",IF(AND(O532=O532,OR(P532="T",P532="P")),VLOOKUP(O532,'S1-SI'!$D$7:$U$58,9,0),"-")))</f>
        <v>-</v>
      </c>
      <c r="T532" s="103" t="str">
        <f>IF(O532="","-",IF(VLOOKUP(O532,'S1-SI'!$D$7:$U$58,17,0)=0,"-",IF(AND(O532=O532,P532="P"),VLOOKUP(O532,'S1-SI'!$D$7:$U$58,17,0),"-")))</f>
        <v>-</v>
      </c>
      <c r="U532" s="103" t="str">
        <f>IF(O532="","-",IF(VLOOKUP(O532,'S1-SI'!$D$7:$U$58,18,0)=0,"-",IF(AND(O532=O532,P532="P"),VLOOKUP(O532,'S1-SI'!$D$7:$U$58,18,0),"-")))</f>
        <v>-</v>
      </c>
      <c r="V532" s="107" t="s">
        <v>188</v>
      </c>
      <c r="W532" s="122"/>
      <c r="X532" s="108"/>
      <c r="Y532" s="103"/>
      <c r="Z532" s="121"/>
      <c r="AA532" s="103" t="str">
        <f>IF(Y532="","-",IF(VLOOKUP(Y532,'S1-SI'!$D$7:$U$58,7,0)=0,"-",IF(AND(Y532=Y532,OR(Z532="T",Z532="P")),VLOOKUP(Y532,'S1-SI'!$D$7:$U$58,7,0),"-")))</f>
        <v>-</v>
      </c>
      <c r="AB532" s="103" t="str">
        <f>IF(Y532="","-",IF(VLOOKUP(Y532,'S1-SI'!$D$7:$U$58,8,0)=0,"-",IF(AND(Y532=Y532,OR(Z532="T",Z532="P")),VLOOKUP(Y532,'S1-SI'!$D$7:$U$58,8,0),"-")))</f>
        <v>-</v>
      </c>
      <c r="AC532" s="103" t="str">
        <f>IF(Y532="","-",IF(VLOOKUP(Y532,'S1-SI'!$D$7:$U$58,9,0)=0,"-",IF(AND(Y532=Y532,OR(Z532="T",Z532="P")),VLOOKUP(Y532,'S1-SI'!$D$7:$U$58,9,0),"-")))</f>
        <v>-</v>
      </c>
      <c r="AD532" s="103" t="str">
        <f>IF(Y532="","-",IF(VLOOKUP(Y532,'S1-SI'!$D$7:$U$58,17,0)=0,"-",IF(AND(Y532=Y532,Z532="P"),VLOOKUP(Y532,'S1-SI'!$D$7:$U$58,17,0),"-")))</f>
        <v>-</v>
      </c>
      <c r="AE532" s="103" t="str">
        <f>IF(Y532="","-",IF(VLOOKUP(Y532,'S1-SI'!$D$7:$U$58,18,0)=0,"-",IF(AND(Y532=Y532,Z532="P"),VLOOKUP(Y532,'S1-SI'!$D$7:$U$58,18,0),"-")))</f>
        <v>-</v>
      </c>
      <c r="AF532" s="107" t="s">
        <v>188</v>
      </c>
      <c r="AG532" s="122"/>
      <c r="AH532" s="108"/>
      <c r="AI532" s="101"/>
      <c r="AJ532" s="102"/>
      <c r="AK532" s="103" t="str">
        <f>IF(AI532="","-",IF(VLOOKUP(AI532,'S1-SI'!$D$7:$U$58,7,0)=0,"-",IF(AND(AI532=AI532,OR(AJ532="T",AJ532="P")),VLOOKUP(AI532,'S1-SI'!$D$7:$U$58,7,0),"-")))</f>
        <v>-</v>
      </c>
      <c r="AL532" s="103" t="str">
        <f>IF(AI532="","-",IF(VLOOKUP(AI532,'S1-SI'!$D$7:$U$58,8,0)=0,"-",IF(AND(AI532=AI532,OR(AJ532="T",AJ532="P")),VLOOKUP(AI532,'S1-SI'!$D$7:$U$58,8,0),"-")))</f>
        <v>-</v>
      </c>
      <c r="AM532" s="103" t="str">
        <f>IF(AI532="","-",IF(VLOOKUP(AI532,'S1-SI'!$D$7:$U$58,9,0)=0,"-",IF(AND(AI532=AI532,OR(AJ532="T",AJ532="P")),VLOOKUP(AI532,'S1-SI'!$D$7:$U$58,9,0),"-")))</f>
        <v>-</v>
      </c>
      <c r="AN532" s="103" t="str">
        <f>IF(AI532="","-",IF(VLOOKUP(AI532,'S1-SI'!$D$7:$U$58,17,0)=0,"-",IF(AND(AI532=AI532,AJ532="P"),VLOOKUP(AI532,'S1-SI'!$D$7:$U$58,17,0),"-")))</f>
        <v>-</v>
      </c>
      <c r="AO532" s="103" t="str">
        <f>IF(AI532="","-",IF(VLOOKUP(AI532,'S1-SI'!$D$7:$U$58,18,0)=0,"-",IF(AND(AI532=AI532,AJ532="P"),VLOOKUP(AI532,'S1-SI'!$D$7:$U$58,18,0),"-")))</f>
        <v>-</v>
      </c>
      <c r="AP532" s="107" t="s">
        <v>188</v>
      </c>
      <c r="AQ532" s="122"/>
      <c r="AR532" s="108"/>
      <c r="AS532" s="103"/>
      <c r="AT532" s="121"/>
      <c r="AU532" s="103" t="str">
        <f>IF(AS532="","-",IF(VLOOKUP(AS532,'S1-SI'!$D$7:$U$58,7,0)=0,"-",IF(AND(AS532=AS532,OR(AT532="T",AT532="P")),VLOOKUP(AS532,'S1-SI'!$D$7:$U$58,7,0),"-")))</f>
        <v>-</v>
      </c>
      <c r="AV532" s="103" t="str">
        <f>IF(AS532="","-",IF(VLOOKUP(AS532,'S1-SI'!$D$7:$U$58,8,0)=0,"-",IF(AND(AS532=AS532,OR(AT532="T",AT532="P")),VLOOKUP(AS532,'S1-SI'!$D$7:$U$58,8,0),"-")))</f>
        <v>-</v>
      </c>
      <c r="AW532" s="103" t="str">
        <f>IF(AS532="","-",IF(VLOOKUP(AS532,'S1-SI'!$D$7:$U$58,9,0)=0,"-",IF(AND(AS532=AS532,OR(AT532="T",AT532="P")),VLOOKUP(AS532,'S1-SI'!$D$7:$U$58,9,0),"-")))</f>
        <v>-</v>
      </c>
      <c r="AX532" s="103" t="str">
        <f>IF(AS532="","-",IF(VLOOKUP(AS532,'S1-SI'!$D$7:$U$58,17,0)=0,"-",IF(AND(AS532=AS532,AT532="P"),VLOOKUP(AS532,'S1-SI'!$D$7:$U$58,17,0),"-")))</f>
        <v>-</v>
      </c>
      <c r="AY532" s="103" t="str">
        <f>IF(AS532="","-",IF(VLOOKUP(AS532,'S1-SI'!$D$7:$U$58,18,0)=0,"-",IF(AND(AS532=AS532,AT532="P"),VLOOKUP(AS532,'S1-SI'!$D$7:$U$58,18,0),"-")))</f>
        <v>-</v>
      </c>
      <c r="AZ532" s="107" t="s">
        <v>188</v>
      </c>
      <c r="BA532" s="122"/>
      <c r="BB532" s="6"/>
      <c r="BC532" s="6"/>
      <c r="BD532" s="6"/>
      <c r="BE532" s="6"/>
      <c r="BF532" s="7"/>
      <c r="BG532" s="7"/>
      <c r="BH532" s="7"/>
      <c r="BI532" s="7"/>
      <c r="BJ532" s="7"/>
      <c r="BK532" s="7"/>
    </row>
    <row r="533" ht="14.25" customHeight="1">
      <c r="A533" s="40">
        <v>9.0</v>
      </c>
      <c r="B533" s="41" t="s">
        <v>356</v>
      </c>
      <c r="C533" s="108"/>
      <c r="D533" s="101"/>
      <c r="E533" s="102"/>
      <c r="F533" s="103" t="str">
        <f>IF(D533="","-",IF(VLOOKUP(D533,'S1-TE'!$D$7:$V$59,7,0)=0,"-",IF(AND(D533=D533,OR(E533="T",E533="P")),VLOOKUP(D533,'S1-TE'!$D$7:$V$59,7,0),"-")))</f>
        <v>-</v>
      </c>
      <c r="G533" s="103" t="str">
        <f>IF(D533="","-",IF(VLOOKUP(D533,'S1-TE'!$D$7:$V$59,8,0)=0,"-",IF(AND(D533=D533,OR(E533="T",E533="P")),VLOOKUP(D533,'S1-TE'!$D$7:$V$59,8,0),"-")))</f>
        <v>-</v>
      </c>
      <c r="H533" s="103" t="str">
        <f>IF(D533="","-",IF(VLOOKUP(D533,'S1-TE'!$D$7:$V$59,9,0)=0,"-",IF(AND(D533=D533,OR(E533="T",E533="P")),VLOOKUP(D533,'S1-TE'!$D$7:$V$59,9,0),"-")))</f>
        <v>-</v>
      </c>
      <c r="I533" s="103"/>
      <c r="J533" s="103" t="str">
        <f>IF(D533="","-",IF(VLOOKUP(D533,'S1-TE'!$D$7:$V$59,17,0)=0,"-",IF(AND(D533=D533,E533="P"),VLOOKUP(D533,'S1-TE'!$D$7:$V$59,17,0),"-")))</f>
        <v>-</v>
      </c>
      <c r="K533" s="103" t="str">
        <f>IF(D533="","-",IF(VLOOKUP(D533,'S1-TE'!$D$7:$V$59,18,0)=0,"-",IF(AND(D533=D533,E533="P"),VLOOKUP(D533,'S1-TE'!$D$7:$V$59,18,0),"-")))</f>
        <v>-</v>
      </c>
      <c r="L533" s="107" t="s">
        <v>190</v>
      </c>
      <c r="M533" s="105"/>
      <c r="N533" s="108"/>
      <c r="O533" s="103"/>
      <c r="P533" s="121"/>
      <c r="Q533" s="103" t="str">
        <f>IF(O533="","-",IF(VLOOKUP(O533,'S1-TE'!$D$7:$V$59,7,0)=0,"-",IF(AND(O533=O533,OR(P533="T",P533="P")),VLOOKUP(O533,'S1-TE'!$D$7:$V$59,7,0),"-")))</f>
        <v>-</v>
      </c>
      <c r="R533" s="103" t="str">
        <f>IF(O533="","-",IF(VLOOKUP(O533,'S1-TE'!$D$7:$V$59,8,0)=0,"-",IF(AND(O533=O533,OR(P533="T",P533="P")),VLOOKUP(O533,'S1-TE'!$D$7:$V$59,8,0),"-")))</f>
        <v>-</v>
      </c>
      <c r="S533" s="103" t="str">
        <f>IF(O533="","-",IF(VLOOKUP(O533,'S1-TE'!$D$7:$V$59,9,0)=0,"-",IF(AND(O533=O533,OR(P533="T",P533="P")),VLOOKUP(O533,'S1-TE'!$D$7:$V$59,9,0),"-")))</f>
        <v>-</v>
      </c>
      <c r="T533" s="103" t="str">
        <f>IF(O533="","-",IF(VLOOKUP(O533,'S1-TE'!$D$7:$V$59,17,0)=0,"-",IF(AND(O533=O533,P533="P"),VLOOKUP(O533,'S1-TE'!$D$7:$V$59,17,0),"-")))</f>
        <v>-</v>
      </c>
      <c r="U533" s="103" t="str">
        <f>IF(O533="","-",IF(VLOOKUP(O533,'S1-TE'!$D$7:$V$59,18,0)=0,"-",IF(AND(O533=O533,P533="P"),VLOOKUP(O533,'S1-TE'!$D$7:$V$59,18,0),"-")))</f>
        <v>-</v>
      </c>
      <c r="V533" s="107" t="s">
        <v>190</v>
      </c>
      <c r="W533" s="105"/>
      <c r="X533" s="108"/>
      <c r="Y533" s="101"/>
      <c r="Z533" s="102"/>
      <c r="AA533" s="103" t="str">
        <f>IF(Y533="","-",IF(VLOOKUP(Y533,'S1-TE'!$D$7:$V$59,7,0)=0,"-",IF(AND(Y533=Y533,OR(Z533="T",Z533="P")),VLOOKUP(Y533,'S1-TE'!$D$7:$V$59,7,0),"-")))</f>
        <v>-</v>
      </c>
      <c r="AB533" s="103" t="str">
        <f>IF(Y533="","-",IF(VLOOKUP(Y533,'S1-TE'!$D$7:$V$59,8,0)=0,"-",IF(AND(Y533=Y533,OR(Z533="T",Z533="P")),VLOOKUP(Y533,'S1-TE'!$D$7:$V$59,8,0),"-")))</f>
        <v>-</v>
      </c>
      <c r="AC533" s="103" t="str">
        <f>IF(Y533="","-",IF(VLOOKUP(Y533,'S1-TE'!$D$7:$V$59,9,0)=0,"-",IF(AND(Y533=Y533,OR(Z533="T",Z533="P")),VLOOKUP(Y533,'S1-TE'!$D$7:$V$59,9,0),"-")))</f>
        <v>-</v>
      </c>
      <c r="AD533" s="103" t="str">
        <f>IF(Y533="","-",IF(VLOOKUP(Y533,'S1-TE'!$D$7:$V$59,17,0)=0,"-",IF(AND(Y533=Y533,Z533="P"),VLOOKUP(Y533,'S1-TE'!$D$7:$V$59,17,0),"-")))</f>
        <v>-</v>
      </c>
      <c r="AE533" s="103" t="str">
        <f>IF(Y533="","-",IF(VLOOKUP(Y533,'S1-TE'!$D$7:$V$59,18,0)=0,"-",IF(AND(Y533=Y533,Z533="P"),VLOOKUP(Y533,'S1-TE'!$D$7:$V$59,18,0),"-")))</f>
        <v>-</v>
      </c>
      <c r="AF533" s="107" t="s">
        <v>190</v>
      </c>
      <c r="AG533" s="122"/>
      <c r="AH533" s="108"/>
      <c r="AI533" s="103"/>
      <c r="AJ533" s="121"/>
      <c r="AK533" s="103" t="str">
        <f>IF(AI533="","-",IF(VLOOKUP(AI533,'S1-TE'!$D$7:$V$59,7,0)=0,"-",IF(AND(AI533=AI533,OR(AJ533="T",AJ533="P")),VLOOKUP(AI533,'S1-TE'!$D$7:$V$59,7,0),"-")))</f>
        <v>-</v>
      </c>
      <c r="AL533" s="103" t="str">
        <f>IF(AI533="","-",IF(VLOOKUP(AI533,'S1-TE'!$D$7:$V$59,8,0)=0,"-",IF(AND(AI533=AI533,OR(AJ533="T",AJ533="P")),VLOOKUP(AI533,'S1-TE'!$D$7:$V$59,8,0),"-")))</f>
        <v>-</v>
      </c>
      <c r="AM533" s="103" t="str">
        <f>IF(AI533="","-",IF(VLOOKUP(AI533,'S1-TE'!$D$7:$V$59,9,0)=0,"-",IF(AND(AI533=AI533,OR(AJ533="T",AJ533="P")),VLOOKUP(AI533,'S1-TE'!$D$7:$V$59,9,0),"-")))</f>
        <v>-</v>
      </c>
      <c r="AN533" s="103" t="str">
        <f>IF(AI533="","-",IF(VLOOKUP(AI533,'S1-TE'!$D$7:$V$59,17,0)=0,"-",IF(AND(AI533=AI533,AJ533="P"),VLOOKUP(AI533,'S1-TE'!$D$7:$V$59,17,0),"-")))</f>
        <v>-</v>
      </c>
      <c r="AO533" s="103" t="str">
        <f>IF(AI533="","-",IF(VLOOKUP(AI533,'S1-TE'!$D$7:$V$59,18,0)=0,"-",IF(AND(AI533=AI533,AJ533="P"),VLOOKUP(AI533,'S1-TE'!$D$7:$V$59,18,0),"-")))</f>
        <v>-</v>
      </c>
      <c r="AP533" s="107" t="s">
        <v>190</v>
      </c>
      <c r="AQ533" s="122"/>
      <c r="AR533" s="108"/>
      <c r="AS533" s="101"/>
      <c r="AT533" s="102"/>
      <c r="AU533" s="103" t="str">
        <f>IF(AS533="","-",IF(VLOOKUP(AS533,'S1-TE'!$D$7:$V$59,7,0)=0,"-",IF(AND(AS533=AS533,OR(AT533="T",AT533="P")),VLOOKUP(AS533,'S1-TE'!$D$7:$V$59,7,0),"-")))</f>
        <v>-</v>
      </c>
      <c r="AV533" s="103" t="str">
        <f>IF(AS533="","-",IF(VLOOKUP(AS533,'S1-TE'!$D$7:$V$59,8,0)=0,"-",IF(AND(AS533=AS533,OR(AT533="T",AT533="P")),VLOOKUP(AS533,'S1-TE'!$D$7:$V$59,8,0),"-")))</f>
        <v>-</v>
      </c>
      <c r="AW533" s="103" t="str">
        <f>IF(AS533="","-",IF(VLOOKUP(AS533,'S1-TE'!$D$7:$V$59,9,0)=0,"-",IF(AND(AS533=AS533,OR(AT533="T",AT533="P")),VLOOKUP(AS533,'S1-TE'!$D$7:$V$59,9,0),"-")))</f>
        <v>-</v>
      </c>
      <c r="AX533" s="103" t="str">
        <f>IF(AS533="","-",IF(VLOOKUP(AS533,'S1-TE'!$D$7:$V$59,17,0)=0,"-",IF(AND(AS533=AS533,AT533="P"),VLOOKUP(AS533,'S1-TE'!$D$7:$V$59,17,0),"-")))</f>
        <v>-</v>
      </c>
      <c r="AY533" s="103" t="str">
        <f>IF(AS533="","-",IF(VLOOKUP(AS533,'S1-TE'!$D$7:$V$59,18,0)=0,"-",IF(AND(AS533=AS533,AT533="P"),VLOOKUP(AS533,'S1-TE'!$D$7:$V$59,18,0),"-")))</f>
        <v>-</v>
      </c>
      <c r="AZ533" s="107" t="s">
        <v>190</v>
      </c>
      <c r="BA533" s="122"/>
      <c r="BB533" s="6"/>
      <c r="BC533" s="6"/>
      <c r="BD533" s="6"/>
      <c r="BE533" s="6"/>
      <c r="BF533" s="7"/>
      <c r="BG533" s="7"/>
      <c r="BH533" s="7"/>
      <c r="BI533" s="7"/>
      <c r="BJ533" s="7"/>
      <c r="BK533" s="7"/>
    </row>
    <row r="534" ht="14.25" customHeight="1">
      <c r="A534" s="40">
        <v>9.0</v>
      </c>
      <c r="B534" s="41" t="s">
        <v>356</v>
      </c>
      <c r="C534" s="123"/>
      <c r="D534" s="101"/>
      <c r="E534" s="102"/>
      <c r="F534" s="103" t="str">
        <f>IF(D534="","-",IF(VLOOKUP(D534,'S1-TE'!$D$7:$V$59,7,0)=0,"-",IF(AND(D534=D534,OR(E534="T",E534="P")),VLOOKUP(D534,'S1-TE'!$D$7:$V$59,7,0),"-")))</f>
        <v>-</v>
      </c>
      <c r="G534" s="103" t="str">
        <f>IF(D534="","-",IF(VLOOKUP(D534,'S1-TE'!$D$7:$V$59,8,0)=0,"-",IF(AND(D534=D534,OR(E534="T",E534="P")),VLOOKUP(D534,'S1-TE'!$D$7:$V$59,8,0),"-")))</f>
        <v>-</v>
      </c>
      <c r="H534" s="103" t="str">
        <f>IF(D534="","-",IF(VLOOKUP(D534,'S1-TE'!$D$7:$V$59,9,0)=0,"-",IF(AND(D534=D534,OR(E534="T",E534="P")),VLOOKUP(D534,'S1-TE'!$D$7:$V$59,9,0),"-")))</f>
        <v>-</v>
      </c>
      <c r="I534" s="103"/>
      <c r="J534" s="103" t="str">
        <f>IF(D534="","-",IF(VLOOKUP(D534,'S1-TE'!$D$7:$V$59,17,0)=0,"-",IF(AND(D534=D534,E534="P"),VLOOKUP(D534,'S1-TE'!$D$7:$V$59,17,0),"-")))</f>
        <v>-</v>
      </c>
      <c r="K534" s="103" t="str">
        <f>IF(D534="","-",IF(VLOOKUP(D534,'S1-TE'!$D$7:$V$59,18,0)=0,"-",IF(AND(D534=D534,E534="P"),VLOOKUP(D534,'S1-TE'!$D$7:$V$59,18,0),"-")))</f>
        <v>-</v>
      </c>
      <c r="L534" s="107" t="s">
        <v>197</v>
      </c>
      <c r="M534" s="105"/>
      <c r="N534" s="108"/>
      <c r="O534" s="103"/>
      <c r="P534" s="121"/>
      <c r="Q534" s="103" t="str">
        <f>IF(O534="","-",IF(VLOOKUP(O534,'S1-TE'!$D$7:$V$59,7,0)=0,"-",IF(AND(O534=O534,OR(P534="T",P534="P")),VLOOKUP(O534,'S1-TE'!$D$7:$V$59,7,0),"-")))</f>
        <v>-</v>
      </c>
      <c r="R534" s="103" t="str">
        <f>IF(O534="","-",IF(VLOOKUP(O534,'S1-TE'!$D$7:$V$59,8,0)=0,"-",IF(AND(O534=O534,OR(P534="T",P534="P")),VLOOKUP(O534,'S1-TE'!$D$7:$V$59,8,0),"-")))</f>
        <v>-</v>
      </c>
      <c r="S534" s="103" t="str">
        <f>IF(O534="","-",IF(VLOOKUP(O534,'S1-TE'!$D$7:$V$59,9,0)=0,"-",IF(AND(O534=O534,OR(P534="T",P534="P")),VLOOKUP(O534,'S1-TE'!$D$7:$V$59,9,0),"-")))</f>
        <v>-</v>
      </c>
      <c r="T534" s="103" t="str">
        <f>IF(O534="","-",IF(VLOOKUP(O534,'S1-TE'!$D$7:$V$59,17,0)=0,"-",IF(AND(O534=O534,P534="P"),VLOOKUP(O534,'S1-TE'!$D$7:$V$59,17,0),"-")))</f>
        <v>-</v>
      </c>
      <c r="U534" s="103" t="str">
        <f>IF(O534="","-",IF(VLOOKUP(O534,'S1-TE'!$D$7:$V$59,18,0)=0,"-",IF(AND(O534=O534,P534="P"),VLOOKUP(O534,'S1-TE'!$D$7:$V$59,18,0),"-")))</f>
        <v>-</v>
      </c>
      <c r="V534" s="107" t="s">
        <v>197</v>
      </c>
      <c r="W534" s="105"/>
      <c r="X534" s="123"/>
      <c r="Y534" s="101"/>
      <c r="Z534" s="102"/>
      <c r="AA534" s="103" t="str">
        <f>IF(Y534="","-",IF(VLOOKUP(Y534,'S1-TE'!$D$7:$V$59,7,0)=0,"-",IF(AND(Y534=Y534,OR(Z534="T",Z534="P")),VLOOKUP(Y534,'S1-TE'!$D$7:$V$59,7,0),"-")))</f>
        <v>-</v>
      </c>
      <c r="AB534" s="103" t="str">
        <f>IF(Y534="","-",IF(VLOOKUP(Y534,'S1-TE'!$D$7:$V$59,8,0)=0,"-",IF(AND(Y534=Y534,OR(Z534="T",Z534="P")),VLOOKUP(Y534,'S1-TE'!$D$7:$V$59,8,0),"-")))</f>
        <v>-</v>
      </c>
      <c r="AC534" s="103" t="str">
        <f>IF(Y534="","-",IF(VLOOKUP(Y534,'S1-TE'!$D$7:$V$59,9,0)=0,"-",IF(AND(Y534=Y534,OR(Z534="T",Z534="P")),VLOOKUP(Y534,'S1-TE'!$D$7:$V$59,9,0),"-")))</f>
        <v>-</v>
      </c>
      <c r="AD534" s="103" t="str">
        <f>IF(Y534="","-",IF(VLOOKUP(Y534,'S1-TE'!$D$7:$V$59,17,0)=0,"-",IF(AND(Y534=Y534,Z534="P"),VLOOKUP(Y534,'S1-TE'!$D$7:$V$59,17,0),"-")))</f>
        <v>-</v>
      </c>
      <c r="AE534" s="103" t="str">
        <f>IF(Y534="","-",IF(VLOOKUP(Y534,'S1-TE'!$D$7:$V$59,18,0)=0,"-",IF(AND(Y534=Y534,Z534="P"),VLOOKUP(Y534,'S1-TE'!$D$7:$V$59,18,0),"-")))</f>
        <v>-</v>
      </c>
      <c r="AF534" s="107" t="s">
        <v>197</v>
      </c>
      <c r="AG534" s="122"/>
      <c r="AH534" s="123"/>
      <c r="AI534" s="103"/>
      <c r="AJ534" s="121"/>
      <c r="AK534" s="103" t="str">
        <f>IF(AI534="","-",IF(VLOOKUP(AI534,'S1-TE'!$D$7:$V$59,7,0)=0,"-",IF(AND(AI534=AI534,OR(AJ534="T",AJ534="P")),VLOOKUP(AI534,'S1-TE'!$D$7:$V$59,7,0),"-")))</f>
        <v>-</v>
      </c>
      <c r="AL534" s="103" t="str">
        <f>IF(AI534="","-",IF(VLOOKUP(AI534,'S1-TE'!$D$7:$V$59,8,0)=0,"-",IF(AND(AI534=AI534,OR(AJ534="T",AJ534="P")),VLOOKUP(AI534,'S1-TE'!$D$7:$V$59,8,0),"-")))</f>
        <v>-</v>
      </c>
      <c r="AM534" s="103" t="str">
        <f>IF(AI534="","-",IF(VLOOKUP(AI534,'S1-TE'!$D$7:$V$59,9,0)=0,"-",IF(AND(AI534=AI534,OR(AJ534="T",AJ534="P")),VLOOKUP(AI534,'S1-TE'!$D$7:$V$59,9,0),"-")))</f>
        <v>-</v>
      </c>
      <c r="AN534" s="103" t="str">
        <f>IF(AI534="","-",IF(VLOOKUP(AI534,'S1-TE'!$D$7:$V$59,17,0)=0,"-",IF(AND(AI534=AI534,AJ534="P"),VLOOKUP(AI534,'S1-TE'!$D$7:$V$59,17,0),"-")))</f>
        <v>-</v>
      </c>
      <c r="AO534" s="103" t="str">
        <f>IF(AI534="","-",IF(VLOOKUP(AI534,'S1-TE'!$D$7:$V$59,18,0)=0,"-",IF(AND(AI534=AI534,AJ534="P"),VLOOKUP(AI534,'S1-TE'!$D$7:$V$59,18,0),"-")))</f>
        <v>-</v>
      </c>
      <c r="AP534" s="107" t="s">
        <v>197</v>
      </c>
      <c r="AQ534" s="122"/>
      <c r="AR534" s="123"/>
      <c r="AS534" s="101"/>
      <c r="AT534" s="102"/>
      <c r="AU534" s="103" t="str">
        <f>IF(AS534="","-",IF(VLOOKUP(AS534,'S1-TE'!$D$7:$V$59,7,0)=0,"-",IF(AND(AS534=AS534,OR(AT534="T",AT534="P")),VLOOKUP(AS534,'S1-TE'!$D$7:$V$59,7,0),"-")))</f>
        <v>-</v>
      </c>
      <c r="AV534" s="103" t="str">
        <f>IF(AS534="","-",IF(VLOOKUP(AS534,'S1-TE'!$D$7:$V$59,8,0)=0,"-",IF(AND(AS534=AS534,OR(AT534="T",AT534="P")),VLOOKUP(AS534,'S1-TE'!$D$7:$V$59,8,0),"-")))</f>
        <v>-</v>
      </c>
      <c r="AW534" s="103" t="str">
        <f>IF(AS534="","-",IF(VLOOKUP(AS534,'S1-TE'!$D$7:$V$59,9,0)=0,"-",IF(AND(AS534=AS534,OR(AT534="T",AT534="P")),VLOOKUP(AS534,'S1-TE'!$D$7:$V$59,9,0),"-")))</f>
        <v>-</v>
      </c>
      <c r="AX534" s="103" t="str">
        <f>IF(AS534="","-",IF(VLOOKUP(AS534,'S1-TE'!$D$7:$V$59,17,0)=0,"-",IF(AND(AS534=AS534,AT534="P"),VLOOKUP(AS534,'S1-TE'!$D$7:$V$59,17,0),"-")))</f>
        <v>-</v>
      </c>
      <c r="AY534" s="103" t="str">
        <f>IF(AS534="","-",IF(VLOOKUP(AS534,'S1-TE'!$D$7:$V$59,18,0)=0,"-",IF(AND(AS534=AS534,AT534="P"),VLOOKUP(AS534,'S1-TE'!$D$7:$V$59,18,0),"-")))</f>
        <v>-</v>
      </c>
      <c r="AZ534" s="107" t="s">
        <v>197</v>
      </c>
      <c r="BA534" s="122"/>
      <c r="BB534" s="6"/>
      <c r="BC534" s="6"/>
      <c r="BD534" s="6"/>
      <c r="BE534" s="6"/>
      <c r="BF534" s="92"/>
      <c r="BG534" s="92"/>
      <c r="BH534" s="92"/>
      <c r="BI534" s="92"/>
      <c r="BJ534" s="92"/>
      <c r="BK534" s="92"/>
    </row>
    <row r="535" ht="14.25" customHeight="1">
      <c r="A535" s="40">
        <v>9.0</v>
      </c>
      <c r="B535" s="41" t="s">
        <v>356</v>
      </c>
      <c r="C535" s="108"/>
      <c r="D535" s="103"/>
      <c r="E535" s="103"/>
      <c r="F535" s="103" t="str">
        <f>IF(D535="","-",IF(VLOOKUP(D535,'S1-MR'!$D$7:$U$60,7,0)=0,"-",IF(AND(D535=D535,OR(E535="T",E535="P")),VLOOKUP(D535,'S1-MR'!$D$7:$U$60,7,0),"-")))</f>
        <v>-</v>
      </c>
      <c r="G535" s="103" t="str">
        <f>IF(D535="","-",IF(VLOOKUP(D535,'S1-MR'!$D$7:$U$60,8,0)=0,"-",IF(AND(D535=D535,OR(E535="T",E535="P")),VLOOKUP(D535,'S1-MR'!$D$7:$U$60,8,0),"-")))</f>
        <v>-</v>
      </c>
      <c r="H535" s="103" t="str">
        <f>IF(D535="","-",IF(VLOOKUP(D535,'S1-MR'!$D$7:$U$60,9,0)=0,"-",IF(AND(D535=D535,OR(E535="T",E535="P")),VLOOKUP(D535,'S1-MR'!$D$7:$U$60,9,0),"-")))</f>
        <v>-</v>
      </c>
      <c r="I535" s="103"/>
      <c r="J535" s="103" t="str">
        <f>IF(D535="","-",IF(VLOOKUP(D535,'S1-MR'!$D$7:$U$60,17,0)=0,"-",IF(AND(D535=D535,E535="P"),VLOOKUP(D535,'S1-MR'!$D$7:$U$60,17,0),"-")))</f>
        <v>-</v>
      </c>
      <c r="K535" s="103" t="str">
        <f>IF(D535="","-",IF(VLOOKUP(D535,'S1-MR'!$D$7:$U$60,18,0)=0,"-",IF(AND(D535=D535,E535="P"),VLOOKUP(D535,'S1-MR'!$D$7:$U$60,18,0),"-")))</f>
        <v>-</v>
      </c>
      <c r="L535" s="107" t="s">
        <v>202</v>
      </c>
      <c r="M535" s="122"/>
      <c r="N535" s="108"/>
      <c r="O535" s="103"/>
      <c r="P535" s="103"/>
      <c r="Q535" s="103" t="str">
        <f>IF(O535="","-",IF(VLOOKUP(O535,'S1-MR'!$D$7:$U$60,7,0)=0,"-",IF(AND(O535=O535,OR(P535="T",P535="P")),VLOOKUP(O535,'S1-MR'!$D$7:$U$60,7,0),"-")))</f>
        <v>-</v>
      </c>
      <c r="R535" s="103" t="str">
        <f>IF(O535="","-",IF(VLOOKUP(O535,'S1-MR'!$D$7:$U$60,8,0)=0,"-",IF(AND(O535=O535,OR(P535="T",P535="P")),VLOOKUP(O535,'S1-MR'!$D$7:$U$60,8,0),"-")))</f>
        <v>-</v>
      </c>
      <c r="S535" s="103" t="str">
        <f>IF(O535="","-",IF(VLOOKUP(O535,'S1-MR'!$D$7:$U$60,9,0)=0,"-",IF(AND(O535=O535,OR(P535="T",P535="P")),VLOOKUP(O535,'S1-MR'!$D$7:$U$60,9,0),"-")))</f>
        <v>-</v>
      </c>
      <c r="T535" s="103" t="str">
        <f>IF(O535="","-",IF(VLOOKUP(O535,'S1-MR'!$D$7:$U$60,17,0)=0,"-",IF(AND(O535=O535,P535="P"),VLOOKUP(O535,'S1-MR'!$D$7:$U$60,17,0),"-")))</f>
        <v>-</v>
      </c>
      <c r="U535" s="103" t="str">
        <f>IF(O535="","-",IF(VLOOKUP(O535,'S1-MR'!$D$7:$U$60,18,0)=0,"-",IF(AND(O535=O535,P535="P"),VLOOKUP(O535,'S1-MR'!$D$7:$U$60,18,0),"-")))</f>
        <v>-</v>
      </c>
      <c r="V535" s="107" t="s">
        <v>202</v>
      </c>
      <c r="W535" s="122"/>
      <c r="X535" s="108"/>
      <c r="Y535" s="103"/>
      <c r="Z535" s="103"/>
      <c r="AA535" s="103" t="str">
        <f>IF(Y535="","-",IF(VLOOKUP(Y535,'S1-MR'!$D$7:$U$60,7,0)=0,"-",IF(AND(Y535=Y535,OR(Z535="T",Z535="P")),VLOOKUP(Y535,'S1-MR'!$D$7:$U$60,7,0),"-")))</f>
        <v>-</v>
      </c>
      <c r="AB535" s="103" t="str">
        <f>IF(Y535="","-",IF(VLOOKUP(Y535,'S1-MR'!$D$7:$U$60,8,0)=0,"-",IF(AND(Y535=Y535,OR(Z535="T",Z535="P")),VLOOKUP(Y535,'S1-MR'!$D$7:$U$60,8,0),"-")))</f>
        <v>-</v>
      </c>
      <c r="AC535" s="103" t="str">
        <f>IF(Y535="","-",IF(VLOOKUP(Y535,'S1-MR'!$D$7:$U$60,9,0)=0,"-",IF(AND(Y535=Y535,OR(Z535="T",Z535="P")),VLOOKUP(Y535,'S1-MR'!$D$7:$U$60,9,0),"-")))</f>
        <v>-</v>
      </c>
      <c r="AD535" s="103" t="str">
        <f>IF(Y535="","-",IF(VLOOKUP(Y535,'S1-MR'!$D$7:$U$60,17,0)=0,"-",IF(AND(Y535=Y535,Z535="P"),VLOOKUP(Y535,'S1-MR'!$D$7:$U$60,17,0),"-")))</f>
        <v>-</v>
      </c>
      <c r="AE535" s="103" t="str">
        <f>IF(Y535="","-",IF(VLOOKUP(Y535,'S1-MR'!$D$7:$U$60,18,0)=0,"-",IF(AND(Y535=Y535,Z535="P"),VLOOKUP(Y535,'S1-MR'!$D$7:$U$60,18,0),"-")))</f>
        <v>-</v>
      </c>
      <c r="AF535" s="107" t="s">
        <v>202</v>
      </c>
      <c r="AG535" s="122"/>
      <c r="AH535" s="108"/>
      <c r="AI535" s="103"/>
      <c r="AJ535" s="103"/>
      <c r="AK535" s="103" t="str">
        <f>IF(AI535="","-",IF(VLOOKUP(AI535,'S1-MR'!$D$7:$U$60,7,0)=0,"-",IF(AND(AI535=AI535,OR(AJ535="T",AJ535="P")),VLOOKUP(AI535,'S1-MR'!$D$7:$U$60,7,0),"-")))</f>
        <v>-</v>
      </c>
      <c r="AL535" s="103" t="str">
        <f>IF(AI535="","-",IF(VLOOKUP(AI535,'S1-MR'!$D$7:$U$60,8,0)=0,"-",IF(AND(AI535=AI535,OR(AJ535="T",AJ535="P")),VLOOKUP(AI535,'S1-MR'!$D$7:$U$60,8,0),"-")))</f>
        <v>-</v>
      </c>
      <c r="AM535" s="103" t="str">
        <f>IF(AI535="","-",IF(VLOOKUP(AI535,'S1-MR'!$D$7:$U$60,9,0)=0,"-",IF(AND(AI535=AI535,OR(AJ535="T",AJ535="P")),VLOOKUP(AI535,'S1-MR'!$D$7:$U$60,9,0),"-")))</f>
        <v>-</v>
      </c>
      <c r="AN535" s="103" t="str">
        <f>IF(AI535="","-",IF(VLOOKUP(AI535,'S1-MR'!$D$7:$U$60,17,0)=0,"-",IF(AND(AI535=AI535,AJ535="P"),VLOOKUP(AI535,'S1-MR'!$D$7:$U$60,17,0),"-")))</f>
        <v>-</v>
      </c>
      <c r="AO535" s="103" t="str">
        <f>IF(AI535="","-",IF(VLOOKUP(AI535,'S1-MR'!$D$7:$U$60,18,0)=0,"-",IF(AND(AI535=AI535,AJ535="P"),VLOOKUP(AI535,'S1-MR'!$D$7:$U$60,18,0),"-")))</f>
        <v>-</v>
      </c>
      <c r="AP535" s="107" t="s">
        <v>202</v>
      </c>
      <c r="AQ535" s="122"/>
      <c r="AR535" s="108"/>
      <c r="AS535" s="103"/>
      <c r="AT535" s="103"/>
      <c r="AU535" s="103" t="str">
        <f>IF(AS535="","-",IF(VLOOKUP(AS535,'S1-MR'!$D$7:$U$60,7,0)=0,"-",IF(AND(AS535=AS535,OR(AT535="T",AT535="P")),VLOOKUP(AS535,'S1-MR'!$D$7:$U$60,7,0),"-")))</f>
        <v>-</v>
      </c>
      <c r="AV535" s="103" t="str">
        <f>IF(AS535="","-",IF(VLOOKUP(AS535,'S1-MR'!$D$7:$U$60,8,0)=0,"-",IF(AND(AS535=AS535,OR(AT535="T",AT535="P")),VLOOKUP(AS535,'S1-MR'!$D$7:$U$60,8,0),"-")))</f>
        <v>-</v>
      </c>
      <c r="AW535" s="103" t="str">
        <f>IF(AS535="","-",IF(VLOOKUP(AS535,'S1-MR'!$D$7:$U$60,9,0)=0,"-",IF(AND(AS535=AS535,OR(AT535="T",AT535="P")),VLOOKUP(AS535,'S1-MR'!$D$7:$U$60,9,0),"-")))</f>
        <v>-</v>
      </c>
      <c r="AX535" s="103" t="str">
        <f>IF(AS535="","-",IF(VLOOKUP(AS535,'S1-MR'!$D$7:$U$60,17,0)=0,"-",IF(AND(AS535=AS535,AT535="P"),VLOOKUP(AS535,'S1-MR'!$D$7:$U$60,17,0),"-")))</f>
        <v>-</v>
      </c>
      <c r="AY535" s="103" t="str">
        <f>IF(AS535="","-",IF(VLOOKUP(AS535,'S1-MR'!$D$7:$U$60,18,0)=0,"-",IF(AND(AS535=AS535,AT535="P"),VLOOKUP(AS535,'S1-MR'!$D$7:$U$60,18,0),"-")))</f>
        <v>-</v>
      </c>
      <c r="AZ535" s="107" t="s">
        <v>202</v>
      </c>
      <c r="BA535" s="122"/>
      <c r="BB535" s="6"/>
      <c r="BC535" s="6"/>
      <c r="BD535" s="6"/>
      <c r="BE535" s="6"/>
      <c r="BF535" s="7"/>
      <c r="BG535" s="7"/>
      <c r="BH535" s="7"/>
      <c r="BI535" s="7"/>
      <c r="BJ535" s="7"/>
      <c r="BK535" s="7"/>
    </row>
    <row r="536" ht="14.25" customHeight="1">
      <c r="A536" s="40">
        <v>9.0</v>
      </c>
      <c r="B536" s="41" t="s">
        <v>356</v>
      </c>
      <c r="C536" s="108"/>
      <c r="D536" s="103"/>
      <c r="E536" s="103"/>
      <c r="F536" s="103" t="str">
        <f>IF(D536="","-",IF(VLOOKUP(D536,'S1-MR'!$D$7:$U$60,7,0)=0,"-",IF(AND(D536=D536,OR(E536="T",E536="P")),VLOOKUP(D536,'S1-MR'!$D$7:$U$60,7,0),"-")))</f>
        <v>-</v>
      </c>
      <c r="G536" s="103" t="str">
        <f>IF(D536="","-",IF(VLOOKUP(D536,'S1-MR'!$D$7:$U$60,8,0)=0,"-",IF(AND(D536=D536,OR(E536="T",E536="P")),VLOOKUP(D536,'S1-MR'!$D$7:$U$60,8,0),"-")))</f>
        <v>-</v>
      </c>
      <c r="H536" s="103" t="str">
        <f>IF(D536="","-",IF(VLOOKUP(D536,'S1-MR'!$D$7:$U$60,9,0)=0,"-",IF(AND(D536=D536,OR(E536="T",E536="P")),VLOOKUP(D536,'S1-MR'!$D$7:$U$60,9,0),"-")))</f>
        <v>-</v>
      </c>
      <c r="I536" s="103"/>
      <c r="J536" s="103" t="str">
        <f>IF(D536="","-",IF(VLOOKUP(D536,'S1-MR'!$D$7:$U$60,17,0)=0,"-",IF(AND(D536=D536,E536="P"),VLOOKUP(D536,'S1-MR'!$D$7:$U$60,17,0),"-")))</f>
        <v>-</v>
      </c>
      <c r="K536" s="103" t="str">
        <f>IF(D536="","-",IF(VLOOKUP(D536,'S1-MR'!$D$7:$U$60,18,0)=0,"-",IF(AND(D536=D536,E536="P"),VLOOKUP(D536,'S1-MR'!$D$7:$U$60,18,0),"-")))</f>
        <v>-</v>
      </c>
      <c r="L536" s="107" t="s">
        <v>209</v>
      </c>
      <c r="M536" s="122"/>
      <c r="N536" s="108"/>
      <c r="O536" s="103"/>
      <c r="P536" s="103"/>
      <c r="Q536" s="103" t="str">
        <f>IF(O536="","-",IF(VLOOKUP(O536,'S1-MR'!$D$7:$U$60,7,0)=0,"-",IF(AND(O536=O536,OR(P536="T",P536="P")),VLOOKUP(O536,'S1-MR'!$D$7:$U$60,7,0),"-")))</f>
        <v>-</v>
      </c>
      <c r="R536" s="103" t="str">
        <f>IF(O536="","-",IF(VLOOKUP(O536,'S1-MR'!$D$7:$U$60,8,0)=0,"-",IF(AND(O536=O536,OR(P536="T",P536="P")),VLOOKUP(O536,'S1-MR'!$D$7:$U$60,8,0),"-")))</f>
        <v>-</v>
      </c>
      <c r="S536" s="103" t="str">
        <f>IF(O536="","-",IF(VLOOKUP(O536,'S1-MR'!$D$7:$U$60,9,0)=0,"-",IF(AND(O536=O536,OR(P536="T",P536="P")),VLOOKUP(O536,'S1-MR'!$D$7:$U$60,9,0),"-")))</f>
        <v>-</v>
      </c>
      <c r="T536" s="103" t="str">
        <f>IF(O536="","-",IF(VLOOKUP(O536,'S1-MR'!$D$7:$U$60,17,0)=0,"-",IF(AND(O536=O536,P536="P"),VLOOKUP(O536,'S1-MR'!$D$7:$U$60,17,0),"-")))</f>
        <v>-</v>
      </c>
      <c r="U536" s="103" t="str">
        <f>IF(O536="","-",IF(VLOOKUP(O536,'S1-MR'!$D$7:$U$60,18,0)=0,"-",IF(AND(O536=O536,P536="P"),VLOOKUP(O536,'S1-MR'!$D$7:$U$60,18,0),"-")))</f>
        <v>-</v>
      </c>
      <c r="V536" s="107" t="s">
        <v>209</v>
      </c>
      <c r="W536" s="122"/>
      <c r="X536" s="108"/>
      <c r="Y536" s="103"/>
      <c r="Z536" s="103"/>
      <c r="AA536" s="103" t="str">
        <f>IF(Y536="","-",IF(VLOOKUP(Y536,'S1-MR'!$D$7:$U$60,7,0)=0,"-",IF(AND(Y536=Y536,OR(Z536="T",Z536="P")),VLOOKUP(Y536,'S1-MR'!$D$7:$U$60,7,0),"-")))</f>
        <v>-</v>
      </c>
      <c r="AB536" s="103" t="str">
        <f>IF(Y536="","-",IF(VLOOKUP(Y536,'S1-MR'!$D$7:$U$60,8,0)=0,"-",IF(AND(Y536=Y536,OR(Z536="T",Z536="P")),VLOOKUP(Y536,'S1-MR'!$D$7:$U$60,8,0),"-")))</f>
        <v>-</v>
      </c>
      <c r="AC536" s="103" t="str">
        <f>IF(Y536="","-",IF(VLOOKUP(Y536,'S1-MR'!$D$7:$U$60,9,0)=0,"-",IF(AND(Y536=Y536,OR(Z536="T",Z536="P")),VLOOKUP(Y536,'S1-MR'!$D$7:$U$60,9,0),"-")))</f>
        <v>-</v>
      </c>
      <c r="AD536" s="103" t="str">
        <f>IF(Y536="","-",IF(VLOOKUP(Y536,'S1-MR'!$D$7:$U$60,17,0)=0,"-",IF(AND(Y536=Y536,Z536="P"),VLOOKUP(Y536,'S1-MR'!$D$7:$U$60,17,0),"-")))</f>
        <v>-</v>
      </c>
      <c r="AE536" s="103" t="str">
        <f>IF(Y536="","-",IF(VLOOKUP(Y536,'S1-MR'!$D$7:$U$60,18,0)=0,"-",IF(AND(Y536=Y536,Z536="P"),VLOOKUP(Y536,'S1-MR'!$D$7:$U$60,18,0),"-")))</f>
        <v>-</v>
      </c>
      <c r="AF536" s="107" t="s">
        <v>209</v>
      </c>
      <c r="AG536" s="122"/>
      <c r="AH536" s="108"/>
      <c r="AI536" s="103"/>
      <c r="AJ536" s="103"/>
      <c r="AK536" s="103" t="str">
        <f>IF(AI536="","-",IF(VLOOKUP(AI536,'S1-MR'!$D$7:$U$60,7,0)=0,"-",IF(AND(AI536=AI536,OR(AJ536="T",AJ536="P")),VLOOKUP(AI536,'S1-MR'!$D$7:$U$60,7,0),"-")))</f>
        <v>-</v>
      </c>
      <c r="AL536" s="103" t="str">
        <f>IF(AI536="","-",IF(VLOOKUP(AI536,'S1-MR'!$D$7:$U$60,8,0)=0,"-",IF(AND(AI536=AI536,OR(AJ536="T",AJ536="P")),VLOOKUP(AI536,'S1-MR'!$D$7:$U$60,8,0),"-")))</f>
        <v>-</v>
      </c>
      <c r="AM536" s="103" t="str">
        <f>IF(AI536="","-",IF(VLOOKUP(AI536,'S1-MR'!$D$7:$U$60,9,0)=0,"-",IF(AND(AI536=AI536,OR(AJ536="T",AJ536="P")),VLOOKUP(AI536,'S1-MR'!$D$7:$U$60,9,0),"-")))</f>
        <v>-</v>
      </c>
      <c r="AN536" s="103" t="str">
        <f>IF(AI536="","-",IF(VLOOKUP(AI536,'S1-MR'!$D$7:$U$60,17,0)=0,"-",IF(AND(AI536=AI536,AJ536="P"),VLOOKUP(AI536,'S1-MR'!$D$7:$U$60,17,0),"-")))</f>
        <v>-</v>
      </c>
      <c r="AO536" s="103" t="str">
        <f>IF(AI536="","-",IF(VLOOKUP(AI536,'S1-MR'!$D$7:$U$60,18,0)=0,"-",IF(AND(AI536=AI536,AJ536="P"),VLOOKUP(AI536,'S1-MR'!$D$7:$U$60,18,0),"-")))</f>
        <v>-</v>
      </c>
      <c r="AP536" s="107" t="s">
        <v>209</v>
      </c>
      <c r="AQ536" s="122"/>
      <c r="AR536" s="108"/>
      <c r="AS536" s="103"/>
      <c r="AT536" s="103"/>
      <c r="AU536" s="103" t="str">
        <f>IF(AS536="","-",IF(VLOOKUP(AS536,'S1-MR'!$D$7:$U$60,7,0)=0,"-",IF(AND(AS536=AS536,OR(AT536="T",AT536="P")),VLOOKUP(AS536,'S1-MR'!$D$7:$U$60,7,0),"-")))</f>
        <v>-</v>
      </c>
      <c r="AV536" s="103" t="str">
        <f>IF(AS536="","-",IF(VLOOKUP(AS536,'S1-MR'!$D$7:$U$60,8,0)=0,"-",IF(AND(AS536=AS536,OR(AT536="T",AT536="P")),VLOOKUP(AS536,'S1-MR'!$D$7:$U$60,8,0),"-")))</f>
        <v>-</v>
      </c>
      <c r="AW536" s="103" t="str">
        <f>IF(AS536="","-",IF(VLOOKUP(AS536,'S1-MR'!$D$7:$U$60,9,0)=0,"-",IF(AND(AS536=AS536,OR(AT536="T",AT536="P")),VLOOKUP(AS536,'S1-MR'!$D$7:$U$60,9,0),"-")))</f>
        <v>-</v>
      </c>
      <c r="AX536" s="103" t="str">
        <f>IF(AS536="","-",IF(VLOOKUP(AS536,'S1-MR'!$D$7:$U$60,17,0)=0,"-",IF(AND(AS536=AS536,AT536="P"),VLOOKUP(AS536,'S1-MR'!$D$7:$U$60,17,0),"-")))</f>
        <v>-</v>
      </c>
      <c r="AY536" s="103" t="str">
        <f>IF(AS536="","-",IF(VLOOKUP(AS536,'S1-MR'!$D$7:$U$60,18,0)=0,"-",IF(AND(AS536=AS536,AT536="P"),VLOOKUP(AS536,'S1-MR'!$D$7:$U$60,18,0),"-")))</f>
        <v>-</v>
      </c>
      <c r="AZ536" s="107" t="s">
        <v>209</v>
      </c>
      <c r="BA536" s="122"/>
      <c r="BB536" s="6"/>
      <c r="BC536" s="6"/>
      <c r="BD536" s="6"/>
      <c r="BE536" s="6"/>
      <c r="BF536" s="7"/>
      <c r="BG536" s="7"/>
      <c r="BH536" s="7"/>
      <c r="BI536" s="7"/>
      <c r="BJ536" s="7"/>
      <c r="BK536" s="7"/>
    </row>
    <row r="537" ht="14.25" customHeight="1">
      <c r="A537" s="40">
        <v>9.0</v>
      </c>
      <c r="B537" s="41" t="s">
        <v>356</v>
      </c>
      <c r="C537" s="100"/>
      <c r="D537" s="101"/>
      <c r="E537" s="102"/>
      <c r="F537" s="103" t="str">
        <f>IF(D537="","-",IF(VLOOKUP(D537,'S1-TB'!$D$7:$U$58,7,0)=0,"-",IF(AND(D537=D537,OR(E537="T",E537="P")),VLOOKUP(D537,'S1-TB'!$D$7:$U$58,7,0),"-")))</f>
        <v>-</v>
      </c>
      <c r="G537" s="103" t="str">
        <f>IF(D537="","-",IF(VLOOKUP(D537,'S1-TB'!$D$7:$U$58,8,0)=0,"-",IF(AND(D537=D537,OR(E537="T",E537="P")),VLOOKUP(D537,'S1-TB'!$D$7:$U$58,8,0),"-")))</f>
        <v>-</v>
      </c>
      <c r="H537" s="103" t="str">
        <f>IF(D537="","-",IF(VLOOKUP(D537,'S1-TB'!$D$7:$U$58,9,0)=0,"-",IF(AND(D537=D537,OR(E537="T",E537="P")),VLOOKUP(D537,'S1-TB'!$D$7:$U$58,9,0),"-")))</f>
        <v>-</v>
      </c>
      <c r="I537" s="103"/>
      <c r="J537" s="103" t="str">
        <f>IF(D537="","-",IF(VLOOKUP(D537,'S1-TB'!$D$7:$U$58,17,0)=0,"-",IF(AND(D537=D537,E537="P"),VLOOKUP(D537,'S1-TB'!$D$7:$U$58,17,0),"-")))</f>
        <v>-</v>
      </c>
      <c r="K537" s="103" t="str">
        <f>IF(D537="","-",IF(VLOOKUP(D537,'S1-TB'!$D$7:$U$58,18,0)=0,"-",IF(AND(D537=D537,E537="P"),VLOOKUP(D537,'S1-TB'!$D$7:$U$58,18,0),"-")))</f>
        <v>-</v>
      </c>
      <c r="L537" s="107" t="s">
        <v>210</v>
      </c>
      <c r="M537" s="122"/>
      <c r="N537" s="108"/>
      <c r="O537" s="103"/>
      <c r="P537" s="103"/>
      <c r="Q537" s="103" t="str">
        <f>IF(O537="","-",IF(VLOOKUP(O537,'S1-TB'!$D$7:$U$58,7,0)=0,"-",IF(AND(O537=O537,OR(P537="T",P537="P")),VLOOKUP(O537,'S1-TB'!$D$7:$U$58,7,0),"-")))</f>
        <v>-</v>
      </c>
      <c r="R537" s="103" t="str">
        <f>IF(O537="","-",IF(VLOOKUP(O537,'S1-TB'!$D$7:$U$58,8,0)=0,"-",IF(AND(O537=O537,OR(P537="T",P537="P")),VLOOKUP(O537,'S1-TB'!$D$7:$U$58,8,0),"-")))</f>
        <v>-</v>
      </c>
      <c r="S537" s="103" t="str">
        <f>IF(O537="","-",IF(VLOOKUP(O537,'S1-TB'!$D$7:$U$58,9,0)=0,"-",IF(AND(O537=O537,OR(P537="T",P537="P")),VLOOKUP(O537,'S1-TB'!$D$7:$U$58,9,0),"-")))</f>
        <v>-</v>
      </c>
      <c r="T537" s="103" t="str">
        <f>IF(O537="","-",IF(VLOOKUP(O537,'S1-TB'!$D$7:$U$58,17,0)=0,"-",IF(AND(O537=O537,P537="P"),VLOOKUP(O537,'S1-TB'!$D$7:$U$58,17,0),"-")))</f>
        <v>-</v>
      </c>
      <c r="U537" s="103" t="str">
        <f>IF(O537="","-",IF(VLOOKUP(O537,'S1-TB'!$D$7:$U$58,18,0)=0,"-",IF(AND(O537=O537,P537="P"),VLOOKUP(O537,'S1-TB'!$D$7:$U$58,18,0),"-")))</f>
        <v>-</v>
      </c>
      <c r="V537" s="107" t="s">
        <v>210</v>
      </c>
      <c r="W537" s="122"/>
      <c r="X537" s="108"/>
      <c r="Y537" s="103"/>
      <c r="Z537" s="103"/>
      <c r="AA537" s="103" t="str">
        <f>IF(Y537="","-",IF(VLOOKUP(Y537,'S1-TB'!$D$7:$U$58,7,0)=0,"-",IF(AND(Y537=Y537,OR(Z537="T",Z537="P")),VLOOKUP(Y537,'S1-TB'!$D$7:$U$58,7,0),"-")))</f>
        <v>-</v>
      </c>
      <c r="AB537" s="103" t="str">
        <f>IF(Y537="","-",IF(VLOOKUP(Y537,'S1-TB'!$D$7:$U$58,8,0)=0,"-",IF(AND(Y537=Y537,OR(Z537="T",Z537="P")),VLOOKUP(Y537,'S1-TB'!$D$7:$U$58,8,0),"-")))</f>
        <v>-</v>
      </c>
      <c r="AC537" s="103" t="str">
        <f>IF(Y537="","-",IF(VLOOKUP(Y537,'S1-TB'!$D$7:$U$58,9,0)=0,"-",IF(AND(Y537=Y537,OR(Z537="T",Z537="P")),VLOOKUP(Y537,'S1-TB'!$D$7:$U$58,9,0),"-")))</f>
        <v>-</v>
      </c>
      <c r="AD537" s="103" t="str">
        <f>IF(Y537="","-",IF(VLOOKUP(Y537,'S1-TB'!$D$7:$U$58,17,0)=0,"-",IF(AND(Y537=Y537,Z537="P"),VLOOKUP(Y537,'S1-TB'!$D$7:$U$58,17,0),"-")))</f>
        <v>-</v>
      </c>
      <c r="AE537" s="103" t="str">
        <f>IF(Y537="","-",IF(VLOOKUP(Y537,'S1-TB'!$D$7:$U$58,18,0)=0,"-",IF(AND(Y537=Y537,Z537="P"),VLOOKUP(Y537,'S1-TB'!$D$7:$U$58,18,0),"-")))</f>
        <v>-</v>
      </c>
      <c r="AF537" s="107" t="s">
        <v>210</v>
      </c>
      <c r="AG537" s="122"/>
      <c r="AH537" s="108"/>
      <c r="AI537" s="103"/>
      <c r="AJ537" s="103"/>
      <c r="AK537" s="103" t="str">
        <f>IF(AI537="","-",IF(VLOOKUP(AI537,'S1-TB'!$D$7:$U$58,7,0)=0,"-",IF(AND(AI537=AI537,OR(AJ537="T",AJ537="P")),VLOOKUP(AI537,'S1-TB'!$D$7:$U$58,7,0),"-")))</f>
        <v>-</v>
      </c>
      <c r="AL537" s="103" t="str">
        <f>IF(AI537="","-",IF(VLOOKUP(AI537,'S1-TB'!$D$7:$U$58,8,0)=0,"-",IF(AND(AI537=AI537,OR(AJ537="T",AJ537="P")),VLOOKUP(AI537,'S1-TB'!$D$7:$U$58,8,0),"-")))</f>
        <v>-</v>
      </c>
      <c r="AM537" s="103" t="str">
        <f>IF(AI537="","-",IF(VLOOKUP(AI537,'S1-TB'!$D$7:$U$58,9,0)=0,"-",IF(AND(AI537=AI537,OR(AJ537="T",AJ537="P")),VLOOKUP(AI537,'S1-TB'!$D$7:$U$58,9,0),"-")))</f>
        <v>-</v>
      </c>
      <c r="AN537" s="103" t="str">
        <f>IF(AI537="","-",IF(VLOOKUP(AI537,'S1-TB'!$D$7:$U$58,17,0)=0,"-",IF(AND(AI537=AI537,AJ537="P"),VLOOKUP(AI537,'S1-TB'!$D$7:$U$58,17,0),"-")))</f>
        <v>-</v>
      </c>
      <c r="AO537" s="103" t="str">
        <f>IF(AI537="","-",IF(VLOOKUP(AI537,'S1-TB'!$D$7:$U$58,18,0)=0,"-",IF(AND(AI537=AI537,AJ537="P"),VLOOKUP(AI537,'S1-TB'!$D$7:$U$58,18,0),"-")))</f>
        <v>-</v>
      </c>
      <c r="AP537" s="107" t="s">
        <v>210</v>
      </c>
      <c r="AQ537" s="122"/>
      <c r="AR537" s="108"/>
      <c r="AS537" s="103"/>
      <c r="AT537" s="103"/>
      <c r="AU537" s="103" t="str">
        <f>IF(AS537="","-",IF(VLOOKUP(AS537,'S1-TB'!$D$7:$U$58,7,0)=0,"-",IF(AND(AS537=AS537,OR(AT537="T",AT537="P")),VLOOKUP(AS537,'S1-TB'!$D$7:$U$58,7,0),"-")))</f>
        <v>-</v>
      </c>
      <c r="AV537" s="103" t="str">
        <f>IF(AS537="","-",IF(VLOOKUP(AS537,'S1-TB'!$D$7:$U$58,8,0)=0,"-",IF(AND(AS537=AS537,OR(AT537="T",AT537="P")),VLOOKUP(AS537,'S1-TB'!$D$7:$U$58,8,0),"-")))</f>
        <v>-</v>
      </c>
      <c r="AW537" s="103" t="str">
        <f>IF(AS537="","-",IF(VLOOKUP(AS537,'S1-TB'!$D$7:$U$58,9,0)=0,"-",IF(AND(AS537=AS537,OR(AT537="T",AT537="P")),VLOOKUP(AS537,'S1-TB'!$D$7:$U$58,9,0),"-")))</f>
        <v>-</v>
      </c>
      <c r="AX537" s="103" t="str">
        <f>IF(AS537="","-",IF(VLOOKUP(AS537,'S1-TB'!$D$7:$U$58,17,0)=0,"-",IF(AND(AS537=AS537,AT537="P"),VLOOKUP(AS537,'S1-TB'!$D$7:$U$58,17,0),"-")))</f>
        <v>-</v>
      </c>
      <c r="AY537" s="103" t="str">
        <f>IF(AS537="","-",IF(VLOOKUP(AS537,'S1-TB'!$D$7:$U$58,18,0)=0,"-",IF(AND(AS537=AS537,AT537="P"),VLOOKUP(AS537,'S1-TB'!$D$7:$U$58,18,0),"-")))</f>
        <v>-</v>
      </c>
      <c r="AZ537" s="107" t="s">
        <v>210</v>
      </c>
      <c r="BA537" s="122"/>
      <c r="BB537" s="6"/>
      <c r="BC537" s="6"/>
      <c r="BD537" s="6"/>
      <c r="BE537" s="6"/>
      <c r="BF537" s="7"/>
      <c r="BG537" s="7"/>
      <c r="BH537" s="7"/>
      <c r="BI537" s="7"/>
      <c r="BJ537" s="7"/>
      <c r="BK537" s="7"/>
    </row>
    <row r="538" ht="15.75" customHeight="1">
      <c r="A538" s="200"/>
      <c r="B538" s="201"/>
      <c r="C538" s="64"/>
      <c r="D538" s="65"/>
      <c r="E538" s="66"/>
      <c r="F538" s="66"/>
      <c r="G538" s="66"/>
      <c r="H538" s="66"/>
      <c r="I538" s="66"/>
      <c r="J538" s="66"/>
      <c r="K538" s="66"/>
      <c r="L538" s="66"/>
      <c r="M538" s="202"/>
      <c r="N538" s="64"/>
      <c r="O538" s="65"/>
      <c r="P538" s="66"/>
      <c r="Q538" s="66"/>
      <c r="R538" s="66"/>
      <c r="S538" s="66"/>
      <c r="T538" s="66"/>
      <c r="U538" s="66"/>
      <c r="V538" s="66"/>
      <c r="W538" s="202"/>
      <c r="X538" s="64"/>
      <c r="Y538" s="66"/>
      <c r="Z538" s="66"/>
      <c r="AA538" s="66"/>
      <c r="AB538" s="66"/>
      <c r="AC538" s="66"/>
      <c r="AD538" s="66"/>
      <c r="AE538" s="66"/>
      <c r="AF538" s="66"/>
      <c r="AG538" s="202"/>
      <c r="AH538" s="64"/>
      <c r="AI538" s="66"/>
      <c r="AJ538" s="66"/>
      <c r="AK538" s="66"/>
      <c r="AL538" s="66"/>
      <c r="AM538" s="66"/>
      <c r="AN538" s="66"/>
      <c r="AO538" s="66"/>
      <c r="AP538" s="66"/>
      <c r="AQ538" s="202"/>
      <c r="AR538" s="64"/>
      <c r="AS538" s="66"/>
      <c r="AT538" s="66"/>
      <c r="AU538" s="66"/>
      <c r="AV538" s="66"/>
      <c r="AW538" s="66"/>
      <c r="AX538" s="66"/>
      <c r="AY538" s="66"/>
      <c r="AZ538" s="66"/>
      <c r="BA538" s="202"/>
      <c r="BB538" s="6"/>
      <c r="BC538" s="6"/>
      <c r="BD538" s="6"/>
      <c r="BE538" s="6"/>
      <c r="BF538" s="7"/>
      <c r="BG538" s="7"/>
      <c r="BH538" s="7"/>
      <c r="BI538" s="7"/>
      <c r="BJ538" s="7"/>
      <c r="BK538" s="7"/>
    </row>
    <row r="539" ht="15.75" customHeight="1">
      <c r="A539" s="40">
        <v>10.0</v>
      </c>
      <c r="B539" s="41" t="s">
        <v>359</v>
      </c>
      <c r="C539" s="58"/>
      <c r="D539" s="45"/>
      <c r="E539" s="46"/>
      <c r="F539" s="45" t="str">
        <f>IF(D539="","-",IF(VLOOKUP(D539,'D3 TI'!$D$7:$U$47,7,0)=0,"-",IF(AND(D539=D539,OR(E539="T",E539="P",E539="PM")),VLOOKUP(D539,'D3 TI'!$D$7:$U$47,7,0),"-")))</f>
        <v>-</v>
      </c>
      <c r="G539" s="45" t="str">
        <f>IF(D539="","-",IF(VLOOKUP(D539,'D3 TI'!$D$7:$U$47,8,0)=0,"-",IF(AND(D539=D539,OR(E539="T",E539="P",E539="PM")),VLOOKUP(D539,'D3 TI'!$D$7:$U$47,8,0),"-")))</f>
        <v>-</v>
      </c>
      <c r="H539" s="45" t="str">
        <f>IF(D539="","-",IF(VLOOKUP(D539,'D3 TI'!$D$7:$U$47,9,0)=0,"-",IF(AND(D539=D539,OR(E539="T",E539="P")),VLOOKUP(D539,'D3 TI'!$D$7:$U$47,9,0),"-")))</f>
        <v>-</v>
      </c>
      <c r="I539" s="45"/>
      <c r="J539" s="45" t="str">
        <f>IF(D539="","-",IF(VLOOKUP(D539,'D3 TI'!$D$7:$U$47,17,0)=0,"-",IF(AND(D539=D539,E539="P"),VLOOKUP(D539,'D3 TI'!$D$7:$U$47,17,0),"-")))</f>
        <v>-</v>
      </c>
      <c r="K539" s="45" t="str">
        <f>IF(D539="","-",IF(VLOOKUP(D539,'D3 TI'!$D$7:$U$47,18,0)=0,"-",IF(AND(D539=D539,E539="P"),VLOOKUP(D539,'D3 TI'!$D$7:$U$47,18,0),"-")))</f>
        <v>-</v>
      </c>
      <c r="L539" s="46" t="s">
        <v>25</v>
      </c>
      <c r="M539" s="111"/>
      <c r="N539" s="58"/>
      <c r="O539" s="45"/>
      <c r="P539" s="46"/>
      <c r="Q539" s="45" t="str">
        <f>IF(O539="","-",IF(VLOOKUP(O539,'D3 TI'!$D$7:$U$47,7,0)=0,"-",IF(AND(O539=O539,OR(P539="T",P539="P",P539="PM")),VLOOKUP(O539,'D3 TI'!$D$7:$U$47,7,0),"-")))</f>
        <v>-</v>
      </c>
      <c r="R539" s="45" t="str">
        <f>IF(O539="","-",IF(VLOOKUP(O539,'D3 TI'!$D$7:$U$47,8,0)=0,"-",IF(AND(O539=O539,OR(P539="T",P539="P",P539="PM")),VLOOKUP(O539,'D3 TI'!$D$7:$U$47,8,0),"-")))</f>
        <v>-</v>
      </c>
      <c r="S539" s="45" t="str">
        <f>IF(O539="","-",IF(VLOOKUP(O539,'D3 TI'!$D$7:$U$47,9,0)=0,"-",IF(AND(O539=O539,OR(P539="T",P539="P")),VLOOKUP(O539,'D3 TI'!$D$7:$U$47,9,0),"-")))</f>
        <v>-</v>
      </c>
      <c r="T539" s="45" t="str">
        <f>IF(O539="","-",IF(VLOOKUP(O539,'D3 TI'!$D$7:$U$47,17,0)=0,"-",IF(AND(O539=O539,P539="P"),VLOOKUP(O539,'D3 TI'!$D$7:$U$47,17,0),"-")))</f>
        <v>-</v>
      </c>
      <c r="U539" s="45" t="str">
        <f>IF(O539="","-",IF(VLOOKUP(O539,'D3 TI'!$D$7:$U$47,18,0)=0,"-",IF(AND(O539=O539,P539="P"),VLOOKUP(O539,'D3 TI'!$D$7:$U$47,18,0),"-")))</f>
        <v>-</v>
      </c>
      <c r="V539" s="46" t="s">
        <v>25</v>
      </c>
      <c r="W539" s="111"/>
      <c r="X539" s="58"/>
      <c r="Y539" s="45"/>
      <c r="Z539" s="46"/>
      <c r="AA539" s="45" t="str">
        <f>IF(Y539="","-",IF(VLOOKUP(Y539,'D3 TI'!$D$7:$U$47,7,0)=0,"-",IF(AND(Y539=Y539,OR(Z539="T",Z539="P",Z539="PM")),VLOOKUP(Y539,'D3 TI'!$D$7:$U$47,7,0),"-")))</f>
        <v>-</v>
      </c>
      <c r="AB539" s="45" t="str">
        <f>IF(Y539="","-",IF(VLOOKUP(Y539,'D3 TI'!$D$7:$U$47,8,0)=0,"-",IF(AND(Y539=Y539,OR(Z539="T",Z539="P",Z539="PM")),VLOOKUP(Y539,'D3 TI'!$D$7:$U$47,8,0),"-")))</f>
        <v>-</v>
      </c>
      <c r="AC539" s="45" t="str">
        <f>IF(Y539="","-",IF(VLOOKUP(Y539,'D3 TI'!$D$7:$U$47,9,0)=0,"-",IF(AND(Y539=Y539,OR(Z539="T",Z539="P")),VLOOKUP(Y539,'D3 TI'!$D$7:$U$47,9,0),"-")))</f>
        <v>-</v>
      </c>
      <c r="AD539" s="45" t="str">
        <f>IF(Y539="","-",IF(VLOOKUP(Y539,'D3 TI'!$D$7:$U$47,17,0)=0,"-",IF(AND(Y539=Y539,Z539="P"),VLOOKUP(Y539,'D3 TI'!$D$7:$U$47,17,0),"-")))</f>
        <v>-</v>
      </c>
      <c r="AE539" s="45" t="str">
        <f>IF(Y539="","-",IF(VLOOKUP(Y539,'D3 TI'!$D$7:$U$47,18,0)=0,"-",IF(AND(Y539=Y539,Z539="P"),VLOOKUP(Y539,'D3 TI'!$D$7:$U$47,18,0),"-")))</f>
        <v>-</v>
      </c>
      <c r="AF539" s="46" t="s">
        <v>25</v>
      </c>
      <c r="AG539" s="111"/>
      <c r="AH539" s="58"/>
      <c r="AI539" s="45"/>
      <c r="AJ539" s="46"/>
      <c r="AK539" s="45" t="str">
        <f>IF(AI539="","-",IF(VLOOKUP(AI539,'D3 TI'!$D$7:$U$47,7,0)=0,"-",IF(AND(AI539=AI539,OR(AJ539="T",AJ539="P",AJ539="PM")),VLOOKUP(AI539,'D3 TI'!$D$7:$U$47,7,0),"-")))</f>
        <v>-</v>
      </c>
      <c r="AL539" s="45" t="str">
        <f>IF(AI539="","-",IF(VLOOKUP(AI539,'D3 TI'!$D$7:$U$47,8,0)=0,"-",IF(AND(AI539=AI539,OR(AJ539="T",AJ539="P",AJ539="PM")),VLOOKUP(AI539,'D3 TI'!$D$7:$U$47,8,0),"-")))</f>
        <v>-</v>
      </c>
      <c r="AM539" s="45" t="str">
        <f>IF(AI539="","-",IF(VLOOKUP(AI539,'D3 TI'!$D$7:$U$47,9,0)=0,"-",IF(AND(AI539=AI539,OR(AJ539="T",AJ539="P")),VLOOKUP(AI539,'D3 TI'!$D$7:$U$47,9,0),"-")))</f>
        <v>-</v>
      </c>
      <c r="AN539" s="45" t="str">
        <f>IF(AI539="","-",IF(VLOOKUP(AI539,'D3 TI'!$D$7:$U$47,17,0)=0,"-",IF(AND(AI539=AI539,AJ539="P"),VLOOKUP(AI539,'D3 TI'!$D$7:$U$47,17,0),"-")))</f>
        <v>-</v>
      </c>
      <c r="AO539" s="45" t="str">
        <f>IF(AI539="","-",IF(VLOOKUP(AI539,'D3 TI'!$D$7:$U$47,18,0)=0,"-",IF(AND(AI539=AI539,AJ539="P"),VLOOKUP(AI539,'D3 TI'!$D$7:$U$47,18,0),"-")))</f>
        <v>-</v>
      </c>
      <c r="AP539" s="46" t="s">
        <v>25</v>
      </c>
      <c r="AQ539" s="111"/>
      <c r="AR539" s="58"/>
      <c r="AS539" s="45"/>
      <c r="AT539" s="46"/>
      <c r="AU539" s="45" t="str">
        <f>IF(AS539="","-",IF(VLOOKUP(AS539,'D3 TI'!$D$7:$U$47,7,0)=0,"-",IF(AND(AS539=AS539,OR(AT539="T",AT539="P",AT539="PM")),VLOOKUP(AS539,'D3 TI'!$D$7:$U$47,7,0),"-")))</f>
        <v>-</v>
      </c>
      <c r="AV539" s="45" t="str">
        <f>IF(AS539="","-",IF(VLOOKUP(AS539,'D3 TI'!$D$7:$U$47,8,0)=0,"-",IF(AND(AS539=AS539,OR(AT539="T",AT539="P",AT539="PM")),VLOOKUP(AS539,'D3 TI'!$D$7:$U$47,8,0),"-")))</f>
        <v>-</v>
      </c>
      <c r="AW539" s="45" t="str">
        <f>IF(AS539="","-",IF(VLOOKUP(AS539,'D3 TI'!$D$7:$U$47,9,0)=0,"-",IF(AND(AS539=AS539,OR(AT539="T",AT539="P")),VLOOKUP(AS539,'D3 TI'!$D$7:$U$47,9,0),"-")))</f>
        <v>-</v>
      </c>
      <c r="AX539" s="45" t="str">
        <f>IF(AS539="","-",IF(VLOOKUP(AS539,'D3 TI'!$D$7:$U$47,17,0)=0,"-",IF(AND(AS539=AS539,AT539="P"),VLOOKUP(AS539,'D3 TI'!$D$7:$U$47,17,0),"-")))</f>
        <v>-</v>
      </c>
      <c r="AY539" s="45" t="str">
        <f>IF(AS539="","-",IF(VLOOKUP(AS539,'D3 TI'!$D$7:$U$47,18,0)=0,"-",IF(AND(AS539=AS539,AT539="P"),VLOOKUP(AS539,'D3 TI'!$D$7:$U$47,18,0),"-")))</f>
        <v>-</v>
      </c>
      <c r="AZ539" s="46" t="s">
        <v>25</v>
      </c>
      <c r="BA539" s="111"/>
      <c r="BB539" s="6"/>
      <c r="BC539" s="6"/>
      <c r="BD539" s="6"/>
      <c r="BE539" s="6"/>
      <c r="BF539" s="7"/>
      <c r="BG539" s="7"/>
      <c r="BH539" s="7"/>
      <c r="BI539" s="7"/>
      <c r="BJ539" s="7"/>
      <c r="BK539" s="7"/>
    </row>
    <row r="540" ht="15.75" customHeight="1">
      <c r="A540" s="40">
        <v>10.0</v>
      </c>
      <c r="B540" s="41" t="s">
        <v>359</v>
      </c>
      <c r="C540" s="58"/>
      <c r="D540" s="45"/>
      <c r="E540" s="46"/>
      <c r="F540" s="45" t="str">
        <f>IF(D540="","-",IF(VLOOKUP(D540,'D3 TI'!$D$7:$U$47,7,0)=0,"-",IF(AND(D540=D540,OR(E540="T",E540="P",E540="PM")),VLOOKUP(D540,'D3 TI'!$D$7:$U$47,7,0),"-")))</f>
        <v>-</v>
      </c>
      <c r="G540" s="45" t="str">
        <f>IF(D540="","-",IF(VLOOKUP(D540,'D3 TI'!$D$7:$U$47,8,0)=0,"-",IF(AND(D540=D540,OR(E540="T",E540="P",E540="PM")),VLOOKUP(D540,'D3 TI'!$D$7:$U$47,8,0),"-")))</f>
        <v>-</v>
      </c>
      <c r="H540" s="45" t="str">
        <f>IF(D540="","-",IF(VLOOKUP(D540,'D3 TI'!$D$7:$U$47,9,0)=0,"-",IF(AND(D540=D540,OR(E540="T",E540="P")),VLOOKUP(D540,'D3 TI'!$D$7:$U$47,9,0),"-")))</f>
        <v>-</v>
      </c>
      <c r="I540" s="45"/>
      <c r="J540" s="45" t="str">
        <f>IF(D540="","-",IF(VLOOKUP(D540,'D3 TI'!$D$7:$U$47,17,0)=0,"-",IF(AND(D540=D540,E540="P"),VLOOKUP(D540,'D3 TI'!$D$7:$U$47,17,0),"-")))</f>
        <v>-</v>
      </c>
      <c r="K540" s="45" t="str">
        <f>IF(D540="","-",IF(VLOOKUP(D540,'D3 TI'!$D$7:$U$47,18,0)=0,"-",IF(AND(D540=D540,E540="P"),VLOOKUP(D540,'D3 TI'!$D$7:$U$47,18,0),"-")))</f>
        <v>-</v>
      </c>
      <c r="L540" s="46" t="s">
        <v>31</v>
      </c>
      <c r="M540" s="111"/>
      <c r="N540" s="58"/>
      <c r="O540" s="45"/>
      <c r="P540" s="46"/>
      <c r="Q540" s="45" t="str">
        <f>IF(O540="","-",IF(VLOOKUP(O540,'D3 TI'!$D$7:$U$47,7,0)=0,"-",IF(AND(O540=O540,OR(P540="T",P540="P",P540="PM")),VLOOKUP(O540,'D3 TI'!$D$7:$U$47,7,0),"-")))</f>
        <v>-</v>
      </c>
      <c r="R540" s="45" t="str">
        <f>IF(O540="","-",IF(VLOOKUP(O540,'D3 TI'!$D$7:$U$47,8,0)=0,"-",IF(AND(O540=O540,OR(P540="T",P540="P",P540="PM")),VLOOKUP(O540,'D3 TI'!$D$7:$U$47,8,0),"-")))</f>
        <v>-</v>
      </c>
      <c r="S540" s="45" t="str">
        <f>IF(O540="","-",IF(VLOOKUP(O540,'D3 TI'!$D$7:$U$47,9,0)=0,"-",IF(AND(O540=O540,OR(P540="T",P540="P")),VLOOKUP(O540,'D3 TI'!$D$7:$U$47,9,0),"-")))</f>
        <v>-</v>
      </c>
      <c r="T540" s="45" t="str">
        <f>IF(O540="","-",IF(VLOOKUP(O540,'D3 TI'!$D$7:$U$47,17,0)=0,"-",IF(AND(O540=O540,P540="P"),VLOOKUP(O540,'D3 TI'!$D$7:$U$47,17,0),"-")))</f>
        <v>-</v>
      </c>
      <c r="U540" s="45" t="str">
        <f>IF(O540="","-",IF(VLOOKUP(O540,'D3 TI'!$D$7:$U$47,18,0)=0,"-",IF(AND(O540=O540,P540="P"),VLOOKUP(O540,'D3 TI'!$D$7:$U$47,18,0),"-")))</f>
        <v>-</v>
      </c>
      <c r="V540" s="46" t="s">
        <v>31</v>
      </c>
      <c r="W540" s="111"/>
      <c r="X540" s="58"/>
      <c r="Y540" s="45"/>
      <c r="Z540" s="46"/>
      <c r="AA540" s="45" t="str">
        <f>IF(Y540="","-",IF(VLOOKUP(Y540,'D3 TI'!$D$7:$U$47,7,0)=0,"-",IF(AND(Y540=Y540,OR(Z540="T",Z540="P",Z540="PM")),VLOOKUP(Y540,'D3 TI'!$D$7:$U$47,7,0),"-")))</f>
        <v>-</v>
      </c>
      <c r="AB540" s="45" t="str">
        <f>IF(Y540="","-",IF(VLOOKUP(Y540,'D3 TI'!$D$7:$U$47,8,0)=0,"-",IF(AND(Y540=Y540,OR(Z540="T",Z540="P",Z540="PM")),VLOOKUP(Y540,'D3 TI'!$D$7:$U$47,8,0),"-")))</f>
        <v>-</v>
      </c>
      <c r="AC540" s="45" t="str">
        <f>IF(Y540="","-",IF(VLOOKUP(Y540,'D3 TI'!$D$7:$U$47,9,0)=0,"-",IF(AND(Y540=Y540,OR(Z540="T",Z540="P")),VLOOKUP(Y540,'D3 TI'!$D$7:$U$47,9,0),"-")))</f>
        <v>-</v>
      </c>
      <c r="AD540" s="45" t="str">
        <f>IF(Y540="","-",IF(VLOOKUP(Y540,'D3 TI'!$D$7:$U$47,17,0)=0,"-",IF(AND(Y540=Y540,Z540="P"),VLOOKUP(Y540,'D3 TI'!$D$7:$U$47,17,0),"-")))</f>
        <v>-</v>
      </c>
      <c r="AE540" s="45" t="str">
        <f>IF(Y540="","-",IF(VLOOKUP(Y540,'D3 TI'!$D$7:$U$47,18,0)=0,"-",IF(AND(Y540=Y540,Z540="P"),VLOOKUP(Y540,'D3 TI'!$D$7:$U$47,18,0),"-")))</f>
        <v>-</v>
      </c>
      <c r="AF540" s="46" t="s">
        <v>31</v>
      </c>
      <c r="AG540" s="111"/>
      <c r="AH540" s="58"/>
      <c r="AI540" s="45"/>
      <c r="AJ540" s="46"/>
      <c r="AK540" s="45" t="str">
        <f>IF(AI540="","-",IF(VLOOKUP(AI540,'D3 TI'!$D$7:$U$47,7,0)=0,"-",IF(AND(AI540=AI540,OR(AJ540="T",AJ540="P",AJ540="PM")),VLOOKUP(AI540,'D3 TI'!$D$7:$U$47,7,0),"-")))</f>
        <v>-</v>
      </c>
      <c r="AL540" s="45" t="str">
        <f>IF(AI540="","-",IF(VLOOKUP(AI540,'D3 TI'!$D$7:$U$47,8,0)=0,"-",IF(AND(AI540=AI540,OR(AJ540="T",AJ540="P",AJ540="PM")),VLOOKUP(AI540,'D3 TI'!$D$7:$U$47,8,0),"-")))</f>
        <v>-</v>
      </c>
      <c r="AM540" s="45" t="str">
        <f>IF(AI540="","-",IF(VLOOKUP(AI540,'D3 TI'!$D$7:$U$47,9,0)=0,"-",IF(AND(AI540=AI540,OR(AJ540="T",AJ540="P")),VLOOKUP(AI540,'D3 TI'!$D$7:$U$47,9,0),"-")))</f>
        <v>-</v>
      </c>
      <c r="AN540" s="45" t="str">
        <f>IF(AI540="","-",IF(VLOOKUP(AI540,'D3 TI'!$D$7:$U$47,17,0)=0,"-",IF(AND(AI540=AI540,AJ540="P"),VLOOKUP(AI540,'D3 TI'!$D$7:$U$47,17,0),"-")))</f>
        <v>-</v>
      </c>
      <c r="AO540" s="45" t="str">
        <f>IF(AI540="","-",IF(VLOOKUP(AI540,'D3 TI'!$D$7:$U$47,18,0)=0,"-",IF(AND(AI540=AI540,AJ540="P"),VLOOKUP(AI540,'D3 TI'!$D$7:$U$47,18,0),"-")))</f>
        <v>-</v>
      </c>
      <c r="AP540" s="46" t="s">
        <v>31</v>
      </c>
      <c r="AQ540" s="111"/>
      <c r="AR540" s="58"/>
      <c r="AS540" s="45"/>
      <c r="AT540" s="46"/>
      <c r="AU540" s="45" t="str">
        <f>IF(AS540="","-",IF(VLOOKUP(AS540,'D3 TI'!$D$7:$U$47,7,0)=0,"-",IF(AND(AS540=AS540,OR(AT540="T",AT540="P",AT540="PM")),VLOOKUP(AS540,'D3 TI'!$D$7:$U$47,7,0),"-")))</f>
        <v>-</v>
      </c>
      <c r="AV540" s="45" t="str">
        <f>IF(AS540="","-",IF(VLOOKUP(AS540,'D3 TI'!$D$7:$U$47,8,0)=0,"-",IF(AND(AS540=AS540,OR(AT540="T",AT540="P",AT540="PM")),VLOOKUP(AS540,'D3 TI'!$D$7:$U$47,8,0),"-")))</f>
        <v>-</v>
      </c>
      <c r="AW540" s="45" t="str">
        <f>IF(AS540="","-",IF(VLOOKUP(AS540,'D3 TI'!$D$7:$U$47,9,0)=0,"-",IF(AND(AS540=AS540,OR(AT540="T",AT540="P")),VLOOKUP(AS540,'D3 TI'!$D$7:$U$47,9,0),"-")))</f>
        <v>-</v>
      </c>
      <c r="AX540" s="45" t="str">
        <f>IF(AS540="","-",IF(VLOOKUP(AS540,'D3 TI'!$D$7:$U$47,17,0)=0,"-",IF(AND(AS540=AS540,AT540="P"),VLOOKUP(AS540,'D3 TI'!$D$7:$U$47,17,0),"-")))</f>
        <v>-</v>
      </c>
      <c r="AY540" s="45" t="str">
        <f>IF(AS540="","-",IF(VLOOKUP(AS540,'D3 TI'!$D$7:$U$47,18,0)=0,"-",IF(AND(AS540=AS540,AT540="P"),VLOOKUP(AS540,'D3 TI'!$D$7:$U$47,18,0),"-")))</f>
        <v>-</v>
      </c>
      <c r="AZ540" s="46" t="s">
        <v>31</v>
      </c>
      <c r="BA540" s="111"/>
      <c r="BB540" s="6"/>
      <c r="BC540" s="6"/>
      <c r="BD540" s="6"/>
      <c r="BE540" s="6"/>
      <c r="BF540" s="7"/>
      <c r="BG540" s="7"/>
      <c r="BH540" s="7"/>
      <c r="BI540" s="7"/>
      <c r="BJ540" s="7"/>
      <c r="BK540" s="7"/>
    </row>
    <row r="541" ht="15.75" customHeight="1">
      <c r="A541" s="40">
        <v>10.0</v>
      </c>
      <c r="B541" s="41" t="s">
        <v>359</v>
      </c>
      <c r="C541" s="58"/>
      <c r="D541" s="45"/>
      <c r="E541" s="46"/>
      <c r="F541" s="45" t="str">
        <f>IF(D541="","-",IF(VLOOKUP(D541,D3TK!$D$7:$V$44,7,0)=0,"-",IF(AND(D541=D541,OR(E541="T",E541="P",E541="PM")),VLOOKUP(D541,D3TK!$D$7:$V$44,7,0),"-")))</f>
        <v>-</v>
      </c>
      <c r="G541" s="45" t="str">
        <f>IF(D541="","-",IF(VLOOKUP(D541,D3TK!$D$7:$V$44,8,0)=0,"-",IF(AND(D541=D541,OR(E541="T",E541="P",E541="PM")),VLOOKUP(D541,D3TK!$D$7:$V$44,8,0),"-")))</f>
        <v>-</v>
      </c>
      <c r="H541" s="45" t="str">
        <f>IF(D541="","-",IF(VLOOKUP(D541,D3TK!$D$7:$V$44,9,0)=0,"-",IF(AND(D541=D541,OR(E541="T",E541="P")),VLOOKUP(D541,D3TK!$D$7:$V$44,9,0),"-")))</f>
        <v>-</v>
      </c>
      <c r="I541" s="45"/>
      <c r="J541" s="45" t="str">
        <f>IF(D541="","-",IF(VLOOKUP(D541,D3TK!$D$7:$V$44,17,0)=0,"-",IF(AND(D541=D541,E541="P"),VLOOKUP(D541,D3TK!$D$7:$V$44,17,0),"-")))</f>
        <v>-</v>
      </c>
      <c r="K541" s="45" t="str">
        <f>IF(D541="","-",IF(VLOOKUP(D541,D3TK!$D$7:$V$44,18,0)=0,"-",IF(AND(D541=D541,E541="P"),VLOOKUP(D541,D3TK!$D$7:$V$44,18,0),"-")))</f>
        <v>-</v>
      </c>
      <c r="L541" s="46" t="s">
        <v>360</v>
      </c>
      <c r="M541" s="111"/>
      <c r="N541" s="58"/>
      <c r="O541" s="45"/>
      <c r="P541" s="46"/>
      <c r="Q541" s="45" t="str">
        <f>IF(O541="","-",IF(VLOOKUP(O541,D3TK!$D$7:$V$44,7,0)=0,"-",IF(AND(O541=O541,OR(P541="T",P541="P",P541="PM")),VLOOKUP(O541,D3TK!$D$7:$V$44,7,0),"-")))</f>
        <v>-</v>
      </c>
      <c r="R541" s="45" t="str">
        <f>IF(O541="","-",IF(VLOOKUP(O541,D3TK!$D$7:$V$44,8,0)=0,"-",IF(AND(O541=O541,OR(P541="T",P541="P",P541="PM")),VLOOKUP(O541,D3TK!$D$7:$V$44,8,0),"-")))</f>
        <v>-</v>
      </c>
      <c r="S541" s="45" t="str">
        <f>IF(O541="","-",IF(VLOOKUP(O541,D3TK!$D$7:$V$44,9,0)=0,"-",IF(AND(O541=O541,OR(P541="T",P541="P")),VLOOKUP(O541,D3TK!$D$7:$V$44,9,0),"-")))</f>
        <v>-</v>
      </c>
      <c r="T541" s="45" t="str">
        <f>IF(O541="","-",IF(VLOOKUP(O541,D3TK!$D$7:$V$44,17,0)=0,"-",IF(AND(O541=O541,P541="P"),VLOOKUP(O541,D3TK!$D$7:$V$44,17,0),"-")))</f>
        <v>-</v>
      </c>
      <c r="U541" s="45" t="str">
        <f>IF(O541="","-",IF(VLOOKUP(O541,D3TK!$D$7:$V$44,18,0)=0,"-",IF(AND(O541=O541,P541="P"),VLOOKUP(O541,D3TK!$D$7:$V$44,18,0),"-")))</f>
        <v>-</v>
      </c>
      <c r="V541" s="46" t="s">
        <v>360</v>
      </c>
      <c r="W541" s="111"/>
      <c r="X541" s="58"/>
      <c r="Y541" s="45"/>
      <c r="Z541" s="46"/>
      <c r="AA541" s="45" t="str">
        <f>IF(Y541="","-",IF(VLOOKUP(Y541,D3TK!$D$7:$V$44,7,0)=0,"-",IF(AND(Y541=Y541,OR(Z541="T",Z541="P",Z541="PM")),VLOOKUP(Y541,D3TK!$D$7:$V$44,7,0),"-")))</f>
        <v>-</v>
      </c>
      <c r="AB541" s="45" t="str">
        <f>IF(Y541="","-",IF(VLOOKUP(Y541,D3TK!$D$7:$V$44,8,0)=0,"-",IF(AND(Y541=Y541,OR(Z541="T",Z541="P",Z541="PM")),VLOOKUP(Y541,D3TK!$D$7:$V$44,8,0),"-")))</f>
        <v>-</v>
      </c>
      <c r="AC541" s="45" t="str">
        <f>IF(Y541="","-",IF(VLOOKUP(Y541,D3TK!$D$7:$V$44,9,0)=0,"-",IF(AND(Y541=Y541,OR(Z541="T",Z541="P")),VLOOKUP(Y541,D3TK!$D$7:$V$44,9,0),"-")))</f>
        <v>-</v>
      </c>
      <c r="AD541" s="45" t="str">
        <f>IF(Y541="","-",IF(VLOOKUP(Y541,D3TK!$D$7:$V$44,17,0)=0,"-",IF(AND(Y541=Y541,Z541="P"),VLOOKUP(Y541,D3TK!$D$7:$V$44,17,0),"-")))</f>
        <v>-</v>
      </c>
      <c r="AE541" s="45" t="str">
        <f>IF(Y541="","-",IF(VLOOKUP(Y541,D3TK!$D$7:$V$44,18,0)=0,"-",IF(AND(Y541=Y541,Z541="P"),VLOOKUP(Y541,D3TK!$D$7:$V$44,18,0),"-")))</f>
        <v>-</v>
      </c>
      <c r="AF541" s="46" t="s">
        <v>360</v>
      </c>
      <c r="AG541" s="111"/>
      <c r="AH541" s="58"/>
      <c r="AI541" s="45"/>
      <c r="AJ541" s="46"/>
      <c r="AK541" s="45" t="str">
        <f>IF(AI541="","-",IF(VLOOKUP(AI541,D3TK!$D$7:$V$44,7,0)=0,"-",IF(AND(AI541=AI541,OR(AJ541="T",AJ541="P",AJ541="PM")),VLOOKUP(AI541,D3TK!$D$7:$V$44,7,0),"-")))</f>
        <v>-</v>
      </c>
      <c r="AL541" s="45" t="str">
        <f>IF(AI541="","-",IF(VLOOKUP(AI541,D3TK!$D$7:$V$44,8,0)=0,"-",IF(AND(AI541=AI541,OR(AJ541="T",AJ541="P",AJ541="PM")),VLOOKUP(AI541,D3TK!$D$7:$V$44,8,0),"-")))</f>
        <v>-</v>
      </c>
      <c r="AM541" s="45" t="str">
        <f>IF(AI541="","-",IF(VLOOKUP(AI541,D3TK!$D$7:$V$44,9,0)=0,"-",IF(AND(AI541=AI541,OR(AJ541="T",AJ541="P")),VLOOKUP(AI541,D3TK!$D$7:$V$44,9,0),"-")))</f>
        <v>-</v>
      </c>
      <c r="AN541" s="45" t="str">
        <f>IF(AI541="","-",IF(VLOOKUP(AI541,D3TK!$D$7:$V$44,17,0)=0,"-",IF(AND(AI541=AI541,AJ541="P"),VLOOKUP(AI541,D3TK!$D$7:$V$44,17,0),"-")))</f>
        <v>-</v>
      </c>
      <c r="AO541" s="45" t="str">
        <f>IF(AI541="","-",IF(VLOOKUP(AI541,D3TK!$D$7:$V$44,18,0)=0,"-",IF(AND(AI541=AI541,AJ541="P"),VLOOKUP(AI541,D3TK!$D$7:$V$44,18,0),"-")))</f>
        <v>-</v>
      </c>
      <c r="AP541" s="46" t="s">
        <v>360</v>
      </c>
      <c r="AQ541" s="111"/>
      <c r="AR541" s="58"/>
      <c r="AS541" s="45"/>
      <c r="AT541" s="46"/>
      <c r="AU541" s="45" t="str">
        <f>IF(AS541="","-",IF(VLOOKUP(AS541,D3TK!$D$7:$V$44,7,0)=0,"-",IF(AND(AS541=AS541,OR(AT541="T",AT541="P",AT541="PM")),VLOOKUP(AS541,D3TK!$D$7:$V$44,7,0),"-")))</f>
        <v>-</v>
      </c>
      <c r="AV541" s="45" t="str">
        <f>IF(AS541="","-",IF(VLOOKUP(AS541,D3TK!$D$7:$V$44,8,0)=0,"-",IF(AND(AS541=AS541,OR(AT541="T",AT541="P",AT541="PM")),VLOOKUP(AS541,D3TK!$D$7:$V$44,8,0),"-")))</f>
        <v>-</v>
      </c>
      <c r="AW541" s="45" t="str">
        <f>IF(AS541="","-",IF(VLOOKUP(AS541,D3TK!$D$7:$V$44,9,0)=0,"-",IF(AND(AS541=AS541,OR(AT541="T",AT541="P")),VLOOKUP(AS541,D3TK!$D$7:$V$44,9,0),"-")))</f>
        <v>-</v>
      </c>
      <c r="AX541" s="45" t="str">
        <f>IF(AS541="","-",IF(VLOOKUP(AS541,D3TK!$D$7:$V$44,17,0)=0,"-",IF(AND(AS541=AS541,AT541="P"),VLOOKUP(AS541,D3TK!$D$7:$V$44,17,0),"-")))</f>
        <v>-</v>
      </c>
      <c r="AY541" s="45" t="str">
        <f>IF(AS541="","-",IF(VLOOKUP(AS541,D3TK!$D$7:$V$44,18,0)=0,"-",IF(AND(AS541=AS541,AT541="P"),VLOOKUP(AS541,D3TK!$D$7:$V$44,18,0),"-")))</f>
        <v>-</v>
      </c>
      <c r="AZ541" s="46" t="s">
        <v>360</v>
      </c>
      <c r="BA541" s="111"/>
      <c r="BB541" s="6"/>
      <c r="BC541" s="6"/>
      <c r="BD541" s="6"/>
      <c r="BE541" s="6"/>
      <c r="BF541" s="7"/>
      <c r="BG541" s="7"/>
      <c r="BH541" s="7"/>
      <c r="BI541" s="7"/>
      <c r="BJ541" s="7"/>
      <c r="BK541" s="7"/>
    </row>
    <row r="542" ht="15.75" customHeight="1">
      <c r="A542" s="40">
        <v>10.0</v>
      </c>
      <c r="B542" s="41" t="s">
        <v>359</v>
      </c>
      <c r="C542" s="58"/>
      <c r="D542" s="45"/>
      <c r="E542" s="46"/>
      <c r="F542" s="45" t="str">
        <f>IF(D542="","-",IF(VLOOKUP(D542,D4TRPL!$D$7:$U$58,7,0)=0,"-",IF(AND(D542=D542,OR(E542="T",E542="P",E542="PM")),VLOOKUP(D542,D4TRPL!$D$7:$U$58,7,0),"-")))</f>
        <v>-</v>
      </c>
      <c r="G542" s="45" t="str">
        <f>IF(D542="","-",IF(VLOOKUP(D542,D4TRPL!$D$7:$U$58,8,0)=0,"-",IF(AND(D542=D542,OR(E542="T",E542="P",E542="PM")),VLOOKUP(D542,D4TRPL!$D$7:$U$58,8,0),"-")))</f>
        <v>-</v>
      </c>
      <c r="H542" s="45" t="str">
        <f>IF(D542="","-",IF(VLOOKUP(D542,D4TRPL!$D$7:$U$58,9,0)=0,"-",IF(AND(D542=D542,OR(E542="T",E542="P")),VLOOKUP(D542,D4TRPL!$D$7:$U$58,9,0),"-")))</f>
        <v>-</v>
      </c>
      <c r="I542" s="45"/>
      <c r="J542" s="45" t="str">
        <f>IF(D542="","-",IF(VLOOKUP(D542,D4TRPL!$D$7:$U$58,17,0)=0,"-",IF(AND(D542=D542,E542="P"),VLOOKUP(D542,D4TRPL!$D$7:$U$58,17,0),"-")))</f>
        <v>-</v>
      </c>
      <c r="K542" s="45" t="str">
        <f>IF(D542="","-",IF(VLOOKUP(D542,D4TRPL!$D$7:$U$58,18,0)=0,"-",IF(AND(D542=D542,E542="P"),VLOOKUP(D542,D4TRPL!$D$7:$U$58,18,0),"-")))</f>
        <v>-</v>
      </c>
      <c r="L542" s="46" t="s">
        <v>35</v>
      </c>
      <c r="M542" s="111"/>
      <c r="N542" s="58"/>
      <c r="O542" s="45"/>
      <c r="P542" s="46"/>
      <c r="Q542" s="45" t="str">
        <f>IF(O542="","-",IF(VLOOKUP(O542,D4TRPL!$D$7:$U$58,7,0)=0,"-",IF(AND(O542=O542,OR(P542="T",P542="P",,P542="PM")),VLOOKUP(O542,D4TRPL!$D$7:$U$58,7,0),"-")))</f>
        <v>-</v>
      </c>
      <c r="R542" s="45" t="str">
        <f>IF(O542="","-",IF(VLOOKUP(O542,D4TRPL!$D$7:$U$58,8,0)=0,"-",IF(AND(O542=O542,OR(P542="T",P542="P",,P542="PM")),VLOOKUP(O542,D4TRPL!$D$7:$U$58,8,0),"-")))</f>
        <v>-</v>
      </c>
      <c r="S542" s="45" t="str">
        <f>IF(O542="","-",IF(VLOOKUP(O542,D4TRPL!$D$7:$U$58,9,0)=0,"-",IF(AND(O542=O542,OR(P542="T",P542="P")),VLOOKUP(O542,D4TRPL!$D$7:$U$58,9,0),"-")))</f>
        <v>-</v>
      </c>
      <c r="T542" s="45" t="str">
        <f>IF(O542="","-",IF(VLOOKUP(O542,D4TRPL!$D$7:$U$58,17,0)=0,"-",IF(AND(O542=O542,P542="P"),VLOOKUP(O542,D4TRPL!$D$7:$U$58,17,0),"-")))</f>
        <v>-</v>
      </c>
      <c r="U542" s="45" t="str">
        <f>IF(O542="","-",IF(VLOOKUP(O542,D4TRPL!$D$7:$U$58,18,0)=0,"-",IF(AND(O542=O542,P542="P"),VLOOKUP(O542,D4TRPL!$D$7:$U$58,18,0),"-")))</f>
        <v>-</v>
      </c>
      <c r="V542" s="46" t="s">
        <v>35</v>
      </c>
      <c r="W542" s="111"/>
      <c r="X542" s="58"/>
      <c r="Y542" s="45"/>
      <c r="Z542" s="46"/>
      <c r="AA542" s="45" t="str">
        <f>IF(Y542="","-",IF(VLOOKUP(Y542,D4TRPL!$D$7:$U$58,7,0)=0,"-",IF(AND(Y542=Y542,OR(Z542="T",Z542="P",Z542="PM")),VLOOKUP(Y542,D4TRPL!$D$7:$U$58,7,0),"-")))</f>
        <v>-</v>
      </c>
      <c r="AB542" s="45" t="str">
        <f>IF(Y542="","-",IF(VLOOKUP(Y542,D4TRPL!$D$7:$U$58,8,0)=0,"-",IF(AND(Y542=Y542,OR(Z542="T",Z542="P",Z542="PM")),VLOOKUP(Y542,D4TRPL!$D$7:$U$58,8,0),"-")))</f>
        <v>-</v>
      </c>
      <c r="AC542" s="45" t="str">
        <f>IF(Y542="","-",IF(VLOOKUP(Y542,D4TRPL!$D$7:$U$58,9,0)=0,"-",IF(AND(Y542=Y542,OR(Z542="T",Z542="P")),VLOOKUP(Y542,D4TRPL!$D$7:$U$58,9,0),"-")))</f>
        <v>-</v>
      </c>
      <c r="AD542" s="45" t="str">
        <f>IF(Y542="","-",IF(VLOOKUP(Y542,D4TRPL!$D$7:$U$58,17,0)=0,"-",IF(AND(Y542=Y542,Z542="P"),VLOOKUP(Y542,D4TRPL!$D$7:$U$58,17,0),"-")))</f>
        <v>-</v>
      </c>
      <c r="AE542" s="45" t="str">
        <f>IF(Y542="","-",IF(VLOOKUP(Y542,D4TRPL!$D$7:$U$58,18,0)=0,"-",IF(AND(Y542=Y542,Z542="P"),VLOOKUP(Y542,D4TRPL!$D$7:$U$58,18,0),"-")))</f>
        <v>-</v>
      </c>
      <c r="AF542" s="46" t="s">
        <v>35</v>
      </c>
      <c r="AG542" s="111"/>
      <c r="AH542" s="58"/>
      <c r="AI542" s="45"/>
      <c r="AJ542" s="46"/>
      <c r="AK542" s="45" t="str">
        <f>IF(AI542="","-",IF(VLOOKUP(AI542,D4TRPL!$D$7:$U$58,7,0)=0,"-",IF(AND(AI542=AI542,OR(AJ542="T",AJ542="P",AJ542="PM")),VLOOKUP(AI542,D4TRPL!$D$7:$U$58,7,0),"-")))</f>
        <v>-</v>
      </c>
      <c r="AL542" s="45" t="str">
        <f>IF(AI542="","-",IF(VLOOKUP(AI542,D4TRPL!$D$7:$U$58,8,0)=0,"-",IF(AND(AI542=AI542,OR(AJ542="T",AJ542="P",AJ542="PM")),VLOOKUP(AI542,D4TRPL!$D$7:$U$58,8,0),"-")))</f>
        <v>-</v>
      </c>
      <c r="AM542" s="45" t="str">
        <f>IF(AI542="","-",IF(VLOOKUP(AI542,D4TRPL!$D$7:$U$58,9,0)=0,"-",IF(AND(AI542=AI542,OR(AJ542="T",AJ542="P")),VLOOKUP(AI542,D4TRPL!$D$7:$U$58,9,0),"-")))</f>
        <v>-</v>
      </c>
      <c r="AN542" s="45" t="str">
        <f>IF(AI542="","-",IF(VLOOKUP(AI542,D4TRPL!$D$7:$U$58,17,0)=0,"-",IF(AND(AI542=AI542,AJ542="P"),VLOOKUP(AI542,D4TRPL!$D$7:$U$58,17,0),"-")))</f>
        <v>-</v>
      </c>
      <c r="AO542" s="45" t="str">
        <f>IF(AI542="","-",IF(VLOOKUP(AI542,D4TRPL!$D$7:$U$58,18,0)=0,"-",IF(AND(AI542=AI542,AJ542="P"),VLOOKUP(AI542,D4TRPL!$D$7:$U$58,18,0),"-")))</f>
        <v>-</v>
      </c>
      <c r="AP542" s="46" t="s">
        <v>35</v>
      </c>
      <c r="AQ542" s="111"/>
      <c r="AR542" s="58"/>
      <c r="AS542" s="45"/>
      <c r="AT542" s="46"/>
      <c r="AU542" s="45" t="str">
        <f>IF(AS542="","-",IF(VLOOKUP(AS542,D4TRPL!$D$7:$U$58,7,0)=0,"-",IF(AND(AS542=AS542,OR(AT542="T",AT542="P",AT542="PM")),VLOOKUP(AS542,D4TRPL!$D$7:$U$58,7,0),"-")))</f>
        <v>-</v>
      </c>
      <c r="AV542" s="45" t="str">
        <f>IF(AS542="","-",IF(VLOOKUP(AS542,D4TRPL!$D$7:$U$58,8,0)=0,"-",IF(AND(AS542=AS542,OR(AT542="T",AT542="P",AT542="PM")),VLOOKUP(AS542,D4TRPL!$D$7:$U$58,8,0),"-")))</f>
        <v>-</v>
      </c>
      <c r="AW542" s="45" t="str">
        <f>IF(AS542="","-",IF(VLOOKUP(AS542,D4TRPL!$D$7:$U$58,9,0)=0,"-",IF(AND(AS542=AS542,OR(AT542="T",AT542="P")),VLOOKUP(AS542,D4TRPL!$D$7:$U$58,9,0),"-")))</f>
        <v>-</v>
      </c>
      <c r="AX542" s="45" t="str">
        <f>IF(AS542="","-",IF(VLOOKUP(AS542,D4TRPL!$D$7:$U$58,17,0)=0,"-",IF(AND(AS542=AS542,AT542="P"),VLOOKUP(AS542,D4TRPL!$D$7:$U$58,17,0),"-")))</f>
        <v>-</v>
      </c>
      <c r="AY542" s="45" t="str">
        <f>IF(AS542="","-",IF(VLOOKUP(AS542,D4TRPL!$D$7:$U$58,18,0)=0,"-",IF(AND(AS542=AS542,AT542="P"),VLOOKUP(AS542,D4TRPL!$D$7:$U$58,18,0),"-")))</f>
        <v>-</v>
      </c>
      <c r="AZ542" s="46" t="s">
        <v>35</v>
      </c>
      <c r="BA542" s="111"/>
      <c r="BB542" s="6"/>
      <c r="BC542" s="6"/>
      <c r="BD542" s="6"/>
      <c r="BE542" s="6"/>
      <c r="BF542" s="7"/>
      <c r="BG542" s="7"/>
      <c r="BH542" s="7"/>
      <c r="BI542" s="7"/>
      <c r="BJ542" s="7"/>
      <c r="BK542" s="7"/>
    </row>
    <row r="543" ht="15.75" customHeight="1">
      <c r="A543" s="40">
        <v>10.0</v>
      </c>
      <c r="B543" s="41" t="s">
        <v>359</v>
      </c>
      <c r="C543" s="58"/>
      <c r="D543" s="45"/>
      <c r="E543" s="46"/>
      <c r="F543" s="45" t="str">
        <f>IF(D543="","-",IF(VLOOKUP(D543,D4TRPL!$D$7:$U$58,7,0)=0,"-",IF(AND(D543=D543,OR(E543="T",E543="P")),VLOOKUP(D543,D4TRPL!$D$7:$U$58,7,0),"-")))</f>
        <v>-</v>
      </c>
      <c r="G543" s="45" t="str">
        <f>IF(D543="","-",IF(VLOOKUP(D543,D4TRPL!$D$7:$U$58,8,0)=0,"-",IF(AND(D543=D543,OR(E543="T",E543="P",E543="PM")),VLOOKUP(D543,D4TRPL!$D$7:$U$58,8,0),"-")))</f>
        <v>-</v>
      </c>
      <c r="H543" s="45" t="str">
        <f>IF(D543="","-",IF(VLOOKUP(D543,D4TRPL!$D$7:$U$58,9,0)=0,"-",IF(AND(D543=D543,OR(E543="T",E543="P")),VLOOKUP(D543,D4TRPL!$D$7:$U$58,9,0),"-")))</f>
        <v>-</v>
      </c>
      <c r="I543" s="45"/>
      <c r="J543" s="45" t="str">
        <f>IF(D543="","-",IF(VLOOKUP(D543,D4TRPL!$D$7:$U$58,17,0)=0,"-",IF(AND(D543=D543,E543="P"),VLOOKUP(D543,D4TRPL!$D$7:$U$58,17,0),"-")))</f>
        <v>-</v>
      </c>
      <c r="K543" s="45" t="str">
        <f>IF(D543="","-",IF(VLOOKUP(D543,D4TRPL!$D$7:$U$58,18,0)=0,"-",IF(AND(D543=D543,E543="P"),VLOOKUP(D543,D4TRPL!$D$7:$U$58,18,0),"-")))</f>
        <v>-</v>
      </c>
      <c r="L543" s="46" t="s">
        <v>37</v>
      </c>
      <c r="M543" s="111"/>
      <c r="N543" s="58"/>
      <c r="O543" s="45"/>
      <c r="P543" s="46"/>
      <c r="Q543" s="45" t="str">
        <f>IF(O543="","-",IF(VLOOKUP(O543,D4TRPL!$D$7:$U$58,7,0)=0,"-",IF(AND(O543=O543,OR(P543="T",P543="P",,P543="PM")),VLOOKUP(O543,D4TRPL!$D$7:$U$58,7,0),"-")))</f>
        <v>-</v>
      </c>
      <c r="R543" s="45" t="str">
        <f>IF(O543="","-",IF(VLOOKUP(O543,D4TRPL!$D$7:$U$58,8,0)=0,"-",IF(AND(O543=O543,OR(P543="T",P543="P",,P543="PM")),VLOOKUP(O543,D4TRPL!$D$7:$U$58,8,0),"-")))</f>
        <v>-</v>
      </c>
      <c r="S543" s="45" t="str">
        <f>IF(O543="","-",IF(VLOOKUP(O543,D4TRPL!$D$7:$U$58,9,0)=0,"-",IF(AND(O543=O543,OR(P543="T",P543="P")),VLOOKUP(O543,D4TRPL!$D$7:$U$58,9,0),"-")))</f>
        <v>-</v>
      </c>
      <c r="T543" s="45" t="str">
        <f>IF(O543="","-",IF(VLOOKUP(O543,D4TRPL!$D$7:$U$58,17,0)=0,"-",IF(AND(O543=O543,P543="P"),VLOOKUP(O543,D4TRPL!$D$7:$U$58,17,0),"-")))</f>
        <v>-</v>
      </c>
      <c r="U543" s="45" t="str">
        <f>IF(O543="","-",IF(VLOOKUP(O543,D4TRPL!$D$7:$U$58,18,0)=0,"-",IF(AND(O543=O543,P543="P"),VLOOKUP(O543,D4TRPL!$D$7:$U$58,18,0),"-")))</f>
        <v>-</v>
      </c>
      <c r="V543" s="46" t="s">
        <v>37</v>
      </c>
      <c r="W543" s="111"/>
      <c r="X543" s="58"/>
      <c r="Y543" s="45"/>
      <c r="Z543" s="46"/>
      <c r="AA543" s="45" t="str">
        <f>IF(Y543="","-",IF(VLOOKUP(Y543,D4TRPL!$D$7:$U$58,7,0)=0,"-",IF(AND(Y543=Y543,OR(Z543="T",Z543="P",Z543="PM")),VLOOKUP(Y543,D4TRPL!$D$7:$U$58,7,0),"-")))</f>
        <v>-</v>
      </c>
      <c r="AB543" s="45" t="str">
        <f>IF(Y543="","-",IF(VLOOKUP(Y543,D4TRPL!$D$7:$U$58,8,0)=0,"-",IF(AND(Y543=Y543,OR(Z543="T",Z543="P",Z543="PM")),VLOOKUP(Y543,D4TRPL!$D$7:$U$58,8,0),"-")))</f>
        <v>-</v>
      </c>
      <c r="AC543" s="45" t="str">
        <f>IF(Y543="","-",IF(VLOOKUP(Y543,D4TRPL!$D$7:$U$58,9,0)=0,"-",IF(AND(Y543=Y543,OR(Z543="T",Z543="P")),VLOOKUP(Y543,D4TRPL!$D$7:$U$58,9,0),"-")))</f>
        <v>-</v>
      </c>
      <c r="AD543" s="45" t="str">
        <f>IF(Y543="","-",IF(VLOOKUP(Y543,D4TRPL!$D$7:$U$58,17,0)=0,"-",IF(AND(Y543=Y543,Z543="P"),VLOOKUP(Y543,D4TRPL!$D$7:$U$58,17,0),"-")))</f>
        <v>-</v>
      </c>
      <c r="AE543" s="45" t="str">
        <f>IF(Y543="","-",IF(VLOOKUP(Y543,D4TRPL!$D$7:$U$58,18,0)=0,"-",IF(AND(Y543=Y543,Z543="P"),VLOOKUP(Y543,D4TRPL!$D$7:$U$58,18,0),"-")))</f>
        <v>-</v>
      </c>
      <c r="AF543" s="46" t="s">
        <v>37</v>
      </c>
      <c r="AG543" s="111"/>
      <c r="AH543" s="58"/>
      <c r="AI543" s="45"/>
      <c r="AJ543" s="46"/>
      <c r="AK543" s="45" t="str">
        <f>IF(AI543="","-",IF(VLOOKUP(AI543,D4TRPL!$D$7:$U$58,7,0)=0,"-",IF(AND(AI543=AI543,OR(AJ543="T",AJ543="P",AJ543="PM")),VLOOKUP(AI543,D4TRPL!$D$7:$U$58,7,0),"-")))</f>
        <v>-</v>
      </c>
      <c r="AL543" s="45" t="str">
        <f>IF(AI543="","-",IF(VLOOKUP(AI543,D4TRPL!$D$7:$U$58,8,0)=0,"-",IF(AND(AI543=AI543,OR(AJ543="T",AJ543="P",AJ543="PM")),VLOOKUP(AI543,D4TRPL!$D$7:$U$58,8,0),"-")))</f>
        <v>-</v>
      </c>
      <c r="AM543" s="45" t="str">
        <f>IF(AI543="","-",IF(VLOOKUP(AI543,D4TRPL!$D$7:$U$58,9,0)=0,"-",IF(AND(AI543=AI543,OR(AJ543="T",AJ543="P")),VLOOKUP(AI543,D4TRPL!$D$7:$U$58,9,0),"-")))</f>
        <v>-</v>
      </c>
      <c r="AN543" s="45" t="str">
        <f>IF(AI543="","-",IF(VLOOKUP(AI543,D4TRPL!$D$7:$U$58,17,0)=0,"-",IF(AND(AI543=AI543,AJ543="P"),VLOOKUP(AI543,D4TRPL!$D$7:$U$58,17,0),"-")))</f>
        <v>-</v>
      </c>
      <c r="AO543" s="45" t="str">
        <f>IF(AI543="","-",IF(VLOOKUP(AI543,D4TRPL!$D$7:$U$58,18,0)=0,"-",IF(AND(AI543=AI543,AJ543="P"),VLOOKUP(AI543,D4TRPL!$D$7:$U$58,18,0),"-")))</f>
        <v>-</v>
      </c>
      <c r="AP543" s="46" t="s">
        <v>37</v>
      </c>
      <c r="AQ543" s="111"/>
      <c r="AR543" s="58"/>
      <c r="AS543" s="45"/>
      <c r="AT543" s="46"/>
      <c r="AU543" s="45" t="str">
        <f>IF(AS543="","-",IF(VLOOKUP(AS543,D4TRPL!$D$7:$U$58,7,0)=0,"-",IF(AND(AS543=AS543,OR(AT543="T",AT543="P",AT543="PM")),VLOOKUP(AS543,D4TRPL!$D$7:$U$58,7,0),"-")))</f>
        <v>-</v>
      </c>
      <c r="AV543" s="45" t="str">
        <f>IF(AS543="","-",IF(VLOOKUP(AS543,D4TRPL!$D$7:$U$58,8,0)=0,"-",IF(AND(AS543=AS543,OR(AT543="T",AT543="P",AT543="PM")),VLOOKUP(AS543,D4TRPL!$D$7:$U$58,8,0),"-")))</f>
        <v>-</v>
      </c>
      <c r="AW543" s="45" t="str">
        <f>IF(AS543="","-",IF(VLOOKUP(AS543,D4TRPL!$D$7:$U$58,9,0)=0,"-",IF(AND(AS543=AS543,OR(AT543="T",AT543="P")),VLOOKUP(AS543,D4TRPL!$D$7:$U$58,9,0),"-")))</f>
        <v>-</v>
      </c>
      <c r="AX543" s="45" t="str">
        <f>IF(AS543="","-",IF(VLOOKUP(AS543,D4TRPL!$D$7:$U$58,17,0)=0,"-",IF(AND(AS543=AS543,AT543="P"),VLOOKUP(AS543,D4TRPL!$D$7:$U$58,17,0),"-")))</f>
        <v>-</v>
      </c>
      <c r="AY543" s="45" t="str">
        <f>IF(AS543="","-",IF(VLOOKUP(AS543,D4TRPL!$D$7:$U$58,18,0)=0,"-",IF(AND(AS543=AS543,AT543="P"),VLOOKUP(AS543,D4TRPL!$D$7:$U$58,18,0),"-")))</f>
        <v>-</v>
      </c>
      <c r="AZ543" s="46" t="s">
        <v>37</v>
      </c>
      <c r="BA543" s="111"/>
      <c r="BB543" s="6"/>
      <c r="BC543" s="6"/>
      <c r="BD543" s="6"/>
      <c r="BE543" s="6"/>
      <c r="BF543" s="7"/>
      <c r="BG543" s="7"/>
      <c r="BH543" s="7"/>
      <c r="BI543" s="7"/>
      <c r="BJ543" s="7"/>
      <c r="BK543" s="7"/>
    </row>
    <row r="544" ht="15.75" customHeight="1">
      <c r="A544" s="40">
        <v>10.0</v>
      </c>
      <c r="B544" s="41" t="s">
        <v>359</v>
      </c>
      <c r="C544" s="58"/>
      <c r="D544" s="45"/>
      <c r="E544" s="46"/>
      <c r="F544" s="45" t="str">
        <f>IF(D544="","-",IF(VLOOKUP(D544,'S1-IF'!$D$7:$U$58,7,0)=0,"-",IF(AND(D544=D544,OR(E544="T",E544="P")),VLOOKUP(D544,'S1-IF'!$D$7:$U$58,7,0),"-")))</f>
        <v>-</v>
      </c>
      <c r="G544" s="45" t="str">
        <f>IF(D544="","-",IF(VLOOKUP(D544,'S1-IF'!$D$7:$U$58,8,0)=0,"-",IF(AND(D544=D544,OR(E544="T",E544="P")),VLOOKUP(D544,'S1-IF'!$D$7:$U$58,8,0),"-")))</f>
        <v>-</v>
      </c>
      <c r="H544" s="45" t="str">
        <f>IF(D544="","-",IF(VLOOKUP(D544,'S1-IF'!$D$7:$U$58,9,0)=0,"-",IF(AND(D544=D544,OR(E544="T",E544="P")),VLOOKUP(D544,'S1-IF'!$D$7:$U$58,9,0),"-")))</f>
        <v>-</v>
      </c>
      <c r="I544" s="45"/>
      <c r="J544" s="45" t="str">
        <f>IF(D544="","-",IF(VLOOKUP(D544,'S1-IF'!$D$7:$U$58,17,0)=0,"-",IF(AND(D544=D544,E544="P"),VLOOKUP(D544,'S1-IF'!$D$7:$U$58,17,0),"-")))</f>
        <v>-</v>
      </c>
      <c r="K544" s="45" t="str">
        <f>IF(D544="","-",IF(VLOOKUP(D544,'S1-IF'!$D$7:$U$58,18,0)=0,"-",IF(AND(D544=D544,E544="P"),VLOOKUP(D544,'S1-IF'!$D$7:$U$58,18,0),"-")))</f>
        <v>-</v>
      </c>
      <c r="L544" s="46" t="s">
        <v>42</v>
      </c>
      <c r="M544" s="111"/>
      <c r="N544" s="58"/>
      <c r="O544" s="45"/>
      <c r="P544" s="46"/>
      <c r="Q544" s="45" t="str">
        <f>IF(O544="","-",IF(VLOOKUP(O544,'S1-IF'!$D$7:$U$58,7,0)=0,"-",IF(AND(O544=O544,OR(P544="T",P544="P")),VLOOKUP(O544,'S1-IF'!$D$7:$U$58,7,0),"-")))</f>
        <v>-</v>
      </c>
      <c r="R544" s="45" t="str">
        <f>IF(O544="","-",IF(VLOOKUP(O544,'S1-IF'!$D$7:$U$58,8,0)=0,"-",IF(AND(O544=O544,OR(P544="T",P544="P")),VLOOKUP(O544,'S1-IF'!$D$7:$U$58,8,0),"-")))</f>
        <v>-</v>
      </c>
      <c r="S544" s="45" t="str">
        <f>IF(O544="","-",IF(VLOOKUP(O544,'S1-IF'!$D$7:$U$58,9,0)=0,"-",IF(AND(O544=O544,OR(P544="T",P544="P")),VLOOKUP(O544,'S1-IF'!$D$7:$U$58,9,0),"-")))</f>
        <v>-</v>
      </c>
      <c r="T544" s="45" t="str">
        <f>IF(O544="","-",IF(VLOOKUP(O544,'S1-IF'!$D$7:$U$58,17,0)=0,"-",IF(AND(O544=O544,P544="P"),VLOOKUP(O544,'S1-IF'!$D$7:$U$58,17,0),"-")))</f>
        <v>-</v>
      </c>
      <c r="U544" s="45" t="str">
        <f>IF(O544="","-",IF(VLOOKUP(O544,'S1-IF'!$D$7:$U$58,18,0)=0,"-",IF(AND(O544=O544,P544="P"),VLOOKUP(O544,'S1-IF'!$D$7:$U$58,18,0),"-")))</f>
        <v>-</v>
      </c>
      <c r="V544" s="46" t="s">
        <v>42</v>
      </c>
      <c r="W544" s="111"/>
      <c r="X544" s="58"/>
      <c r="Y544" s="45"/>
      <c r="Z544" s="46"/>
      <c r="AA544" s="45" t="str">
        <f>IF(Y544="","-",IF(VLOOKUP(Y544,'S1-IF'!$D$7:$U$58,7,0)=0,"-",IF(AND(Y544=Y544,OR(Z544="T",Z544="P")),VLOOKUP(Y544,'S1-IF'!$D$7:$U$58,7,0),"-")))</f>
        <v>-</v>
      </c>
      <c r="AB544" s="45" t="str">
        <f>IF(Y544="","-",IF(VLOOKUP(Y544,'S1-IF'!$D$7:$U$58,8,0)=0,"-",IF(AND(Y544=Y544,OR(Z544="T",Z544="P")),VLOOKUP(Y544,'S1-IF'!$D$7:$U$58,8,0),"-")))</f>
        <v>-</v>
      </c>
      <c r="AC544" s="45" t="str">
        <f>IF(Y544="","-",IF(VLOOKUP(Y544,'S1-IF'!$D$7:$U$58,9,0)=0,"-",IF(AND(Y544=Y544,OR(Z544="T",Z544="P")),VLOOKUP(Y544,'S1-IF'!$D$7:$U$58,9,0),"-")))</f>
        <v>-</v>
      </c>
      <c r="AD544" s="45" t="str">
        <f>IF(Y544="","-",IF(VLOOKUP(Y544,'S1-IF'!$D$7:$U$58,17,0)=0,"-",IF(AND(Y544=Y544,Z544="P"),VLOOKUP(Y544,'S1-IF'!$D$7:$U$58,17,0),"-")))</f>
        <v>-</v>
      </c>
      <c r="AE544" s="45" t="str">
        <f>IF(Y544="","-",IF(VLOOKUP(Y544,'S1-IF'!$D$7:$U$58,18,0)=0,"-",IF(AND(Y544=Y544,Z544="P"),VLOOKUP(Y544,'S1-IF'!$D$7:$U$58,18,0),"-")))</f>
        <v>-</v>
      </c>
      <c r="AF544" s="46" t="s">
        <v>42</v>
      </c>
      <c r="AG544" s="111"/>
      <c r="AH544" s="58"/>
      <c r="AI544" s="45"/>
      <c r="AJ544" s="46"/>
      <c r="AK544" s="45" t="str">
        <f>IF(AI544="","-",IF(VLOOKUP(AI544,'S1-IF'!$D$7:$U$58,7,0)=0,"-",IF(AND(AI544=AI544,OR(AJ544="T",AJ544="P")),VLOOKUP(AI544,'S1-IF'!$D$7:$U$58,7,0),"-")))</f>
        <v>-</v>
      </c>
      <c r="AL544" s="45" t="str">
        <f>IF(AI544="","-",IF(VLOOKUP(AI544,'S1-IF'!$D$7:$U$58,8,0)=0,"-",IF(AND(AI544=AI544,OR(AJ544="T",AJ544="P")),VLOOKUP(AI544,'S1-IF'!$D$7:$U$58,8,0),"-")))</f>
        <v>-</v>
      </c>
      <c r="AM544" s="45" t="str">
        <f>IF(AI544="","-",IF(VLOOKUP(AI544,'S1-IF'!$D$7:$U$58,9,0)=0,"-",IF(AND(AI544=AI544,OR(AJ544="T",AJ544="P")),VLOOKUP(AI544,'S1-IF'!$D$7:$U$58,9,0),"-")))</f>
        <v>-</v>
      </c>
      <c r="AN544" s="45" t="str">
        <f>IF(AI544="","-",IF(VLOOKUP(AI544,'S1-IF'!$D$7:$U$58,17,0)=0,"-",IF(AND(AI544=AI544,AJ544="P"),VLOOKUP(AI544,'S1-IF'!$D$7:$U$58,17,0),"-")))</f>
        <v>-</v>
      </c>
      <c r="AO544" s="45" t="str">
        <f>IF(AI544="","-",IF(VLOOKUP(AI544,'S1-IF'!$D$7:$U$58,18,0)=0,"-",IF(AND(AI544=AI544,AJ544="P"),VLOOKUP(AI544,'S1-IF'!$D$7:$U$58,18,0),"-")))</f>
        <v>-</v>
      </c>
      <c r="AP544" s="46" t="s">
        <v>42</v>
      </c>
      <c r="AQ544" s="111"/>
      <c r="AR544" s="58"/>
      <c r="AS544" s="45"/>
      <c r="AT544" s="46"/>
      <c r="AU544" s="45" t="str">
        <f>IF(AS544="","-",IF(VLOOKUP(AS544,'S1-IF'!$D$7:$U$58,7,0)=0,"-",IF(AND(AS544=AS544,OR(AT544="T",AT544="P")),VLOOKUP(AS544,'S1-IF'!$D$7:$U$58,7,0),"-")))</f>
        <v>-</v>
      </c>
      <c r="AV544" s="45" t="str">
        <f>IF(AS544="","-",IF(VLOOKUP(AS544,'S1-IF'!$D$7:$U$58,8,0)=0,"-",IF(AND(AS544=AS544,OR(AT544="T",AT544="P")),VLOOKUP(AS544,'S1-IF'!$D$7:$U$58,8,0),"-")))</f>
        <v>-</v>
      </c>
      <c r="AW544" s="45" t="str">
        <f>IF(AS544="","-",IF(VLOOKUP(AS544,'S1-IF'!$D$7:$U$58,9,0)=0,"-",IF(AND(AS544=AS544,OR(AT544="T",AT544="P")),VLOOKUP(AS544,'S1-IF'!$D$7:$U$58,9,0),"-")))</f>
        <v>-</v>
      </c>
      <c r="AX544" s="45" t="str">
        <f>IF(AS544="","-",IF(VLOOKUP(AS544,'S1-IF'!$D$7:$U$58,17,0)=0,"-",IF(AND(AS544=AS544,AT544="P"),VLOOKUP(AS544,'S1-IF'!$D$7:$U$58,17,0),"-")))</f>
        <v>-</v>
      </c>
      <c r="AY544" s="45" t="str">
        <f>IF(AS544="","-",IF(VLOOKUP(AS544,'S1-IF'!$D$7:$U$58,18,0)=0,"-",IF(AND(AS544=AS544,AT544="P"),VLOOKUP(AS544,'S1-IF'!$D$7:$U$58,18,0),"-")))</f>
        <v>-</v>
      </c>
      <c r="AZ544" s="46" t="s">
        <v>42</v>
      </c>
      <c r="BA544" s="111"/>
      <c r="BB544" s="6"/>
      <c r="BC544" s="6"/>
      <c r="BD544" s="6"/>
      <c r="BE544" s="6"/>
      <c r="BF544" s="7"/>
      <c r="BG544" s="7"/>
      <c r="BH544" s="7"/>
      <c r="BI544" s="7"/>
      <c r="BJ544" s="7"/>
      <c r="BK544" s="7"/>
    </row>
    <row r="545" ht="15.75" customHeight="1">
      <c r="A545" s="40">
        <v>10.0</v>
      </c>
      <c r="B545" s="41" t="s">
        <v>359</v>
      </c>
      <c r="C545" s="58"/>
      <c r="D545" s="45"/>
      <c r="E545" s="46"/>
      <c r="F545" s="45" t="str">
        <f>IF(D545="","-",IF(VLOOKUP(D545,'S1-IF'!$D$7:$U$58,7,0)=0,"-",IF(AND(D545=D545,OR(E545="T",E545="P")),VLOOKUP(D545,'S1-IF'!$D$7:$U$58,7,0),"-")))</f>
        <v>-</v>
      </c>
      <c r="G545" s="45" t="str">
        <f>IF(D545="","-",IF(VLOOKUP(D545,'S1-IF'!$D$7:$U$58,8,0)=0,"-",IF(AND(D545=D545,OR(E545="T",E545="P")),VLOOKUP(D545,'S1-IF'!$D$7:$U$58,8,0),"-")))</f>
        <v>-</v>
      </c>
      <c r="H545" s="45" t="str">
        <f>IF(D545="","-",IF(VLOOKUP(D545,'S1-IF'!$D$7:$U$58,9,0)=0,"-",IF(AND(D545=D545,OR(E545="T",E545="P")),VLOOKUP(D545,'S1-IF'!$D$7:$U$58,9,0),"-")))</f>
        <v>-</v>
      </c>
      <c r="I545" s="45"/>
      <c r="J545" s="45" t="str">
        <f>IF(D545="","-",IF(VLOOKUP(D545,'S1-IF'!$D$7:$U$58,17,0)=0,"-",IF(AND(D545=D545,E545="P"),VLOOKUP(D545,'S1-IF'!$D$7:$U$58,17,0),"-")))</f>
        <v>-</v>
      </c>
      <c r="K545" s="45" t="str">
        <f>IF(D545="","-",IF(VLOOKUP(D545,'S1-IF'!$D$7:$U$58,18,0)=0,"-",IF(AND(D545=D545,E545="P"),VLOOKUP(D545,'S1-IF'!$D$7:$U$58,18,0),"-")))</f>
        <v>-</v>
      </c>
      <c r="L545" s="46" t="s">
        <v>47</v>
      </c>
      <c r="M545" s="111"/>
      <c r="N545" s="58"/>
      <c r="O545" s="45"/>
      <c r="P545" s="46"/>
      <c r="Q545" s="45" t="str">
        <f>IF(O545="","-",IF(VLOOKUP(O545,'S1-IF'!$D$7:$U$58,7,0)=0,"-",IF(AND(O545=O545,OR(P545="T",P545="P")),VLOOKUP(O545,'S1-IF'!$D$7:$U$58,7,0),"-")))</f>
        <v>-</v>
      </c>
      <c r="R545" s="45" t="str">
        <f>IF(O545="","-",IF(VLOOKUP(O545,'S1-IF'!$D$7:$U$58,8,0)=0,"-",IF(AND(O545=O545,OR(P545="T",P545="P")),VLOOKUP(O545,'S1-IF'!$D$7:$U$58,8,0),"-")))</f>
        <v>-</v>
      </c>
      <c r="S545" s="45" t="str">
        <f>IF(O545="","-",IF(VLOOKUP(O545,'S1-IF'!$D$7:$U$58,9,0)=0,"-",IF(AND(O545=O545,OR(P545="T",P545="P")),VLOOKUP(O545,'S1-IF'!$D$7:$U$58,9,0),"-")))</f>
        <v>-</v>
      </c>
      <c r="T545" s="45" t="str">
        <f>IF(O545="","-",IF(VLOOKUP(O545,'S1-IF'!$D$7:$U$58,17,0)=0,"-",IF(AND(O545=O545,P545="P"),VLOOKUP(O545,'S1-IF'!$D$7:$U$58,17,0),"-")))</f>
        <v>-</v>
      </c>
      <c r="U545" s="45" t="str">
        <f>IF(O545="","-",IF(VLOOKUP(O545,'S1-IF'!$D$7:$U$58,18,0)=0,"-",IF(AND(O545=O545,P545="P"),VLOOKUP(O545,'S1-IF'!$D$7:$U$58,18,0),"-")))</f>
        <v>-</v>
      </c>
      <c r="V545" s="46" t="s">
        <v>47</v>
      </c>
      <c r="W545" s="111"/>
      <c r="X545" s="58"/>
      <c r="Y545" s="45"/>
      <c r="Z545" s="46"/>
      <c r="AA545" s="45" t="str">
        <f>IF(Y545="","-",IF(VLOOKUP(Y545,'S1-IF'!$D$7:$U$58,7,0)=0,"-",IF(AND(Y545=Y545,OR(Z545="T",Z545="P")),VLOOKUP(Y545,'S1-IF'!$D$7:$U$58,7,0),"-")))</f>
        <v>-</v>
      </c>
      <c r="AB545" s="45" t="str">
        <f>IF(Y545="","-",IF(VLOOKUP(Y545,'S1-IF'!$D$7:$U$58,8,0)=0,"-",IF(AND(Y545=Y545,OR(Z545="T",Z545="P")),VLOOKUP(Y545,'S1-IF'!$D$7:$U$58,8,0),"-")))</f>
        <v>-</v>
      </c>
      <c r="AC545" s="45" t="str">
        <f>IF(Y545="","-",IF(VLOOKUP(Y545,'S1-IF'!$D$7:$U$58,9,0)=0,"-",IF(AND(Y545=Y545,OR(Z545="T",Z545="P")),VLOOKUP(Y545,'S1-IF'!$D$7:$U$58,9,0),"-")))</f>
        <v>-</v>
      </c>
      <c r="AD545" s="45" t="str">
        <f>IF(Y545="","-",IF(VLOOKUP(Y545,'S1-IF'!$D$7:$U$58,17,0)=0,"-",IF(AND(Y545=Y545,Z545="P"),VLOOKUP(Y545,'S1-IF'!$D$7:$U$58,17,0),"-")))</f>
        <v>-</v>
      </c>
      <c r="AE545" s="45" t="str">
        <f>IF(Y545="","-",IF(VLOOKUP(Y545,'S1-IF'!$D$7:$U$58,18,0)=0,"-",IF(AND(Y545=Y545,Z545="P"),VLOOKUP(Y545,'S1-IF'!$D$7:$U$58,18,0),"-")))</f>
        <v>-</v>
      </c>
      <c r="AF545" s="46" t="s">
        <v>47</v>
      </c>
      <c r="AG545" s="111"/>
      <c r="AH545" s="58"/>
      <c r="AI545" s="45"/>
      <c r="AJ545" s="46"/>
      <c r="AK545" s="45" t="str">
        <f>IF(AI545="","-",IF(VLOOKUP(AI545,'S1-IF'!$D$7:$U$58,7,0)=0,"-",IF(AND(AI545=AI545,OR(AJ545="T",AJ545="P")),VLOOKUP(AI545,'S1-IF'!$D$7:$U$58,7,0),"-")))</f>
        <v>-</v>
      </c>
      <c r="AL545" s="45" t="str">
        <f>IF(AI545="","-",IF(VLOOKUP(AI545,'S1-IF'!$D$7:$U$58,8,0)=0,"-",IF(AND(AI545=AI545,OR(AJ545="T",AJ545="P")),VLOOKUP(AI545,'S1-IF'!$D$7:$U$58,8,0),"-")))</f>
        <v>-</v>
      </c>
      <c r="AM545" s="45" t="str">
        <f>IF(AI545="","-",IF(VLOOKUP(AI545,'S1-IF'!$D$7:$U$58,9,0)=0,"-",IF(AND(AI545=AI545,OR(AJ545="T",AJ545="P")),VLOOKUP(AI545,'S1-IF'!$D$7:$U$58,9,0),"-")))</f>
        <v>-</v>
      </c>
      <c r="AN545" s="45" t="str">
        <f>IF(AI545="","-",IF(VLOOKUP(AI545,'S1-IF'!$D$7:$U$58,17,0)=0,"-",IF(AND(AI545=AI545,AJ545="P"),VLOOKUP(AI545,'S1-IF'!$D$7:$U$58,17,0),"-")))</f>
        <v>-</v>
      </c>
      <c r="AO545" s="45" t="str">
        <f>IF(AI545="","-",IF(VLOOKUP(AI545,'S1-IF'!$D$7:$U$58,18,0)=0,"-",IF(AND(AI545=AI545,AJ545="P"),VLOOKUP(AI545,'S1-IF'!$D$7:$U$58,18,0),"-")))</f>
        <v>-</v>
      </c>
      <c r="AP545" s="46" t="s">
        <v>47</v>
      </c>
      <c r="AQ545" s="111"/>
      <c r="AR545" s="58"/>
      <c r="AS545" s="45"/>
      <c r="AT545" s="46"/>
      <c r="AU545" s="45" t="str">
        <f>IF(AS545="","-",IF(VLOOKUP(AS545,'S1-IF'!$D$7:$U$58,7,0)=0,"-",IF(AND(AS545=AS545,OR(AT545="T",AT545="P")),VLOOKUP(AS545,'S1-IF'!$D$7:$U$58,7,0),"-")))</f>
        <v>-</v>
      </c>
      <c r="AV545" s="45" t="str">
        <f>IF(AS545="","-",IF(VLOOKUP(AS545,'S1-IF'!$D$7:$U$58,8,0)=0,"-",IF(AND(AS545=AS545,OR(AT545="T",AT545="P")),VLOOKUP(AS545,'S1-IF'!$D$7:$U$58,8,0),"-")))</f>
        <v>-</v>
      </c>
      <c r="AW545" s="45" t="str">
        <f>IF(AS545="","-",IF(VLOOKUP(AS545,'S1-IF'!$D$7:$U$58,9,0)=0,"-",IF(AND(AS545=AS545,OR(AT545="T",AT545="P")),VLOOKUP(AS545,'S1-IF'!$D$7:$U$58,9,0),"-")))</f>
        <v>-</v>
      </c>
      <c r="AX545" s="45" t="str">
        <f>IF(AS545="","-",IF(VLOOKUP(AS545,'S1-IF'!$D$7:$U$58,17,0)=0,"-",IF(AND(AS545=AS545,AT545="P"),VLOOKUP(AS545,'S1-IF'!$D$7:$U$58,17,0),"-")))</f>
        <v>-</v>
      </c>
      <c r="AY545" s="45" t="str">
        <f>IF(AS545="","-",IF(VLOOKUP(AS545,'S1-IF'!$D$7:$U$58,18,0)=0,"-",IF(AND(AS545=AS545,AT545="P"),VLOOKUP(AS545,'S1-IF'!$D$7:$U$58,18,0),"-")))</f>
        <v>-</v>
      </c>
      <c r="AZ545" s="46" t="s">
        <v>47</v>
      </c>
      <c r="BA545" s="111"/>
      <c r="BB545" s="7"/>
      <c r="BC545" s="7"/>
      <c r="BD545" s="7"/>
      <c r="BE545" s="7"/>
      <c r="BF545" s="7"/>
      <c r="BG545" s="7"/>
      <c r="BH545" s="7"/>
      <c r="BI545" s="7"/>
      <c r="BJ545" s="7"/>
      <c r="BK545" s="7"/>
    </row>
    <row r="546" ht="15.75" customHeight="1">
      <c r="A546" s="40">
        <v>10.0</v>
      </c>
      <c r="B546" s="41" t="s">
        <v>359</v>
      </c>
      <c r="C546" s="58"/>
      <c r="D546" s="45"/>
      <c r="E546" s="46"/>
      <c r="F546" s="45" t="str">
        <f>IF(D546="","-",IF(VLOOKUP(D546,'S1-SI'!$D$7:$U$58,7,0)=0,"-",IF(AND(D546=D546,OR(E546="T",E546="P")),VLOOKUP(D546,'S1-SI'!$D$7:$U$58,7,0),"-")))</f>
        <v>-</v>
      </c>
      <c r="G546" s="45" t="str">
        <f>IF(D546="","-",IF(VLOOKUP(D546,'S1-SI'!$D$7:$U$58,8,0)=0,"-",IF(AND(D546=D546,OR(E546="T",E546="P")),VLOOKUP(D546,'S1-SI'!$D$7:$U$58,8,0),"-")))</f>
        <v>-</v>
      </c>
      <c r="H546" s="45" t="str">
        <f>IF(D546="","-",IF(VLOOKUP(D546,'S1-SI'!$D$7:$U$58,9,0)=0,"-",IF(AND(D546=D546,OR(E546="T",E546="P")),VLOOKUP(D546,'S1-SI'!$D$7:$U$58,9,0),"-")))</f>
        <v>-</v>
      </c>
      <c r="I546" s="45"/>
      <c r="J546" s="45" t="str">
        <f>IF(D546="","-",IF(VLOOKUP(D546,'S1-SI'!$D$7:$U$58,17,0)=0,"-",IF(AND(D546=D546,E546="P"),VLOOKUP(D546,'S1-SI'!$D$7:$U$58,17,0),"-")))</f>
        <v>-</v>
      </c>
      <c r="K546" s="45" t="str">
        <f>IF(D546="","-",IF(VLOOKUP(D546,'S1-SI'!$D$7:$U$58,18,0)=0,"-",IF(AND(D546=D546,E546="P"),VLOOKUP(D546,'S1-SI'!$D$7:$U$58,18,0),"-")))</f>
        <v>-</v>
      </c>
      <c r="L546" s="46" t="s">
        <v>48</v>
      </c>
      <c r="M546" s="111"/>
      <c r="N546" s="58"/>
      <c r="O546" s="45"/>
      <c r="P546" s="46"/>
      <c r="Q546" s="45" t="str">
        <f>IF(O546="","-",IF(VLOOKUP(O546,'S1-SI'!$D$7:$U$58,7,0)=0,"-",IF(AND(O546=O546,OR(P546="T",P546="P")),VLOOKUP(O546,'S1-SI'!$D$7:$U$58,7,0),"-")))</f>
        <v>-</v>
      </c>
      <c r="R546" s="45" t="str">
        <f>IF(O546="","-",IF(VLOOKUP(O546,'S1-SI'!$D$7:$U$58,8,0)=0,"-",IF(AND(O546=O546,OR(P546="T",P546="P")),VLOOKUP(O546,'S1-SI'!$D$7:$U$58,8,0),"-")))</f>
        <v>-</v>
      </c>
      <c r="S546" s="45" t="str">
        <f>IF(O546="","-",IF(VLOOKUP(O546,'S1-SI'!$D$7:$U$58,9,0)=0,"-",IF(AND(O546=O546,OR(P546="T",P546="P")),VLOOKUP(O546,'S1-SI'!$D$7:$U$58,9,0),"-")))</f>
        <v>-</v>
      </c>
      <c r="T546" s="45" t="str">
        <f>IF(O546="","-",IF(VLOOKUP(O546,'S1-SI'!$D$7:$U$58,17,0)=0,"-",IF(AND(O546=O546,P546="P"),VLOOKUP(O546,'S1-SI'!$D$7:$U$58,17,0),"-")))</f>
        <v>-</v>
      </c>
      <c r="U546" s="45" t="str">
        <f>IF(O546="","-",IF(VLOOKUP(O546,'S1-SI'!$D$7:$U$58,18,0)=0,"-",IF(AND(O546=O546,P546="P"),VLOOKUP(O546,'S1-SI'!$D$7:$U$58,18,0),"-")))</f>
        <v>-</v>
      </c>
      <c r="V546" s="46" t="s">
        <v>48</v>
      </c>
      <c r="W546" s="111"/>
      <c r="X546" s="58"/>
      <c r="Y546" s="45"/>
      <c r="Z546" s="46"/>
      <c r="AA546" s="45" t="str">
        <f>IF(Y546="","-",IF(VLOOKUP(Y546,'S1-SI'!$D$7:$U$58,7,0)=0,"-",IF(AND(Y546=Y546,OR(Z546="T",Z546="P")),VLOOKUP(Y546,'S1-SI'!$D$7:$U$58,7,0),"-")))</f>
        <v>-</v>
      </c>
      <c r="AB546" s="45" t="str">
        <f>IF(Y546="","-",IF(VLOOKUP(Y546,'S1-SI'!$D$7:$U$58,8,0)=0,"-",IF(AND(Y546=Y546,OR(Z546="T",Z546="P")),VLOOKUP(Y546,'S1-SI'!$D$7:$U$58,8,0),"-")))</f>
        <v>-</v>
      </c>
      <c r="AC546" s="45" t="str">
        <f>IF(Y546="","-",IF(VLOOKUP(Y546,'S1-SI'!$D$7:$U$58,9,0)=0,"-",IF(AND(Y546=Y546,OR(Z546="T",Z546="P")),VLOOKUP(Y546,'S1-SI'!$D$7:$U$58,9,0),"-")))</f>
        <v>-</v>
      </c>
      <c r="AD546" s="45" t="str">
        <f>IF(Y546="","-",IF(VLOOKUP(Y546,'S1-SI'!$D$7:$U$58,17,0)=0,"-",IF(AND(Y546=Y546,Z546="P"),VLOOKUP(Y546,'S1-SI'!$D$7:$U$58,17,0),"-")))</f>
        <v>-</v>
      </c>
      <c r="AE546" s="45" t="str">
        <f>IF(Y546="","-",IF(VLOOKUP(Y546,'S1-SI'!$D$7:$U$58,18,0)=0,"-",IF(AND(Y546=Y546,Z546="P"),VLOOKUP(Y546,'S1-SI'!$D$7:$U$58,18,0),"-")))</f>
        <v>-</v>
      </c>
      <c r="AF546" s="46" t="s">
        <v>48</v>
      </c>
      <c r="AG546" s="111"/>
      <c r="AH546" s="58"/>
      <c r="AI546" s="45"/>
      <c r="AJ546" s="46"/>
      <c r="AK546" s="45" t="str">
        <f>IF(AI546="","-",IF(VLOOKUP(AI546,'S1-SI'!$D$7:$U$58,7,0)=0,"-",IF(AND(AI546=AI546,OR(AJ546="T",AJ546="P")),VLOOKUP(AI546,'S1-SI'!$D$7:$U$58,7,0),"-")))</f>
        <v>-</v>
      </c>
      <c r="AL546" s="45" t="str">
        <f>IF(AI546="","-",IF(VLOOKUP(AI546,'S1-SI'!$D$7:$U$58,8,0)=0,"-",IF(AND(AI546=AI546,OR(AJ546="T",AJ546="P")),VLOOKUP(AI546,'S1-SI'!$D$7:$U$58,8,0),"-")))</f>
        <v>-</v>
      </c>
      <c r="AM546" s="45" t="str">
        <f>IF(AI546="","-",IF(VLOOKUP(AI546,'S1-SI'!$D$7:$U$58,9,0)=0,"-",IF(AND(AI546=AI546,OR(AJ546="T",AJ546="P")),VLOOKUP(AI546,'S1-SI'!$D$7:$U$58,9,0),"-")))</f>
        <v>-</v>
      </c>
      <c r="AN546" s="45" t="str">
        <f>IF(AI546="","-",IF(VLOOKUP(AI546,'S1-SI'!$D$7:$U$58,17,0)=0,"-",IF(AND(AI546=AI546,AJ546="P"),VLOOKUP(AI546,'S1-SI'!$D$7:$U$58,17,0),"-")))</f>
        <v>-</v>
      </c>
      <c r="AO546" s="45" t="str">
        <f>IF(AI546="","-",IF(VLOOKUP(AI546,'S1-SI'!$D$7:$U$58,18,0)=0,"-",IF(AND(AI546=AI546,AJ546="P"),VLOOKUP(AI546,'S1-SI'!$D$7:$U$58,18,0),"-")))</f>
        <v>-</v>
      </c>
      <c r="AP546" s="46" t="s">
        <v>48</v>
      </c>
      <c r="AQ546" s="111"/>
      <c r="AR546" s="58"/>
      <c r="AS546" s="45"/>
      <c r="AT546" s="46"/>
      <c r="AU546" s="45" t="str">
        <f>IF(AS546="","-",IF(VLOOKUP(AS546,'S1-SI'!$D$7:$U$58,7,0)=0,"-",IF(AND(AS546=AS546,OR(AT546="T",AT546="P")),VLOOKUP(AS546,'S1-SI'!$D$7:$U$58,7,0),"-")))</f>
        <v>-</v>
      </c>
      <c r="AV546" s="45" t="str">
        <f>IF(AS546="","-",IF(VLOOKUP(AS546,'S1-SI'!$D$7:$U$58,8,0)=0,"-",IF(AND(AS546=AS546,OR(AT546="T",AT546="P")),VLOOKUP(AS546,'S1-SI'!$D$7:$U$58,8,0),"-")))</f>
        <v>-</v>
      </c>
      <c r="AW546" s="45" t="str">
        <f>IF(AS546="","-",IF(VLOOKUP(AS546,'S1-SI'!$D$7:$U$58,9,0)=0,"-",IF(AND(AS546=AS546,OR(AT546="T",AT546="P")),VLOOKUP(AS546,'S1-SI'!$D$7:$U$58,9,0),"-")))</f>
        <v>-</v>
      </c>
      <c r="AX546" s="45" t="str">
        <f>IF(AS546="","-",IF(VLOOKUP(AS546,'S1-SI'!$D$7:$U$58,17,0)=0,"-",IF(AND(AS546=AS546,AT546="P"),VLOOKUP(AS546,'S1-SI'!$D$7:$U$58,17,0),"-")))</f>
        <v>-</v>
      </c>
      <c r="AY546" s="45" t="str">
        <f>IF(AS546="","-",IF(VLOOKUP(AS546,'S1-SI'!$D$7:$U$58,18,0)=0,"-",IF(AND(AS546=AS546,AT546="P"),VLOOKUP(AS546,'S1-SI'!$D$7:$U$58,18,0),"-")))</f>
        <v>-</v>
      </c>
      <c r="AZ546" s="46" t="s">
        <v>48</v>
      </c>
      <c r="BA546" s="111"/>
      <c r="BB546" s="7"/>
      <c r="BC546" s="7"/>
      <c r="BD546" s="7"/>
      <c r="BE546" s="7"/>
      <c r="BF546" s="7"/>
      <c r="BG546" s="7"/>
      <c r="BH546" s="7"/>
      <c r="BI546" s="7"/>
      <c r="BJ546" s="7"/>
      <c r="BK546" s="7"/>
    </row>
    <row r="547" ht="15.75" customHeight="1">
      <c r="A547" s="40">
        <v>10.0</v>
      </c>
      <c r="B547" s="41" t="s">
        <v>359</v>
      </c>
      <c r="C547" s="58"/>
      <c r="D547" s="45"/>
      <c r="E547" s="46"/>
      <c r="F547" s="45" t="str">
        <f>IF(D547="","-",IF(VLOOKUP(D547,'S1-SI'!$D$7:$U$58,7,0)=0,"-",IF(AND(D547=D547,OR(E547="T",E547="P")),VLOOKUP(D547,'S1-SI'!$D$7:$U$58,7,0),"-")))</f>
        <v>-</v>
      </c>
      <c r="G547" s="45" t="str">
        <f>IF(D547="","-",IF(VLOOKUP(D547,'S1-SI'!$D$7:$U$58,8,0)=0,"-",IF(AND(D547=D547,OR(E547="T",E547="P")),VLOOKUP(D547,'S1-SI'!$D$7:$U$58,8,0),"-")))</f>
        <v>-</v>
      </c>
      <c r="H547" s="45" t="str">
        <f>IF(D547="","-",IF(VLOOKUP(D547,'S1-SI'!$D$7:$U$58,9,0)=0,"-",IF(AND(D547=D547,OR(E547="T",E547="P")),VLOOKUP(D547,'S1-SI'!$D$7:$U$58,9,0),"-")))</f>
        <v>-</v>
      </c>
      <c r="I547" s="45"/>
      <c r="J547" s="45" t="str">
        <f>IF(D547="","-",IF(VLOOKUP(D547,'S1-SI'!$D$7:$U$58,17,0)=0,"-",IF(AND(D547=D547,E547="P"),VLOOKUP(D547,'S1-SI'!$D$7:$U$58,17,0),"-")))</f>
        <v>-</v>
      </c>
      <c r="K547" s="45" t="str">
        <f>IF(D547="","-",IF(VLOOKUP(D547,'S1-SI'!$D$7:$U$58,18,0)=0,"-",IF(AND(D547=D547,E547="P"),VLOOKUP(D547,'S1-SI'!$D$7:$U$58,18,0),"-")))</f>
        <v>-</v>
      </c>
      <c r="L547" s="46" t="s">
        <v>55</v>
      </c>
      <c r="M547" s="111"/>
      <c r="N547" s="58"/>
      <c r="O547" s="45"/>
      <c r="P547" s="46"/>
      <c r="Q547" s="45" t="str">
        <f>IF(O547="","-",IF(VLOOKUP(O547,'S1-SI'!$D$7:$U$58,7,0)=0,"-",IF(AND(O547=O547,OR(P547="T",P547="P")),VLOOKUP(O547,'S1-SI'!$D$7:$U$58,7,0),"-")))</f>
        <v>-</v>
      </c>
      <c r="R547" s="45" t="str">
        <f>IF(O547="","-",IF(VLOOKUP(O547,'S1-SI'!$D$7:$U$58,8,0)=0,"-",IF(AND(O547=O547,OR(P547="T",P547="P")),VLOOKUP(O547,'S1-SI'!$D$7:$U$58,8,0),"-")))</f>
        <v>-</v>
      </c>
      <c r="S547" s="45" t="str">
        <f>IF(O547="","-",IF(VLOOKUP(O547,'S1-SI'!$D$7:$U$58,9,0)=0,"-",IF(AND(O547=O547,OR(P547="T",P547="P")),VLOOKUP(O547,'S1-SI'!$D$7:$U$58,9,0),"-")))</f>
        <v>-</v>
      </c>
      <c r="T547" s="45" t="str">
        <f>IF(O547="","-",IF(VLOOKUP(O547,'S1-SI'!$D$7:$U$58,17,0)=0,"-",IF(AND(O547=O547,P547="P"),VLOOKUP(O547,'S1-SI'!$D$7:$U$58,17,0),"-")))</f>
        <v>-</v>
      </c>
      <c r="U547" s="45" t="str">
        <f>IF(O547="","-",IF(VLOOKUP(O547,'S1-SI'!$D$7:$U$58,18,0)=0,"-",IF(AND(O547=O547,P547="P"),VLOOKUP(O547,'S1-SI'!$D$7:$U$58,18,0),"-")))</f>
        <v>-</v>
      </c>
      <c r="V547" s="46" t="s">
        <v>55</v>
      </c>
      <c r="W547" s="111"/>
      <c r="X547" s="58"/>
      <c r="Y547" s="45"/>
      <c r="Z547" s="46"/>
      <c r="AA547" s="45" t="str">
        <f>IF(Y547="","-",IF(VLOOKUP(Y547,'S1-SI'!$D$7:$U$58,7,0)=0,"-",IF(AND(Y547=Y547,OR(Z547="T",Z547="P")),VLOOKUP(Y547,'S1-SI'!$D$7:$U$58,7,0),"-")))</f>
        <v>-</v>
      </c>
      <c r="AB547" s="45" t="str">
        <f>IF(Y547="","-",IF(VLOOKUP(Y547,'S1-SI'!$D$7:$U$58,8,0)=0,"-",IF(AND(Y547=Y547,OR(Z547="T",Z547="P")),VLOOKUP(Y547,'S1-SI'!$D$7:$U$58,8,0),"-")))</f>
        <v>-</v>
      </c>
      <c r="AC547" s="45" t="str">
        <f>IF(Y547="","-",IF(VLOOKUP(Y547,'S1-SI'!$D$7:$U$58,9,0)=0,"-",IF(AND(Y547=Y547,OR(Z547="T",Z547="P")),VLOOKUP(Y547,'S1-SI'!$D$7:$U$58,9,0),"-")))</f>
        <v>-</v>
      </c>
      <c r="AD547" s="45" t="str">
        <f>IF(Y547="","-",IF(VLOOKUP(Y547,'S1-SI'!$D$7:$U$58,17,0)=0,"-",IF(AND(Y547=Y547,Z547="P"),VLOOKUP(Y547,'S1-SI'!$D$7:$U$58,17,0),"-")))</f>
        <v>-</v>
      </c>
      <c r="AE547" s="45" t="str">
        <f>IF(Y547="","-",IF(VLOOKUP(Y547,'S1-SI'!$D$7:$U$58,18,0)=0,"-",IF(AND(Y547=Y547,Z547="P"),VLOOKUP(Y547,'S1-SI'!$D$7:$U$58,18,0),"-")))</f>
        <v>-</v>
      </c>
      <c r="AF547" s="46" t="s">
        <v>55</v>
      </c>
      <c r="AG547" s="111"/>
      <c r="AH547" s="58"/>
      <c r="AI547" s="45"/>
      <c r="AJ547" s="46"/>
      <c r="AK547" s="45" t="str">
        <f>IF(AI547="","-",IF(VLOOKUP(AI547,'S1-SI'!$D$7:$U$58,7,0)=0,"-",IF(AND(AI547=AI547,OR(AJ547="T",AJ547="P")),VLOOKUP(AI547,'S1-SI'!$D$7:$U$58,7,0),"-")))</f>
        <v>-</v>
      </c>
      <c r="AL547" s="45" t="str">
        <f>IF(AI547="","-",IF(VLOOKUP(AI547,'S1-SI'!$D$7:$U$58,8,0)=0,"-",IF(AND(AI547=AI547,OR(AJ547="T",AJ547="P")),VLOOKUP(AI547,'S1-SI'!$D$7:$U$58,8,0),"-")))</f>
        <v>-</v>
      </c>
      <c r="AM547" s="45" t="str">
        <f>IF(AI547="","-",IF(VLOOKUP(AI547,'S1-SI'!$D$7:$U$58,9,0)=0,"-",IF(AND(AI547=AI547,OR(AJ547="T",AJ547="P")),VLOOKUP(AI547,'S1-SI'!$D$7:$U$58,9,0),"-")))</f>
        <v>-</v>
      </c>
      <c r="AN547" s="45" t="str">
        <f>IF(AI547="","-",IF(VLOOKUP(AI547,'S1-SI'!$D$7:$U$58,17,0)=0,"-",IF(AND(AI547=AI547,AJ547="P"),VLOOKUP(AI547,'S1-SI'!$D$7:$U$58,17,0),"-")))</f>
        <v>-</v>
      </c>
      <c r="AO547" s="45" t="str">
        <f>IF(AI547="","-",IF(VLOOKUP(AI547,'S1-SI'!$D$7:$U$58,18,0)=0,"-",IF(AND(AI547=AI547,AJ547="P"),VLOOKUP(AI547,'S1-SI'!$D$7:$U$58,18,0),"-")))</f>
        <v>-</v>
      </c>
      <c r="AP547" s="46" t="s">
        <v>55</v>
      </c>
      <c r="AQ547" s="111"/>
      <c r="AR547" s="58"/>
      <c r="AS547" s="45"/>
      <c r="AT547" s="46"/>
      <c r="AU547" s="45" t="str">
        <f>IF(AS547="","-",IF(VLOOKUP(AS547,'S1-SI'!$D$7:$U$58,7,0)=0,"-",IF(AND(AS547=AS547,OR(AT547="T",AT547="P")),VLOOKUP(AS547,'S1-SI'!$D$7:$U$58,7,0),"-")))</f>
        <v>-</v>
      </c>
      <c r="AV547" s="45" t="str">
        <f>IF(AS547="","-",IF(VLOOKUP(AS547,'S1-SI'!$D$7:$U$58,8,0)=0,"-",IF(AND(AS547=AS547,OR(AT547="T",AT547="P")),VLOOKUP(AS547,'S1-SI'!$D$7:$U$58,8,0),"-")))</f>
        <v>-</v>
      </c>
      <c r="AW547" s="45" t="str">
        <f>IF(AS547="","-",IF(VLOOKUP(AS547,'S1-SI'!$D$7:$U$58,9,0)=0,"-",IF(AND(AS547=AS547,OR(AT547="T",AT547="P")),VLOOKUP(AS547,'S1-SI'!$D$7:$U$58,9,0),"-")))</f>
        <v>-</v>
      </c>
      <c r="AX547" s="45" t="str">
        <f>IF(AS547="","-",IF(VLOOKUP(AS547,'S1-SI'!$D$7:$U$58,17,0)=0,"-",IF(AND(AS547=AS547,AT547="P"),VLOOKUP(AS547,'S1-SI'!$D$7:$U$58,17,0),"-")))</f>
        <v>-</v>
      </c>
      <c r="AY547" s="45" t="str">
        <f>IF(AS547="","-",IF(VLOOKUP(AS547,'S1-SI'!$D$7:$U$58,18,0)=0,"-",IF(AND(AS547=AS547,AT547="P"),VLOOKUP(AS547,'S1-SI'!$D$7:$U$58,18,0),"-")))</f>
        <v>-</v>
      </c>
      <c r="AZ547" s="46" t="s">
        <v>55</v>
      </c>
      <c r="BA547" s="111"/>
      <c r="BB547" s="7"/>
      <c r="BC547" s="7"/>
      <c r="BD547" s="7"/>
      <c r="BE547" s="7"/>
      <c r="BF547" s="7"/>
      <c r="BG547" s="7"/>
      <c r="BH547" s="7"/>
      <c r="BI547" s="7"/>
      <c r="BJ547" s="7"/>
      <c r="BK547" s="7"/>
    </row>
    <row r="548" ht="15.75" customHeight="1">
      <c r="A548" s="40">
        <v>10.0</v>
      </c>
      <c r="B548" s="41" t="s">
        <v>359</v>
      </c>
      <c r="C548" s="58"/>
      <c r="D548" s="45"/>
      <c r="E548" s="46"/>
      <c r="F548" s="45" t="str">
        <f>IF(D548="","-",IF(VLOOKUP(D548,'S1-TE'!$D$7:$V$59,7,0)=0,"-",IF(AND(D548=D548,OR(E548="T",E548="P")),VLOOKUP(D548,'S1-TE'!$D$7:$V$59,7,0),"-")))</f>
        <v>-</v>
      </c>
      <c r="G548" s="45" t="str">
        <f>IF(D548="","-",IF(VLOOKUP(D548,'S1-TE'!$D$7:$V$59,8,0)=0,"-",IF(AND(D548=D548,OR(E548="T",E548="P")),VLOOKUP(D548,'S1-TE'!$D$7:$V$59,8,0),"-")))</f>
        <v>-</v>
      </c>
      <c r="H548" s="45" t="str">
        <f>IF(D548="","-",IF(VLOOKUP(D548,'S1-TE'!$D$7:$V$59,9,0)=0,"-",IF(AND(D548=D548,OR(E548="T",E548="P")),VLOOKUP(D548,'S1-TE'!$D$7:$V$59,9,0),"-")))</f>
        <v>-</v>
      </c>
      <c r="I548" s="45"/>
      <c r="J548" s="45" t="str">
        <f>IF(D548="","-",IF(VLOOKUP(D548,'S1-TE'!$D$7:$V$59,17,0)=0,"-",IF(AND(D548=D548,E548="P"),VLOOKUP(D548,'S1-TE'!$D$7:$V$59,17,0),"-")))</f>
        <v>-</v>
      </c>
      <c r="K548" s="45" t="str">
        <f>IF(D548="","-",IF(VLOOKUP(D548,'S1-TE'!$D$7:$V$59,18,0)=0,"-",IF(AND(D548=D548,E548="P"),VLOOKUP(D548,'S1-TE'!$D$7:$V$59,18,0),"-")))</f>
        <v>-</v>
      </c>
      <c r="L548" s="46" t="s">
        <v>361</v>
      </c>
      <c r="M548" s="111"/>
      <c r="N548" s="58"/>
      <c r="O548" s="45"/>
      <c r="P548" s="46"/>
      <c r="Q548" s="45" t="str">
        <f>IF(O548="","-",IF(VLOOKUP(O548,'S1-TE'!$D$7:$V$59,7,0)=0,"-",IF(AND(O548=O548,OR(P548="T",P548="P")),VLOOKUP(O548,'S1-TE'!$D$7:$V$59,7,0),"-")))</f>
        <v>-</v>
      </c>
      <c r="R548" s="45" t="str">
        <f>IF(O548="","-",IF(VLOOKUP(O548,'S1-TE'!$D$7:$V$59,8,0)=0,"-",IF(AND(O548=O548,OR(P548="T",P548="P")),VLOOKUP(O548,'S1-TE'!$D$7:$V$59,8,0),"-")))</f>
        <v>-</v>
      </c>
      <c r="S548" s="45" t="str">
        <f>IF(O548="","-",IF(VLOOKUP(O548,'S1-TE'!$D$7:$V$59,9,0)=0,"-",IF(AND(O548=O548,OR(P548="T",P548="P")),VLOOKUP(O548,'S1-TE'!$D$7:$V$59,9,0),"-")))</f>
        <v>-</v>
      </c>
      <c r="T548" s="45" t="str">
        <f>IF(O548="","-",IF(VLOOKUP(O548,'S1-TE'!$D$7:$V$59,17,0)=0,"-",IF(AND(O548=O548,P548="P"),VLOOKUP(O548,'S1-TE'!$D$7:$V$59,17,0),"-")))</f>
        <v>-</v>
      </c>
      <c r="U548" s="45" t="str">
        <f>IF(O548="","-",IF(VLOOKUP(O548,'S1-TE'!$D$7:$V$59,18,0)=0,"-",IF(AND(O548=O548,P548="P"),VLOOKUP(O548,'S1-TE'!$D$7:$V$59,18,0),"-")))</f>
        <v>-</v>
      </c>
      <c r="V548" s="46" t="s">
        <v>361</v>
      </c>
      <c r="W548" s="111"/>
      <c r="X548" s="58"/>
      <c r="Y548" s="45"/>
      <c r="Z548" s="46"/>
      <c r="AA548" s="45" t="str">
        <f>IF(Y548="","-",IF(VLOOKUP(Y548,'S1-TE'!$D$7:$V$59,7,0)=0,"-",IF(AND(Y548=Y548,OR(Z548="T",Z548="P")),VLOOKUP(Y548,'S1-TE'!$D$7:$V$59,7,0),"-")))</f>
        <v>-</v>
      </c>
      <c r="AB548" s="45" t="str">
        <f>IF(Y548="","-",IF(VLOOKUP(Y548,'S1-TE'!$D$7:$V$59,8,0)=0,"-",IF(AND(Y548=Y548,OR(Z548="T",Z548="P")),VLOOKUP(Y548,'S1-TE'!$D$7:$V$59,8,0),"-")))</f>
        <v>-</v>
      </c>
      <c r="AC548" s="45" t="str">
        <f>IF(Y548="","-",IF(VLOOKUP(Y548,'S1-TE'!$D$7:$V$59,9,0)=0,"-",IF(AND(Y548=Y548,OR(Z548="T",Z548="P")),VLOOKUP(Y548,'S1-TE'!$D$7:$V$59,9,0),"-")))</f>
        <v>-</v>
      </c>
      <c r="AD548" s="45" t="str">
        <f>IF(Y548="","-",IF(VLOOKUP(Y548,'S1-TE'!$D$7:$V$59,17,0)=0,"-",IF(AND(Y548=Y548,Z548="P"),VLOOKUP(Y548,'S1-TE'!$D$7:$V$59,17,0),"-")))</f>
        <v>-</v>
      </c>
      <c r="AE548" s="45" t="str">
        <f>IF(Y548="","-",IF(VLOOKUP(Y548,'S1-TE'!$D$7:$V$59,18,0)=0,"-",IF(AND(Y548=Y548,Z548="P"),VLOOKUP(Y548,'S1-TE'!$D$7:$V$59,18,0),"-")))</f>
        <v>-</v>
      </c>
      <c r="AF548" s="46" t="s">
        <v>361</v>
      </c>
      <c r="AG548" s="111"/>
      <c r="AH548" s="58"/>
      <c r="AI548" s="45"/>
      <c r="AJ548" s="46"/>
      <c r="AK548" s="45" t="str">
        <f>IF(AI548="","-",IF(VLOOKUP(AI548,'S1-TE'!$D$7:$V$59,7,0)=0,"-",IF(AND(AI548=AI548,OR(AJ548="T",AJ548="P")),VLOOKUP(AI548,'S1-TE'!$D$7:$V$59,7,0),"-")))</f>
        <v>-</v>
      </c>
      <c r="AL548" s="45" t="str">
        <f>IF(AI548="","-",IF(VLOOKUP(AI548,'S1-TE'!$D$7:$V$59,8,0)=0,"-",IF(AND(AI548=AI548,OR(AJ548="T",AJ548="P")),VLOOKUP(AI548,'S1-TE'!$D$7:$V$59,8,0),"-")))</f>
        <v>-</v>
      </c>
      <c r="AM548" s="45" t="str">
        <f>IF(AI548="","-",IF(VLOOKUP(AI548,'S1-TE'!$D$7:$V$59,9,0)=0,"-",IF(AND(AI548=AI548,OR(AJ548="T",AJ548="P")),VLOOKUP(AI548,'S1-TE'!$D$7:$V$59,9,0),"-")))</f>
        <v>-</v>
      </c>
      <c r="AN548" s="45" t="str">
        <f>IF(AI548="","-",IF(VLOOKUP(AI548,'S1-TE'!$D$7:$V$59,17,0)=0,"-",IF(AND(AI548=AI548,AJ548="P"),VLOOKUP(AI548,'S1-TE'!$D$7:$V$59,17,0),"-")))</f>
        <v>-</v>
      </c>
      <c r="AO548" s="45" t="str">
        <f>IF(AI548="","-",IF(VLOOKUP(AI548,'S1-TE'!$D$7:$V$59,18,0)=0,"-",IF(AND(AI548=AI548,AJ548="P"),VLOOKUP(AI548,'S1-TE'!$D$7:$V$59,18,0),"-")))</f>
        <v>-</v>
      </c>
      <c r="AP548" s="46" t="s">
        <v>361</v>
      </c>
      <c r="AQ548" s="111"/>
      <c r="AR548" s="58"/>
      <c r="AS548" s="45"/>
      <c r="AT548" s="46"/>
      <c r="AU548" s="45" t="str">
        <f>IF(AS548="","-",IF(VLOOKUP(AS548,'S1-TE'!$D$7:$V$59,7,0)=0,"-",IF(AND(AS548=AS548,OR(AT548="T",AT548="P")),VLOOKUP(AS548,'S1-TE'!$D$7:$V$59,7,0),"-")))</f>
        <v>-</v>
      </c>
      <c r="AV548" s="45" t="str">
        <f>IF(AS548="","-",IF(VLOOKUP(AS548,'S1-TE'!$D$7:$V$59,8,0)=0,"-",IF(AND(AS548=AS548,OR(AT548="T",AT548="P")),VLOOKUP(AS548,'S1-TE'!$D$7:$V$59,8,0),"-")))</f>
        <v>-</v>
      </c>
      <c r="AW548" s="45" t="str">
        <f>IF(AS548="","-",IF(VLOOKUP(AS548,'S1-TE'!$D$7:$V$59,9,0)=0,"-",IF(AND(AS548=AS548,OR(AT548="T",AT548="P")),VLOOKUP(AS548,'S1-TE'!$D$7:$V$59,9,0),"-")))</f>
        <v>-</v>
      </c>
      <c r="AX548" s="45" t="str">
        <f>IF(AS548="","-",IF(VLOOKUP(AS548,'S1-TE'!$D$7:$V$59,17,0)=0,"-",IF(AND(AS548=AS548,AT548="P"),VLOOKUP(AS548,'S1-TE'!$D$7:$V$59,17,0),"-")))</f>
        <v>-</v>
      </c>
      <c r="AY548" s="45" t="str">
        <f>IF(AS548="","-",IF(VLOOKUP(AS548,'S1-TE'!$D$7:$V$59,18,0)=0,"-",IF(AND(AS548=AS548,AT548="P"),VLOOKUP(AS548,'S1-TE'!$D$7:$V$59,18,0),"-")))</f>
        <v>-</v>
      </c>
      <c r="AZ548" s="46" t="s">
        <v>361</v>
      </c>
      <c r="BA548" s="111"/>
      <c r="BB548" s="7"/>
      <c r="BC548" s="7"/>
      <c r="BD548" s="7"/>
      <c r="BE548" s="7"/>
      <c r="BF548" s="7"/>
      <c r="BG548" s="7"/>
      <c r="BH548" s="7"/>
      <c r="BI548" s="7"/>
      <c r="BJ548" s="7"/>
      <c r="BK548" s="7"/>
    </row>
    <row r="549" ht="15.75" customHeight="1">
      <c r="A549" s="40">
        <v>10.0</v>
      </c>
      <c r="B549" s="41" t="s">
        <v>359</v>
      </c>
      <c r="C549" s="58"/>
      <c r="D549" s="45"/>
      <c r="E549" s="46"/>
      <c r="F549" s="45" t="str">
        <f>IF(D549="","-",IF(VLOOKUP(D549,'S1-MR'!$D$7:$U$60,7,0)=0,"-",IF(AND(D549=D549,OR(E549="T",E549="P")),VLOOKUP(D549,'S1-MR'!$D$7:$U$60,7,0),"-")))</f>
        <v>-</v>
      </c>
      <c r="G549" s="45" t="str">
        <f>IF(D549="","-",IF(VLOOKUP(D549,'S1-MR'!$D$7:$U$60,8,0)=0,"-",IF(AND(D549=D549,OR(E549="T",E549="P")),VLOOKUP(D549,'S1-MR'!$D$7:$U$60,8,0),"-")))</f>
        <v>-</v>
      </c>
      <c r="H549" s="45" t="str">
        <f>IF(D549="","-",IF(VLOOKUP(D549,'S1-MR'!$D$7:$U$60,9,0)=0,"-",IF(AND(D549=D549,OR(E549="T",E549="P")),VLOOKUP(D549,'S1-MR'!$D$7:$U$60,9,0),"-")))</f>
        <v>-</v>
      </c>
      <c r="I549" s="45"/>
      <c r="J549" s="45" t="str">
        <f>IF(D549="","-",IF(VLOOKUP(D549,'S1-MR'!$D$7:$U$60,17,0)=0,"-",IF(AND(D549=D549,E549="P"),VLOOKUP(D549,'S1-MR'!$D$7:$U$60,17,0),"-")))</f>
        <v>-</v>
      </c>
      <c r="K549" s="45" t="str">
        <f>IF(D549="","-",IF(VLOOKUP(D549,'S1-MR'!$D$7:$U$60,18,0)=0,"-",IF(AND(D549=D549,E549="P"),VLOOKUP(D549,'S1-MR'!$D$7:$U$60,18,0),"-")))</f>
        <v>-</v>
      </c>
      <c r="L549" s="46" t="s">
        <v>62</v>
      </c>
      <c r="M549" s="111"/>
      <c r="N549" s="58"/>
      <c r="O549" s="45"/>
      <c r="P549" s="46"/>
      <c r="Q549" s="45" t="str">
        <f>IF(O549="","-",IF(VLOOKUP(O549,'S1-MR'!$D$7:$U$60,7,0)=0,"-",IF(AND(O549=O549,OR(P549="T",P549="P")),VLOOKUP(O549,'S1-MR'!$D$7:$U$60,7,0),"-")))</f>
        <v>-</v>
      </c>
      <c r="R549" s="45" t="str">
        <f>IF(O549="","-",IF(VLOOKUP(O549,'S1-MR'!$D$7:$U$60,8,0)=0,"-",IF(AND(O549=O549,OR(P549="T",P549="P")),VLOOKUP(O549,'S1-MR'!$D$7:$U$60,8,0),"-")))</f>
        <v>-</v>
      </c>
      <c r="S549" s="45" t="str">
        <f>IF(O549="","-",IF(VLOOKUP(O549,'S1-MR'!$D$7:$U$60,9,0)=0,"-",IF(AND(O549=O549,OR(P549="T",P549="P")),VLOOKUP(O549,'S1-MR'!$D$7:$U$60,9,0),"-")))</f>
        <v>-</v>
      </c>
      <c r="T549" s="45" t="str">
        <f>IF(O549="","-",IF(VLOOKUP(O549,'S1-MR'!$D$7:$U$60,17,0)=0,"-",IF(AND(O549=O549,P549="P"),VLOOKUP(O549,'S1-MR'!$D$7:$U$60,17,0),"-")))</f>
        <v>-</v>
      </c>
      <c r="U549" s="45" t="str">
        <f>IF(O549="","-",IF(VLOOKUP(O549,'S1-MR'!$D$7:$U$60,18,0)=0,"-",IF(AND(O549=O549,P549="P"),VLOOKUP(O549,'S1-MR'!$D$7:$U$60,18,0),"-")))</f>
        <v>-</v>
      </c>
      <c r="V549" s="46" t="s">
        <v>62</v>
      </c>
      <c r="W549" s="111"/>
      <c r="X549" s="58"/>
      <c r="Y549" s="45"/>
      <c r="Z549" s="46"/>
      <c r="AA549" s="45" t="str">
        <f>IF(Y549="","-",IF(VLOOKUP(Y549,'S1-MR'!$D$7:$U$60,7,0)=0,"-",IF(AND(Y549=Y549,OR(Z549="T",Z549="P")),VLOOKUP(Y549,'S1-MR'!$D$7:$U$60,7,0),"-")))</f>
        <v>-</v>
      </c>
      <c r="AB549" s="45" t="str">
        <f>IF(Y549="","-",IF(VLOOKUP(Y549,'S1-MR'!$D$7:$U$60,8,0)=0,"-",IF(AND(Y549=Y549,OR(Z549="T",Z549="P")),VLOOKUP(Y549,'S1-MR'!$D$7:$U$60,8,0),"-")))</f>
        <v>-</v>
      </c>
      <c r="AC549" s="45" t="str">
        <f>IF(Y549="","-",IF(VLOOKUP(Y549,'S1-MR'!$D$7:$U$60,9,0)=0,"-",IF(AND(Y549=Y549,OR(Z549="T",Z549="P")),VLOOKUP(Y549,'S1-MR'!$D$7:$U$60,9,0),"-")))</f>
        <v>-</v>
      </c>
      <c r="AD549" s="45" t="str">
        <f>IF(Y549="","-",IF(VLOOKUP(Y549,'S1-MR'!$D$7:$U$60,17,0)=0,"-",IF(AND(Y549=Y549,Z549="P"),VLOOKUP(Y549,'S1-MR'!$D$7:$U$60,17,0),"-")))</f>
        <v>-</v>
      </c>
      <c r="AE549" s="45" t="str">
        <f>IF(Y549="","-",IF(VLOOKUP(Y549,'S1-MR'!$D$7:$U$60,18,0)=0,"-",IF(AND(Y549=Y549,Z549="P"),VLOOKUP(Y549,'S1-MR'!$D$7:$U$60,18,0),"-")))</f>
        <v>-</v>
      </c>
      <c r="AF549" s="46" t="s">
        <v>62</v>
      </c>
      <c r="AG549" s="111"/>
      <c r="AH549" s="58"/>
      <c r="AI549" s="45"/>
      <c r="AJ549" s="46"/>
      <c r="AK549" s="45" t="str">
        <f>IF(AI549="","-",IF(VLOOKUP(AI549,'S1-MR'!$D$7:$U$60,7,0)=0,"-",IF(AND(AI549=AI549,OR(AJ549="T",AJ549="P")),VLOOKUP(AI549,'S1-MR'!$D$7:$U$60,7,0),"-")))</f>
        <v>-</v>
      </c>
      <c r="AL549" s="45" t="str">
        <f>IF(AI549="","-",IF(VLOOKUP(AI549,'S1-MR'!$D$7:$U$60,8,0)=0,"-",IF(AND(AI549=AI549,OR(AJ549="T",AJ549="P")),VLOOKUP(AI549,'S1-MR'!$D$7:$U$60,8,0),"-")))</f>
        <v>-</v>
      </c>
      <c r="AM549" s="45" t="str">
        <f>IF(AI549="","-",IF(VLOOKUP(AI549,'S1-MR'!$D$7:$U$60,9,0)=0,"-",IF(AND(AI549=AI549,OR(AJ549="T",AJ549="P")),VLOOKUP(AI549,'S1-MR'!$D$7:$U$60,9,0),"-")))</f>
        <v>-</v>
      </c>
      <c r="AN549" s="45" t="str">
        <f>IF(AI549="","-",IF(VLOOKUP(AI549,'S1-MR'!$D$7:$U$60,17,0)=0,"-",IF(AND(AI549=AI549,AJ549="P"),VLOOKUP(AI549,'S1-MR'!$D$7:$U$60,17,0),"-")))</f>
        <v>-</v>
      </c>
      <c r="AO549" s="45" t="str">
        <f>IF(AI549="","-",IF(VLOOKUP(AI549,'S1-MR'!$D$7:$U$60,18,0)=0,"-",IF(AND(AI549=AI549,AJ549="P"),VLOOKUP(AI549,'S1-MR'!$D$7:$U$60,18,0),"-")))</f>
        <v>-</v>
      </c>
      <c r="AP549" s="46" t="s">
        <v>62</v>
      </c>
      <c r="AQ549" s="111"/>
      <c r="AR549" s="58"/>
      <c r="AS549" s="45"/>
      <c r="AT549" s="46"/>
      <c r="AU549" s="45" t="str">
        <f>IF(AS549="","-",IF(VLOOKUP(AS549,'S1-MR'!$D$7:$U$60,7,0)=0,"-",IF(AND(AS549=AS549,OR(AT549="T",AT549="P")),VLOOKUP(AS549,'S1-MR'!$D$7:$U$60,7,0),"-")))</f>
        <v>-</v>
      </c>
      <c r="AV549" s="45" t="str">
        <f>IF(AS549="","-",IF(VLOOKUP(AS549,'S1-MR'!$D$7:$U$60,8,0)=0,"-",IF(AND(AS549=AS549,OR(AT549="T",AT549="P")),VLOOKUP(AS549,'S1-MR'!$D$7:$U$60,8,0),"-")))</f>
        <v>-</v>
      </c>
      <c r="AW549" s="45" t="str">
        <f>IF(AS549="","-",IF(VLOOKUP(AS549,'S1-MR'!$D$7:$U$60,9,0)=0,"-",IF(AND(AS549=AS549,OR(AT549="T",AT549="P")),VLOOKUP(AS549,'S1-MR'!$D$7:$U$60,9,0),"-")))</f>
        <v>-</v>
      </c>
      <c r="AX549" s="45" t="str">
        <f>IF(AS549="","-",IF(VLOOKUP(AS549,'S1-MR'!$D$7:$U$60,17,0)=0,"-",IF(AND(AS549=AS549,AT549="P"),VLOOKUP(AS549,'S1-MR'!$D$7:$U$60,17,0),"-")))</f>
        <v>-</v>
      </c>
      <c r="AY549" s="45" t="str">
        <f>IF(AS549="","-",IF(VLOOKUP(AS549,'S1-MR'!$D$7:$U$60,18,0)=0,"-",IF(AND(AS549=AS549,AT549="P"),VLOOKUP(AS549,'S1-MR'!$D$7:$U$60,18,0),"-")))</f>
        <v>-</v>
      </c>
      <c r="AZ549" s="46" t="s">
        <v>62</v>
      </c>
      <c r="BA549" s="111"/>
      <c r="BB549" s="7"/>
      <c r="BC549" s="7"/>
      <c r="BD549" s="7"/>
      <c r="BE549" s="7"/>
      <c r="BF549" s="7"/>
      <c r="BG549" s="7"/>
      <c r="BH549" s="7"/>
      <c r="BI549" s="7"/>
      <c r="BJ549" s="7"/>
      <c r="BK549" s="7"/>
    </row>
    <row r="550" ht="15.75" customHeight="1">
      <c r="A550" s="40">
        <v>10.0</v>
      </c>
      <c r="B550" s="41" t="s">
        <v>359</v>
      </c>
      <c r="C550" s="58"/>
      <c r="D550" s="45"/>
      <c r="E550" s="46"/>
      <c r="F550" s="45" t="str">
        <f>IF(D550="","-",IF(VLOOKUP(D550,'S1-MR'!$D$7:$U$60,7,0)=0,"-",IF(AND(D550=D550,OR(E550="T",E550="P")),VLOOKUP(D550,'S1-MR'!$D$7:$U$60,7,0),"-")))</f>
        <v>-</v>
      </c>
      <c r="G550" s="45" t="str">
        <f>IF(D550="","-",IF(VLOOKUP(D550,'S1-MR'!$D$7:$U$60,8,0)=0,"-",IF(AND(D550=D550,OR(E550="T",E550="P")),VLOOKUP(D550,'S1-MR'!$D$7:$U$60,8,0),"-")))</f>
        <v>-</v>
      </c>
      <c r="H550" s="45" t="str">
        <f>IF(D550="","-",IF(VLOOKUP(D550,'S1-MR'!$D$7:$U$60,9,0)=0,"-",IF(AND(D550=D550,OR(E550="T",E550="P")),VLOOKUP(D550,'S1-MR'!$D$7:$U$60,9,0),"-")))</f>
        <v>-</v>
      </c>
      <c r="I550" s="45"/>
      <c r="J550" s="45" t="str">
        <f>IF(D550="","-",IF(VLOOKUP(D550,'S1-MR'!$D$7:$U$60,17,0)=0,"-",IF(AND(D550=D550,E550="P"),VLOOKUP(D550,'S1-MR'!$D$7:$U$60,17,0),"-")))</f>
        <v>-</v>
      </c>
      <c r="K550" s="45" t="str">
        <f>IF(D550="","-",IF(VLOOKUP(D550,'S1-MR'!$D$7:$U$60,18,0)=0,"-",IF(AND(D550=D550,E550="P"),VLOOKUP(D550,'S1-MR'!$D$7:$U$60,18,0),"-")))</f>
        <v>-</v>
      </c>
      <c r="L550" s="46" t="s">
        <v>65</v>
      </c>
      <c r="M550" s="111"/>
      <c r="N550" s="58"/>
      <c r="O550" s="45"/>
      <c r="P550" s="46"/>
      <c r="Q550" s="45" t="str">
        <f>IF(O550="","-",IF(VLOOKUP(O550,'S1-MR'!$D$7:$U$60,7,0)=0,"-",IF(AND(O550=O550,OR(P550="T",P550="P")),VLOOKUP(O550,'S1-MR'!$D$7:$U$60,7,0),"-")))</f>
        <v>-</v>
      </c>
      <c r="R550" s="45" t="str">
        <f>IF(O550="","-",IF(VLOOKUP(O550,'S1-MR'!$D$7:$U$60,8,0)=0,"-",IF(AND(O550=O550,OR(P550="T",P550="P")),VLOOKUP(O550,'S1-MR'!$D$7:$U$60,8,0),"-")))</f>
        <v>-</v>
      </c>
      <c r="S550" s="45" t="str">
        <f>IF(O550="","-",IF(VLOOKUP(O550,'S1-MR'!$D$7:$U$60,9,0)=0,"-",IF(AND(O550=O550,OR(P550="T",P550="P")),VLOOKUP(O550,'S1-MR'!$D$7:$U$60,9,0),"-")))</f>
        <v>-</v>
      </c>
      <c r="T550" s="45" t="str">
        <f>IF(O550="","-",IF(VLOOKUP(O550,'S1-MR'!$D$7:$U$60,17,0)=0,"-",IF(AND(O550=O550,P550="P"),VLOOKUP(O550,'S1-MR'!$D$7:$U$60,17,0),"-")))</f>
        <v>-</v>
      </c>
      <c r="U550" s="45" t="str">
        <f>IF(O550="","-",IF(VLOOKUP(O550,'S1-MR'!$D$7:$U$60,18,0)=0,"-",IF(AND(O550=O550,P550="P"),VLOOKUP(O550,'S1-MR'!$D$7:$U$60,18,0),"-")))</f>
        <v>-</v>
      </c>
      <c r="V550" s="46" t="s">
        <v>65</v>
      </c>
      <c r="W550" s="111"/>
      <c r="X550" s="58"/>
      <c r="Y550" s="45"/>
      <c r="Z550" s="46"/>
      <c r="AA550" s="45" t="str">
        <f>IF(Y550="","-",IF(VLOOKUP(Y550,'S1-MR'!$D$7:$U$60,7,0)=0,"-",IF(AND(Y550=Y550,OR(Z550="T",Z550="P")),VLOOKUP(Y550,'S1-MR'!$D$7:$U$60,7,0),"-")))</f>
        <v>-</v>
      </c>
      <c r="AB550" s="45" t="str">
        <f>IF(Y550="","-",IF(VLOOKUP(Y550,'S1-MR'!$D$7:$U$60,8,0)=0,"-",IF(AND(Y550=Y550,OR(Z550="T",Z550="P")),VLOOKUP(Y550,'S1-MR'!$D$7:$U$60,8,0),"-")))</f>
        <v>-</v>
      </c>
      <c r="AC550" s="45" t="str">
        <f>IF(Y550="","-",IF(VLOOKUP(Y550,'S1-MR'!$D$7:$U$60,9,0)=0,"-",IF(AND(Y550=Y550,OR(Z550="T",Z550="P")),VLOOKUP(Y550,'S1-MR'!$D$7:$U$60,9,0),"-")))</f>
        <v>-</v>
      </c>
      <c r="AD550" s="45" t="str">
        <f>IF(Y550="","-",IF(VLOOKUP(Y550,'S1-MR'!$D$7:$U$60,17,0)=0,"-",IF(AND(Y550=Y550,Z550="P"),VLOOKUP(Y550,'S1-MR'!$D$7:$U$60,17,0),"-")))</f>
        <v>-</v>
      </c>
      <c r="AE550" s="45" t="str">
        <f>IF(Y550="","-",IF(VLOOKUP(Y550,'S1-MR'!$D$7:$U$60,18,0)=0,"-",IF(AND(Y550=Y550,Z550="P"),VLOOKUP(Y550,'S1-MR'!$D$7:$U$60,18,0),"-")))</f>
        <v>-</v>
      </c>
      <c r="AF550" s="46" t="s">
        <v>65</v>
      </c>
      <c r="AG550" s="111"/>
      <c r="AH550" s="58"/>
      <c r="AI550" s="45"/>
      <c r="AJ550" s="46"/>
      <c r="AK550" s="45" t="str">
        <f>IF(AI550="","-",IF(VLOOKUP(AI550,'S1-MR'!$D$7:$U$60,7,0)=0,"-",IF(AND(AI550=AI550,OR(AJ550="T",AJ550="P")),VLOOKUP(AI550,'S1-MR'!$D$7:$U$60,7,0),"-")))</f>
        <v>-</v>
      </c>
      <c r="AL550" s="45" t="str">
        <f>IF(AI550="","-",IF(VLOOKUP(AI550,'S1-MR'!$D$7:$U$60,8,0)=0,"-",IF(AND(AI550=AI550,OR(AJ550="T",AJ550="P")),VLOOKUP(AI550,'S1-MR'!$D$7:$U$60,8,0),"-")))</f>
        <v>-</v>
      </c>
      <c r="AM550" s="45" t="str">
        <f>IF(AI550="","-",IF(VLOOKUP(AI550,'S1-MR'!$D$7:$U$60,9,0)=0,"-",IF(AND(AI550=AI550,OR(AJ550="T",AJ550="P")),VLOOKUP(AI550,'S1-MR'!$D$7:$U$60,9,0),"-")))</f>
        <v>-</v>
      </c>
      <c r="AN550" s="45" t="str">
        <f>IF(AI550="","-",IF(VLOOKUP(AI550,'S1-MR'!$D$7:$U$60,17,0)=0,"-",IF(AND(AI550=AI550,AJ550="P"),VLOOKUP(AI550,'S1-MR'!$D$7:$U$60,17,0),"-")))</f>
        <v>-</v>
      </c>
      <c r="AO550" s="45" t="str">
        <f>IF(AI550="","-",IF(VLOOKUP(AI550,'S1-MR'!$D$7:$U$60,18,0)=0,"-",IF(AND(AI550=AI550,AJ550="P"),VLOOKUP(AI550,'S1-MR'!$D$7:$U$60,18,0),"-")))</f>
        <v>-</v>
      </c>
      <c r="AP550" s="46" t="s">
        <v>65</v>
      </c>
      <c r="AQ550" s="111"/>
      <c r="AR550" s="58"/>
      <c r="AS550" s="45"/>
      <c r="AT550" s="46"/>
      <c r="AU550" s="45" t="str">
        <f>IF(AS550="","-",IF(VLOOKUP(AS550,'S1-MR'!$D$7:$U$60,7,0)=0,"-",IF(AND(AS550=AS550,OR(AT550="T",AT550="P")),VLOOKUP(AS550,'S1-MR'!$D$7:$U$60,7,0),"-")))</f>
        <v>-</v>
      </c>
      <c r="AV550" s="45" t="str">
        <f>IF(AS550="","-",IF(VLOOKUP(AS550,'S1-MR'!$D$7:$U$60,8,0)=0,"-",IF(AND(AS550=AS550,OR(AT550="T",AT550="P")),VLOOKUP(AS550,'S1-MR'!$D$7:$U$60,8,0),"-")))</f>
        <v>-</v>
      </c>
      <c r="AW550" s="45" t="str">
        <f>IF(AS550="","-",IF(VLOOKUP(AS550,'S1-MR'!$D$7:$U$60,9,0)=0,"-",IF(AND(AS550=AS550,OR(AT550="T",AT550="P")),VLOOKUP(AS550,'S1-MR'!$D$7:$U$60,9,0),"-")))</f>
        <v>-</v>
      </c>
      <c r="AX550" s="45" t="str">
        <f>IF(AS550="","-",IF(VLOOKUP(AS550,'S1-MR'!$D$7:$U$60,17,0)=0,"-",IF(AND(AS550=AS550,AT550="P"),VLOOKUP(AS550,'S1-MR'!$D$7:$U$60,17,0),"-")))</f>
        <v>-</v>
      </c>
      <c r="AY550" s="45" t="str">
        <f>IF(AS550="","-",IF(VLOOKUP(AS550,'S1-MR'!$D$7:$U$60,18,0)=0,"-",IF(AND(AS550=AS550,AT550="P"),VLOOKUP(AS550,'S1-MR'!$D$7:$U$60,18,0),"-")))</f>
        <v>-</v>
      </c>
      <c r="AZ550" s="46" t="s">
        <v>65</v>
      </c>
      <c r="BA550" s="111"/>
      <c r="BB550" s="7"/>
      <c r="BC550" s="7"/>
      <c r="BD550" s="7"/>
      <c r="BE550" s="7"/>
      <c r="BF550" s="7"/>
      <c r="BG550" s="7"/>
      <c r="BH550" s="7"/>
      <c r="BI550" s="7"/>
      <c r="BJ550" s="7"/>
      <c r="BK550" s="7"/>
    </row>
    <row r="551" ht="15.75" customHeight="1">
      <c r="A551" s="40">
        <v>10.0</v>
      </c>
      <c r="B551" s="41" t="s">
        <v>359</v>
      </c>
      <c r="C551" s="58"/>
      <c r="D551" s="45"/>
      <c r="E551" s="46"/>
      <c r="F551" s="45" t="str">
        <f>IF(D551="","-",IF(VLOOKUP(D551,'S1-TB'!$D$7:$U$58,7,0)=0,"-",IF(AND(D551=D551,OR(E551="T",E551="P")),VLOOKUP(D551,'S1-TB'!$D$7:$U$58,7,0),"-")))</f>
        <v>-</v>
      </c>
      <c r="G551" s="45" t="str">
        <f>IF(D551="","-",IF(VLOOKUP(D551,'S1-TB'!$D$7:$U$58,8,0)=0,"-",IF(AND(D551=D551,OR(E551="T",E551="P")),VLOOKUP(D551,'S1-TB'!$D$7:$U$58,8,0),"-")))</f>
        <v>-</v>
      </c>
      <c r="H551" s="45" t="str">
        <f>IF(D551="","-",IF(VLOOKUP(D551,'S1-TB'!$D$7:$U$58,9,0)=0,"-",IF(AND(D551=D551,OR(E551="T",E551="P")),VLOOKUP(D551,'S1-TB'!$D$7:$U$58,9,0),"-")))</f>
        <v>-</v>
      </c>
      <c r="I551" s="45"/>
      <c r="J551" s="45" t="str">
        <f>IF(D551="","-",IF(VLOOKUP(D551,'S1-TB'!$D$7:$U$58,17,0)=0,"-",IF(AND(D551=D551,E551="P"),VLOOKUP(D551,'S1-TB'!$D$7:$U$58,17,0),"-")))</f>
        <v>-</v>
      </c>
      <c r="K551" s="45" t="str">
        <f>IF(D551="","-",IF(VLOOKUP(D551,'S1-TB'!$D$7:$U$58,18,0)=0,"-",IF(AND(D551=D551,E551="P"),VLOOKUP(D551,'S1-TB'!$D$7:$U$58,18,0),"-")))</f>
        <v>-</v>
      </c>
      <c r="L551" s="46" t="s">
        <v>69</v>
      </c>
      <c r="M551" s="111"/>
      <c r="N551" s="58"/>
      <c r="O551" s="45"/>
      <c r="P551" s="46"/>
      <c r="Q551" s="45" t="str">
        <f>IF(O551="","-",IF(VLOOKUP(O551,'S1-TB'!$D$7:$U$58,7,0)=0,"-",IF(AND(O551=O551,OR(P551="T",P551="P")),VLOOKUP(O551,'S1-TB'!$D$7:$U$58,7,0),"-")))</f>
        <v>-</v>
      </c>
      <c r="R551" s="45" t="str">
        <f>IF(O551="","-",IF(VLOOKUP(O551,'S1-TB'!$D$7:$U$58,8,0)=0,"-",IF(AND(O551=O551,OR(P551="T",P551="P")),VLOOKUP(O551,'S1-TB'!$D$7:$U$58,8,0),"-")))</f>
        <v>-</v>
      </c>
      <c r="S551" s="45" t="str">
        <f>IF(O551="","-",IF(VLOOKUP(O551,'S1-TB'!$D$7:$U$58,9,0)=0,"-",IF(AND(O551=O551,OR(P551="T",P551="P")),VLOOKUP(O551,'S1-TB'!$D$7:$U$58,9,0),"-")))</f>
        <v>-</v>
      </c>
      <c r="T551" s="45" t="str">
        <f>IF(O551="","-",IF(VLOOKUP(O551,'S1-TB'!$D$7:$U$58,17,0)=0,"-",IF(AND(O551=O551,P551="P"),VLOOKUP(O551,'S1-TB'!$D$7:$U$58,17,0),"-")))</f>
        <v>-</v>
      </c>
      <c r="U551" s="45" t="str">
        <f>IF(O551="","-",IF(VLOOKUP(O551,'S1-TB'!$D$7:$U$58,18,0)=0,"-",IF(AND(O551=O551,P551="P"),VLOOKUP(O551,'S1-TB'!$D$7:$U$58,18,0),"-")))</f>
        <v>-</v>
      </c>
      <c r="V551" s="46" t="s">
        <v>69</v>
      </c>
      <c r="W551" s="111"/>
      <c r="X551" s="58"/>
      <c r="Y551" s="45"/>
      <c r="Z551" s="46"/>
      <c r="AA551" s="45" t="str">
        <f>IF(Y551="","-",IF(VLOOKUP(Y551,'S1-TB'!$D$7:$U$58,7,0)=0,"-",IF(AND(Y551=Y551,OR(Z551="T",Z551="P")),VLOOKUP(Y551,'S1-TB'!$D$7:$U$58,7,0),"-")))</f>
        <v>-</v>
      </c>
      <c r="AB551" s="45" t="str">
        <f>IF(Y551="","-",IF(VLOOKUP(Y551,'S1-TB'!$D$7:$U$58,8,0)=0,"-",IF(AND(Y551=Y551,OR(Z551="T",Z551="P")),VLOOKUP(Y551,'S1-TB'!$D$7:$U$58,8,0),"-")))</f>
        <v>-</v>
      </c>
      <c r="AC551" s="45" t="str">
        <f>IF(Y551="","-",IF(VLOOKUP(Y551,'S1-TB'!$D$7:$U$58,9,0)=0,"-",IF(AND(Y551=Y551,OR(Z551="T",Z551="P")),VLOOKUP(Y551,'S1-TB'!$D$7:$U$58,9,0),"-")))</f>
        <v>-</v>
      </c>
      <c r="AD551" s="45" t="str">
        <f>IF(Y551="","-",IF(VLOOKUP(Y551,'S1-TB'!$D$7:$U$58,17,0)=0,"-",IF(AND(Y551=Y551,Z551="P"),VLOOKUP(Y551,'S1-TB'!$D$7:$U$58,17,0),"-")))</f>
        <v>-</v>
      </c>
      <c r="AE551" s="45" t="str">
        <f>IF(Y551="","-",IF(VLOOKUP(Y551,'S1-TB'!$D$7:$U$58,18,0)=0,"-",IF(AND(Y551=Y551,Z551="P"),VLOOKUP(Y551,'S1-TB'!$D$7:$U$58,18,0),"-")))</f>
        <v>-</v>
      </c>
      <c r="AF551" s="46" t="s">
        <v>69</v>
      </c>
      <c r="AG551" s="111"/>
      <c r="AH551" s="58"/>
      <c r="AI551" s="45"/>
      <c r="AJ551" s="46"/>
      <c r="AK551" s="45" t="str">
        <f>IF(AI551="","-",IF(VLOOKUP(AI551,'S1-TB'!$D$7:$U$58,7,0)=0,"-",IF(AND(AI551=AI551,OR(AJ551="T",AJ551="P")),VLOOKUP(AI551,'S1-TB'!$D$7:$U$58,7,0),"-")))</f>
        <v>-</v>
      </c>
      <c r="AL551" s="45" t="str">
        <f>IF(AI551="","-",IF(VLOOKUP(AI551,'S1-TB'!$D$7:$U$58,8,0)=0,"-",IF(AND(AI551=AI551,OR(AJ551="T",AJ551="P")),VLOOKUP(AI551,'S1-TB'!$D$7:$U$58,8,0),"-")))</f>
        <v>-</v>
      </c>
      <c r="AM551" s="45" t="str">
        <f>IF(AI551="","-",IF(VLOOKUP(AI551,'S1-TB'!$D$7:$U$58,9,0)=0,"-",IF(AND(AI551=AI551,OR(AJ551="T",AJ551="P")),VLOOKUP(AI551,'S1-TB'!$D$7:$U$58,9,0),"-")))</f>
        <v>-</v>
      </c>
      <c r="AN551" s="45" t="str">
        <f>IF(AI551="","-",IF(VLOOKUP(AI551,'S1-TB'!$D$7:$U$58,17,0)=0,"-",IF(AND(AI551=AI551,AJ551="P"),VLOOKUP(AI551,'S1-TB'!$D$7:$U$58,17,0),"-")))</f>
        <v>-</v>
      </c>
      <c r="AO551" s="45" t="str">
        <f>IF(AI551="","-",IF(VLOOKUP(AI551,'S1-TB'!$D$7:$U$58,18,0)=0,"-",IF(AND(AI551=AI551,AJ551="P"),VLOOKUP(AI551,'S1-TB'!$D$7:$U$58,18,0),"-")))</f>
        <v>-</v>
      </c>
      <c r="AP551" s="46" t="s">
        <v>69</v>
      </c>
      <c r="AQ551" s="111"/>
      <c r="AR551" s="58"/>
      <c r="AS551" s="45"/>
      <c r="AT551" s="46"/>
      <c r="AU551" s="45" t="str">
        <f>IF(AS551="","-",IF(VLOOKUP(AS551,'S1-TB'!$D$7:$U$58,7,0)=0,"-",IF(AND(AS551=AS551,OR(AT551="T",AT551="P")),VLOOKUP(AS551,'S1-TB'!$D$7:$U$58,7,0),"-")))</f>
        <v>-</v>
      </c>
      <c r="AV551" s="45" t="str">
        <f>IF(AS551="","-",IF(VLOOKUP(AS551,'S1-TB'!$D$7:$U$58,8,0)=0,"-",IF(AND(AS551=AS551,OR(AT551="T",AT551="P")),VLOOKUP(AS551,'S1-TB'!$D$7:$U$58,8,0),"-")))</f>
        <v>-</v>
      </c>
      <c r="AW551" s="45" t="str">
        <f>IF(AS551="","-",IF(VLOOKUP(AS551,'S1-TB'!$D$7:$U$58,9,0)=0,"-",IF(AND(AS551=AS551,OR(AT551="T",AT551="P")),VLOOKUP(AS551,'S1-TB'!$D$7:$U$58,9,0),"-")))</f>
        <v>-</v>
      </c>
      <c r="AX551" s="45" t="str">
        <f>IF(AS551="","-",IF(VLOOKUP(AS551,'S1-TB'!$D$7:$U$58,17,0)=0,"-",IF(AND(AS551=AS551,AT551="P"),VLOOKUP(AS551,'S1-TB'!$D$7:$U$58,17,0),"-")))</f>
        <v>-</v>
      </c>
      <c r="AY551" s="45" t="str">
        <f>IF(AS551="","-",IF(VLOOKUP(AS551,'S1-TB'!$D$7:$U$58,18,0)=0,"-",IF(AND(AS551=AS551,AT551="P"),VLOOKUP(AS551,'S1-TB'!$D$7:$U$58,18,0),"-")))</f>
        <v>-</v>
      </c>
      <c r="AZ551" s="46" t="s">
        <v>69</v>
      </c>
      <c r="BA551" s="111"/>
      <c r="BB551" s="7"/>
      <c r="BC551" s="7"/>
      <c r="BD551" s="7"/>
      <c r="BE551" s="7"/>
      <c r="BF551" s="7"/>
      <c r="BG551" s="7"/>
      <c r="BH551" s="7"/>
      <c r="BI551" s="7"/>
      <c r="BJ551" s="7"/>
      <c r="BK551" s="7"/>
    </row>
    <row r="552" ht="15.75" customHeight="1">
      <c r="A552" s="40">
        <v>10.0</v>
      </c>
      <c r="B552" s="41" t="s">
        <v>359</v>
      </c>
      <c r="C552" s="64"/>
      <c r="D552" s="65"/>
      <c r="E552" s="66"/>
      <c r="F552" s="65"/>
      <c r="G552" s="65"/>
      <c r="H552" s="65"/>
      <c r="I552" s="65"/>
      <c r="J552" s="65"/>
      <c r="K552" s="65"/>
      <c r="L552" s="66"/>
      <c r="M552" s="68"/>
      <c r="N552" s="64"/>
      <c r="O552" s="65"/>
      <c r="P552" s="66"/>
      <c r="Q552" s="65"/>
      <c r="R552" s="65"/>
      <c r="S552" s="65"/>
      <c r="T552" s="65"/>
      <c r="U552" s="65"/>
      <c r="V552" s="66"/>
      <c r="W552" s="68"/>
      <c r="X552" s="64"/>
      <c r="Y552" s="65"/>
      <c r="Z552" s="66"/>
      <c r="AA552" s="65"/>
      <c r="AB552" s="65"/>
      <c r="AC552" s="65"/>
      <c r="AD552" s="65"/>
      <c r="AE552" s="65"/>
      <c r="AF552" s="66"/>
      <c r="AG552" s="68"/>
      <c r="AH552" s="64"/>
      <c r="AI552" s="65"/>
      <c r="AJ552" s="66"/>
      <c r="AK552" s="65"/>
      <c r="AL552" s="65"/>
      <c r="AM552" s="65"/>
      <c r="AN552" s="65"/>
      <c r="AO552" s="65"/>
      <c r="AP552" s="66"/>
      <c r="AQ552" s="68"/>
      <c r="AR552" s="64"/>
      <c r="AS552" s="65"/>
      <c r="AT552" s="66"/>
      <c r="AU552" s="65"/>
      <c r="AV552" s="65"/>
      <c r="AW552" s="65"/>
      <c r="AX552" s="65"/>
      <c r="AY552" s="65"/>
      <c r="AZ552" s="66"/>
      <c r="BA552" s="68"/>
      <c r="BB552" s="7"/>
      <c r="BC552" s="7"/>
      <c r="BD552" s="7"/>
      <c r="BE552" s="7"/>
      <c r="BF552" s="7"/>
      <c r="BG552" s="7"/>
      <c r="BH552" s="7"/>
      <c r="BI552" s="7"/>
      <c r="BJ552" s="7"/>
      <c r="BK552" s="7"/>
    </row>
    <row r="553" ht="15.75" customHeight="1">
      <c r="A553" s="40">
        <v>10.0</v>
      </c>
      <c r="B553" s="41" t="s">
        <v>359</v>
      </c>
      <c r="C553" s="79"/>
      <c r="D553" s="72"/>
      <c r="E553" s="82"/>
      <c r="F553" s="72" t="str">
        <f>IF(D553="","-",IF(VLOOKUP(D553,'D3 TI'!$D$7:$U$47,7,0)=0,"-",IF(AND(D553=D553,OR(E553="T",E553="P",E553="PM")),VLOOKUP(D553,'D3 TI'!$D$7:$U$47,7,0),"-")))</f>
        <v>-</v>
      </c>
      <c r="G553" s="72" t="str">
        <f>IF(D553="","-",IF(VLOOKUP(D553,'D3 TI'!$D$7:$U$47,8,0)=0,"-",IF(AND(D553=D553,OR(E553="T",E553="P",,E553="PM")),VLOOKUP(D553,'D3 TI'!$D$7:$U$47,8,0),"-")))</f>
        <v>-</v>
      </c>
      <c r="H553" s="72" t="str">
        <f>IF(D553="","-",IF(VLOOKUP(D553,'D3 TI'!$D$7:$U$47,9,0)=0,"-",IF(AND(D553=D553,OR(E553="T",E553="P")),VLOOKUP(D553,'D3 TI'!$D$7:$U$47,9,0),"-")))</f>
        <v>-</v>
      </c>
      <c r="I553" s="72"/>
      <c r="J553" s="72" t="str">
        <f>IF(D553="","-",IF(VLOOKUP(D553,'D3 TI'!$D$7:$U$47,17,0)=0,"-",IF(AND(D553=D553,E553="P"),VLOOKUP(D553,'D3 TI'!$D$7:$U$47,17,0),"-")))</f>
        <v>-</v>
      </c>
      <c r="K553" s="72" t="str">
        <f>IF(D553="","-",IF(VLOOKUP(D553,'D3 TI'!$D$7:$U$47,18,0)=0,"-",IF(AND(D553=D553,E553="P"),VLOOKUP(D553,'D3 TI'!$D$7:$U$47,18,0),"-")))</f>
        <v>-</v>
      </c>
      <c r="L553" s="73" t="s">
        <v>72</v>
      </c>
      <c r="M553" s="81"/>
      <c r="N553" s="79"/>
      <c r="O553" s="72"/>
      <c r="P553" s="82"/>
      <c r="Q553" s="72" t="str">
        <f>IF(O553="","-",IF(VLOOKUP(O553,'D3 TI'!$D$7:$U$47,7,0)=0,"-",IF(AND(O553=O553,OR(P553="T",P553="P",P553="PM")),VLOOKUP(O553,'D3 TI'!$D$7:$U$47,7,0),"-")))</f>
        <v>-</v>
      </c>
      <c r="R553" s="72" t="str">
        <f>IF(O553="","-",IF(VLOOKUP(O553,'D3 TI'!$D$7:$U$47,8,0)=0,"-",IF(AND(O553=O553,OR(P553="T",P553="P",P553="PM")),VLOOKUP(O553,'D3 TI'!$D$7:$U$47,8,0),"-")))</f>
        <v>-</v>
      </c>
      <c r="S553" s="72" t="str">
        <f>IF(O553="","-",IF(VLOOKUP(O553,'D3 TI'!$D$7:$U$47,9,0)=0,"-",IF(AND(O553=O553,OR(P553="T",P553="P")),VLOOKUP(O553,'D3 TI'!$D$7:$U$47,9,0),"-")))</f>
        <v>-</v>
      </c>
      <c r="T553" s="72" t="str">
        <f>IF(O553="","-",IF(VLOOKUP(O553,'D3 TI'!$D$7:$U$47,17,0)=0,"-",IF(AND(O553=O553,P553="P"),VLOOKUP(O553,'D3 TI'!$D$7:$U$47,17,0),"-")))</f>
        <v>-</v>
      </c>
      <c r="U553" s="72" t="str">
        <f>IF(O553="","-",IF(VLOOKUP(O553,'D3 TI'!$D$7:$U$47,18,0)=0,"-",IF(AND(O553=O553,P553="P"),VLOOKUP(O553,'D3 TI'!$D$7:$U$47,18,0),"-")))</f>
        <v>-</v>
      </c>
      <c r="V553" s="73" t="s">
        <v>72</v>
      </c>
      <c r="W553" s="81"/>
      <c r="X553" s="79"/>
      <c r="Y553" s="72"/>
      <c r="Z553" s="82"/>
      <c r="AA553" s="72" t="str">
        <f>IF(Y553="","-",IF(VLOOKUP(Y553,'D3 TI'!$D$7:$U$47,7,0)=0,"-",IF(AND(Y553=Y553,OR(Z553="T",Z553="P",Z553="PM")),VLOOKUP(Y553,'D3 TI'!$D$7:$U$47,7,0),"-")))</f>
        <v>-</v>
      </c>
      <c r="AB553" s="72" t="str">
        <f>IF(Y553="","-",IF(VLOOKUP(Y553,'D3 TI'!$D$7:$U$47,8,0)=0,"-",IF(AND(Y553=Y553,OR(Z553="T",Z553="P",Z553="PM")),VLOOKUP(Y553,'D3 TI'!$D$7:$U$47,8,0),"-")))</f>
        <v>-</v>
      </c>
      <c r="AC553" s="72" t="str">
        <f>IF(Y553="","-",IF(VLOOKUP(Y553,'D3 TI'!$D$7:$U$47,9,0)=0,"-",IF(AND(Y553=Y553,OR(Z553="T",Z553="P")),VLOOKUP(Y553,'D3 TI'!$D$7:$U$47,9,0),"-")))</f>
        <v>-</v>
      </c>
      <c r="AD553" s="72" t="str">
        <f>IF(Y553="","-",IF(VLOOKUP(Y553,'D3 TI'!$D$7:$U$47,17,0)=0,"-",IF(AND(Y553=Y553,Z553="P"),VLOOKUP(Y553,'D3 TI'!$D$7:$U$47,17,0),"-")))</f>
        <v>-</v>
      </c>
      <c r="AE553" s="72" t="str">
        <f>IF(Y553="","-",IF(VLOOKUP(Y553,'D3 TI'!$D$7:$U$47,18,0)=0,"-",IF(AND(Y553=Y553,Z553="P"),VLOOKUP(Y553,'D3 TI'!$D$7:$U$47,18,0),"-")))</f>
        <v>-</v>
      </c>
      <c r="AF553" s="73" t="s">
        <v>72</v>
      </c>
      <c r="AG553" s="81"/>
      <c r="AH553" s="79"/>
      <c r="AI553" s="72"/>
      <c r="AJ553" s="82"/>
      <c r="AK553" s="72" t="str">
        <f>IF(AI553="","-",IF(VLOOKUP(AI553,'D3 TI'!$D$7:$U$47,7,0)=0,"-",IF(AND(AI553=AI553,OR(AJ553="T",AJ553="P",AJ553="PM")),VLOOKUP(AI553,'D3 TI'!$D$7:$U$47,7,0),"-")))</f>
        <v>-</v>
      </c>
      <c r="AL553" s="72" t="str">
        <f>IF(AI553="","-",IF(VLOOKUP(AI553,'D3 TI'!$D$7:$U$47,8,0)=0,"-",IF(AND(AI553=AI553,OR(AJ553="T",AJ553="P",AJ553="PM")),VLOOKUP(AI553,'D3 TI'!$D$7:$U$47,8,0),"-")))</f>
        <v>-</v>
      </c>
      <c r="AM553" s="72" t="str">
        <f>IF(AI553="","-",IF(VLOOKUP(AI553,'D3 TI'!$D$7:$U$47,9,0)=0,"-",IF(AND(AI553=AI553,OR(AJ553="T",AJ553="P")),VLOOKUP(AI553,'D3 TI'!$D$7:$U$47,9,0),"-")))</f>
        <v>-</v>
      </c>
      <c r="AN553" s="72" t="str">
        <f>IF(AI553="","-",IF(VLOOKUP(AI553,'D3 TI'!$D$7:$U$47,17,0)=0,"-",IF(AND(AI553=AI553,AJ553="P"),VLOOKUP(AI553,'D3 TI'!$D$7:$U$47,17,0),"-")))</f>
        <v>-</v>
      </c>
      <c r="AO553" s="72" t="str">
        <f>IF(AI553="","-",IF(VLOOKUP(AI553,'D3 TI'!$D$7:$U$47,18,0)=0,"-",IF(AND(AI553=AI553,AJ553="P"),VLOOKUP(AI553,'D3 TI'!$D$7:$U$47,18,0),"-")))</f>
        <v>-</v>
      </c>
      <c r="AP553" s="73" t="s">
        <v>72</v>
      </c>
      <c r="AQ553" s="81"/>
      <c r="AR553" s="79"/>
      <c r="AS553" s="72"/>
      <c r="AT553" s="82"/>
      <c r="AU553" s="72" t="str">
        <f>IF(AS553="","-",IF(VLOOKUP(AS553,'D3 TI'!$D$7:$U$47,7,0)=0,"-",IF(AND(AS553=AS553,OR(AT553="T",AT553="P",AT553="PM")),VLOOKUP(AS553,'D3 TI'!$D$7:$U$47,7,0),"-")))</f>
        <v>-</v>
      </c>
      <c r="AV553" s="72" t="str">
        <f>IF(AS553="","-",IF(VLOOKUP(AS553,'D3 TI'!$D$7:$U$47,8,0)=0,"-",IF(AND(AS553=AS553,OR(AT553="T",AT553="P",AT553="PM")),VLOOKUP(AS553,'D3 TI'!$D$7:$U$47,8,0),"-")))</f>
        <v>-</v>
      </c>
      <c r="AW553" s="72" t="str">
        <f>IF(AS553="","-",IF(VLOOKUP(AS553,'D3 TI'!$D$7:$U$47,9,0)=0,"-",IF(AND(AS553=AS553,OR(AT553="T",AT553="P")),VLOOKUP(AS553,'D3 TI'!$D$7:$U$47,9,0),"-")))</f>
        <v>-</v>
      </c>
      <c r="AX553" s="72" t="str">
        <f>IF(AS553="","-",IF(VLOOKUP(AS553,'D3 TI'!$D$7:$U$47,17,0)=0,"-",IF(AND(AS553=AS553,AT553="P"),VLOOKUP(AS553,'D3 TI'!$D$7:$U$47,17,0),"-")))</f>
        <v>-</v>
      </c>
      <c r="AY553" s="72" t="str">
        <f>IF(AS553="","-",IF(VLOOKUP(AS553,'D3 TI'!$D$7:$U$47,18,0)=0,"-",IF(AND(AS553=AS553,AT553="P"),VLOOKUP(AS553,'D3 TI'!$D$7:$U$47,18,0),"-")))</f>
        <v>-</v>
      </c>
      <c r="AZ553" s="73" t="s">
        <v>72</v>
      </c>
      <c r="BA553" s="81"/>
      <c r="BB553" s="7"/>
      <c r="BC553" s="7"/>
      <c r="BD553" s="7"/>
      <c r="BE553" s="7"/>
      <c r="BF553" s="7"/>
      <c r="BG553" s="7"/>
      <c r="BH553" s="7"/>
      <c r="BI553" s="7"/>
      <c r="BJ553" s="7"/>
      <c r="BK553" s="7"/>
    </row>
    <row r="554" ht="15.75" customHeight="1">
      <c r="A554" s="40">
        <v>10.0</v>
      </c>
      <c r="B554" s="41" t="s">
        <v>359</v>
      </c>
      <c r="C554" s="79"/>
      <c r="D554" s="72"/>
      <c r="E554" s="82"/>
      <c r="F554" s="72" t="str">
        <f>IF(D554="","-",IF(VLOOKUP(D554,'D3 TI'!$D$7:$U$47,7,0)=0,"-",IF(AND(D554=D554,OR(E554="T",E554="P",E554="PM")),VLOOKUP(D554,'D3 TI'!$D$7:$U$47,7,0),"-")))</f>
        <v>-</v>
      </c>
      <c r="G554" s="72" t="str">
        <f>IF(D554="","-",IF(VLOOKUP(D554,'D3 TI'!$D$7:$U$47,8,0)=0,"-",IF(AND(D554=D554,OR(E554="T",E554="P",,E554="PM")),VLOOKUP(D554,'D3 TI'!$D$7:$U$47,8,0),"-")))</f>
        <v>-</v>
      </c>
      <c r="H554" s="72" t="str">
        <f>IF(D554="","-",IF(VLOOKUP(D554,'D3 TI'!$D$7:$U$47,9,0)=0,"-",IF(AND(D554=D554,OR(E554="T",E554="P")),VLOOKUP(D554,'D3 TI'!$D$7:$U$47,9,0),"-")))</f>
        <v>-</v>
      </c>
      <c r="I554" s="72"/>
      <c r="J554" s="72" t="str">
        <f>IF(D554="","-",IF(VLOOKUP(D554,'D3 TI'!$D$7:$U$47,17,0)=0,"-",IF(AND(D554=D554,E554="P"),VLOOKUP(D554,'D3 TI'!$D$7:$U$47,17,0),"-")))</f>
        <v>-</v>
      </c>
      <c r="K554" s="72" t="str">
        <f>IF(D554="","-",IF(VLOOKUP(D554,'D3 TI'!$D$7:$U$47,18,0)=0,"-",IF(AND(D554=D554,E554="P"),VLOOKUP(D554,'D3 TI'!$D$7:$U$47,18,0),"-")))</f>
        <v>-</v>
      </c>
      <c r="L554" s="73" t="s">
        <v>77</v>
      </c>
      <c r="M554" s="81"/>
      <c r="N554" s="79"/>
      <c r="O554" s="72"/>
      <c r="P554" s="82"/>
      <c r="Q554" s="72" t="str">
        <f>IF(O554="","-",IF(VLOOKUP(O554,'D3 TI'!$D$7:$U$47,7,0)=0,"-",IF(AND(O554=O554,OR(P554="T",P554="P",P554="PM")),VLOOKUP(O554,'D3 TI'!$D$7:$U$47,7,0),"-")))</f>
        <v>-</v>
      </c>
      <c r="R554" s="72" t="str">
        <f>IF(O554="","-",IF(VLOOKUP(O554,'D3 TI'!$D$7:$U$47,8,0)=0,"-",IF(AND(O554=O554,OR(P554="T",P554="P",P554="PM")),VLOOKUP(O554,'D3 TI'!$D$7:$U$47,8,0),"-")))</f>
        <v>-</v>
      </c>
      <c r="S554" s="72" t="str">
        <f>IF(O554="","-",IF(VLOOKUP(O554,'D3 TI'!$D$7:$U$47,9,0)=0,"-",IF(AND(O554=O554,OR(P554="T",P554="P")),VLOOKUP(O554,'D3 TI'!$D$7:$U$47,9,0),"-")))</f>
        <v>-</v>
      </c>
      <c r="T554" s="72" t="str">
        <f>IF(O554="","-",IF(VLOOKUP(O554,'D3 TI'!$D$7:$U$47,17,0)=0,"-",IF(AND(O554=O554,P554="P"),VLOOKUP(O554,'D3 TI'!$D$7:$U$47,17,0),"-")))</f>
        <v>-</v>
      </c>
      <c r="U554" s="72" t="str">
        <f>IF(O554="","-",IF(VLOOKUP(O554,'D3 TI'!$D$7:$U$47,18,0)=0,"-",IF(AND(O554=O554,P554="P"),VLOOKUP(O554,'D3 TI'!$D$7:$U$47,18,0),"-")))</f>
        <v>-</v>
      </c>
      <c r="V554" s="73" t="s">
        <v>77</v>
      </c>
      <c r="W554" s="81"/>
      <c r="X554" s="79"/>
      <c r="Y554" s="72"/>
      <c r="Z554" s="82"/>
      <c r="AA554" s="72" t="str">
        <f>IF(Y554="","-",IF(VLOOKUP(Y554,'D3 TI'!$D$7:$U$47,7,0)=0,"-",IF(AND(Y554=Y554,OR(Z554="T",Z554="P",Z554="PM")),VLOOKUP(Y554,'D3 TI'!$D$7:$U$47,7,0),"-")))</f>
        <v>-</v>
      </c>
      <c r="AB554" s="72" t="str">
        <f>IF(Y554="","-",IF(VLOOKUP(Y554,'D3 TI'!$D$7:$U$47,8,0)=0,"-",IF(AND(Y554=Y554,OR(Z554="T",Z554="P",Z554="PM")),VLOOKUP(Y554,'D3 TI'!$D$7:$U$47,8,0),"-")))</f>
        <v>-</v>
      </c>
      <c r="AC554" s="72" t="str">
        <f>IF(Y554="","-",IF(VLOOKUP(Y554,'D3 TI'!$D$7:$U$47,9,0)=0,"-",IF(AND(Y554=Y554,OR(Z554="T",Z554="P")),VLOOKUP(Y554,'D3 TI'!$D$7:$U$47,9,0),"-")))</f>
        <v>-</v>
      </c>
      <c r="AD554" s="72" t="str">
        <f>IF(Y554="","-",IF(VLOOKUP(Y554,'D3 TI'!$D$7:$U$47,17,0)=0,"-",IF(AND(Y554=Y554,Z554="P"),VLOOKUP(Y554,'D3 TI'!$D$7:$U$47,17,0),"-")))</f>
        <v>-</v>
      </c>
      <c r="AE554" s="72" t="str">
        <f>IF(Y554="","-",IF(VLOOKUP(Y554,'D3 TI'!$D$7:$U$47,18,0)=0,"-",IF(AND(Y554=Y554,Z554="P"),VLOOKUP(Y554,'D3 TI'!$D$7:$U$47,18,0),"-")))</f>
        <v>-</v>
      </c>
      <c r="AF554" s="73" t="s">
        <v>77</v>
      </c>
      <c r="AG554" s="81"/>
      <c r="AH554" s="79"/>
      <c r="AI554" s="72"/>
      <c r="AJ554" s="82"/>
      <c r="AK554" s="72" t="str">
        <f>IF(AI554="","-",IF(VLOOKUP(AI554,'D3 TI'!$D$7:$U$47,7,0)=0,"-",IF(AND(AI554=AI554,OR(AJ554="T",AJ554="P",AJ554="PM")),VLOOKUP(AI554,'D3 TI'!$D$7:$U$47,7,0),"-")))</f>
        <v>-</v>
      </c>
      <c r="AL554" s="72" t="str">
        <f>IF(AI554="","-",IF(VLOOKUP(AI554,'D3 TI'!$D$7:$U$47,8,0)=0,"-",IF(AND(AI554=AI554,OR(AJ554="T",AJ554="P",AJ554="PM")),VLOOKUP(AI554,'D3 TI'!$D$7:$U$47,8,0),"-")))</f>
        <v>-</v>
      </c>
      <c r="AM554" s="72" t="str">
        <f>IF(AI554="","-",IF(VLOOKUP(AI554,'D3 TI'!$D$7:$U$47,9,0)=0,"-",IF(AND(AI554=AI554,OR(AJ554="T",AJ554="P")),VLOOKUP(AI554,'D3 TI'!$D$7:$U$47,9,0),"-")))</f>
        <v>-</v>
      </c>
      <c r="AN554" s="72" t="str">
        <f>IF(AI554="","-",IF(VLOOKUP(AI554,'D3 TI'!$D$7:$U$47,17,0)=0,"-",IF(AND(AI554=AI554,AJ554="P"),VLOOKUP(AI554,'D3 TI'!$D$7:$U$47,17,0),"-")))</f>
        <v>-</v>
      </c>
      <c r="AO554" s="72" t="str">
        <f>IF(AI554="","-",IF(VLOOKUP(AI554,'D3 TI'!$D$7:$U$47,18,0)=0,"-",IF(AND(AI554=AI554,AJ554="P"),VLOOKUP(AI554,'D3 TI'!$D$7:$U$47,18,0),"-")))</f>
        <v>-</v>
      </c>
      <c r="AP554" s="73" t="s">
        <v>77</v>
      </c>
      <c r="AQ554" s="81"/>
      <c r="AR554" s="79"/>
      <c r="AS554" s="72"/>
      <c r="AT554" s="82"/>
      <c r="AU554" s="72" t="str">
        <f>IF(AS554="","-",IF(VLOOKUP(AS554,'D3 TI'!$D$7:$U$47,7,0)=0,"-",IF(AND(AS554=AS554,OR(AT554="T",AT554="P",AT554="PM")),VLOOKUP(AS554,'D3 TI'!$D$7:$U$47,7,0),"-")))</f>
        <v>-</v>
      </c>
      <c r="AV554" s="72" t="str">
        <f>IF(AS554="","-",IF(VLOOKUP(AS554,'D3 TI'!$D$7:$U$47,8,0)=0,"-",IF(AND(AS554=AS554,OR(AT554="T",AT554="P",AT554="PM")),VLOOKUP(AS554,'D3 TI'!$D$7:$U$47,8,0),"-")))</f>
        <v>-</v>
      </c>
      <c r="AW554" s="72" t="str">
        <f>IF(AS554="","-",IF(VLOOKUP(AS554,'D3 TI'!$D$7:$U$47,9,0)=0,"-",IF(AND(AS554=AS554,OR(AT554="T",AT554="P")),VLOOKUP(AS554,'D3 TI'!$D$7:$U$47,9,0),"-")))</f>
        <v>-</v>
      </c>
      <c r="AX554" s="72" t="str">
        <f>IF(AS554="","-",IF(VLOOKUP(AS554,'D3 TI'!$D$7:$U$47,17,0)=0,"-",IF(AND(AS554=AS554,AT554="P"),VLOOKUP(AS554,'D3 TI'!$D$7:$U$47,17,0),"-")))</f>
        <v>-</v>
      </c>
      <c r="AY554" s="72" t="str">
        <f>IF(AS554="","-",IF(VLOOKUP(AS554,'D3 TI'!$D$7:$U$47,18,0)=0,"-",IF(AND(AS554=AS554,AT554="P"),VLOOKUP(AS554,'D3 TI'!$D$7:$U$47,18,0),"-")))</f>
        <v>-</v>
      </c>
      <c r="AZ554" s="73" t="s">
        <v>77</v>
      </c>
      <c r="BA554" s="81"/>
      <c r="BB554" s="7"/>
      <c r="BC554" s="7"/>
      <c r="BD554" s="7"/>
      <c r="BE554" s="7"/>
      <c r="BF554" s="7"/>
      <c r="BG554" s="7"/>
      <c r="BH554" s="7"/>
      <c r="BI554" s="7"/>
      <c r="BJ554" s="7"/>
      <c r="BK554" s="7"/>
    </row>
    <row r="555" ht="15.75" customHeight="1">
      <c r="A555" s="40">
        <v>10.0</v>
      </c>
      <c r="B555" s="41" t="s">
        <v>359</v>
      </c>
      <c r="C555" s="79"/>
      <c r="D555" s="72"/>
      <c r="E555" s="82"/>
      <c r="F555" s="72" t="str">
        <f>IF(D555="","-",IF(VLOOKUP(D555,D3TK!$D$7:$V$44,7,0)=0,"-",IF(AND(D555=D555,OR(E555="T",E555="P",E555="PM")),VLOOKUP(D555,D3TK!$D$7:$V$44,7,0),"-")))</f>
        <v>-</v>
      </c>
      <c r="G555" s="72" t="str">
        <f>IF(D555="","-",IF(VLOOKUP(D555,D3TK!$D$7:$V$44,8,0)=0,"-",IF(AND(D555=D555,OR(E555="T",E555="P",E555="PM")),VLOOKUP(D555,D3TK!$D$7:$V$44,8,0),"-")))</f>
        <v>-</v>
      </c>
      <c r="H555" s="72" t="str">
        <f>IF(D555="","-",IF(VLOOKUP(D555,D3TK!$D$7:$V$44,9,0)=0,"-",IF(AND(D555=D555,OR(E555="T",E555="P",E555="PM")),VLOOKUP(D555,D3TK!$D$7:$V$44,9,0),"-")))</f>
        <v>-</v>
      </c>
      <c r="I555" s="72"/>
      <c r="J555" s="72" t="str">
        <f>IF(D555="","-",IF(VLOOKUP(D555,D3TK!$D$7:$V$44,17,0)=0,"-",IF(AND(D555=D555,E555="P"),VLOOKUP(D555,D3TK!$D$7:$V$44,17,0),"-")))</f>
        <v>-</v>
      </c>
      <c r="K555" s="72" t="str">
        <f>IF(D555="","-",IF(VLOOKUP(D555,D3TK!$D$7:$V$44,18,0)=0,"-",IF(AND(D555=D555,E555="P"),VLOOKUP(D555,D3TK!$D$7:$V$44,18,0),"-")))</f>
        <v>-</v>
      </c>
      <c r="L555" s="71" t="s">
        <v>78</v>
      </c>
      <c r="M555" s="81"/>
      <c r="N555" s="79"/>
      <c r="O555" s="72"/>
      <c r="P555" s="82"/>
      <c r="Q555" s="72" t="str">
        <f>IF(O555="","-",IF(VLOOKUP(O555,D3TK!$D$7:$V$44,7,0)=0,"-",IF(AND(O555=O555,OR(P555="T",P555="P",P555="PM")),VLOOKUP(O555,D3TK!$D$7:$V$44,7,0),"-")))</f>
        <v>-</v>
      </c>
      <c r="R555" s="72" t="str">
        <f>IF(O555="","-",IF(VLOOKUP(O555,D3TK!$D$7:$V$44,8,0)=0,"-",IF(AND(O555=O555,OR(P555="T",P555="P",P555="PM")),VLOOKUP(O555,D3TK!$D$7:$V$44,8,0),"-")))</f>
        <v>-</v>
      </c>
      <c r="S555" s="72" t="str">
        <f>IF(O555="","-",IF(VLOOKUP(O555,D3TK!$D$7:$V$44,9,0)=0,"-",IF(AND(O555=O555,OR(P555="T",P555="P")),VLOOKUP(O555,D3TK!$D$7:$V$44,9,0),"-")))</f>
        <v>-</v>
      </c>
      <c r="T555" s="72" t="str">
        <f>IF(O555="","-",IF(VLOOKUP(O555,D3TK!$D$7:$V$44,17,0)=0,"-",IF(AND(O555=O555,P555="P"),VLOOKUP(O555,D3TK!$D$7:$V$44,17,0),"-")))</f>
        <v>-</v>
      </c>
      <c r="U555" s="72" t="str">
        <f>IF(O555="","-",IF(VLOOKUP(O555,D3TK!$D$7:$V$44,18,0)=0,"-",IF(AND(O555=O555,P555="P"),VLOOKUP(O555,D3TK!$D$7:$V$44,18,0),"-")))</f>
        <v>-</v>
      </c>
      <c r="V555" s="71" t="s">
        <v>78</v>
      </c>
      <c r="W555" s="81"/>
      <c r="X555" s="79"/>
      <c r="Y555" s="72"/>
      <c r="Z555" s="82"/>
      <c r="AA555" s="72" t="str">
        <f>IF(Y555="","-",IF(VLOOKUP(Y555,D3TK!$D$7:$V$44,7,0)=0,"-",IF(AND(Y555=Y555,OR(Z555="T",Z555="P",Z555="PM")),VLOOKUP(Y555,D3TK!$D$7:$V$44,7,0),"-")))</f>
        <v>-</v>
      </c>
      <c r="AB555" s="72" t="str">
        <f>IF(Y555="","-",IF(VLOOKUP(Y555,D3TK!$D$7:$V$44,8,0)=0,"-",IF(AND(Y555=Y555,OR(Z555="T",Z555="P",Z555="PM")),VLOOKUP(Y555,D3TK!$D$7:$V$44,8,0),"-")))</f>
        <v>-</v>
      </c>
      <c r="AC555" s="72" t="str">
        <f>IF(Y555="","-",IF(VLOOKUP(Y555,D3TK!$D$7:$V$44,9,0)=0,"-",IF(AND(Y555=Y555,OR(Z555="T",Z555="P")),VLOOKUP(Y555,D3TK!$D$7:$V$44,9,0),"-")))</f>
        <v>-</v>
      </c>
      <c r="AD555" s="72" t="str">
        <f>IF(Y555="","-",IF(VLOOKUP(Y555,D3TK!$D$7:$V$44,17,0)=0,"-",IF(AND(Y555=Y555,Z555="P"),VLOOKUP(Y555,D3TK!$D$7:$V$44,17,0),"-")))</f>
        <v>-</v>
      </c>
      <c r="AE555" s="72" t="str">
        <f>IF(Y555="","-",IF(VLOOKUP(Y555,D3TK!$D$7:$V$44,18,0)=0,"-",IF(AND(Y555=Y555,Z555="P"),VLOOKUP(Y555,D3TK!$D$7:$V$44,18,0),"-")))</f>
        <v>-</v>
      </c>
      <c r="AF555" s="71" t="s">
        <v>78</v>
      </c>
      <c r="AG555" s="81"/>
      <c r="AH555" s="79"/>
      <c r="AI555" s="72"/>
      <c r="AJ555" s="82"/>
      <c r="AK555" s="72" t="str">
        <f>IF(AI555="","-",IF(VLOOKUP(AI555,D3TK!$D$7:$V$44,7,0)=0,"-",IF(AND(AI555=AI555,OR(AJ555="T",AJ555="P",AJ555="PM")),VLOOKUP(AI555,D3TK!$D$7:$V$44,7,0),"-")))</f>
        <v>-</v>
      </c>
      <c r="AL555" s="72" t="str">
        <f>IF(AI555="","-",IF(VLOOKUP(AI555,D3TK!$D$7:$V$44,8,0)=0,"-",IF(AND(AI555=AI555,OR(AJ555="T",AJ555="P",AJ555="PM")),VLOOKUP(AI555,D3TK!$D$7:$V$44,8,0),"-")))</f>
        <v>-</v>
      </c>
      <c r="AM555" s="72" t="str">
        <f>IF(AI555="","-",IF(VLOOKUP(AI555,D3TK!$D$7:$V$44,9,0)=0,"-",IF(AND(AI555=AI555,OR(AJ555="T",AJ555="P")),VLOOKUP(AI555,D3TK!$D$7:$V$44,9,0),"-")))</f>
        <v>-</v>
      </c>
      <c r="AN555" s="72" t="str">
        <f>IF(AI555="","-",IF(VLOOKUP(AI555,D3TK!$D$7:$V$44,17,0)=0,"-",IF(AND(AI555=AI555,AJ555="P"),VLOOKUP(AI555,D3TK!$D$7:$V$44,17,0),"-")))</f>
        <v>-</v>
      </c>
      <c r="AO555" s="72" t="str">
        <f>IF(AI555="","-",IF(VLOOKUP(AI555,D3TK!$D$7:$V$44,18,0)=0,"-",IF(AND(AI555=AI555,AJ555="P"),VLOOKUP(AI555,D3TK!$D$7:$V$44,18,0),"-")))</f>
        <v>-</v>
      </c>
      <c r="AP555" s="71" t="s">
        <v>78</v>
      </c>
      <c r="AQ555" s="81"/>
      <c r="AR555" s="79"/>
      <c r="AS555" s="72"/>
      <c r="AT555" s="82"/>
      <c r="AU555" s="72" t="str">
        <f>IF(AS555="","-",IF(VLOOKUP(AS555,D3TK!$D$7:$V$44,7,0)=0,"-",IF(AND(AS555=AS555,OR(AT555="T",AT555="P",AT555="PM")),VLOOKUP(AS555,D3TK!$D$7:$V$44,7,0),"-")))</f>
        <v>-</v>
      </c>
      <c r="AV555" s="72" t="str">
        <f>IF(AS555="","-",IF(VLOOKUP(AS555,D3TK!$D$7:$V$44,8,0)=0,"-",IF(AND(AS555=AS555,OR(AT555="T",AT555="P",AT555="PM")),VLOOKUP(AS555,D3TK!$D$7:$V$44,8,0),"-")))</f>
        <v>-</v>
      </c>
      <c r="AW555" s="72" t="str">
        <f>IF(AS555="","-",IF(VLOOKUP(AS555,D3TK!$D$7:$V$44,9,0)=0,"-",IF(AND(AS555=AS555,OR(AT555="T",AT555="P")),VLOOKUP(AS555,D3TK!$D$7:$V$44,9,0),"-")))</f>
        <v>-</v>
      </c>
      <c r="AX555" s="72" t="str">
        <f>IF(AS555="","-",IF(VLOOKUP(AS555,D3TK!$D$7:$V$44,17,0)=0,"-",IF(AND(AS555=AS555,AT555="P"),VLOOKUP(AS555,D3TK!$D$7:$V$44,17,0),"-")))</f>
        <v>-</v>
      </c>
      <c r="AY555" s="72" t="str">
        <f>IF(AS555="","-",IF(VLOOKUP(AS555,D3TK!$D$7:$V$44,18,0)=0,"-",IF(AND(AS555=AS555,AT555="P"),VLOOKUP(AS555,D3TK!$D$7:$V$44,18,0),"-")))</f>
        <v>-</v>
      </c>
      <c r="AZ555" s="71" t="s">
        <v>78</v>
      </c>
      <c r="BA555" s="81"/>
      <c r="BB555" s="7"/>
      <c r="BC555" s="7"/>
      <c r="BD555" s="7"/>
      <c r="BE555" s="7"/>
      <c r="BF555" s="7"/>
      <c r="BG555" s="7"/>
      <c r="BH555" s="7"/>
      <c r="BI555" s="7"/>
      <c r="BJ555" s="7"/>
      <c r="BK555" s="7"/>
    </row>
    <row r="556" ht="15.75" customHeight="1">
      <c r="A556" s="40">
        <v>10.0</v>
      </c>
      <c r="B556" s="41" t="s">
        <v>359</v>
      </c>
      <c r="C556" s="79"/>
      <c r="D556" s="72"/>
      <c r="E556" s="82"/>
      <c r="F556" s="72" t="str">
        <f>IF(D556="","-",IF(VLOOKUP(D556,D4TRPL!$D$7:$U$58,7,0)=0,"-",IF(AND(D556=D556,OR(E556="T",E556="P",E556="PM")),VLOOKUP(D556,D4TRPL!$D$7:$U$58,7,0),"-")))</f>
        <v>-</v>
      </c>
      <c r="G556" s="72" t="str">
        <f>IF(D556="","-",IF(VLOOKUP(D556,D4TRPL!$D$7:$U$58,8,0)=0,"-",IF(AND(D556=D556,OR(E556="T",E556="P",E556="PM")),VLOOKUP(D556,D4TRPL!$D$7:$U$58,8,0),"-")))</f>
        <v>-</v>
      </c>
      <c r="H556" s="72" t="str">
        <f>IF(D556="","-",IF(VLOOKUP(D556,D4TRPL!$D$7:$U$58,9,0)=0,"-",IF(AND(D556=D556,OR(E556="T",E556="P")),VLOOKUP(D556,D4TRPL!$D$7:$U$58,9,0),"-")))</f>
        <v>-</v>
      </c>
      <c r="I556" s="72"/>
      <c r="J556" s="72" t="str">
        <f>IF(D556="","-",IF(VLOOKUP(D556,D4TRPL!$D$7:$U$58,17,0)=0,"-",IF(AND(D556=D556,E556="P"),VLOOKUP(D556,D4TRPL!$D$7:$U$58,17,0),"-")))</f>
        <v>-</v>
      </c>
      <c r="K556" s="72" t="str">
        <f>IF(D556="","-",IF(VLOOKUP(D556,D4TRPL!$D$7:$U$58,18,0)=0,"-",IF(AND(D556=D556,E556="P"),VLOOKUP(D556,D4TRPL!$D$7:$U$58,18,0),"-")))</f>
        <v>-</v>
      </c>
      <c r="L556" s="73" t="s">
        <v>83</v>
      </c>
      <c r="M556" s="81"/>
      <c r="N556" s="79"/>
      <c r="O556" s="72"/>
      <c r="P556" s="82"/>
      <c r="Q556" s="72" t="str">
        <f>IF(O556="","-",IF(VLOOKUP(O556,D4TRPL!$D$7:$U$58,7,0)=0,"-",IF(AND(O556=O556,OR(P556="T",P556="P",P556="PM")),VLOOKUP(O556,D4TRPL!$D$7:$U$58,7,0),"-")))</f>
        <v>-</v>
      </c>
      <c r="R556" s="72" t="str">
        <f>IF(O556="","-",IF(VLOOKUP(O556,D4TRPL!$D$7:$U$58,8,0)=0,"-",IF(AND(O556=O556,OR(P556="T",P556="P",P556="PM")),VLOOKUP(O556,D4TRPL!$D$7:$U$58,8,0),"-")))</f>
        <v>-</v>
      </c>
      <c r="S556" s="72" t="str">
        <f>IF(O556="","-",IF(VLOOKUP(O556,D4TRPL!$D$7:$U$58,9,0)=0,"-",IF(AND(O556=O556,OR(P556="T",P556="P")),VLOOKUP(O556,D4TRPL!$D$7:$U$58,9,0),"-")))</f>
        <v>-</v>
      </c>
      <c r="T556" s="72" t="str">
        <f>IF(O556="","-",IF(VLOOKUP(O556,D4TRPL!$D$7:$U$58,17,0)=0,"-",IF(AND(O556=O556,P556="P"),VLOOKUP(O556,D4TRPL!$D$7:$U$58,17,0),"-")))</f>
        <v>-</v>
      </c>
      <c r="U556" s="72" t="str">
        <f>IF(O556="","-",IF(VLOOKUP(O556,D4TRPL!$D$7:$U$58,18,0)=0,"-",IF(AND(O556=O556,P556="P"),VLOOKUP(O556,D4TRPL!$D$7:$U$58,18,0),"-")))</f>
        <v>-</v>
      </c>
      <c r="V556" s="73" t="s">
        <v>83</v>
      </c>
      <c r="W556" s="81"/>
      <c r="X556" s="79"/>
      <c r="Y556" s="72"/>
      <c r="Z556" s="82"/>
      <c r="AA556" s="72" t="str">
        <f>IF(Y556="","-",IF(VLOOKUP(Y556,D4TRPL!$D$7:$U$58,7,0)=0,"-",IF(AND(Y556=Y556,OR(Z556="T",Z556="P",Z556="PM")),VLOOKUP(Y556,D4TRPL!$D$7:$U$58,7,0),"-")))</f>
        <v>-</v>
      </c>
      <c r="AB556" s="72" t="str">
        <f>IF(Y556="","-",IF(VLOOKUP(Y556,D4TRPL!$D$7:$U$58,8,0)=0,"-",IF(AND(Y556=Y556,OR(Z556="T",Z556="P",Z556="PM")),VLOOKUP(Y556,D4TRPL!$D$7:$U$58,8,0),"-")))</f>
        <v>-</v>
      </c>
      <c r="AC556" s="72" t="str">
        <f>IF(Y556="","-",IF(VLOOKUP(Y556,D4TRPL!$D$7:$U$58,9,0)=0,"-",IF(AND(Y556=Y556,OR(Z556="T",Z556="P")),VLOOKUP(Y556,D4TRPL!$D$7:$U$58,9,0),"-")))</f>
        <v>-</v>
      </c>
      <c r="AD556" s="72" t="str">
        <f>IF(Y556="","-",IF(VLOOKUP(Y556,D4TRPL!$D$7:$U$58,17,0)=0,"-",IF(AND(Y556=Y556,Z556="P"),VLOOKUP(Y556,D4TRPL!$D$7:$U$58,17,0),"-")))</f>
        <v>-</v>
      </c>
      <c r="AE556" s="72" t="str">
        <f>IF(Y556="","-",IF(VLOOKUP(Y556,D4TRPL!$D$7:$U$58,18,0)=0,"-",IF(AND(Y556=Y556,Z556="P"),VLOOKUP(Y556,D4TRPL!$D$7:$U$58,18,0),"-")))</f>
        <v>-</v>
      </c>
      <c r="AF556" s="73" t="s">
        <v>83</v>
      </c>
      <c r="AG556" s="81"/>
      <c r="AH556" s="79"/>
      <c r="AI556" s="72"/>
      <c r="AJ556" s="82"/>
      <c r="AK556" s="72" t="str">
        <f>IF(AI556="","-",IF(VLOOKUP(AI556,D4TRPL!$D$7:$U$58,7,0)=0,"-",IF(AND(AI556=AI556,OR(AJ556="T",AJ556="P",AJ556="PM")),VLOOKUP(AI556,D4TRPL!$D$7:$U$58,7,0),"-")))</f>
        <v>-</v>
      </c>
      <c r="AL556" s="72" t="str">
        <f>IF(AI556="","-",IF(VLOOKUP(AI556,D4TRPL!$D$7:$U$58,8,0)=0,"-",IF(AND(AI556=AI556,OR(AJ556="T",AJ556="P",AJ556="PM")),VLOOKUP(AI556,D4TRPL!$D$7:$U$58,8,0),"-")))</f>
        <v>-</v>
      </c>
      <c r="AM556" s="72" t="str">
        <f>IF(AI556="","-",IF(VLOOKUP(AI556,D4TRPL!$D$7:$U$58,9,0)=0,"-",IF(AND(AI556=AI556,OR(AJ556="T",AJ556="P")),VLOOKUP(AI556,D4TRPL!$D$7:$U$58,9,0),"-")))</f>
        <v>-</v>
      </c>
      <c r="AN556" s="72" t="str">
        <f>IF(AI556="","-",IF(VLOOKUP(AI556,D4TRPL!$D$7:$U$58,17,0)=0,"-",IF(AND(AI556=AI556,AJ556="P"),VLOOKUP(AI556,D4TRPL!$D$7:$U$58,17,0),"-")))</f>
        <v>-</v>
      </c>
      <c r="AO556" s="72" t="str">
        <f>IF(AI556="","-",IF(VLOOKUP(AI556,D4TRPL!$D$7:$U$58,18,0)=0,"-",IF(AND(AI556=AI556,AJ556="P"),VLOOKUP(AI556,D4TRPL!$D$7:$U$58,18,0),"-")))</f>
        <v>-</v>
      </c>
      <c r="AP556" s="73" t="s">
        <v>83</v>
      </c>
      <c r="AQ556" s="81"/>
      <c r="AR556" s="79"/>
      <c r="AS556" s="72"/>
      <c r="AT556" s="82"/>
      <c r="AU556" s="72" t="str">
        <f>IF(AS556="","-",IF(VLOOKUP(AS556,D4TRPL!$D$7:$U$58,7,0)=0,"-",IF(AND(AS556=AS556,OR(AT556="T",AT556="P",AT556="PM")),VLOOKUP(AS556,D4TRPL!$D$7:$U$58,7,0),"-")))</f>
        <v>-</v>
      </c>
      <c r="AV556" s="72" t="str">
        <f>IF(AS556="","-",IF(VLOOKUP(AS556,D4TRPL!$D$7:$U$58,8,0)=0,"-",IF(AND(AS556=AS556,OR(AT556="T",AT556="P",AT556="PM")),VLOOKUP(AS556,D4TRPL!$D$7:$U$58,8,0),"-")))</f>
        <v>-</v>
      </c>
      <c r="AW556" s="72" t="str">
        <f>IF(AS556="","-",IF(VLOOKUP(AS556,D4TRPL!$D$7:$U$58,9,0)=0,"-",IF(AND(AS556=AS556,OR(AT556="T",AT556="P")),VLOOKUP(AS556,D4TRPL!$D$7:$U$58,9,0),"-")))</f>
        <v>-</v>
      </c>
      <c r="AX556" s="72" t="str">
        <f>IF(AS556="","-",IF(VLOOKUP(AS556,D4TRPL!$D$7:$U$58,17,0)=0,"-",IF(AND(AS556=AS556,AT556="P"),VLOOKUP(AS556,D4TRPL!$D$7:$U$58,17,0),"-")))</f>
        <v>-</v>
      </c>
      <c r="AY556" s="72" t="str">
        <f>IF(AS556="","-",IF(VLOOKUP(AS556,D4TRPL!$D$7:$U$58,18,0)=0,"-",IF(AND(AS556=AS556,AT556="P"),VLOOKUP(AS556,D4TRPL!$D$7:$U$58,18,0),"-")))</f>
        <v>-</v>
      </c>
      <c r="AZ556" s="73" t="s">
        <v>83</v>
      </c>
      <c r="BA556" s="81"/>
      <c r="BB556" s="7"/>
      <c r="BC556" s="7"/>
      <c r="BD556" s="7"/>
      <c r="BE556" s="7"/>
      <c r="BF556" s="7"/>
      <c r="BG556" s="7"/>
      <c r="BH556" s="7"/>
      <c r="BI556" s="7"/>
      <c r="BJ556" s="7"/>
      <c r="BK556" s="7"/>
    </row>
    <row r="557" ht="15.75" customHeight="1">
      <c r="A557" s="40">
        <v>10.0</v>
      </c>
      <c r="B557" s="41" t="s">
        <v>359</v>
      </c>
      <c r="C557" s="79"/>
      <c r="D557" s="72"/>
      <c r="E557" s="82"/>
      <c r="F557" s="72" t="str">
        <f>IF(D557="","-",IF(VLOOKUP(D557,D4TRPL!$D$7:$U$58,7,0)=0,"-",IF(AND(D557=D557,OR(E557="T",E557="P",E557="PM")),VLOOKUP(D557,D4TRPL!$D$7:$U$58,7,0),"-")))</f>
        <v>-</v>
      </c>
      <c r="G557" s="72" t="str">
        <f>IF(D557="","-",IF(VLOOKUP(D557,D4TRPL!$D$7:$U$58,8,0)=0,"-",IF(AND(D557=D557,OR(E557="T",E557="P",E557="PM")),VLOOKUP(D557,D4TRPL!$D$7:$U$58,8,0),"-")))</f>
        <v>-</v>
      </c>
      <c r="H557" s="72" t="str">
        <f>IF(D557="","-",IF(VLOOKUP(D557,D4TRPL!$D$7:$U$58,9,0)=0,"-",IF(AND(D557=D557,OR(E557="T",E557="P")),VLOOKUP(D557,D4TRPL!$D$7:$U$58,9,0),"-")))</f>
        <v>-</v>
      </c>
      <c r="I557" s="72"/>
      <c r="J557" s="72" t="str">
        <f>IF(D557="","-",IF(VLOOKUP(D557,D4TRPL!$D$7:$U$58,17,0)=0,"-",IF(AND(D557=D557,E557="P"),VLOOKUP(D557,D4TRPL!$D$7:$U$58,17,0),"-")))</f>
        <v>-</v>
      </c>
      <c r="K557" s="72" t="str">
        <f>IF(D557="","-",IF(VLOOKUP(D557,D4TRPL!$D$7:$U$58,18,0)=0,"-",IF(AND(D557=D557,E557="P"),VLOOKUP(D557,D4TRPL!$D$7:$U$58,18,0),"-")))</f>
        <v>-</v>
      </c>
      <c r="L557" s="73" t="s">
        <v>85</v>
      </c>
      <c r="M557" s="81"/>
      <c r="N557" s="79"/>
      <c r="O557" s="72"/>
      <c r="P557" s="82"/>
      <c r="Q557" s="72" t="str">
        <f>IF(O557="","-",IF(VLOOKUP(O557,D4TRPL!$D$7:$U$58,7,0)=0,"-",IF(AND(O557=O557,OR(P557="T",P557="P",P557="PM")),VLOOKUP(O557,D4TRPL!$D$7:$U$58,7,0),"-")))</f>
        <v>-</v>
      </c>
      <c r="R557" s="72" t="str">
        <f>IF(O557="","-",IF(VLOOKUP(O557,D4TRPL!$D$7:$U$58,8,0)=0,"-",IF(AND(O557=O557,OR(P557="T",P557="P",P557="PM")),VLOOKUP(O557,D4TRPL!$D$7:$U$58,8,0),"-")))</f>
        <v>-</v>
      </c>
      <c r="S557" s="72" t="str">
        <f>IF(O557="","-",IF(VLOOKUP(O557,D4TRPL!$D$7:$U$58,9,0)=0,"-",IF(AND(O557=O557,OR(P557="T",P557="P")),VLOOKUP(O557,D4TRPL!$D$7:$U$58,9,0),"-")))</f>
        <v>-</v>
      </c>
      <c r="T557" s="72" t="str">
        <f>IF(O557="","-",IF(VLOOKUP(O557,D4TRPL!$D$7:$U$58,17,0)=0,"-",IF(AND(O557=O557,P557="P"),VLOOKUP(O557,D4TRPL!$D$7:$U$58,17,0),"-")))</f>
        <v>-</v>
      </c>
      <c r="U557" s="72" t="str">
        <f>IF(O557="","-",IF(VLOOKUP(O557,D4TRPL!$D$7:$U$58,18,0)=0,"-",IF(AND(O557=O557,P557="P"),VLOOKUP(O557,D4TRPL!$D$7:$U$58,18,0),"-")))</f>
        <v>-</v>
      </c>
      <c r="V557" s="73" t="s">
        <v>85</v>
      </c>
      <c r="W557" s="81"/>
      <c r="X557" s="79"/>
      <c r="Y557" s="72"/>
      <c r="Z557" s="82"/>
      <c r="AA557" s="72" t="str">
        <f>IF(Y557="","-",IF(VLOOKUP(Y557,D4TRPL!$D$7:$U$58,7,0)=0,"-",IF(AND(Y557=Y557,OR(Z557="T",Z557="P",Z557="PM")),VLOOKUP(Y557,D4TRPL!$D$7:$U$58,7,0),"-")))</f>
        <v>-</v>
      </c>
      <c r="AB557" s="72" t="str">
        <f>IF(Y557="","-",IF(VLOOKUP(Y557,D4TRPL!$D$7:$U$58,8,0)=0,"-",IF(AND(Y557=Y557,OR(Z557="T",Z557="P",Z557="PM")),VLOOKUP(Y557,D4TRPL!$D$7:$U$58,8,0),"-")))</f>
        <v>-</v>
      </c>
      <c r="AC557" s="72" t="str">
        <f>IF(Y557="","-",IF(VLOOKUP(Y557,D4TRPL!$D$7:$U$58,9,0)=0,"-",IF(AND(Y557=Y557,OR(Z557="T",Z557="P")),VLOOKUP(Y557,D4TRPL!$D$7:$U$58,9,0),"-")))</f>
        <v>-</v>
      </c>
      <c r="AD557" s="72" t="str">
        <f>IF(Y557="","-",IF(VLOOKUP(Y557,D4TRPL!$D$7:$U$58,17,0)=0,"-",IF(AND(Y557=Y557,Z557="P"),VLOOKUP(Y557,D4TRPL!$D$7:$U$58,17,0),"-")))</f>
        <v>-</v>
      </c>
      <c r="AE557" s="72" t="str">
        <f>IF(Y557="","-",IF(VLOOKUP(Y557,D4TRPL!$D$7:$U$58,18,0)=0,"-",IF(AND(Y557=Y557,Z557="P"),VLOOKUP(Y557,D4TRPL!$D$7:$U$58,18,0),"-")))</f>
        <v>-</v>
      </c>
      <c r="AF557" s="73" t="s">
        <v>85</v>
      </c>
      <c r="AG557" s="81"/>
      <c r="AH557" s="79"/>
      <c r="AI557" s="72"/>
      <c r="AJ557" s="82"/>
      <c r="AK557" s="72" t="str">
        <f>IF(AI557="","-",IF(VLOOKUP(AI557,D4TRPL!$D$7:$U$58,7,0)=0,"-",IF(AND(AI557=AI557,OR(AJ557="T",AJ557="P",AJ557="PM")),VLOOKUP(AI557,D4TRPL!$D$7:$U$58,7,0),"-")))</f>
        <v>-</v>
      </c>
      <c r="AL557" s="72" t="str">
        <f>IF(AI557="","-",IF(VLOOKUP(AI557,D4TRPL!$D$7:$U$58,8,0)=0,"-",IF(AND(AI557=AI557,OR(AJ557="T",AJ557="P",AJ557="PM")),VLOOKUP(AI557,D4TRPL!$D$7:$U$58,8,0),"-")))</f>
        <v>-</v>
      </c>
      <c r="AM557" s="72" t="str">
        <f>IF(AI557="","-",IF(VLOOKUP(AI557,D4TRPL!$D$7:$U$58,9,0)=0,"-",IF(AND(AI557=AI557,OR(AJ557="T",AJ557="P")),VLOOKUP(AI557,D4TRPL!$D$7:$U$58,9,0),"-")))</f>
        <v>-</v>
      </c>
      <c r="AN557" s="72" t="str">
        <f>IF(AI557="","-",IF(VLOOKUP(AI557,D4TRPL!$D$7:$U$58,17,0)=0,"-",IF(AND(AI557=AI557,AJ557="P"),VLOOKUP(AI557,D4TRPL!$D$7:$U$58,17,0),"-")))</f>
        <v>-</v>
      </c>
      <c r="AO557" s="72" t="str">
        <f>IF(AI557="","-",IF(VLOOKUP(AI557,D4TRPL!$D$7:$U$58,18,0)=0,"-",IF(AND(AI557=AI557,AJ557="P"),VLOOKUP(AI557,D4TRPL!$D$7:$U$58,18,0),"-")))</f>
        <v>-</v>
      </c>
      <c r="AP557" s="73" t="s">
        <v>85</v>
      </c>
      <c r="AQ557" s="81"/>
      <c r="AR557" s="79"/>
      <c r="AS557" s="72"/>
      <c r="AT557" s="82"/>
      <c r="AU557" s="72" t="str">
        <f>IF(AS557="","-",IF(VLOOKUP(AS557,D4TRPL!$D$7:$U$58,7,0)=0,"-",IF(AND(AS557=AS557,OR(AT557="T",AT557="P",AT557="PM")),VLOOKUP(AS557,D4TRPL!$D$7:$U$58,7,0),"-")))</f>
        <v>-</v>
      </c>
      <c r="AV557" s="72" t="str">
        <f>IF(AS557="","-",IF(VLOOKUP(AS557,D4TRPL!$D$7:$U$58,8,0)=0,"-",IF(AND(AS557=AS557,OR(AT557="T",AT557="P",AT557="PM")),VLOOKUP(AS557,D4TRPL!$D$7:$U$58,8,0),"-")))</f>
        <v>-</v>
      </c>
      <c r="AW557" s="72" t="str">
        <f>IF(AS557="","-",IF(VLOOKUP(AS557,D4TRPL!$D$7:$U$58,9,0)=0,"-",IF(AND(AS557=AS557,OR(AT557="T",AT557="P")),VLOOKUP(AS557,D4TRPL!$D$7:$U$58,9,0),"-")))</f>
        <v>-</v>
      </c>
      <c r="AX557" s="72" t="str">
        <f>IF(AS557="","-",IF(VLOOKUP(AS557,D4TRPL!$D$7:$U$58,17,0)=0,"-",IF(AND(AS557=AS557,AT557="P"),VLOOKUP(AS557,D4TRPL!$D$7:$U$58,17,0),"-")))</f>
        <v>-</v>
      </c>
      <c r="AY557" s="72" t="str">
        <f>IF(AS557="","-",IF(VLOOKUP(AS557,D4TRPL!$D$7:$U$58,18,0)=0,"-",IF(AND(AS557=AS557,AT557="P"),VLOOKUP(AS557,D4TRPL!$D$7:$U$58,18,0),"-")))</f>
        <v>-</v>
      </c>
      <c r="AZ557" s="73" t="s">
        <v>85</v>
      </c>
      <c r="BA557" s="81"/>
      <c r="BB557" s="7"/>
      <c r="BC557" s="7"/>
      <c r="BD557" s="7"/>
      <c r="BE557" s="7"/>
      <c r="BF557" s="7"/>
      <c r="BG557" s="7"/>
      <c r="BH557" s="7"/>
      <c r="BI557" s="7"/>
      <c r="BJ557" s="7"/>
      <c r="BK557" s="7"/>
    </row>
    <row r="558" ht="15.75" customHeight="1">
      <c r="A558" s="40">
        <v>10.0</v>
      </c>
      <c r="B558" s="41" t="s">
        <v>359</v>
      </c>
      <c r="C558" s="79"/>
      <c r="D558" s="72"/>
      <c r="E558" s="82"/>
      <c r="F558" s="72" t="str">
        <f>IF(D558="","-",IF(VLOOKUP(D558,D4TRPLTLKR!$D$7:$U$58,7,0)=0,"-",IF(AND(D558=D558,OR(E558="T",E558="P",E558="PM")),VLOOKUP(D558,D4TRPL!$D$7:$U$58,7,0),"-")))</f>
        <v>-</v>
      </c>
      <c r="G558" s="72"/>
      <c r="H558" s="72"/>
      <c r="I558" s="72"/>
      <c r="J558" s="72"/>
      <c r="K558" s="72"/>
      <c r="L558" s="80" t="s">
        <v>86</v>
      </c>
      <c r="M558" s="81"/>
      <c r="N558" s="79"/>
      <c r="O558" s="72"/>
      <c r="P558" s="82"/>
      <c r="Q558" s="72" t="str">
        <f>IF(O558="","-",IF(VLOOKUP(O558,D4TRPLTLKR!$D$7:$U$58,7,0)=0,"-",IF(AND(O558=O558,OR(P558="T",P558="P",P558="PM")),VLOOKUP(O558,D4TRPLTLKR!$D$7:$U$12,7,0),"-")))</f>
        <v>-</v>
      </c>
      <c r="R558" s="72"/>
      <c r="S558" s="72"/>
      <c r="T558" s="72"/>
      <c r="U558" s="72"/>
      <c r="V558" s="80" t="s">
        <v>86</v>
      </c>
      <c r="W558" s="81"/>
      <c r="X558" s="79"/>
      <c r="Y558" s="70"/>
      <c r="Z558" s="71"/>
      <c r="AA558" s="72" t="str">
        <f>IF(Y558="","-",IF(VLOOKUP(Y558,D4TRPL!$D$7:$U$58,7,0)=0,"-",IF(AND(Y558=Y558,OR(Z558="T",Z558="P",Z558="PM")),VLOOKUP(Y558,D4TRPLTLKR!$D$7:$U$12,7,0),"-")))</f>
        <v>-</v>
      </c>
      <c r="AB558" s="72"/>
      <c r="AC558" s="72"/>
      <c r="AD558" s="72"/>
      <c r="AE558" s="72"/>
      <c r="AF558" s="80" t="s">
        <v>86</v>
      </c>
      <c r="AG558" s="81"/>
      <c r="AH558" s="79"/>
      <c r="AI558" s="72"/>
      <c r="AJ558" s="82"/>
      <c r="AK558" s="72" t="str">
        <f>IF(AI558="","-",IF(VLOOKUP(AI558,D4TRPLTLKR!$D$7:$U$58,7,0)=0,"-",IF(AND(AI558=AI558,OR(AJ558="T",AJ558="P",AJ558="PM")),VLOOKUP(AI558,D4TRPLTLKR!$D$7:$U$12,7,0),"-")))</f>
        <v>-</v>
      </c>
      <c r="AL558" s="72"/>
      <c r="AM558" s="72"/>
      <c r="AN558" s="72"/>
      <c r="AO558" s="72"/>
      <c r="AP558" s="80" t="s">
        <v>86</v>
      </c>
      <c r="AQ558" s="81"/>
      <c r="AR558" s="79"/>
      <c r="AS558" s="72"/>
      <c r="AT558" s="82"/>
      <c r="AU558" s="72" t="str">
        <f>IF(AS558="","-",IF(VLOOKUP(AS558,D4TRPLTLKR!$D$7:$U$58,7,0)=0,"-",IF(AND(AS558=AS558,OR(AT558="T",AT558="P",AT558="PM")),VLOOKUP(AS558,D4TRPLTLKR!$D$7:$U$12,7,0),"-")))</f>
        <v>-</v>
      </c>
      <c r="AV558" s="72"/>
      <c r="AW558" s="72"/>
      <c r="AX558" s="72"/>
      <c r="AY558" s="72"/>
      <c r="AZ558" s="80" t="s">
        <v>86</v>
      </c>
      <c r="BA558" s="81"/>
      <c r="BB558" s="7"/>
      <c r="BC558" s="7"/>
      <c r="BD558" s="7"/>
      <c r="BE558" s="7"/>
      <c r="BF558" s="7"/>
      <c r="BG558" s="7"/>
      <c r="BH558" s="7"/>
      <c r="BI558" s="7"/>
      <c r="BJ558" s="7"/>
      <c r="BK558" s="7"/>
    </row>
    <row r="559" ht="15.75" customHeight="1">
      <c r="A559" s="40">
        <v>10.0</v>
      </c>
      <c r="B559" s="41" t="s">
        <v>359</v>
      </c>
      <c r="C559" s="79"/>
      <c r="D559" s="72"/>
      <c r="E559" s="82"/>
      <c r="F559" s="72" t="str">
        <f>IF(D559="","-",IF(VLOOKUP(D559,'S1-IF'!$D$7:$U$58,7,0)=0,"-",IF(AND(D559=D559,OR(E559="T",E559="P")),VLOOKUP(D559,'S1-IF'!$D$7:$U$58,7,0),"-")))</f>
        <v>-</v>
      </c>
      <c r="G559" s="72" t="str">
        <f>IF(D559="","-",IF(VLOOKUP(D559,'S1-IF'!$D$7:$U$58,8,0)=0,"-",IF(AND(D559=D559,OR(E559="T",E559="P")),VLOOKUP(D559,'S1-IF'!$D$7:$U$58,8,0),"-")))</f>
        <v>-</v>
      </c>
      <c r="H559" s="72" t="str">
        <f>IF(D559="","-",IF(VLOOKUP(D559,'S1-IF'!$D$7:$U$58,9,0)=0,"-",IF(AND(D559=D559,OR(E559="T",E559="P")),VLOOKUP(D559,'S1-IF'!$D$7:$U$58,9,0),"-")))</f>
        <v>-</v>
      </c>
      <c r="I559" s="72"/>
      <c r="J559" s="72" t="str">
        <f>IF(D559="","-",IF(VLOOKUP(D559,'S1-IF'!$D$7:$U$58,17,0)=0,"-",IF(AND(D559=D559,E559="P"),VLOOKUP(D559,'S1-IF'!$D$7:$U$58,17,0),"-")))</f>
        <v>-</v>
      </c>
      <c r="K559" s="72" t="str">
        <f>IF(D559="","-",IF(VLOOKUP(D559,'S1-IF'!$D$7:$U$58,18,0)=0,"-",IF(AND(D559=D559,E559="P"),VLOOKUP(D559,'S1-IF'!$D$7:$U$58,18,0),"-")))</f>
        <v>-</v>
      </c>
      <c r="L559" s="73" t="s">
        <v>91</v>
      </c>
      <c r="M559" s="81"/>
      <c r="N559" s="79"/>
      <c r="O559" s="72"/>
      <c r="P559" s="82"/>
      <c r="Q559" s="72" t="str">
        <f>IF(O559="","-",IF(VLOOKUP(O559,'S1-IF'!$D$7:$U$58,7,0)=0,"-",IF(AND(O559=O559,OR(P559="T",P559="P")),VLOOKUP(O559,'S1-IF'!$D$7:$U$58,7,0),"-")))</f>
        <v>-</v>
      </c>
      <c r="R559" s="72" t="str">
        <f>IF(O559="","-",IF(VLOOKUP(O559,'S1-IF'!$D$7:$U$58,8,0)=0,"-",IF(AND(O559=O559,OR(P559="T",P559="P")),VLOOKUP(O559,'S1-IF'!$D$7:$U$58,8,0),"-")))</f>
        <v>-</v>
      </c>
      <c r="S559" s="72" t="str">
        <f>IF(O559="","-",IF(VLOOKUP(O559,'S1-IF'!$D$7:$U$58,9,0)=0,"-",IF(AND(O559=O559,OR(P559="T",P559="P")),VLOOKUP(O559,'S1-IF'!$D$7:$U$58,9,0),"-")))</f>
        <v>-</v>
      </c>
      <c r="T559" s="72" t="str">
        <f>IF(O559="","-",IF(VLOOKUP(O559,'S1-IF'!$D$7:$U$58,17,0)=0,"-",IF(AND(O559=O559,P559="P"),VLOOKUP(O559,'S1-IF'!$D$7:$U$58,17,0),"-")))</f>
        <v>-</v>
      </c>
      <c r="U559" s="72" t="str">
        <f>IF(O559="","-",IF(VLOOKUP(O559,'S1-IF'!$D$7:$U$58,18,0)=0,"-",IF(AND(O559=O559,P559="P"),VLOOKUP(O559,'S1-IF'!$D$7:$U$58,18,0),"-")))</f>
        <v>-</v>
      </c>
      <c r="V559" s="73" t="s">
        <v>91</v>
      </c>
      <c r="W559" s="81"/>
      <c r="X559" s="79"/>
      <c r="Y559" s="70"/>
      <c r="Z559" s="71"/>
      <c r="AA559" s="72" t="str">
        <f>IF(Y559="","-",IF(VLOOKUP(Y559,'S1-IF'!$D$7:$U$58,7,0)=0,"-",IF(AND(Y559=Y559,OR(Z559="T",Z559="P")),VLOOKUP(Y559,'S1-IF'!$D$7:$U$58,7,0),"-")))</f>
        <v>-</v>
      </c>
      <c r="AB559" s="72" t="str">
        <f>IF(Y559="","-",IF(VLOOKUP(Y559,'S1-IF'!$D$7:$U$58,8,0)=0,"-",IF(AND(Y559=Y559,OR(Z559="T",Z559="P")),VLOOKUP(Y559,'S1-IF'!$D$7:$U$58,8,0),"-")))</f>
        <v>-</v>
      </c>
      <c r="AC559" s="72" t="str">
        <f>IF(Y559="","-",IF(VLOOKUP(Y559,'S1-IF'!$D$7:$U$58,9,0)=0,"-",IF(AND(Y559=Y559,OR(Z559="T",Z559="P")),VLOOKUP(Y559,'S1-IF'!$D$7:$U$58,9,0),"-")))</f>
        <v>-</v>
      </c>
      <c r="AD559" s="72" t="str">
        <f>IF(Y559="","-",IF(VLOOKUP(Y559,'S1-IF'!$D$7:$U$58,17,0)=0,"-",IF(AND(Y559=Y559,Z559="P"),VLOOKUP(Y559,'S1-IF'!$D$7:$U$58,17,0),"-")))</f>
        <v>-</v>
      </c>
      <c r="AE559" s="72" t="str">
        <f>IF(Y559="","-",IF(VLOOKUP(Y559,'S1-IF'!$D$7:$U$58,18,0)=0,"-",IF(AND(Y559=Y559,Z559="P"),VLOOKUP(Y559,'S1-IF'!$D$7:$U$58,18,0),"-")))</f>
        <v>-</v>
      </c>
      <c r="AF559" s="73" t="s">
        <v>91</v>
      </c>
      <c r="AG559" s="81"/>
      <c r="AH559" s="79"/>
      <c r="AI559" s="72"/>
      <c r="AJ559" s="82"/>
      <c r="AK559" s="72" t="str">
        <f>IF(AI559="","-",IF(VLOOKUP(AI559,'S1-IF'!$D$7:$U$58,7,0)=0,"-",IF(AND(AI559=AI559,OR(AJ559="T",AJ559="P")),VLOOKUP(AI559,'S1-IF'!$D$7:$U$58,7,0),"-")))</f>
        <v>-</v>
      </c>
      <c r="AL559" s="72" t="str">
        <f>IF(AI559="","-",IF(VLOOKUP(AI559,'S1-IF'!$D$7:$U$58,8,0)=0,"-",IF(AND(AI559=AI559,OR(AJ559="T",AJ559="P")),VLOOKUP(AI559,'S1-IF'!$D$7:$U$58,8,0),"-")))</f>
        <v>-</v>
      </c>
      <c r="AM559" s="72" t="str">
        <f>IF(AI559="","-",IF(VLOOKUP(AI559,'S1-IF'!$D$7:$U$58,9,0)=0,"-",IF(AND(AI559=AI559,OR(AJ559="T",AJ559="P")),VLOOKUP(AI559,'S1-IF'!$D$7:$U$58,9,0),"-")))</f>
        <v>-</v>
      </c>
      <c r="AN559" s="72" t="str">
        <f>IF(AI559="","-",IF(VLOOKUP(AI559,'S1-IF'!$D$7:$U$58,17,0)=0,"-",IF(AND(AI559=AI559,AJ559="P"),VLOOKUP(AI559,'S1-IF'!$D$7:$U$58,17,0),"-")))</f>
        <v>-</v>
      </c>
      <c r="AO559" s="72" t="str">
        <f>IF(AI559="","-",IF(VLOOKUP(AI559,'S1-IF'!$D$7:$U$58,18,0)=0,"-",IF(AND(AI559=AI559,AJ559="P"),VLOOKUP(AI559,'S1-IF'!$D$7:$U$58,18,0),"-")))</f>
        <v>-</v>
      </c>
      <c r="AP559" s="73" t="s">
        <v>91</v>
      </c>
      <c r="AQ559" s="81"/>
      <c r="AR559" s="79"/>
      <c r="AS559" s="72"/>
      <c r="AT559" s="82"/>
      <c r="AU559" s="72" t="str">
        <f>IF(AS559="","-",IF(VLOOKUP(AS559,'S1-IF'!$D$7:$U$58,7,0)=0,"-",IF(AND(AS559=AS559,OR(AT559="T",AT559="P")),VLOOKUP(AS559,'S1-IF'!$D$7:$U$58,7,0),"-")))</f>
        <v>-</v>
      </c>
      <c r="AV559" s="72" t="str">
        <f>IF(AS559="","-",IF(VLOOKUP(AS559,'S1-IF'!$D$7:$U$58,8,0)=0,"-",IF(AND(AS559=AS559,OR(AT559="T",AT559="P")),VLOOKUP(AS559,'S1-IF'!$D$7:$U$58,8,0),"-")))</f>
        <v>-</v>
      </c>
      <c r="AW559" s="72" t="str">
        <f>IF(AS559="","-",IF(VLOOKUP(AS559,'S1-IF'!$D$7:$U$58,9,0)=0,"-",IF(AND(AS559=AS559,OR(AT559="T",AT559="P")),VLOOKUP(AS559,'S1-IF'!$D$7:$U$58,9,0),"-")))</f>
        <v>-</v>
      </c>
      <c r="AX559" s="72" t="str">
        <f>IF(AS559="","-",IF(VLOOKUP(AS559,'S1-IF'!$D$7:$U$58,17,0)=0,"-",IF(AND(AS559=AS559,AT559="P"),VLOOKUP(AS559,'S1-IF'!$D$7:$U$58,17,0),"-")))</f>
        <v>-</v>
      </c>
      <c r="AY559" s="72" t="str">
        <f>IF(AS559="","-",IF(VLOOKUP(AS559,'S1-IF'!$D$7:$U$58,18,0)=0,"-",IF(AND(AS559=AS559,AT559="P"),VLOOKUP(AS559,'S1-IF'!$D$7:$U$58,18,0),"-")))</f>
        <v>-</v>
      </c>
      <c r="AZ559" s="73" t="s">
        <v>91</v>
      </c>
      <c r="BA559" s="81"/>
      <c r="BB559" s="7"/>
      <c r="BC559" s="7"/>
      <c r="BD559" s="7"/>
      <c r="BE559" s="7"/>
      <c r="BF559" s="7"/>
      <c r="BG559" s="7"/>
      <c r="BH559" s="7"/>
      <c r="BI559" s="7"/>
      <c r="BJ559" s="7"/>
      <c r="BK559" s="7"/>
    </row>
    <row r="560" ht="15.75" customHeight="1">
      <c r="A560" s="40">
        <v>10.0</v>
      </c>
      <c r="B560" s="41" t="s">
        <v>359</v>
      </c>
      <c r="C560" s="79"/>
      <c r="D560" s="72"/>
      <c r="E560" s="82"/>
      <c r="F560" s="72" t="str">
        <f>IF(D560="","-",IF(VLOOKUP(D560,'S1-IF'!$D$7:$U$58,7,0)=0,"-",IF(AND(D560=D560,OR(E560="T",E560="P")),VLOOKUP(D560,'S1-IF'!$D$7:$U$58,7,0),"-")))</f>
        <v>-</v>
      </c>
      <c r="G560" s="72" t="str">
        <f>IF(D560="","-",IF(VLOOKUP(D560,'S1-IF'!$D$7:$U$58,8,0)=0,"-",IF(AND(D560=D560,OR(E560="T",E560="P")),VLOOKUP(D560,'S1-IF'!$D$7:$U$58,8,0),"-")))</f>
        <v>-</v>
      </c>
      <c r="H560" s="72" t="str">
        <f>IF(D560="","-",IF(VLOOKUP(D560,'S1-IF'!$D$7:$U$58,9,0)=0,"-",IF(AND(D560=D560,OR(E560="T",E560="P")),VLOOKUP(D560,'S1-IF'!$D$7:$U$58,9,0),"-")))</f>
        <v>-</v>
      </c>
      <c r="I560" s="72"/>
      <c r="J560" s="72" t="str">
        <f>IF(D560="","-",IF(VLOOKUP(D560,'S1-IF'!$D$7:$U$58,17,0)=0,"-",IF(AND(D560=D560,E560="P"),VLOOKUP(D560,'S1-IF'!$D$7:$U$58,17,0),"-")))</f>
        <v>-</v>
      </c>
      <c r="K560" s="72" t="str">
        <f>IF(D560="","-",IF(VLOOKUP(D560,'S1-IF'!$D$7:$U$58,18,0)=0,"-",IF(AND(D560=D560,E560="P"),VLOOKUP(D560,'S1-IF'!$D$7:$U$58,18,0),"-")))</f>
        <v>-</v>
      </c>
      <c r="L560" s="73" t="s">
        <v>93</v>
      </c>
      <c r="M560" s="81"/>
      <c r="N560" s="79"/>
      <c r="O560" s="72"/>
      <c r="P560" s="82"/>
      <c r="Q560" s="72" t="str">
        <f>IF(O560="","-",IF(VLOOKUP(O560,'S1-IF'!$D$7:$U$58,7,0)=0,"-",IF(AND(O560=O560,OR(P560="T",P560="P")),VLOOKUP(O560,'S1-IF'!$D$7:$U$58,7,0),"-")))</f>
        <v>-</v>
      </c>
      <c r="R560" s="72" t="str">
        <f>IF(O560="","-",IF(VLOOKUP(O560,'S1-IF'!$D$7:$U$58,8,0)=0,"-",IF(AND(O560=O560,OR(P560="T",P560="P")),VLOOKUP(O560,'S1-IF'!$D$7:$U$58,8,0),"-")))</f>
        <v>-</v>
      </c>
      <c r="S560" s="72" t="str">
        <f>IF(O560="","-",IF(VLOOKUP(O560,'S1-IF'!$D$7:$U$58,9,0)=0,"-",IF(AND(O560=O560,OR(P560="T",P560="P")),VLOOKUP(O560,'S1-IF'!$D$7:$U$58,9,0),"-")))</f>
        <v>-</v>
      </c>
      <c r="T560" s="72" t="str">
        <f>IF(O560="","-",IF(VLOOKUP(O560,'S1-IF'!$D$7:$U$58,17,0)=0,"-",IF(AND(O560=O560,P560="P"),VLOOKUP(O560,'S1-IF'!$D$7:$U$58,17,0),"-")))</f>
        <v>-</v>
      </c>
      <c r="U560" s="72" t="str">
        <f>IF(O560="","-",IF(VLOOKUP(O560,'S1-IF'!$D$7:$U$58,18,0)=0,"-",IF(AND(O560=O560,P560="P"),VLOOKUP(O560,'S1-IF'!$D$7:$U$58,18,0),"-")))</f>
        <v>-</v>
      </c>
      <c r="V560" s="73" t="s">
        <v>93</v>
      </c>
      <c r="W560" s="81"/>
      <c r="X560" s="79"/>
      <c r="Y560" s="70"/>
      <c r="Z560" s="71"/>
      <c r="AA560" s="72" t="str">
        <f>IF(Y560="","-",IF(VLOOKUP(Y560,'S1-IF'!$D$7:$U$58,7,0)=0,"-",IF(AND(Y560=Y560,OR(Z560="T",Z560="P")),VLOOKUP(Y560,'S1-IF'!$D$7:$U$58,7,0),"-")))</f>
        <v>-</v>
      </c>
      <c r="AB560" s="72" t="str">
        <f>IF(Y560="","-",IF(VLOOKUP(Y560,'S1-IF'!$D$7:$U$58,8,0)=0,"-",IF(AND(Y560=Y560,OR(Z560="T",Z560="P")),VLOOKUP(Y560,'S1-IF'!$D$7:$U$58,8,0),"-")))</f>
        <v>-</v>
      </c>
      <c r="AC560" s="72" t="str">
        <f>IF(Y560="","-",IF(VLOOKUP(Y560,'S1-IF'!$D$7:$U$58,9,0)=0,"-",IF(AND(Y560=Y560,OR(Z560="T",Z560="P")),VLOOKUP(Y560,'S1-IF'!$D$7:$U$58,9,0),"-")))</f>
        <v>-</v>
      </c>
      <c r="AD560" s="72" t="str">
        <f>IF(Y560="","-",IF(VLOOKUP(Y560,'S1-IF'!$D$7:$U$58,17,0)=0,"-",IF(AND(Y560=Y560,Z560="P"),VLOOKUP(Y560,'S1-IF'!$D$7:$U$58,17,0),"-")))</f>
        <v>-</v>
      </c>
      <c r="AE560" s="72" t="str">
        <f>IF(Y560="","-",IF(VLOOKUP(Y560,'S1-IF'!$D$7:$U$58,18,0)=0,"-",IF(AND(Y560=Y560,Z560="P"),VLOOKUP(Y560,'S1-IF'!$D$7:$U$58,18,0),"-")))</f>
        <v>-</v>
      </c>
      <c r="AF560" s="73" t="s">
        <v>93</v>
      </c>
      <c r="AG560" s="81"/>
      <c r="AH560" s="79"/>
      <c r="AI560" s="72"/>
      <c r="AJ560" s="82"/>
      <c r="AK560" s="72" t="str">
        <f>IF(AI560="","-",IF(VLOOKUP(AI560,'S1-IF'!$D$7:$U$58,7,0)=0,"-",IF(AND(AI560=AI560,OR(AJ560="T",AJ560="P")),VLOOKUP(AI560,'S1-IF'!$D$7:$U$58,7,0),"-")))</f>
        <v>-</v>
      </c>
      <c r="AL560" s="72" t="str">
        <f>IF(AI560="","-",IF(VLOOKUP(AI560,'S1-IF'!$D$7:$U$58,8,0)=0,"-",IF(AND(AI560=AI560,OR(AJ560="T",AJ560="P")),VLOOKUP(AI560,'S1-IF'!$D$7:$U$58,8,0),"-")))</f>
        <v>-</v>
      </c>
      <c r="AM560" s="72" t="str">
        <f>IF(AI560="","-",IF(VLOOKUP(AI560,'S1-IF'!$D$7:$U$58,9,0)=0,"-",IF(AND(AI560=AI560,OR(AJ560="T",AJ560="P")),VLOOKUP(AI560,'S1-IF'!$D$7:$U$58,9,0),"-")))</f>
        <v>-</v>
      </c>
      <c r="AN560" s="72" t="str">
        <f>IF(AI560="","-",IF(VLOOKUP(AI560,'S1-IF'!$D$7:$U$58,17,0)=0,"-",IF(AND(AI560=AI560,AJ560="P"),VLOOKUP(AI560,'S1-IF'!$D$7:$U$58,17,0),"-")))</f>
        <v>-</v>
      </c>
      <c r="AO560" s="72" t="str">
        <f>IF(AI560="","-",IF(VLOOKUP(AI560,'S1-IF'!$D$7:$U$58,18,0)=0,"-",IF(AND(AI560=AI560,AJ560="P"),VLOOKUP(AI560,'S1-IF'!$D$7:$U$58,18,0),"-")))</f>
        <v>-</v>
      </c>
      <c r="AP560" s="73" t="s">
        <v>93</v>
      </c>
      <c r="AQ560" s="81"/>
      <c r="AR560" s="79"/>
      <c r="AS560" s="72"/>
      <c r="AT560" s="82"/>
      <c r="AU560" s="72" t="str">
        <f>IF(AS560="","-",IF(VLOOKUP(AS560,'S1-IF'!$D$7:$U$58,7,0)=0,"-",IF(AND(AS560=AS560,OR(AT560="T",AT560="P")),VLOOKUP(AS560,'S1-IF'!$D$7:$U$58,7,0),"-")))</f>
        <v>-</v>
      </c>
      <c r="AV560" s="72" t="str">
        <f>IF(AS560="","-",IF(VLOOKUP(AS560,'S1-IF'!$D$7:$U$58,8,0)=0,"-",IF(AND(AS560=AS560,OR(AT560="T",AT560="P")),VLOOKUP(AS560,'S1-IF'!$D$7:$U$58,8,0),"-")))</f>
        <v>-</v>
      </c>
      <c r="AW560" s="72" t="str">
        <f>IF(AS560="","-",IF(VLOOKUP(AS560,'S1-IF'!$D$7:$U$58,9,0)=0,"-",IF(AND(AS560=AS560,OR(AT560="T",AT560="P")),VLOOKUP(AS560,'S1-IF'!$D$7:$U$58,9,0),"-")))</f>
        <v>-</v>
      </c>
      <c r="AX560" s="72" t="str">
        <f>IF(AS560="","-",IF(VLOOKUP(AS560,'S1-IF'!$D$7:$U$58,17,0)=0,"-",IF(AND(AS560=AS560,AT560="P"),VLOOKUP(AS560,'S1-IF'!$D$7:$U$58,17,0),"-")))</f>
        <v>-</v>
      </c>
      <c r="AY560" s="72" t="str">
        <f>IF(AS560="","-",IF(VLOOKUP(AS560,'S1-IF'!$D$7:$U$58,18,0)=0,"-",IF(AND(AS560=AS560,AT560="P"),VLOOKUP(AS560,'S1-IF'!$D$7:$U$58,18,0),"-")))</f>
        <v>-</v>
      </c>
      <c r="AZ560" s="73" t="s">
        <v>93</v>
      </c>
      <c r="BA560" s="81"/>
      <c r="BB560" s="7"/>
      <c r="BC560" s="7"/>
      <c r="BD560" s="7"/>
      <c r="BE560" s="7"/>
      <c r="BF560" s="7"/>
      <c r="BG560" s="7"/>
      <c r="BH560" s="7"/>
      <c r="BI560" s="7"/>
      <c r="BJ560" s="7"/>
      <c r="BK560" s="7"/>
    </row>
    <row r="561" ht="15.75" customHeight="1">
      <c r="A561" s="40">
        <v>10.0</v>
      </c>
      <c r="B561" s="41" t="s">
        <v>359</v>
      </c>
      <c r="C561" s="79"/>
      <c r="D561" s="72"/>
      <c r="E561" s="82"/>
      <c r="F561" s="72" t="str">
        <f>IF(D561="","-",IF(VLOOKUP(D561,'S1-SI'!$D$7:$U$58,7,0)=0,"-",IF(AND(D561=D561,OR(E561="T",E561="P")),VLOOKUP(D561,'S1-SI'!$D$7:$U$58,7,0),"-")))</f>
        <v>-</v>
      </c>
      <c r="G561" s="72" t="str">
        <f>IF(D561="","-",IF(VLOOKUP(D561,'S1-SI'!$D$7:$U$58,8,0)=0,"-",IF(AND(D561=D561,OR(E561="T",E561="P")),VLOOKUP(D561,'S1-SI'!$D$7:$U$58,8,0),"-")))</f>
        <v>-</v>
      </c>
      <c r="H561" s="72" t="str">
        <f>IF(D561="","-",IF(VLOOKUP(D561,'S1-SI'!$D$7:$U$58,9,0)=0,"-",IF(AND(D561=D561,OR(E561="T",E561="P")),VLOOKUP(D561,'S1-SI'!$D$7:$U$58,9,0),"-")))</f>
        <v>-</v>
      </c>
      <c r="I561" s="72"/>
      <c r="J561" s="72" t="str">
        <f>IF(D561="","-",IF(VLOOKUP(D561,'S1-SI'!$D$7:$U$58,17,0)=0,"-",IF(AND(D561=D561,E561="P"),VLOOKUP(D561,'S1-SI'!$D$7:$U$58,17,0),"-")))</f>
        <v>-</v>
      </c>
      <c r="K561" s="72" t="str">
        <f>IF(D561="","-",IF(VLOOKUP(D561,'S1-SI'!$D$7:$U$58,18,0)=0,"-",IF(AND(D561=D561,E561="P"),VLOOKUP(D561,'S1-SI'!$D$7:$U$58,18,0),"-")))</f>
        <v>-</v>
      </c>
      <c r="L561" s="73" t="s">
        <v>96</v>
      </c>
      <c r="M561" s="81"/>
      <c r="N561" s="79"/>
      <c r="O561" s="72"/>
      <c r="P561" s="82"/>
      <c r="Q561" s="72" t="str">
        <f>IF(O561="","-",IF(VLOOKUP(O561,'S1-SI'!$D$7:$U$58,7,0)=0,"-",IF(AND(O561=O561,OR(P561="T",P561="P")),VLOOKUP(O561,'S1-SI'!$D$7:$U$58,7,0),"-")))</f>
        <v>-</v>
      </c>
      <c r="R561" s="72" t="str">
        <f>IF(O561="","-",IF(VLOOKUP(O561,'S1-SI'!$D$7:$U$58,8,0)=0,"-",IF(AND(O561=O561,OR(P561="T",P561="P")),VLOOKUP(O561,'S1-SI'!$D$7:$U$58,8,0),"-")))</f>
        <v>-</v>
      </c>
      <c r="S561" s="72" t="str">
        <f>IF(O561="","-",IF(VLOOKUP(O561,'S1-SI'!$D$7:$U$58,9,0)=0,"-",IF(AND(O561=O561,OR(P561="T",P561="P")),VLOOKUP(O561,'S1-SI'!$D$7:$U$58,9,0),"-")))</f>
        <v>-</v>
      </c>
      <c r="T561" s="72" t="str">
        <f>IF(O561="","-",IF(VLOOKUP(O561,'S1-SI'!$D$7:$U$58,17,0)=0,"-",IF(AND(O561=O561,P561="P"),VLOOKUP(O561,'S1-SI'!$D$7:$U$58,17,0),"-")))</f>
        <v>-</v>
      </c>
      <c r="U561" s="72" t="str">
        <f>IF(O561="","-",IF(VLOOKUP(O561,'S1-SI'!$D$7:$U$58,18,0)=0,"-",IF(AND(O561=O561,P561="P"),VLOOKUP(O561,'S1-SI'!$D$7:$U$58,18,0),"-")))</f>
        <v>-</v>
      </c>
      <c r="V561" s="73" t="s">
        <v>96</v>
      </c>
      <c r="W561" s="81"/>
      <c r="X561" s="79"/>
      <c r="Y561" s="70"/>
      <c r="Z561" s="71"/>
      <c r="AA561" s="72" t="str">
        <f>IF(Y561="","-",IF(VLOOKUP(Y561,'S1-SI'!$D$7:$U$58,7,0)=0,"-",IF(AND(Y561=Y561,OR(Z561="T",Z561="P")),VLOOKUP(Y561,'S1-SI'!$D$7:$U$58,7,0),"-")))</f>
        <v>-</v>
      </c>
      <c r="AB561" s="72" t="str">
        <f>IF(Y561="","-",IF(VLOOKUP(Y561,'S1-SI'!$D$7:$U$58,8,0)=0,"-",IF(AND(Y561=Y561,OR(Z561="T",Z561="P")),VLOOKUP(Y561,'S1-SI'!$D$7:$U$58,8,0),"-")))</f>
        <v>-</v>
      </c>
      <c r="AC561" s="72" t="str">
        <f>IF(Y561="","-",IF(VLOOKUP(Y561,'S1-SI'!$D$7:$U$58,9,0)=0,"-",IF(AND(Y561=Y561,OR(Z561="T",Z561="P")),VLOOKUP(Y561,'S1-SI'!$D$7:$U$58,9,0),"-")))</f>
        <v>-</v>
      </c>
      <c r="AD561" s="72" t="str">
        <f>IF(Y561="","-",IF(VLOOKUP(Y561,'S1-SI'!$D$7:$U$58,17,0)=0,"-",IF(AND(Y561=Y561,Z561="P"),VLOOKUP(Y561,'S1-SI'!$D$7:$U$58,17,0),"-")))</f>
        <v>-</v>
      </c>
      <c r="AE561" s="72" t="str">
        <f>IF(Y561="","-",IF(VLOOKUP(Y561,'S1-SI'!$D$7:$U$58,18,0)=0,"-",IF(AND(Y561=Y561,Z561="P"),VLOOKUP(Y561,'S1-SI'!$D$7:$U$58,18,0),"-")))</f>
        <v>-</v>
      </c>
      <c r="AF561" s="73" t="s">
        <v>96</v>
      </c>
      <c r="AG561" s="81"/>
      <c r="AH561" s="79"/>
      <c r="AI561" s="72"/>
      <c r="AJ561" s="82"/>
      <c r="AK561" s="72" t="str">
        <f>IF(AI561="","-",IF(VLOOKUP(AI561,'S1-SI'!$D$7:$U$58,7,0)=0,"-",IF(AND(AI561=AI561,OR(AJ561="T",AJ561="P")),VLOOKUP(AI561,'S1-SI'!$D$7:$U$58,7,0),"-")))</f>
        <v>-</v>
      </c>
      <c r="AL561" s="72" t="str">
        <f>IF(AI561="","-",IF(VLOOKUP(AI561,'S1-SI'!$D$7:$U$58,8,0)=0,"-",IF(AND(AI561=AI561,OR(AJ561="T",AJ561="P")),VLOOKUP(AI561,'S1-SI'!$D$7:$U$58,8,0),"-")))</f>
        <v>-</v>
      </c>
      <c r="AM561" s="72" t="str">
        <f>IF(AI561="","-",IF(VLOOKUP(AI561,'S1-SI'!$D$7:$U$58,9,0)=0,"-",IF(AND(AI561=AI561,OR(AJ561="T",AJ561="P")),VLOOKUP(AI561,'S1-SI'!$D$7:$U$58,9,0),"-")))</f>
        <v>-</v>
      </c>
      <c r="AN561" s="72" t="str">
        <f>IF(AI561="","-",IF(VLOOKUP(AI561,'S1-SI'!$D$7:$U$58,17,0)=0,"-",IF(AND(AI561=AI561,AJ561="P"),VLOOKUP(AI561,'S1-SI'!$D$7:$U$58,17,0),"-")))</f>
        <v>-</v>
      </c>
      <c r="AO561" s="72" t="str">
        <f>IF(AI561="","-",IF(VLOOKUP(AI561,'S1-SI'!$D$7:$U$58,18,0)=0,"-",IF(AND(AI561=AI561,AJ561="P"),VLOOKUP(AI561,'S1-SI'!$D$7:$U$58,18,0),"-")))</f>
        <v>-</v>
      </c>
      <c r="AP561" s="73" t="s">
        <v>96</v>
      </c>
      <c r="AQ561" s="81"/>
      <c r="AR561" s="79"/>
      <c r="AS561" s="72"/>
      <c r="AT561" s="82"/>
      <c r="AU561" s="72" t="str">
        <f>IF(AS561="","-",IF(VLOOKUP(AS561,'S1-SI'!$D$7:$U$58,7,0)=0,"-",IF(AND(AS561=AS561,OR(AT561="T",AT561="P")),VLOOKUP(AS561,'S1-SI'!$D$7:$U$58,7,0),"-")))</f>
        <v>-</v>
      </c>
      <c r="AV561" s="72" t="str">
        <f>IF(AS561="","-",IF(VLOOKUP(AS561,'S1-SI'!$D$7:$U$58,8,0)=0,"-",IF(AND(AS561=AS561,OR(AT561="T",AT561="P")),VLOOKUP(AS561,'S1-SI'!$D$7:$U$58,8,0),"-")))</f>
        <v>-</v>
      </c>
      <c r="AW561" s="72" t="str">
        <f>IF(AS561="","-",IF(VLOOKUP(AS561,'S1-SI'!$D$7:$U$58,9,0)=0,"-",IF(AND(AS561=AS561,OR(AT561="T",AT561="P")),VLOOKUP(AS561,'S1-SI'!$D$7:$U$58,9,0),"-")))</f>
        <v>-</v>
      </c>
      <c r="AX561" s="72" t="str">
        <f>IF(AS561="","-",IF(VLOOKUP(AS561,'S1-SI'!$D$7:$U$58,17,0)=0,"-",IF(AND(AS561=AS561,AT561="P"),VLOOKUP(AS561,'S1-SI'!$D$7:$U$58,17,0),"-")))</f>
        <v>-</v>
      </c>
      <c r="AY561" s="72" t="str">
        <f>IF(AS561="","-",IF(VLOOKUP(AS561,'S1-SI'!$D$7:$U$58,18,0)=0,"-",IF(AND(AS561=AS561,AT561="P"),VLOOKUP(AS561,'S1-SI'!$D$7:$U$58,18,0),"-")))</f>
        <v>-</v>
      </c>
      <c r="AZ561" s="73" t="s">
        <v>96</v>
      </c>
      <c r="BA561" s="81"/>
      <c r="BB561" s="7"/>
      <c r="BC561" s="7"/>
      <c r="BD561" s="7"/>
      <c r="BE561" s="7"/>
      <c r="BF561" s="7"/>
      <c r="BG561" s="7"/>
      <c r="BH561" s="7"/>
      <c r="BI561" s="7"/>
      <c r="BJ561" s="7"/>
      <c r="BK561" s="7"/>
    </row>
    <row r="562" ht="15.75" customHeight="1">
      <c r="A562" s="40">
        <v>10.0</v>
      </c>
      <c r="B562" s="41" t="s">
        <v>359</v>
      </c>
      <c r="C562" s="79"/>
      <c r="D562" s="72"/>
      <c r="E562" s="82"/>
      <c r="F562" s="72" t="str">
        <f>IF(D562="","-",IF(VLOOKUP(D562,'S1-SI'!$D$7:$U$58,7,0)=0,"-",IF(AND(D562=D562,OR(E562="T",E562="P")),VLOOKUP(D562,'S1-SI'!$D$7:$U$58,7,0),"-")))</f>
        <v>-</v>
      </c>
      <c r="G562" s="72" t="str">
        <f>IF(D562="","-",IF(VLOOKUP(D562,'S1-SI'!$D$7:$U$58,8,0)=0,"-",IF(AND(D562=D562,OR(E562="T",E562="P")),VLOOKUP(D562,'S1-SI'!$D$7:$U$58,8,0),"-")))</f>
        <v>-</v>
      </c>
      <c r="H562" s="72" t="str">
        <f>IF(D562="","-",IF(VLOOKUP(D562,'S1-SI'!$D$7:$U$58,9,0)=0,"-",IF(AND(D562=D562,OR(E562="T",E562="P")),VLOOKUP(D562,'S1-SI'!$D$7:$U$58,9,0),"-")))</f>
        <v>-</v>
      </c>
      <c r="I562" s="72"/>
      <c r="J562" s="72" t="str">
        <f>IF(D562="","-",IF(VLOOKUP(D562,'S1-SI'!$D$7:$U$58,17,0)=0,"-",IF(AND(D562=D562,E562="P"),VLOOKUP(D562,'S1-SI'!$D$7:$U$58,17,0),"-")))</f>
        <v>-</v>
      </c>
      <c r="K562" s="72" t="str">
        <f>IF(D562="","-",IF(VLOOKUP(D562,'S1-SI'!$D$7:$U$58,18,0)=0,"-",IF(AND(D562=D562,E562="P"),VLOOKUP(D562,'S1-SI'!$D$7:$U$58,18,0),"-")))</f>
        <v>-</v>
      </c>
      <c r="L562" s="73" t="s">
        <v>102</v>
      </c>
      <c r="M562" s="81"/>
      <c r="N562" s="79"/>
      <c r="O562" s="72"/>
      <c r="P562" s="82"/>
      <c r="Q562" s="72" t="str">
        <f>IF(O562="","-",IF(VLOOKUP(O562,'S1-SI'!$D$7:$U$58,7,0)=0,"-",IF(AND(O562=O562,OR(P562="T",P562="P")),VLOOKUP(O562,'S1-SI'!$D$7:$U$58,7,0),"-")))</f>
        <v>-</v>
      </c>
      <c r="R562" s="72" t="str">
        <f>IF(O562="","-",IF(VLOOKUP(O562,'S1-SI'!$D$7:$U$58,8,0)=0,"-",IF(AND(O562=O562,OR(P562="T",P562="P")),VLOOKUP(O562,'S1-SI'!$D$7:$U$58,8,0),"-")))</f>
        <v>-</v>
      </c>
      <c r="S562" s="72" t="str">
        <f>IF(O562="","-",IF(VLOOKUP(O562,'S1-SI'!$D$7:$U$58,9,0)=0,"-",IF(AND(O562=O562,OR(P562="T",P562="P")),VLOOKUP(O562,'S1-SI'!$D$7:$U$58,9,0),"-")))</f>
        <v>-</v>
      </c>
      <c r="T562" s="72" t="str">
        <f>IF(O562="","-",IF(VLOOKUP(O562,'S1-SI'!$D$7:$U$58,17,0)=0,"-",IF(AND(O562=O562,P562="P"),VLOOKUP(O562,'S1-SI'!$D$7:$U$58,17,0),"-")))</f>
        <v>-</v>
      </c>
      <c r="U562" s="72" t="str">
        <f>IF(O562="","-",IF(VLOOKUP(O562,'S1-SI'!$D$7:$U$58,18,0)=0,"-",IF(AND(O562=O562,P562="P"),VLOOKUP(O562,'S1-SI'!$D$7:$U$58,18,0),"-")))</f>
        <v>-</v>
      </c>
      <c r="V562" s="73" t="s">
        <v>102</v>
      </c>
      <c r="W562" s="81"/>
      <c r="X562" s="79"/>
      <c r="Y562" s="70"/>
      <c r="Z562" s="71"/>
      <c r="AA562" s="72" t="str">
        <f>IF(Y562="","-",IF(VLOOKUP(Y562,'S1-SI'!$D$7:$U$58,7,0)=0,"-",IF(AND(Y562=Y562,OR(Z562="T",Z562="P")),VLOOKUP(Y562,'S1-SI'!$D$7:$U$58,7,0),"-")))</f>
        <v>-</v>
      </c>
      <c r="AB562" s="72" t="str">
        <f>IF(Y562="","-",IF(VLOOKUP(Y562,'S1-SI'!$D$7:$U$58,8,0)=0,"-",IF(AND(Y562=Y562,OR(Z562="T",Z562="P")),VLOOKUP(Y562,'S1-SI'!$D$7:$U$58,8,0),"-")))</f>
        <v>-</v>
      </c>
      <c r="AC562" s="72" t="str">
        <f>IF(Y562="","-",IF(VLOOKUP(Y562,'S1-SI'!$D$7:$U$58,9,0)=0,"-",IF(AND(Y562=Y562,OR(Z562="T",Z562="P")),VLOOKUP(Y562,'S1-SI'!$D$7:$U$58,9,0),"-")))</f>
        <v>-</v>
      </c>
      <c r="AD562" s="72" t="str">
        <f>IF(Y562="","-",IF(VLOOKUP(Y562,'S1-SI'!$D$7:$U$58,17,0)=0,"-",IF(AND(Y562=Y562,Z562="P"),VLOOKUP(Y562,'S1-SI'!$D$7:$U$58,17,0),"-")))</f>
        <v>-</v>
      </c>
      <c r="AE562" s="72" t="str">
        <f>IF(Y562="","-",IF(VLOOKUP(Y562,'S1-SI'!$D$7:$U$58,18,0)=0,"-",IF(AND(Y562=Y562,Z562="P"),VLOOKUP(Y562,'S1-SI'!$D$7:$U$58,18,0),"-")))</f>
        <v>-</v>
      </c>
      <c r="AF562" s="73" t="s">
        <v>102</v>
      </c>
      <c r="AG562" s="81"/>
      <c r="AH562" s="79"/>
      <c r="AI562" s="72"/>
      <c r="AJ562" s="82"/>
      <c r="AK562" s="72" t="str">
        <f>IF(AI562="","-",IF(VLOOKUP(AI562,'S1-SI'!$D$7:$U$58,7,0)=0,"-",IF(AND(AI562=AI562,OR(AJ562="T",AJ562="P")),VLOOKUP(AI562,'S1-SI'!$D$7:$U$58,7,0),"-")))</f>
        <v>-</v>
      </c>
      <c r="AL562" s="72" t="str">
        <f>IF(AI562="","-",IF(VLOOKUP(AI562,'S1-SI'!$D$7:$U$58,8,0)=0,"-",IF(AND(AI562=AI562,OR(AJ562="T",AJ562="P")),VLOOKUP(AI562,'S1-SI'!$D$7:$U$58,8,0),"-")))</f>
        <v>-</v>
      </c>
      <c r="AM562" s="72" t="str">
        <f>IF(AI562="","-",IF(VLOOKUP(AI562,'S1-SI'!$D$7:$U$58,9,0)=0,"-",IF(AND(AI562=AI562,OR(AJ562="T",AJ562="P")),VLOOKUP(AI562,'S1-SI'!$D$7:$U$58,9,0),"-")))</f>
        <v>-</v>
      </c>
      <c r="AN562" s="72" t="str">
        <f>IF(AI562="","-",IF(VLOOKUP(AI562,'S1-SI'!$D$7:$U$58,17,0)=0,"-",IF(AND(AI562=AI562,AJ562="P"),VLOOKUP(AI562,'S1-SI'!$D$7:$U$58,17,0),"-")))</f>
        <v>-</v>
      </c>
      <c r="AO562" s="72" t="str">
        <f>IF(AI562="","-",IF(VLOOKUP(AI562,'S1-SI'!$D$7:$U$58,18,0)=0,"-",IF(AND(AI562=AI562,AJ562="P"),VLOOKUP(AI562,'S1-SI'!$D$7:$U$58,18,0),"-")))</f>
        <v>-</v>
      </c>
      <c r="AP562" s="73" t="s">
        <v>102</v>
      </c>
      <c r="AQ562" s="81"/>
      <c r="AR562" s="79"/>
      <c r="AS562" s="72"/>
      <c r="AT562" s="82"/>
      <c r="AU562" s="72" t="str">
        <f>IF(AS562="","-",IF(VLOOKUP(AS562,'S1-SI'!$D$7:$U$58,7,0)=0,"-",IF(AND(AS562=AS562,OR(AT562="T",AT562="P")),VLOOKUP(AS562,'S1-SI'!$D$7:$U$58,7,0),"-")))</f>
        <v>-</v>
      </c>
      <c r="AV562" s="72" t="str">
        <f>IF(AS562="","-",IF(VLOOKUP(AS562,'S1-SI'!$D$7:$U$58,8,0)=0,"-",IF(AND(AS562=AS562,OR(AT562="T",AT562="P")),VLOOKUP(AS562,'S1-SI'!$D$7:$U$58,8,0),"-")))</f>
        <v>-</v>
      </c>
      <c r="AW562" s="72" t="str">
        <f>IF(AS562="","-",IF(VLOOKUP(AS562,'S1-SI'!$D$7:$U$58,9,0)=0,"-",IF(AND(AS562=AS562,OR(AT562="T",AT562="P")),VLOOKUP(AS562,'S1-SI'!$D$7:$U$58,9,0),"-")))</f>
        <v>-</v>
      </c>
      <c r="AX562" s="72" t="str">
        <f>IF(AS562="","-",IF(VLOOKUP(AS562,'S1-SI'!$D$7:$U$58,17,0)=0,"-",IF(AND(AS562=AS562,AT562="P"),VLOOKUP(AS562,'S1-SI'!$D$7:$U$58,17,0),"-")))</f>
        <v>-</v>
      </c>
      <c r="AY562" s="72" t="str">
        <f>IF(AS562="","-",IF(VLOOKUP(AS562,'S1-SI'!$D$7:$U$58,18,0)=0,"-",IF(AND(AS562=AS562,AT562="P"),VLOOKUP(AS562,'S1-SI'!$D$7:$U$58,18,0),"-")))</f>
        <v>-</v>
      </c>
      <c r="AZ562" s="73" t="s">
        <v>102</v>
      </c>
      <c r="BA562" s="81"/>
      <c r="BB562" s="7"/>
      <c r="BC562" s="7"/>
      <c r="BD562" s="7"/>
      <c r="BE562" s="7"/>
      <c r="BF562" s="7"/>
      <c r="BG562" s="7"/>
      <c r="BH562" s="7"/>
      <c r="BI562" s="7"/>
      <c r="BJ562" s="7"/>
      <c r="BK562" s="7"/>
    </row>
    <row r="563" ht="15.75" customHeight="1">
      <c r="A563" s="40">
        <v>10.0</v>
      </c>
      <c r="B563" s="41" t="s">
        <v>359</v>
      </c>
      <c r="C563" s="79"/>
      <c r="D563" s="72"/>
      <c r="E563" s="82"/>
      <c r="F563" s="72" t="str">
        <f>IF(D563="","-",IF(VLOOKUP(D563,'S1-TE'!$D$7:$V$59,7,0)=0,"-",IF(AND(D563=D563,OR(E563="T",E563="P")),VLOOKUP(D563,'S1-TE'!$D$7:$V$59,7,0),"-")))</f>
        <v>-</v>
      </c>
      <c r="G563" s="72" t="str">
        <f>IF(D563="","-",IF(VLOOKUP(D563,'S1-TE'!$D$7:$V$59,8,0)=0,"-",IF(AND(D563=D563,OR(E563="T",E563="P")),VLOOKUP(D563,'S1-TE'!$D$7:$V$59,8,0),"-")))</f>
        <v>-</v>
      </c>
      <c r="H563" s="72" t="str">
        <f>IF(D563="","-",IF(VLOOKUP(D563,'S1-TE'!$D$7:$V$59,9,0)=0,"-",IF(AND(D563=D563,OR(E563="T",E563="P")),VLOOKUP(D563,'S1-TE'!$D$7:$V$59,9,0),"-")))</f>
        <v>-</v>
      </c>
      <c r="I563" s="72"/>
      <c r="J563" s="72" t="str">
        <f>IF(D563="","-",IF(VLOOKUP(D563,'S1-TE'!$D$7:$V$59,17,0)=0,"-",IF(AND(D563=D563,E563="P"),VLOOKUP(D563,'S1-TE'!$D$7:$V$59,17,0),"-")))</f>
        <v>-</v>
      </c>
      <c r="K563" s="72" t="str">
        <f>IF(D563="","-",IF(VLOOKUP(D563,'S1-TE'!$D$7:$V$59,18,0)=0,"-",IF(AND(D563=D563,E563="P"),VLOOKUP(D563,'S1-TE'!$D$7:$V$59,18,0),"-")))</f>
        <v>-</v>
      </c>
      <c r="L563" s="71" t="s">
        <v>103</v>
      </c>
      <c r="M563" s="134"/>
      <c r="N563" s="79"/>
      <c r="O563" s="72"/>
      <c r="P563" s="82"/>
      <c r="Q563" s="72" t="str">
        <f>IF(O563="","-",IF(VLOOKUP(O563,'S1-TE'!$D$7:$V$59,7,0)=0,"-",IF(AND(O563=O563,OR(P563="T",P563="P")),VLOOKUP(O563,'S1-TE'!$D$7:$V$59,7,0),"-")))</f>
        <v>-</v>
      </c>
      <c r="R563" s="72" t="str">
        <f>IF(O563="","-",IF(VLOOKUP(O563,'S1-TE'!$D$7:$V$59,8,0)=0,"-",IF(AND(O563=O563,OR(P563="T",P563="P")),VLOOKUP(O563,'S1-TE'!$D$7:$V$59,8,0),"-")))</f>
        <v>-</v>
      </c>
      <c r="S563" s="72" t="str">
        <f>IF(O563="","-",IF(VLOOKUP(O563,'S1-TE'!$D$7:$V$59,9,0)=0,"-",IF(AND(O563=O563,OR(P563="T",P563="P")),VLOOKUP(O563,'S1-TE'!$D$7:$V$59,9,0),"-")))</f>
        <v>-</v>
      </c>
      <c r="T563" s="72" t="str">
        <f>IF(O563="","-",IF(VLOOKUP(O563,'S1-TE'!$D$7:$V$59,17,0)=0,"-",IF(AND(O563=O563,P563="P"),VLOOKUP(O563,'S1-TE'!$D$7:$V$59,17,0),"-")))</f>
        <v>-</v>
      </c>
      <c r="U563" s="72" t="str">
        <f>IF(O563="","-",IF(VLOOKUP(O563,'S1-TE'!$D$7:$V$59,18,0)=0,"-",IF(AND(O563=O563,P563="P"),VLOOKUP(O563,'S1-TE'!$D$7:$V$59,18,0),"-")))</f>
        <v>-</v>
      </c>
      <c r="V563" s="71" t="s">
        <v>103</v>
      </c>
      <c r="W563" s="134"/>
      <c r="X563" s="79"/>
      <c r="Y563" s="72"/>
      <c r="Z563" s="82"/>
      <c r="AA563" s="72" t="str">
        <f>IF(Y563="","-",IF(VLOOKUP(Y563,'S1-TE'!$D$7:$V$59,7,0)=0,"-",IF(AND(Y563=Y563,OR(Z563="T",Z563="P")),VLOOKUP(Y563,'S1-TE'!$D$7:$V$59,7,0),"-")))</f>
        <v>-</v>
      </c>
      <c r="AB563" s="72" t="str">
        <f>IF(Y563="","-",IF(VLOOKUP(Y563,'S1-TE'!$D$7:$V$59,8,0)=0,"-",IF(AND(Y563=Y563,OR(Z563="T",Z563="P")),VLOOKUP(Y563,'S1-TE'!$D$7:$V$59,8,0),"-")))</f>
        <v>-</v>
      </c>
      <c r="AC563" s="72" t="str">
        <f>IF(Y563="","-",IF(VLOOKUP(Y563,'S1-TE'!$D$7:$V$59,9,0)=0,"-",IF(AND(Y563=Y563,OR(Z563="T",Z563="P")),VLOOKUP(Y563,'S1-TE'!$D$7:$V$59,9,0),"-")))</f>
        <v>-</v>
      </c>
      <c r="AD563" s="72" t="str">
        <f>IF(Y563="","-",IF(VLOOKUP(Y563,'S1-TE'!$D$7:$V$59,17,0)=0,"-",IF(AND(Y563=Y563,Z563="P"),VLOOKUP(Y563,'S1-TE'!$D$7:$V$59,17,0),"-")))</f>
        <v>-</v>
      </c>
      <c r="AE563" s="72" t="str">
        <f>IF(Y563="","-",IF(VLOOKUP(Y563,'S1-TE'!$D$7:$V$59,18,0)=0,"-",IF(AND(Y563=Y563,Z563="P"),VLOOKUP(Y563,'S1-TE'!$D$7:$V$59,18,0),"-")))</f>
        <v>-</v>
      </c>
      <c r="AF563" s="71" t="s">
        <v>103</v>
      </c>
      <c r="AG563" s="134"/>
      <c r="AH563" s="79"/>
      <c r="AI563" s="72"/>
      <c r="AJ563" s="82"/>
      <c r="AK563" s="72" t="str">
        <f>IF(AI563="","-",IF(VLOOKUP(AI563,'S1-TE'!$D$7:$V$59,7,0)=0,"-",IF(AND(AI563=AI563,OR(AJ563="T",AJ563="P")),VLOOKUP(AI563,'S1-TE'!$D$7:$V$59,7,0),"-")))</f>
        <v>-</v>
      </c>
      <c r="AL563" s="72" t="str">
        <f>IF(AI563="","-",IF(VLOOKUP(AI563,'S1-TE'!$D$7:$V$59,8,0)=0,"-",IF(AND(AI563=AI563,OR(AJ563="T",AJ563="P")),VLOOKUP(AI563,'S1-TE'!$D$7:$V$59,8,0),"-")))</f>
        <v>-</v>
      </c>
      <c r="AM563" s="72" t="str">
        <f>IF(AI563="","-",IF(VLOOKUP(AI563,'S1-TE'!$D$7:$V$59,9,0)=0,"-",IF(AND(AI563=AI563,OR(AJ563="T",AJ563="P")),VLOOKUP(AI563,'S1-TE'!$D$7:$V$59,9,0),"-")))</f>
        <v>-</v>
      </c>
      <c r="AN563" s="72" t="str">
        <f>IF(AI563="","-",IF(VLOOKUP(AI563,'S1-TE'!$D$7:$V$59,17,0)=0,"-",IF(AND(AI563=AI563,AJ563="P"),VLOOKUP(AI563,'S1-TE'!$D$7:$V$59,17,0),"-")))</f>
        <v>-</v>
      </c>
      <c r="AO563" s="72" t="str">
        <f>IF(AI563="","-",IF(VLOOKUP(AI563,'S1-TE'!$D$7:$V$59,18,0)=0,"-",IF(AND(AI563=AI563,AJ563="P"),VLOOKUP(AI563,'S1-TE'!$D$7:$V$59,18,0),"-")))</f>
        <v>-</v>
      </c>
      <c r="AP563" s="71" t="s">
        <v>103</v>
      </c>
      <c r="AQ563" s="134"/>
      <c r="AR563" s="79"/>
      <c r="AS563" s="72"/>
      <c r="AT563" s="82"/>
      <c r="AU563" s="72" t="str">
        <f>IF(AS563="","-",IF(VLOOKUP(AS563,'S1-TE'!$D$7:$V$59,7,0)=0,"-",IF(AND(AS563=AS563,OR(AT563="T",AT563="P")),VLOOKUP(AS563,'S1-TE'!$D$7:$V$59,7,0),"-")))</f>
        <v>-</v>
      </c>
      <c r="AV563" s="72" t="str">
        <f>IF(AS563="","-",IF(VLOOKUP(AS563,'S1-TE'!$D$7:$V$59,8,0)=0,"-",IF(AND(AS563=AS563,OR(AT563="T",AT563="P")),VLOOKUP(AS563,'S1-TE'!$D$7:$V$59,8,0),"-")))</f>
        <v>-</v>
      </c>
      <c r="AW563" s="72" t="str">
        <f>IF(AS563="","-",IF(VLOOKUP(AS563,'S1-TE'!$D$7:$V$59,9,0)=0,"-",IF(AND(AS563=AS563,OR(AT563="T",AT563="P")),VLOOKUP(AS563,'S1-TE'!$D$7:$V$59,9,0),"-")))</f>
        <v>-</v>
      </c>
      <c r="AX563" s="72" t="str">
        <f>IF(AS563="","-",IF(VLOOKUP(AS563,'S1-TE'!$D$7:$V$59,17,0)=0,"-",IF(AND(AS563=AS563,AT563="P"),VLOOKUP(AS563,'S1-TE'!$D$7:$V$59,17,0),"-")))</f>
        <v>-</v>
      </c>
      <c r="AY563" s="72" t="str">
        <f>IF(AS563="","-",IF(VLOOKUP(AS563,'S1-TE'!$D$7:$V$59,18,0)=0,"-",IF(AND(AS563=AS563,AT563="P"),VLOOKUP(AS563,'S1-TE'!$D$7:$V$59,18,0),"-")))</f>
        <v>-</v>
      </c>
      <c r="AZ563" s="71" t="s">
        <v>103</v>
      </c>
      <c r="BA563" s="134"/>
      <c r="BB563" s="7"/>
      <c r="BC563" s="7"/>
      <c r="BD563" s="7"/>
      <c r="BE563" s="7"/>
      <c r="BF563" s="7"/>
      <c r="BG563" s="7"/>
      <c r="BH563" s="7"/>
      <c r="BI563" s="7"/>
      <c r="BJ563" s="7"/>
      <c r="BK563" s="7"/>
    </row>
    <row r="564" ht="15.75" customHeight="1">
      <c r="A564" s="40">
        <v>10.0</v>
      </c>
      <c r="B564" s="41" t="s">
        <v>359</v>
      </c>
      <c r="C564" s="79"/>
      <c r="D564" s="72"/>
      <c r="E564" s="82"/>
      <c r="F564" s="72" t="str">
        <f>IF(D564="","-",IF(VLOOKUP(D564,'S1-MR'!$D$7:$U$60,7,0)=0,"-",IF(AND(D564=D564,OR(E564="T",E564="P")),VLOOKUP(D564,'S1-MR'!$D$7:$U$60,7,0),"-")))</f>
        <v>-</v>
      </c>
      <c r="G564" s="72" t="str">
        <f>IF(D564="","-",IF(VLOOKUP(D564,'S1-MR'!$D$7:$U$60,8,0)=0,"-",IF(AND(D564=D564,OR(E564="T",E564="P")),VLOOKUP(D564,'S1-MR'!$D$7:$U$60,8,0),"-")))</f>
        <v>-</v>
      </c>
      <c r="H564" s="72" t="str">
        <f>IF(D564="","-",IF(VLOOKUP(D564,'S1-MR'!$D$7:$U$60,9,0)=0,"-",IF(AND(D564=D564,OR(E564="T",E564="P")),VLOOKUP(D564,'S1-MR'!$D$7:$U$60,9,0),"-")))</f>
        <v>-</v>
      </c>
      <c r="I564" s="72"/>
      <c r="J564" s="72" t="str">
        <f>IF(D564="","-",IF(VLOOKUP(D564,'S1-MR'!$D$7:$U$60,17,0)=0,"-",IF(AND(D564=D564,E564="P"),VLOOKUP(D564,'S1-MR'!$D$7:$U$60,17,0),"-")))</f>
        <v>-</v>
      </c>
      <c r="K564" s="72" t="str">
        <f>IF(D564="","-",IF(VLOOKUP(D564,'S1-MR'!$D$7:$U$60,18,0)=0,"-",IF(AND(D564=D564,E564="P"),VLOOKUP(D564,'S1-MR'!$D$7:$U$60,18,0),"-")))</f>
        <v>-</v>
      </c>
      <c r="L564" s="73" t="s">
        <v>108</v>
      </c>
      <c r="M564" s="81"/>
      <c r="N564" s="79"/>
      <c r="O564" s="72"/>
      <c r="P564" s="82"/>
      <c r="Q564" s="72" t="str">
        <f>IF(O564="","-",IF(VLOOKUP(O564,'S1-MR'!$D$7:$U$60,7,0)=0,"-",IF(AND(O564=O564,OR(P564="T",P564="P")),VLOOKUP(O564,'S1-MR'!$D$7:$U$60,7,0),"-")))</f>
        <v>-</v>
      </c>
      <c r="R564" s="72" t="str">
        <f>IF(O564="","-",IF(VLOOKUP(O564,'S1-MR'!$D$7:$U$60,8,0)=0,"-",IF(AND(O564=O564,OR(P564="T",P564="P")),VLOOKUP(O564,'S1-MR'!$D$7:$U$60,8,0),"-")))</f>
        <v>-</v>
      </c>
      <c r="S564" s="72" t="str">
        <f>IF(O564="","-",IF(VLOOKUP(O564,'S1-MR'!$D$7:$U$60,9,0)=0,"-",IF(AND(O564=O564,OR(P564="T",P564="P")),VLOOKUP(O564,'S1-MR'!$D$7:$U$60,9,0),"-")))</f>
        <v>-</v>
      </c>
      <c r="T564" s="72" t="str">
        <f>IF(O564="","-",IF(VLOOKUP(O564,'S1-MR'!$D$7:$U$60,17,0)=0,"-",IF(AND(O564=O564,P564="P"),VLOOKUP(O564,'S1-MR'!$D$7:$U$60,17,0),"-")))</f>
        <v>-</v>
      </c>
      <c r="U564" s="72" t="str">
        <f>IF(O564="","-",IF(VLOOKUP(O564,'S1-MR'!$D$7:$U$60,18,0)=0,"-",IF(AND(O564=O564,P564="P"),VLOOKUP(O564,'S1-MR'!$D$7:$U$60,18,0),"-")))</f>
        <v>-</v>
      </c>
      <c r="V564" s="73" t="s">
        <v>108</v>
      </c>
      <c r="W564" s="81"/>
      <c r="X564" s="79"/>
      <c r="Y564" s="72"/>
      <c r="Z564" s="82"/>
      <c r="AA564" s="72" t="str">
        <f>IF(Y564="","-",IF(VLOOKUP(Y564,'S1-MR'!$D$7:$U$60,7,0)=0,"-",IF(AND(Y564=Y564,OR(Z564="T",Z564="P")),VLOOKUP(Y564,'S1-MR'!$D$7:$U$60,7,0),"-")))</f>
        <v>-</v>
      </c>
      <c r="AB564" s="72" t="str">
        <f>IF(Y564="","-",IF(VLOOKUP(Y564,'S1-MR'!$D$7:$U$60,8,0)=0,"-",IF(AND(Y564=Y564,OR(Z564="T",Z564="P")),VLOOKUP(Y564,'S1-MR'!$D$7:$U$60,8,0),"-")))</f>
        <v>-</v>
      </c>
      <c r="AC564" s="72" t="str">
        <f>IF(Y564="","-",IF(VLOOKUP(Y564,'S1-MR'!$D$7:$U$60,9,0)=0,"-",IF(AND(Y564=Y564,OR(Z564="T",Z564="P")),VLOOKUP(Y564,'S1-MR'!$D$7:$U$60,9,0),"-")))</f>
        <v>-</v>
      </c>
      <c r="AD564" s="72" t="str">
        <f>IF(Y564="","-",IF(VLOOKUP(Y564,'S1-MR'!$D$7:$U$60,17,0)=0,"-",IF(AND(Y564=Y564,Z564="P"),VLOOKUP(Y564,'S1-MR'!$D$7:$U$60,17,0),"-")))</f>
        <v>-</v>
      </c>
      <c r="AE564" s="72" t="str">
        <f>IF(Y564="","-",IF(VLOOKUP(Y564,'S1-MR'!$D$7:$U$60,18,0)=0,"-",IF(AND(Y564=Y564,Z564="P"),VLOOKUP(Y564,'S1-MR'!$D$7:$U$60,18,0),"-")))</f>
        <v>-</v>
      </c>
      <c r="AF564" s="73" t="s">
        <v>108</v>
      </c>
      <c r="AG564" s="81"/>
      <c r="AH564" s="79"/>
      <c r="AI564" s="72"/>
      <c r="AJ564" s="82"/>
      <c r="AK564" s="72" t="str">
        <f>IF(AI564="","-",IF(VLOOKUP(AI564,'S1-MR'!$D$7:$U$60,7,0)=0,"-",IF(AND(AI564=AI564,OR(AJ564="T",AJ564="P")),VLOOKUP(AI564,'S1-MR'!$D$7:$U$60,7,0),"-")))</f>
        <v>-</v>
      </c>
      <c r="AL564" s="72" t="str">
        <f>IF(AI564="","-",IF(VLOOKUP(AI564,'S1-MR'!$D$7:$U$60,8,0)=0,"-",IF(AND(AI564=AI564,OR(AJ564="T",AJ564="P")),VLOOKUP(AI564,'S1-MR'!$D$7:$U$60,8,0),"-")))</f>
        <v>-</v>
      </c>
      <c r="AM564" s="72" t="str">
        <f>IF(AI564="","-",IF(VLOOKUP(AI564,'S1-MR'!$D$7:$U$60,9,0)=0,"-",IF(AND(AI564=AI564,OR(AJ564="T",AJ564="P")),VLOOKUP(AI564,'S1-MR'!$D$7:$U$60,9,0),"-")))</f>
        <v>-</v>
      </c>
      <c r="AN564" s="72" t="str">
        <f>IF(AI564="","-",IF(VLOOKUP(AI564,'S1-MR'!$D$7:$U$60,17,0)=0,"-",IF(AND(AI564=AI564,AJ564="P"),VLOOKUP(AI564,'S1-MR'!$D$7:$U$60,17,0),"-")))</f>
        <v>-</v>
      </c>
      <c r="AO564" s="72" t="str">
        <f>IF(AI564="","-",IF(VLOOKUP(AI564,'S1-MR'!$D$7:$U$60,18,0)=0,"-",IF(AND(AI564=AI564,AJ564="P"),VLOOKUP(AI564,'S1-MR'!$D$7:$U$60,18,0),"-")))</f>
        <v>-</v>
      </c>
      <c r="AP564" s="73" t="s">
        <v>108</v>
      </c>
      <c r="AQ564" s="81"/>
      <c r="AR564" s="79"/>
      <c r="AS564" s="72"/>
      <c r="AT564" s="82"/>
      <c r="AU564" s="72" t="str">
        <f>IF(AS564="","-",IF(VLOOKUP(AS564,'S1-MR'!$D$7:$U$60,7,0)=0,"-",IF(AND(AS564=AS564,OR(AT564="T",AT564="P")),VLOOKUP(AS564,'S1-MR'!$D$7:$U$60,7,0),"-")))</f>
        <v>-</v>
      </c>
      <c r="AV564" s="72" t="str">
        <f>IF(AS564="","-",IF(VLOOKUP(AS564,'S1-MR'!$D$7:$U$60,8,0)=0,"-",IF(AND(AS564=AS564,OR(AT564="T",AT564="P")),VLOOKUP(AS564,'S1-MR'!$D$7:$U$60,8,0),"-")))</f>
        <v>-</v>
      </c>
      <c r="AW564" s="72" t="str">
        <f>IF(AS564="","-",IF(VLOOKUP(AS564,'S1-MR'!$D$7:$U$60,9,0)=0,"-",IF(AND(AS564=AS564,OR(AT564="T",AT564="P")),VLOOKUP(AS564,'S1-MR'!$D$7:$U$60,9,0),"-")))</f>
        <v>-</v>
      </c>
      <c r="AX564" s="72" t="str">
        <f>IF(AS564="","-",IF(VLOOKUP(AS564,'S1-MR'!$D$7:$U$60,17,0)=0,"-",IF(AND(AS564=AS564,AT564="P"),VLOOKUP(AS564,'S1-MR'!$D$7:$U$60,17,0),"-")))</f>
        <v>-</v>
      </c>
      <c r="AY564" s="72" t="str">
        <f>IF(AS564="","-",IF(VLOOKUP(AS564,'S1-MR'!$D$7:$U$60,18,0)=0,"-",IF(AND(AS564=AS564,AT564="P"),VLOOKUP(AS564,'S1-MR'!$D$7:$U$60,18,0),"-")))</f>
        <v>-</v>
      </c>
      <c r="AZ564" s="73" t="s">
        <v>108</v>
      </c>
      <c r="BA564" s="81"/>
      <c r="BB564" s="7"/>
      <c r="BC564" s="7"/>
      <c r="BD564" s="7"/>
      <c r="BE564" s="7"/>
      <c r="BF564" s="7"/>
      <c r="BG564" s="7"/>
      <c r="BH564" s="7"/>
      <c r="BI564" s="7"/>
      <c r="BJ564" s="7"/>
      <c r="BK564" s="7"/>
    </row>
    <row r="565" ht="15.75" customHeight="1">
      <c r="A565" s="40">
        <v>10.0</v>
      </c>
      <c r="B565" s="41" t="s">
        <v>359</v>
      </c>
      <c r="C565" s="79"/>
      <c r="D565" s="72"/>
      <c r="E565" s="82"/>
      <c r="F565" s="72" t="str">
        <f>IF(D565="","-",IF(VLOOKUP(D565,'S1-MR'!$D$7:$U$60,7,0)=0,"-",IF(AND(D565=D565,OR(E565="T",E565="P")),VLOOKUP(D565,'S1-MR'!$D$7:$U$60,7,0),"-")))</f>
        <v>-</v>
      </c>
      <c r="G565" s="72" t="str">
        <f>IF(D565="","-",IF(VLOOKUP(D565,'S1-MR'!$D$7:$U$60,8,0)=0,"-",IF(AND(D565=D565,OR(E565="T",E565="P")),VLOOKUP(D565,'S1-MR'!$D$7:$U$60,8,0),"-")))</f>
        <v>-</v>
      </c>
      <c r="H565" s="72" t="str">
        <f>IF(D565="","-",IF(VLOOKUP(D565,'S1-MR'!$D$7:$U$60,9,0)=0,"-",IF(AND(D565=D565,OR(E565="T",E565="P")),VLOOKUP(D565,'S1-MR'!$D$7:$U$60,9,0),"-")))</f>
        <v>-</v>
      </c>
      <c r="I565" s="72"/>
      <c r="J565" s="72" t="str">
        <f>IF(D565="","-",IF(VLOOKUP(D565,'S1-MR'!$D$7:$U$60,17,0)=0,"-",IF(AND(D565=D565,E565="P"),VLOOKUP(D565,'S1-MR'!$D$7:$U$60,17,0),"-")))</f>
        <v>-</v>
      </c>
      <c r="K565" s="72" t="str">
        <f>IF(D565="","-",IF(VLOOKUP(D565,'S1-MR'!$D$7:$U$60,18,0)=0,"-",IF(AND(D565=D565,E565="P"),VLOOKUP(D565,'S1-MR'!$D$7:$U$60,18,0),"-")))</f>
        <v>-</v>
      </c>
      <c r="L565" s="73" t="s">
        <v>113</v>
      </c>
      <c r="M565" s="81"/>
      <c r="N565" s="79"/>
      <c r="O565" s="72"/>
      <c r="P565" s="82"/>
      <c r="Q565" s="72" t="str">
        <f>IF(O565="","-",IF(VLOOKUP(O565,'S1-MR'!$D$7:$U$60,7,0)=0,"-",IF(AND(O565=O565,OR(P565="T",P565="P")),VLOOKUP(O565,'S1-MR'!$D$7:$U$60,7,0),"-")))</f>
        <v>-</v>
      </c>
      <c r="R565" s="72" t="str">
        <f>IF(O565="","-",IF(VLOOKUP(O565,'S1-MR'!$D$7:$U$60,8,0)=0,"-",IF(AND(O565=O565,OR(P565="T",P565="P")),VLOOKUP(O565,'S1-MR'!$D$7:$U$60,8,0),"-")))</f>
        <v>-</v>
      </c>
      <c r="S565" s="72" t="str">
        <f>IF(O565="","-",IF(VLOOKUP(O565,'S1-MR'!$D$7:$U$60,9,0)=0,"-",IF(AND(O565=O565,OR(P565="T",P565="P")),VLOOKUP(O565,'S1-MR'!$D$7:$U$60,9,0),"-")))</f>
        <v>-</v>
      </c>
      <c r="T565" s="72" t="str">
        <f>IF(O565="","-",IF(VLOOKUP(O565,'S1-MR'!$D$7:$U$60,17,0)=0,"-",IF(AND(O565=O565,P565="P"),VLOOKUP(O565,'S1-MR'!$D$7:$U$60,17,0),"-")))</f>
        <v>-</v>
      </c>
      <c r="U565" s="72" t="str">
        <f>IF(O565="","-",IF(VLOOKUP(O565,'S1-MR'!$D$7:$U$60,18,0)=0,"-",IF(AND(O565=O565,P565="P"),VLOOKUP(O565,'S1-MR'!$D$7:$U$60,18,0),"-")))</f>
        <v>-</v>
      </c>
      <c r="V565" s="73" t="s">
        <v>113</v>
      </c>
      <c r="W565" s="81"/>
      <c r="X565" s="79"/>
      <c r="Y565" s="72"/>
      <c r="Z565" s="82"/>
      <c r="AA565" s="72" t="str">
        <f>IF(Y565="","-",IF(VLOOKUP(Y565,'S1-MR'!$D$7:$U$60,7,0)=0,"-",IF(AND(Y565=Y565,OR(Z565="T",Z565="P")),VLOOKUP(Y565,'S1-MR'!$D$7:$U$60,7,0),"-")))</f>
        <v>-</v>
      </c>
      <c r="AB565" s="72" t="str">
        <f>IF(Y565="","-",IF(VLOOKUP(Y565,'S1-MR'!$D$7:$U$60,8,0)=0,"-",IF(AND(Y565=Y565,OR(Z565="T",Z565="P")),VLOOKUP(Y565,'S1-MR'!$D$7:$U$60,8,0),"-")))</f>
        <v>-</v>
      </c>
      <c r="AC565" s="72" t="str">
        <f>IF(Y565="","-",IF(VLOOKUP(Y565,'S1-MR'!$D$7:$U$60,9,0)=0,"-",IF(AND(Y565=Y565,OR(Z565="T",Z565="P")),VLOOKUP(Y565,'S1-MR'!$D$7:$U$60,9,0),"-")))</f>
        <v>-</v>
      </c>
      <c r="AD565" s="72" t="str">
        <f>IF(Y565="","-",IF(VLOOKUP(Y565,'S1-MR'!$D$7:$U$60,17,0)=0,"-",IF(AND(Y565=Y565,Z565="P"),VLOOKUP(Y565,'S1-MR'!$D$7:$U$60,17,0),"-")))</f>
        <v>-</v>
      </c>
      <c r="AE565" s="72" t="str">
        <f>IF(Y565="","-",IF(VLOOKUP(Y565,'S1-MR'!$D$7:$U$60,18,0)=0,"-",IF(AND(Y565=Y565,Z565="P"),VLOOKUP(Y565,'S1-MR'!$D$7:$U$60,18,0),"-")))</f>
        <v>-</v>
      </c>
      <c r="AF565" s="73" t="s">
        <v>113</v>
      </c>
      <c r="AG565" s="81"/>
      <c r="AH565" s="79"/>
      <c r="AI565" s="72"/>
      <c r="AJ565" s="82"/>
      <c r="AK565" s="72" t="str">
        <f>IF(AI565="","-",IF(VLOOKUP(AI565,'S1-MR'!$D$7:$U$60,7,0)=0,"-",IF(AND(AI565=AI565,OR(AJ565="T",AJ565="P")),VLOOKUP(AI565,'S1-MR'!$D$7:$U$60,7,0),"-")))</f>
        <v>-</v>
      </c>
      <c r="AL565" s="72" t="str">
        <f>IF(AI565="","-",IF(VLOOKUP(AI565,'S1-MR'!$D$7:$U$60,8,0)=0,"-",IF(AND(AI565=AI565,OR(AJ565="T",AJ565="P")),VLOOKUP(AI565,'S1-MR'!$D$7:$U$60,8,0),"-")))</f>
        <v>-</v>
      </c>
      <c r="AM565" s="72" t="str">
        <f>IF(AI565="","-",IF(VLOOKUP(AI565,'S1-MR'!$D$7:$U$60,9,0)=0,"-",IF(AND(AI565=AI565,OR(AJ565="T",AJ565="P")),VLOOKUP(AI565,'S1-MR'!$D$7:$U$60,9,0),"-")))</f>
        <v>-</v>
      </c>
      <c r="AN565" s="72" t="str">
        <f>IF(AI565="","-",IF(VLOOKUP(AI565,'S1-MR'!$D$7:$U$60,17,0)=0,"-",IF(AND(AI565=AI565,AJ565="P"),VLOOKUP(AI565,'S1-MR'!$D$7:$U$60,17,0),"-")))</f>
        <v>-</v>
      </c>
      <c r="AO565" s="72" t="str">
        <f>IF(AI565="","-",IF(VLOOKUP(AI565,'S1-MR'!$D$7:$U$60,18,0)=0,"-",IF(AND(AI565=AI565,AJ565="P"),VLOOKUP(AI565,'S1-MR'!$D$7:$U$60,18,0),"-")))</f>
        <v>-</v>
      </c>
      <c r="AP565" s="73" t="s">
        <v>113</v>
      </c>
      <c r="AQ565" s="81"/>
      <c r="AR565" s="79"/>
      <c r="AS565" s="72"/>
      <c r="AT565" s="82"/>
      <c r="AU565" s="72" t="str">
        <f>IF(AS565="","-",IF(VLOOKUP(AS565,'S1-MR'!$D$7:$U$60,7,0)=0,"-",IF(AND(AS565=AS565,OR(AT565="T",AT565="P")),VLOOKUP(AS565,'S1-MR'!$D$7:$U$60,7,0),"-")))</f>
        <v>-</v>
      </c>
      <c r="AV565" s="72" t="str">
        <f>IF(AS565="","-",IF(VLOOKUP(AS565,'S1-MR'!$D$7:$U$60,8,0)=0,"-",IF(AND(AS565=AS565,OR(AT565="T",AT565="P")),VLOOKUP(AS565,'S1-MR'!$D$7:$U$60,8,0),"-")))</f>
        <v>-</v>
      </c>
      <c r="AW565" s="72" t="str">
        <f>IF(AS565="","-",IF(VLOOKUP(AS565,'S1-MR'!$D$7:$U$60,9,0)=0,"-",IF(AND(AS565=AS565,OR(AT565="T",AT565="P")),VLOOKUP(AS565,'S1-MR'!$D$7:$U$60,9,0),"-")))</f>
        <v>-</v>
      </c>
      <c r="AX565" s="72" t="str">
        <f>IF(AS565="","-",IF(VLOOKUP(AS565,'S1-MR'!$D$7:$U$60,17,0)=0,"-",IF(AND(AS565=AS565,AT565="P"),VLOOKUP(AS565,'S1-MR'!$D$7:$U$60,17,0),"-")))</f>
        <v>-</v>
      </c>
      <c r="AY565" s="72" t="str">
        <f>IF(AS565="","-",IF(VLOOKUP(AS565,'S1-MR'!$D$7:$U$60,18,0)=0,"-",IF(AND(AS565=AS565,AT565="P"),VLOOKUP(AS565,'S1-MR'!$D$7:$U$60,18,0),"-")))</f>
        <v>-</v>
      </c>
      <c r="AZ565" s="73" t="s">
        <v>113</v>
      </c>
      <c r="BA565" s="81"/>
      <c r="BB565" s="7"/>
      <c r="BC565" s="7"/>
      <c r="BD565" s="7"/>
      <c r="BE565" s="7"/>
      <c r="BF565" s="7"/>
      <c r="BG565" s="7"/>
      <c r="BH565" s="7"/>
      <c r="BI565" s="7"/>
      <c r="BJ565" s="7"/>
      <c r="BK565" s="7"/>
    </row>
    <row r="566" ht="15.75" customHeight="1">
      <c r="A566" s="40">
        <v>10.0</v>
      </c>
      <c r="B566" s="41" t="s">
        <v>359</v>
      </c>
      <c r="C566" s="69"/>
      <c r="D566" s="70"/>
      <c r="E566" s="71"/>
      <c r="F566" s="72" t="str">
        <f>IF(D566="","-",IF(VLOOKUP(D566,'S1-TB'!$D$7:$U$58,7,0)=0,"-",IF(AND(D566=D566,OR(E566="T",E566="P")),VLOOKUP(D566,'S1-TB'!$D$7:$U$58,7,0),"-")))</f>
        <v>-</v>
      </c>
      <c r="G566" s="72" t="str">
        <f>IF(D566="","-",IF(VLOOKUP(D566,'S1-TB'!$D$7:$U$58,8,0)=0,"-",IF(AND(D566=D566,OR(E566="T",E566="P")),VLOOKUP(D566,'S1-TB'!$D$7:$U$58,8,0),"-")))</f>
        <v>-</v>
      </c>
      <c r="H566" s="72" t="str">
        <f>IF(D566="","-",IF(VLOOKUP(D566,'S1-TB'!$D$7:$U$58,9,0)=0,"-",IF(AND(D566=D566,OR(E566="T",E566="P")),VLOOKUP(D566,'S1-TB'!$D$7:$U$58,9,0),"-")))</f>
        <v>-</v>
      </c>
      <c r="I566" s="72"/>
      <c r="J566" s="72" t="str">
        <f>IF(D566="","-",IF(VLOOKUP(D566,'S1-TB'!$D$7:$U$58,17,0)=0,"-",IF(AND(D566=D566,E566="P"),VLOOKUP(D566,'S1-TB'!$D$7:$U$58,17,0),"-")))</f>
        <v>-</v>
      </c>
      <c r="K566" s="72" t="str">
        <f>IF(D566="","-",IF(VLOOKUP(D566,'S1-TB'!$D$7:$U$58,18,0)=0,"-",IF(AND(D566=D566,E566="P"),VLOOKUP(D566,'S1-TB'!$D$7:$U$58,18,0),"-")))</f>
        <v>-</v>
      </c>
      <c r="L566" s="73" t="s">
        <v>114</v>
      </c>
      <c r="M566" s="74"/>
      <c r="N566" s="79"/>
      <c r="O566" s="72"/>
      <c r="P566" s="82"/>
      <c r="Q566" s="72" t="str">
        <f>IF(O566="","-",IF(VLOOKUP(O566,'S1-TB'!$D$7:$U$58,7,0)=0,"-",IF(AND(O566=O566,OR(P566="T",P566="P")),VLOOKUP(O566,'S1-TB'!$D$7:$U$58,7,0),"-")))</f>
        <v>-</v>
      </c>
      <c r="R566" s="72" t="str">
        <f>IF(O566="","-",IF(VLOOKUP(O566,'S1-TB'!$D$7:$U$58,8,0)=0,"-",IF(AND(O566=O566,OR(P566="T",P566="P")),VLOOKUP(O566,'S1-TB'!$D$7:$U$58,8,0),"-")))</f>
        <v>-</v>
      </c>
      <c r="S566" s="72" t="str">
        <f>IF(O566="","-",IF(VLOOKUP(O566,'S1-TB'!$D$7:$U$58,9,0)=0,"-",IF(AND(O566=O566,OR(P566="T",P566="P")),VLOOKUP(O566,'S1-TB'!$D$7:$U$58,9,0),"-")))</f>
        <v>-</v>
      </c>
      <c r="T566" s="72" t="str">
        <f>IF(O566="","-",IF(VLOOKUP(O566,'S1-TB'!$D$7:$U$58,17,0)=0,"-",IF(AND(O566=O566,P566="P"),VLOOKUP(O566,'S1-TB'!$D$7:$U$58,17,0),"-")))</f>
        <v>-</v>
      </c>
      <c r="U566" s="72" t="str">
        <f>IF(O566="","-",IF(VLOOKUP(O566,'S1-TB'!$D$7:$U$58,18,0)=0,"-",IF(AND(O566=O566,P566="P"),VLOOKUP(O566,'S1-TB'!$D$7:$U$58,18,0),"-")))</f>
        <v>-</v>
      </c>
      <c r="V566" s="73" t="s">
        <v>114</v>
      </c>
      <c r="W566" s="81"/>
      <c r="X566" s="79"/>
      <c r="Y566" s="72"/>
      <c r="Z566" s="82"/>
      <c r="AA566" s="72" t="str">
        <f>IF(Y566="","-",IF(VLOOKUP(Y566,'S1-TB'!$D$7:$U$58,7,0)=0,"-",IF(AND(Y566=Y566,OR(Z566="T",Z566="P")),VLOOKUP(Y566,'S1-TB'!$D$7:$U$58,7,0),"-")))</f>
        <v>-</v>
      </c>
      <c r="AB566" s="72" t="str">
        <f>IF(Y566="","-",IF(VLOOKUP(Y566,'S1-TB'!$D$7:$U$58,8,0)=0,"-",IF(AND(Y566=Y566,OR(Z566="T",Z566="P")),VLOOKUP(Y566,'S1-TB'!$D$7:$U$58,8,0),"-")))</f>
        <v>-</v>
      </c>
      <c r="AC566" s="72" t="str">
        <f>IF(Y566="","-",IF(VLOOKUP(Y566,'S1-TB'!$D$7:$U$58,9,0)=0,"-",IF(AND(Y566=Y566,OR(Z566="T",Z566="P")),VLOOKUP(Y566,'S1-TB'!$D$7:$U$58,9,0),"-")))</f>
        <v>-</v>
      </c>
      <c r="AD566" s="72" t="str">
        <f>IF(Y566="","-",IF(VLOOKUP(Y566,'S1-TB'!$D$7:$U$58,17,0)=0,"-",IF(AND(Y566=Y566,Z566="P"),VLOOKUP(Y566,'S1-TB'!$D$7:$U$58,17,0),"-")))</f>
        <v>-</v>
      </c>
      <c r="AE566" s="72" t="str">
        <f>IF(Y566="","-",IF(VLOOKUP(Y566,'S1-TB'!$D$7:$U$58,18,0)=0,"-",IF(AND(Y566=Y566,Z566="P"),VLOOKUP(Y566,'S1-TB'!$D$7:$U$58,18,0),"-")))</f>
        <v>-</v>
      </c>
      <c r="AF566" s="73" t="s">
        <v>114</v>
      </c>
      <c r="AG566" s="81"/>
      <c r="AH566" s="79"/>
      <c r="AI566" s="72"/>
      <c r="AJ566" s="82"/>
      <c r="AK566" s="72" t="str">
        <f>IF(AI566="","-",IF(VLOOKUP(AI566,'S1-TB'!$D$7:$U$58,7,0)=0,"-",IF(AND(AI566=AI566,OR(AJ566="T",AJ566="P")),VLOOKUP(AI566,'S1-TB'!$D$7:$U$58,7,0),"-")))</f>
        <v>-</v>
      </c>
      <c r="AL566" s="72" t="str">
        <f>IF(AI566="","-",IF(VLOOKUP(AI566,'S1-TB'!$D$7:$U$58,8,0)=0,"-",IF(AND(AI566=AI566,OR(AJ566="T",AJ566="P")),VLOOKUP(AI566,'S1-TB'!$D$7:$U$58,8,0),"-")))</f>
        <v>-</v>
      </c>
      <c r="AM566" s="72" t="str">
        <f>IF(AI566="","-",IF(VLOOKUP(AI566,'S1-TB'!$D$7:$U$58,9,0)=0,"-",IF(AND(AI566=AI566,OR(AJ566="T",AJ566="P")),VLOOKUP(AI566,'S1-TB'!$D$7:$U$58,9,0),"-")))</f>
        <v>-</v>
      </c>
      <c r="AN566" s="72" t="str">
        <f>IF(AI566="","-",IF(VLOOKUP(AI566,'S1-TB'!$D$7:$U$58,17,0)=0,"-",IF(AND(AI566=AI566,AJ566="P"),VLOOKUP(AI566,'S1-TB'!$D$7:$U$58,17,0),"-")))</f>
        <v>-</v>
      </c>
      <c r="AO566" s="72" t="str">
        <f>IF(AI566="","-",IF(VLOOKUP(AI566,'S1-TB'!$D$7:$U$58,18,0)=0,"-",IF(AND(AI566=AI566,AJ566="P"),VLOOKUP(AI566,'S1-TB'!$D$7:$U$58,18,0),"-")))</f>
        <v>-</v>
      </c>
      <c r="AP566" s="73" t="s">
        <v>114</v>
      </c>
      <c r="AQ566" s="81"/>
      <c r="AR566" s="79"/>
      <c r="AS566" s="72"/>
      <c r="AT566" s="82"/>
      <c r="AU566" s="72" t="str">
        <f>IF(AS566="","-",IF(VLOOKUP(AS566,'S1-TB'!$D$7:$U$58,7,0)=0,"-",IF(AND(AS566=AS566,OR(AT566="T",AT566="P")),VLOOKUP(AS566,'S1-TB'!$D$7:$U$58,7,0),"-")))</f>
        <v>-</v>
      </c>
      <c r="AV566" s="72" t="str">
        <f>IF(AS566="","-",IF(VLOOKUP(AS566,'S1-TB'!$D$7:$U$58,8,0)=0,"-",IF(AND(AS566=AS566,OR(AT566="T",AT566="P")),VLOOKUP(AS566,'S1-TB'!$D$7:$U$58,8,0),"-")))</f>
        <v>-</v>
      </c>
      <c r="AW566" s="72" t="str">
        <f>IF(AS566="","-",IF(VLOOKUP(AS566,'S1-TB'!$D$7:$U$58,9,0)=0,"-",IF(AND(AS566=AS566,OR(AT566="T",AT566="P")),VLOOKUP(AS566,'S1-TB'!$D$7:$U$58,9,0),"-")))</f>
        <v>-</v>
      </c>
      <c r="AX566" s="72" t="str">
        <f>IF(AS566="","-",IF(VLOOKUP(AS566,'S1-TB'!$D$7:$U$58,17,0)=0,"-",IF(AND(AS566=AS566,AT566="P"),VLOOKUP(AS566,'S1-TB'!$D$7:$U$58,17,0),"-")))</f>
        <v>-</v>
      </c>
      <c r="AY566" s="72" t="str">
        <f>IF(AS566="","-",IF(VLOOKUP(AS566,'S1-TB'!$D$7:$U$58,18,0)=0,"-",IF(AND(AS566=AS566,AT566="P"),VLOOKUP(AS566,'S1-TB'!$D$7:$U$58,18,0),"-")))</f>
        <v>-</v>
      </c>
      <c r="AZ566" s="73" t="s">
        <v>114</v>
      </c>
      <c r="BA566" s="81"/>
      <c r="BB566" s="7"/>
      <c r="BC566" s="7"/>
      <c r="BD566" s="7"/>
      <c r="BE566" s="7"/>
      <c r="BF566" s="7"/>
      <c r="BG566" s="7"/>
      <c r="BH566" s="7"/>
      <c r="BI566" s="7"/>
      <c r="BJ566" s="7"/>
      <c r="BK566" s="7"/>
    </row>
    <row r="567" ht="15.75" customHeight="1">
      <c r="A567" s="40">
        <v>10.0</v>
      </c>
      <c r="B567" s="41" t="s">
        <v>359</v>
      </c>
      <c r="C567" s="64"/>
      <c r="D567" s="65"/>
      <c r="E567" s="66"/>
      <c r="F567" s="65"/>
      <c r="G567" s="65"/>
      <c r="H567" s="65"/>
      <c r="I567" s="65"/>
      <c r="J567" s="65"/>
      <c r="K567" s="65"/>
      <c r="L567" s="84"/>
      <c r="M567" s="68"/>
      <c r="N567" s="64"/>
      <c r="O567" s="65"/>
      <c r="P567" s="66"/>
      <c r="Q567" s="65"/>
      <c r="R567" s="65"/>
      <c r="S567" s="65"/>
      <c r="T567" s="65"/>
      <c r="U567" s="65"/>
      <c r="V567" s="84"/>
      <c r="W567" s="68"/>
      <c r="X567" s="64"/>
      <c r="Y567" s="65"/>
      <c r="Z567" s="66"/>
      <c r="AA567" s="65"/>
      <c r="AB567" s="65"/>
      <c r="AC567" s="65"/>
      <c r="AD567" s="65"/>
      <c r="AE567" s="65"/>
      <c r="AF567" s="84"/>
      <c r="AG567" s="68"/>
      <c r="AH567" s="64"/>
      <c r="AI567" s="65"/>
      <c r="AJ567" s="66"/>
      <c r="AK567" s="65"/>
      <c r="AL567" s="65"/>
      <c r="AM567" s="65"/>
      <c r="AN567" s="65"/>
      <c r="AO567" s="65"/>
      <c r="AP567" s="84"/>
      <c r="AQ567" s="68"/>
      <c r="AR567" s="64"/>
      <c r="AS567" s="65"/>
      <c r="AT567" s="66"/>
      <c r="AU567" s="65"/>
      <c r="AV567" s="65"/>
      <c r="AW567" s="65"/>
      <c r="AX567" s="65"/>
      <c r="AY567" s="65"/>
      <c r="AZ567" s="84"/>
      <c r="BA567" s="68"/>
      <c r="BB567" s="7"/>
      <c r="BC567" s="7"/>
      <c r="BD567" s="7"/>
      <c r="BE567" s="7"/>
      <c r="BF567" s="7"/>
      <c r="BG567" s="7"/>
      <c r="BH567" s="7"/>
      <c r="BI567" s="7"/>
      <c r="BJ567" s="7"/>
      <c r="BK567" s="7"/>
    </row>
    <row r="568" ht="15.75" customHeight="1">
      <c r="A568" s="40">
        <v>10.0</v>
      </c>
      <c r="B568" s="41" t="s">
        <v>359</v>
      </c>
      <c r="C568" s="98"/>
      <c r="D568" s="88"/>
      <c r="E568" s="99"/>
      <c r="F568" s="88" t="str">
        <f>IF(D568="","-",IF(VLOOKUP(D568,'D3 TI'!$D$7:$U$47,7,0)=0,"-",IF(AND(D568=D568,OR(E568="T",E568="P",E568="PM")),VLOOKUP(D568,'D3 TI'!$D$7:$U$47,7,0),"-")))</f>
        <v>-</v>
      </c>
      <c r="G568" s="88" t="str">
        <f>IF(D568="","-",IF(VLOOKUP(D568,'D3 TI'!$D$7:$U$47,8,0)=0,"-",IF(AND(D568=D568,OR(E568="T",E568="P",E568="PM")),VLOOKUP(D568,'D3 TI'!$D$7:$U$47,8,0),"-")))</f>
        <v>-</v>
      </c>
      <c r="H568" s="88" t="str">
        <f>IF(D568="","-",IF(VLOOKUP(D568,'D3 TI'!$D$7:$U$47,9,0)=0,"-",IF(AND(D568=D568,OR(E568="T",E568="P")),VLOOKUP(D568,'D3 TI'!$D$7:$U$47,9,0),"-")))</f>
        <v>-</v>
      </c>
      <c r="I568" s="88"/>
      <c r="J568" s="88" t="str">
        <f>IF(D568="","-",IF(VLOOKUP(D568,'D3 TI'!$D$7:$U$47,17,0)=0,"-",IF(AND(D568=D568,E568="P"),VLOOKUP(D568,'D3 TI'!$D$7:$U$47,17,0),"-")))</f>
        <v>-</v>
      </c>
      <c r="K568" s="88" t="str">
        <f>IF(D568="","-",IF(VLOOKUP(D568,'D3 TI'!$D$7:$U$47,18,0)=0,"-",IF(AND(D568=D568,E568="P"),VLOOKUP(D568,'D3 TI'!$D$7:$U$47,18,0),"-")))</f>
        <v>-</v>
      </c>
      <c r="L568" s="89" t="s">
        <v>121</v>
      </c>
      <c r="M568" s="133"/>
      <c r="N568" s="98"/>
      <c r="O568" s="88"/>
      <c r="P568" s="99"/>
      <c r="Q568" s="88" t="str">
        <f>IF(O568="","-",IF(VLOOKUP(O568,'D3 TI'!$D$7:$U$47,7,0)=0,"-",IF(AND(O568=O568,OR(P568="T",P568="P",,P568="PM")),VLOOKUP(O568,'D3 TI'!$D$7:$U$47,7,0),"-")))</f>
        <v>-</v>
      </c>
      <c r="R568" s="88" t="str">
        <f>IF(O568="","-",IF(VLOOKUP(O568,'D3 TI'!$D$7:$U$47,8,0)=0,"-",IF(AND(O568=O568,OR(P568="T",P568="P",P568="PM")),VLOOKUP(O568,'D3 TI'!$D$7:$U$47,8,0),"-")))</f>
        <v>-</v>
      </c>
      <c r="S568" s="88" t="str">
        <f>IF(O568="","-",IF(VLOOKUP(O568,'D3 TI'!$D$7:$U$47,9,0)=0,"-",IF(AND(O568=O568,OR(P568="T",P568="P")),VLOOKUP(O568,'D3 TI'!$D$7:$U$47,9,0),"-")))</f>
        <v>-</v>
      </c>
      <c r="T568" s="88" t="str">
        <f>IF(O568="","-",IF(VLOOKUP(O568,'D3 TI'!$D$7:$U$47,17,0)=0,"-",IF(AND(O568=O568,P568="P"),VLOOKUP(O568,'D3 TI'!$D$7:$U$47,17,0),"-")))</f>
        <v>-</v>
      </c>
      <c r="U568" s="88" t="str">
        <f>IF(O568="","-",IF(VLOOKUP(O568,'D3 TI'!$D$7:$U$47,18,0)=0,"-",IF(AND(O568=O568,P568="P"),VLOOKUP(O568,'D3 TI'!$D$7:$U$47,18,0),"-")))</f>
        <v>-</v>
      </c>
      <c r="V568" s="89" t="s">
        <v>121</v>
      </c>
      <c r="W568" s="133"/>
      <c r="X568" s="98"/>
      <c r="Y568" s="88"/>
      <c r="Z568" s="99"/>
      <c r="AA568" s="88" t="str">
        <f>IF(Y568="","-",IF(VLOOKUP(Y568,'D3 TI'!$D$7:$U$47,7,0)=0,"-",IF(AND(Y568=Y568,OR(Z568="T",Z568="P",,Z568="PM")),VLOOKUP(Y568,'D3 TI'!$D$7:$U$47,7,0),"-")))</f>
        <v>-</v>
      </c>
      <c r="AB568" s="88" t="str">
        <f>IF(Y568="","-",IF(VLOOKUP(Y568,'D3 TI'!$D$7:$U$47,8,0)=0,"-",IF(AND(Y568=Y568,OR(Z568="T",Z568="P",,Z568="PM")),VLOOKUP(Y568,'D3 TI'!$D$7:$U$47,8,0),"-")))</f>
        <v>-</v>
      </c>
      <c r="AC568" s="88" t="str">
        <f>IF(Y568="","-",IF(VLOOKUP(Y568,'D3 TI'!$D$7:$U$47,9,0)=0,"-",IF(AND(Y568=Y568,OR(Z568="T",Z568="P")),VLOOKUP(Y568,'D3 TI'!$D$7:$U$47,9,0),"-")))</f>
        <v>-</v>
      </c>
      <c r="AD568" s="88" t="str">
        <f>IF(Y568="","-",IF(VLOOKUP(Y568,'D3 TI'!$D$7:$U$47,17,0)=0,"-",IF(AND(Y568=Y568,Z568="P"),VLOOKUP(Y568,'D3 TI'!$D$7:$U$47,17,0),"-")))</f>
        <v>-</v>
      </c>
      <c r="AE568" s="88" t="str">
        <f>IF(Y568="","-",IF(VLOOKUP(Y568,'D3 TI'!$D$7:$U$47,18,0)=0,"-",IF(AND(Y568=Y568,Z568="P"),VLOOKUP(Y568,'D3 TI'!$D$7:$U$47,18,0),"-")))</f>
        <v>-</v>
      </c>
      <c r="AF568" s="89" t="s">
        <v>121</v>
      </c>
      <c r="AG568" s="133"/>
      <c r="AH568" s="98"/>
      <c r="AI568" s="88"/>
      <c r="AJ568" s="99"/>
      <c r="AK568" s="88" t="str">
        <f>IF(AI568="","-",IF(VLOOKUP(AI568,'D3 TI'!$D$7:$U$47,7,0)=0,"-",IF(AND(AI568=AI568,OR(AJ568="T",AJ568="P",,AJ568="PM")),VLOOKUP(AI568,'D3 TI'!$D$7:$U$47,7,0),"-")))</f>
        <v>-</v>
      </c>
      <c r="AL568" s="88" t="str">
        <f>IF(AI568="","-",IF(VLOOKUP(AI568,'D3 TI'!$D$7:$U$47,8,0)=0,"-",IF(AND(AI568=AI568,OR(AJ568="T",AJ568="P",AJ568="PM")),VLOOKUP(AI568,'D3 TI'!$D$7:$U$47,8,0),"-")))</f>
        <v>-</v>
      </c>
      <c r="AM568" s="88" t="str">
        <f>IF(AI568="","-",IF(VLOOKUP(AI568,'D3 TI'!$D$7:$U$47,9,0)=0,"-",IF(AND(AI568=AI568,OR(AJ568="T",AJ568="P")),VLOOKUP(AI568,'D3 TI'!$D$7:$U$47,9,0),"-")))</f>
        <v>-</v>
      </c>
      <c r="AN568" s="88" t="str">
        <f>IF(AI568="","-",IF(VLOOKUP(AI568,'D3 TI'!$D$7:$U$47,17,0)=0,"-",IF(AND(AI568=AI568,AJ568="P"),VLOOKUP(AI568,'D3 TI'!$D$7:$U$47,17,0),"-")))</f>
        <v>-</v>
      </c>
      <c r="AO568" s="88" t="str">
        <f>IF(AI568="","-",IF(VLOOKUP(AI568,'D3 TI'!$D$7:$U$47,18,0)=0,"-",IF(AND(AI568=AI568,AJ568="P"),VLOOKUP(AI568,'D3 TI'!$D$7:$U$47,18,0),"-")))</f>
        <v>-</v>
      </c>
      <c r="AP568" s="89" t="s">
        <v>121</v>
      </c>
      <c r="AQ568" s="133"/>
      <c r="AR568" s="98"/>
      <c r="AS568" s="88"/>
      <c r="AT568" s="99"/>
      <c r="AU568" s="88" t="str">
        <f>IF(AS568="","-",IF(VLOOKUP(AS568,'D3 TI'!$D$7:$U$47,7,0)=0,"-",IF(AND(AS568=AS568,OR(AT568="T",AT568="P",AT568="PM")),VLOOKUP(AS568,'D3 TI'!$D$7:$U$47,7,0),"-")))</f>
        <v>-</v>
      </c>
      <c r="AV568" s="88" t="str">
        <f>IF(AS568="","-",IF(VLOOKUP(AS568,'D3 TI'!$D$7:$U$47,8,0)=0,"-",IF(AND(AS568=AS568,OR(AT568="T",AT568="P",AT568="PM")),VLOOKUP(AS568,'D3 TI'!$D$7:$U$47,8,0),"-")))</f>
        <v>-</v>
      </c>
      <c r="AW568" s="88" t="str">
        <f>IF(AS568="","-",IF(VLOOKUP(AS568,'D3 TI'!$D$7:$U$47,9,0)=0,"-",IF(AND(AS568=AS568,OR(AT568="T",AT568="P")),VLOOKUP(AS568,'D3 TI'!$D$7:$U$47,9,0),"-")))</f>
        <v>-</v>
      </c>
      <c r="AX568" s="88" t="str">
        <f>IF(AS568="","-",IF(VLOOKUP(AS568,'D3 TI'!$D$7:$U$47,17,0)=0,"-",IF(AND(AS568=AS568,AT568="P"),VLOOKUP(AS568,'D3 TI'!$D$7:$U$47,17,0),"-")))</f>
        <v>-</v>
      </c>
      <c r="AY568" s="88" t="str">
        <f>IF(AS568="","-",IF(VLOOKUP(AS568,'D3 TI'!$D$7:$U$47,18,0)=0,"-",IF(AND(AS568=AS568,AT568="P"),VLOOKUP(AS568,'D3 TI'!$D$7:$U$47,18,0),"-")))</f>
        <v>-</v>
      </c>
      <c r="AZ568" s="89" t="s">
        <v>121</v>
      </c>
      <c r="BA568" s="133"/>
      <c r="BB568" s="7"/>
      <c r="BC568" s="7"/>
      <c r="BD568" s="7"/>
      <c r="BE568" s="7"/>
      <c r="BF568" s="7"/>
      <c r="BG568" s="7"/>
      <c r="BH568" s="7"/>
      <c r="BI568" s="7"/>
      <c r="BJ568" s="7"/>
      <c r="BK568" s="7"/>
    </row>
    <row r="569" ht="15.75" customHeight="1">
      <c r="A569" s="40">
        <v>10.0</v>
      </c>
      <c r="B569" s="41" t="s">
        <v>359</v>
      </c>
      <c r="C569" s="98"/>
      <c r="D569" s="88"/>
      <c r="E569" s="89"/>
      <c r="F569" s="88" t="str">
        <f>IF(D569="","-",IF(VLOOKUP(D569,'D3 TI'!$D$7:$U$47,7,0)=0,"-",IF(AND(D569=D569,OR(E569="T",E569="P",E569="PM")),VLOOKUP(D569,'D3 TI'!$D$7:$U$47,7,0),"-")))</f>
        <v>-</v>
      </c>
      <c r="G569" s="88" t="str">
        <f>IF(D569="","-",IF(VLOOKUP(D569,'D3 TI'!$D$7:$U$47,8,0)=0,"-",IF(AND(D569=D569,OR(E569="T",E569="P",E569="PM")),VLOOKUP(D569,'D3 TI'!$D$7:$U$47,8,0),"-")))</f>
        <v>-</v>
      </c>
      <c r="H569" s="88" t="str">
        <f>IF(D569="","-",IF(VLOOKUP(D569,'D3 TI'!$D$7:$U$47,9,0)=0,"-",IF(AND(D569=D569,OR(E569="T",E569="P")),VLOOKUP(D569,'D3 TI'!$D$7:$U$47,9,0),"-")))</f>
        <v>-</v>
      </c>
      <c r="I569" s="88"/>
      <c r="J569" s="88" t="str">
        <f>IF(D569="","-",IF(VLOOKUP(D569,'D3 TI'!$D$7:$U$47,17,0)=0,"-",IF(AND(D569=D569,E569="P"),VLOOKUP(D569,'D3 TI'!$D$7:$U$47,17,0),"-")))</f>
        <v>-</v>
      </c>
      <c r="K569" s="88" t="str">
        <f>IF(D569="","-",IF(VLOOKUP(D569,'D3 TI'!$D$7:$U$47,18,0)=0,"-",IF(AND(D569=D569,E569="P"),VLOOKUP(D569,'D3 TI'!$D$7:$U$47,18,0),"-")))</f>
        <v>-</v>
      </c>
      <c r="L569" s="89" t="s">
        <v>126</v>
      </c>
      <c r="M569" s="133"/>
      <c r="N569" s="98"/>
      <c r="O569" s="88"/>
      <c r="P569" s="89"/>
      <c r="Q569" s="88" t="str">
        <f>IF(O569="","-",IF(VLOOKUP(O569,'D3 TI'!$D$7:$U$47,7,0)=0,"-",IF(AND(O569=O569,OR(P569="T",P569="P",,P569="PM")),VLOOKUP(O569,'D3 TI'!$D$7:$U$47,7,0),"-")))</f>
        <v>-</v>
      </c>
      <c r="R569" s="88" t="str">
        <f>IF(O569="","-",IF(VLOOKUP(O569,'D3 TI'!$D$7:$U$47,8,0)=0,"-",IF(AND(O569=O569,OR(P569="T",P569="P",P569="PM")),VLOOKUP(O569,'D3 TI'!$D$7:$U$47,8,0),"-")))</f>
        <v>-</v>
      </c>
      <c r="S569" s="88" t="str">
        <f>IF(O569="","-",IF(VLOOKUP(O569,'D3 TI'!$D$7:$U$47,9,0)=0,"-",IF(AND(O569=O569,OR(P569="T",P569="P")),VLOOKUP(O569,'D3 TI'!$D$7:$U$47,9,0),"-")))</f>
        <v>-</v>
      </c>
      <c r="T569" s="88" t="str">
        <f>IF(O569="","-",IF(VLOOKUP(O569,'D3 TI'!$D$7:$U$47,17,0)=0,"-",IF(AND(O569=O569,P569="P"),VLOOKUP(O569,'D3 TI'!$D$7:$U$47,17,0),"-")))</f>
        <v>-</v>
      </c>
      <c r="U569" s="88" t="str">
        <f>IF(O569="","-",IF(VLOOKUP(O569,'D3 TI'!$D$7:$U$47,18,0)=0,"-",IF(AND(O569=O569,P569="P"),VLOOKUP(O569,'D3 TI'!$D$7:$U$47,18,0),"-")))</f>
        <v>-</v>
      </c>
      <c r="V569" s="89" t="s">
        <v>126</v>
      </c>
      <c r="W569" s="133"/>
      <c r="X569" s="98"/>
      <c r="Y569" s="88"/>
      <c r="Z569" s="89"/>
      <c r="AA569" s="88" t="str">
        <f>IF(Y569="","-",IF(VLOOKUP(Y569,'D3 TI'!$D$7:$U$47,7,0)=0,"-",IF(AND(Y569=Y569,OR(Z569="T",Z569="P",,Z569="PM")),VLOOKUP(Y569,'D3 TI'!$D$7:$U$47,7,0),"-")))</f>
        <v>-</v>
      </c>
      <c r="AB569" s="88" t="str">
        <f>IF(Y569="","-",IF(VLOOKUP(Y569,'D3 TI'!$D$7:$U$47,8,0)=0,"-",IF(AND(Y569=Y569,OR(Z569="T",Z569="P",,Z569="PM")),VLOOKUP(Y569,'D3 TI'!$D$7:$U$47,8,0),"-")))</f>
        <v>-</v>
      </c>
      <c r="AC569" s="88" t="str">
        <f>IF(Y569="","-",IF(VLOOKUP(Y569,'D3 TI'!$D$7:$U$47,9,0)=0,"-",IF(AND(Y569=Y569,OR(Z569="T",Z569="P")),VLOOKUP(Y569,'D3 TI'!$D$7:$U$47,9,0),"-")))</f>
        <v>-</v>
      </c>
      <c r="AD569" s="88" t="str">
        <f>IF(Y569="","-",IF(VLOOKUP(Y569,'D3 TI'!$D$7:$U$47,17,0)=0,"-",IF(AND(Y569=Y569,Z569="P"),VLOOKUP(Y569,'D3 TI'!$D$7:$U$47,17,0),"-")))</f>
        <v>-</v>
      </c>
      <c r="AE569" s="88" t="str">
        <f>IF(Y569="","-",IF(VLOOKUP(Y569,'D3 TI'!$D$7:$U$47,18,0)=0,"-",IF(AND(Y569=Y569,Z569="P"),VLOOKUP(Y569,'D3 TI'!$D$7:$U$47,18,0),"-")))</f>
        <v>-</v>
      </c>
      <c r="AF569" s="89" t="s">
        <v>126</v>
      </c>
      <c r="AG569" s="133"/>
      <c r="AH569" s="98"/>
      <c r="AI569" s="88"/>
      <c r="AJ569" s="89"/>
      <c r="AK569" s="88" t="str">
        <f>IF(AI569="","-",IF(VLOOKUP(AI569,'D3 TI'!$D$7:$U$47,7,0)=0,"-",IF(AND(AI569=AI569,OR(AJ569="T",AJ569="P",,AJ569="PM")),VLOOKUP(AI569,'D3 TI'!$D$7:$U$47,7,0),"-")))</f>
        <v>-</v>
      </c>
      <c r="AL569" s="88" t="str">
        <f>IF(AI569="","-",IF(VLOOKUP(AI569,'D3 TI'!$D$7:$U$47,8,0)=0,"-",IF(AND(AI569=AI569,OR(AJ569="T",AJ569="P",AJ569="PM")),VLOOKUP(AI569,'D3 TI'!$D$7:$U$47,8,0),"-")))</f>
        <v>-</v>
      </c>
      <c r="AM569" s="88" t="str">
        <f>IF(AI569="","-",IF(VLOOKUP(AI569,'D3 TI'!$D$7:$U$47,9,0)=0,"-",IF(AND(AI569=AI569,OR(AJ569="T",AJ569="P")),VLOOKUP(AI569,'D3 TI'!$D$7:$U$47,9,0),"-")))</f>
        <v>-</v>
      </c>
      <c r="AN569" s="88" t="str">
        <f>IF(AI569="","-",IF(VLOOKUP(AI569,'D3 TI'!$D$7:$U$47,17,0)=0,"-",IF(AND(AI569=AI569,AJ569="P"),VLOOKUP(AI569,'D3 TI'!$D$7:$U$47,17,0),"-")))</f>
        <v>-</v>
      </c>
      <c r="AO569" s="88" t="str">
        <f>IF(AI569="","-",IF(VLOOKUP(AI569,'D3 TI'!$D$7:$U$47,18,0)=0,"-",IF(AND(AI569=AI569,AJ569="P"),VLOOKUP(AI569,'D3 TI'!$D$7:$U$47,18,0),"-")))</f>
        <v>-</v>
      </c>
      <c r="AP569" s="89" t="s">
        <v>126</v>
      </c>
      <c r="AQ569" s="133"/>
      <c r="AR569" s="98"/>
      <c r="AS569" s="88"/>
      <c r="AT569" s="89"/>
      <c r="AU569" s="88" t="str">
        <f>IF(AS569="","-",IF(VLOOKUP(AS569,'D3 TI'!$D$7:$U$47,7,0)=0,"-",IF(AND(AS569=AS569,OR(AT569="T",AT569="P",AT569="PM")),VLOOKUP(AS569,'D3 TI'!$D$7:$U$47,7,0),"-")))</f>
        <v>-</v>
      </c>
      <c r="AV569" s="88" t="str">
        <f>IF(AS569="","-",IF(VLOOKUP(AS569,'D3 TI'!$D$7:$U$47,8,0)=0,"-",IF(AND(AS569=AS569,OR(AT569="T",AT569="P",AT569="PM")),VLOOKUP(AS569,'D3 TI'!$D$7:$U$47,8,0),"-")))</f>
        <v>-</v>
      </c>
      <c r="AW569" s="88" t="str">
        <f>IF(AS569="","-",IF(VLOOKUP(AS569,'D3 TI'!$D$7:$U$47,9,0)=0,"-",IF(AND(AS569=AS569,OR(AT569="T",AT569="P")),VLOOKUP(AS569,'D3 TI'!$D$7:$U$47,9,0),"-")))</f>
        <v>-</v>
      </c>
      <c r="AX569" s="88" t="str">
        <f>IF(AS569="","-",IF(VLOOKUP(AS569,'D3 TI'!$D$7:$U$47,17,0)=0,"-",IF(AND(AS569=AS569,AT569="P"),VLOOKUP(AS569,'D3 TI'!$D$7:$U$47,17,0),"-")))</f>
        <v>-</v>
      </c>
      <c r="AY569" s="88" t="str">
        <f>IF(AS569="","-",IF(VLOOKUP(AS569,'D3 TI'!$D$7:$U$47,18,0)=0,"-",IF(AND(AS569=AS569,AT569="P"),VLOOKUP(AS569,'D3 TI'!$D$7:$U$47,18,0),"-")))</f>
        <v>-</v>
      </c>
      <c r="AZ569" s="89" t="s">
        <v>126</v>
      </c>
      <c r="BA569" s="133"/>
      <c r="BB569" s="7"/>
      <c r="BC569" s="7"/>
      <c r="BD569" s="7"/>
      <c r="BE569" s="7"/>
      <c r="BF569" s="7"/>
      <c r="BG569" s="7"/>
      <c r="BH569" s="7"/>
      <c r="BI569" s="7"/>
      <c r="BJ569" s="7"/>
      <c r="BK569" s="7"/>
    </row>
    <row r="570" ht="15.75" customHeight="1">
      <c r="A570" s="40">
        <v>10.0</v>
      </c>
      <c r="B570" s="41" t="s">
        <v>359</v>
      </c>
      <c r="C570" s="98"/>
      <c r="D570" s="88"/>
      <c r="E570" s="99"/>
      <c r="F570" s="88" t="str">
        <f>IF(D570="","-",IF(VLOOKUP(D570,D3TK!$D$7:$V$44,7,0)=0,"-",IF(AND(D570=D570,OR(E570="T",E570="P",E570="PM")),VLOOKUP(D570,D3TK!$D$7:$V$44,7,0),"-")))</f>
        <v>-</v>
      </c>
      <c r="G570" s="88" t="str">
        <f>IF(D570="","-",IF(VLOOKUP(D570,D3TK!$D$7:$V$44,8,0)=0,"-",IF(AND(D570=D570,OR(E570="T",E570="P",E570="PM")),VLOOKUP(D570,D3TK!$D$7:$V$44,8,0),"-")))</f>
        <v>-</v>
      </c>
      <c r="H570" s="88" t="str">
        <f>IF(D570="","-",IF(VLOOKUP(D570,D3TK!$D$7:$V$44,9,0)=0,"-",IF(AND(D570=D570,OR(E570="T",E570="P")),VLOOKUP(D570,D3TK!$D$7:$V$44,9,0),"-")))</f>
        <v>-</v>
      </c>
      <c r="I570" s="88"/>
      <c r="J570" s="88" t="str">
        <f>IF(D570="","-",IF(VLOOKUP(D570,D3TK!$D$7:$V$44,17,0)=0,"-",IF(AND(D570=D570,E570="P"),VLOOKUP(D570,D3TK!$D$7:$V$44,17,0),"-")))</f>
        <v>-</v>
      </c>
      <c r="K570" s="88" t="str">
        <f>IF(D570="","-",IF(VLOOKUP(D570,D3TK!$D$7:$V$44,18,0)=0,"-",IF(AND(D570=D570,E570="P"),VLOOKUP(D570,D3TK!$D$7:$V$44,18,0),"-")))</f>
        <v>-</v>
      </c>
      <c r="L570" s="89" t="s">
        <v>358</v>
      </c>
      <c r="M570" s="133"/>
      <c r="N570" s="98"/>
      <c r="O570" s="88"/>
      <c r="P570" s="99"/>
      <c r="Q570" s="88" t="str">
        <f>IF(O570="","-",IF(VLOOKUP(O570,D3TK!$D$7:$V$44,7,0)=0,"-",IF(AND(O570=O570,OR(P570="T",P570="P",P570="PM")),VLOOKUP(O570,D3TK!$D$7:$V$44,7,0),"-")))</f>
        <v>-</v>
      </c>
      <c r="R570" s="88" t="str">
        <f>IF(O570="","-",IF(VLOOKUP(O570,D3TK!$D$7:$V$44,8,0)=0,"-",IF(AND(O570=O570,OR(P570="T",P570="P",P570="PM")),VLOOKUP(O570,D3TK!$D$7:$V$44,8,0),"-")))</f>
        <v>-</v>
      </c>
      <c r="S570" s="88" t="str">
        <f>IF(O570="","-",IF(VLOOKUP(O570,D3TK!$D$7:$V$44,9,0)=0,"-",IF(AND(O570=O570,OR(P570="T",P570="P")),VLOOKUP(O570,D3TK!$D$7:$V$44,9,0),"-")))</f>
        <v>-</v>
      </c>
      <c r="T570" s="88" t="str">
        <f>IF(O570="","-",IF(VLOOKUP(O570,D3TK!$D$7:$V$44,17,0)=0,"-",IF(AND(O570=O570,P570="P"),VLOOKUP(O570,D3TK!$D$7:$V$44,17,0),"-")))</f>
        <v>-</v>
      </c>
      <c r="U570" s="88" t="str">
        <f>IF(O570="","-",IF(VLOOKUP(O570,D3TK!$D$7:$V$44,18,0)=0,"-",IF(AND(O570=O570,P570="P"),VLOOKUP(O570,D3TK!$D$7:$V$44,18,0),"-")))</f>
        <v>-</v>
      </c>
      <c r="V570" s="89" t="s">
        <v>358</v>
      </c>
      <c r="W570" s="133"/>
      <c r="X570" s="98"/>
      <c r="Y570" s="88"/>
      <c r="Z570" s="99"/>
      <c r="AA570" s="88" t="str">
        <f>IF(Y570="","-",IF(VLOOKUP(Y570,D3TK!$D$7:$V$44,7,0)=0,"-",IF(AND(Y570=Y570,OR(Z570="T",Z570="P",Z570="PM")),VLOOKUP(Y570,D3TK!$D$7:$V$44,7,0),"-")))</f>
        <v>-</v>
      </c>
      <c r="AB570" s="88" t="str">
        <f>IF(Y570="","-",IF(VLOOKUP(Y570,D3TK!$D$7:$V$44,8,0)=0,"-",IF(AND(Y570=Y570,OR(Z570="T",Z570="P")),VLOOKUP(Y570,D3TK!$D$7:$V$44,8,0),"-")))</f>
        <v>-</v>
      </c>
      <c r="AC570" s="88" t="str">
        <f>IF(Y570="","-",IF(VLOOKUP(Y570,D3TK!$D$7:$V$44,9,0)=0,"-",IF(AND(Y570=Y570,OR(Z570="T",Z570="P")),VLOOKUP(Y570,D3TK!$D$7:$V$44,9,0),"-")))</f>
        <v>-</v>
      </c>
      <c r="AD570" s="88" t="str">
        <f>IF(Y570="","-",IF(VLOOKUP(Y570,D3TK!$D$7:$V$44,17,0)=0,"-",IF(AND(Y570=Y570,Z570="P"),VLOOKUP(Y570,D3TK!$D$7:$V$44,17,0),"-")))</f>
        <v>-</v>
      </c>
      <c r="AE570" s="88" t="str">
        <f>IF(Y570="","-",IF(VLOOKUP(Y570,D3TK!$D$7:$V$44,18,0)=0,"-",IF(AND(Y570=Y570,Z570="P"),VLOOKUP(Y570,D3TK!$D$7:$V$44,18,0),"-")))</f>
        <v>-</v>
      </c>
      <c r="AF570" s="89" t="s">
        <v>358</v>
      </c>
      <c r="AG570" s="133"/>
      <c r="AH570" s="98"/>
      <c r="AI570" s="88"/>
      <c r="AJ570" s="99"/>
      <c r="AK570" s="88" t="str">
        <f>IF(AI570="","-",IF(VLOOKUP(AI570,D3TK!$D$7:$V$44,7,0)=0,"-",IF(AND(AI570=AI570,OR(AJ570="T",AJ570="P",AJ570="PM")),VLOOKUP(AI570,D3TK!$D$7:$V$44,7,0),"-")))</f>
        <v>-</v>
      </c>
      <c r="AL570" s="88" t="str">
        <f>IF(AI570="","-",IF(VLOOKUP(AI570,D3TK!$D$7:$V$44,8,0)=0,"-",IF(AND(AI570=AI570,OR(AJ570="T",AJ570="P",AJ570="PM")),VLOOKUP(AI570,D3TK!$D$7:$V$44,8,0),"-")))</f>
        <v>-</v>
      </c>
      <c r="AM570" s="88" t="str">
        <f>IF(AI570="","-",IF(VLOOKUP(AI570,D3TK!$D$7:$V$44,9,0)=0,"-",IF(AND(AI570=AI570,OR(AJ570="T",AJ570="P")),VLOOKUP(AI570,D3TK!$D$7:$V$44,9,0),"-")))</f>
        <v>-</v>
      </c>
      <c r="AN570" s="88" t="str">
        <f>IF(AI570="","-",IF(VLOOKUP(AI570,D3TK!$D$7:$V$44,17,0)=0,"-",IF(AND(AI570=AI570,AJ570="P"),VLOOKUP(AI570,D3TK!$D$7:$V$44,17,0),"-")))</f>
        <v>-</v>
      </c>
      <c r="AO570" s="88" t="str">
        <f>IF(AI570="","-",IF(VLOOKUP(AI570,D3TK!$D$7:$V$44,18,0)=0,"-",IF(AND(AI570=AI570,AJ570="P"),VLOOKUP(AI570,D3TK!$D$7:$V$44,18,0),"-")))</f>
        <v>-</v>
      </c>
      <c r="AP570" s="89" t="s">
        <v>358</v>
      </c>
      <c r="AQ570" s="133"/>
      <c r="AR570" s="98"/>
      <c r="AS570" s="88"/>
      <c r="AT570" s="99"/>
      <c r="AU570" s="88" t="str">
        <f>IF(AS570="","-",IF(VLOOKUP(AS570,D3TK!$D$7:$V$44,7,0)=0,"-",IF(AND(AS570=AS570,OR(AT570="T",AT570="P",AT570="PM")),VLOOKUP(AS570,D3TK!$D$7:$V$44,7,0),"-")))</f>
        <v>-</v>
      </c>
      <c r="AV570" s="88" t="str">
        <f>IF(AS570="","-",IF(VLOOKUP(AS570,D3TK!$D$7:$V$44,8,0)=0,"-",IF(AND(AS570=AS570,OR(AT570="T",AT570="P",AT570="PM")),VLOOKUP(AS570,D3TK!$D$7:$V$44,8,0),"-")))</f>
        <v>-</v>
      </c>
      <c r="AW570" s="88" t="str">
        <f>IF(AS570="","-",IF(VLOOKUP(AS570,D3TK!$D$7:$V$44,9,0)=0,"-",IF(AND(AS570=AS570,OR(AT570="T",AT570="P")),VLOOKUP(AS570,D3TK!$D$7:$V$44,9,0),"-")))</f>
        <v>-</v>
      </c>
      <c r="AX570" s="88" t="str">
        <f>IF(AS570="","-",IF(VLOOKUP(AS570,D3TK!$D$7:$V$44,17,0)=0,"-",IF(AND(AS570=AS570,AT570="P"),VLOOKUP(AS570,D3TK!$D$7:$V$44,17,0),"-")))</f>
        <v>-</v>
      </c>
      <c r="AY570" s="88" t="str">
        <f>IF(AS570="","-",IF(VLOOKUP(AS570,D3TK!$D$7:$V$44,18,0)=0,"-",IF(AND(AS570=AS570,AT570="P"),VLOOKUP(AS570,D3TK!$D$7:$V$44,18,0),"-")))</f>
        <v>-</v>
      </c>
      <c r="AZ570" s="89" t="s">
        <v>358</v>
      </c>
      <c r="BA570" s="133"/>
      <c r="BB570" s="7"/>
      <c r="BC570" s="7"/>
      <c r="BD570" s="7"/>
      <c r="BE570" s="7"/>
      <c r="BF570" s="7"/>
      <c r="BG570" s="7"/>
      <c r="BH570" s="7"/>
      <c r="BI570" s="7"/>
      <c r="BJ570" s="7"/>
      <c r="BK570" s="7"/>
    </row>
    <row r="571" ht="15.75" customHeight="1">
      <c r="A571" s="40">
        <v>10.0</v>
      </c>
      <c r="B571" s="41" t="s">
        <v>359</v>
      </c>
      <c r="C571" s="98"/>
      <c r="D571" s="88"/>
      <c r="E571" s="99"/>
      <c r="F571" s="88" t="str">
        <f>IF(D571="","-",IF(VLOOKUP(D571,D4TRPL!$D$7:$U$58,7,0)=0,"-",IF(AND(D571=D571,OR(E571="T",E571="P",E571="PM")),VLOOKUP(D571,D4TRPL!$D$7:$U$58,7,0),"-")))</f>
        <v>-</v>
      </c>
      <c r="G571" s="88" t="str">
        <f>IF(D571="","-",IF(VLOOKUP(D571,D4TRPL!$D$7:$U$58,8,0)=0,"-",IF(AND(D571=D571,OR(E571="T",E571="P",E571="PM")),VLOOKUP(D571,D4TRPL!$D$7:$U$58,8,0),"-")))</f>
        <v>-</v>
      </c>
      <c r="H571" s="88" t="str">
        <f>IF(D571="","-",IF(VLOOKUP(D571,D4TRPL!$D$7:$U$58,9,0)=0,"-",IF(AND(D571=D571,OR(E571="T",E571="P")),VLOOKUP(D571,D4TRPL!$D$7:$U$58,9,0),"-")))</f>
        <v>-</v>
      </c>
      <c r="I571" s="88"/>
      <c r="J571" s="88" t="str">
        <f>IF(D571="","-",IF(VLOOKUP(D571,D4TRPL!$D$7:$U$58,17,0)=0,"-",IF(AND(D571=D571,E571="P"),VLOOKUP(D571,D4TRPL!$D$7:$U$58,17,0),"-")))</f>
        <v>-</v>
      </c>
      <c r="K571" s="88" t="str">
        <f>IF(D571="","-",IF(VLOOKUP(D571,D4TRPL!$D$7:$U$58,18,0)=0,"-",IF(AND(D571=D571,E571="P"),VLOOKUP(D571,D4TRPL!$D$7:$U$58,18,0),"-")))</f>
        <v>-</v>
      </c>
      <c r="L571" s="87" t="s">
        <v>133</v>
      </c>
      <c r="M571" s="133"/>
      <c r="N571" s="98"/>
      <c r="O571" s="88"/>
      <c r="P571" s="99"/>
      <c r="Q571" s="88" t="str">
        <f>IF(O571="","-",IF(VLOOKUP(O571,D4TRPL!$D$7:$U$58,7,0)=0,"-",IF(AND(O571=O571,OR(P571="T",P571="P",P571="PM")),VLOOKUP(O571,D4TRPL!$D$7:$U$58,7,0),"-")))</f>
        <v>-</v>
      </c>
      <c r="R571" s="88" t="str">
        <f>IF(O571="","-",IF(VLOOKUP(O571,D4TRPL!$D$7:$U$58,8,0)=0,"-",IF(AND(O571=O571,OR(P571="T",P571="P",P571="PM")),VLOOKUP(O571,D4TRPL!$D$7:$U$58,8,0),"-")))</f>
        <v>-</v>
      </c>
      <c r="S571" s="88" t="str">
        <f>IF(O571="","-",IF(VLOOKUP(O571,D4TRPL!$D$7:$U$58,9,0)=0,"-",IF(AND(O571=O571,OR(P571="T",P571="P")),VLOOKUP(O571,D4TRPL!$D$7:$U$58,9,0),"-")))</f>
        <v>-</v>
      </c>
      <c r="T571" s="88" t="str">
        <f>IF(O571="","-",IF(VLOOKUP(O571,D4TRPL!$D$7:$U$58,17,0)=0,"-",IF(AND(O571=O571,P571="P"),VLOOKUP(O571,D4TRPL!$D$7:$U$58,17,0),"-")))</f>
        <v>-</v>
      </c>
      <c r="U571" s="88" t="str">
        <f>IF(O571="","-",IF(VLOOKUP(O571,D4TRPL!$D$7:$U$58,18,0)=0,"-",IF(AND(O571=O571,P571="P"),VLOOKUP(O571,D4TRPL!$D$7:$U$58,18,0),"-")))</f>
        <v>-</v>
      </c>
      <c r="V571" s="87" t="s">
        <v>133</v>
      </c>
      <c r="W571" s="133"/>
      <c r="X571" s="98"/>
      <c r="Y571" s="88"/>
      <c r="Z571" s="99"/>
      <c r="AA571" s="88" t="str">
        <f>IF(Y571="","-",IF(VLOOKUP(Y571,D4TRPL!$D$7:$U$58,7,0)=0,"-",IF(AND(Y571=Y571,OR(Z571="T",Z571="P",Z571="PM")),VLOOKUP(Y571,D4TRPL!$D$7:$U$58,7,0),"-")))</f>
        <v>-</v>
      </c>
      <c r="AB571" s="88" t="str">
        <f>IF(Y571="","-",IF(VLOOKUP(Y571,D4TRPL!$D$7:$U$58,8,0)=0,"-",IF(AND(Y571=Y571,OR(Z571="T",Z571="P",Z571="PM")),VLOOKUP(Y571,D4TRPL!$D$7:$U$58,8,0),"-")))</f>
        <v>-</v>
      </c>
      <c r="AC571" s="88" t="str">
        <f>IF(Y571="","-",IF(VLOOKUP(Y571,D4TRPL!$D$7:$U$58,9,0)=0,"-",IF(AND(Y571=Y571,OR(Z571="T",Z571="P")),VLOOKUP(Y571,D4TRPL!$D$7:$U$58,9,0),"-")))</f>
        <v>-</v>
      </c>
      <c r="AD571" s="88" t="str">
        <f>IF(Y571="","-",IF(VLOOKUP(Y571,D4TRPL!$D$7:$U$58,17,0)=0,"-",IF(AND(Y571=Y571,Z571="P"),VLOOKUP(Y571,D4TRPL!$D$7:$U$58,17,0),"-")))</f>
        <v>-</v>
      </c>
      <c r="AE571" s="88" t="str">
        <f>IF(Y571="","-",IF(VLOOKUP(Y571,D4TRPL!$D$7:$U$58,18,0)=0,"-",IF(AND(Y571=Y571,Z571="P"),VLOOKUP(Y571,D4TRPL!$D$7:$U$58,18,0),"-")))</f>
        <v>-</v>
      </c>
      <c r="AF571" s="87" t="s">
        <v>133</v>
      </c>
      <c r="AG571" s="133"/>
      <c r="AH571" s="98"/>
      <c r="AI571" s="88"/>
      <c r="AJ571" s="99"/>
      <c r="AK571" s="88" t="str">
        <f>IF(AI571="","-",IF(VLOOKUP(AI571,D4TRPL!$D$7:$U$58,7,0)=0,"-",IF(AND(AI571=AI571,OR(AJ571="T",AJ571="P",AJ571="PM")),VLOOKUP(AI571,D4TRPL!$D$7:$U$58,7,0),"-")))</f>
        <v>-</v>
      </c>
      <c r="AL571" s="88" t="str">
        <f>IF(AI571="","-",IF(VLOOKUP(AI571,D4TRPL!$D$7:$U$58,8,0)=0,"-",IF(AND(AI571=AI571,OR(AJ571="T",AJ571="P",AJ571="PM")),VLOOKUP(AI571,D4TRPL!$D$7:$U$58,8,0),"-")))</f>
        <v>-</v>
      </c>
      <c r="AM571" s="88" t="str">
        <f>IF(AI571="","-",IF(VLOOKUP(AI571,D4TRPL!$D$7:$U$58,9,0)=0,"-",IF(AND(AI571=AI571,OR(AJ571="T",AJ571="P")),VLOOKUP(AI571,D4TRPL!$D$7:$U$58,9,0),"-")))</f>
        <v>-</v>
      </c>
      <c r="AN571" s="88" t="str">
        <f>IF(AI571="","-",IF(VLOOKUP(AI571,D4TRPL!$D$7:$U$58,17,0)=0,"-",IF(AND(AI571=AI571,AJ571="P"),VLOOKUP(AI571,D4TRPL!$D$7:$U$58,17,0),"-")))</f>
        <v>-</v>
      </c>
      <c r="AO571" s="88" t="str">
        <f>IF(AI571="","-",IF(VLOOKUP(AI571,D4TRPL!$D$7:$U$58,18,0)=0,"-",IF(AND(AI571=AI571,AJ571="P"),VLOOKUP(AI571,D4TRPL!$D$7:$U$58,18,0),"-")))</f>
        <v>-</v>
      </c>
      <c r="AP571" s="87" t="s">
        <v>133</v>
      </c>
      <c r="AQ571" s="133"/>
      <c r="AR571" s="98"/>
      <c r="AS571" s="88"/>
      <c r="AT571" s="99"/>
      <c r="AU571" s="88" t="str">
        <f>IF(AS571="","-",IF(VLOOKUP(AS571,D4TRPL!$D$7:$U$58,7,0)=0,"-",IF(AND(AS571=AS571,OR(AT571="T",AT571="P",AT571="PM")),VLOOKUP(AS571,D4TRPL!$D$7:$U$58,7,0),"-")))</f>
        <v>-</v>
      </c>
      <c r="AV571" s="88" t="str">
        <f>IF(AS571="","-",IF(VLOOKUP(AS571,D4TRPL!$D$7:$U$58,8,0)=0,"-",IF(AND(AS571=AS571,OR(AT571="T",AT571="P",AT571="PM")),VLOOKUP(AS571,D4TRPL!$D$7:$U$58,8,0),"-")))</f>
        <v>-</v>
      </c>
      <c r="AW571" s="88" t="str">
        <f>IF(AS571="","-",IF(VLOOKUP(AS571,D4TRPL!$D$7:$U$58,9,0)=0,"-",IF(AND(AS571=AS571,OR(AT571="T",AT571="P")),VLOOKUP(AS571,D4TRPL!$D$7:$U$58,9,0),"-")))</f>
        <v>-</v>
      </c>
      <c r="AX571" s="88" t="str">
        <f>IF(AS571="","-",IF(VLOOKUP(AS571,D4TRPL!$D$7:$U$58,17,0)=0,"-",IF(AND(AS571=AS571,AT571="P"),VLOOKUP(AS571,D4TRPL!$D$7:$U$58,17,0),"-")))</f>
        <v>-</v>
      </c>
      <c r="AY571" s="88" t="str">
        <f>IF(AS571="","-",IF(VLOOKUP(AS571,D4TRPL!$D$7:$U$58,18,0)=0,"-",IF(AND(AS571=AS571,AT571="P"),VLOOKUP(AS571,D4TRPL!$D$7:$U$58,18,0),"-")))</f>
        <v>-</v>
      </c>
      <c r="AZ571" s="87" t="s">
        <v>133</v>
      </c>
      <c r="BA571" s="133"/>
      <c r="BB571" s="7"/>
      <c r="BC571" s="7"/>
      <c r="BD571" s="7"/>
      <c r="BE571" s="7"/>
      <c r="BF571" s="7"/>
      <c r="BG571" s="7"/>
      <c r="BH571" s="7"/>
      <c r="BI571" s="7"/>
      <c r="BJ571" s="7"/>
      <c r="BK571" s="7"/>
    </row>
    <row r="572" ht="15.75" customHeight="1">
      <c r="A572" s="40">
        <v>10.0</v>
      </c>
      <c r="B572" s="41" t="s">
        <v>359</v>
      </c>
      <c r="C572" s="98"/>
      <c r="D572" s="88"/>
      <c r="E572" s="99"/>
      <c r="F572" s="88" t="str">
        <f>IF(D572="","-",IF(VLOOKUP(D572,'S1-IF'!$D$7:$U$58,7,0)=0,"-",IF(AND(D572=D572,OR(E572="T",E572="P")),VLOOKUP(D572,'S1-IF'!$D$7:$U$58,7,0),"-")))</f>
        <v>-</v>
      </c>
      <c r="G572" s="88" t="str">
        <f>IF(D572="","-",IF(VLOOKUP(D572,'S1-IF'!$D$7:$U$58,8,0)=0,"-",IF(AND(D572=D572,OR(E572="T",E572="P")),VLOOKUP(D572,'S1-IF'!$D$7:$U$58,8,0),"-")))</f>
        <v>-</v>
      </c>
      <c r="H572" s="88" t="str">
        <f>IF(D572="","-",IF(VLOOKUP(D572,'S1-IF'!$D$7:$U$58,9,0)=0,"-",IF(AND(D572=D572,OR(E572="T",E572="P")),VLOOKUP(D572,'S1-IF'!$D$7:$U$58,9,0),"-")))</f>
        <v>-</v>
      </c>
      <c r="I572" s="88"/>
      <c r="J572" s="88" t="str">
        <f>IF(D572="","-",IF(VLOOKUP(D572,'S1-IF'!$D$7:$U$58,17,0)=0,"-",IF(AND(D572=D572,E572="P"),VLOOKUP(D572,'S1-IF'!$D$7:$U$58,17,0),"-")))</f>
        <v>-</v>
      </c>
      <c r="K572" s="88" t="str">
        <f>IF(D572="","-",IF(VLOOKUP(D572,'S1-IF'!$D$7:$U$58,18,0)=0,"-",IF(AND(D572=D572,E572="P"),VLOOKUP(D572,'S1-IF'!$D$7:$U$58,18,0),"-")))</f>
        <v>-</v>
      </c>
      <c r="L572" s="89" t="s">
        <v>137</v>
      </c>
      <c r="M572" s="133"/>
      <c r="N572" s="98"/>
      <c r="O572" s="88"/>
      <c r="P572" s="99"/>
      <c r="Q572" s="88" t="str">
        <f>IF(O572="","-",IF(VLOOKUP(O572,'S1-IF'!$D$7:$U$58,7,0)=0,"-",IF(AND(O572=O572,OR(P572="T",P572="P")),VLOOKUP(O572,'S1-IF'!$D$7:$U$58,7,0),"-")))</f>
        <v>-</v>
      </c>
      <c r="R572" s="88" t="str">
        <f>IF(O572="","-",IF(VLOOKUP(O572,'S1-IF'!$D$7:$U$58,8,0)=0,"-",IF(AND(O572=O572,OR(P572="T",P572="P")),VLOOKUP(O572,'S1-IF'!$D$7:$U$58,8,0),"-")))</f>
        <v>-</v>
      </c>
      <c r="S572" s="88" t="str">
        <f>IF(O572="","-",IF(VLOOKUP(O572,'S1-IF'!$D$7:$U$58,9,0)=0,"-",IF(AND(O572=O572,OR(P572="T",P572="P")),VLOOKUP(O572,'S1-IF'!$D$7:$U$58,9,0),"-")))</f>
        <v>-</v>
      </c>
      <c r="T572" s="88" t="str">
        <f>IF(O572="","-",IF(VLOOKUP(O572,'S1-IF'!$D$7:$U$58,17,0)=0,"-",IF(AND(O572=O572,P572="P"),VLOOKUP(O572,'S1-IF'!$D$7:$U$58,17,0),"-")))</f>
        <v>-</v>
      </c>
      <c r="U572" s="88" t="str">
        <f>IF(O572="","-",IF(VLOOKUP(O572,'S1-IF'!$D$7:$U$58,18,0)=0,"-",IF(AND(O572=O572,P572="P"),VLOOKUP(O572,'S1-IF'!$D$7:$U$58,18,0),"-")))</f>
        <v>-</v>
      </c>
      <c r="V572" s="89" t="s">
        <v>137</v>
      </c>
      <c r="W572" s="133"/>
      <c r="X572" s="98"/>
      <c r="Y572" s="88"/>
      <c r="Z572" s="99"/>
      <c r="AA572" s="88" t="str">
        <f>IF(Y572="","-",IF(VLOOKUP(Y572,'S1-IF'!$D$7:$U$58,7,0)=0,"-",IF(AND(Y572=Y572,OR(Z572="T",Z572="P")),VLOOKUP(Y572,'S1-IF'!$D$7:$U$58,7,0),"-")))</f>
        <v>-</v>
      </c>
      <c r="AB572" s="88" t="str">
        <f>IF(Y572="","-",IF(VLOOKUP(Y572,'S1-IF'!$D$7:$U$58,8,0)=0,"-",IF(AND(Y572=Y572,OR(Z572="T",Z572="P")),VLOOKUP(Y572,'S1-IF'!$D$7:$U$58,8,0),"-")))</f>
        <v>-</v>
      </c>
      <c r="AC572" s="88" t="str">
        <f>IF(Y572="","-",IF(VLOOKUP(Y572,'S1-IF'!$D$7:$U$58,9,0)=0,"-",IF(AND(Y572=Y572,OR(Z572="T",Z572="P")),VLOOKUP(Y572,'S1-IF'!$D$7:$U$58,9,0),"-")))</f>
        <v>-</v>
      </c>
      <c r="AD572" s="88" t="str">
        <f>IF(Y572="","-",IF(VLOOKUP(Y572,'S1-IF'!$D$7:$U$58,17,0)=0,"-",IF(AND(Y572=Y572,Z572="P"),VLOOKUP(Y572,'S1-IF'!$D$7:$U$58,17,0),"-")))</f>
        <v>-</v>
      </c>
      <c r="AE572" s="88" t="str">
        <f>IF(Y572="","-",IF(VLOOKUP(Y572,'S1-IF'!$D$7:$U$58,18,0)=0,"-",IF(AND(Y572=Y572,Z572="P"),VLOOKUP(Y572,'S1-IF'!$D$7:$U$58,18,0),"-")))</f>
        <v>-</v>
      </c>
      <c r="AF572" s="89" t="s">
        <v>137</v>
      </c>
      <c r="AG572" s="133"/>
      <c r="AH572" s="98"/>
      <c r="AI572" s="88"/>
      <c r="AJ572" s="99"/>
      <c r="AK572" s="88" t="str">
        <f>IF(AI572="","-",IF(VLOOKUP(AI572,'S1-IF'!$D$7:$U$58,7,0)=0,"-",IF(AND(AI572=AI572,OR(AJ572="T",AJ572="P")),VLOOKUP(AI572,'S1-IF'!$D$7:$U$58,7,0),"-")))</f>
        <v>-</v>
      </c>
      <c r="AL572" s="88" t="str">
        <f>IF(AI572="","-",IF(VLOOKUP(AI572,'S1-IF'!$D$7:$U$58,8,0)=0,"-",IF(AND(AI572=AI572,OR(AJ572="T",AJ572="P")),VLOOKUP(AI572,'S1-IF'!$D$7:$U$58,8,0),"-")))</f>
        <v>-</v>
      </c>
      <c r="AM572" s="88" t="str">
        <f>IF(AI572="","-",IF(VLOOKUP(AI572,'S1-IF'!$D$7:$U$58,9,0)=0,"-",IF(AND(AI572=AI572,OR(AJ572="T",AJ572="P")),VLOOKUP(AI572,'S1-IF'!$D$7:$U$58,9,0),"-")))</f>
        <v>-</v>
      </c>
      <c r="AN572" s="88" t="str">
        <f>IF(AI572="","-",IF(VLOOKUP(AI572,'S1-IF'!$D$7:$U$58,17,0)=0,"-",IF(AND(AI572=AI572,AJ572="P"),VLOOKUP(AI572,'S1-IF'!$D$7:$U$58,17,0),"-")))</f>
        <v>-</v>
      </c>
      <c r="AO572" s="88" t="str">
        <f>IF(AI572="","-",IF(VLOOKUP(AI572,'S1-IF'!$D$7:$U$58,18,0)=0,"-",IF(AND(AI572=AI572,AJ572="P"),VLOOKUP(AI572,'S1-IF'!$D$7:$U$58,18,0),"-")))</f>
        <v>-</v>
      </c>
      <c r="AP572" s="89" t="s">
        <v>137</v>
      </c>
      <c r="AQ572" s="133"/>
      <c r="AR572" s="98"/>
      <c r="AS572" s="88"/>
      <c r="AT572" s="99"/>
      <c r="AU572" s="88" t="str">
        <f>IF(AS572="","-",IF(VLOOKUP(AS572,'S1-IF'!$D$7:$U$58,7,0)=0,"-",IF(AND(AS572=AS572,OR(AT572="T",AT572="P")),VLOOKUP(AS572,'S1-IF'!$D$7:$U$58,7,0),"-")))</f>
        <v>-</v>
      </c>
      <c r="AV572" s="88" t="str">
        <f>IF(AS572="","-",IF(VLOOKUP(AS572,'S1-IF'!$D$7:$U$58,8,0)=0,"-",IF(AND(AS572=AS572,OR(AT572="T",AT572="P")),VLOOKUP(AS572,'S1-IF'!$D$7:$U$58,8,0),"-")))</f>
        <v>-</v>
      </c>
      <c r="AW572" s="88" t="str">
        <f>IF(AS572="","-",IF(VLOOKUP(AS572,'S1-IF'!$D$7:$U$58,9,0)=0,"-",IF(AND(AS572=AS572,OR(AT572="T",AT572="P")),VLOOKUP(AS572,'S1-IF'!$D$7:$U$58,9,0),"-")))</f>
        <v>-</v>
      </c>
      <c r="AX572" s="88" t="str">
        <f>IF(AS572="","-",IF(VLOOKUP(AS572,'S1-IF'!$D$7:$U$58,17,0)=0,"-",IF(AND(AS572=AS572,AT572="P"),VLOOKUP(AS572,'S1-IF'!$D$7:$U$58,17,0),"-")))</f>
        <v>-</v>
      </c>
      <c r="AY572" s="88" t="str">
        <f>IF(AS572="","-",IF(VLOOKUP(AS572,'S1-IF'!$D$7:$U$58,18,0)=0,"-",IF(AND(AS572=AS572,AT572="P"),VLOOKUP(AS572,'S1-IF'!$D$7:$U$58,18,0),"-")))</f>
        <v>-</v>
      </c>
      <c r="AZ572" s="89" t="s">
        <v>137</v>
      </c>
      <c r="BA572" s="133"/>
      <c r="BB572" s="7"/>
      <c r="BC572" s="7"/>
      <c r="BD572" s="7"/>
      <c r="BE572" s="7"/>
      <c r="BF572" s="7"/>
      <c r="BG572" s="7"/>
      <c r="BH572" s="7"/>
      <c r="BI572" s="7"/>
      <c r="BJ572" s="7"/>
      <c r="BK572" s="7"/>
    </row>
    <row r="573" ht="15.75" customHeight="1">
      <c r="A573" s="40">
        <v>10.0</v>
      </c>
      <c r="B573" s="41" t="s">
        <v>359</v>
      </c>
      <c r="C573" s="98"/>
      <c r="D573" s="88"/>
      <c r="E573" s="99"/>
      <c r="F573" s="88" t="str">
        <f>IF(D573="","-",IF(VLOOKUP(D573,'S1-IF'!$D$7:$U$58,7,0)=0,"-",IF(AND(D573=D573,OR(E573="T",E573="P")),VLOOKUP(D573,'S1-IF'!$D$7:$U$58,7,0),"-")))</f>
        <v>-</v>
      </c>
      <c r="G573" s="88" t="str">
        <f>IF(D573="","-",IF(VLOOKUP(D573,'S1-IF'!$D$7:$U$58,8,0)=0,"-",IF(AND(D573=D573,OR(E573="T",E573="P")),VLOOKUP(D573,'S1-IF'!$D$7:$U$58,8,0),"-")))</f>
        <v>-</v>
      </c>
      <c r="H573" s="88" t="str">
        <f>IF(D573="","-",IF(VLOOKUP(D573,'S1-IF'!$D$7:$U$58,9,0)=0,"-",IF(AND(D573=D573,OR(E573="T",E573="P")),VLOOKUP(D573,'S1-IF'!$D$7:$U$58,9,0),"-")))</f>
        <v>-</v>
      </c>
      <c r="I573" s="88"/>
      <c r="J573" s="88" t="str">
        <f>IF(D573="","-",IF(VLOOKUP(D573,'S1-IF'!$D$7:$U$58,17,0)=0,"-",IF(AND(D573=D573,E573="P"),VLOOKUP(D573,'S1-IF'!$D$7:$U$58,17,0),"-")))</f>
        <v>-</v>
      </c>
      <c r="K573" s="88" t="str">
        <f>IF(D573="","-",IF(VLOOKUP(D573,'S1-IF'!$D$7:$U$58,18,0)=0,"-",IF(AND(D573=D573,E573="P"),VLOOKUP(D573,'S1-IF'!$D$7:$U$58,18,0),"-")))</f>
        <v>-</v>
      </c>
      <c r="L573" s="89" t="s">
        <v>140</v>
      </c>
      <c r="M573" s="133"/>
      <c r="N573" s="98"/>
      <c r="O573" s="88"/>
      <c r="P573" s="99"/>
      <c r="Q573" s="88" t="str">
        <f>IF(O573="","-",IF(VLOOKUP(O573,'S1-IF'!$D$7:$U$58,7,0)=0,"-",IF(AND(O573=O573,OR(P573="T",P573="P")),VLOOKUP(O573,'S1-IF'!$D$7:$U$58,7,0),"-")))</f>
        <v>-</v>
      </c>
      <c r="R573" s="88" t="str">
        <f>IF(O573="","-",IF(VLOOKUP(O573,'S1-IF'!$D$7:$U$58,8,0)=0,"-",IF(AND(O573=O573,OR(P573="T",P573="P")),VLOOKUP(O573,'S1-IF'!$D$7:$U$58,8,0),"-")))</f>
        <v>-</v>
      </c>
      <c r="S573" s="88" t="str">
        <f>IF(O573="","-",IF(VLOOKUP(O573,'S1-IF'!$D$7:$U$58,9,0)=0,"-",IF(AND(O573=O573,OR(P573="T",P573="P")),VLOOKUP(O573,'S1-IF'!$D$7:$U$58,9,0),"-")))</f>
        <v>-</v>
      </c>
      <c r="T573" s="88" t="str">
        <f>IF(O573="","-",IF(VLOOKUP(O573,'S1-IF'!$D$7:$U$58,17,0)=0,"-",IF(AND(O573=O573,P573="P"),VLOOKUP(O573,'S1-IF'!$D$7:$U$58,17,0),"-")))</f>
        <v>-</v>
      </c>
      <c r="U573" s="88" t="str">
        <f>IF(O573="","-",IF(VLOOKUP(O573,'S1-IF'!$D$7:$U$58,18,0)=0,"-",IF(AND(O573=O573,P573="P"),VLOOKUP(O573,'S1-IF'!$D$7:$U$58,18,0),"-")))</f>
        <v>-</v>
      </c>
      <c r="V573" s="89" t="s">
        <v>140</v>
      </c>
      <c r="W573" s="133"/>
      <c r="X573" s="98"/>
      <c r="Y573" s="88"/>
      <c r="Z573" s="99"/>
      <c r="AA573" s="88" t="str">
        <f>IF(Y573="","-",IF(VLOOKUP(Y573,'S1-IF'!$D$7:$U$58,7,0)=0,"-",IF(AND(Y573=Y573,OR(Z573="T",Z573="P")),VLOOKUP(Y573,'S1-IF'!$D$7:$U$58,7,0),"-")))</f>
        <v>-</v>
      </c>
      <c r="AB573" s="88" t="str">
        <f>IF(Y573="","-",IF(VLOOKUP(Y573,'S1-IF'!$D$7:$U$58,8,0)=0,"-",IF(AND(Y573=Y573,OR(Z573="T",Z573="P")),VLOOKUP(Y573,'S1-IF'!$D$7:$U$58,8,0),"-")))</f>
        <v>-</v>
      </c>
      <c r="AC573" s="88" t="str">
        <f>IF(Y573="","-",IF(VLOOKUP(Y573,'S1-IF'!$D$7:$U$58,9,0)=0,"-",IF(AND(Y573=Y573,OR(Z573="T",Z573="P")),VLOOKUP(Y573,'S1-IF'!$D$7:$U$58,9,0),"-")))</f>
        <v>-</v>
      </c>
      <c r="AD573" s="88" t="str">
        <f>IF(Y573="","-",IF(VLOOKUP(Y573,'S1-IF'!$D$7:$U$58,17,0)=0,"-",IF(AND(Y573=Y573,Z573="P"),VLOOKUP(Y573,'S1-IF'!$D$7:$U$58,17,0),"-")))</f>
        <v>-</v>
      </c>
      <c r="AE573" s="88" t="str">
        <f>IF(Y573="","-",IF(VLOOKUP(Y573,'S1-IF'!$D$7:$U$58,18,0)=0,"-",IF(AND(Y573=Y573,Z573="P"),VLOOKUP(Y573,'S1-IF'!$D$7:$U$58,18,0),"-")))</f>
        <v>-</v>
      </c>
      <c r="AF573" s="89" t="s">
        <v>140</v>
      </c>
      <c r="AG573" s="133"/>
      <c r="AH573" s="98"/>
      <c r="AI573" s="88"/>
      <c r="AJ573" s="99"/>
      <c r="AK573" s="88" t="str">
        <f>IF(AI573="","-",IF(VLOOKUP(AI573,'S1-IF'!$D$7:$U$58,7,0)=0,"-",IF(AND(AI573=AI573,OR(AJ573="T",AJ573="P")),VLOOKUP(AI573,'S1-IF'!$D$7:$U$58,7,0),"-")))</f>
        <v>-</v>
      </c>
      <c r="AL573" s="88" t="str">
        <f>IF(AI573="","-",IF(VLOOKUP(AI573,'S1-IF'!$D$7:$U$58,8,0)=0,"-",IF(AND(AI573=AI573,OR(AJ573="T",AJ573="P")),VLOOKUP(AI573,'S1-IF'!$D$7:$U$58,8,0),"-")))</f>
        <v>-</v>
      </c>
      <c r="AM573" s="88" t="str">
        <f>IF(AI573="","-",IF(VLOOKUP(AI573,'S1-IF'!$D$7:$U$58,9,0)=0,"-",IF(AND(AI573=AI573,OR(AJ573="T",AJ573="P")),VLOOKUP(AI573,'S1-IF'!$D$7:$U$58,9,0),"-")))</f>
        <v>-</v>
      </c>
      <c r="AN573" s="88" t="str">
        <f>IF(AI573="","-",IF(VLOOKUP(AI573,'S1-IF'!$D$7:$U$58,17,0)=0,"-",IF(AND(AI573=AI573,AJ573="P"),VLOOKUP(AI573,'S1-IF'!$D$7:$U$58,17,0),"-")))</f>
        <v>-</v>
      </c>
      <c r="AO573" s="88" t="str">
        <f>IF(AI573="","-",IF(VLOOKUP(AI573,'S1-IF'!$D$7:$U$58,18,0)=0,"-",IF(AND(AI573=AI573,AJ573="P"),VLOOKUP(AI573,'S1-IF'!$D$7:$U$58,18,0),"-")))</f>
        <v>-</v>
      </c>
      <c r="AP573" s="89" t="s">
        <v>140</v>
      </c>
      <c r="AQ573" s="133"/>
      <c r="AR573" s="98"/>
      <c r="AS573" s="88"/>
      <c r="AT573" s="99"/>
      <c r="AU573" s="88" t="str">
        <f>IF(AS573="","-",IF(VLOOKUP(AS573,'S1-IF'!$D$7:$U$58,7,0)=0,"-",IF(AND(AS573=AS573,OR(AT573="T",AT573="P")),VLOOKUP(AS573,'S1-IF'!$D$7:$U$58,7,0),"-")))</f>
        <v>-</v>
      </c>
      <c r="AV573" s="88" t="str">
        <f>IF(AS573="","-",IF(VLOOKUP(AS573,'S1-IF'!$D$7:$U$58,8,0)=0,"-",IF(AND(AS573=AS573,OR(AT573="T",AT573="P")),VLOOKUP(AS573,'S1-IF'!$D$7:$U$58,8,0),"-")))</f>
        <v>-</v>
      </c>
      <c r="AW573" s="88" t="str">
        <f>IF(AS573="","-",IF(VLOOKUP(AS573,'S1-IF'!$D$7:$U$58,9,0)=0,"-",IF(AND(AS573=AS573,OR(AT573="T",AT573="P")),VLOOKUP(AS573,'S1-IF'!$D$7:$U$58,9,0),"-")))</f>
        <v>-</v>
      </c>
      <c r="AX573" s="88" t="str">
        <f>IF(AS573="","-",IF(VLOOKUP(AS573,'S1-IF'!$D$7:$U$58,17,0)=0,"-",IF(AND(AS573=AS573,AT573="P"),VLOOKUP(AS573,'S1-IF'!$D$7:$U$58,17,0),"-")))</f>
        <v>-</v>
      </c>
      <c r="AY573" s="88" t="str">
        <f>IF(AS573="","-",IF(VLOOKUP(AS573,'S1-IF'!$D$7:$U$58,18,0)=0,"-",IF(AND(AS573=AS573,AT573="P"),VLOOKUP(AS573,'S1-IF'!$D$7:$U$58,18,0),"-")))</f>
        <v>-</v>
      </c>
      <c r="AZ573" s="89" t="s">
        <v>140</v>
      </c>
      <c r="BA573" s="133"/>
      <c r="BB573" s="7"/>
      <c r="BC573" s="7"/>
      <c r="BD573" s="7"/>
      <c r="BE573" s="7"/>
      <c r="BF573" s="7"/>
      <c r="BG573" s="7"/>
      <c r="BH573" s="7"/>
      <c r="BI573" s="7"/>
      <c r="BJ573" s="7"/>
      <c r="BK573" s="7"/>
    </row>
    <row r="574" ht="15.75" customHeight="1">
      <c r="A574" s="40">
        <v>10.0</v>
      </c>
      <c r="B574" s="41" t="s">
        <v>359</v>
      </c>
      <c r="C574" s="98"/>
      <c r="D574" s="88"/>
      <c r="E574" s="99"/>
      <c r="F574" s="88" t="str">
        <f>IF(D574="","-",IF(VLOOKUP(D574,'S1-SI'!$D$7:$U$58,7,0)=0,"-",IF(AND(D574=D574,OR(E574="T",E574="P")),VLOOKUP(D574,'S1-SI'!$D$7:$U$58,7,0),"-")))</f>
        <v>-</v>
      </c>
      <c r="G574" s="88" t="str">
        <f>IF(D574="","-",IF(VLOOKUP(D574,'S1-SI'!$D$7:$U$58,8,0)=0,"-",IF(AND(D574=D574,OR(E574="T",E574="P")),VLOOKUP(D574,'S1-SI'!$D$7:$U$58,8,0),"-")))</f>
        <v>-</v>
      </c>
      <c r="H574" s="88" t="str">
        <f>IF(D574="","-",IF(VLOOKUP(D574,'S1-SI'!$D$7:$U$58,9,0)=0,"-",IF(AND(D574=D574,OR(E574="T",E574="P")),VLOOKUP(D574,'S1-SI'!$D$7:$U$58,9,0),"-")))</f>
        <v>-</v>
      </c>
      <c r="I574" s="88"/>
      <c r="J574" s="88" t="str">
        <f>IF(D574="","-",IF(VLOOKUP(D574,'S1-SI'!$D$7:$U$58,17,0)=0,"-",IF(AND(D574=D574,E574="P"),VLOOKUP(D574,'S1-SI'!$D$7:$U$58,17,0),"-")))</f>
        <v>-</v>
      </c>
      <c r="K574" s="88" t="str">
        <f>IF(D574="","-",IF(VLOOKUP(D574,'S1-SI'!$D$7:$U$58,18,0)=0,"-",IF(AND(D574=D574,E574="P"),VLOOKUP(D574,'S1-SI'!$D$7:$U$58,18,0),"-")))</f>
        <v>-</v>
      </c>
      <c r="L574" s="89" t="s">
        <v>143</v>
      </c>
      <c r="M574" s="133"/>
      <c r="N574" s="98"/>
      <c r="O574" s="88"/>
      <c r="P574" s="99"/>
      <c r="Q574" s="88" t="str">
        <f>IF(O574="","-",IF(VLOOKUP(O574,'S1-SI'!$D$7:$U$58,7,0)=0,"-",IF(AND(O574=O574,OR(P574="T",P574="P")),VLOOKUP(O574,'S1-SI'!$D$7:$U$58,7,0),"-")))</f>
        <v>-</v>
      </c>
      <c r="R574" s="88" t="str">
        <f>IF(O574="","-",IF(VLOOKUP(O574,'S1-SI'!$D$7:$U$58,8,0)=0,"-",IF(AND(O574=O574,OR(P574="T",P574="P")),VLOOKUP(O574,'S1-SI'!$D$7:$U$58,8,0),"-")))</f>
        <v>-</v>
      </c>
      <c r="S574" s="88" t="str">
        <f>IF(O574="","-",IF(VLOOKUP(O574,'S1-SI'!$D$7:$U$58,9,0)=0,"-",IF(AND(O574=O574,OR(P574="T",P574="P")),VLOOKUP(O574,'S1-SI'!$D$7:$U$58,9,0),"-")))</f>
        <v>-</v>
      </c>
      <c r="T574" s="88" t="str">
        <f>IF(O574="","-",IF(VLOOKUP(O574,'S1-SI'!$D$7:$U$58,17,0)=0,"-",IF(AND(O574=O574,P574="P"),VLOOKUP(O574,'S1-SI'!$D$7:$U$58,17,0),"-")))</f>
        <v>-</v>
      </c>
      <c r="U574" s="88" t="str">
        <f>IF(O574="","-",IF(VLOOKUP(O574,'S1-SI'!$D$7:$U$58,18,0)=0,"-",IF(AND(O574=O574,P574="P"),VLOOKUP(O574,'S1-SI'!$D$7:$U$58,18,0),"-")))</f>
        <v>-</v>
      </c>
      <c r="V574" s="89" t="s">
        <v>143</v>
      </c>
      <c r="W574" s="133"/>
      <c r="X574" s="98"/>
      <c r="Y574" s="88"/>
      <c r="Z574" s="99"/>
      <c r="AA574" s="88" t="str">
        <f>IF(Y574="","-",IF(VLOOKUP(Y574,'S1-SI'!$D$7:$U$58,7,0)=0,"-",IF(AND(Y574=Y574,OR(Z574="T",Z574="P")),VLOOKUP(Y574,'S1-SI'!$D$7:$U$58,7,0),"-")))</f>
        <v>-</v>
      </c>
      <c r="AB574" s="88" t="str">
        <f>IF(Y574="","-",IF(VLOOKUP(Y574,'S1-SI'!$D$7:$U$58,8,0)=0,"-",IF(AND(Y574=Y574,OR(Z574="T",Z574="P")),VLOOKUP(Y574,'S1-SI'!$D$7:$U$58,8,0),"-")))</f>
        <v>-</v>
      </c>
      <c r="AC574" s="88" t="str">
        <f>IF(Y574="","-",IF(VLOOKUP(Y574,'S1-SI'!$D$7:$U$58,9,0)=0,"-",IF(AND(Y574=Y574,OR(Z574="T",Z574="P")),VLOOKUP(Y574,'S1-SI'!$D$7:$U$58,9,0),"-")))</f>
        <v>-</v>
      </c>
      <c r="AD574" s="88" t="str">
        <f>IF(Y574="","-",IF(VLOOKUP(Y574,'S1-SI'!$D$7:$U$58,17,0)=0,"-",IF(AND(Y574=Y574,Z574="P"),VLOOKUP(Y574,'S1-SI'!$D$7:$U$58,17,0),"-")))</f>
        <v>-</v>
      </c>
      <c r="AE574" s="88" t="str">
        <f>IF(Y574="","-",IF(VLOOKUP(Y574,'S1-SI'!$D$7:$U$58,18,0)=0,"-",IF(AND(Y574=Y574,Z574="P"),VLOOKUP(Y574,'S1-SI'!$D$7:$U$58,18,0),"-")))</f>
        <v>-</v>
      </c>
      <c r="AF574" s="89" t="s">
        <v>143</v>
      </c>
      <c r="AG574" s="133"/>
      <c r="AH574" s="98"/>
      <c r="AI574" s="88"/>
      <c r="AJ574" s="99"/>
      <c r="AK574" s="88" t="str">
        <f>IF(AI574="","-",IF(VLOOKUP(AI574,'S1-SI'!$D$7:$U$58,7,0)=0,"-",IF(AND(AI574=AI574,OR(AJ574="T",AJ574="P")),VLOOKUP(AI574,'S1-SI'!$D$7:$U$58,7,0),"-")))</f>
        <v>-</v>
      </c>
      <c r="AL574" s="88" t="str">
        <f>IF(AI574="","-",IF(VLOOKUP(AI574,'S1-SI'!$D$7:$U$58,8,0)=0,"-",IF(AND(AI574=AI574,OR(AJ574="T",AJ574="P")),VLOOKUP(AI574,'S1-SI'!$D$7:$U$58,8,0),"-")))</f>
        <v>-</v>
      </c>
      <c r="AM574" s="88" t="str">
        <f>IF(AI574="","-",IF(VLOOKUP(AI574,'S1-SI'!$D$7:$U$58,9,0)=0,"-",IF(AND(AI574=AI574,OR(AJ574="T",AJ574="P")),VLOOKUP(AI574,'S1-SI'!$D$7:$U$58,9,0),"-")))</f>
        <v>-</v>
      </c>
      <c r="AN574" s="88" t="str">
        <f>IF(AI574="","-",IF(VLOOKUP(AI574,'S1-SI'!$D$7:$U$58,17,0)=0,"-",IF(AND(AI574=AI574,AJ574="P"),VLOOKUP(AI574,'S1-SI'!$D$7:$U$58,17,0),"-")))</f>
        <v>-</v>
      </c>
      <c r="AO574" s="88" t="str">
        <f>IF(AI574="","-",IF(VLOOKUP(AI574,'S1-SI'!$D$7:$U$58,18,0)=0,"-",IF(AND(AI574=AI574,AJ574="P"),VLOOKUP(AI574,'S1-SI'!$D$7:$U$58,18,0),"-")))</f>
        <v>-</v>
      </c>
      <c r="AP574" s="89" t="s">
        <v>143</v>
      </c>
      <c r="AQ574" s="133"/>
      <c r="AR574" s="98"/>
      <c r="AS574" s="88"/>
      <c r="AT574" s="99"/>
      <c r="AU574" s="88" t="str">
        <f>IF(AS574="","-",IF(VLOOKUP(AS574,'S1-SI'!$D$7:$U$58,7,0)=0,"-",IF(AND(AS574=AS574,OR(AT574="T",AT574="P")),VLOOKUP(AS574,'S1-SI'!$D$7:$U$58,7,0),"-")))</f>
        <v>-</v>
      </c>
      <c r="AV574" s="88" t="str">
        <f>IF(AS574="","-",IF(VLOOKUP(AS574,'S1-SI'!$D$7:$U$58,8,0)=0,"-",IF(AND(AS574=AS574,OR(AT574="T",AT574="P")),VLOOKUP(AS574,'S1-SI'!$D$7:$U$58,8,0),"-")))</f>
        <v>-</v>
      </c>
      <c r="AW574" s="88" t="str">
        <f>IF(AS574="","-",IF(VLOOKUP(AS574,'S1-SI'!$D$7:$U$58,9,0)=0,"-",IF(AND(AS574=AS574,OR(AT574="T",AT574="P")),VLOOKUP(AS574,'S1-SI'!$D$7:$U$58,9,0),"-")))</f>
        <v>-</v>
      </c>
      <c r="AX574" s="88" t="str">
        <f>IF(AS574="","-",IF(VLOOKUP(AS574,'S1-SI'!$D$7:$U$58,17,0)=0,"-",IF(AND(AS574=AS574,AT574="P"),VLOOKUP(AS574,'S1-SI'!$D$7:$U$58,17,0),"-")))</f>
        <v>-</v>
      </c>
      <c r="AY574" s="88" t="str">
        <f>IF(AS574="","-",IF(VLOOKUP(AS574,'S1-SI'!$D$7:$U$58,18,0)=0,"-",IF(AND(AS574=AS574,AT574="P"),VLOOKUP(AS574,'S1-SI'!$D$7:$U$58,18,0),"-")))</f>
        <v>-</v>
      </c>
      <c r="AZ574" s="89" t="s">
        <v>143</v>
      </c>
      <c r="BA574" s="133"/>
      <c r="BB574" s="7"/>
      <c r="BC574" s="7"/>
      <c r="BD574" s="7"/>
      <c r="BE574" s="7"/>
      <c r="BF574" s="7"/>
      <c r="BG574" s="7"/>
      <c r="BH574" s="7"/>
      <c r="BI574" s="7"/>
      <c r="BJ574" s="7"/>
      <c r="BK574" s="7"/>
    </row>
    <row r="575" ht="15.75" customHeight="1">
      <c r="A575" s="40">
        <v>10.0</v>
      </c>
      <c r="B575" s="41" t="s">
        <v>359</v>
      </c>
      <c r="C575" s="98"/>
      <c r="D575" s="88"/>
      <c r="E575" s="99"/>
      <c r="F575" s="88" t="str">
        <f>IF(D575="","-",IF(VLOOKUP(D575,'S1-SI'!$D$7:$U$58,7,0)=0,"-",IF(AND(D575=D575,OR(E575="T",E575="P")),VLOOKUP(D575,'S1-SI'!$D$7:$U$58,7,0),"-")))</f>
        <v>-</v>
      </c>
      <c r="G575" s="88" t="str">
        <f>IF(D575="","-",IF(VLOOKUP(D575,'S1-SI'!$D$7:$U$58,8,0)=0,"-",IF(AND(D575=D575,OR(E575="T",E575="P")),VLOOKUP(D575,'S1-SI'!$D$7:$U$58,8,0),"-")))</f>
        <v>-</v>
      </c>
      <c r="H575" s="88" t="str">
        <f>IF(D575="","-",IF(VLOOKUP(D575,'S1-SI'!$D$7:$U$58,9,0)=0,"-",IF(AND(D575=D575,OR(E575="T",E575="P")),VLOOKUP(D575,'S1-SI'!$D$7:$U$58,9,0),"-")))</f>
        <v>-</v>
      </c>
      <c r="I575" s="88"/>
      <c r="J575" s="88" t="str">
        <f>IF(D575="","-",IF(VLOOKUP(D575,'S1-SI'!$D$7:$U$58,17,0)=0,"-",IF(AND(D575=D575,E575="P"),VLOOKUP(D575,'S1-SI'!$D$7:$U$58,17,0),"-")))</f>
        <v>-</v>
      </c>
      <c r="K575" s="88" t="str">
        <f>IF(D575="","-",IF(VLOOKUP(D575,'S1-SI'!$D$7:$U$58,18,0)=0,"-",IF(AND(D575=D575,E575="P"),VLOOKUP(D575,'S1-SI'!$D$7:$U$58,18,0),"-")))</f>
        <v>-</v>
      </c>
      <c r="L575" s="89" t="s">
        <v>149</v>
      </c>
      <c r="M575" s="133"/>
      <c r="N575" s="98"/>
      <c r="O575" s="88"/>
      <c r="P575" s="99"/>
      <c r="Q575" s="88" t="str">
        <f>IF(O575="","-",IF(VLOOKUP(O575,'S1-SI'!$D$7:$U$58,7,0)=0,"-",IF(AND(O575=O575,OR(P575="T",P575="P")),VLOOKUP(O575,'S1-SI'!$D$7:$U$58,7,0),"-")))</f>
        <v>-</v>
      </c>
      <c r="R575" s="88" t="str">
        <f>IF(O575="","-",IF(VLOOKUP(O575,'S1-SI'!$D$7:$U$58,8,0)=0,"-",IF(AND(O575=O575,OR(P575="T",P575="P")),VLOOKUP(O575,'S1-SI'!$D$7:$U$58,8,0),"-")))</f>
        <v>-</v>
      </c>
      <c r="S575" s="88" t="str">
        <f>IF(O575="","-",IF(VLOOKUP(O575,'S1-SI'!$D$7:$U$58,9,0)=0,"-",IF(AND(O575=O575,OR(P575="T",P575="P")),VLOOKUP(O575,'S1-SI'!$D$7:$U$58,9,0),"-")))</f>
        <v>-</v>
      </c>
      <c r="T575" s="88" t="str">
        <f>IF(O575="","-",IF(VLOOKUP(O575,'S1-SI'!$D$7:$U$58,17,0)=0,"-",IF(AND(O575=O575,P575="P"),VLOOKUP(O575,'S1-SI'!$D$7:$U$58,17,0),"-")))</f>
        <v>-</v>
      </c>
      <c r="U575" s="88" t="str">
        <f>IF(O575="","-",IF(VLOOKUP(O575,'S1-SI'!$D$7:$U$58,18,0)=0,"-",IF(AND(O575=O575,P575="P"),VLOOKUP(O575,'S1-SI'!$D$7:$U$58,18,0),"-")))</f>
        <v>-</v>
      </c>
      <c r="V575" s="89" t="s">
        <v>149</v>
      </c>
      <c r="W575" s="133"/>
      <c r="X575" s="98"/>
      <c r="Y575" s="88"/>
      <c r="Z575" s="99"/>
      <c r="AA575" s="88" t="str">
        <f>IF(Y575="","-",IF(VLOOKUP(Y575,'S1-SI'!$D$7:$U$58,7,0)=0,"-",IF(AND(Y575=Y575,OR(Z575="T",Z575="P")),VLOOKUP(Y575,'S1-SI'!$D$7:$U$58,7,0),"-")))</f>
        <v>-</v>
      </c>
      <c r="AB575" s="88" t="str">
        <f>IF(Y575="","-",IF(VLOOKUP(Y575,'S1-SI'!$D$7:$U$58,8,0)=0,"-",IF(AND(Y575=Y575,OR(Z575="T",Z575="P")),VLOOKUP(Y575,'S1-SI'!$D$7:$U$58,8,0),"-")))</f>
        <v>-</v>
      </c>
      <c r="AC575" s="88" t="str">
        <f>IF(Y575="","-",IF(VLOOKUP(Y575,'S1-SI'!$D$7:$U$58,9,0)=0,"-",IF(AND(Y575=Y575,OR(Z575="T",Z575="P")),VLOOKUP(Y575,'S1-SI'!$D$7:$U$58,9,0),"-")))</f>
        <v>-</v>
      </c>
      <c r="AD575" s="88" t="str">
        <f>IF(Y575="","-",IF(VLOOKUP(Y575,'S1-SI'!$D$7:$U$58,17,0)=0,"-",IF(AND(Y575=Y575,Z575="P"),VLOOKUP(Y575,'S1-SI'!$D$7:$U$58,17,0),"-")))</f>
        <v>-</v>
      </c>
      <c r="AE575" s="88" t="str">
        <f>IF(Y575="","-",IF(VLOOKUP(Y575,'S1-SI'!$D$7:$U$58,18,0)=0,"-",IF(AND(Y575=Y575,Z575="P"),VLOOKUP(Y575,'S1-SI'!$D$7:$U$58,18,0),"-")))</f>
        <v>-</v>
      </c>
      <c r="AF575" s="89" t="s">
        <v>149</v>
      </c>
      <c r="AG575" s="133"/>
      <c r="AH575" s="98"/>
      <c r="AI575" s="88"/>
      <c r="AJ575" s="99"/>
      <c r="AK575" s="88" t="str">
        <f>IF(AI575="","-",IF(VLOOKUP(AI575,'S1-SI'!$D$7:$U$58,7,0)=0,"-",IF(AND(AI575=AI575,OR(AJ575="T",AJ575="P")),VLOOKUP(AI575,'S1-SI'!$D$7:$U$58,7,0),"-")))</f>
        <v>-</v>
      </c>
      <c r="AL575" s="88" t="str">
        <f>IF(AI575="","-",IF(VLOOKUP(AI575,'S1-SI'!$D$7:$U$58,8,0)=0,"-",IF(AND(AI575=AI575,OR(AJ575="T",AJ575="P")),VLOOKUP(AI575,'S1-SI'!$D$7:$U$58,8,0),"-")))</f>
        <v>-</v>
      </c>
      <c r="AM575" s="88" t="str">
        <f>IF(AI575="","-",IF(VLOOKUP(AI575,'S1-SI'!$D$7:$U$58,9,0)=0,"-",IF(AND(AI575=AI575,OR(AJ575="T",AJ575="P")),VLOOKUP(AI575,'S1-SI'!$D$7:$U$58,9,0),"-")))</f>
        <v>-</v>
      </c>
      <c r="AN575" s="88" t="str">
        <f>IF(AI575="","-",IF(VLOOKUP(AI575,'S1-SI'!$D$7:$U$58,17,0)=0,"-",IF(AND(AI575=AI575,AJ575="P"),VLOOKUP(AI575,'S1-SI'!$D$7:$U$58,17,0),"-")))</f>
        <v>-</v>
      </c>
      <c r="AO575" s="88" t="str">
        <f>IF(AI575="","-",IF(VLOOKUP(AI575,'S1-SI'!$D$7:$U$58,18,0)=0,"-",IF(AND(AI575=AI575,AJ575="P"),VLOOKUP(AI575,'S1-SI'!$D$7:$U$58,18,0),"-")))</f>
        <v>-</v>
      </c>
      <c r="AP575" s="89" t="s">
        <v>149</v>
      </c>
      <c r="AQ575" s="133"/>
      <c r="AR575" s="98"/>
      <c r="AS575" s="88"/>
      <c r="AT575" s="99"/>
      <c r="AU575" s="88" t="str">
        <f>IF(AS575="","-",IF(VLOOKUP(AS575,'S1-SI'!$D$7:$U$58,7,0)=0,"-",IF(AND(AS575=AS575,OR(AT575="T",AT575="P")),VLOOKUP(AS575,'S1-SI'!$D$7:$U$58,7,0),"-")))</f>
        <v>-</v>
      </c>
      <c r="AV575" s="88" t="str">
        <f>IF(AS575="","-",IF(VLOOKUP(AS575,'S1-SI'!$D$7:$U$58,8,0)=0,"-",IF(AND(AS575=AS575,OR(AT575="T",AT575="P")),VLOOKUP(AS575,'S1-SI'!$D$7:$U$58,8,0),"-")))</f>
        <v>-</v>
      </c>
      <c r="AW575" s="88" t="str">
        <f>IF(AS575="","-",IF(VLOOKUP(AS575,'S1-SI'!$D$7:$U$58,9,0)=0,"-",IF(AND(AS575=AS575,OR(AT575="T",AT575="P")),VLOOKUP(AS575,'S1-SI'!$D$7:$U$58,9,0),"-")))</f>
        <v>-</v>
      </c>
      <c r="AX575" s="88" t="str">
        <f>IF(AS575="","-",IF(VLOOKUP(AS575,'S1-SI'!$D$7:$U$58,17,0)=0,"-",IF(AND(AS575=AS575,AT575="P"),VLOOKUP(AS575,'S1-SI'!$D$7:$U$58,17,0),"-")))</f>
        <v>-</v>
      </c>
      <c r="AY575" s="88" t="str">
        <f>IF(AS575="","-",IF(VLOOKUP(AS575,'S1-SI'!$D$7:$U$58,18,0)=0,"-",IF(AND(AS575=AS575,AT575="P"),VLOOKUP(AS575,'S1-SI'!$D$7:$U$58,18,0),"-")))</f>
        <v>-</v>
      </c>
      <c r="AZ575" s="89" t="s">
        <v>149</v>
      </c>
      <c r="BA575" s="133"/>
      <c r="BB575" s="7"/>
      <c r="BC575" s="7"/>
      <c r="BD575" s="7"/>
      <c r="BE575" s="7"/>
      <c r="BF575" s="7"/>
      <c r="BG575" s="7"/>
      <c r="BH575" s="7"/>
      <c r="BI575" s="7"/>
      <c r="BJ575" s="7"/>
      <c r="BK575" s="7"/>
    </row>
    <row r="576" ht="15.75" customHeight="1">
      <c r="A576" s="40">
        <v>10.0</v>
      </c>
      <c r="B576" s="41" t="s">
        <v>359</v>
      </c>
      <c r="C576" s="98"/>
      <c r="D576" s="88"/>
      <c r="E576" s="99"/>
      <c r="F576" s="88" t="str">
        <f>IF(D576="","-",IF(VLOOKUP(D576,'S1-TE'!$D$7:$V$59,7,0)=0,"-",IF(AND(D576=D576,OR(E576="T",E576="P")),VLOOKUP(D576,'S1-TE'!$D$7:$V$59,7,0),"-")))</f>
        <v>-</v>
      </c>
      <c r="G576" s="88" t="str">
        <f>IF(D576="","-",IF(VLOOKUP(D576,'S1-TE'!$D$7:$V$59,8,0)=0,"-",IF(AND(D576=D576,OR(E576="T",E576="P")),VLOOKUP(D576,'S1-TE'!$D$7:$V$59,8,0),"-")))</f>
        <v>-</v>
      </c>
      <c r="H576" s="88" t="str">
        <f>IF(D576="","-",IF(VLOOKUP(D576,'S1-TE'!$D$7:$V$59,9,0)=0,"-",IF(AND(D576=D576,OR(E576="T",E576="P")),VLOOKUP(D576,'S1-TE'!$D$7:$V$59,9,0),"-")))</f>
        <v>-</v>
      </c>
      <c r="I576" s="88"/>
      <c r="J576" s="88" t="str">
        <f>IF(D576="","-",IF(VLOOKUP(D576,'S1-TE'!$D$7:$V$59,17,0)=0,"-",IF(AND(D576=D576,E576="P"),VLOOKUP(D576,'S1-TE'!$D$7:$V$59,17,0),"-")))</f>
        <v>-</v>
      </c>
      <c r="K576" s="88" t="str">
        <f>IF(D576="","-",IF(VLOOKUP(D576,'S1-TE'!$D$7:$V$59,18,0)=0,"-",IF(AND(D576=D576,E576="P"),VLOOKUP(D576,'S1-TE'!$D$7:$V$59,18,0),"-")))</f>
        <v>-</v>
      </c>
      <c r="L576" s="89" t="s">
        <v>150</v>
      </c>
      <c r="M576" s="133"/>
      <c r="N576" s="98"/>
      <c r="O576" s="88"/>
      <c r="P576" s="99"/>
      <c r="Q576" s="88" t="str">
        <f>IF(O576="","-",IF(VLOOKUP(O576,'S1-TE'!$D$7:$V$59,7,0)=0,"-",IF(AND(O576=O576,OR(P576="T",P576="P")),VLOOKUP(O576,'S1-TE'!$D$7:$V$59,7,0),"-")))</f>
        <v>-</v>
      </c>
      <c r="R576" s="88" t="str">
        <f>IF(O576="","-",IF(VLOOKUP(O576,'S1-TE'!$D$7:$V$59,8,0)=0,"-",IF(AND(O576=O576,OR(P576="T",P576="P")),VLOOKUP(O576,'S1-TE'!$D$7:$V$59,8,0),"-")))</f>
        <v>-</v>
      </c>
      <c r="S576" s="88" t="str">
        <f>IF(O576="","-",IF(VLOOKUP(O576,'S1-TE'!$D$7:$V$59,9,0)=0,"-",IF(AND(O576=O576,OR(P576="T",P576="P")),VLOOKUP(O576,'S1-TE'!$D$7:$V$59,9,0),"-")))</f>
        <v>-</v>
      </c>
      <c r="T576" s="88" t="str">
        <f>IF(O576="","-",IF(VLOOKUP(O576,'S1-TE'!$D$7:$V$59,17,0)=0,"-",IF(AND(O576=O576,P576="P"),VLOOKUP(O576,'S1-TE'!$D$7:$V$59,17,0),"-")))</f>
        <v>-</v>
      </c>
      <c r="U576" s="88" t="str">
        <f>IF(O576="","-",IF(VLOOKUP(O576,'S1-TE'!$D$7:$V$59,18,0)=0,"-",IF(AND(O576=O576,P576="P"),VLOOKUP(O576,'S1-TE'!$D$7:$V$59,18,0),"-")))</f>
        <v>-</v>
      </c>
      <c r="V576" s="89" t="s">
        <v>150</v>
      </c>
      <c r="W576" s="133"/>
      <c r="X576" s="98"/>
      <c r="Y576" s="88"/>
      <c r="Z576" s="99"/>
      <c r="AA576" s="88" t="str">
        <f>IF(Y576="","-",IF(VLOOKUP(Y576,'S1-TE'!$D$7:$V$59,7,0)=0,"-",IF(AND(Y576=Y576,OR(Z576="T",Z576="P")),VLOOKUP(Y576,'S1-TE'!$D$7:$V$59,7,0),"-")))</f>
        <v>-</v>
      </c>
      <c r="AB576" s="88" t="str">
        <f>IF(Y576="","-",IF(VLOOKUP(Y576,'S1-TE'!$D$7:$V$59,8,0)=0,"-",IF(AND(Y576=Y576,OR(Z576="T",Z576="P")),VLOOKUP(Y576,'S1-TE'!$D$7:$V$59,8,0),"-")))</f>
        <v>-</v>
      </c>
      <c r="AC576" s="88" t="str">
        <f>IF(Y576="","-",IF(VLOOKUP(Y576,'S1-TE'!$D$7:$V$59,9,0)=0,"-",IF(AND(Y576=Y576,OR(Z576="T",Z576="P")),VLOOKUP(Y576,'S1-TE'!$D$7:$V$59,9,0),"-")))</f>
        <v>-</v>
      </c>
      <c r="AD576" s="88" t="str">
        <f>IF(Y576="","-",IF(VLOOKUP(Y576,'S1-TE'!$D$7:$V$59,17,0)=0,"-",IF(AND(Y576=Y576,Z576="P"),VLOOKUP(Y576,'S1-TE'!$D$7:$V$59,17,0),"-")))</f>
        <v>-</v>
      </c>
      <c r="AE576" s="88" t="str">
        <f>IF(Y576="","-",IF(VLOOKUP(Y576,'S1-TE'!$D$7:$V$59,18,0)=0,"-",IF(AND(Y576=Y576,Z576="P"),VLOOKUP(Y576,'S1-TE'!$D$7:$V$59,18,0),"-")))</f>
        <v>-</v>
      </c>
      <c r="AF576" s="89" t="s">
        <v>150</v>
      </c>
      <c r="AG576" s="133"/>
      <c r="AH576" s="98"/>
      <c r="AI576" s="88"/>
      <c r="AJ576" s="99"/>
      <c r="AK576" s="88" t="str">
        <f>IF(AI576="","-",IF(VLOOKUP(AI576,'S1-TE'!$D$7:$V$59,7,0)=0,"-",IF(AND(AI576=AI576,OR(AJ576="T",AJ576="P")),VLOOKUP(AI576,'S1-TE'!$D$7:$V$59,7,0),"-")))</f>
        <v>-</v>
      </c>
      <c r="AL576" s="88" t="str">
        <f>IF(AI576="","-",IF(VLOOKUP(AI576,'S1-TE'!$D$7:$V$59,8,0)=0,"-",IF(AND(AI576=AI576,OR(AJ576="T",AJ576="P")),VLOOKUP(AI576,'S1-TE'!$D$7:$V$59,8,0),"-")))</f>
        <v>-</v>
      </c>
      <c r="AM576" s="88" t="str">
        <f>IF(AI576="","-",IF(VLOOKUP(AI576,'S1-TE'!$D$7:$V$59,9,0)=0,"-",IF(AND(AI576=AI576,OR(AJ576="T",AJ576="P")),VLOOKUP(AI576,'S1-TE'!$D$7:$V$59,9,0),"-")))</f>
        <v>-</v>
      </c>
      <c r="AN576" s="88" t="str">
        <f>IF(AI576="","-",IF(VLOOKUP(AI576,'S1-TE'!$D$7:$V$59,17,0)=0,"-",IF(AND(AI576=AI576,AJ576="P"),VLOOKUP(AI576,'S1-TE'!$D$7:$V$59,17,0),"-")))</f>
        <v>-</v>
      </c>
      <c r="AO576" s="88" t="str">
        <f>IF(AI576="","-",IF(VLOOKUP(AI576,'S1-TE'!$D$7:$V$59,18,0)=0,"-",IF(AND(AI576=AI576,AJ576="P"),VLOOKUP(AI576,'S1-TE'!$D$7:$V$59,18,0),"-")))</f>
        <v>-</v>
      </c>
      <c r="AP576" s="89" t="s">
        <v>150</v>
      </c>
      <c r="AQ576" s="133"/>
      <c r="AR576" s="98"/>
      <c r="AS576" s="88"/>
      <c r="AT576" s="99"/>
      <c r="AU576" s="88" t="str">
        <f>IF(AS576="","-",IF(VLOOKUP(AS576,'S1-TE'!$D$7:$V$59,7,0)=0,"-",IF(AND(AS576=AS576,OR(AT576="T",AT576="P")),VLOOKUP(AS576,'S1-TE'!$D$7:$V$59,7,0),"-")))</f>
        <v>-</v>
      </c>
      <c r="AV576" s="88" t="str">
        <f>IF(AS576="","-",IF(VLOOKUP(AS576,'S1-TE'!$D$7:$V$59,8,0)=0,"-",IF(AND(AS576=AS576,OR(AT576="T",AT576="P")),VLOOKUP(AS576,'S1-TE'!$D$7:$V$59,8,0),"-")))</f>
        <v>-</v>
      </c>
      <c r="AW576" s="88" t="str">
        <f>IF(AS576="","-",IF(VLOOKUP(AS576,'S1-TE'!$D$7:$V$59,9,0)=0,"-",IF(AND(AS576=AS576,OR(AT576="T",AT576="P")),VLOOKUP(AS576,'S1-TE'!$D$7:$V$59,9,0),"-")))</f>
        <v>-</v>
      </c>
      <c r="AX576" s="88" t="str">
        <f>IF(AS576="","-",IF(VLOOKUP(AS576,'S1-TE'!$D$7:$V$59,17,0)=0,"-",IF(AND(AS576=AS576,AT576="P"),VLOOKUP(AS576,'S1-TE'!$D$7:$V$59,17,0),"-")))</f>
        <v>-</v>
      </c>
      <c r="AY576" s="88" t="str">
        <f>IF(AS576="","-",IF(VLOOKUP(AS576,'S1-TE'!$D$7:$V$59,18,0)=0,"-",IF(AND(AS576=AS576,AT576="P"),VLOOKUP(AS576,'S1-TE'!$D$7:$V$59,18,0),"-")))</f>
        <v>-</v>
      </c>
      <c r="AZ576" s="89" t="s">
        <v>150</v>
      </c>
      <c r="BA576" s="133"/>
      <c r="BB576" s="7"/>
      <c r="BC576" s="7"/>
      <c r="BD576" s="7"/>
      <c r="BE576" s="7"/>
      <c r="BF576" s="7"/>
      <c r="BG576" s="7"/>
      <c r="BH576" s="7"/>
      <c r="BI576" s="7"/>
      <c r="BJ576" s="7"/>
      <c r="BK576" s="7"/>
    </row>
    <row r="577" ht="15.75" customHeight="1">
      <c r="A577" s="40">
        <v>10.0</v>
      </c>
      <c r="B577" s="41" t="s">
        <v>359</v>
      </c>
      <c r="C577" s="98"/>
      <c r="D577" s="88"/>
      <c r="E577" s="99"/>
      <c r="F577" s="88" t="str">
        <f>IF(D577="","-",IF(VLOOKUP(D577,'S1-TE'!$D$7:$V$59,7,0)=0,"-",IF(AND(D577=D577,OR(E577="T",E577="P")),VLOOKUP(D577,'S1-TE'!$D$7:$V$59,7,0),"-")))</f>
        <v>-</v>
      </c>
      <c r="G577" s="88" t="str">
        <f>IF(D577="","-",IF(VLOOKUP(D577,'S1-TE'!$D$7:$V$59,8,0)=0,"-",IF(AND(D577=D577,OR(E577="T",E577="P")),VLOOKUP(D577,'S1-TE'!$D$7:$V$59,8,0),"-")))</f>
        <v>-</v>
      </c>
      <c r="H577" s="88" t="str">
        <f>IF(D577="","-",IF(VLOOKUP(D577,'S1-TE'!$D$7:$V$59,9,0)=0,"-",IF(AND(D577=D577,OR(E577="T",E577="P")),VLOOKUP(D577,'S1-TE'!$D$7:$V$59,9,0),"-")))</f>
        <v>-</v>
      </c>
      <c r="I577" s="88"/>
      <c r="J577" s="88" t="str">
        <f>IF(D577="","-",IF(VLOOKUP(D577,'S1-TE'!$D$7:$V$59,17,0)=0,"-",IF(AND(D577=D577,E577="P"),VLOOKUP(D577,'S1-TE'!$D$7:$V$59,17,0),"-")))</f>
        <v>-</v>
      </c>
      <c r="K577" s="88" t="str">
        <f>IF(D577="","-",IF(VLOOKUP(D577,'S1-TE'!$D$7:$V$59,18,0)=0,"-",IF(AND(D577=D577,E577="P"),VLOOKUP(D577,'S1-TE'!$D$7:$V$59,18,0),"-")))</f>
        <v>-</v>
      </c>
      <c r="L577" s="89" t="s">
        <v>155</v>
      </c>
      <c r="M577" s="133"/>
      <c r="N577" s="98"/>
      <c r="O577" s="88"/>
      <c r="P577" s="99"/>
      <c r="Q577" s="88" t="str">
        <f>IF(O577="","-",IF(VLOOKUP(O577,'S1-TE'!$D$7:$V$59,7,0)=0,"-",IF(AND(O577=O577,OR(P577="T",P577="P")),VLOOKUP(O577,'S1-TE'!$D$7:$V$59,7,0),"-")))</f>
        <v>-</v>
      </c>
      <c r="R577" s="88" t="str">
        <f>IF(O577="","-",IF(VLOOKUP(O577,'S1-TE'!$D$7:$V$59,8,0)=0,"-",IF(AND(O577=O577,OR(P577="T",P577="P")),VLOOKUP(O577,'S1-TE'!$D$7:$V$59,8,0),"-")))</f>
        <v>-</v>
      </c>
      <c r="S577" s="88" t="str">
        <f>IF(O577="","-",IF(VLOOKUP(O577,'S1-TE'!$D$7:$V$59,9,0)=0,"-",IF(AND(O577=O577,OR(P577="T",P577="P")),VLOOKUP(O577,'S1-TE'!$D$7:$V$59,9,0),"-")))</f>
        <v>-</v>
      </c>
      <c r="T577" s="88" t="str">
        <f>IF(O577="","-",IF(VLOOKUP(O577,'S1-TE'!$D$7:$V$59,17,0)=0,"-",IF(AND(O577=O577,P577="P"),VLOOKUP(O577,'S1-TE'!$D$7:$V$59,17,0),"-")))</f>
        <v>-</v>
      </c>
      <c r="U577" s="88" t="str">
        <f>IF(O577="","-",IF(VLOOKUP(O577,'S1-TE'!$D$7:$V$59,18,0)=0,"-",IF(AND(O577=O577,P577="P"),VLOOKUP(O577,'S1-TE'!$D$7:$V$59,18,0),"-")))</f>
        <v>-</v>
      </c>
      <c r="V577" s="89" t="s">
        <v>155</v>
      </c>
      <c r="W577" s="133"/>
      <c r="X577" s="98"/>
      <c r="Y577" s="88"/>
      <c r="Z577" s="99"/>
      <c r="AA577" s="88" t="str">
        <f>IF(Y577="","-",IF(VLOOKUP(Y577,'S1-TE'!$D$7:$V$59,7,0)=0,"-",IF(AND(Y577=Y577,OR(Z577="T",Z577="P")),VLOOKUP(Y577,'S1-TE'!$D$7:$V$59,7,0),"-")))</f>
        <v>-</v>
      </c>
      <c r="AB577" s="88" t="str">
        <f>IF(Y577="","-",IF(VLOOKUP(Y577,'S1-TE'!$D$7:$V$59,8,0)=0,"-",IF(AND(Y577=Y577,OR(Z577="T",Z577="P")),VLOOKUP(Y577,'S1-TE'!$D$7:$V$59,8,0),"-")))</f>
        <v>-</v>
      </c>
      <c r="AC577" s="88" t="str">
        <f>IF(Y577="","-",IF(VLOOKUP(Y577,'S1-TE'!$D$7:$V$59,9,0)=0,"-",IF(AND(Y577=Y577,OR(Z577="T",Z577="P")),VLOOKUP(Y577,'S1-TE'!$D$7:$V$59,9,0),"-")))</f>
        <v>-</v>
      </c>
      <c r="AD577" s="88" t="str">
        <f>IF(Y577="","-",IF(VLOOKUP(Y577,'S1-TE'!$D$7:$V$59,17,0)=0,"-",IF(AND(Y577=Y577,Z577="P"),VLOOKUP(Y577,'S1-TE'!$D$7:$V$59,17,0),"-")))</f>
        <v>-</v>
      </c>
      <c r="AE577" s="88" t="str">
        <f>IF(Y577="","-",IF(VLOOKUP(Y577,'S1-TE'!$D$7:$V$59,18,0)=0,"-",IF(AND(Y577=Y577,Z577="P"),VLOOKUP(Y577,'S1-TE'!$D$7:$V$59,18,0),"-")))</f>
        <v>-</v>
      </c>
      <c r="AF577" s="89" t="s">
        <v>155</v>
      </c>
      <c r="AG577" s="133"/>
      <c r="AH577" s="98"/>
      <c r="AI577" s="88"/>
      <c r="AJ577" s="99"/>
      <c r="AK577" s="88" t="str">
        <f>IF(AI577="","-",IF(VLOOKUP(AI577,'S1-TE'!$D$7:$V$59,7,0)=0,"-",IF(AND(AI577=AI577,OR(AJ577="T",AJ577="P")),VLOOKUP(AI577,'S1-TE'!$D$7:$V$59,7,0),"-")))</f>
        <v>-</v>
      </c>
      <c r="AL577" s="88" t="str">
        <f>IF(AI577="","-",IF(VLOOKUP(AI577,'S1-TE'!$D$7:$V$59,8,0)=0,"-",IF(AND(AI577=AI577,OR(AJ577="T",AJ577="P")),VLOOKUP(AI577,'S1-TE'!$D$7:$V$59,8,0),"-")))</f>
        <v>-</v>
      </c>
      <c r="AM577" s="88" t="str">
        <f>IF(AI577="","-",IF(VLOOKUP(AI577,'S1-TE'!$D$7:$V$59,9,0)=0,"-",IF(AND(AI577=AI577,OR(AJ577="T",AJ577="P")),VLOOKUP(AI577,'S1-TE'!$D$7:$V$59,9,0),"-")))</f>
        <v>-</v>
      </c>
      <c r="AN577" s="88" t="str">
        <f>IF(AI577="","-",IF(VLOOKUP(AI577,'S1-TE'!$D$7:$V$59,17,0)=0,"-",IF(AND(AI577=AI577,AJ577="P"),VLOOKUP(AI577,'S1-TE'!$D$7:$V$59,17,0),"-")))</f>
        <v>-</v>
      </c>
      <c r="AO577" s="88" t="str">
        <f>IF(AI577="","-",IF(VLOOKUP(AI577,'S1-TE'!$D$7:$V$59,18,0)=0,"-",IF(AND(AI577=AI577,AJ577="P"),VLOOKUP(AI577,'S1-TE'!$D$7:$V$59,18,0),"-")))</f>
        <v>-</v>
      </c>
      <c r="AP577" s="89" t="s">
        <v>155</v>
      </c>
      <c r="AQ577" s="133"/>
      <c r="AR577" s="98"/>
      <c r="AS577" s="88"/>
      <c r="AT577" s="99"/>
      <c r="AU577" s="88" t="str">
        <f>IF(AS577="","-",IF(VLOOKUP(AS577,'S1-TE'!$D$7:$V$59,7,0)=0,"-",IF(AND(AS577=AS577,OR(AT577="T",AT577="P")),VLOOKUP(AS577,'S1-TE'!$D$7:$V$59,7,0),"-")))</f>
        <v>-</v>
      </c>
      <c r="AV577" s="88" t="str">
        <f>IF(AS577="","-",IF(VLOOKUP(AS577,'S1-TE'!$D$7:$V$59,8,0)=0,"-",IF(AND(AS577=AS577,OR(AT577="T",AT577="P")),VLOOKUP(AS577,'S1-TE'!$D$7:$V$59,8,0),"-")))</f>
        <v>-</v>
      </c>
      <c r="AW577" s="88" t="str">
        <f>IF(AS577="","-",IF(VLOOKUP(AS577,'S1-TE'!$D$7:$V$59,9,0)=0,"-",IF(AND(AS577=AS577,OR(AT577="T",AT577="P")),VLOOKUP(AS577,'S1-TE'!$D$7:$V$59,9,0),"-")))</f>
        <v>-</v>
      </c>
      <c r="AX577" s="88" t="str">
        <f>IF(AS577="","-",IF(VLOOKUP(AS577,'S1-TE'!$D$7:$V$59,17,0)=0,"-",IF(AND(AS577=AS577,AT577="P"),VLOOKUP(AS577,'S1-TE'!$D$7:$V$59,17,0),"-")))</f>
        <v>-</v>
      </c>
      <c r="AY577" s="88" t="str">
        <f>IF(AS577="","-",IF(VLOOKUP(AS577,'S1-TE'!$D$7:$V$59,18,0)=0,"-",IF(AND(AS577=AS577,AT577="P"),VLOOKUP(AS577,'S1-TE'!$D$7:$V$59,18,0),"-")))</f>
        <v>-</v>
      </c>
      <c r="AZ577" s="89" t="s">
        <v>155</v>
      </c>
      <c r="BA577" s="133"/>
      <c r="BB577" s="7"/>
      <c r="BC577" s="7"/>
      <c r="BD577" s="7"/>
      <c r="BE577" s="7"/>
      <c r="BF577" s="7"/>
      <c r="BG577" s="7"/>
      <c r="BH577" s="7"/>
      <c r="BI577" s="7"/>
      <c r="BJ577" s="7"/>
      <c r="BK577" s="7"/>
    </row>
    <row r="578" ht="15.75" customHeight="1">
      <c r="A578" s="40">
        <v>10.0</v>
      </c>
      <c r="B578" s="41" t="s">
        <v>359</v>
      </c>
      <c r="C578" s="98"/>
      <c r="D578" s="88"/>
      <c r="E578" s="99"/>
      <c r="F578" s="88" t="str">
        <f>IF(D578="","-",IF(VLOOKUP(D578,'S1-MR'!$D$7:$U$60,7,0)=0,"-",IF(AND(D578=D578,OR(E578="T",E578="P")),VLOOKUP(D578,'S1-MR'!$D$7:$U$60,7,0),"-")))</f>
        <v>-</v>
      </c>
      <c r="G578" s="88" t="str">
        <f>IF(D578="","-",IF(VLOOKUP(D578,'S1-MR'!$D$7:$U$60,8,0)=0,"-",IF(AND(D578=D578,OR(E578="T",E578="P")),VLOOKUP(D578,'S1-MR'!$D$7:$U$60,8,0),"-")))</f>
        <v>-</v>
      </c>
      <c r="H578" s="88" t="str">
        <f>IF(D578="","-",IF(VLOOKUP(D578,'S1-MR'!$D$7:$U$60,9,0)=0,"-",IF(AND(D578=D578,OR(E578="T",E578="P")),VLOOKUP(D578,'S1-MR'!$D$7:$U$60,9,0),"-")))</f>
        <v>-</v>
      </c>
      <c r="I578" s="88"/>
      <c r="J578" s="88" t="str">
        <f>IF(D578="","-",IF(VLOOKUP(D578,'S1-MR'!$D$7:$U$60,17,0)=0,"-",IF(AND(D578=D578,E578="P"),VLOOKUP(D578,'S1-MR'!$D$7:$U$60,17,0),"-")))</f>
        <v>-</v>
      </c>
      <c r="K578" s="88" t="str">
        <f>IF(D578="","-",IF(VLOOKUP(D578,'S1-MR'!$D$7:$U$60,18,0)=0,"-",IF(AND(D578=D578,E578="P"),VLOOKUP(D578,'S1-MR'!$D$7:$U$60,18,0),"-")))</f>
        <v>-</v>
      </c>
      <c r="L578" s="89" t="s">
        <v>158</v>
      </c>
      <c r="M578" s="133"/>
      <c r="N578" s="98"/>
      <c r="O578" s="88"/>
      <c r="P578" s="99"/>
      <c r="Q578" s="88" t="str">
        <f>IF(O578="","-",IF(VLOOKUP(O578,'S1-MR'!$D$7:$U$60,7,0)=0,"-",IF(AND(O578=O578,OR(P578="T",P578="P")),VLOOKUP(O578,'S1-MR'!$D$7:$U$60,7,0),"-")))</f>
        <v>-</v>
      </c>
      <c r="R578" s="88" t="str">
        <f>IF(O578="","-",IF(VLOOKUP(O578,'S1-MR'!$D$7:$U$60,8,0)=0,"-",IF(AND(O578=O578,OR(P578="T",P578="P")),VLOOKUP(O578,'S1-MR'!$D$7:$U$60,8,0),"-")))</f>
        <v>-</v>
      </c>
      <c r="S578" s="88" t="str">
        <f>IF(O578="","-",IF(VLOOKUP(O578,'S1-MR'!$D$7:$U$60,9,0)=0,"-",IF(AND(O578=O578,OR(P578="T",P578="P")),VLOOKUP(O578,'S1-MR'!$D$7:$U$60,9,0),"-")))</f>
        <v>-</v>
      </c>
      <c r="T578" s="88" t="str">
        <f>IF(O578="","-",IF(VLOOKUP(O578,'S1-MR'!$D$7:$U$60,17,0)=0,"-",IF(AND(O578=O578,P578="P"),VLOOKUP(O578,'S1-MR'!$D$7:$U$60,17,0),"-")))</f>
        <v>-</v>
      </c>
      <c r="U578" s="88" t="str">
        <f>IF(O578="","-",IF(VLOOKUP(O578,'S1-MR'!$D$7:$U$60,18,0)=0,"-",IF(AND(O578=O578,P578="P"),VLOOKUP(O578,'S1-MR'!$D$7:$U$60,18,0),"-")))</f>
        <v>-</v>
      </c>
      <c r="V578" s="89" t="s">
        <v>158</v>
      </c>
      <c r="W578" s="133"/>
      <c r="X578" s="98"/>
      <c r="Y578" s="88"/>
      <c r="Z578" s="99"/>
      <c r="AA578" s="88" t="str">
        <f>IF(Y578="","-",IF(VLOOKUP(Y578,'S1-MR'!$D$7:$U$60,7,0)=0,"-",IF(AND(Y578=Y578,OR(Z578="T",Z578="P")),VLOOKUP(Y578,'S1-MR'!$D$7:$U$60,7,0),"-")))</f>
        <v>-</v>
      </c>
      <c r="AB578" s="88" t="str">
        <f>IF(Y578="","-",IF(VLOOKUP(Y578,'S1-MR'!$D$7:$U$60,8,0)=0,"-",IF(AND(Y578=Y578,OR(Z578="T",Z578="P")),VLOOKUP(Y578,'S1-MR'!$D$7:$U$60,8,0),"-")))</f>
        <v>-</v>
      </c>
      <c r="AC578" s="88" t="str">
        <f>IF(Y578="","-",IF(VLOOKUP(Y578,'S1-MR'!$D$7:$U$60,9,0)=0,"-",IF(AND(Y578=Y578,OR(Z578="T",Z578="P")),VLOOKUP(Y578,'S1-MR'!$D$7:$U$60,9,0),"-")))</f>
        <v>-</v>
      </c>
      <c r="AD578" s="88" t="str">
        <f>IF(Y578="","-",IF(VLOOKUP(Y578,'S1-MR'!$D$7:$U$60,17,0)=0,"-",IF(AND(Y578=Y578,Z578="P"),VLOOKUP(Y578,'S1-MR'!$D$7:$U$60,17,0),"-")))</f>
        <v>-</v>
      </c>
      <c r="AE578" s="88" t="str">
        <f>IF(Y578="","-",IF(VLOOKUP(Y578,'S1-MR'!$D$7:$U$60,18,0)=0,"-",IF(AND(Y578=Y578,Z578="P"),VLOOKUP(Y578,'S1-MR'!$D$7:$U$60,18,0),"-")))</f>
        <v>-</v>
      </c>
      <c r="AF578" s="89" t="s">
        <v>158</v>
      </c>
      <c r="AG578" s="133"/>
      <c r="AH578" s="98"/>
      <c r="AI578" s="88"/>
      <c r="AJ578" s="99"/>
      <c r="AK578" s="88" t="str">
        <f>IF(AI578="","-",IF(VLOOKUP(AI578,'S1-MR'!$D$7:$U$60,7,0)=0,"-",IF(AND(AI578=AI578,OR(AJ578="T",AJ578="P")),VLOOKUP(AI578,'S1-MR'!$D$7:$U$60,7,0),"-")))</f>
        <v>-</v>
      </c>
      <c r="AL578" s="88" t="str">
        <f>IF(AI578="","-",IF(VLOOKUP(AI578,'S1-MR'!$D$7:$U$60,8,0)=0,"-",IF(AND(AI578=AI578,OR(AJ578="T",AJ578="P")),VLOOKUP(AI578,'S1-MR'!$D$7:$U$60,8,0),"-")))</f>
        <v>-</v>
      </c>
      <c r="AM578" s="88" t="str">
        <f>IF(AI578="","-",IF(VLOOKUP(AI578,'S1-MR'!$D$7:$U$60,9,0)=0,"-",IF(AND(AI578=AI578,OR(AJ578="T",AJ578="P")),VLOOKUP(AI578,'S1-MR'!$D$7:$U$60,9,0),"-")))</f>
        <v>-</v>
      </c>
      <c r="AN578" s="88" t="str">
        <f>IF(AI578="","-",IF(VLOOKUP(AI578,'S1-MR'!$D$7:$U$60,17,0)=0,"-",IF(AND(AI578=AI578,AJ578="P"),VLOOKUP(AI578,'S1-MR'!$D$7:$U$60,17,0),"-")))</f>
        <v>-</v>
      </c>
      <c r="AO578" s="88" t="str">
        <f>IF(AI578="","-",IF(VLOOKUP(AI578,'S1-MR'!$D$7:$U$60,18,0)=0,"-",IF(AND(AI578=AI578,AJ578="P"),VLOOKUP(AI578,'S1-MR'!$D$7:$U$60,18,0),"-")))</f>
        <v>-</v>
      </c>
      <c r="AP578" s="89" t="s">
        <v>158</v>
      </c>
      <c r="AQ578" s="133"/>
      <c r="AR578" s="98"/>
      <c r="AS578" s="88"/>
      <c r="AT578" s="99"/>
      <c r="AU578" s="88" t="str">
        <f>IF(AS578="","-",IF(VLOOKUP(AS578,'S1-MR'!$D$7:$U$60,7,0)=0,"-",IF(AND(AS578=AS578,OR(AT578="T",AT578="P")),VLOOKUP(AS578,'S1-MR'!$D$7:$U$60,7,0),"-")))</f>
        <v>-</v>
      </c>
      <c r="AV578" s="88" t="str">
        <f>IF(AS578="","-",IF(VLOOKUP(AS578,'S1-MR'!$D$7:$U$60,8,0)=0,"-",IF(AND(AS578=AS578,OR(AT578="T",AT578="P")),VLOOKUP(AS578,'S1-MR'!$D$7:$U$60,8,0),"-")))</f>
        <v>-</v>
      </c>
      <c r="AW578" s="88" t="str">
        <f>IF(AS578="","-",IF(VLOOKUP(AS578,'S1-MR'!$D$7:$U$60,9,0)=0,"-",IF(AND(AS578=AS578,OR(AT578="T",AT578="P")),VLOOKUP(AS578,'S1-MR'!$D$7:$U$60,9,0),"-")))</f>
        <v>-</v>
      </c>
      <c r="AX578" s="88" t="str">
        <f>IF(AS578="","-",IF(VLOOKUP(AS578,'S1-MR'!$D$7:$U$60,17,0)=0,"-",IF(AND(AS578=AS578,AT578="P"),VLOOKUP(AS578,'S1-MR'!$D$7:$U$60,17,0),"-")))</f>
        <v>-</v>
      </c>
      <c r="AY578" s="88" t="str">
        <f>IF(AS578="","-",IF(VLOOKUP(AS578,'S1-MR'!$D$7:$U$60,18,0)=0,"-",IF(AND(AS578=AS578,AT578="P"),VLOOKUP(AS578,'S1-MR'!$D$7:$U$60,18,0),"-")))</f>
        <v>-</v>
      </c>
      <c r="AZ578" s="89" t="s">
        <v>158</v>
      </c>
      <c r="BA578" s="133"/>
      <c r="BB578" s="7"/>
      <c r="BC578" s="7"/>
      <c r="BD578" s="7"/>
      <c r="BE578" s="7"/>
      <c r="BF578" s="7"/>
      <c r="BG578" s="7"/>
      <c r="BH578" s="7"/>
      <c r="BI578" s="7"/>
      <c r="BJ578" s="7"/>
      <c r="BK578" s="7"/>
    </row>
    <row r="579" ht="15.75" customHeight="1">
      <c r="A579" s="40">
        <v>10.0</v>
      </c>
      <c r="B579" s="41" t="s">
        <v>359</v>
      </c>
      <c r="C579" s="98"/>
      <c r="D579" s="88"/>
      <c r="E579" s="99"/>
      <c r="F579" s="88" t="str">
        <f>IF(D579="","-",IF(VLOOKUP(D579,'S1-MR'!$D$7:$U$60,7,0)=0,"-",IF(AND(D579=D579,OR(E579="T",E579="P")),VLOOKUP(D579,'S1-MR'!$D$7:$U$60,7,0),"-")))</f>
        <v>-</v>
      </c>
      <c r="G579" s="88" t="str">
        <f>IF(D579="","-",IF(VLOOKUP(D579,'S1-MR'!$D$7:$U$60,8,0)=0,"-",IF(AND(D579=D579,OR(E579="T",E579="P")),VLOOKUP(D579,'S1-MR'!$D$7:$U$60,8,0),"-")))</f>
        <v>-</v>
      </c>
      <c r="H579" s="88" t="str">
        <f>IF(D579="","-",IF(VLOOKUP(D579,'S1-MR'!$D$7:$U$60,9,0)=0,"-",IF(AND(D579=D579,OR(E579="T",E579="P")),VLOOKUP(D579,'S1-MR'!$D$7:$U$60,9,0),"-")))</f>
        <v>-</v>
      </c>
      <c r="I579" s="88"/>
      <c r="J579" s="88" t="str">
        <f>IF(D579="","-",IF(VLOOKUP(D579,'S1-MR'!$D$7:$U$60,17,0)=0,"-",IF(AND(D579=D579,E579="P"),VLOOKUP(D579,'S1-MR'!$D$7:$U$60,17,0),"-")))</f>
        <v>-</v>
      </c>
      <c r="K579" s="88" t="str">
        <f>IF(D579="","-",IF(VLOOKUP(D579,'S1-MR'!$D$7:$U$60,18,0)=0,"-",IF(AND(D579=D579,E579="P"),VLOOKUP(D579,'S1-MR'!$D$7:$U$60,18,0),"-")))</f>
        <v>-</v>
      </c>
      <c r="L579" s="89" t="s">
        <v>163</v>
      </c>
      <c r="M579" s="133"/>
      <c r="N579" s="98"/>
      <c r="O579" s="88"/>
      <c r="P579" s="99"/>
      <c r="Q579" s="88" t="str">
        <f>IF(O579="","-",IF(VLOOKUP(O579,'S1-MR'!$D$7:$U$60,7,0)=0,"-",IF(AND(O579=O579,OR(P579="T",P579="P")),VLOOKUP(O579,'S1-MR'!$D$7:$U$60,7,0),"-")))</f>
        <v>-</v>
      </c>
      <c r="R579" s="88" t="str">
        <f>IF(O579="","-",IF(VLOOKUP(O579,'S1-MR'!$D$7:$U$60,8,0)=0,"-",IF(AND(O579=O579,OR(P579="T",P579="P")),VLOOKUP(O579,'S1-MR'!$D$7:$U$60,8,0),"-")))</f>
        <v>-</v>
      </c>
      <c r="S579" s="88" t="str">
        <f>IF(O579="","-",IF(VLOOKUP(O579,'S1-MR'!$D$7:$U$60,9,0)=0,"-",IF(AND(O579=O579,OR(P579="T",P579="P")),VLOOKUP(O579,'S1-MR'!$D$7:$U$60,9,0),"-")))</f>
        <v>-</v>
      </c>
      <c r="T579" s="88" t="str">
        <f>IF(O579="","-",IF(VLOOKUP(O579,'S1-MR'!$D$7:$U$60,17,0)=0,"-",IF(AND(O579=O579,P579="P"),VLOOKUP(O579,'S1-MR'!$D$7:$U$60,17,0),"-")))</f>
        <v>-</v>
      </c>
      <c r="U579" s="88" t="str">
        <f>IF(O579="","-",IF(VLOOKUP(O579,'S1-MR'!$D$7:$U$60,18,0)=0,"-",IF(AND(O579=O579,P579="P"),VLOOKUP(O579,'S1-MR'!$D$7:$U$60,18,0),"-")))</f>
        <v>-</v>
      </c>
      <c r="V579" s="89" t="s">
        <v>163</v>
      </c>
      <c r="W579" s="133"/>
      <c r="X579" s="98"/>
      <c r="Y579" s="88"/>
      <c r="Z579" s="99"/>
      <c r="AA579" s="88" t="str">
        <f>IF(Y579="","-",IF(VLOOKUP(Y579,'S1-MR'!$D$7:$U$60,7,0)=0,"-",IF(AND(Y579=Y579,OR(Z579="T",Z579="P")),VLOOKUP(Y579,'S1-MR'!$D$7:$U$60,7,0),"-")))</f>
        <v>-</v>
      </c>
      <c r="AB579" s="88" t="str">
        <f>IF(Y579="","-",IF(VLOOKUP(Y579,'S1-MR'!$D$7:$U$60,8,0)=0,"-",IF(AND(Y579=Y579,OR(Z579="T",Z579="P")),VLOOKUP(Y579,'S1-MR'!$D$7:$U$60,8,0),"-")))</f>
        <v>-</v>
      </c>
      <c r="AC579" s="88" t="str">
        <f>IF(Y579="","-",IF(VLOOKUP(Y579,'S1-MR'!$D$7:$U$60,9,0)=0,"-",IF(AND(Y579=Y579,OR(Z579="T",Z579="P")),VLOOKUP(Y579,'S1-MR'!$D$7:$U$60,9,0),"-")))</f>
        <v>-</v>
      </c>
      <c r="AD579" s="88" t="str">
        <f>IF(Y579="","-",IF(VLOOKUP(Y579,'S1-MR'!$D$7:$U$60,17,0)=0,"-",IF(AND(Y579=Y579,Z579="P"),VLOOKUP(Y579,'S1-MR'!$D$7:$U$60,17,0),"-")))</f>
        <v>-</v>
      </c>
      <c r="AE579" s="88" t="str">
        <f>IF(Y579="","-",IF(VLOOKUP(Y579,'S1-MR'!$D$7:$U$60,18,0)=0,"-",IF(AND(Y579=Y579,Z579="P"),VLOOKUP(Y579,'S1-MR'!$D$7:$U$60,18,0),"-")))</f>
        <v>-</v>
      </c>
      <c r="AF579" s="89" t="s">
        <v>163</v>
      </c>
      <c r="AG579" s="133"/>
      <c r="AH579" s="98"/>
      <c r="AI579" s="88"/>
      <c r="AJ579" s="99"/>
      <c r="AK579" s="88" t="str">
        <f>IF(AI579="","-",IF(VLOOKUP(AI579,'S1-MR'!$D$7:$U$60,7,0)=0,"-",IF(AND(AI579=AI579,OR(AJ579="T",AJ579="P")),VLOOKUP(AI579,'S1-MR'!$D$7:$U$60,7,0),"-")))</f>
        <v>-</v>
      </c>
      <c r="AL579" s="88" t="str">
        <f>IF(AI579="","-",IF(VLOOKUP(AI579,'S1-MR'!$D$7:$U$60,8,0)=0,"-",IF(AND(AI579=AI579,OR(AJ579="T",AJ579="P")),VLOOKUP(AI579,'S1-MR'!$D$7:$U$60,8,0),"-")))</f>
        <v>-</v>
      </c>
      <c r="AM579" s="88" t="str">
        <f>IF(AI579="","-",IF(VLOOKUP(AI579,'S1-MR'!$D$7:$U$60,9,0)=0,"-",IF(AND(AI579=AI579,OR(AJ579="T",AJ579="P")),VLOOKUP(AI579,'S1-MR'!$D$7:$U$60,9,0),"-")))</f>
        <v>-</v>
      </c>
      <c r="AN579" s="88" t="str">
        <f>IF(AI579="","-",IF(VLOOKUP(AI579,'S1-MR'!$D$7:$U$60,17,0)=0,"-",IF(AND(AI579=AI579,AJ579="P"),VLOOKUP(AI579,'S1-MR'!$D$7:$U$60,17,0),"-")))</f>
        <v>-</v>
      </c>
      <c r="AO579" s="88" t="str">
        <f>IF(AI579="","-",IF(VLOOKUP(AI579,'S1-MR'!$D$7:$U$60,18,0)=0,"-",IF(AND(AI579=AI579,AJ579="P"),VLOOKUP(AI579,'S1-MR'!$D$7:$U$60,18,0),"-")))</f>
        <v>-</v>
      </c>
      <c r="AP579" s="89" t="s">
        <v>163</v>
      </c>
      <c r="AQ579" s="133"/>
      <c r="AR579" s="98"/>
      <c r="AS579" s="88"/>
      <c r="AT579" s="99"/>
      <c r="AU579" s="88" t="str">
        <f>IF(AS579="","-",IF(VLOOKUP(AS579,'S1-MR'!$D$7:$U$60,7,0)=0,"-",IF(AND(AS579=AS579,OR(AT579="T",AT579="P")),VLOOKUP(AS579,'S1-MR'!$D$7:$U$60,7,0),"-")))</f>
        <v>-</v>
      </c>
      <c r="AV579" s="88" t="str">
        <f>IF(AS579="","-",IF(VLOOKUP(AS579,'S1-MR'!$D$7:$U$60,8,0)=0,"-",IF(AND(AS579=AS579,OR(AT579="T",AT579="P")),VLOOKUP(AS579,'S1-MR'!$D$7:$U$60,8,0),"-")))</f>
        <v>-</v>
      </c>
      <c r="AW579" s="88" t="str">
        <f>IF(AS579="","-",IF(VLOOKUP(AS579,'S1-MR'!$D$7:$U$60,9,0)=0,"-",IF(AND(AS579=AS579,OR(AT579="T",AT579="P")),VLOOKUP(AS579,'S1-MR'!$D$7:$U$60,9,0),"-")))</f>
        <v>-</v>
      </c>
      <c r="AX579" s="88" t="str">
        <f>IF(AS579="","-",IF(VLOOKUP(AS579,'S1-MR'!$D$7:$U$60,17,0)=0,"-",IF(AND(AS579=AS579,AT579="P"),VLOOKUP(AS579,'S1-MR'!$D$7:$U$60,17,0),"-")))</f>
        <v>-</v>
      </c>
      <c r="AY579" s="88" t="str">
        <f>IF(AS579="","-",IF(VLOOKUP(AS579,'S1-MR'!$D$7:$U$60,18,0)=0,"-",IF(AND(AS579=AS579,AT579="P"),VLOOKUP(AS579,'S1-MR'!$D$7:$U$60,18,0),"-")))</f>
        <v>-</v>
      </c>
      <c r="AZ579" s="89" t="s">
        <v>163</v>
      </c>
      <c r="BA579" s="133"/>
      <c r="BB579" s="7"/>
      <c r="BC579" s="7"/>
      <c r="BD579" s="7"/>
      <c r="BE579" s="7"/>
      <c r="BF579" s="7"/>
      <c r="BG579" s="7"/>
      <c r="BH579" s="7"/>
      <c r="BI579" s="7"/>
      <c r="BJ579" s="7"/>
      <c r="BK579" s="7"/>
    </row>
    <row r="580" ht="15.75" customHeight="1">
      <c r="A580" s="40">
        <v>10.0</v>
      </c>
      <c r="B580" s="41" t="s">
        <v>359</v>
      </c>
      <c r="C580" s="98"/>
      <c r="D580" s="88"/>
      <c r="E580" s="99"/>
      <c r="F580" s="88" t="str">
        <f>IF(D580="","-",IF(VLOOKUP(D580,'S1-TB'!$D$7:$U$58,7,0)=0,"-",IF(AND(D580=D580,OR(E580="T",E580="P")),VLOOKUP(D580,'S1-TB'!$D$7:$U$58,7,0),"-")))</f>
        <v>-</v>
      </c>
      <c r="G580" s="88" t="str">
        <f>IF(D580="","-",IF(VLOOKUP(D580,'S1-TB'!$D$7:$U$58,8,0)=0,"-",IF(AND(D580=D580,OR(E580="T",E580="P")),VLOOKUP(D580,'S1-TB'!$D$7:$U$58,8,0),"-")))</f>
        <v>-</v>
      </c>
      <c r="H580" s="88" t="str">
        <f>IF(D580="","-",IF(VLOOKUP(D580,'S1-TB'!$D$7:$U$58,9,0)=0,"-",IF(AND(D580=D580,OR(E580="T",E580="P")),VLOOKUP(D580,'S1-TB'!$D$7:$U$58,9,0),"-")))</f>
        <v>-</v>
      </c>
      <c r="I580" s="88"/>
      <c r="J580" s="88" t="str">
        <f>IF(D580="","-",IF(VLOOKUP(D580,'S1-TB'!$D$7:$U$58,17,0)=0,"-",IF(AND(D580=D580,E580="P"),VLOOKUP(D580,'S1-TB'!$D$7:$U$58,17,0),"-")))</f>
        <v>-</v>
      </c>
      <c r="K580" s="88" t="str">
        <f>IF(D580="","-",IF(VLOOKUP(D580,'S1-TB'!$D$7:$U$58,18,0)=0,"-",IF(AND(D580=D580,E580="P"),VLOOKUP(D580,'S1-TB'!$D$7:$U$58,18,0),"-")))</f>
        <v>-</v>
      </c>
      <c r="L580" s="89" t="s">
        <v>164</v>
      </c>
      <c r="M580" s="133"/>
      <c r="N580" s="98"/>
      <c r="O580" s="88"/>
      <c r="P580" s="99"/>
      <c r="Q580" s="88" t="str">
        <f>IF(O580="","-",IF(VLOOKUP(O580,'S1-TB'!$D$7:$U$58,7,0)=0,"-",IF(AND(O580=O580,OR(P580="T",P580="P")),VLOOKUP(O580,'S1-TB'!$D$7:$U$58,7,0),"-")))</f>
        <v>-</v>
      </c>
      <c r="R580" s="88" t="str">
        <f>IF(O580="","-",IF(VLOOKUP(O580,'S1-TB'!$D$7:$U$58,8,0)=0,"-",IF(AND(O580=O580,OR(P580="T",P580="P")),VLOOKUP(O580,'S1-TB'!$D$7:$U$58,8,0),"-")))</f>
        <v>-</v>
      </c>
      <c r="S580" s="88" t="str">
        <f>IF(O580="","-",IF(VLOOKUP(O580,'S1-TB'!$D$7:$U$58,9,0)=0,"-",IF(AND(O580=O580,OR(P580="T",P580="P")),VLOOKUP(O580,'S1-TB'!$D$7:$U$58,9,0),"-")))</f>
        <v>-</v>
      </c>
      <c r="T580" s="88" t="str">
        <f>IF(O580="","-",IF(VLOOKUP(O580,'S1-TB'!$D$7:$U$58,17,0)=0,"-",IF(AND(O580=O580,P580="P"),VLOOKUP(O580,'S1-TB'!$D$7:$U$58,17,0),"-")))</f>
        <v>-</v>
      </c>
      <c r="U580" s="88" t="str">
        <f>IF(O580="","-",IF(VLOOKUP(O580,'S1-TB'!$D$7:$U$58,18,0)=0,"-",IF(AND(O580=O580,P580="P"),VLOOKUP(O580,'S1-TB'!$D$7:$U$58,18,0),"-")))</f>
        <v>-</v>
      </c>
      <c r="V580" s="89" t="s">
        <v>164</v>
      </c>
      <c r="W580" s="133"/>
      <c r="X580" s="98"/>
      <c r="Y580" s="88"/>
      <c r="Z580" s="99"/>
      <c r="AA580" s="88" t="str">
        <f>IF(Y580="","-",IF(VLOOKUP(Y580,'S1-TB'!$D$7:$U$58,7,0)=0,"-",IF(AND(Y580=Y580,OR(Z580="T",Z580="P")),VLOOKUP(Y580,'S1-TB'!$D$7:$U$58,7,0),"-")))</f>
        <v>-</v>
      </c>
      <c r="AB580" s="88" t="str">
        <f>IF(Y580="","-",IF(VLOOKUP(Y580,'S1-TB'!$D$7:$U$58,8,0)=0,"-",IF(AND(Y580=Y580,OR(Z580="T",Z580="P")),VLOOKUP(Y580,'S1-TB'!$D$7:$U$58,8,0),"-")))</f>
        <v>-</v>
      </c>
      <c r="AC580" s="88" t="str">
        <f>IF(Y580="","-",IF(VLOOKUP(Y580,'S1-TB'!$D$7:$U$58,9,0)=0,"-",IF(AND(Y580=Y580,OR(Z580="T",Z580="P")),VLOOKUP(Y580,'S1-TB'!$D$7:$U$58,9,0),"-")))</f>
        <v>-</v>
      </c>
      <c r="AD580" s="88" t="str">
        <f>IF(Y580="","-",IF(VLOOKUP(Y580,'S1-TB'!$D$7:$U$58,17,0)=0,"-",IF(AND(Y580=Y580,Z580="P"),VLOOKUP(Y580,'S1-TB'!$D$7:$U$58,17,0),"-")))</f>
        <v>-</v>
      </c>
      <c r="AE580" s="88" t="str">
        <f>IF(Y580="","-",IF(VLOOKUP(Y580,'S1-TB'!$D$7:$U$58,18,0)=0,"-",IF(AND(Y580=Y580,Z580="P"),VLOOKUP(Y580,'S1-TB'!$D$7:$U$58,18,0),"-")))</f>
        <v>-</v>
      </c>
      <c r="AF580" s="89" t="s">
        <v>164</v>
      </c>
      <c r="AG580" s="133"/>
      <c r="AH580" s="98"/>
      <c r="AI580" s="88"/>
      <c r="AJ580" s="99"/>
      <c r="AK580" s="88" t="str">
        <f>IF(AI580="","-",IF(VLOOKUP(AI580,'S1-TB'!$D$7:$U$58,7,0)=0,"-",IF(AND(AI580=AI580,OR(AJ580="T",AJ580="P")),VLOOKUP(AI580,'S1-TB'!$D$7:$U$58,7,0),"-")))</f>
        <v>-</v>
      </c>
      <c r="AL580" s="88" t="str">
        <f>IF(AI580="","-",IF(VLOOKUP(AI580,'S1-TB'!$D$7:$U$58,8,0)=0,"-",IF(AND(AI580=AI580,OR(AJ580="T",AJ580="P")),VLOOKUP(AI580,'S1-TB'!$D$7:$U$58,8,0),"-")))</f>
        <v>-</v>
      </c>
      <c r="AM580" s="88" t="str">
        <f>IF(AI580="","-",IF(VLOOKUP(AI580,'S1-TB'!$D$7:$U$58,9,0)=0,"-",IF(AND(AI580=AI580,OR(AJ580="T",AJ580="P")),VLOOKUP(AI580,'S1-TB'!$D$7:$U$58,9,0),"-")))</f>
        <v>-</v>
      </c>
      <c r="AN580" s="88" t="str">
        <f>IF(AI580="","-",IF(VLOOKUP(AI580,'S1-TB'!$D$7:$U$58,17,0)=0,"-",IF(AND(AI580=AI580,AJ580="P"),VLOOKUP(AI580,'S1-TB'!$D$7:$U$58,17,0),"-")))</f>
        <v>-</v>
      </c>
      <c r="AO580" s="88" t="str">
        <f>IF(AI580="","-",IF(VLOOKUP(AI580,'S1-TB'!$D$7:$U$58,18,0)=0,"-",IF(AND(AI580=AI580,AJ580="P"),VLOOKUP(AI580,'S1-TB'!$D$7:$U$58,18,0),"-")))</f>
        <v>-</v>
      </c>
      <c r="AP580" s="89" t="s">
        <v>164</v>
      </c>
      <c r="AQ580" s="133"/>
      <c r="AR580" s="98"/>
      <c r="AS580" s="88"/>
      <c r="AT580" s="99"/>
      <c r="AU580" s="88" t="str">
        <f>IF(AS580="","-",IF(VLOOKUP(AS580,'S1-TB'!$D$7:$U$58,7,0)=0,"-",IF(AND(AS580=AS580,OR(AT580="T",AT580="P")),VLOOKUP(AS580,'S1-TB'!$D$7:$U$58,7,0),"-")))</f>
        <v>-</v>
      </c>
      <c r="AV580" s="88" t="str">
        <f>IF(AS580="","-",IF(VLOOKUP(AS580,'S1-TB'!$D$7:$U$58,8,0)=0,"-",IF(AND(AS580=AS580,OR(AT580="T",AT580="P")),VLOOKUP(AS580,'S1-TB'!$D$7:$U$58,8,0),"-")))</f>
        <v>-</v>
      </c>
      <c r="AW580" s="88" t="str">
        <f>IF(AS580="","-",IF(VLOOKUP(AS580,'S1-TB'!$D$7:$U$58,9,0)=0,"-",IF(AND(AS580=AS580,OR(AT580="T",AT580="P")),VLOOKUP(AS580,'S1-TB'!$D$7:$U$58,9,0),"-")))</f>
        <v>-</v>
      </c>
      <c r="AX580" s="88" t="str">
        <f>IF(AS580="","-",IF(VLOOKUP(AS580,'S1-TB'!$D$7:$U$58,17,0)=0,"-",IF(AND(AS580=AS580,AT580="P"),VLOOKUP(AS580,'S1-TB'!$D$7:$U$58,17,0),"-")))</f>
        <v>-</v>
      </c>
      <c r="AY580" s="88" t="str">
        <f>IF(AS580="","-",IF(VLOOKUP(AS580,'S1-TB'!$D$7:$U$58,18,0)=0,"-",IF(AND(AS580=AS580,AT580="P"),VLOOKUP(AS580,'S1-TB'!$D$7:$U$58,18,0),"-")))</f>
        <v>-</v>
      </c>
      <c r="AZ580" s="89" t="s">
        <v>164</v>
      </c>
      <c r="BA580" s="133"/>
      <c r="BB580" s="7"/>
      <c r="BC580" s="7"/>
      <c r="BD580" s="7"/>
      <c r="BE580" s="7"/>
      <c r="BF580" s="7"/>
      <c r="BG580" s="7"/>
      <c r="BH580" s="7"/>
      <c r="BI580" s="7"/>
      <c r="BJ580" s="7"/>
      <c r="BK580" s="7"/>
    </row>
    <row r="581" ht="15.75" customHeight="1">
      <c r="A581" s="40">
        <v>10.0</v>
      </c>
      <c r="B581" s="41" t="s">
        <v>359</v>
      </c>
      <c r="C581" s="64"/>
      <c r="D581" s="65"/>
      <c r="E581" s="66"/>
      <c r="F581" s="65"/>
      <c r="G581" s="65"/>
      <c r="H581" s="65"/>
      <c r="I581" s="65"/>
      <c r="J581" s="65"/>
      <c r="K581" s="65"/>
      <c r="L581" s="84"/>
      <c r="M581" s="68"/>
      <c r="N581" s="64"/>
      <c r="O581" s="65"/>
      <c r="P581" s="66"/>
      <c r="Q581" s="65"/>
      <c r="R581" s="65"/>
      <c r="S581" s="65"/>
      <c r="T581" s="65"/>
      <c r="U581" s="65"/>
      <c r="V581" s="84"/>
      <c r="W581" s="68"/>
      <c r="X581" s="64"/>
      <c r="Y581" s="65"/>
      <c r="Z581" s="66"/>
      <c r="AA581" s="65"/>
      <c r="AB581" s="65"/>
      <c r="AC581" s="65"/>
      <c r="AD581" s="65"/>
      <c r="AE581" s="65"/>
      <c r="AF581" s="84"/>
      <c r="AG581" s="68"/>
      <c r="AH581" s="64"/>
      <c r="AI581" s="65"/>
      <c r="AJ581" s="66"/>
      <c r="AK581" s="65"/>
      <c r="AL581" s="65"/>
      <c r="AM581" s="65"/>
      <c r="AN581" s="65"/>
      <c r="AO581" s="65"/>
      <c r="AP581" s="84"/>
      <c r="AQ581" s="68"/>
      <c r="AR581" s="64"/>
      <c r="AS581" s="65"/>
      <c r="AT581" s="66"/>
      <c r="AU581" s="65"/>
      <c r="AV581" s="65"/>
      <c r="AW581" s="65"/>
      <c r="AX581" s="65"/>
      <c r="AY581" s="65"/>
      <c r="AZ581" s="84"/>
      <c r="BA581" s="68"/>
      <c r="BB581" s="7"/>
      <c r="BC581" s="7"/>
      <c r="BD581" s="7"/>
      <c r="BE581" s="7"/>
      <c r="BF581" s="7"/>
      <c r="BG581" s="7"/>
      <c r="BH581" s="7"/>
      <c r="BI581" s="7"/>
      <c r="BJ581" s="7"/>
      <c r="BK581" s="7"/>
    </row>
    <row r="582" ht="15.75" customHeight="1">
      <c r="A582" s="40">
        <v>10.0</v>
      </c>
      <c r="B582" s="41" t="s">
        <v>359</v>
      </c>
      <c r="C582" s="108"/>
      <c r="D582" s="103"/>
      <c r="E582" s="121"/>
      <c r="F582" s="103" t="str">
        <f>IF(D582="","-",IF(VLOOKUP(D582,D4TRPL!$D$7:$U$58,7,0)=0,"-",IF(AND(D582=D582,OR(E582="T",E582="P",E582="PM")),VLOOKUP(D582,D4TRPL!$D$7:$U$58,7,0),"-")))</f>
        <v>-</v>
      </c>
      <c r="G582" s="103" t="str">
        <f>IF(D582="","-",IF(VLOOKUP(D582,D4TRPL!$D$7:$U$58,8,0)=0,"-",IF(AND(D582=D582,OR(E582="T",E582="P",E582="PM")),VLOOKUP(D582,D4TRPL!$D$7:$U$58,8,0),"-")))</f>
        <v>-</v>
      </c>
      <c r="H582" s="103" t="str">
        <f>IF(D582="","-",IF(VLOOKUP(D582,D4TRPL!$D$7:$U$58,9,0)=0,"-",IF(AND(D582=D582,OR(E582="T",E582="P")),VLOOKUP(D582,D4TRPL!$D$7:$U$58,9,0),"-")))</f>
        <v>-</v>
      </c>
      <c r="I582" s="103"/>
      <c r="J582" s="103" t="str">
        <f>IF(D582="","-",IF(VLOOKUP(D582,D4TRPL!$D$7:$U$58,17,0)=0,"-",IF(AND(D582=D582,E582="P"),VLOOKUP(D582,D4TRPL!$D$7:$U$58,17,0),"-")))</f>
        <v>-</v>
      </c>
      <c r="K582" s="103" t="str">
        <f>IF(D582="","-",IF(VLOOKUP(D582,D4TRPL!$D$7:$U$58,18,0)=0,"-",IF(AND(D582=D582,E582="P"),VLOOKUP(D582,D4TRPL!$D$7:$U$58,18,0),"-")))</f>
        <v>-</v>
      </c>
      <c r="L582" s="104" t="s">
        <v>171</v>
      </c>
      <c r="M582" s="122"/>
      <c r="N582" s="108"/>
      <c r="O582" s="103"/>
      <c r="P582" s="121"/>
      <c r="Q582" s="103" t="str">
        <f>IF(O582="","-",IF(VLOOKUP(O582,D4TRPL!$D$7:$U$58,7,0)=0,"-",IF(AND(O582=O582,OR(P582="T",P582="P",P582="PM")),VLOOKUP(O582,D4TRPL!$D$7:$U$58,7,0),"-")))</f>
        <v>-</v>
      </c>
      <c r="R582" s="103" t="str">
        <f>IF(O582="","-",IF(VLOOKUP(O582,D4TRPL!$D$7:$U$58,8,0)=0,"-",IF(AND(O582=O582,OR(P582="T",P582="P",P582="PM")),VLOOKUP(O582,D4TRPL!$D$7:$U$58,8,0),"-")))</f>
        <v>-</v>
      </c>
      <c r="S582" s="103" t="str">
        <f>IF(O582="","-",IF(VLOOKUP(O582,D4TRPL!$D$7:$U$58,9,0)=0,"-",IF(AND(O582=O582,OR(P582="T",P582="P")),VLOOKUP(O582,D4TRPL!$D$7:$U$58,9,0),"-")))</f>
        <v>-</v>
      </c>
      <c r="T582" s="103" t="str">
        <f>IF(O582="","-",IF(VLOOKUP(O582,D4TRPL!$D$7:$U$58,17,0)=0,"-",IF(AND(O582=O582,P582="P"),VLOOKUP(O582,D4TRPL!$D$7:$U$58,17,0),"-")))</f>
        <v>-</v>
      </c>
      <c r="U582" s="103" t="str">
        <f>IF(O582="","-",IF(VLOOKUP(O582,D4TRPL!$D$7:$U$58,18,0)=0,"-",IF(AND(O582=O582,P582="P"),VLOOKUP(O582,D4TRPL!$D$7:$U$58,18,0),"-")))</f>
        <v>-</v>
      </c>
      <c r="V582" s="104" t="s">
        <v>171</v>
      </c>
      <c r="W582" s="122"/>
      <c r="X582" s="108"/>
      <c r="Y582" s="103"/>
      <c r="Z582" s="121"/>
      <c r="AA582" s="103" t="str">
        <f>IF(Y582="","-",IF(VLOOKUP(Y582,D4TRPL!$D$7:$U$58,7,0)=0,"-",IF(AND(Y582=Y582,OR(Z582="T",Z582="P",Z582="PM")),VLOOKUP(Y582,D4TRPL!$D$7:$U$58,7,0),"-")))</f>
        <v>-</v>
      </c>
      <c r="AB582" s="103" t="str">
        <f>IF(Y582="","-",IF(VLOOKUP(Y582,D4TRPL!$D$7:$U$58,8,0)=0,"-",IF(AND(Y582=Y582,OR(Z582="T",Z582="P",Z582="PM")),VLOOKUP(Y582,D4TRPL!$D$7:$U$58,8,0),"-")))</f>
        <v>-</v>
      </c>
      <c r="AC582" s="103" t="str">
        <f>IF(Y582="","-",IF(VLOOKUP(Y582,D4TRPL!$D$7:$U$58,9,0)=0,"-",IF(AND(Y582=Y582,OR(Z582="T",Z582="P")),VLOOKUP(Y582,D4TRPL!$D$7:$U$58,9,0),"-")))</f>
        <v>-</v>
      </c>
      <c r="AD582" s="103" t="str">
        <f>IF(Y582="","-",IF(VLOOKUP(Y582,D4TRPL!$D$7:$U$58,17,0)=0,"-",IF(AND(Y582=Y582,Z582="P"),VLOOKUP(Y582,D4TRPL!$D$7:$U$58,17,0),"-")))</f>
        <v>-</v>
      </c>
      <c r="AE582" s="103" t="str">
        <f>IF(Y582="","-",IF(VLOOKUP(Y582,D4TRPL!$D$7:$U$58,18,0)=0,"-",IF(AND(Y582=Y582,Z582="P"),VLOOKUP(Y582,D4TRPL!$D$7:$U$58,18,0),"-")))</f>
        <v>-</v>
      </c>
      <c r="AF582" s="104" t="s">
        <v>171</v>
      </c>
      <c r="AG582" s="122"/>
      <c r="AH582" s="108"/>
      <c r="AI582" s="103"/>
      <c r="AJ582" s="121"/>
      <c r="AK582" s="103" t="str">
        <f>IF(AI582="","-",IF(VLOOKUP(AI582,D4TRPL!$D$7:$U$58,7,0)=0,"-",IF(AND(AI582=AI582,OR(AJ582="T",AJ582="P",AJ582="PM")),VLOOKUP(AI582,D4TRPL!$D$7:$U$58,7,0),"-")))</f>
        <v>-</v>
      </c>
      <c r="AL582" s="103" t="str">
        <f>IF(AI582="","-",IF(VLOOKUP(AI582,D4TRPL!$D$7:$U$58,8,0)=0,"-",IF(AND(AI582=AI582,OR(AJ582="T",AJ582="P",AJ582="PM")),VLOOKUP(AI582,D4TRPL!$D$7:$U$58,8,0),"-")))</f>
        <v>-</v>
      </c>
      <c r="AM582" s="103" t="str">
        <f>IF(AI582="","-",IF(VLOOKUP(AI582,D4TRPL!$D$7:$U$58,9,0)=0,"-",IF(AND(AI582=AI582,OR(AJ582="T",AJ582="P")),VLOOKUP(AI582,D4TRPL!$D$7:$U$58,9,0),"-")))</f>
        <v>-</v>
      </c>
      <c r="AN582" s="103" t="str">
        <f>IF(AI582="","-",IF(VLOOKUP(AI582,D4TRPL!$D$7:$U$58,17,0)=0,"-",IF(AND(AI582=AI582,AJ582="P"),VLOOKUP(AI582,D4TRPL!$D$7:$U$58,17,0),"-")))</f>
        <v>-</v>
      </c>
      <c r="AO582" s="103" t="str">
        <f>IF(AI582="","-",IF(VLOOKUP(AI582,D4TRPL!$D$7:$U$58,18,0)=0,"-",IF(AND(AI582=AI582,AJ582="P"),VLOOKUP(AI582,D4TRPL!$D$7:$U$58,18,0),"-")))</f>
        <v>-</v>
      </c>
      <c r="AP582" s="104" t="s">
        <v>171</v>
      </c>
      <c r="AQ582" s="122"/>
      <c r="AR582" s="108"/>
      <c r="AS582" s="103"/>
      <c r="AT582" s="121"/>
      <c r="AU582" s="103" t="str">
        <f>IF(AS582="","-",IF(VLOOKUP(AS582,D4TRPL!$D$7:$U$58,7,0)=0,"-",IF(AND(AS582=AS582,OR(AT582="T",AT582="P",AT582="PM")),VLOOKUP(AS582,D4TRPL!$D$7:$U$58,7,0),"-")))</f>
        <v>-</v>
      </c>
      <c r="AV582" s="103" t="str">
        <f>IF(AS582="","-",IF(VLOOKUP(AS582,D4TRPL!$D$7:$U$58,8,0)=0,"-",IF(AND(AS582=AS582,OR(AT582="T",AT582="P",AT582="PM")),VLOOKUP(AS582,D4TRPL!$D$7:$U$58,8,0),"-")))</f>
        <v>-</v>
      </c>
      <c r="AW582" s="103" t="str">
        <f>IF(AS582="","-",IF(VLOOKUP(AS582,D4TRPL!$D$7:$U$58,9,0)=0,"-",IF(AND(AS582=AS582,OR(AT582="T",AT582="P")),VLOOKUP(AS582,D4TRPL!$D$7:$U$58,9,0),"-")))</f>
        <v>-</v>
      </c>
      <c r="AX582" s="103" t="str">
        <f>IF(AS582="","-",IF(VLOOKUP(AS582,D4TRPL!$D$7:$U$58,17,0)=0,"-",IF(AND(AS582=AS582,AT582="P"),VLOOKUP(AS582,D4TRPL!$D$7:$U$58,17,0),"-")))</f>
        <v>-</v>
      </c>
      <c r="AY582" s="103" t="str">
        <f>IF(AS582="","-",IF(VLOOKUP(AS582,D4TRPL!$D$7:$U$58,18,0)=0,"-",IF(AND(AS582=AS582,AT582="P"),VLOOKUP(AS582,D4TRPL!$D$7:$U$58,18,0),"-")))</f>
        <v>-</v>
      </c>
      <c r="AZ582" s="104" t="s">
        <v>171</v>
      </c>
      <c r="BA582" s="122"/>
      <c r="BB582" s="7"/>
      <c r="BC582" s="7"/>
      <c r="BD582" s="7"/>
      <c r="BE582" s="7"/>
      <c r="BF582" s="7"/>
      <c r="BG582" s="7"/>
      <c r="BH582" s="7"/>
      <c r="BI582" s="7"/>
      <c r="BJ582" s="7"/>
      <c r="BK582" s="7"/>
    </row>
    <row r="583" ht="15.75" customHeight="1">
      <c r="A583" s="40">
        <v>10.0</v>
      </c>
      <c r="B583" s="41" t="s">
        <v>359</v>
      </c>
      <c r="C583" s="108"/>
      <c r="D583" s="101"/>
      <c r="E583" s="102"/>
      <c r="F583" s="103"/>
      <c r="G583" s="103"/>
      <c r="H583" s="103"/>
      <c r="I583" s="103"/>
      <c r="J583" s="103"/>
      <c r="K583" s="103"/>
      <c r="L583" s="104" t="s">
        <v>174</v>
      </c>
      <c r="M583" s="122"/>
      <c r="N583" s="108"/>
      <c r="O583" s="103"/>
      <c r="P583" s="121"/>
      <c r="Q583" s="103"/>
      <c r="R583" s="103"/>
      <c r="S583" s="103"/>
      <c r="T583" s="103"/>
      <c r="U583" s="103"/>
      <c r="V583" s="104" t="s">
        <v>174</v>
      </c>
      <c r="W583" s="122"/>
      <c r="X583" s="108"/>
      <c r="Y583" s="103"/>
      <c r="Z583" s="121"/>
      <c r="AA583" s="103"/>
      <c r="AB583" s="103"/>
      <c r="AC583" s="103"/>
      <c r="AD583" s="103"/>
      <c r="AE583" s="103"/>
      <c r="AF583" s="104" t="s">
        <v>174</v>
      </c>
      <c r="AG583" s="122"/>
      <c r="AH583" s="108"/>
      <c r="AI583" s="103"/>
      <c r="AJ583" s="121"/>
      <c r="AK583" s="103"/>
      <c r="AL583" s="103"/>
      <c r="AM583" s="103"/>
      <c r="AN583" s="103"/>
      <c r="AO583" s="103"/>
      <c r="AP583" s="104" t="s">
        <v>174</v>
      </c>
      <c r="AQ583" s="122"/>
      <c r="AR583" s="108"/>
      <c r="AS583" s="103"/>
      <c r="AT583" s="121"/>
      <c r="AU583" s="103"/>
      <c r="AV583" s="103"/>
      <c r="AW583" s="103"/>
      <c r="AX583" s="103"/>
      <c r="AY583" s="103"/>
      <c r="AZ583" s="104" t="s">
        <v>174</v>
      </c>
      <c r="BA583" s="122"/>
      <c r="BB583" s="7"/>
      <c r="BC583" s="7"/>
      <c r="BD583" s="7"/>
      <c r="BE583" s="7"/>
      <c r="BF583" s="7"/>
      <c r="BG583" s="7"/>
      <c r="BH583" s="7"/>
      <c r="BI583" s="7"/>
      <c r="BJ583" s="7"/>
      <c r="BK583" s="7"/>
    </row>
    <row r="584" ht="15.75" customHeight="1">
      <c r="A584" s="40">
        <v>10.0</v>
      </c>
      <c r="B584" s="41" t="s">
        <v>359</v>
      </c>
      <c r="C584" s="108"/>
      <c r="D584" s="101"/>
      <c r="E584" s="102"/>
      <c r="F584" s="103" t="str">
        <f>IF(D584="","-",IF(VLOOKUP(D584,'S1-IF'!$D$7:$U$58,7,0)=0,"-",IF(AND(D584=D584,OR(E584="T",E584="P")),VLOOKUP(D584,'S1-IF'!$D$7:$U$58,7,0),"-")))</f>
        <v>-</v>
      </c>
      <c r="G584" s="103" t="str">
        <f>IF(D584="","-",IF(VLOOKUP(D584,'S1-IF'!$D$7:$U$58,8,0)=0,"-",IF(AND(D584=D584,OR(E584="T",E584="P")),VLOOKUP(D584,'S1-IF'!$D$7:$U$58,8,0),"-")))</f>
        <v>-</v>
      </c>
      <c r="H584" s="103" t="str">
        <f>IF(D584="","-",IF(VLOOKUP(D584,'S1-IF'!$D$7:$U$58,9,0)=0,"-",IF(AND(D584=D584,OR(E584="T",E584="P")),VLOOKUP(D584,'S1-IF'!$D$7:$U$58,9,0),"-")))</f>
        <v>-</v>
      </c>
      <c r="I584" s="103"/>
      <c r="J584" s="103" t="str">
        <f>IF(D584="","-",IF(VLOOKUP(D584,'S1-IF'!$D$7:$U$58,17,0)=0,"-",IF(AND(D584=D584,E584="P"),VLOOKUP(D584,'S1-IF'!$D$7:$U$58,17,0),"-")))</f>
        <v>-</v>
      </c>
      <c r="K584" s="103" t="str">
        <f>IF(D584="","-",IF(VLOOKUP(D584,'S1-IF'!$D$7:$U$58,18,0)=0,"-",IF(AND(D584=D584,E584="P"),VLOOKUP(D584,'S1-IF'!$D$7:$U$58,18,0),"-")))</f>
        <v>-</v>
      </c>
      <c r="L584" s="107" t="s">
        <v>177</v>
      </c>
      <c r="M584" s="122"/>
      <c r="N584" s="108"/>
      <c r="O584" s="103"/>
      <c r="P584" s="121"/>
      <c r="Q584" s="103" t="str">
        <f>IF(O584="","-",IF(VLOOKUP(O584,'S1-IF'!$D$7:$U$58,7,0)=0,"-",IF(AND(O584=O584,OR(P584="T",P584="P")),VLOOKUP(O584,'S1-IF'!$D$7:$U$58,7,0),"-")))</f>
        <v>-</v>
      </c>
      <c r="R584" s="103" t="str">
        <f>IF(O584="","-",IF(VLOOKUP(O584,'S1-IF'!$D$7:$U$58,8,0)=0,"-",IF(AND(O584=O584,OR(P584="T",P584="P")),VLOOKUP(O584,'S1-IF'!$D$7:$U$58,8,0),"-")))</f>
        <v>-</v>
      </c>
      <c r="S584" s="103" t="str">
        <f>IF(O584="","-",IF(VLOOKUP(O584,'S1-IF'!$D$7:$U$58,9,0)=0,"-",IF(AND(O584=O584,OR(P584="T",P584="P")),VLOOKUP(O584,'S1-IF'!$D$7:$U$58,9,0),"-")))</f>
        <v>-</v>
      </c>
      <c r="T584" s="103" t="str">
        <f>IF(O584="","-",IF(VLOOKUP(O584,'S1-IF'!$D$7:$U$58,17,0)=0,"-",IF(AND(O584=O584,P584="P"),VLOOKUP(O584,'S1-IF'!$D$7:$U$58,17,0),"-")))</f>
        <v>-</v>
      </c>
      <c r="U584" s="103" t="str">
        <f>IF(O584="","-",IF(VLOOKUP(O584,'S1-IF'!$D$7:$U$58,18,0)=0,"-",IF(AND(O584=O584,P584="P"),VLOOKUP(O584,'S1-IF'!$D$7:$U$58,18,0),"-")))</f>
        <v>-</v>
      </c>
      <c r="V584" s="107" t="s">
        <v>177</v>
      </c>
      <c r="W584" s="122"/>
      <c r="X584" s="108"/>
      <c r="Y584" s="103"/>
      <c r="Z584" s="121"/>
      <c r="AA584" s="103" t="str">
        <f>IF(Y584="","-",IF(VLOOKUP(Y584,'S1-IF'!$D$7:$U$58,7,0)=0,"-",IF(AND(Y584=Y584,OR(Z584="T",Z584="P")),VLOOKUP(Y584,'S1-IF'!$D$7:$U$58,7,0),"-")))</f>
        <v>-</v>
      </c>
      <c r="AB584" s="103" t="str">
        <f>IF(Y584="","-",IF(VLOOKUP(Y584,'S1-IF'!$D$7:$U$58,8,0)=0,"-",IF(AND(Y584=Y584,OR(Z584="T",Z584="P")),VLOOKUP(Y584,'S1-IF'!$D$7:$U$58,8,0),"-")))</f>
        <v>-</v>
      </c>
      <c r="AC584" s="103" t="str">
        <f>IF(Y584="","-",IF(VLOOKUP(Y584,'S1-IF'!$D$7:$U$58,9,0)=0,"-",IF(AND(Y584=Y584,OR(Z584="T",Z584="P")),VLOOKUP(Y584,'S1-IF'!$D$7:$U$58,9,0),"-")))</f>
        <v>-</v>
      </c>
      <c r="AD584" s="103" t="str">
        <f>IF(Y584="","-",IF(VLOOKUP(Y584,'S1-IF'!$D$7:$U$58,17,0)=0,"-",IF(AND(Y584=Y584,Z584="P"),VLOOKUP(Y584,'S1-IF'!$D$7:$U$58,17,0),"-")))</f>
        <v>-</v>
      </c>
      <c r="AE584" s="103" t="str">
        <f>IF(Y584="","-",IF(VLOOKUP(Y584,'S1-IF'!$D$7:$U$58,18,0)=0,"-",IF(AND(Y584=Y584,Z584="P"),VLOOKUP(Y584,'S1-IF'!$D$7:$U$58,18,0),"-")))</f>
        <v>-</v>
      </c>
      <c r="AF584" s="107" t="s">
        <v>177</v>
      </c>
      <c r="AG584" s="122"/>
      <c r="AH584" s="108"/>
      <c r="AI584" s="103"/>
      <c r="AJ584" s="121"/>
      <c r="AK584" s="103" t="str">
        <f>IF(AI584="","-",IF(VLOOKUP(AI584,'S1-IF'!$D$7:$U$58,7,0)=0,"-",IF(AND(AI584=AI584,OR(AJ584="T",AJ584="P")),VLOOKUP(AI584,'S1-IF'!$D$7:$U$58,7,0),"-")))</f>
        <v>-</v>
      </c>
      <c r="AL584" s="103" t="str">
        <f>IF(AI584="","-",IF(VLOOKUP(AI584,'S1-IF'!$D$7:$U$58,8,0)=0,"-",IF(AND(AI584=AI584,OR(AJ584="T",AJ584="P")),VLOOKUP(AI584,'S1-IF'!$D$7:$U$58,8,0),"-")))</f>
        <v>-</v>
      </c>
      <c r="AM584" s="103" t="str">
        <f>IF(AI584="","-",IF(VLOOKUP(AI584,'S1-IF'!$D$7:$U$58,9,0)=0,"-",IF(AND(AI584=AI584,OR(AJ584="T",AJ584="P")),VLOOKUP(AI584,'S1-IF'!$D$7:$U$58,9,0),"-")))</f>
        <v>-</v>
      </c>
      <c r="AN584" s="103" t="str">
        <f>IF(AI584="","-",IF(VLOOKUP(AI584,'S1-IF'!$D$7:$U$58,17,0)=0,"-",IF(AND(AI584=AI584,AJ584="P"),VLOOKUP(AI584,'S1-IF'!$D$7:$U$58,17,0),"-")))</f>
        <v>-</v>
      </c>
      <c r="AO584" s="103" t="str">
        <f>IF(AI584="","-",IF(VLOOKUP(AI584,'S1-IF'!$D$7:$U$58,18,0)=0,"-",IF(AND(AI584=AI584,AJ584="P"),VLOOKUP(AI584,'S1-IF'!$D$7:$U$58,18,0),"-")))</f>
        <v>-</v>
      </c>
      <c r="AP584" s="107" t="s">
        <v>177</v>
      </c>
      <c r="AQ584" s="122"/>
      <c r="AR584" s="108"/>
      <c r="AS584" s="103"/>
      <c r="AT584" s="121"/>
      <c r="AU584" s="103" t="str">
        <f>IF(AS584="","-",IF(VLOOKUP(AS584,'S1-IF'!$D$7:$U$58,7,0)=0,"-",IF(AND(AS584=AS584,OR(AT584="T",AT584="P")),VLOOKUP(AS584,'S1-IF'!$D$7:$U$58,7,0),"-")))</f>
        <v>-</v>
      </c>
      <c r="AV584" s="103" t="str">
        <f>IF(AS584="","-",IF(VLOOKUP(AS584,'S1-IF'!$D$7:$U$58,8,0)=0,"-",IF(AND(AS584=AS584,OR(AT584="T",AT584="P")),VLOOKUP(AS584,'S1-IF'!$D$7:$U$58,8,0),"-")))</f>
        <v>-</v>
      </c>
      <c r="AW584" s="103" t="str">
        <f>IF(AS584="","-",IF(VLOOKUP(AS584,'S1-IF'!$D$7:$U$58,9,0)=0,"-",IF(AND(AS584=AS584,OR(AT584="T",AT584="P")),VLOOKUP(AS584,'S1-IF'!$D$7:$U$58,9,0),"-")))</f>
        <v>-</v>
      </c>
      <c r="AX584" s="103" t="str">
        <f>IF(AS584="","-",IF(VLOOKUP(AS584,'S1-IF'!$D$7:$U$58,17,0)=0,"-",IF(AND(AS584=AS584,AT584="P"),VLOOKUP(AS584,'S1-IF'!$D$7:$U$58,17,0),"-")))</f>
        <v>-</v>
      </c>
      <c r="AY584" s="103" t="str">
        <f>IF(AS584="","-",IF(VLOOKUP(AS584,'S1-IF'!$D$7:$U$58,18,0)=0,"-",IF(AND(AS584=AS584,AT584="P"),VLOOKUP(AS584,'S1-IF'!$D$7:$U$58,18,0),"-")))</f>
        <v>-</v>
      </c>
      <c r="AZ584" s="107" t="s">
        <v>177</v>
      </c>
      <c r="BA584" s="122"/>
      <c r="BB584" s="7"/>
      <c r="BC584" s="7"/>
      <c r="BD584" s="7"/>
      <c r="BE584" s="7"/>
      <c r="BF584" s="7"/>
      <c r="BG584" s="7"/>
      <c r="BH584" s="7"/>
      <c r="BI584" s="7"/>
      <c r="BJ584" s="7"/>
      <c r="BK584" s="7"/>
    </row>
    <row r="585" ht="15.75" customHeight="1">
      <c r="A585" s="40">
        <v>10.0</v>
      </c>
      <c r="B585" s="41" t="s">
        <v>359</v>
      </c>
      <c r="C585" s="108"/>
      <c r="D585" s="101"/>
      <c r="E585" s="102"/>
      <c r="F585" s="103" t="str">
        <f>IF(D585="","-",IF(VLOOKUP(D585,'S1-IF'!$D$7:$U$58,7,0)=0,"-",IF(AND(D585=D585,OR(E585="T",E585="P")),VLOOKUP(D585,'S1-IF'!$D$7:$U$58,7,0),"-")))</f>
        <v>-</v>
      </c>
      <c r="G585" s="103" t="str">
        <f>IF(D585="","-",IF(VLOOKUP(D585,'S1-IF'!$D$7:$U$58,8,0)=0,"-",IF(AND(D585=D585,OR(E585="T",E585="P")),VLOOKUP(D585,'S1-IF'!$D$7:$U$58,8,0),"-")))</f>
        <v>-</v>
      </c>
      <c r="H585" s="103" t="str">
        <f>IF(D585="","-",IF(VLOOKUP(D585,'S1-IF'!$D$7:$U$58,9,0)=0,"-",IF(AND(D585=D585,OR(E585="T",E585="P")),VLOOKUP(D585,'S1-IF'!$D$7:$U$58,9,0),"-")))</f>
        <v>-</v>
      </c>
      <c r="I585" s="103"/>
      <c r="J585" s="103" t="str">
        <f>IF(D585="","-",IF(VLOOKUP(D585,'S1-IF'!$D$7:$U$58,17,0)=0,"-",IF(AND(D585=D585,E585="P"),VLOOKUP(D585,'S1-IF'!$D$7:$U$58,17,0),"-")))</f>
        <v>-</v>
      </c>
      <c r="K585" s="103" t="str">
        <f>IF(D585="","-",IF(VLOOKUP(D585,'S1-IF'!$D$7:$U$58,18,0)=0,"-",IF(AND(D585=D585,E585="P"),VLOOKUP(D585,'S1-IF'!$D$7:$U$58,18,0),"-")))</f>
        <v>-</v>
      </c>
      <c r="L585" s="107" t="s">
        <v>182</v>
      </c>
      <c r="M585" s="122"/>
      <c r="N585" s="108"/>
      <c r="O585" s="103"/>
      <c r="P585" s="121"/>
      <c r="Q585" s="103" t="str">
        <f>IF(O585="","-",IF(VLOOKUP(O585,'S1-IF'!$D$7:$U$58,7,0)=0,"-",IF(AND(O585=O585,OR(P585="T",P585="P")),VLOOKUP(O585,'S1-IF'!$D$7:$U$58,7,0),"-")))</f>
        <v>-</v>
      </c>
      <c r="R585" s="103" t="str">
        <f>IF(O585="","-",IF(VLOOKUP(O585,'S1-IF'!$D$7:$U$58,8,0)=0,"-",IF(AND(O585=O585,OR(P585="T",P585="P")),VLOOKUP(O585,'S1-IF'!$D$7:$U$58,8,0),"-")))</f>
        <v>-</v>
      </c>
      <c r="S585" s="103" t="str">
        <f>IF(O585="","-",IF(VLOOKUP(O585,'S1-IF'!$D$7:$U$58,9,0)=0,"-",IF(AND(O585=O585,OR(P585="T",P585="P")),VLOOKUP(O585,'S1-IF'!$D$7:$U$58,9,0),"-")))</f>
        <v>-</v>
      </c>
      <c r="T585" s="103" t="str">
        <f>IF(O585="","-",IF(VLOOKUP(O585,'S1-IF'!$D$7:$U$58,17,0)=0,"-",IF(AND(O585=O585,P585="P"),VLOOKUP(O585,'S1-IF'!$D$7:$U$58,17,0),"-")))</f>
        <v>-</v>
      </c>
      <c r="U585" s="103" t="str">
        <f>IF(O585="","-",IF(VLOOKUP(O585,'S1-IF'!$D$7:$U$58,18,0)=0,"-",IF(AND(O585=O585,P585="P"),VLOOKUP(O585,'S1-IF'!$D$7:$U$58,18,0),"-")))</f>
        <v>-</v>
      </c>
      <c r="V585" s="107" t="s">
        <v>182</v>
      </c>
      <c r="W585" s="122"/>
      <c r="X585" s="108"/>
      <c r="Y585" s="103"/>
      <c r="Z585" s="121"/>
      <c r="AA585" s="103" t="str">
        <f>IF(Y585="","-",IF(VLOOKUP(Y585,'S1-IF'!$D$7:$U$58,7,0)=0,"-",IF(AND(Y585=Y585,OR(Z585="T",Z585="P")),VLOOKUP(Y585,'S1-IF'!$D$7:$U$58,7,0),"-")))</f>
        <v>-</v>
      </c>
      <c r="AB585" s="103" t="str">
        <f>IF(Y585="","-",IF(VLOOKUP(Y585,'S1-IF'!$D$7:$U$58,8,0)=0,"-",IF(AND(Y585=Y585,OR(Z585="T",Z585="P")),VLOOKUP(Y585,'S1-IF'!$D$7:$U$58,8,0),"-")))</f>
        <v>-</v>
      </c>
      <c r="AC585" s="103" t="str">
        <f>IF(Y585="","-",IF(VLOOKUP(Y585,'S1-IF'!$D$7:$U$58,9,0)=0,"-",IF(AND(Y585=Y585,OR(Z585="T",Z585="P")),VLOOKUP(Y585,'S1-IF'!$D$7:$U$58,9,0),"-")))</f>
        <v>-</v>
      </c>
      <c r="AD585" s="103" t="str">
        <f>IF(Y585="","-",IF(VLOOKUP(Y585,'S1-IF'!$D$7:$U$58,17,0)=0,"-",IF(AND(Y585=Y585,Z585="P"),VLOOKUP(Y585,'S1-IF'!$D$7:$U$58,17,0),"-")))</f>
        <v>-</v>
      </c>
      <c r="AE585" s="103" t="str">
        <f>IF(Y585="","-",IF(VLOOKUP(Y585,'S1-IF'!$D$7:$U$58,18,0)=0,"-",IF(AND(Y585=Y585,Z585="P"),VLOOKUP(Y585,'S1-IF'!$D$7:$U$58,18,0),"-")))</f>
        <v>-</v>
      </c>
      <c r="AF585" s="107" t="s">
        <v>182</v>
      </c>
      <c r="AG585" s="122"/>
      <c r="AH585" s="108"/>
      <c r="AI585" s="103"/>
      <c r="AJ585" s="121"/>
      <c r="AK585" s="103" t="str">
        <f>IF(AI585="","-",IF(VLOOKUP(AI585,'S1-IF'!$D$7:$U$58,7,0)=0,"-",IF(AND(AI585=AI585,OR(AJ585="T",AJ585="P")),VLOOKUP(AI585,'S1-IF'!$D$7:$U$58,7,0),"-")))</f>
        <v>-</v>
      </c>
      <c r="AL585" s="103" t="str">
        <f>IF(AI585="","-",IF(VLOOKUP(AI585,'S1-IF'!$D$7:$U$58,8,0)=0,"-",IF(AND(AI585=AI585,OR(AJ585="T",AJ585="P")),VLOOKUP(AI585,'S1-IF'!$D$7:$U$58,8,0),"-")))</f>
        <v>-</v>
      </c>
      <c r="AM585" s="103" t="str">
        <f>IF(AI585="","-",IF(VLOOKUP(AI585,'S1-IF'!$D$7:$U$58,9,0)=0,"-",IF(AND(AI585=AI585,OR(AJ585="T",AJ585="P")),VLOOKUP(AI585,'S1-IF'!$D$7:$U$58,9,0),"-")))</f>
        <v>-</v>
      </c>
      <c r="AN585" s="103" t="str">
        <f>IF(AI585="","-",IF(VLOOKUP(AI585,'S1-IF'!$D$7:$U$58,17,0)=0,"-",IF(AND(AI585=AI585,AJ585="P"),VLOOKUP(AI585,'S1-IF'!$D$7:$U$58,17,0),"-")))</f>
        <v>-</v>
      </c>
      <c r="AO585" s="103" t="str">
        <f>IF(AI585="","-",IF(VLOOKUP(AI585,'S1-IF'!$D$7:$U$58,18,0)=0,"-",IF(AND(AI585=AI585,AJ585="P"),VLOOKUP(AI585,'S1-IF'!$D$7:$U$58,18,0),"-")))</f>
        <v>-</v>
      </c>
      <c r="AP585" s="107" t="s">
        <v>182</v>
      </c>
      <c r="AQ585" s="122"/>
      <c r="AR585" s="108"/>
      <c r="AS585" s="103"/>
      <c r="AT585" s="121"/>
      <c r="AU585" s="103" t="str">
        <f>IF(AS585="","-",IF(VLOOKUP(AS585,'S1-IF'!$D$7:$U$58,7,0)=0,"-",IF(AND(AS585=AS585,OR(AT585="T",AT585="P")),VLOOKUP(AS585,'S1-IF'!$D$7:$U$58,7,0),"-")))</f>
        <v>-</v>
      </c>
      <c r="AV585" s="103" t="str">
        <f>IF(AS585="","-",IF(VLOOKUP(AS585,'S1-IF'!$D$7:$U$58,8,0)=0,"-",IF(AND(AS585=AS585,OR(AT585="T",AT585="P")),VLOOKUP(AS585,'S1-IF'!$D$7:$U$58,8,0),"-")))</f>
        <v>-</v>
      </c>
      <c r="AW585" s="103" t="str">
        <f>IF(AS585="","-",IF(VLOOKUP(AS585,'S1-IF'!$D$7:$U$58,9,0)=0,"-",IF(AND(AS585=AS585,OR(AT585="T",AT585="P")),VLOOKUP(AS585,'S1-IF'!$D$7:$U$58,9,0),"-")))</f>
        <v>-</v>
      </c>
      <c r="AX585" s="103" t="str">
        <f>IF(AS585="","-",IF(VLOOKUP(AS585,'S1-IF'!$D$7:$U$58,17,0)=0,"-",IF(AND(AS585=AS585,AT585="P"),VLOOKUP(AS585,'S1-IF'!$D$7:$U$58,17,0),"-")))</f>
        <v>-</v>
      </c>
      <c r="AY585" s="103" t="str">
        <f>IF(AS585="","-",IF(VLOOKUP(AS585,'S1-IF'!$D$7:$U$58,18,0)=0,"-",IF(AND(AS585=AS585,AT585="P"),VLOOKUP(AS585,'S1-IF'!$D$7:$U$58,18,0),"-")))</f>
        <v>-</v>
      </c>
      <c r="AZ585" s="107" t="s">
        <v>182</v>
      </c>
      <c r="BA585" s="122"/>
      <c r="BB585" s="7"/>
      <c r="BC585" s="7"/>
      <c r="BD585" s="7"/>
      <c r="BE585" s="7"/>
      <c r="BF585" s="7"/>
      <c r="BG585" s="7"/>
      <c r="BH585" s="7"/>
      <c r="BI585" s="7"/>
      <c r="BJ585" s="7"/>
      <c r="BK585" s="7"/>
    </row>
    <row r="586" ht="15.75" customHeight="1">
      <c r="A586" s="40">
        <v>10.0</v>
      </c>
      <c r="B586" s="41" t="s">
        <v>359</v>
      </c>
      <c r="C586" s="108"/>
      <c r="D586" s="103"/>
      <c r="E586" s="121"/>
      <c r="F586" s="103" t="str">
        <f>IF(D586="","-",IF(VLOOKUP(D586,'S1-SI'!$D$7:$U$58,7,0)=0,"-",IF(AND(D586=D586,OR(E586="T",E586="P")),VLOOKUP(D586,'S1-SI'!$D$7:$U$58,7,0),"-")))</f>
        <v>-</v>
      </c>
      <c r="G586" s="103" t="str">
        <f>IF(D586="","-",IF(VLOOKUP(D586,'S1-SI'!$D$7:$U$58,8,0)=0,"-",IF(AND(D586=D586,OR(E586="T",E586="P")),VLOOKUP(D586,'S1-SI'!$D$7:$U$58,8,0),"-")))</f>
        <v>-</v>
      </c>
      <c r="H586" s="103" t="str">
        <f>IF(D586="","-",IF(VLOOKUP(D586,'S1-SI'!$D$7:$U$58,9,0)=0,"-",IF(AND(D586=D586,OR(E586="T",E586="P")),VLOOKUP(D586,'S1-SI'!$D$7:$U$58,9,0),"-")))</f>
        <v>-</v>
      </c>
      <c r="I586" s="103"/>
      <c r="J586" s="103" t="str">
        <f>IF(D586="","-",IF(VLOOKUP(D586,'S1-SI'!$D$7:$U$58,17,0)=0,"-",IF(AND(D586=D586,E586="P"),VLOOKUP(D586,'S1-SI'!$D$7:$U$58,17,0),"-")))</f>
        <v>-</v>
      </c>
      <c r="K586" s="103" t="str">
        <f>IF(D586="","-",IF(VLOOKUP(D586,'S1-SI'!$D$7:$U$58,18,0)=0,"-",IF(AND(D586=D586,E586="P"),VLOOKUP(D586,'S1-SI'!$D$7:$U$58,18,0),"-")))</f>
        <v>-</v>
      </c>
      <c r="L586" s="107" t="s">
        <v>183</v>
      </c>
      <c r="M586" s="122"/>
      <c r="N586" s="108"/>
      <c r="O586" s="103"/>
      <c r="P586" s="121"/>
      <c r="Q586" s="103" t="str">
        <f>IF(O586="","-",IF(VLOOKUP(O586,'S1-SI'!$D$7:$U$58,7,0)=0,"-",IF(AND(O586=O586,OR(P586="T",P586="P")),VLOOKUP(O586,'S1-SI'!$D$7:$U$58,7,0),"-")))</f>
        <v>-</v>
      </c>
      <c r="R586" s="103" t="str">
        <f>IF(O586="","-",IF(VLOOKUP(O586,'S1-SI'!$D$7:$U$58,8,0)=0,"-",IF(AND(O586=O586,OR(P586="T",P586="P")),VLOOKUP(O586,'S1-SI'!$D$7:$U$58,8,0),"-")))</f>
        <v>-</v>
      </c>
      <c r="S586" s="103" t="str">
        <f>IF(O586="","-",IF(VLOOKUP(O586,'S1-SI'!$D$7:$U$58,9,0)=0,"-",IF(AND(O586=O586,OR(P586="T",P586="P")),VLOOKUP(O586,'S1-SI'!$D$7:$U$58,9,0),"-")))</f>
        <v>-</v>
      </c>
      <c r="T586" s="103" t="str">
        <f>IF(O586="","-",IF(VLOOKUP(O586,'S1-SI'!$D$7:$U$58,17,0)=0,"-",IF(AND(O586=O586,P586="P"),VLOOKUP(O586,'S1-SI'!$D$7:$U$58,17,0),"-")))</f>
        <v>-</v>
      </c>
      <c r="U586" s="103" t="str">
        <f>IF(O586="","-",IF(VLOOKUP(O586,'S1-SI'!$D$7:$U$58,18,0)=0,"-",IF(AND(O586=O586,P586="P"),VLOOKUP(O586,'S1-SI'!$D$7:$U$58,18,0),"-")))</f>
        <v>-</v>
      </c>
      <c r="V586" s="107" t="s">
        <v>183</v>
      </c>
      <c r="W586" s="122"/>
      <c r="X586" s="108"/>
      <c r="Y586" s="103"/>
      <c r="Z586" s="121"/>
      <c r="AA586" s="103" t="str">
        <f>IF(Y586="","-",IF(VLOOKUP(Y586,'S1-SI'!$D$7:$U$58,7,0)=0,"-",IF(AND(Y586=Y586,OR(Z586="T",Z586="P")),VLOOKUP(Y586,'S1-SI'!$D$7:$U$58,7,0),"-")))</f>
        <v>-</v>
      </c>
      <c r="AB586" s="103" t="str">
        <f>IF(Y586="","-",IF(VLOOKUP(Y586,'S1-SI'!$D$7:$U$58,8,0)=0,"-",IF(AND(Y586=Y586,OR(Z586="T",Z586="P")),VLOOKUP(Y586,'S1-SI'!$D$7:$U$58,8,0),"-")))</f>
        <v>-</v>
      </c>
      <c r="AC586" s="103" t="str">
        <f>IF(Y586="","-",IF(VLOOKUP(Y586,'S1-SI'!$D$7:$U$58,9,0)=0,"-",IF(AND(Y586=Y586,OR(Z586="T",Z586="P")),VLOOKUP(Y586,'S1-SI'!$D$7:$U$58,9,0),"-")))</f>
        <v>-</v>
      </c>
      <c r="AD586" s="103" t="str">
        <f>IF(Y586="","-",IF(VLOOKUP(Y586,'S1-SI'!$D$7:$U$58,17,0)=0,"-",IF(AND(Y586=Y586,Z586="P"),VLOOKUP(Y586,'S1-SI'!$D$7:$U$58,17,0),"-")))</f>
        <v>-</v>
      </c>
      <c r="AE586" s="103" t="str">
        <f>IF(Y586="","-",IF(VLOOKUP(Y586,'S1-SI'!$D$7:$U$58,18,0)=0,"-",IF(AND(Y586=Y586,Z586="P"),VLOOKUP(Y586,'S1-SI'!$D$7:$U$58,18,0),"-")))</f>
        <v>-</v>
      </c>
      <c r="AF586" s="107" t="s">
        <v>183</v>
      </c>
      <c r="AG586" s="122"/>
      <c r="AH586" s="108"/>
      <c r="AI586" s="101"/>
      <c r="AJ586" s="102"/>
      <c r="AK586" s="103" t="str">
        <f>IF(AI586="","-",IF(VLOOKUP(AI586,'S1-SI'!$D$7:$U$58,7,0)=0,"-",IF(AND(AI586=AI586,OR(AJ586="T",AJ586="P")),VLOOKUP(AI586,'S1-SI'!$D$7:$U$58,7,0),"-")))</f>
        <v>-</v>
      </c>
      <c r="AL586" s="103" t="str">
        <f>IF(AI586="","-",IF(VLOOKUP(AI586,'S1-SI'!$D$7:$U$58,8,0)=0,"-",IF(AND(AI586=AI586,OR(AJ586="T",AJ586="P")),VLOOKUP(AI586,'S1-SI'!$D$7:$U$58,8,0),"-")))</f>
        <v>-</v>
      </c>
      <c r="AM586" s="103" t="str">
        <f>IF(AI586="","-",IF(VLOOKUP(AI586,'S1-SI'!$D$7:$U$58,9,0)=0,"-",IF(AND(AI586=AI586,OR(AJ586="T",AJ586="P")),VLOOKUP(AI586,'S1-SI'!$D$7:$U$58,9,0),"-")))</f>
        <v>-</v>
      </c>
      <c r="AN586" s="103" t="str">
        <f>IF(AI586="","-",IF(VLOOKUP(AI586,'S1-SI'!$D$7:$U$58,17,0)=0,"-",IF(AND(AI586=AI586,AJ586="P"),VLOOKUP(AI586,'S1-SI'!$D$7:$U$58,17,0),"-")))</f>
        <v>-</v>
      </c>
      <c r="AO586" s="103" t="str">
        <f>IF(AI586="","-",IF(VLOOKUP(AI586,'S1-SI'!$D$7:$U$58,18,0)=0,"-",IF(AND(AI586=AI586,AJ586="P"),VLOOKUP(AI586,'S1-SI'!$D$7:$U$58,18,0),"-")))</f>
        <v>-</v>
      </c>
      <c r="AP586" s="107" t="s">
        <v>183</v>
      </c>
      <c r="AQ586" s="122"/>
      <c r="AR586" s="108"/>
      <c r="AS586" s="103"/>
      <c r="AT586" s="121"/>
      <c r="AU586" s="103" t="str">
        <f>IF(AS586="","-",IF(VLOOKUP(AS586,'S1-SI'!$D$7:$U$58,7,0)=0,"-",IF(AND(AS586=AS586,OR(AT586="T",AT586="P")),VLOOKUP(AS586,'S1-SI'!$D$7:$U$58,7,0),"-")))</f>
        <v>-</v>
      </c>
      <c r="AV586" s="103" t="str">
        <f>IF(AS586="","-",IF(VLOOKUP(AS586,'S1-SI'!$D$7:$U$58,8,0)=0,"-",IF(AND(AS586=AS586,OR(AT586="T",AT586="P")),VLOOKUP(AS586,'S1-SI'!$D$7:$U$58,8,0),"-")))</f>
        <v>-</v>
      </c>
      <c r="AW586" s="103" t="str">
        <f>IF(AS586="","-",IF(VLOOKUP(AS586,'S1-SI'!$D$7:$U$58,9,0)=0,"-",IF(AND(AS586=AS586,OR(AT586="T",AT586="P")),VLOOKUP(AS586,'S1-SI'!$D$7:$U$58,9,0),"-")))</f>
        <v>-</v>
      </c>
      <c r="AX586" s="103" t="str">
        <f>IF(AS586="","-",IF(VLOOKUP(AS586,'S1-SI'!$D$7:$U$58,17,0)=0,"-",IF(AND(AS586=AS586,AT586="P"),VLOOKUP(AS586,'S1-SI'!$D$7:$U$58,17,0),"-")))</f>
        <v>-</v>
      </c>
      <c r="AY586" s="103" t="str">
        <f>IF(AS586="","-",IF(VLOOKUP(AS586,'S1-SI'!$D$7:$U$58,18,0)=0,"-",IF(AND(AS586=AS586,AT586="P"),VLOOKUP(AS586,'S1-SI'!$D$7:$U$58,18,0),"-")))</f>
        <v>-</v>
      </c>
      <c r="AZ586" s="107" t="s">
        <v>183</v>
      </c>
      <c r="BA586" s="122"/>
      <c r="BB586" s="7"/>
      <c r="BC586" s="7"/>
      <c r="BD586" s="7"/>
      <c r="BE586" s="7"/>
      <c r="BF586" s="7"/>
      <c r="BG586" s="7"/>
      <c r="BH586" s="7"/>
      <c r="BI586" s="7"/>
      <c r="BJ586" s="7"/>
      <c r="BK586" s="7"/>
    </row>
    <row r="587" ht="15.75" customHeight="1">
      <c r="A587" s="40">
        <v>10.0</v>
      </c>
      <c r="B587" s="41" t="s">
        <v>359</v>
      </c>
      <c r="C587" s="108"/>
      <c r="D587" s="103"/>
      <c r="E587" s="121"/>
      <c r="F587" s="103" t="str">
        <f>IF(D587="","-",IF(VLOOKUP(D587,'S1-SI'!$D$7:$U$58,7,0)=0,"-",IF(AND(D587=D587,OR(E587="T",E587="P")),VLOOKUP(D587,'S1-SI'!$D$7:$U$58,7,0),"-")))</f>
        <v>-</v>
      </c>
      <c r="G587" s="103" t="str">
        <f>IF(D587="","-",IF(VLOOKUP(D587,'S1-SI'!$D$7:$U$58,8,0)=0,"-",IF(AND(D587=D587,OR(E587="T",E587="P")),VLOOKUP(D587,'S1-SI'!$D$7:$U$58,8,0),"-")))</f>
        <v>-</v>
      </c>
      <c r="H587" s="103" t="str">
        <f>IF(D587="","-",IF(VLOOKUP(D587,'S1-SI'!$D$7:$U$58,9,0)=0,"-",IF(AND(D587=D587,OR(E587="T",E587="P")),VLOOKUP(D587,'S1-SI'!$D$7:$U$58,9,0),"-")))</f>
        <v>-</v>
      </c>
      <c r="I587" s="103"/>
      <c r="J587" s="103" t="str">
        <f>IF(D587="","-",IF(VLOOKUP(D587,'S1-SI'!$D$7:$U$58,17,0)=0,"-",IF(AND(D587=D587,E587="P"),VLOOKUP(D587,'S1-SI'!$D$7:$U$58,17,0),"-")))</f>
        <v>-</v>
      </c>
      <c r="K587" s="103" t="str">
        <f>IF(D587="","-",IF(VLOOKUP(D587,'S1-SI'!$D$7:$U$58,18,0)=0,"-",IF(AND(D587=D587,E587="P"),VLOOKUP(D587,'S1-SI'!$D$7:$U$58,18,0),"-")))</f>
        <v>-</v>
      </c>
      <c r="L587" s="107" t="s">
        <v>188</v>
      </c>
      <c r="M587" s="122"/>
      <c r="N587" s="108"/>
      <c r="O587" s="103"/>
      <c r="P587" s="121"/>
      <c r="Q587" s="103" t="str">
        <f>IF(O587="","-",IF(VLOOKUP(O587,'S1-SI'!$D$7:$U$58,7,0)=0,"-",IF(AND(O587=O587,OR(P587="T",P587="P")),VLOOKUP(O587,'S1-SI'!$D$7:$U$58,7,0),"-")))</f>
        <v>-</v>
      </c>
      <c r="R587" s="103" t="str">
        <f>IF(O587="","-",IF(VLOOKUP(O587,'S1-SI'!$D$7:$U$58,8,0)=0,"-",IF(AND(O587=O587,OR(P587="T",P587="P")),VLOOKUP(O587,'S1-SI'!$D$7:$U$58,8,0),"-")))</f>
        <v>-</v>
      </c>
      <c r="S587" s="103" t="str">
        <f>IF(O587="","-",IF(VLOOKUP(O587,'S1-SI'!$D$7:$U$58,9,0)=0,"-",IF(AND(O587=O587,OR(P587="T",P587="P")),VLOOKUP(O587,'S1-SI'!$D$7:$U$58,9,0),"-")))</f>
        <v>-</v>
      </c>
      <c r="T587" s="103" t="str">
        <f>IF(O587="","-",IF(VLOOKUP(O587,'S1-SI'!$D$7:$U$58,17,0)=0,"-",IF(AND(O587=O587,P587="P"),VLOOKUP(O587,'S1-SI'!$D$7:$U$58,17,0),"-")))</f>
        <v>-</v>
      </c>
      <c r="U587" s="103" t="str">
        <f>IF(O587="","-",IF(VLOOKUP(O587,'S1-SI'!$D$7:$U$58,18,0)=0,"-",IF(AND(O587=O587,P587="P"),VLOOKUP(O587,'S1-SI'!$D$7:$U$58,18,0),"-")))</f>
        <v>-</v>
      </c>
      <c r="V587" s="107" t="s">
        <v>188</v>
      </c>
      <c r="W587" s="122"/>
      <c r="X587" s="108"/>
      <c r="Y587" s="103"/>
      <c r="Z587" s="121"/>
      <c r="AA587" s="103" t="str">
        <f>IF(Y587="","-",IF(VLOOKUP(Y587,'S1-SI'!$D$7:$U$58,7,0)=0,"-",IF(AND(Y587=Y587,OR(Z587="T",Z587="P")),VLOOKUP(Y587,'S1-SI'!$D$7:$U$58,7,0),"-")))</f>
        <v>-</v>
      </c>
      <c r="AB587" s="103" t="str">
        <f>IF(Y587="","-",IF(VLOOKUP(Y587,'S1-SI'!$D$7:$U$58,8,0)=0,"-",IF(AND(Y587=Y587,OR(Z587="T",Z587="P")),VLOOKUP(Y587,'S1-SI'!$D$7:$U$58,8,0),"-")))</f>
        <v>-</v>
      </c>
      <c r="AC587" s="103" t="str">
        <f>IF(Y587="","-",IF(VLOOKUP(Y587,'S1-SI'!$D$7:$U$58,9,0)=0,"-",IF(AND(Y587=Y587,OR(Z587="T",Z587="P")),VLOOKUP(Y587,'S1-SI'!$D$7:$U$58,9,0),"-")))</f>
        <v>-</v>
      </c>
      <c r="AD587" s="103" t="str">
        <f>IF(Y587="","-",IF(VLOOKUP(Y587,'S1-SI'!$D$7:$U$58,17,0)=0,"-",IF(AND(Y587=Y587,Z587="P"),VLOOKUP(Y587,'S1-SI'!$D$7:$U$58,17,0),"-")))</f>
        <v>-</v>
      </c>
      <c r="AE587" s="103" t="str">
        <f>IF(Y587="","-",IF(VLOOKUP(Y587,'S1-SI'!$D$7:$U$58,18,0)=0,"-",IF(AND(Y587=Y587,Z587="P"),VLOOKUP(Y587,'S1-SI'!$D$7:$U$58,18,0),"-")))</f>
        <v>-</v>
      </c>
      <c r="AF587" s="107" t="s">
        <v>188</v>
      </c>
      <c r="AG587" s="122"/>
      <c r="AH587" s="108"/>
      <c r="AI587" s="101"/>
      <c r="AJ587" s="102"/>
      <c r="AK587" s="103" t="str">
        <f>IF(AI587="","-",IF(VLOOKUP(AI587,'S1-SI'!$D$7:$U$58,7,0)=0,"-",IF(AND(AI587=AI587,OR(AJ587="T",AJ587="P")),VLOOKUP(AI587,'S1-SI'!$D$7:$U$58,7,0),"-")))</f>
        <v>-</v>
      </c>
      <c r="AL587" s="103" t="str">
        <f>IF(AI587="","-",IF(VLOOKUP(AI587,'S1-SI'!$D$7:$U$58,8,0)=0,"-",IF(AND(AI587=AI587,OR(AJ587="T",AJ587="P")),VLOOKUP(AI587,'S1-SI'!$D$7:$U$58,8,0),"-")))</f>
        <v>-</v>
      </c>
      <c r="AM587" s="103" t="str">
        <f>IF(AI587="","-",IF(VLOOKUP(AI587,'S1-SI'!$D$7:$U$58,9,0)=0,"-",IF(AND(AI587=AI587,OR(AJ587="T",AJ587="P")),VLOOKUP(AI587,'S1-SI'!$D$7:$U$58,9,0),"-")))</f>
        <v>-</v>
      </c>
      <c r="AN587" s="103" t="str">
        <f>IF(AI587="","-",IF(VLOOKUP(AI587,'S1-SI'!$D$7:$U$58,17,0)=0,"-",IF(AND(AI587=AI587,AJ587="P"),VLOOKUP(AI587,'S1-SI'!$D$7:$U$58,17,0),"-")))</f>
        <v>-</v>
      </c>
      <c r="AO587" s="103" t="str">
        <f>IF(AI587="","-",IF(VLOOKUP(AI587,'S1-SI'!$D$7:$U$58,18,0)=0,"-",IF(AND(AI587=AI587,AJ587="P"),VLOOKUP(AI587,'S1-SI'!$D$7:$U$58,18,0),"-")))</f>
        <v>-</v>
      </c>
      <c r="AP587" s="107" t="s">
        <v>188</v>
      </c>
      <c r="AQ587" s="122"/>
      <c r="AR587" s="108"/>
      <c r="AS587" s="103"/>
      <c r="AT587" s="121"/>
      <c r="AU587" s="103" t="str">
        <f>IF(AS587="","-",IF(VLOOKUP(AS587,'S1-SI'!$D$7:$U$58,7,0)=0,"-",IF(AND(AS587=AS587,OR(AT587="T",AT587="P")),VLOOKUP(AS587,'S1-SI'!$D$7:$U$58,7,0),"-")))</f>
        <v>-</v>
      </c>
      <c r="AV587" s="103" t="str">
        <f>IF(AS587="","-",IF(VLOOKUP(AS587,'S1-SI'!$D$7:$U$58,8,0)=0,"-",IF(AND(AS587=AS587,OR(AT587="T",AT587="P")),VLOOKUP(AS587,'S1-SI'!$D$7:$U$58,8,0),"-")))</f>
        <v>-</v>
      </c>
      <c r="AW587" s="103" t="str">
        <f>IF(AS587="","-",IF(VLOOKUP(AS587,'S1-SI'!$D$7:$U$58,9,0)=0,"-",IF(AND(AS587=AS587,OR(AT587="T",AT587="P")),VLOOKUP(AS587,'S1-SI'!$D$7:$U$58,9,0),"-")))</f>
        <v>-</v>
      </c>
      <c r="AX587" s="103" t="str">
        <f>IF(AS587="","-",IF(VLOOKUP(AS587,'S1-SI'!$D$7:$U$58,17,0)=0,"-",IF(AND(AS587=AS587,AT587="P"),VLOOKUP(AS587,'S1-SI'!$D$7:$U$58,17,0),"-")))</f>
        <v>-</v>
      </c>
      <c r="AY587" s="103" t="str">
        <f>IF(AS587="","-",IF(VLOOKUP(AS587,'S1-SI'!$D$7:$U$58,18,0)=0,"-",IF(AND(AS587=AS587,AT587="P"),VLOOKUP(AS587,'S1-SI'!$D$7:$U$58,18,0),"-")))</f>
        <v>-</v>
      </c>
      <c r="AZ587" s="107" t="s">
        <v>188</v>
      </c>
      <c r="BA587" s="122"/>
      <c r="BB587" s="7"/>
      <c r="BC587" s="7"/>
      <c r="BD587" s="7"/>
      <c r="BE587" s="7"/>
      <c r="BF587" s="7"/>
      <c r="BG587" s="7"/>
      <c r="BH587" s="7"/>
      <c r="BI587" s="7"/>
      <c r="BJ587" s="7"/>
      <c r="BK587" s="7"/>
    </row>
    <row r="588" ht="15.75" customHeight="1">
      <c r="A588" s="40">
        <v>10.0</v>
      </c>
      <c r="B588" s="41" t="s">
        <v>359</v>
      </c>
      <c r="C588" s="108"/>
      <c r="D588" s="103"/>
      <c r="E588" s="121"/>
      <c r="F588" s="103" t="str">
        <f>IF(D588="","-",IF(VLOOKUP(D588,'S1-TE'!$D$7:$V$59,7,0)=0,"-",IF(AND(D588=D588,OR(E588="T",E588="P")),VLOOKUP(D588,'S1-TE'!$D$7:$V$59,7,0),"-")))</f>
        <v>-</v>
      </c>
      <c r="G588" s="103" t="str">
        <f>IF(D588="","-",IF(VLOOKUP(D588,'S1-TE'!$D$7:$V$59,8,0)=0,"-",IF(AND(D588=D588,OR(E588="T",E588="P")),VLOOKUP(D588,'S1-TE'!$D$7:$V$59,8,0),"-")))</f>
        <v>-</v>
      </c>
      <c r="H588" s="103" t="str">
        <f>IF(D588="","-",IF(VLOOKUP(D588,'S1-TE'!$D$7:$V$59,9,0)=0,"-",IF(AND(D588=D588,OR(E588="T",E588="P")),VLOOKUP(D588,'S1-TE'!$D$7:$V$59,9,0),"-")))</f>
        <v>-</v>
      </c>
      <c r="I588" s="103"/>
      <c r="J588" s="103" t="str">
        <f>IF(D588="","-",IF(VLOOKUP(D588,'S1-TE'!$D$7:$V$59,17,0)=0,"-",IF(AND(D588=D588,E588="P"),VLOOKUP(D588,'S1-TE'!$D$7:$V$59,17,0),"-")))</f>
        <v>-</v>
      </c>
      <c r="K588" s="103" t="str">
        <f>IF(D588="","-",IF(VLOOKUP(D588,'S1-TE'!$D$7:$V$59,18,0)=0,"-",IF(AND(D588=D588,E588="P"),VLOOKUP(D588,'S1-TE'!$D$7:$V$59,18,0),"-")))</f>
        <v>-</v>
      </c>
      <c r="L588" s="107" t="s">
        <v>190</v>
      </c>
      <c r="M588" s="122"/>
      <c r="N588" s="108"/>
      <c r="O588" s="103"/>
      <c r="P588" s="121"/>
      <c r="Q588" s="103" t="str">
        <f>IF(O588="","-",IF(VLOOKUP(O588,'S1-TE'!$D$7:$V$59,7,0)=0,"-",IF(AND(O588=O588,OR(P588="T",P588="P")),VLOOKUP(O588,'S1-TE'!$D$7:$V$59,7,0),"-")))</f>
        <v>-</v>
      </c>
      <c r="R588" s="103" t="str">
        <f>IF(O588="","-",IF(VLOOKUP(O588,'S1-TE'!$D$7:$V$59,8,0)=0,"-",IF(AND(O588=O588,OR(P588="T",P588="P")),VLOOKUP(O588,'S1-TE'!$D$7:$V$59,8,0),"-")))</f>
        <v>-</v>
      </c>
      <c r="S588" s="103" t="str">
        <f>IF(O588="","-",IF(VLOOKUP(O588,'S1-TE'!$D$7:$V$59,9,0)=0,"-",IF(AND(O588=O588,OR(P588="T",P588="P")),VLOOKUP(O588,'S1-TE'!$D$7:$V$59,9,0),"-")))</f>
        <v>-</v>
      </c>
      <c r="T588" s="103" t="str">
        <f>IF(O588="","-",IF(VLOOKUP(O588,'S1-TE'!$D$7:$V$59,17,0)=0,"-",IF(AND(O588=O588,P588="P"),VLOOKUP(O588,'S1-TE'!$D$7:$V$59,17,0),"-")))</f>
        <v>-</v>
      </c>
      <c r="U588" s="103" t="str">
        <f>IF(O588="","-",IF(VLOOKUP(O588,'S1-TE'!$D$7:$V$59,18,0)=0,"-",IF(AND(O588=O588,P588="P"),VLOOKUP(O588,'S1-TE'!$D$7:$V$59,18,0),"-")))</f>
        <v>-</v>
      </c>
      <c r="V588" s="107" t="s">
        <v>190</v>
      </c>
      <c r="W588" s="122"/>
      <c r="X588" s="108"/>
      <c r="Y588" s="103"/>
      <c r="Z588" s="121"/>
      <c r="AA588" s="103" t="str">
        <f>IF(Y588="","-",IF(VLOOKUP(Y588,'S1-TE'!$D$7:$V$59,7,0)=0,"-",IF(AND(Y588=Y588,OR(Z588="T",Z588="P")),VLOOKUP(Y588,'S1-TE'!$D$7:$V$59,7,0),"-")))</f>
        <v>-</v>
      </c>
      <c r="AB588" s="103" t="str">
        <f>IF(Y588="","-",IF(VLOOKUP(Y588,'S1-TE'!$D$7:$V$59,8,0)=0,"-",IF(AND(Y588=Y588,OR(Z588="T",Z588="P")),VLOOKUP(Y588,'S1-TE'!$D$7:$V$59,8,0),"-")))</f>
        <v>-</v>
      </c>
      <c r="AC588" s="103" t="str">
        <f>IF(Y588="","-",IF(VLOOKUP(Y588,'S1-TE'!$D$7:$V$59,9,0)=0,"-",IF(AND(Y588=Y588,OR(Z588="T",Z588="P")),VLOOKUP(Y588,'S1-TE'!$D$7:$V$59,9,0),"-")))</f>
        <v>-</v>
      </c>
      <c r="AD588" s="103" t="str">
        <f>IF(Y588="","-",IF(VLOOKUP(Y588,'S1-TE'!$D$7:$V$59,17,0)=0,"-",IF(AND(Y588=Y588,Z588="P"),VLOOKUP(Y588,'S1-TE'!$D$7:$V$59,17,0),"-")))</f>
        <v>-</v>
      </c>
      <c r="AE588" s="103" t="str">
        <f>IF(Y588="","-",IF(VLOOKUP(Y588,'S1-TE'!$D$7:$V$59,18,0)=0,"-",IF(AND(Y588=Y588,Z588="P"),VLOOKUP(Y588,'S1-TE'!$D$7:$V$59,18,0),"-")))</f>
        <v>-</v>
      </c>
      <c r="AF588" s="107" t="s">
        <v>190</v>
      </c>
      <c r="AG588" s="122"/>
      <c r="AH588" s="108"/>
      <c r="AI588" s="103"/>
      <c r="AJ588" s="121"/>
      <c r="AK588" s="103" t="str">
        <f>IF(AI588="","-",IF(VLOOKUP(AI588,'S1-TE'!$D$7:$V$59,7,0)=0,"-",IF(AND(AI588=AI588,OR(AJ588="T",AJ588="P")),VLOOKUP(AI588,'S1-TE'!$D$7:$V$59,7,0),"-")))</f>
        <v>-</v>
      </c>
      <c r="AL588" s="103" t="str">
        <f>IF(AI588="","-",IF(VLOOKUP(AI588,'S1-TE'!$D$7:$V$59,8,0)=0,"-",IF(AND(AI588=AI588,OR(AJ588="T",AJ588="P")),VLOOKUP(AI588,'S1-TE'!$D$7:$V$59,8,0),"-")))</f>
        <v>-</v>
      </c>
      <c r="AM588" s="103" t="str">
        <f>IF(AI588="","-",IF(VLOOKUP(AI588,'S1-TE'!$D$7:$V$59,9,0)=0,"-",IF(AND(AI588=AI588,OR(AJ588="T",AJ588="P")),VLOOKUP(AI588,'S1-TE'!$D$7:$V$59,9,0),"-")))</f>
        <v>-</v>
      </c>
      <c r="AN588" s="103" t="str">
        <f>IF(AI588="","-",IF(VLOOKUP(AI588,'S1-TE'!$D$7:$V$59,17,0)=0,"-",IF(AND(AI588=AI588,AJ588="P"),VLOOKUP(AI588,'S1-TE'!$D$7:$V$59,17,0),"-")))</f>
        <v>-</v>
      </c>
      <c r="AO588" s="103" t="str">
        <f>IF(AI588="","-",IF(VLOOKUP(AI588,'S1-TE'!$D$7:$V$59,18,0)=0,"-",IF(AND(AI588=AI588,AJ588="P"),VLOOKUP(AI588,'S1-TE'!$D$7:$V$59,18,0),"-")))</f>
        <v>-</v>
      </c>
      <c r="AP588" s="107" t="s">
        <v>190</v>
      </c>
      <c r="AQ588" s="122"/>
      <c r="AR588" s="108"/>
      <c r="AS588" s="103"/>
      <c r="AT588" s="121"/>
      <c r="AU588" s="103" t="str">
        <f>IF(AS588="","-",IF(VLOOKUP(AS588,'S1-TE'!$D$7:$V$59,7,0)=0,"-",IF(AND(AS588=AS588,OR(AT588="T",AT588="P")),VLOOKUP(AS588,'S1-TE'!$D$7:$V$59,7,0),"-")))</f>
        <v>-</v>
      </c>
      <c r="AV588" s="103" t="str">
        <f>IF(AS588="","-",IF(VLOOKUP(AS588,'S1-TE'!$D$7:$V$59,8,0)=0,"-",IF(AND(AS588=AS588,OR(AT588="T",AT588="P")),VLOOKUP(AS588,'S1-TE'!$D$7:$V$59,8,0),"-")))</f>
        <v>-</v>
      </c>
      <c r="AW588" s="103" t="str">
        <f>IF(AS588="","-",IF(VLOOKUP(AS588,'S1-TE'!$D$7:$V$59,9,0)=0,"-",IF(AND(AS588=AS588,OR(AT588="T",AT588="P")),VLOOKUP(AS588,'S1-TE'!$D$7:$V$59,9,0),"-")))</f>
        <v>-</v>
      </c>
      <c r="AX588" s="103" t="str">
        <f>IF(AS588="","-",IF(VLOOKUP(AS588,'S1-TE'!$D$7:$V$59,17,0)=0,"-",IF(AND(AS588=AS588,AT588="P"),VLOOKUP(AS588,'S1-TE'!$D$7:$V$59,17,0),"-")))</f>
        <v>-</v>
      </c>
      <c r="AY588" s="103" t="str">
        <f>IF(AS588="","-",IF(VLOOKUP(AS588,'S1-TE'!$D$7:$V$59,18,0)=0,"-",IF(AND(AS588=AS588,AT588="P"),VLOOKUP(AS588,'S1-TE'!$D$7:$V$59,18,0),"-")))</f>
        <v>-</v>
      </c>
      <c r="AZ588" s="107" t="s">
        <v>190</v>
      </c>
      <c r="BA588" s="122"/>
      <c r="BB588" s="7"/>
      <c r="BC588" s="7"/>
      <c r="BD588" s="7"/>
      <c r="BE588" s="7"/>
      <c r="BF588" s="7"/>
      <c r="BG588" s="7"/>
      <c r="BH588" s="7"/>
      <c r="BI588" s="7"/>
      <c r="BJ588" s="7"/>
      <c r="BK588" s="7"/>
    </row>
    <row r="589" ht="15.75" customHeight="1">
      <c r="A589" s="40">
        <v>10.0</v>
      </c>
      <c r="B589" s="41" t="s">
        <v>359</v>
      </c>
      <c r="C589" s="123"/>
      <c r="D589" s="103"/>
      <c r="E589" s="121"/>
      <c r="F589" s="103" t="str">
        <f>IF(D589="","-",IF(VLOOKUP(D589,'S1-TE'!$D$7:$V$59,7,0)=0,"-",IF(AND(D589=D589,OR(E589="T",E589="P")),VLOOKUP(D589,'S1-TE'!$D$7:$V$59,7,0),"-")))</f>
        <v>-</v>
      </c>
      <c r="G589" s="103" t="str">
        <f>IF(D589="","-",IF(VLOOKUP(D589,'S1-TE'!$D$7:$V$59,8,0)=0,"-",IF(AND(D589=D589,OR(E589="T",E589="P")),VLOOKUP(D589,'S1-TE'!$D$7:$V$59,8,0),"-")))</f>
        <v>-</v>
      </c>
      <c r="H589" s="103" t="str">
        <f>IF(D589="","-",IF(VLOOKUP(D589,'S1-TE'!$D$7:$V$59,9,0)=0,"-",IF(AND(D589=D589,OR(E589="T",E589="P")),VLOOKUP(D589,'S1-TE'!$D$7:$V$59,9,0),"-")))</f>
        <v>-</v>
      </c>
      <c r="I589" s="103"/>
      <c r="J589" s="103" t="str">
        <f>IF(D589="","-",IF(VLOOKUP(D589,'S1-TE'!$D$7:$V$59,17,0)=0,"-",IF(AND(D589=D589,E589="P"),VLOOKUP(D589,'S1-TE'!$D$7:$V$59,17,0),"-")))</f>
        <v>-</v>
      </c>
      <c r="K589" s="103" t="str">
        <f>IF(D589="","-",IF(VLOOKUP(D589,'S1-TE'!$D$7:$V$59,18,0)=0,"-",IF(AND(D589=D589,E589="P"),VLOOKUP(D589,'S1-TE'!$D$7:$V$59,18,0),"-")))</f>
        <v>-</v>
      </c>
      <c r="L589" s="107" t="s">
        <v>197</v>
      </c>
      <c r="M589" s="122"/>
      <c r="N589" s="123"/>
      <c r="O589" s="103"/>
      <c r="P589" s="121"/>
      <c r="Q589" s="103" t="str">
        <f>IF(O589="","-",IF(VLOOKUP(O589,'S1-TE'!$D$7:$V$59,7,0)=0,"-",IF(AND(O589=O589,OR(P589="T",P589="P")),VLOOKUP(O589,'S1-TE'!$D$7:$V$59,7,0),"-")))</f>
        <v>-</v>
      </c>
      <c r="R589" s="103" t="str">
        <f>IF(O589="","-",IF(VLOOKUP(O589,'S1-TE'!$D$7:$V$59,8,0)=0,"-",IF(AND(O589=O589,OR(P589="T",P589="P")),VLOOKUP(O589,'S1-TE'!$D$7:$V$59,8,0),"-")))</f>
        <v>-</v>
      </c>
      <c r="S589" s="103" t="str">
        <f>IF(O589="","-",IF(VLOOKUP(O589,'S1-TE'!$D$7:$V$59,9,0)=0,"-",IF(AND(O589=O589,OR(P589="T",P589="P")),VLOOKUP(O589,'S1-TE'!$D$7:$V$59,9,0),"-")))</f>
        <v>-</v>
      </c>
      <c r="T589" s="103" t="str">
        <f>IF(O589="","-",IF(VLOOKUP(O589,'S1-TE'!$D$7:$V$59,17,0)=0,"-",IF(AND(O589=O589,P589="P"),VLOOKUP(O589,'S1-TE'!$D$7:$V$59,17,0),"-")))</f>
        <v>-</v>
      </c>
      <c r="U589" s="103" t="str">
        <f>IF(O589="","-",IF(VLOOKUP(O589,'S1-TE'!$D$7:$V$59,18,0)=0,"-",IF(AND(O589=O589,P589="P"),VLOOKUP(O589,'S1-TE'!$D$7:$V$59,18,0),"-")))</f>
        <v>-</v>
      </c>
      <c r="V589" s="107" t="s">
        <v>197</v>
      </c>
      <c r="W589" s="122"/>
      <c r="X589" s="123"/>
      <c r="Y589" s="103"/>
      <c r="Z589" s="121"/>
      <c r="AA589" s="103" t="str">
        <f>IF(Y589="","-",IF(VLOOKUP(Y589,'S1-TE'!$D$7:$V$59,7,0)=0,"-",IF(AND(Y589=Y589,OR(Z589="T",Z589="P")),VLOOKUP(Y589,'S1-TE'!$D$7:$V$59,7,0),"-")))</f>
        <v>-</v>
      </c>
      <c r="AB589" s="103" t="str">
        <f>IF(Y589="","-",IF(VLOOKUP(Y589,'S1-TE'!$D$7:$V$59,8,0)=0,"-",IF(AND(Y589=Y589,OR(Z589="T",Z589="P")),VLOOKUP(Y589,'S1-TE'!$D$7:$V$59,8,0),"-")))</f>
        <v>-</v>
      </c>
      <c r="AC589" s="103" t="str">
        <f>IF(Y589="","-",IF(VLOOKUP(Y589,'S1-TE'!$D$7:$V$59,9,0)=0,"-",IF(AND(Y589=Y589,OR(Z589="T",Z589="P")),VLOOKUP(Y589,'S1-TE'!$D$7:$V$59,9,0),"-")))</f>
        <v>-</v>
      </c>
      <c r="AD589" s="103" t="str">
        <f>IF(Y589="","-",IF(VLOOKUP(Y589,'S1-TE'!$D$7:$V$59,17,0)=0,"-",IF(AND(Y589=Y589,Z589="P"),VLOOKUP(Y589,'S1-TE'!$D$7:$V$59,17,0),"-")))</f>
        <v>-</v>
      </c>
      <c r="AE589" s="103" t="str">
        <f>IF(Y589="","-",IF(VLOOKUP(Y589,'S1-TE'!$D$7:$V$59,18,0)=0,"-",IF(AND(Y589=Y589,Z589="P"),VLOOKUP(Y589,'S1-TE'!$D$7:$V$59,18,0),"-")))</f>
        <v>-</v>
      </c>
      <c r="AF589" s="107" t="s">
        <v>197</v>
      </c>
      <c r="AG589" s="122"/>
      <c r="AH589" s="123"/>
      <c r="AI589" s="103"/>
      <c r="AJ589" s="121"/>
      <c r="AK589" s="103" t="str">
        <f>IF(AI589="","-",IF(VLOOKUP(AI589,'S1-TE'!$D$7:$V$59,7,0)=0,"-",IF(AND(AI589=AI589,OR(AJ589="T",AJ589="P")),VLOOKUP(AI589,'S1-TE'!$D$7:$V$59,7,0),"-")))</f>
        <v>-</v>
      </c>
      <c r="AL589" s="103" t="str">
        <f>IF(AI589="","-",IF(VLOOKUP(AI589,'S1-TE'!$D$7:$V$59,8,0)=0,"-",IF(AND(AI589=AI589,OR(AJ589="T",AJ589="P")),VLOOKUP(AI589,'S1-TE'!$D$7:$V$59,8,0),"-")))</f>
        <v>-</v>
      </c>
      <c r="AM589" s="103" t="str">
        <f>IF(AI589="","-",IF(VLOOKUP(AI589,'S1-TE'!$D$7:$V$59,9,0)=0,"-",IF(AND(AI589=AI589,OR(AJ589="T",AJ589="P")),VLOOKUP(AI589,'S1-TE'!$D$7:$V$59,9,0),"-")))</f>
        <v>-</v>
      </c>
      <c r="AN589" s="103" t="str">
        <f>IF(AI589="","-",IF(VLOOKUP(AI589,'S1-TE'!$D$7:$V$59,17,0)=0,"-",IF(AND(AI589=AI589,AJ589="P"),VLOOKUP(AI589,'S1-TE'!$D$7:$V$59,17,0),"-")))</f>
        <v>-</v>
      </c>
      <c r="AO589" s="103" t="str">
        <f>IF(AI589="","-",IF(VLOOKUP(AI589,'S1-TE'!$D$7:$V$59,18,0)=0,"-",IF(AND(AI589=AI589,AJ589="P"),VLOOKUP(AI589,'S1-TE'!$D$7:$V$59,18,0),"-")))</f>
        <v>-</v>
      </c>
      <c r="AP589" s="107" t="s">
        <v>197</v>
      </c>
      <c r="AQ589" s="122"/>
      <c r="AR589" s="123"/>
      <c r="AS589" s="103"/>
      <c r="AT589" s="121"/>
      <c r="AU589" s="103" t="str">
        <f>IF(AS589="","-",IF(VLOOKUP(AS589,'S1-TE'!$D$7:$V$59,7,0)=0,"-",IF(AND(AS589=AS589,OR(AT589="T",AT589="P")),VLOOKUP(AS589,'S1-TE'!$D$7:$V$59,7,0),"-")))</f>
        <v>-</v>
      </c>
      <c r="AV589" s="103" t="str">
        <f>IF(AS589="","-",IF(VLOOKUP(AS589,'S1-TE'!$D$7:$V$59,8,0)=0,"-",IF(AND(AS589=AS589,OR(AT589="T",AT589="P")),VLOOKUP(AS589,'S1-TE'!$D$7:$V$59,8,0),"-")))</f>
        <v>-</v>
      </c>
      <c r="AW589" s="103" t="str">
        <f>IF(AS589="","-",IF(VLOOKUP(AS589,'S1-TE'!$D$7:$V$59,9,0)=0,"-",IF(AND(AS589=AS589,OR(AT589="T",AT589="P")),VLOOKUP(AS589,'S1-TE'!$D$7:$V$59,9,0),"-")))</f>
        <v>-</v>
      </c>
      <c r="AX589" s="103" t="str">
        <f>IF(AS589="","-",IF(VLOOKUP(AS589,'S1-TE'!$D$7:$V$59,17,0)=0,"-",IF(AND(AS589=AS589,AT589="P"),VLOOKUP(AS589,'S1-TE'!$D$7:$V$59,17,0),"-")))</f>
        <v>-</v>
      </c>
      <c r="AY589" s="103" t="str">
        <f>IF(AS589="","-",IF(VLOOKUP(AS589,'S1-TE'!$D$7:$V$59,18,0)=0,"-",IF(AND(AS589=AS589,AT589="P"),VLOOKUP(AS589,'S1-TE'!$D$7:$V$59,18,0),"-")))</f>
        <v>-</v>
      </c>
      <c r="AZ589" s="107" t="s">
        <v>197</v>
      </c>
      <c r="BA589" s="122"/>
      <c r="BB589" s="7"/>
      <c r="BC589" s="7"/>
      <c r="BD589" s="7"/>
      <c r="BE589" s="7"/>
      <c r="BF589" s="7"/>
      <c r="BG589" s="7"/>
      <c r="BH589" s="7"/>
      <c r="BI589" s="7"/>
      <c r="BJ589" s="7"/>
      <c r="BK589" s="7"/>
    </row>
    <row r="590" ht="15.75" customHeight="1">
      <c r="A590" s="40">
        <v>10.0</v>
      </c>
      <c r="B590" s="41" t="s">
        <v>359</v>
      </c>
      <c r="C590" s="108"/>
      <c r="D590" s="103"/>
      <c r="E590" s="103"/>
      <c r="F590" s="103" t="str">
        <f>IF(D590="","-",IF(VLOOKUP(D590,'S1-MR'!$D$7:$U$60,7,0)=0,"-",IF(AND(D590=D590,OR(E590="T",E590="P")),VLOOKUP(D590,'S1-MR'!$D$7:$U$60,7,0),"-")))</f>
        <v>-</v>
      </c>
      <c r="G590" s="103" t="str">
        <f>IF(D590="","-",IF(VLOOKUP(D590,'S1-MR'!$D$7:$U$60,8,0)=0,"-",IF(AND(D590=D590,OR(E590="T",E590="P")),VLOOKUP(D590,'S1-MR'!$D$7:$U$60,8,0),"-")))</f>
        <v>-</v>
      </c>
      <c r="H590" s="103" t="str">
        <f>IF(D590="","-",IF(VLOOKUP(D590,'S1-MR'!$D$7:$U$60,9,0)=0,"-",IF(AND(D590=D590,OR(E590="T",E590="P")),VLOOKUP(D590,'S1-MR'!$D$7:$U$60,9,0),"-")))</f>
        <v>-</v>
      </c>
      <c r="I590" s="103"/>
      <c r="J590" s="103" t="str">
        <f>IF(D590="","-",IF(VLOOKUP(D590,'S1-MR'!$D$7:$U$60,17,0)=0,"-",IF(AND(D590=D590,E590="P"),VLOOKUP(D590,'S1-MR'!$D$7:$U$60,17,0),"-")))</f>
        <v>-</v>
      </c>
      <c r="K590" s="103" t="str">
        <f>IF(D590="","-",IF(VLOOKUP(D590,'S1-MR'!$D$7:$U$60,18,0)=0,"-",IF(AND(D590=D590,E590="P"),VLOOKUP(D590,'S1-MR'!$D$7:$U$60,18,0),"-")))</f>
        <v>-</v>
      </c>
      <c r="L590" s="107" t="s">
        <v>202</v>
      </c>
      <c r="M590" s="122"/>
      <c r="N590" s="108"/>
      <c r="O590" s="103"/>
      <c r="P590" s="103"/>
      <c r="Q590" s="103" t="str">
        <f>IF(O590="","-",IF(VLOOKUP(O590,'S1-MR'!$D$7:$U$60,7,0)=0,"-",IF(AND(O590=O590,OR(P590="T",P590="P")),VLOOKUP(O590,'S1-MR'!$D$7:$U$60,7,0),"-")))</f>
        <v>-</v>
      </c>
      <c r="R590" s="103" t="str">
        <f>IF(O590="","-",IF(VLOOKUP(O590,'S1-MR'!$D$7:$U$60,8,0)=0,"-",IF(AND(O590=O590,OR(P590="T",P590="P")),VLOOKUP(O590,'S1-MR'!$D$7:$U$60,8,0),"-")))</f>
        <v>-</v>
      </c>
      <c r="S590" s="103" t="str">
        <f>IF(O590="","-",IF(VLOOKUP(O590,'S1-MR'!$D$7:$U$60,9,0)=0,"-",IF(AND(O590=O590,OR(P590="T",P590="P")),VLOOKUP(O590,'S1-MR'!$D$7:$U$60,9,0),"-")))</f>
        <v>-</v>
      </c>
      <c r="T590" s="103" t="str">
        <f>IF(O590="","-",IF(VLOOKUP(O590,'S1-MR'!$D$7:$U$60,17,0)=0,"-",IF(AND(O590=O590,P590="P"),VLOOKUP(O590,'S1-MR'!$D$7:$U$60,17,0),"-")))</f>
        <v>-</v>
      </c>
      <c r="U590" s="103" t="str">
        <f>IF(O590="","-",IF(VLOOKUP(O590,'S1-MR'!$D$7:$U$60,18,0)=0,"-",IF(AND(O590=O590,P590="P"),VLOOKUP(O590,'S1-MR'!$D$7:$U$60,18,0),"-")))</f>
        <v>-</v>
      </c>
      <c r="V590" s="107" t="s">
        <v>202</v>
      </c>
      <c r="W590" s="122"/>
      <c r="X590" s="108"/>
      <c r="Y590" s="103"/>
      <c r="Z590" s="103"/>
      <c r="AA590" s="103" t="str">
        <f>IF(Y590="","-",IF(VLOOKUP(Y590,'S1-MR'!$D$7:$U$60,7,0)=0,"-",IF(AND(Y590=Y590,OR(Z590="T",Z590="P")),VLOOKUP(Y590,'S1-MR'!$D$7:$U$60,7,0),"-")))</f>
        <v>-</v>
      </c>
      <c r="AB590" s="103" t="str">
        <f>IF(Y590="","-",IF(VLOOKUP(Y590,'S1-MR'!$D$7:$U$60,8,0)=0,"-",IF(AND(Y590=Y590,OR(Z590="T",Z590="P")),VLOOKUP(Y590,'S1-MR'!$D$7:$U$60,8,0),"-")))</f>
        <v>-</v>
      </c>
      <c r="AC590" s="103" t="str">
        <f>IF(Y590="","-",IF(VLOOKUP(Y590,'S1-MR'!$D$7:$U$60,9,0)=0,"-",IF(AND(Y590=Y590,OR(Z590="T",Z590="P")),VLOOKUP(Y590,'S1-MR'!$D$7:$U$60,9,0),"-")))</f>
        <v>-</v>
      </c>
      <c r="AD590" s="103" t="str">
        <f>IF(Y590="","-",IF(VLOOKUP(Y590,'S1-MR'!$D$7:$U$60,17,0)=0,"-",IF(AND(Y590=Y590,Z590="P"),VLOOKUP(Y590,'S1-MR'!$D$7:$U$60,17,0),"-")))</f>
        <v>-</v>
      </c>
      <c r="AE590" s="103" t="str">
        <f>IF(Y590="","-",IF(VLOOKUP(Y590,'S1-MR'!$D$7:$U$60,18,0)=0,"-",IF(AND(Y590=Y590,Z590="P"),VLOOKUP(Y590,'S1-MR'!$D$7:$U$60,18,0),"-")))</f>
        <v>-</v>
      </c>
      <c r="AF590" s="107" t="s">
        <v>202</v>
      </c>
      <c r="AG590" s="122"/>
      <c r="AH590" s="108"/>
      <c r="AI590" s="103"/>
      <c r="AJ590" s="103"/>
      <c r="AK590" s="103" t="str">
        <f>IF(AI590="","-",IF(VLOOKUP(AI590,'S1-MR'!$D$7:$U$60,7,0)=0,"-",IF(AND(AI590=AI590,OR(AJ590="T",AJ590="P")),VLOOKUP(AI590,'S1-MR'!$D$7:$U$60,7,0),"-")))</f>
        <v>-</v>
      </c>
      <c r="AL590" s="103" t="str">
        <f>IF(AI590="","-",IF(VLOOKUP(AI590,'S1-MR'!$D$7:$U$60,8,0)=0,"-",IF(AND(AI590=AI590,OR(AJ590="T",AJ590="P")),VLOOKUP(AI590,'S1-MR'!$D$7:$U$60,8,0),"-")))</f>
        <v>-</v>
      </c>
      <c r="AM590" s="103" t="str">
        <f>IF(AI590="","-",IF(VLOOKUP(AI590,'S1-MR'!$D$7:$U$60,9,0)=0,"-",IF(AND(AI590=AI590,OR(AJ590="T",AJ590="P")),VLOOKUP(AI590,'S1-MR'!$D$7:$U$60,9,0),"-")))</f>
        <v>-</v>
      </c>
      <c r="AN590" s="103" t="str">
        <f>IF(AI590="","-",IF(VLOOKUP(AI590,'S1-MR'!$D$7:$U$60,17,0)=0,"-",IF(AND(AI590=AI590,AJ590="P"),VLOOKUP(AI590,'S1-MR'!$D$7:$U$60,17,0),"-")))</f>
        <v>-</v>
      </c>
      <c r="AO590" s="103" t="str">
        <f>IF(AI590="","-",IF(VLOOKUP(AI590,'S1-MR'!$D$7:$U$60,18,0)=0,"-",IF(AND(AI590=AI590,AJ590="P"),VLOOKUP(AI590,'S1-MR'!$D$7:$U$60,18,0),"-")))</f>
        <v>-</v>
      </c>
      <c r="AP590" s="107" t="s">
        <v>202</v>
      </c>
      <c r="AQ590" s="122"/>
      <c r="AR590" s="108"/>
      <c r="AS590" s="103"/>
      <c r="AT590" s="103"/>
      <c r="AU590" s="103" t="str">
        <f>IF(AS590="","-",IF(VLOOKUP(AS590,'S1-MR'!$D$7:$U$60,7,0)=0,"-",IF(AND(AS590=AS590,OR(AT590="T",AT590="P")),VLOOKUP(AS590,'S1-MR'!$D$7:$U$60,7,0),"-")))</f>
        <v>-</v>
      </c>
      <c r="AV590" s="103" t="str">
        <f>IF(AS590="","-",IF(VLOOKUP(AS590,'S1-MR'!$D$7:$U$60,8,0)=0,"-",IF(AND(AS590=AS590,OR(AT590="T",AT590="P")),VLOOKUP(AS590,'S1-MR'!$D$7:$U$60,8,0),"-")))</f>
        <v>-</v>
      </c>
      <c r="AW590" s="103" t="str">
        <f>IF(AS590="","-",IF(VLOOKUP(AS590,'S1-MR'!$D$7:$U$60,9,0)=0,"-",IF(AND(AS590=AS590,OR(AT590="T",AT590="P")),VLOOKUP(AS590,'S1-MR'!$D$7:$U$60,9,0),"-")))</f>
        <v>-</v>
      </c>
      <c r="AX590" s="103" t="str">
        <f>IF(AS590="","-",IF(VLOOKUP(AS590,'S1-MR'!$D$7:$U$60,17,0)=0,"-",IF(AND(AS590=AS590,AT590="P"),VLOOKUP(AS590,'S1-MR'!$D$7:$U$60,17,0),"-")))</f>
        <v>-</v>
      </c>
      <c r="AY590" s="103" t="str">
        <f>IF(AS590="","-",IF(VLOOKUP(AS590,'S1-MR'!$D$7:$U$60,18,0)=0,"-",IF(AND(AS590=AS590,AT590="P"),VLOOKUP(AS590,'S1-MR'!$D$7:$U$60,18,0),"-")))</f>
        <v>-</v>
      </c>
      <c r="AZ590" s="107" t="s">
        <v>202</v>
      </c>
      <c r="BA590" s="122"/>
      <c r="BB590" s="7"/>
      <c r="BC590" s="7"/>
      <c r="BD590" s="7"/>
      <c r="BE590" s="7"/>
      <c r="BF590" s="7"/>
      <c r="BG590" s="7"/>
      <c r="BH590" s="7"/>
      <c r="BI590" s="7"/>
      <c r="BJ590" s="7"/>
      <c r="BK590" s="7"/>
    </row>
    <row r="591" ht="15.75" customHeight="1">
      <c r="A591" s="40">
        <v>10.0</v>
      </c>
      <c r="B591" s="41" t="s">
        <v>359</v>
      </c>
      <c r="C591" s="108"/>
      <c r="D591" s="103"/>
      <c r="E591" s="103"/>
      <c r="F591" s="103" t="str">
        <f>IF(D591="","-",IF(VLOOKUP(D591,'S1-MR'!$D$7:$U$60,7,0)=0,"-",IF(AND(D591=D591,OR(E591="T",E591="P")),VLOOKUP(D591,'S1-MR'!$D$7:$U$60,7,0),"-")))</f>
        <v>-</v>
      </c>
      <c r="G591" s="103" t="str">
        <f>IF(D591="","-",IF(VLOOKUP(D591,'S1-MR'!$D$7:$U$60,8,0)=0,"-",IF(AND(D591=D591,OR(E591="T",E591="P")),VLOOKUP(D591,'S1-MR'!$D$7:$U$60,8,0),"-")))</f>
        <v>-</v>
      </c>
      <c r="H591" s="103" t="str">
        <f>IF(D591="","-",IF(VLOOKUP(D591,'S1-MR'!$D$7:$U$60,9,0)=0,"-",IF(AND(D591=D591,OR(E591="T",E591="P")),VLOOKUP(D591,'S1-MR'!$D$7:$U$60,9,0),"-")))</f>
        <v>-</v>
      </c>
      <c r="I591" s="103"/>
      <c r="J591" s="103" t="str">
        <f>IF(D591="","-",IF(VLOOKUP(D591,'S1-MR'!$D$7:$U$60,17,0)=0,"-",IF(AND(D591=D591,E591="P"),VLOOKUP(D591,'S1-MR'!$D$7:$U$60,17,0),"-")))</f>
        <v>-</v>
      </c>
      <c r="K591" s="103" t="str">
        <f>IF(D591="","-",IF(VLOOKUP(D591,'S1-MR'!$D$7:$U$60,18,0)=0,"-",IF(AND(D591=D591,E591="P"),VLOOKUP(D591,'S1-MR'!$D$7:$U$60,18,0),"-")))</f>
        <v>-</v>
      </c>
      <c r="L591" s="107" t="s">
        <v>209</v>
      </c>
      <c r="M591" s="122"/>
      <c r="N591" s="108"/>
      <c r="O591" s="103"/>
      <c r="P591" s="103"/>
      <c r="Q591" s="103" t="str">
        <f>IF(O591="","-",IF(VLOOKUP(O591,'S1-MR'!$D$7:$U$60,7,0)=0,"-",IF(AND(O591=O591,OR(P591="T",P591="P")),VLOOKUP(O591,'S1-MR'!$D$7:$U$60,7,0),"-")))</f>
        <v>-</v>
      </c>
      <c r="R591" s="103" t="str">
        <f>IF(O591="","-",IF(VLOOKUP(O591,'S1-MR'!$D$7:$U$60,8,0)=0,"-",IF(AND(O591=O591,OR(P591="T",P591="P")),VLOOKUP(O591,'S1-MR'!$D$7:$U$60,8,0),"-")))</f>
        <v>-</v>
      </c>
      <c r="S591" s="103" t="str">
        <f>IF(O591="","-",IF(VLOOKUP(O591,'S1-MR'!$D$7:$U$60,9,0)=0,"-",IF(AND(O591=O591,OR(P591="T",P591="P")),VLOOKUP(O591,'S1-MR'!$D$7:$U$60,9,0),"-")))</f>
        <v>-</v>
      </c>
      <c r="T591" s="103" t="str">
        <f>IF(O591="","-",IF(VLOOKUP(O591,'S1-MR'!$D$7:$U$60,17,0)=0,"-",IF(AND(O591=O591,P591="P"),VLOOKUP(O591,'S1-MR'!$D$7:$U$60,17,0),"-")))</f>
        <v>-</v>
      </c>
      <c r="U591" s="103" t="str">
        <f>IF(O591="","-",IF(VLOOKUP(O591,'S1-MR'!$D$7:$U$60,18,0)=0,"-",IF(AND(O591=O591,P591="P"),VLOOKUP(O591,'S1-MR'!$D$7:$U$60,18,0),"-")))</f>
        <v>-</v>
      </c>
      <c r="V591" s="107" t="s">
        <v>209</v>
      </c>
      <c r="W591" s="122"/>
      <c r="X591" s="108"/>
      <c r="Y591" s="103"/>
      <c r="Z591" s="103"/>
      <c r="AA591" s="103" t="str">
        <f>IF(Y591="","-",IF(VLOOKUP(Y591,'S1-MR'!$D$7:$U$60,7,0)=0,"-",IF(AND(Y591=Y591,OR(Z591="T",Z591="P")),VLOOKUP(Y591,'S1-MR'!$D$7:$U$60,7,0),"-")))</f>
        <v>-</v>
      </c>
      <c r="AB591" s="103" t="str">
        <f>IF(Y591="","-",IF(VLOOKUP(Y591,'S1-MR'!$D$7:$U$60,8,0)=0,"-",IF(AND(Y591=Y591,OR(Z591="T",Z591="P")),VLOOKUP(Y591,'S1-MR'!$D$7:$U$60,8,0),"-")))</f>
        <v>-</v>
      </c>
      <c r="AC591" s="103" t="str">
        <f>IF(Y591="","-",IF(VLOOKUP(Y591,'S1-MR'!$D$7:$U$60,9,0)=0,"-",IF(AND(Y591=Y591,OR(Z591="T",Z591="P")),VLOOKUP(Y591,'S1-MR'!$D$7:$U$60,9,0),"-")))</f>
        <v>-</v>
      </c>
      <c r="AD591" s="103" t="str">
        <f>IF(Y591="","-",IF(VLOOKUP(Y591,'S1-MR'!$D$7:$U$60,17,0)=0,"-",IF(AND(Y591=Y591,Z591="P"),VLOOKUP(Y591,'S1-MR'!$D$7:$U$60,17,0),"-")))</f>
        <v>-</v>
      </c>
      <c r="AE591" s="103" t="str">
        <f>IF(Y591="","-",IF(VLOOKUP(Y591,'S1-MR'!$D$7:$U$60,18,0)=0,"-",IF(AND(Y591=Y591,Z591="P"),VLOOKUP(Y591,'S1-MR'!$D$7:$U$60,18,0),"-")))</f>
        <v>-</v>
      </c>
      <c r="AF591" s="107" t="s">
        <v>209</v>
      </c>
      <c r="AG591" s="122"/>
      <c r="AH591" s="108"/>
      <c r="AI591" s="103"/>
      <c r="AJ591" s="103"/>
      <c r="AK591" s="103" t="str">
        <f>IF(AI591="","-",IF(VLOOKUP(AI591,'S1-MR'!$D$7:$U$60,7,0)=0,"-",IF(AND(AI591=AI591,OR(AJ591="T",AJ591="P")),VLOOKUP(AI591,'S1-MR'!$D$7:$U$60,7,0),"-")))</f>
        <v>-</v>
      </c>
      <c r="AL591" s="103" t="str">
        <f>IF(AI591="","-",IF(VLOOKUP(AI591,'S1-MR'!$D$7:$U$60,8,0)=0,"-",IF(AND(AI591=AI591,OR(AJ591="T",AJ591="P")),VLOOKUP(AI591,'S1-MR'!$D$7:$U$60,8,0),"-")))</f>
        <v>-</v>
      </c>
      <c r="AM591" s="103" t="str">
        <f>IF(AI591="","-",IF(VLOOKUP(AI591,'S1-MR'!$D$7:$U$60,9,0)=0,"-",IF(AND(AI591=AI591,OR(AJ591="T",AJ591="P")),VLOOKUP(AI591,'S1-MR'!$D$7:$U$60,9,0),"-")))</f>
        <v>-</v>
      </c>
      <c r="AN591" s="103" t="str">
        <f>IF(AI591="","-",IF(VLOOKUP(AI591,'S1-MR'!$D$7:$U$60,17,0)=0,"-",IF(AND(AI591=AI591,AJ591="P"),VLOOKUP(AI591,'S1-MR'!$D$7:$U$60,17,0),"-")))</f>
        <v>-</v>
      </c>
      <c r="AO591" s="103" t="str">
        <f>IF(AI591="","-",IF(VLOOKUP(AI591,'S1-MR'!$D$7:$U$60,18,0)=0,"-",IF(AND(AI591=AI591,AJ591="P"),VLOOKUP(AI591,'S1-MR'!$D$7:$U$60,18,0),"-")))</f>
        <v>-</v>
      </c>
      <c r="AP591" s="107" t="s">
        <v>209</v>
      </c>
      <c r="AQ591" s="122"/>
      <c r="AR591" s="108"/>
      <c r="AS591" s="103"/>
      <c r="AT591" s="103"/>
      <c r="AU591" s="103" t="str">
        <f>IF(AS591="","-",IF(VLOOKUP(AS591,'S1-MR'!$D$7:$U$60,7,0)=0,"-",IF(AND(AS591=AS591,OR(AT591="T",AT591="P")),VLOOKUP(AS591,'S1-MR'!$D$7:$U$60,7,0),"-")))</f>
        <v>-</v>
      </c>
      <c r="AV591" s="103" t="str">
        <f>IF(AS591="","-",IF(VLOOKUP(AS591,'S1-MR'!$D$7:$U$60,8,0)=0,"-",IF(AND(AS591=AS591,OR(AT591="T",AT591="P")),VLOOKUP(AS591,'S1-MR'!$D$7:$U$60,8,0),"-")))</f>
        <v>-</v>
      </c>
      <c r="AW591" s="103" t="str">
        <f>IF(AS591="","-",IF(VLOOKUP(AS591,'S1-MR'!$D$7:$U$60,9,0)=0,"-",IF(AND(AS591=AS591,OR(AT591="T",AT591="P")),VLOOKUP(AS591,'S1-MR'!$D$7:$U$60,9,0),"-")))</f>
        <v>-</v>
      </c>
      <c r="AX591" s="103" t="str">
        <f>IF(AS591="","-",IF(VLOOKUP(AS591,'S1-MR'!$D$7:$U$60,17,0)=0,"-",IF(AND(AS591=AS591,AT591="P"),VLOOKUP(AS591,'S1-MR'!$D$7:$U$60,17,0),"-")))</f>
        <v>-</v>
      </c>
      <c r="AY591" s="103" t="str">
        <f>IF(AS591="","-",IF(VLOOKUP(AS591,'S1-MR'!$D$7:$U$60,18,0)=0,"-",IF(AND(AS591=AS591,AT591="P"),VLOOKUP(AS591,'S1-MR'!$D$7:$U$60,18,0),"-")))</f>
        <v>-</v>
      </c>
      <c r="AZ591" s="107" t="s">
        <v>209</v>
      </c>
      <c r="BA591" s="122"/>
      <c r="BB591" s="7"/>
      <c r="BC591" s="7"/>
      <c r="BD591" s="7"/>
      <c r="BE591" s="7"/>
      <c r="BF591" s="7"/>
      <c r="BG591" s="7"/>
      <c r="BH591" s="7"/>
      <c r="BI591" s="7"/>
      <c r="BJ591" s="7"/>
      <c r="BK591" s="7"/>
    </row>
    <row r="592" ht="15.75" customHeight="1">
      <c r="A592" s="203">
        <v>10.0</v>
      </c>
      <c r="B592" s="204" t="s">
        <v>362</v>
      </c>
      <c r="C592" s="205"/>
      <c r="D592" s="206"/>
      <c r="E592" s="207"/>
      <c r="F592" s="208" t="str">
        <f>IF(D592="","-",IF(VLOOKUP(D592,'S1-TB'!$D$7:$U$58,7,0)=0,"-",IF(AND(D592=D592,OR(E592="T",E592="P")),VLOOKUP(D592,'S1-TB'!$D$7:$U$58,7,0),"-")))</f>
        <v>-</v>
      </c>
      <c r="G592" s="208" t="str">
        <f>IF(D592="","-",IF(VLOOKUP(D592,'S1-TB'!$D$7:$U$58,8,0)=0,"-",IF(AND(D592=D592,OR(E592="T",E592="P")),VLOOKUP(D592,'S1-TB'!$D$7:$U$58,8,0),"-")))</f>
        <v>-</v>
      </c>
      <c r="H592" s="208" t="str">
        <f>IF(D592="","-",IF(VLOOKUP(D592,'S1-TB'!$D$7:$U$58,9,0)=0,"-",IF(AND(D592=D592,OR(E592="T",E592="P")),VLOOKUP(D592,'S1-TB'!$D$7:$U$58,9,0),"-")))</f>
        <v>-</v>
      </c>
      <c r="I592" s="208"/>
      <c r="J592" s="208" t="str">
        <f>IF(D592="","-",IF(VLOOKUP(D592,'S1-TB'!$D$7:$U$58,17,0)=0,"-",IF(AND(D592=D592,E592="P"),VLOOKUP(D592,'S1-TB'!$D$7:$U$58,17,0),"-")))</f>
        <v>-</v>
      </c>
      <c r="K592" s="208" t="str">
        <f>IF(D592="","-",IF(VLOOKUP(D592,'S1-TB'!$D$7:$U$58,18,0)=0,"-",IF(AND(D592=D592,E592="P"),VLOOKUP(D592,'S1-TB'!$D$7:$U$58,18,0),"-")))</f>
        <v>-</v>
      </c>
      <c r="L592" s="209" t="s">
        <v>210</v>
      </c>
      <c r="M592" s="210"/>
      <c r="N592" s="211"/>
      <c r="O592" s="208"/>
      <c r="P592" s="208"/>
      <c r="Q592" s="208" t="str">
        <f>IF(O592="","-",IF(VLOOKUP(O592,'S1-TB'!$D$7:$U$58,7,0)=0,"-",IF(AND(O592=O592,OR(P592="T",P592="P")),VLOOKUP(O592,'S1-TB'!$D$7:$U$58,7,0),"-")))</f>
        <v>-</v>
      </c>
      <c r="R592" s="208" t="str">
        <f>IF(O592="","-",IF(VLOOKUP(O592,'S1-TB'!$D$7:$U$58,8,0)=0,"-",IF(AND(O592=O592,OR(P592="T",P592="P")),VLOOKUP(O592,'S1-TB'!$D$7:$U$58,8,0),"-")))</f>
        <v>-</v>
      </c>
      <c r="S592" s="208" t="str">
        <f>IF(O592="","-",IF(VLOOKUP(O592,'S1-TB'!$D$7:$U$58,9,0)=0,"-",IF(AND(O592=O592,OR(P592="T",P592="P")),VLOOKUP(O592,'S1-TB'!$D$7:$U$58,9,0),"-")))</f>
        <v>-</v>
      </c>
      <c r="T592" s="208" t="str">
        <f>IF(O592="","-",IF(VLOOKUP(O592,'S1-TB'!$D$7:$U$58,17,0)=0,"-",IF(AND(O592=O592,P592="P"),VLOOKUP(O592,'S1-TB'!$D$7:$U$58,17,0),"-")))</f>
        <v>-</v>
      </c>
      <c r="U592" s="208" t="str">
        <f>IF(O592="","-",IF(VLOOKUP(O592,'S1-TB'!$D$7:$U$58,18,0)=0,"-",IF(AND(O592=O592,P592="P"),VLOOKUP(O592,'S1-TB'!$D$7:$U$58,18,0),"-")))</f>
        <v>-</v>
      </c>
      <c r="V592" s="209" t="s">
        <v>210</v>
      </c>
      <c r="W592" s="210"/>
      <c r="X592" s="211"/>
      <c r="Y592" s="208"/>
      <c r="Z592" s="208"/>
      <c r="AA592" s="208" t="str">
        <f>IF(Y592="","-",IF(VLOOKUP(Y592,'S1-TB'!$D$7:$U$58,7,0)=0,"-",IF(AND(Y592=Y592,OR(Z592="T",Z592="P")),VLOOKUP(Y592,'S1-TB'!$D$7:$U$58,7,0),"-")))</f>
        <v>-</v>
      </c>
      <c r="AB592" s="208" t="str">
        <f>IF(Y592="","-",IF(VLOOKUP(Y592,'S1-TB'!$D$7:$U$58,8,0)=0,"-",IF(AND(Y592=Y592,OR(Z592="T",Z592="P")),VLOOKUP(Y592,'S1-TB'!$D$7:$U$58,8,0),"-")))</f>
        <v>-</v>
      </c>
      <c r="AC592" s="208" t="str">
        <f>IF(Y592="","-",IF(VLOOKUP(Y592,'S1-TB'!$D$7:$U$58,9,0)=0,"-",IF(AND(Y592=Y592,OR(Z592="T",Z592="P")),VLOOKUP(Y592,'S1-TB'!$D$7:$U$58,9,0),"-")))</f>
        <v>-</v>
      </c>
      <c r="AD592" s="208" t="str">
        <f>IF(Y592="","-",IF(VLOOKUP(Y592,'S1-TB'!$D$7:$U$58,17,0)=0,"-",IF(AND(Y592=Y592,Z592="P"),VLOOKUP(Y592,'S1-TB'!$D$7:$U$58,17,0),"-")))</f>
        <v>-</v>
      </c>
      <c r="AE592" s="208" t="str">
        <f>IF(Y592="","-",IF(VLOOKUP(Y592,'S1-TB'!$D$7:$U$58,18,0)=0,"-",IF(AND(Y592=Y592,Z592="P"),VLOOKUP(Y592,'S1-TB'!$D$7:$U$58,18,0),"-")))</f>
        <v>-</v>
      </c>
      <c r="AF592" s="209" t="s">
        <v>210</v>
      </c>
      <c r="AG592" s="210"/>
      <c r="AH592" s="211"/>
      <c r="AI592" s="208"/>
      <c r="AJ592" s="208"/>
      <c r="AK592" s="208" t="str">
        <f>IF(AI592="","-",IF(VLOOKUP(AI592,'S1-TB'!$D$7:$U$58,7,0)=0,"-",IF(AND(AI592=AI592,OR(AJ592="T",AJ592="P")),VLOOKUP(AI592,'S1-TB'!$D$7:$U$58,7,0),"-")))</f>
        <v>-</v>
      </c>
      <c r="AL592" s="208" t="str">
        <f>IF(AI592="","-",IF(VLOOKUP(AI592,'S1-TB'!$D$7:$U$58,8,0)=0,"-",IF(AND(AI592=AI592,OR(AJ592="T",AJ592="P")),VLOOKUP(AI592,'S1-TB'!$D$7:$U$58,8,0),"-")))</f>
        <v>-</v>
      </c>
      <c r="AM592" s="208" t="str">
        <f>IF(AI592="","-",IF(VLOOKUP(AI592,'S1-TB'!$D$7:$U$58,9,0)=0,"-",IF(AND(AI592=AI592,OR(AJ592="T",AJ592="P")),VLOOKUP(AI592,'S1-TB'!$D$7:$U$58,9,0),"-")))</f>
        <v>-</v>
      </c>
      <c r="AN592" s="208" t="str">
        <f>IF(AI592="","-",IF(VLOOKUP(AI592,'S1-TB'!$D$7:$U$58,17,0)=0,"-",IF(AND(AI592=AI592,AJ592="P"),VLOOKUP(AI592,'S1-TB'!$D$7:$U$58,17,0),"-")))</f>
        <v>-</v>
      </c>
      <c r="AO592" s="208" t="str">
        <f>IF(AI592="","-",IF(VLOOKUP(AI592,'S1-TB'!$D$7:$U$58,18,0)=0,"-",IF(AND(AI592=AI592,AJ592="P"),VLOOKUP(AI592,'S1-TB'!$D$7:$U$58,18,0),"-")))</f>
        <v>-</v>
      </c>
      <c r="AP592" s="209" t="s">
        <v>210</v>
      </c>
      <c r="AQ592" s="210"/>
      <c r="AR592" s="211"/>
      <c r="AS592" s="208"/>
      <c r="AT592" s="208"/>
      <c r="AU592" s="208" t="str">
        <f>IF(AS592="","-",IF(VLOOKUP(AS592,'S1-TB'!$D$7:$U$58,7,0)=0,"-",IF(AND(AS592=AS592,OR(AT592="T",AT592="P")),VLOOKUP(AS592,'S1-TB'!$D$7:$U$58,7,0),"-")))</f>
        <v>-</v>
      </c>
      <c r="AV592" s="208" t="str">
        <f>IF(AS592="","-",IF(VLOOKUP(AS592,'S1-TB'!$D$7:$U$58,8,0)=0,"-",IF(AND(AS592=AS592,OR(AT592="T",AT592="P")),VLOOKUP(AS592,'S1-TB'!$D$7:$U$58,8,0),"-")))</f>
        <v>-</v>
      </c>
      <c r="AW592" s="208" t="str">
        <f>IF(AS592="","-",IF(VLOOKUP(AS592,'S1-TB'!$D$7:$U$58,9,0)=0,"-",IF(AND(AS592=AS592,OR(AT592="T",AT592="P")),VLOOKUP(AS592,'S1-TB'!$D$7:$U$58,9,0),"-")))</f>
        <v>-</v>
      </c>
      <c r="AX592" s="208" t="str">
        <f>IF(AS592="","-",IF(VLOOKUP(AS592,'S1-TB'!$D$7:$U$58,17,0)=0,"-",IF(AND(AS592=AS592,AT592="P"),VLOOKUP(AS592,'S1-TB'!$D$7:$U$58,17,0),"-")))</f>
        <v>-</v>
      </c>
      <c r="AY592" s="208" t="str">
        <f>IF(AS592="","-",IF(VLOOKUP(AS592,'S1-TB'!$D$7:$U$58,18,0)=0,"-",IF(AND(AS592=AS592,AT592="P"),VLOOKUP(AS592,'S1-TB'!$D$7:$U$58,18,0),"-")))</f>
        <v>-</v>
      </c>
      <c r="AZ592" s="209" t="s">
        <v>210</v>
      </c>
      <c r="BA592" s="210"/>
      <c r="BB592" s="7"/>
      <c r="BC592" s="7"/>
      <c r="BD592" s="7"/>
      <c r="BE592" s="7"/>
      <c r="BF592" s="7"/>
      <c r="BG592" s="7"/>
      <c r="BH592" s="7"/>
      <c r="BI592" s="7"/>
      <c r="BJ592" s="7"/>
      <c r="BK592" s="7"/>
    </row>
    <row r="593" ht="15.75" customHeight="1">
      <c r="A593" s="212"/>
      <c r="B593" s="178"/>
      <c r="C593" s="5"/>
      <c r="D593" s="4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4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7"/>
      <c r="BC593" s="7"/>
      <c r="BD593" s="7"/>
      <c r="BE593" s="7"/>
      <c r="BF593" s="7"/>
      <c r="BG593" s="7"/>
      <c r="BH593" s="7"/>
      <c r="BI593" s="7"/>
      <c r="BJ593" s="7"/>
      <c r="BK593" s="7"/>
    </row>
    <row r="594" ht="15.75" customHeight="1">
      <c r="A594" s="213"/>
      <c r="B594" s="214"/>
      <c r="C594" s="5"/>
      <c r="D594" s="4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4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7"/>
      <c r="BC594" s="7"/>
      <c r="BD594" s="7"/>
      <c r="BE594" s="7"/>
      <c r="BF594" s="7"/>
      <c r="BG594" s="7"/>
      <c r="BH594" s="7"/>
      <c r="BI594" s="7"/>
      <c r="BJ594" s="7"/>
      <c r="BK594" s="7"/>
    </row>
    <row r="595" ht="15.75" customHeight="1">
      <c r="A595" s="213"/>
      <c r="B595" s="214"/>
      <c r="C595" s="5"/>
      <c r="D595" s="4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4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  <c r="BA595" s="5"/>
      <c r="BB595" s="7"/>
      <c r="BC595" s="7"/>
      <c r="BD595" s="7"/>
      <c r="BE595" s="7"/>
      <c r="BF595" s="7"/>
      <c r="BG595" s="7"/>
      <c r="BH595" s="7"/>
      <c r="BI595" s="7"/>
      <c r="BJ595" s="7"/>
      <c r="BK595" s="7"/>
    </row>
    <row r="596" ht="15.75" customHeight="1">
      <c r="A596" s="213"/>
      <c r="B596" s="214"/>
      <c r="C596" s="215" t="s">
        <v>363</v>
      </c>
      <c r="D596" s="4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4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  <c r="BA596" s="5"/>
      <c r="BB596" s="7"/>
      <c r="BC596" s="7"/>
      <c r="BD596" s="7"/>
      <c r="BE596" s="7"/>
      <c r="BF596" s="7"/>
      <c r="BG596" s="7"/>
      <c r="BH596" s="7"/>
      <c r="BI596" s="7"/>
      <c r="BJ596" s="7"/>
      <c r="BK596" s="7"/>
    </row>
    <row r="597" ht="15.75" customHeight="1">
      <c r="A597" s="213"/>
      <c r="B597" s="214"/>
      <c r="C597" s="216" t="s">
        <v>364</v>
      </c>
      <c r="D597" s="217" t="s">
        <v>365</v>
      </c>
      <c r="E597" s="218"/>
      <c r="F597" s="218"/>
      <c r="G597" s="218"/>
      <c r="H597" s="218"/>
      <c r="I597" s="218"/>
      <c r="J597" s="218"/>
      <c r="K597" s="218"/>
      <c r="L597" s="219"/>
      <c r="M597" s="5"/>
      <c r="N597" s="5"/>
      <c r="O597" s="4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  <c r="BA597" s="5"/>
      <c r="BB597" s="7"/>
      <c r="BC597" s="7"/>
      <c r="BD597" s="7"/>
      <c r="BE597" s="7"/>
      <c r="BF597" s="7"/>
      <c r="BG597" s="7"/>
      <c r="BH597" s="7"/>
      <c r="BI597" s="7"/>
      <c r="BJ597" s="7"/>
      <c r="BK597" s="7"/>
    </row>
    <row r="598" ht="15.75" customHeight="1">
      <c r="A598" s="213"/>
      <c r="B598" s="214"/>
      <c r="C598" s="220" t="s">
        <v>366</v>
      </c>
      <c r="D598" s="217" t="s">
        <v>367</v>
      </c>
      <c r="E598" s="218"/>
      <c r="F598" s="218"/>
      <c r="G598" s="218"/>
      <c r="H598" s="218"/>
      <c r="I598" s="218"/>
      <c r="J598" s="218"/>
      <c r="K598" s="218"/>
      <c r="L598" s="219"/>
      <c r="M598" s="5"/>
      <c r="N598" s="5"/>
      <c r="O598" s="4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  <c r="BA598" s="5"/>
      <c r="BB598" s="7"/>
      <c r="BC598" s="7"/>
      <c r="BD598" s="7"/>
      <c r="BE598" s="7"/>
      <c r="BF598" s="7"/>
      <c r="BG598" s="7"/>
      <c r="BH598" s="7"/>
      <c r="BI598" s="7"/>
      <c r="BJ598" s="7"/>
      <c r="BK598" s="7"/>
    </row>
    <row r="599" ht="15.75" customHeight="1">
      <c r="A599" s="213"/>
      <c r="B599" s="214"/>
      <c r="C599" s="216" t="s">
        <v>28</v>
      </c>
      <c r="D599" s="217" t="s">
        <v>368</v>
      </c>
      <c r="E599" s="218"/>
      <c r="F599" s="218"/>
      <c r="G599" s="218"/>
      <c r="H599" s="218"/>
      <c r="I599" s="218"/>
      <c r="J599" s="218"/>
      <c r="K599" s="218"/>
      <c r="L599" s="219"/>
      <c r="M599" s="5"/>
      <c r="N599" s="5"/>
      <c r="O599" s="4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  <c r="BA599" s="5"/>
      <c r="BB599" s="7"/>
      <c r="BC599" s="7"/>
      <c r="BD599" s="7"/>
      <c r="BE599" s="7"/>
      <c r="BF599" s="7"/>
      <c r="BG599" s="7"/>
      <c r="BH599" s="7"/>
      <c r="BI599" s="7"/>
      <c r="BJ599" s="7"/>
      <c r="BK599" s="7"/>
    </row>
    <row r="600" ht="15.75" customHeight="1">
      <c r="A600" s="213"/>
      <c r="B600" s="214"/>
      <c r="C600" s="216" t="s">
        <v>24</v>
      </c>
      <c r="D600" s="217" t="s">
        <v>369</v>
      </c>
      <c r="E600" s="218"/>
      <c r="F600" s="218"/>
      <c r="G600" s="218"/>
      <c r="H600" s="218"/>
      <c r="I600" s="218"/>
      <c r="J600" s="218"/>
      <c r="K600" s="218"/>
      <c r="L600" s="219"/>
      <c r="M600" s="5"/>
      <c r="N600" s="5"/>
      <c r="O600" s="4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  <c r="BA600" s="5"/>
      <c r="BB600" s="7"/>
      <c r="BC600" s="7"/>
      <c r="BD600" s="7"/>
      <c r="BE600" s="7"/>
      <c r="BF600" s="7"/>
      <c r="BG600" s="7"/>
      <c r="BH600" s="7"/>
      <c r="BI600" s="7"/>
      <c r="BJ600" s="7"/>
      <c r="BK600" s="7"/>
    </row>
    <row r="601" ht="15.75" customHeight="1">
      <c r="A601" s="213"/>
      <c r="B601" s="214"/>
      <c r="C601" s="5"/>
      <c r="D601" s="4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4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  <c r="BA601" s="5"/>
      <c r="BB601" s="7"/>
      <c r="BC601" s="7"/>
      <c r="BD601" s="7"/>
      <c r="BE601" s="7"/>
      <c r="BF601" s="7"/>
      <c r="BG601" s="7"/>
      <c r="BH601" s="7"/>
      <c r="BI601" s="7"/>
      <c r="BJ601" s="7"/>
      <c r="BK601" s="7"/>
    </row>
    <row r="602" ht="15.75" customHeight="1">
      <c r="A602" s="213"/>
      <c r="B602" s="214"/>
      <c r="C602" s="5"/>
      <c r="D602" s="4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4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  <c r="BA602" s="5"/>
      <c r="BB602" s="7"/>
      <c r="BC602" s="7"/>
      <c r="BD602" s="7"/>
      <c r="BE602" s="7"/>
      <c r="BF602" s="7"/>
      <c r="BG602" s="7"/>
      <c r="BH602" s="7"/>
      <c r="BI602" s="7"/>
      <c r="BJ602" s="7"/>
      <c r="BK602" s="7"/>
    </row>
    <row r="603" ht="15.75" customHeight="1">
      <c r="A603" s="213"/>
      <c r="B603" s="214"/>
      <c r="C603" s="5"/>
      <c r="D603" s="4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4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  <c r="BA603" s="5"/>
      <c r="BB603" s="7"/>
      <c r="BC603" s="7"/>
      <c r="BD603" s="7"/>
      <c r="BE603" s="7"/>
      <c r="BF603" s="7"/>
      <c r="BG603" s="7"/>
      <c r="BH603" s="7"/>
      <c r="BI603" s="7"/>
      <c r="BJ603" s="7"/>
      <c r="BK603" s="7"/>
    </row>
    <row r="604" ht="15.75" customHeight="1">
      <c r="A604" s="213"/>
      <c r="B604" s="214"/>
      <c r="C604" s="5"/>
      <c r="D604" s="4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4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  <c r="BA604" s="5"/>
      <c r="BB604" s="7"/>
      <c r="BC604" s="7"/>
      <c r="BD604" s="7"/>
      <c r="BE604" s="7"/>
      <c r="BF604" s="7"/>
      <c r="BG604" s="7"/>
      <c r="BH604" s="7"/>
      <c r="BI604" s="7"/>
      <c r="BJ604" s="7"/>
      <c r="BK604" s="7"/>
    </row>
    <row r="605" ht="15.75" customHeight="1">
      <c r="A605" s="213"/>
      <c r="B605" s="214"/>
      <c r="C605" s="5"/>
      <c r="D605" s="4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4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  <c r="BA605" s="5"/>
      <c r="BB605" s="7"/>
      <c r="BC605" s="7"/>
      <c r="BD605" s="7"/>
      <c r="BE605" s="7"/>
      <c r="BF605" s="7"/>
      <c r="BG605" s="7"/>
      <c r="BH605" s="7"/>
      <c r="BI605" s="7"/>
      <c r="BJ605" s="7"/>
      <c r="BK605" s="7"/>
    </row>
    <row r="606" ht="15.75" customHeight="1">
      <c r="A606" s="213"/>
      <c r="B606" s="214"/>
      <c r="C606" s="5"/>
      <c r="D606" s="4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4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  <c r="AW606" s="5"/>
      <c r="AX606" s="5"/>
      <c r="AY606" s="5"/>
      <c r="AZ606" s="5"/>
      <c r="BA606" s="5"/>
      <c r="BB606" s="7"/>
      <c r="BC606" s="7"/>
      <c r="BD606" s="7"/>
      <c r="BE606" s="7"/>
      <c r="BF606" s="7"/>
      <c r="BG606" s="7"/>
      <c r="BH606" s="7"/>
      <c r="BI606" s="7"/>
      <c r="BJ606" s="7"/>
      <c r="BK606" s="7"/>
    </row>
    <row r="607" ht="15.75" customHeight="1">
      <c r="A607" s="213"/>
      <c r="B607" s="214"/>
      <c r="C607" s="5"/>
      <c r="D607" s="4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4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  <c r="AW607" s="5"/>
      <c r="AX607" s="5"/>
      <c r="AY607" s="5"/>
      <c r="AZ607" s="5"/>
      <c r="BA607" s="5"/>
      <c r="BB607" s="7"/>
      <c r="BC607" s="7"/>
      <c r="BD607" s="7"/>
      <c r="BE607" s="7"/>
      <c r="BF607" s="7"/>
      <c r="BG607" s="7"/>
      <c r="BH607" s="7"/>
      <c r="BI607" s="7"/>
      <c r="BJ607" s="7"/>
      <c r="BK607" s="7"/>
    </row>
    <row r="608" ht="15.75" customHeight="1">
      <c r="A608" s="213"/>
      <c r="B608" s="214"/>
      <c r="C608" s="5"/>
      <c r="D608" s="4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4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  <c r="AW608" s="5"/>
      <c r="AX608" s="5"/>
      <c r="AY608" s="5"/>
      <c r="AZ608" s="5"/>
      <c r="BA608" s="5"/>
      <c r="BB608" s="7"/>
      <c r="BC608" s="7"/>
      <c r="BD608" s="7"/>
      <c r="BE608" s="7"/>
      <c r="BF608" s="7"/>
      <c r="BG608" s="7"/>
      <c r="BH608" s="7"/>
      <c r="BI608" s="7"/>
      <c r="BJ608" s="7"/>
      <c r="BK608" s="7"/>
    </row>
    <row r="609" ht="15.75" customHeight="1">
      <c r="A609" s="213"/>
      <c r="B609" s="214"/>
      <c r="C609" s="5"/>
      <c r="D609" s="4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4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  <c r="AW609" s="5"/>
      <c r="AX609" s="5"/>
      <c r="AY609" s="5"/>
      <c r="AZ609" s="5"/>
      <c r="BA609" s="5"/>
      <c r="BB609" s="7"/>
      <c r="BC609" s="7"/>
      <c r="BD609" s="7"/>
      <c r="BE609" s="7"/>
      <c r="BF609" s="7"/>
      <c r="BG609" s="7"/>
      <c r="BH609" s="7"/>
      <c r="BI609" s="7"/>
      <c r="BJ609" s="7"/>
      <c r="BK609" s="7"/>
    </row>
    <row r="610" ht="15.75" customHeight="1">
      <c r="A610" s="213"/>
      <c r="B610" s="214"/>
      <c r="C610" s="5"/>
      <c r="D610" s="4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4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  <c r="AW610" s="5"/>
      <c r="AX610" s="5"/>
      <c r="AY610" s="5"/>
      <c r="AZ610" s="5"/>
      <c r="BA610" s="5"/>
      <c r="BB610" s="7"/>
      <c r="BC610" s="7"/>
      <c r="BD610" s="7"/>
      <c r="BE610" s="7"/>
      <c r="BF610" s="7"/>
      <c r="BG610" s="7"/>
      <c r="BH610" s="7"/>
      <c r="BI610" s="7"/>
      <c r="BJ610" s="7"/>
      <c r="BK610" s="7"/>
    </row>
    <row r="611" ht="15.75" customHeight="1">
      <c r="A611" s="213"/>
      <c r="B611" s="214"/>
      <c r="C611" s="5"/>
      <c r="D611" s="4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4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  <c r="AW611" s="5"/>
      <c r="AX611" s="5"/>
      <c r="AY611" s="5"/>
      <c r="AZ611" s="5"/>
      <c r="BA611" s="5"/>
      <c r="BB611" s="7"/>
      <c r="BC611" s="7"/>
      <c r="BD611" s="7"/>
      <c r="BE611" s="7"/>
      <c r="BF611" s="7"/>
      <c r="BG611" s="7"/>
      <c r="BH611" s="7"/>
      <c r="BI611" s="7"/>
      <c r="BJ611" s="7"/>
      <c r="BK611" s="7"/>
    </row>
    <row r="612" ht="15.75" customHeight="1">
      <c r="A612" s="213"/>
      <c r="B612" s="214"/>
      <c r="C612" s="5"/>
      <c r="D612" s="4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4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  <c r="AW612" s="5"/>
      <c r="AX612" s="5"/>
      <c r="AY612" s="5"/>
      <c r="AZ612" s="5"/>
      <c r="BA612" s="5"/>
      <c r="BB612" s="7"/>
      <c r="BC612" s="7"/>
      <c r="BD612" s="7"/>
      <c r="BE612" s="7"/>
      <c r="BF612" s="7"/>
      <c r="BG612" s="7"/>
      <c r="BH612" s="7"/>
      <c r="BI612" s="7"/>
      <c r="BJ612" s="7"/>
      <c r="BK612" s="7"/>
    </row>
    <row r="613" ht="15.75" customHeight="1">
      <c r="A613" s="213"/>
      <c r="B613" s="214"/>
      <c r="C613" s="5"/>
      <c r="D613" s="4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4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  <c r="AW613" s="5"/>
      <c r="AX613" s="5"/>
      <c r="AY613" s="5"/>
      <c r="AZ613" s="5"/>
      <c r="BA613" s="5"/>
      <c r="BB613" s="7"/>
      <c r="BC613" s="7"/>
      <c r="BD613" s="7"/>
      <c r="BE613" s="7"/>
      <c r="BF613" s="7"/>
      <c r="BG613" s="7"/>
      <c r="BH613" s="7"/>
      <c r="BI613" s="7"/>
      <c r="BJ613" s="7"/>
      <c r="BK613" s="7"/>
    </row>
    <row r="614" ht="15.75" customHeight="1">
      <c r="A614" s="213"/>
      <c r="B614" s="214"/>
      <c r="C614" s="5"/>
      <c r="D614" s="4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4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/>
      <c r="AY614" s="5"/>
      <c r="AZ614" s="5"/>
      <c r="BA614" s="5"/>
      <c r="BB614" s="7"/>
      <c r="BC614" s="7"/>
      <c r="BD614" s="7"/>
      <c r="BE614" s="7"/>
      <c r="BF614" s="7"/>
      <c r="BG614" s="7"/>
      <c r="BH614" s="7"/>
      <c r="BI614" s="7"/>
      <c r="BJ614" s="7"/>
      <c r="BK614" s="7"/>
    </row>
    <row r="615" ht="15.75" customHeight="1">
      <c r="A615" s="213"/>
      <c r="B615" s="214"/>
      <c r="C615" s="5"/>
      <c r="D615" s="4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4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  <c r="AW615" s="5"/>
      <c r="AX615" s="5"/>
      <c r="AY615" s="5"/>
      <c r="AZ615" s="5"/>
      <c r="BA615" s="5"/>
      <c r="BB615" s="7"/>
      <c r="BC615" s="7"/>
      <c r="BD615" s="7"/>
      <c r="BE615" s="7"/>
      <c r="BF615" s="7"/>
      <c r="BG615" s="7"/>
      <c r="BH615" s="7"/>
      <c r="BI615" s="7"/>
      <c r="BJ615" s="7"/>
      <c r="BK615" s="7"/>
    </row>
    <row r="616" ht="15.75" customHeight="1">
      <c r="A616" s="213"/>
      <c r="B616" s="214"/>
      <c r="C616" s="5"/>
      <c r="D616" s="4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4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  <c r="AW616" s="5"/>
      <c r="AX616" s="5"/>
      <c r="AY616" s="5"/>
      <c r="AZ616" s="5"/>
      <c r="BA616" s="5"/>
      <c r="BB616" s="7"/>
      <c r="BC616" s="7"/>
      <c r="BD616" s="7"/>
      <c r="BE616" s="7"/>
      <c r="BF616" s="7"/>
      <c r="BG616" s="7"/>
      <c r="BH616" s="7"/>
      <c r="BI616" s="7"/>
      <c r="BJ616" s="7"/>
      <c r="BK616" s="7"/>
    </row>
    <row r="617" ht="15.75" customHeight="1">
      <c r="A617" s="213"/>
      <c r="B617" s="214"/>
      <c r="C617" s="5"/>
      <c r="D617" s="4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4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  <c r="AW617" s="5"/>
      <c r="AX617" s="5"/>
      <c r="AY617" s="5"/>
      <c r="AZ617" s="5"/>
      <c r="BA617" s="5"/>
      <c r="BB617" s="7"/>
      <c r="BC617" s="7"/>
      <c r="BD617" s="7"/>
      <c r="BE617" s="7"/>
      <c r="BF617" s="7"/>
      <c r="BG617" s="7"/>
      <c r="BH617" s="7"/>
      <c r="BI617" s="7"/>
      <c r="BJ617" s="7"/>
      <c r="BK617" s="7"/>
    </row>
    <row r="618" ht="15.75" customHeight="1">
      <c r="A618" s="213"/>
      <c r="B618" s="214"/>
      <c r="C618" s="5"/>
      <c r="D618" s="4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4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  <c r="AW618" s="5"/>
      <c r="AX618" s="5"/>
      <c r="AY618" s="5"/>
      <c r="AZ618" s="5"/>
      <c r="BA618" s="5"/>
      <c r="BB618" s="7"/>
      <c r="BC618" s="7"/>
      <c r="BD618" s="7"/>
      <c r="BE618" s="7"/>
      <c r="BF618" s="7"/>
      <c r="BG618" s="7"/>
      <c r="BH618" s="7"/>
      <c r="BI618" s="7"/>
      <c r="BJ618" s="7"/>
      <c r="BK618" s="7"/>
    </row>
    <row r="619" ht="15.75" customHeight="1">
      <c r="A619" s="213"/>
      <c r="B619" s="214"/>
      <c r="C619" s="5"/>
      <c r="D619" s="4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4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  <c r="AW619" s="5"/>
      <c r="AX619" s="5"/>
      <c r="AY619" s="5"/>
      <c r="AZ619" s="5"/>
      <c r="BA619" s="5"/>
      <c r="BB619" s="7"/>
      <c r="BC619" s="7"/>
      <c r="BD619" s="7"/>
      <c r="BE619" s="7"/>
      <c r="BF619" s="7"/>
      <c r="BG619" s="7"/>
      <c r="BH619" s="7"/>
      <c r="BI619" s="7"/>
      <c r="BJ619" s="7"/>
      <c r="BK619" s="7"/>
    </row>
    <row r="620" ht="15.75" customHeight="1">
      <c r="A620" s="213"/>
      <c r="B620" s="214"/>
      <c r="C620" s="5"/>
      <c r="D620" s="4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4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  <c r="AW620" s="5"/>
      <c r="AX620" s="5"/>
      <c r="AY620" s="5"/>
      <c r="AZ620" s="5"/>
      <c r="BA620" s="5"/>
      <c r="BB620" s="7"/>
      <c r="BC620" s="7"/>
      <c r="BD620" s="7"/>
      <c r="BE620" s="7"/>
      <c r="BF620" s="7"/>
      <c r="BG620" s="7"/>
      <c r="BH620" s="7"/>
      <c r="BI620" s="7"/>
      <c r="BJ620" s="7"/>
      <c r="BK620" s="7"/>
    </row>
    <row r="621" ht="15.75" customHeight="1">
      <c r="A621" s="213"/>
      <c r="B621" s="214"/>
      <c r="C621" s="5"/>
      <c r="D621" s="4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4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  <c r="AW621" s="5"/>
      <c r="AX621" s="5"/>
      <c r="AY621" s="5"/>
      <c r="AZ621" s="5"/>
      <c r="BA621" s="5"/>
      <c r="BB621" s="7"/>
      <c r="BC621" s="7"/>
      <c r="BD621" s="7"/>
      <c r="BE621" s="7"/>
      <c r="BF621" s="7"/>
      <c r="BG621" s="7"/>
      <c r="BH621" s="7"/>
      <c r="BI621" s="7"/>
      <c r="BJ621" s="7"/>
      <c r="BK621" s="7"/>
    </row>
    <row r="622" ht="15.75" customHeight="1">
      <c r="A622" s="213"/>
      <c r="B622" s="214"/>
      <c r="C622" s="5"/>
      <c r="D622" s="4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4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  <c r="AW622" s="5"/>
      <c r="AX622" s="5"/>
      <c r="AY622" s="5"/>
      <c r="AZ622" s="5"/>
      <c r="BA622" s="5"/>
      <c r="BB622" s="7"/>
      <c r="BC622" s="7"/>
      <c r="BD622" s="7"/>
      <c r="BE622" s="7"/>
      <c r="BF622" s="7"/>
      <c r="BG622" s="7"/>
      <c r="BH622" s="7"/>
      <c r="BI622" s="7"/>
      <c r="BJ622" s="7"/>
      <c r="BK622" s="7"/>
    </row>
    <row r="623" ht="15.75" customHeight="1">
      <c r="A623" s="213"/>
      <c r="B623" s="214"/>
      <c r="C623" s="5"/>
      <c r="D623" s="4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4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  <c r="AW623" s="5"/>
      <c r="AX623" s="5"/>
      <c r="AY623" s="5"/>
      <c r="AZ623" s="5"/>
      <c r="BA623" s="5"/>
      <c r="BB623" s="7"/>
      <c r="BC623" s="7"/>
      <c r="BD623" s="7"/>
      <c r="BE623" s="7"/>
      <c r="BF623" s="7"/>
      <c r="BG623" s="7"/>
      <c r="BH623" s="7"/>
      <c r="BI623" s="7"/>
      <c r="BJ623" s="7"/>
      <c r="BK623" s="7"/>
    </row>
    <row r="624" ht="15.75" customHeight="1">
      <c r="A624" s="213"/>
      <c r="B624" s="214"/>
      <c r="C624" s="5"/>
      <c r="D624" s="4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4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  <c r="AW624" s="5"/>
      <c r="AX624" s="5"/>
      <c r="AY624" s="5"/>
      <c r="AZ624" s="5"/>
      <c r="BA624" s="5"/>
      <c r="BB624" s="7"/>
      <c r="BC624" s="7"/>
      <c r="BD624" s="7"/>
      <c r="BE624" s="7"/>
      <c r="BF624" s="7"/>
      <c r="BG624" s="7"/>
      <c r="BH624" s="7"/>
      <c r="BI624" s="7"/>
      <c r="BJ624" s="7"/>
      <c r="BK624" s="7"/>
    </row>
    <row r="625" ht="15.75" customHeight="1">
      <c r="A625" s="213"/>
      <c r="B625" s="214"/>
      <c r="C625" s="5"/>
      <c r="D625" s="4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4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  <c r="AW625" s="5"/>
      <c r="AX625" s="5"/>
      <c r="AY625" s="5"/>
      <c r="AZ625" s="5"/>
      <c r="BA625" s="5"/>
      <c r="BB625" s="7"/>
      <c r="BC625" s="7"/>
      <c r="BD625" s="7"/>
      <c r="BE625" s="7"/>
      <c r="BF625" s="7"/>
      <c r="BG625" s="7"/>
      <c r="BH625" s="7"/>
      <c r="BI625" s="7"/>
      <c r="BJ625" s="7"/>
      <c r="BK625" s="7"/>
    </row>
    <row r="626" ht="15.75" customHeight="1">
      <c r="A626" s="213"/>
      <c r="B626" s="214"/>
      <c r="C626" s="5"/>
      <c r="D626" s="4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4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  <c r="AW626" s="5"/>
      <c r="AX626" s="5"/>
      <c r="AY626" s="5"/>
      <c r="AZ626" s="5"/>
      <c r="BA626" s="5"/>
      <c r="BB626" s="7"/>
      <c r="BC626" s="7"/>
      <c r="BD626" s="7"/>
      <c r="BE626" s="7"/>
      <c r="BF626" s="7"/>
      <c r="BG626" s="7"/>
      <c r="BH626" s="7"/>
      <c r="BI626" s="7"/>
      <c r="BJ626" s="7"/>
      <c r="BK626" s="7"/>
    </row>
    <row r="627" ht="15.75" customHeight="1">
      <c r="A627" s="213"/>
      <c r="B627" s="214"/>
      <c r="C627" s="5"/>
      <c r="D627" s="4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4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  <c r="AW627" s="5"/>
      <c r="AX627" s="5"/>
      <c r="AY627" s="5"/>
      <c r="AZ627" s="5"/>
      <c r="BA627" s="5"/>
      <c r="BB627" s="7"/>
      <c r="BC627" s="7"/>
      <c r="BD627" s="7"/>
      <c r="BE627" s="7"/>
      <c r="BF627" s="7"/>
      <c r="BG627" s="7"/>
      <c r="BH627" s="7"/>
      <c r="BI627" s="7"/>
      <c r="BJ627" s="7"/>
      <c r="BK627" s="7"/>
    </row>
    <row r="628" ht="15.75" customHeight="1">
      <c r="A628" s="213"/>
      <c r="B628" s="214"/>
      <c r="C628" s="5"/>
      <c r="D628" s="4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4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  <c r="AW628" s="5"/>
      <c r="AX628" s="5"/>
      <c r="AY628" s="5"/>
      <c r="AZ628" s="5"/>
      <c r="BA628" s="5"/>
      <c r="BB628" s="7"/>
      <c r="BC628" s="7"/>
      <c r="BD628" s="7"/>
      <c r="BE628" s="7"/>
      <c r="BF628" s="7"/>
      <c r="BG628" s="7"/>
      <c r="BH628" s="7"/>
      <c r="BI628" s="7"/>
      <c r="BJ628" s="7"/>
      <c r="BK628" s="7"/>
    </row>
    <row r="629" ht="15.75" customHeight="1">
      <c r="A629" s="213"/>
      <c r="B629" s="214"/>
      <c r="C629" s="5"/>
      <c r="D629" s="4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4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  <c r="AW629" s="5"/>
      <c r="AX629" s="5"/>
      <c r="AY629" s="5"/>
      <c r="AZ629" s="5"/>
      <c r="BA629" s="5"/>
      <c r="BB629" s="7"/>
      <c r="BC629" s="7"/>
      <c r="BD629" s="7"/>
      <c r="BE629" s="7"/>
      <c r="BF629" s="7"/>
      <c r="BG629" s="7"/>
      <c r="BH629" s="7"/>
      <c r="BI629" s="7"/>
      <c r="BJ629" s="7"/>
      <c r="BK629" s="7"/>
    </row>
    <row r="630" ht="15.75" customHeight="1">
      <c r="A630" s="213"/>
      <c r="B630" s="214"/>
      <c r="C630" s="5"/>
      <c r="D630" s="4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4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  <c r="AW630" s="5"/>
      <c r="AX630" s="5"/>
      <c r="AY630" s="5"/>
      <c r="AZ630" s="5"/>
      <c r="BA630" s="5"/>
      <c r="BB630" s="7"/>
      <c r="BC630" s="7"/>
      <c r="BD630" s="7"/>
      <c r="BE630" s="7"/>
      <c r="BF630" s="7"/>
      <c r="BG630" s="7"/>
      <c r="BH630" s="7"/>
      <c r="BI630" s="7"/>
      <c r="BJ630" s="7"/>
      <c r="BK630" s="7"/>
    </row>
    <row r="631" ht="15.75" customHeight="1">
      <c r="A631" s="213"/>
      <c r="B631" s="214"/>
      <c r="C631" s="5"/>
      <c r="D631" s="4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4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  <c r="AW631" s="5"/>
      <c r="AX631" s="5"/>
      <c r="AY631" s="5"/>
      <c r="AZ631" s="5"/>
      <c r="BA631" s="5"/>
      <c r="BB631" s="7"/>
      <c r="BC631" s="7"/>
      <c r="BD631" s="7"/>
      <c r="BE631" s="7"/>
      <c r="BF631" s="7"/>
      <c r="BG631" s="7"/>
      <c r="BH631" s="7"/>
      <c r="BI631" s="7"/>
      <c r="BJ631" s="7"/>
      <c r="BK631" s="7"/>
    </row>
    <row r="632" ht="15.75" customHeight="1">
      <c r="A632" s="213"/>
      <c r="B632" s="214"/>
      <c r="C632" s="5"/>
      <c r="D632" s="4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4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7"/>
      <c r="BC632" s="7"/>
      <c r="BD632" s="7"/>
      <c r="BE632" s="7"/>
      <c r="BF632" s="7"/>
      <c r="BG632" s="7"/>
      <c r="BH632" s="7"/>
      <c r="BI632" s="7"/>
      <c r="BJ632" s="7"/>
      <c r="BK632" s="7"/>
    </row>
    <row r="633" ht="15.75" customHeight="1">
      <c r="A633" s="213"/>
      <c r="B633" s="214"/>
      <c r="C633" s="5"/>
      <c r="D633" s="4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4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  <c r="AW633" s="5"/>
      <c r="AX633" s="5"/>
      <c r="AY633" s="5"/>
      <c r="AZ633" s="5"/>
      <c r="BA633" s="5"/>
      <c r="BB633" s="7"/>
      <c r="BC633" s="7"/>
      <c r="BD633" s="7"/>
      <c r="BE633" s="7"/>
      <c r="BF633" s="7"/>
      <c r="BG633" s="7"/>
      <c r="BH633" s="7"/>
      <c r="BI633" s="7"/>
      <c r="BJ633" s="7"/>
      <c r="BK633" s="7"/>
    </row>
    <row r="634" ht="15.75" customHeight="1">
      <c r="A634" s="213"/>
      <c r="B634" s="214"/>
      <c r="C634" s="5"/>
      <c r="D634" s="4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4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  <c r="AW634" s="5"/>
      <c r="AX634" s="5"/>
      <c r="AY634" s="5"/>
      <c r="AZ634" s="5"/>
      <c r="BA634" s="5"/>
      <c r="BB634" s="7"/>
      <c r="BC634" s="7"/>
      <c r="BD634" s="7"/>
      <c r="BE634" s="7"/>
      <c r="BF634" s="7"/>
      <c r="BG634" s="7"/>
      <c r="BH634" s="7"/>
      <c r="BI634" s="7"/>
      <c r="BJ634" s="7"/>
      <c r="BK634" s="7"/>
    </row>
    <row r="635" ht="15.75" customHeight="1">
      <c r="A635" s="213"/>
      <c r="B635" s="214"/>
      <c r="C635" s="5"/>
      <c r="D635" s="4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4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  <c r="AW635" s="5"/>
      <c r="AX635" s="5"/>
      <c r="AY635" s="5"/>
      <c r="AZ635" s="5"/>
      <c r="BA635" s="5"/>
      <c r="BB635" s="7"/>
      <c r="BC635" s="7"/>
      <c r="BD635" s="7"/>
      <c r="BE635" s="7"/>
      <c r="BF635" s="7"/>
      <c r="BG635" s="7"/>
      <c r="BH635" s="7"/>
      <c r="BI635" s="7"/>
      <c r="BJ635" s="7"/>
      <c r="BK635" s="7"/>
    </row>
    <row r="636" ht="15.75" customHeight="1">
      <c r="A636" s="213"/>
      <c r="B636" s="214"/>
      <c r="C636" s="5"/>
      <c r="D636" s="4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4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  <c r="AW636" s="5"/>
      <c r="AX636" s="5"/>
      <c r="AY636" s="5"/>
      <c r="AZ636" s="5"/>
      <c r="BA636" s="5"/>
      <c r="BB636" s="7"/>
      <c r="BC636" s="7"/>
      <c r="BD636" s="7"/>
      <c r="BE636" s="7"/>
      <c r="BF636" s="7"/>
      <c r="BG636" s="7"/>
      <c r="BH636" s="7"/>
      <c r="BI636" s="7"/>
      <c r="BJ636" s="7"/>
      <c r="BK636" s="7"/>
    </row>
    <row r="637" ht="15.75" customHeight="1">
      <c r="A637" s="213"/>
      <c r="B637" s="214"/>
      <c r="C637" s="5"/>
      <c r="D637" s="4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4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  <c r="AW637" s="5"/>
      <c r="AX637" s="5"/>
      <c r="AY637" s="5"/>
      <c r="AZ637" s="5"/>
      <c r="BA637" s="5"/>
      <c r="BB637" s="7"/>
      <c r="BC637" s="7"/>
      <c r="BD637" s="7"/>
      <c r="BE637" s="7"/>
      <c r="BF637" s="7"/>
      <c r="BG637" s="7"/>
      <c r="BH637" s="7"/>
      <c r="BI637" s="7"/>
      <c r="BJ637" s="7"/>
      <c r="BK637" s="7"/>
    </row>
    <row r="638" ht="15.75" customHeight="1">
      <c r="A638" s="213"/>
      <c r="B638" s="214"/>
      <c r="C638" s="5"/>
      <c r="D638" s="4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4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  <c r="AW638" s="5"/>
      <c r="AX638" s="5"/>
      <c r="AY638" s="5"/>
      <c r="AZ638" s="5"/>
      <c r="BA638" s="5"/>
      <c r="BB638" s="7"/>
      <c r="BC638" s="7"/>
      <c r="BD638" s="7"/>
      <c r="BE638" s="7"/>
      <c r="BF638" s="7"/>
      <c r="BG638" s="7"/>
      <c r="BH638" s="7"/>
      <c r="BI638" s="7"/>
      <c r="BJ638" s="7"/>
      <c r="BK638" s="7"/>
    </row>
    <row r="639" ht="15.75" customHeight="1">
      <c r="A639" s="213"/>
      <c r="B639" s="214"/>
      <c r="C639" s="5"/>
      <c r="D639" s="4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4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  <c r="AW639" s="5"/>
      <c r="AX639" s="5"/>
      <c r="AY639" s="5"/>
      <c r="AZ639" s="5"/>
      <c r="BA639" s="5"/>
      <c r="BB639" s="7"/>
      <c r="BC639" s="7"/>
      <c r="BD639" s="7"/>
      <c r="BE639" s="7"/>
      <c r="BF639" s="7"/>
      <c r="BG639" s="7"/>
      <c r="BH639" s="7"/>
      <c r="BI639" s="7"/>
      <c r="BJ639" s="7"/>
      <c r="BK639" s="7"/>
    </row>
    <row r="640" ht="15.75" customHeight="1">
      <c r="A640" s="213"/>
      <c r="B640" s="214"/>
      <c r="C640" s="5"/>
      <c r="D640" s="4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4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  <c r="AW640" s="5"/>
      <c r="AX640" s="5"/>
      <c r="AY640" s="5"/>
      <c r="AZ640" s="5"/>
      <c r="BA640" s="5"/>
      <c r="BB640" s="7"/>
      <c r="BC640" s="7"/>
      <c r="BD640" s="7"/>
      <c r="BE640" s="7"/>
      <c r="BF640" s="7"/>
      <c r="BG640" s="7"/>
      <c r="BH640" s="7"/>
      <c r="BI640" s="7"/>
      <c r="BJ640" s="7"/>
      <c r="BK640" s="7"/>
    </row>
    <row r="641" ht="15.75" customHeight="1">
      <c r="A641" s="213"/>
      <c r="B641" s="214"/>
      <c r="C641" s="5"/>
      <c r="D641" s="4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4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  <c r="AW641" s="5"/>
      <c r="AX641" s="5"/>
      <c r="AY641" s="5"/>
      <c r="AZ641" s="5"/>
      <c r="BA641" s="5"/>
      <c r="BB641" s="7"/>
      <c r="BC641" s="7"/>
      <c r="BD641" s="7"/>
      <c r="BE641" s="7"/>
      <c r="BF641" s="7"/>
      <c r="BG641" s="7"/>
      <c r="BH641" s="7"/>
      <c r="BI641" s="7"/>
      <c r="BJ641" s="7"/>
      <c r="BK641" s="7"/>
    </row>
    <row r="642" ht="15.75" customHeight="1">
      <c r="A642" s="213"/>
      <c r="B642" s="214"/>
      <c r="C642" s="5"/>
      <c r="D642" s="4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4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  <c r="AW642" s="5"/>
      <c r="AX642" s="5"/>
      <c r="AY642" s="5"/>
      <c r="AZ642" s="5"/>
      <c r="BA642" s="5"/>
      <c r="BB642" s="7"/>
      <c r="BC642" s="7"/>
      <c r="BD642" s="7"/>
      <c r="BE642" s="7"/>
      <c r="BF642" s="7"/>
      <c r="BG642" s="7"/>
      <c r="BH642" s="7"/>
      <c r="BI642" s="7"/>
      <c r="BJ642" s="7"/>
      <c r="BK642" s="7"/>
    </row>
    <row r="643" ht="15.75" customHeight="1">
      <c r="A643" s="213"/>
      <c r="B643" s="214"/>
      <c r="C643" s="5"/>
      <c r="D643" s="4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4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  <c r="AW643" s="5"/>
      <c r="AX643" s="5"/>
      <c r="AY643" s="5"/>
      <c r="AZ643" s="5"/>
      <c r="BA643" s="5"/>
      <c r="BB643" s="7"/>
      <c r="BC643" s="7"/>
      <c r="BD643" s="7"/>
      <c r="BE643" s="7"/>
      <c r="BF643" s="7"/>
      <c r="BG643" s="7"/>
      <c r="BH643" s="7"/>
      <c r="BI643" s="7"/>
      <c r="BJ643" s="7"/>
      <c r="BK643" s="7"/>
    </row>
    <row r="644" ht="15.75" customHeight="1">
      <c r="A644" s="213"/>
      <c r="B644" s="214"/>
      <c r="C644" s="5"/>
      <c r="D644" s="4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4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  <c r="AW644" s="5"/>
      <c r="AX644" s="5"/>
      <c r="AY644" s="5"/>
      <c r="AZ644" s="5"/>
      <c r="BA644" s="5"/>
      <c r="BB644" s="7"/>
      <c r="BC644" s="7"/>
      <c r="BD644" s="7"/>
      <c r="BE644" s="7"/>
      <c r="BF644" s="7"/>
      <c r="BG644" s="7"/>
      <c r="BH644" s="7"/>
      <c r="BI644" s="7"/>
      <c r="BJ644" s="7"/>
      <c r="BK644" s="7"/>
    </row>
    <row r="645" ht="15.75" customHeight="1">
      <c r="A645" s="213"/>
      <c r="B645" s="214"/>
      <c r="C645" s="5"/>
      <c r="D645" s="4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4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  <c r="AW645" s="5"/>
      <c r="AX645" s="5"/>
      <c r="AY645" s="5"/>
      <c r="AZ645" s="5"/>
      <c r="BA645" s="5"/>
      <c r="BB645" s="7"/>
      <c r="BC645" s="7"/>
      <c r="BD645" s="7"/>
      <c r="BE645" s="7"/>
      <c r="BF645" s="7"/>
      <c r="BG645" s="7"/>
      <c r="BH645" s="7"/>
      <c r="BI645" s="7"/>
      <c r="BJ645" s="7"/>
      <c r="BK645" s="7"/>
    </row>
    <row r="646" ht="15.75" customHeight="1">
      <c r="A646" s="213"/>
      <c r="B646" s="214"/>
      <c r="C646" s="5"/>
      <c r="D646" s="4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4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  <c r="AW646" s="5"/>
      <c r="AX646" s="5"/>
      <c r="AY646" s="5"/>
      <c r="AZ646" s="5"/>
      <c r="BA646" s="5"/>
      <c r="BB646" s="7"/>
      <c r="BC646" s="7"/>
      <c r="BD646" s="7"/>
      <c r="BE646" s="7"/>
      <c r="BF646" s="7"/>
      <c r="BG646" s="7"/>
      <c r="BH646" s="7"/>
      <c r="BI646" s="7"/>
      <c r="BJ646" s="7"/>
      <c r="BK646" s="7"/>
    </row>
    <row r="647" ht="15.75" customHeight="1">
      <c r="A647" s="213"/>
      <c r="B647" s="214"/>
      <c r="C647" s="5"/>
      <c r="D647" s="4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4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  <c r="AW647" s="5"/>
      <c r="AX647" s="5"/>
      <c r="AY647" s="5"/>
      <c r="AZ647" s="5"/>
      <c r="BA647" s="5"/>
      <c r="BB647" s="7"/>
      <c r="BC647" s="7"/>
      <c r="BD647" s="7"/>
      <c r="BE647" s="7"/>
      <c r="BF647" s="7"/>
      <c r="BG647" s="7"/>
      <c r="BH647" s="7"/>
      <c r="BI647" s="7"/>
      <c r="BJ647" s="7"/>
      <c r="BK647" s="7"/>
    </row>
    <row r="648" ht="15.75" customHeight="1">
      <c r="A648" s="213"/>
      <c r="B648" s="214"/>
      <c r="C648" s="5"/>
      <c r="D648" s="4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4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  <c r="AW648" s="5"/>
      <c r="AX648" s="5"/>
      <c r="AY648" s="5"/>
      <c r="AZ648" s="5"/>
      <c r="BA648" s="5"/>
      <c r="BB648" s="7"/>
      <c r="BC648" s="7"/>
      <c r="BD648" s="7"/>
      <c r="BE648" s="7"/>
      <c r="BF648" s="7"/>
      <c r="BG648" s="7"/>
      <c r="BH648" s="7"/>
      <c r="BI648" s="7"/>
      <c r="BJ648" s="7"/>
      <c r="BK648" s="7"/>
    </row>
    <row r="649" ht="15.75" customHeight="1">
      <c r="A649" s="213"/>
      <c r="B649" s="214"/>
      <c r="C649" s="5"/>
      <c r="D649" s="4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4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  <c r="AW649" s="5"/>
      <c r="AX649" s="5"/>
      <c r="AY649" s="5"/>
      <c r="AZ649" s="5"/>
      <c r="BA649" s="5"/>
      <c r="BB649" s="7"/>
      <c r="BC649" s="7"/>
      <c r="BD649" s="7"/>
      <c r="BE649" s="7"/>
      <c r="BF649" s="7"/>
      <c r="BG649" s="7"/>
      <c r="BH649" s="7"/>
      <c r="BI649" s="7"/>
      <c r="BJ649" s="7"/>
      <c r="BK649" s="7"/>
    </row>
    <row r="650" ht="15.75" customHeight="1">
      <c r="A650" s="213"/>
      <c r="B650" s="214"/>
      <c r="C650" s="5"/>
      <c r="D650" s="4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4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  <c r="AW650" s="5"/>
      <c r="AX650" s="5"/>
      <c r="AY650" s="5"/>
      <c r="AZ650" s="5"/>
      <c r="BA650" s="5"/>
      <c r="BB650" s="7"/>
      <c r="BC650" s="7"/>
      <c r="BD650" s="7"/>
      <c r="BE650" s="7"/>
      <c r="BF650" s="7"/>
      <c r="BG650" s="7"/>
      <c r="BH650" s="7"/>
      <c r="BI650" s="7"/>
      <c r="BJ650" s="7"/>
      <c r="BK650" s="7"/>
    </row>
    <row r="651" ht="15.75" customHeight="1">
      <c r="A651" s="213"/>
      <c r="B651" s="214"/>
      <c r="C651" s="5"/>
      <c r="D651" s="4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4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  <c r="AW651" s="5"/>
      <c r="AX651" s="5"/>
      <c r="AY651" s="5"/>
      <c r="AZ651" s="5"/>
      <c r="BA651" s="5"/>
      <c r="BB651" s="7"/>
      <c r="BC651" s="7"/>
      <c r="BD651" s="7"/>
      <c r="BE651" s="7"/>
      <c r="BF651" s="7"/>
      <c r="BG651" s="7"/>
      <c r="BH651" s="7"/>
      <c r="BI651" s="7"/>
      <c r="BJ651" s="7"/>
      <c r="BK651" s="7"/>
    </row>
    <row r="652" ht="15.75" customHeight="1">
      <c r="A652" s="213"/>
      <c r="B652" s="214"/>
      <c r="C652" s="5"/>
      <c r="D652" s="4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4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  <c r="AW652" s="5"/>
      <c r="AX652" s="5"/>
      <c r="AY652" s="5"/>
      <c r="AZ652" s="5"/>
      <c r="BA652" s="5"/>
      <c r="BB652" s="7"/>
      <c r="BC652" s="7"/>
      <c r="BD652" s="7"/>
      <c r="BE652" s="7"/>
      <c r="BF652" s="7"/>
      <c r="BG652" s="7"/>
      <c r="BH652" s="7"/>
      <c r="BI652" s="7"/>
      <c r="BJ652" s="7"/>
      <c r="BK652" s="7"/>
    </row>
    <row r="653" ht="15.75" customHeight="1">
      <c r="A653" s="213"/>
      <c r="B653" s="214"/>
      <c r="C653" s="5"/>
      <c r="D653" s="4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4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  <c r="AW653" s="5"/>
      <c r="AX653" s="5"/>
      <c r="AY653" s="5"/>
      <c r="AZ653" s="5"/>
      <c r="BA653" s="5"/>
      <c r="BB653" s="7"/>
      <c r="BC653" s="7"/>
      <c r="BD653" s="7"/>
      <c r="BE653" s="7"/>
      <c r="BF653" s="7"/>
      <c r="BG653" s="7"/>
      <c r="BH653" s="7"/>
      <c r="BI653" s="7"/>
      <c r="BJ653" s="7"/>
      <c r="BK653" s="7"/>
    </row>
    <row r="654" ht="15.75" customHeight="1">
      <c r="A654" s="213"/>
      <c r="B654" s="214"/>
      <c r="C654" s="5"/>
      <c r="D654" s="4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4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  <c r="AW654" s="5"/>
      <c r="AX654" s="5"/>
      <c r="AY654" s="5"/>
      <c r="AZ654" s="5"/>
      <c r="BA654" s="5"/>
      <c r="BB654" s="7"/>
      <c r="BC654" s="7"/>
      <c r="BD654" s="7"/>
      <c r="BE654" s="7"/>
      <c r="BF654" s="7"/>
      <c r="BG654" s="7"/>
      <c r="BH654" s="7"/>
      <c r="BI654" s="7"/>
      <c r="BJ654" s="7"/>
      <c r="BK654" s="7"/>
    </row>
    <row r="655" ht="15.75" customHeight="1">
      <c r="A655" s="213"/>
      <c r="B655" s="214"/>
      <c r="C655" s="5"/>
      <c r="D655" s="4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4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  <c r="AW655" s="5"/>
      <c r="AX655" s="5"/>
      <c r="AY655" s="5"/>
      <c r="AZ655" s="5"/>
      <c r="BA655" s="5"/>
      <c r="BB655" s="7"/>
      <c r="BC655" s="7"/>
      <c r="BD655" s="7"/>
      <c r="BE655" s="7"/>
      <c r="BF655" s="7"/>
      <c r="BG655" s="7"/>
      <c r="BH655" s="7"/>
      <c r="BI655" s="7"/>
      <c r="BJ655" s="7"/>
      <c r="BK655" s="7"/>
    </row>
    <row r="656" ht="15.75" customHeight="1">
      <c r="A656" s="213"/>
      <c r="B656" s="214"/>
      <c r="C656" s="5"/>
      <c r="D656" s="4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4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  <c r="AW656" s="5"/>
      <c r="AX656" s="5"/>
      <c r="AY656" s="5"/>
      <c r="AZ656" s="5"/>
      <c r="BA656" s="5"/>
      <c r="BB656" s="7"/>
      <c r="BC656" s="7"/>
      <c r="BD656" s="7"/>
      <c r="BE656" s="7"/>
      <c r="BF656" s="7"/>
      <c r="BG656" s="7"/>
      <c r="BH656" s="7"/>
      <c r="BI656" s="7"/>
      <c r="BJ656" s="7"/>
      <c r="BK656" s="7"/>
    </row>
    <row r="657" ht="15.75" customHeight="1">
      <c r="A657" s="213"/>
      <c r="B657" s="214"/>
      <c r="C657" s="5"/>
      <c r="D657" s="4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4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  <c r="AW657" s="5"/>
      <c r="AX657" s="5"/>
      <c r="AY657" s="5"/>
      <c r="AZ657" s="5"/>
      <c r="BA657" s="5"/>
      <c r="BB657" s="7"/>
      <c r="BC657" s="7"/>
      <c r="BD657" s="7"/>
      <c r="BE657" s="7"/>
      <c r="BF657" s="7"/>
      <c r="BG657" s="7"/>
      <c r="BH657" s="7"/>
      <c r="BI657" s="7"/>
      <c r="BJ657" s="7"/>
      <c r="BK657" s="7"/>
    </row>
    <row r="658" ht="15.75" customHeight="1">
      <c r="A658" s="213"/>
      <c r="B658" s="214"/>
      <c r="C658" s="5"/>
      <c r="D658" s="4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4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  <c r="AW658" s="5"/>
      <c r="AX658" s="5"/>
      <c r="AY658" s="5"/>
      <c r="AZ658" s="5"/>
      <c r="BA658" s="5"/>
      <c r="BB658" s="7"/>
      <c r="BC658" s="7"/>
      <c r="BD658" s="7"/>
      <c r="BE658" s="7"/>
      <c r="BF658" s="7"/>
      <c r="BG658" s="7"/>
      <c r="BH658" s="7"/>
      <c r="BI658" s="7"/>
      <c r="BJ658" s="7"/>
      <c r="BK658" s="7"/>
    </row>
    <row r="659" ht="15.75" customHeight="1">
      <c r="A659" s="213"/>
      <c r="B659" s="214"/>
      <c r="C659" s="5"/>
      <c r="D659" s="4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4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  <c r="AW659" s="5"/>
      <c r="AX659" s="5"/>
      <c r="AY659" s="5"/>
      <c r="AZ659" s="5"/>
      <c r="BA659" s="5"/>
      <c r="BB659" s="7"/>
      <c r="BC659" s="7"/>
      <c r="BD659" s="7"/>
      <c r="BE659" s="7"/>
      <c r="BF659" s="7"/>
      <c r="BG659" s="7"/>
      <c r="BH659" s="7"/>
      <c r="BI659" s="7"/>
      <c r="BJ659" s="7"/>
      <c r="BK659" s="7"/>
    </row>
    <row r="660" ht="15.75" customHeight="1">
      <c r="A660" s="213"/>
      <c r="B660" s="214"/>
      <c r="C660" s="5"/>
      <c r="D660" s="4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4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  <c r="AW660" s="5"/>
      <c r="AX660" s="5"/>
      <c r="AY660" s="5"/>
      <c r="AZ660" s="5"/>
      <c r="BA660" s="5"/>
      <c r="BB660" s="7"/>
      <c r="BC660" s="7"/>
      <c r="BD660" s="7"/>
      <c r="BE660" s="7"/>
      <c r="BF660" s="7"/>
      <c r="BG660" s="7"/>
      <c r="BH660" s="7"/>
      <c r="BI660" s="7"/>
      <c r="BJ660" s="7"/>
      <c r="BK660" s="7"/>
    </row>
    <row r="661" ht="15.75" customHeight="1">
      <c r="A661" s="213"/>
      <c r="B661" s="214"/>
      <c r="C661" s="5"/>
      <c r="D661" s="4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4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  <c r="AW661" s="5"/>
      <c r="AX661" s="5"/>
      <c r="AY661" s="5"/>
      <c r="AZ661" s="5"/>
      <c r="BA661" s="5"/>
      <c r="BB661" s="7"/>
      <c r="BC661" s="7"/>
      <c r="BD661" s="7"/>
      <c r="BE661" s="7"/>
      <c r="BF661" s="7"/>
      <c r="BG661" s="7"/>
      <c r="BH661" s="7"/>
      <c r="BI661" s="7"/>
      <c r="BJ661" s="7"/>
      <c r="BK661" s="7"/>
    </row>
    <row r="662" ht="15.75" customHeight="1">
      <c r="A662" s="213"/>
      <c r="B662" s="214"/>
      <c r="C662" s="5"/>
      <c r="D662" s="4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4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  <c r="AW662" s="5"/>
      <c r="AX662" s="5"/>
      <c r="AY662" s="5"/>
      <c r="AZ662" s="5"/>
      <c r="BA662" s="5"/>
      <c r="BB662" s="7"/>
      <c r="BC662" s="7"/>
      <c r="BD662" s="7"/>
      <c r="BE662" s="7"/>
      <c r="BF662" s="7"/>
      <c r="BG662" s="7"/>
      <c r="BH662" s="7"/>
      <c r="BI662" s="7"/>
      <c r="BJ662" s="7"/>
      <c r="BK662" s="7"/>
    </row>
    <row r="663" ht="15.75" customHeight="1">
      <c r="A663" s="213"/>
      <c r="B663" s="214"/>
      <c r="C663" s="5"/>
      <c r="D663" s="4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4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  <c r="AW663" s="5"/>
      <c r="AX663" s="5"/>
      <c r="AY663" s="5"/>
      <c r="AZ663" s="5"/>
      <c r="BA663" s="5"/>
      <c r="BB663" s="7"/>
      <c r="BC663" s="7"/>
      <c r="BD663" s="7"/>
      <c r="BE663" s="7"/>
      <c r="BF663" s="7"/>
      <c r="BG663" s="7"/>
      <c r="BH663" s="7"/>
      <c r="BI663" s="7"/>
      <c r="BJ663" s="7"/>
      <c r="BK663" s="7"/>
    </row>
    <row r="664" ht="15.75" customHeight="1">
      <c r="A664" s="213"/>
      <c r="B664" s="214"/>
      <c r="C664" s="5"/>
      <c r="D664" s="4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4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  <c r="AW664" s="5"/>
      <c r="AX664" s="5"/>
      <c r="AY664" s="5"/>
      <c r="AZ664" s="5"/>
      <c r="BA664" s="5"/>
      <c r="BB664" s="7"/>
      <c r="BC664" s="7"/>
      <c r="BD664" s="7"/>
      <c r="BE664" s="7"/>
      <c r="BF664" s="7"/>
      <c r="BG664" s="7"/>
      <c r="BH664" s="7"/>
      <c r="BI664" s="7"/>
      <c r="BJ664" s="7"/>
      <c r="BK664" s="7"/>
    </row>
    <row r="665" ht="15.75" customHeight="1">
      <c r="A665" s="213"/>
      <c r="B665" s="214"/>
      <c r="C665" s="5"/>
      <c r="D665" s="4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4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  <c r="AW665" s="5"/>
      <c r="AX665" s="5"/>
      <c r="AY665" s="5"/>
      <c r="AZ665" s="5"/>
      <c r="BA665" s="5"/>
      <c r="BB665" s="7"/>
      <c r="BC665" s="7"/>
      <c r="BD665" s="7"/>
      <c r="BE665" s="7"/>
      <c r="BF665" s="7"/>
      <c r="BG665" s="7"/>
      <c r="BH665" s="7"/>
      <c r="BI665" s="7"/>
      <c r="BJ665" s="7"/>
      <c r="BK665" s="7"/>
    </row>
    <row r="666" ht="15.75" customHeight="1">
      <c r="A666" s="213"/>
      <c r="B666" s="214"/>
      <c r="C666" s="5"/>
      <c r="D666" s="4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4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  <c r="AW666" s="5"/>
      <c r="AX666" s="5"/>
      <c r="AY666" s="5"/>
      <c r="AZ666" s="5"/>
      <c r="BA666" s="5"/>
      <c r="BB666" s="7"/>
      <c r="BC666" s="7"/>
      <c r="BD666" s="7"/>
      <c r="BE666" s="7"/>
      <c r="BF666" s="7"/>
      <c r="BG666" s="7"/>
      <c r="BH666" s="7"/>
      <c r="BI666" s="7"/>
      <c r="BJ666" s="7"/>
      <c r="BK666" s="7"/>
    </row>
    <row r="667" ht="15.75" customHeight="1">
      <c r="A667" s="213"/>
      <c r="B667" s="214"/>
      <c r="C667" s="5"/>
      <c r="D667" s="4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4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  <c r="AW667" s="5"/>
      <c r="AX667" s="5"/>
      <c r="AY667" s="5"/>
      <c r="AZ667" s="5"/>
      <c r="BA667" s="5"/>
      <c r="BB667" s="7"/>
      <c r="BC667" s="7"/>
      <c r="BD667" s="7"/>
      <c r="BE667" s="7"/>
      <c r="BF667" s="7"/>
      <c r="BG667" s="7"/>
      <c r="BH667" s="7"/>
      <c r="BI667" s="7"/>
      <c r="BJ667" s="7"/>
      <c r="BK667" s="7"/>
    </row>
    <row r="668" ht="15.75" customHeight="1">
      <c r="A668" s="213"/>
      <c r="B668" s="214"/>
      <c r="C668" s="5"/>
      <c r="D668" s="4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4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  <c r="AW668" s="5"/>
      <c r="AX668" s="5"/>
      <c r="AY668" s="5"/>
      <c r="AZ668" s="5"/>
      <c r="BA668" s="5"/>
      <c r="BB668" s="7"/>
      <c r="BC668" s="7"/>
      <c r="BD668" s="7"/>
      <c r="BE668" s="7"/>
      <c r="BF668" s="7"/>
      <c r="BG668" s="7"/>
      <c r="BH668" s="7"/>
      <c r="BI668" s="7"/>
      <c r="BJ668" s="7"/>
      <c r="BK668" s="7"/>
    </row>
    <row r="669" ht="15.75" customHeight="1">
      <c r="A669" s="213"/>
      <c r="B669" s="214"/>
      <c r="C669" s="5"/>
      <c r="D669" s="4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4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  <c r="AW669" s="5"/>
      <c r="AX669" s="5"/>
      <c r="AY669" s="5"/>
      <c r="AZ669" s="5"/>
      <c r="BA669" s="5"/>
      <c r="BB669" s="7"/>
      <c r="BC669" s="7"/>
      <c r="BD669" s="7"/>
      <c r="BE669" s="7"/>
      <c r="BF669" s="7"/>
      <c r="BG669" s="7"/>
      <c r="BH669" s="7"/>
      <c r="BI669" s="7"/>
      <c r="BJ669" s="7"/>
      <c r="BK669" s="7"/>
    </row>
    <row r="670" ht="15.75" customHeight="1">
      <c r="A670" s="213"/>
      <c r="B670" s="214"/>
      <c r="C670" s="5"/>
      <c r="D670" s="4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4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  <c r="AW670" s="5"/>
      <c r="AX670" s="5"/>
      <c r="AY670" s="5"/>
      <c r="AZ670" s="5"/>
      <c r="BA670" s="5"/>
      <c r="BB670" s="7"/>
      <c r="BC670" s="7"/>
      <c r="BD670" s="7"/>
      <c r="BE670" s="7"/>
      <c r="BF670" s="7"/>
      <c r="BG670" s="7"/>
      <c r="BH670" s="7"/>
      <c r="BI670" s="7"/>
      <c r="BJ670" s="7"/>
      <c r="BK670" s="7"/>
    </row>
    <row r="671" ht="15.75" customHeight="1">
      <c r="A671" s="213"/>
      <c r="B671" s="214"/>
      <c r="C671" s="5"/>
      <c r="D671" s="4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4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  <c r="AW671" s="5"/>
      <c r="AX671" s="5"/>
      <c r="AY671" s="5"/>
      <c r="AZ671" s="5"/>
      <c r="BA671" s="5"/>
      <c r="BB671" s="7"/>
      <c r="BC671" s="7"/>
      <c r="BD671" s="7"/>
      <c r="BE671" s="7"/>
      <c r="BF671" s="7"/>
      <c r="BG671" s="7"/>
      <c r="BH671" s="7"/>
      <c r="BI671" s="7"/>
      <c r="BJ671" s="7"/>
      <c r="BK671" s="7"/>
    </row>
    <row r="672" ht="15.75" customHeight="1">
      <c r="A672" s="213"/>
      <c r="B672" s="214"/>
      <c r="C672" s="5"/>
      <c r="D672" s="4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4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  <c r="AW672" s="5"/>
      <c r="AX672" s="5"/>
      <c r="AY672" s="5"/>
      <c r="AZ672" s="5"/>
      <c r="BA672" s="5"/>
      <c r="BB672" s="7"/>
      <c r="BC672" s="7"/>
      <c r="BD672" s="7"/>
      <c r="BE672" s="7"/>
      <c r="BF672" s="7"/>
      <c r="BG672" s="7"/>
      <c r="BH672" s="7"/>
      <c r="BI672" s="7"/>
      <c r="BJ672" s="7"/>
      <c r="BK672" s="7"/>
    </row>
    <row r="673" ht="15.75" customHeight="1">
      <c r="A673" s="213"/>
      <c r="B673" s="214"/>
      <c r="C673" s="5"/>
      <c r="D673" s="4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4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  <c r="AW673" s="5"/>
      <c r="AX673" s="5"/>
      <c r="AY673" s="5"/>
      <c r="AZ673" s="5"/>
      <c r="BA673" s="5"/>
      <c r="BB673" s="7"/>
      <c r="BC673" s="7"/>
      <c r="BD673" s="7"/>
      <c r="BE673" s="7"/>
      <c r="BF673" s="7"/>
      <c r="BG673" s="7"/>
      <c r="BH673" s="7"/>
      <c r="BI673" s="7"/>
      <c r="BJ673" s="7"/>
      <c r="BK673" s="7"/>
    </row>
    <row r="674" ht="15.75" customHeight="1">
      <c r="A674" s="213"/>
      <c r="B674" s="214"/>
      <c r="C674" s="5"/>
      <c r="D674" s="4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4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  <c r="AW674" s="5"/>
      <c r="AX674" s="5"/>
      <c r="AY674" s="5"/>
      <c r="AZ674" s="5"/>
      <c r="BA674" s="5"/>
      <c r="BB674" s="7"/>
      <c r="BC674" s="7"/>
      <c r="BD674" s="7"/>
      <c r="BE674" s="7"/>
      <c r="BF674" s="7"/>
      <c r="BG674" s="7"/>
      <c r="BH674" s="7"/>
      <c r="BI674" s="7"/>
      <c r="BJ674" s="7"/>
      <c r="BK674" s="7"/>
    </row>
    <row r="675" ht="15.75" customHeight="1">
      <c r="A675" s="213"/>
      <c r="B675" s="214"/>
      <c r="C675" s="5"/>
      <c r="D675" s="4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4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  <c r="AW675" s="5"/>
      <c r="AX675" s="5"/>
      <c r="AY675" s="5"/>
      <c r="AZ675" s="5"/>
      <c r="BA675" s="5"/>
      <c r="BB675" s="7"/>
      <c r="BC675" s="7"/>
      <c r="BD675" s="7"/>
      <c r="BE675" s="7"/>
      <c r="BF675" s="7"/>
      <c r="BG675" s="7"/>
      <c r="BH675" s="7"/>
      <c r="BI675" s="7"/>
      <c r="BJ675" s="7"/>
      <c r="BK675" s="7"/>
    </row>
    <row r="676" ht="15.75" customHeight="1">
      <c r="A676" s="213"/>
      <c r="B676" s="214"/>
      <c r="C676" s="5"/>
      <c r="D676" s="4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4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  <c r="AW676" s="5"/>
      <c r="AX676" s="5"/>
      <c r="AY676" s="5"/>
      <c r="AZ676" s="5"/>
      <c r="BA676" s="5"/>
      <c r="BB676" s="7"/>
      <c r="BC676" s="7"/>
      <c r="BD676" s="7"/>
      <c r="BE676" s="7"/>
      <c r="BF676" s="7"/>
      <c r="BG676" s="7"/>
      <c r="BH676" s="7"/>
      <c r="BI676" s="7"/>
      <c r="BJ676" s="7"/>
      <c r="BK676" s="7"/>
    </row>
    <row r="677" ht="15.75" customHeight="1">
      <c r="A677" s="213"/>
      <c r="B677" s="214"/>
      <c r="C677" s="5"/>
      <c r="D677" s="4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4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  <c r="AW677" s="5"/>
      <c r="AX677" s="5"/>
      <c r="AY677" s="5"/>
      <c r="AZ677" s="5"/>
      <c r="BA677" s="5"/>
      <c r="BB677" s="7"/>
      <c r="BC677" s="7"/>
      <c r="BD677" s="7"/>
      <c r="BE677" s="7"/>
      <c r="BF677" s="7"/>
      <c r="BG677" s="7"/>
      <c r="BH677" s="7"/>
      <c r="BI677" s="7"/>
      <c r="BJ677" s="7"/>
      <c r="BK677" s="7"/>
    </row>
    <row r="678" ht="15.75" customHeight="1">
      <c r="A678" s="213"/>
      <c r="B678" s="214"/>
      <c r="C678" s="5"/>
      <c r="D678" s="4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4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  <c r="AW678" s="5"/>
      <c r="AX678" s="5"/>
      <c r="AY678" s="5"/>
      <c r="AZ678" s="5"/>
      <c r="BA678" s="5"/>
      <c r="BB678" s="7"/>
      <c r="BC678" s="7"/>
      <c r="BD678" s="7"/>
      <c r="BE678" s="7"/>
      <c r="BF678" s="7"/>
      <c r="BG678" s="7"/>
      <c r="BH678" s="7"/>
      <c r="BI678" s="7"/>
      <c r="BJ678" s="7"/>
      <c r="BK678" s="7"/>
    </row>
    <row r="679" ht="15.75" customHeight="1">
      <c r="A679" s="213"/>
      <c r="B679" s="214"/>
      <c r="C679" s="5"/>
      <c r="D679" s="4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4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  <c r="AW679" s="5"/>
      <c r="AX679" s="5"/>
      <c r="AY679" s="5"/>
      <c r="AZ679" s="5"/>
      <c r="BA679" s="5"/>
      <c r="BB679" s="7"/>
      <c r="BC679" s="7"/>
      <c r="BD679" s="7"/>
      <c r="BE679" s="7"/>
      <c r="BF679" s="7"/>
      <c r="BG679" s="7"/>
      <c r="BH679" s="7"/>
      <c r="BI679" s="7"/>
      <c r="BJ679" s="7"/>
      <c r="BK679" s="7"/>
    </row>
    <row r="680" ht="15.75" customHeight="1">
      <c r="A680" s="213"/>
      <c r="B680" s="214"/>
      <c r="C680" s="5"/>
      <c r="D680" s="4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4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  <c r="AW680" s="5"/>
      <c r="AX680" s="5"/>
      <c r="AY680" s="5"/>
      <c r="AZ680" s="5"/>
      <c r="BA680" s="5"/>
      <c r="BB680" s="7"/>
      <c r="BC680" s="7"/>
      <c r="BD680" s="7"/>
      <c r="BE680" s="7"/>
      <c r="BF680" s="7"/>
      <c r="BG680" s="7"/>
      <c r="BH680" s="7"/>
      <c r="BI680" s="7"/>
      <c r="BJ680" s="7"/>
      <c r="BK680" s="7"/>
    </row>
    <row r="681" ht="15.75" customHeight="1">
      <c r="A681" s="213"/>
      <c r="B681" s="214"/>
      <c r="C681" s="5"/>
      <c r="D681" s="4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4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  <c r="AW681" s="5"/>
      <c r="AX681" s="5"/>
      <c r="AY681" s="5"/>
      <c r="AZ681" s="5"/>
      <c r="BA681" s="5"/>
      <c r="BB681" s="7"/>
      <c r="BC681" s="7"/>
      <c r="BD681" s="7"/>
      <c r="BE681" s="7"/>
      <c r="BF681" s="7"/>
      <c r="BG681" s="7"/>
      <c r="BH681" s="7"/>
      <c r="BI681" s="7"/>
      <c r="BJ681" s="7"/>
      <c r="BK681" s="7"/>
    </row>
    <row r="682" ht="15.75" customHeight="1">
      <c r="A682" s="213"/>
      <c r="B682" s="214"/>
      <c r="C682" s="5"/>
      <c r="D682" s="4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4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  <c r="AW682" s="5"/>
      <c r="AX682" s="5"/>
      <c r="AY682" s="5"/>
      <c r="AZ682" s="5"/>
      <c r="BA682" s="5"/>
      <c r="BB682" s="7"/>
      <c r="BC682" s="7"/>
      <c r="BD682" s="7"/>
      <c r="BE682" s="7"/>
      <c r="BF682" s="7"/>
      <c r="BG682" s="7"/>
      <c r="BH682" s="7"/>
      <c r="BI682" s="7"/>
      <c r="BJ682" s="7"/>
      <c r="BK682" s="7"/>
    </row>
    <row r="683" ht="15.75" customHeight="1">
      <c r="A683" s="213"/>
      <c r="B683" s="214"/>
      <c r="C683" s="5"/>
      <c r="D683" s="4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4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  <c r="AW683" s="5"/>
      <c r="AX683" s="5"/>
      <c r="AY683" s="5"/>
      <c r="AZ683" s="5"/>
      <c r="BA683" s="5"/>
      <c r="BB683" s="7"/>
      <c r="BC683" s="7"/>
      <c r="BD683" s="7"/>
      <c r="BE683" s="7"/>
      <c r="BF683" s="7"/>
      <c r="BG683" s="7"/>
      <c r="BH683" s="7"/>
      <c r="BI683" s="7"/>
      <c r="BJ683" s="7"/>
      <c r="BK683" s="7"/>
    </row>
    <row r="684" ht="15.75" customHeight="1">
      <c r="A684" s="213"/>
      <c r="B684" s="214"/>
      <c r="C684" s="5"/>
      <c r="D684" s="4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4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  <c r="AW684" s="5"/>
      <c r="AX684" s="5"/>
      <c r="AY684" s="5"/>
      <c r="AZ684" s="5"/>
      <c r="BA684" s="5"/>
      <c r="BB684" s="7"/>
      <c r="BC684" s="7"/>
      <c r="BD684" s="7"/>
      <c r="BE684" s="7"/>
      <c r="BF684" s="7"/>
      <c r="BG684" s="7"/>
      <c r="BH684" s="7"/>
      <c r="BI684" s="7"/>
      <c r="BJ684" s="7"/>
      <c r="BK684" s="7"/>
    </row>
    <row r="685" ht="15.75" customHeight="1">
      <c r="A685" s="213"/>
      <c r="B685" s="214"/>
      <c r="C685" s="5"/>
      <c r="D685" s="4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4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  <c r="AW685" s="5"/>
      <c r="AX685" s="5"/>
      <c r="AY685" s="5"/>
      <c r="AZ685" s="5"/>
      <c r="BA685" s="5"/>
      <c r="BB685" s="7"/>
      <c r="BC685" s="7"/>
      <c r="BD685" s="7"/>
      <c r="BE685" s="7"/>
      <c r="BF685" s="7"/>
      <c r="BG685" s="7"/>
      <c r="BH685" s="7"/>
      <c r="BI685" s="7"/>
      <c r="BJ685" s="7"/>
      <c r="BK685" s="7"/>
    </row>
    <row r="686" ht="15.75" customHeight="1">
      <c r="A686" s="213"/>
      <c r="B686" s="214"/>
      <c r="C686" s="5"/>
      <c r="D686" s="4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4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7"/>
      <c r="BC686" s="7"/>
      <c r="BD686" s="7"/>
      <c r="BE686" s="7"/>
      <c r="BF686" s="7"/>
      <c r="BG686" s="7"/>
      <c r="BH686" s="7"/>
      <c r="BI686" s="7"/>
      <c r="BJ686" s="7"/>
      <c r="BK686" s="7"/>
    </row>
    <row r="687" ht="15.75" customHeight="1">
      <c r="A687" s="213"/>
      <c r="B687" s="214"/>
      <c r="C687" s="5"/>
      <c r="D687" s="4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4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  <c r="AW687" s="5"/>
      <c r="AX687" s="5"/>
      <c r="AY687" s="5"/>
      <c r="AZ687" s="5"/>
      <c r="BA687" s="5"/>
      <c r="BB687" s="7"/>
      <c r="BC687" s="7"/>
      <c r="BD687" s="7"/>
      <c r="BE687" s="7"/>
      <c r="BF687" s="7"/>
      <c r="BG687" s="7"/>
      <c r="BH687" s="7"/>
      <c r="BI687" s="7"/>
      <c r="BJ687" s="7"/>
      <c r="BK687" s="7"/>
    </row>
    <row r="688" ht="15.75" customHeight="1">
      <c r="A688" s="213"/>
      <c r="B688" s="214"/>
      <c r="C688" s="5"/>
      <c r="D688" s="4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4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  <c r="AW688" s="5"/>
      <c r="AX688" s="5"/>
      <c r="AY688" s="5"/>
      <c r="AZ688" s="5"/>
      <c r="BA688" s="5"/>
      <c r="BB688" s="7"/>
      <c r="BC688" s="7"/>
      <c r="BD688" s="7"/>
      <c r="BE688" s="7"/>
      <c r="BF688" s="7"/>
      <c r="BG688" s="7"/>
      <c r="BH688" s="7"/>
      <c r="BI688" s="7"/>
      <c r="BJ688" s="7"/>
      <c r="BK688" s="7"/>
    </row>
    <row r="689" ht="15.75" customHeight="1">
      <c r="A689" s="213"/>
      <c r="B689" s="214"/>
      <c r="C689" s="5"/>
      <c r="D689" s="4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4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  <c r="AW689" s="5"/>
      <c r="AX689" s="5"/>
      <c r="AY689" s="5"/>
      <c r="AZ689" s="5"/>
      <c r="BA689" s="5"/>
      <c r="BB689" s="7"/>
      <c r="BC689" s="7"/>
      <c r="BD689" s="7"/>
      <c r="BE689" s="7"/>
      <c r="BF689" s="7"/>
      <c r="BG689" s="7"/>
      <c r="BH689" s="7"/>
      <c r="BI689" s="7"/>
      <c r="BJ689" s="7"/>
      <c r="BK689" s="7"/>
    </row>
    <row r="690" ht="15.75" customHeight="1">
      <c r="A690" s="213"/>
      <c r="B690" s="214"/>
      <c r="C690" s="5"/>
      <c r="D690" s="4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4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  <c r="AW690" s="5"/>
      <c r="AX690" s="5"/>
      <c r="AY690" s="5"/>
      <c r="AZ690" s="5"/>
      <c r="BA690" s="5"/>
      <c r="BB690" s="7"/>
      <c r="BC690" s="7"/>
      <c r="BD690" s="7"/>
      <c r="BE690" s="7"/>
      <c r="BF690" s="7"/>
      <c r="BG690" s="7"/>
      <c r="BH690" s="7"/>
      <c r="BI690" s="7"/>
      <c r="BJ690" s="7"/>
      <c r="BK690" s="7"/>
    </row>
    <row r="691" ht="15.75" customHeight="1">
      <c r="A691" s="213"/>
      <c r="B691" s="214"/>
      <c r="C691" s="5"/>
      <c r="D691" s="4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4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  <c r="AW691" s="5"/>
      <c r="AX691" s="5"/>
      <c r="AY691" s="5"/>
      <c r="AZ691" s="5"/>
      <c r="BA691" s="5"/>
      <c r="BB691" s="7"/>
      <c r="BC691" s="7"/>
      <c r="BD691" s="7"/>
      <c r="BE691" s="7"/>
      <c r="BF691" s="7"/>
      <c r="BG691" s="7"/>
      <c r="BH691" s="7"/>
      <c r="BI691" s="7"/>
      <c r="BJ691" s="7"/>
      <c r="BK691" s="7"/>
    </row>
    <row r="692" ht="15.75" customHeight="1">
      <c r="A692" s="213"/>
      <c r="B692" s="214"/>
      <c r="C692" s="5"/>
      <c r="D692" s="4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4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  <c r="AW692" s="5"/>
      <c r="AX692" s="5"/>
      <c r="AY692" s="5"/>
      <c r="AZ692" s="5"/>
      <c r="BA692" s="5"/>
      <c r="BB692" s="7"/>
      <c r="BC692" s="7"/>
      <c r="BD692" s="7"/>
      <c r="BE692" s="7"/>
      <c r="BF692" s="7"/>
      <c r="BG692" s="7"/>
      <c r="BH692" s="7"/>
      <c r="BI692" s="7"/>
      <c r="BJ692" s="7"/>
      <c r="BK692" s="7"/>
    </row>
    <row r="693" ht="15.75" customHeight="1">
      <c r="A693" s="213"/>
      <c r="B693" s="214"/>
      <c r="C693" s="5"/>
      <c r="D693" s="4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4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  <c r="AW693" s="5"/>
      <c r="AX693" s="5"/>
      <c r="AY693" s="5"/>
      <c r="AZ693" s="5"/>
      <c r="BA693" s="5"/>
      <c r="BB693" s="7"/>
      <c r="BC693" s="7"/>
      <c r="BD693" s="7"/>
      <c r="BE693" s="7"/>
      <c r="BF693" s="7"/>
      <c r="BG693" s="7"/>
      <c r="BH693" s="7"/>
      <c r="BI693" s="7"/>
      <c r="BJ693" s="7"/>
      <c r="BK693" s="7"/>
    </row>
    <row r="694" ht="15.75" customHeight="1">
      <c r="A694" s="213"/>
      <c r="B694" s="214"/>
      <c r="C694" s="5"/>
      <c r="D694" s="4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4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  <c r="AW694" s="5"/>
      <c r="AX694" s="5"/>
      <c r="AY694" s="5"/>
      <c r="AZ694" s="5"/>
      <c r="BA694" s="5"/>
      <c r="BB694" s="7"/>
      <c r="BC694" s="7"/>
      <c r="BD694" s="7"/>
      <c r="BE694" s="7"/>
      <c r="BF694" s="7"/>
      <c r="BG694" s="7"/>
      <c r="BH694" s="7"/>
      <c r="BI694" s="7"/>
      <c r="BJ694" s="7"/>
      <c r="BK694" s="7"/>
    </row>
    <row r="695" ht="15.75" customHeight="1">
      <c r="A695" s="213"/>
      <c r="B695" s="214"/>
      <c r="C695" s="5"/>
      <c r="D695" s="4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4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  <c r="AW695" s="5"/>
      <c r="AX695" s="5"/>
      <c r="AY695" s="5"/>
      <c r="AZ695" s="5"/>
      <c r="BA695" s="5"/>
      <c r="BB695" s="7"/>
      <c r="BC695" s="7"/>
      <c r="BD695" s="7"/>
      <c r="BE695" s="7"/>
      <c r="BF695" s="7"/>
      <c r="BG695" s="7"/>
      <c r="BH695" s="7"/>
      <c r="BI695" s="7"/>
      <c r="BJ695" s="7"/>
      <c r="BK695" s="7"/>
    </row>
    <row r="696" ht="15.75" customHeight="1">
      <c r="A696" s="213"/>
      <c r="B696" s="214"/>
      <c r="C696" s="5"/>
      <c r="D696" s="4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4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  <c r="AW696" s="5"/>
      <c r="AX696" s="5"/>
      <c r="AY696" s="5"/>
      <c r="AZ696" s="5"/>
      <c r="BA696" s="5"/>
      <c r="BB696" s="7"/>
      <c r="BC696" s="7"/>
      <c r="BD696" s="7"/>
      <c r="BE696" s="7"/>
      <c r="BF696" s="7"/>
      <c r="BG696" s="7"/>
      <c r="BH696" s="7"/>
      <c r="BI696" s="7"/>
      <c r="BJ696" s="7"/>
      <c r="BK696" s="7"/>
    </row>
    <row r="697" ht="15.75" customHeight="1">
      <c r="A697" s="213"/>
      <c r="B697" s="214"/>
      <c r="C697" s="5"/>
      <c r="D697" s="4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4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  <c r="AW697" s="5"/>
      <c r="AX697" s="5"/>
      <c r="AY697" s="5"/>
      <c r="AZ697" s="5"/>
      <c r="BA697" s="5"/>
      <c r="BB697" s="7"/>
      <c r="BC697" s="7"/>
      <c r="BD697" s="7"/>
      <c r="BE697" s="7"/>
      <c r="BF697" s="7"/>
      <c r="BG697" s="7"/>
      <c r="BH697" s="7"/>
      <c r="BI697" s="7"/>
      <c r="BJ697" s="7"/>
      <c r="BK697" s="7"/>
    </row>
    <row r="698" ht="15.75" customHeight="1">
      <c r="A698" s="213"/>
      <c r="B698" s="214"/>
      <c r="C698" s="5"/>
      <c r="D698" s="4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4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  <c r="AW698" s="5"/>
      <c r="AX698" s="5"/>
      <c r="AY698" s="5"/>
      <c r="AZ698" s="5"/>
      <c r="BA698" s="5"/>
      <c r="BB698" s="7"/>
      <c r="BC698" s="7"/>
      <c r="BD698" s="7"/>
      <c r="BE698" s="7"/>
      <c r="BF698" s="7"/>
      <c r="BG698" s="7"/>
      <c r="BH698" s="7"/>
      <c r="BI698" s="7"/>
      <c r="BJ698" s="7"/>
      <c r="BK698" s="7"/>
    </row>
    <row r="699" ht="15.75" customHeight="1">
      <c r="A699" s="213"/>
      <c r="B699" s="214"/>
      <c r="C699" s="5"/>
      <c r="D699" s="4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4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  <c r="AW699" s="5"/>
      <c r="AX699" s="5"/>
      <c r="AY699" s="5"/>
      <c r="AZ699" s="5"/>
      <c r="BA699" s="5"/>
      <c r="BB699" s="7"/>
      <c r="BC699" s="7"/>
      <c r="BD699" s="7"/>
      <c r="BE699" s="7"/>
      <c r="BF699" s="7"/>
      <c r="BG699" s="7"/>
      <c r="BH699" s="7"/>
      <c r="BI699" s="7"/>
      <c r="BJ699" s="7"/>
      <c r="BK699" s="7"/>
    </row>
    <row r="700" ht="15.75" customHeight="1">
      <c r="A700" s="213"/>
      <c r="B700" s="214"/>
      <c r="C700" s="5"/>
      <c r="D700" s="4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4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  <c r="AW700" s="5"/>
      <c r="AX700" s="5"/>
      <c r="AY700" s="5"/>
      <c r="AZ700" s="5"/>
      <c r="BA700" s="5"/>
      <c r="BB700" s="7"/>
      <c r="BC700" s="7"/>
      <c r="BD700" s="7"/>
      <c r="BE700" s="7"/>
      <c r="BF700" s="7"/>
      <c r="BG700" s="7"/>
      <c r="BH700" s="7"/>
      <c r="BI700" s="7"/>
      <c r="BJ700" s="7"/>
      <c r="BK700" s="7"/>
    </row>
    <row r="701" ht="15.75" customHeight="1">
      <c r="A701" s="213"/>
      <c r="B701" s="214"/>
      <c r="C701" s="5"/>
      <c r="D701" s="4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4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  <c r="AW701" s="5"/>
      <c r="AX701" s="5"/>
      <c r="AY701" s="5"/>
      <c r="AZ701" s="5"/>
      <c r="BA701" s="5"/>
      <c r="BB701" s="7"/>
      <c r="BC701" s="7"/>
      <c r="BD701" s="7"/>
      <c r="BE701" s="7"/>
      <c r="BF701" s="7"/>
      <c r="BG701" s="7"/>
      <c r="BH701" s="7"/>
      <c r="BI701" s="7"/>
      <c r="BJ701" s="7"/>
      <c r="BK701" s="7"/>
    </row>
    <row r="702" ht="15.75" customHeight="1">
      <c r="A702" s="213"/>
      <c r="B702" s="214"/>
      <c r="C702" s="5"/>
      <c r="D702" s="4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4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  <c r="AW702" s="5"/>
      <c r="AX702" s="5"/>
      <c r="AY702" s="5"/>
      <c r="AZ702" s="5"/>
      <c r="BA702" s="5"/>
      <c r="BB702" s="7"/>
      <c r="BC702" s="7"/>
      <c r="BD702" s="7"/>
      <c r="BE702" s="7"/>
      <c r="BF702" s="7"/>
      <c r="BG702" s="7"/>
      <c r="BH702" s="7"/>
      <c r="BI702" s="7"/>
      <c r="BJ702" s="7"/>
      <c r="BK702" s="7"/>
    </row>
    <row r="703" ht="15.75" customHeight="1">
      <c r="A703" s="213"/>
      <c r="B703" s="214"/>
      <c r="C703" s="5"/>
      <c r="D703" s="4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4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  <c r="AW703" s="5"/>
      <c r="AX703" s="5"/>
      <c r="AY703" s="5"/>
      <c r="AZ703" s="5"/>
      <c r="BA703" s="5"/>
      <c r="BB703" s="7"/>
      <c r="BC703" s="7"/>
      <c r="BD703" s="7"/>
      <c r="BE703" s="7"/>
      <c r="BF703" s="7"/>
      <c r="BG703" s="7"/>
      <c r="BH703" s="7"/>
      <c r="BI703" s="7"/>
      <c r="BJ703" s="7"/>
      <c r="BK703" s="7"/>
    </row>
    <row r="704" ht="15.75" customHeight="1">
      <c r="A704" s="213"/>
      <c r="B704" s="214"/>
      <c r="C704" s="5"/>
      <c r="D704" s="4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4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  <c r="AW704" s="5"/>
      <c r="AX704" s="5"/>
      <c r="AY704" s="5"/>
      <c r="AZ704" s="5"/>
      <c r="BA704" s="5"/>
      <c r="BB704" s="7"/>
      <c r="BC704" s="7"/>
      <c r="BD704" s="7"/>
      <c r="BE704" s="7"/>
      <c r="BF704" s="7"/>
      <c r="BG704" s="7"/>
      <c r="BH704" s="7"/>
      <c r="BI704" s="7"/>
      <c r="BJ704" s="7"/>
      <c r="BK704" s="7"/>
    </row>
    <row r="705" ht="15.75" customHeight="1">
      <c r="A705" s="213"/>
      <c r="B705" s="214"/>
      <c r="C705" s="5"/>
      <c r="D705" s="4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4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  <c r="AW705" s="5"/>
      <c r="AX705" s="5"/>
      <c r="AY705" s="5"/>
      <c r="AZ705" s="5"/>
      <c r="BA705" s="5"/>
      <c r="BB705" s="7"/>
      <c r="BC705" s="7"/>
      <c r="BD705" s="7"/>
      <c r="BE705" s="7"/>
      <c r="BF705" s="7"/>
      <c r="BG705" s="7"/>
      <c r="BH705" s="7"/>
      <c r="BI705" s="7"/>
      <c r="BJ705" s="7"/>
      <c r="BK705" s="7"/>
    </row>
    <row r="706" ht="15.75" customHeight="1">
      <c r="A706" s="213"/>
      <c r="B706" s="214"/>
      <c r="C706" s="5"/>
      <c r="D706" s="4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4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  <c r="AW706" s="5"/>
      <c r="AX706" s="5"/>
      <c r="AY706" s="5"/>
      <c r="AZ706" s="5"/>
      <c r="BA706" s="5"/>
      <c r="BB706" s="7"/>
      <c r="BC706" s="7"/>
      <c r="BD706" s="7"/>
      <c r="BE706" s="7"/>
      <c r="BF706" s="7"/>
      <c r="BG706" s="7"/>
      <c r="BH706" s="7"/>
      <c r="BI706" s="7"/>
      <c r="BJ706" s="7"/>
      <c r="BK706" s="7"/>
    </row>
    <row r="707" ht="15.75" customHeight="1">
      <c r="A707" s="213"/>
      <c r="B707" s="214"/>
      <c r="C707" s="5"/>
      <c r="D707" s="4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4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  <c r="AW707" s="5"/>
      <c r="AX707" s="5"/>
      <c r="AY707" s="5"/>
      <c r="AZ707" s="5"/>
      <c r="BA707" s="5"/>
      <c r="BB707" s="7"/>
      <c r="BC707" s="7"/>
      <c r="BD707" s="7"/>
      <c r="BE707" s="7"/>
      <c r="BF707" s="7"/>
      <c r="BG707" s="7"/>
      <c r="BH707" s="7"/>
      <c r="BI707" s="7"/>
      <c r="BJ707" s="7"/>
      <c r="BK707" s="7"/>
    </row>
    <row r="708" ht="15.75" customHeight="1">
      <c r="A708" s="213"/>
      <c r="B708" s="214"/>
      <c r="C708" s="5"/>
      <c r="D708" s="4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4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  <c r="AW708" s="5"/>
      <c r="AX708" s="5"/>
      <c r="AY708" s="5"/>
      <c r="AZ708" s="5"/>
      <c r="BA708" s="5"/>
      <c r="BB708" s="7"/>
      <c r="BC708" s="7"/>
      <c r="BD708" s="7"/>
      <c r="BE708" s="7"/>
      <c r="BF708" s="7"/>
      <c r="BG708" s="7"/>
      <c r="BH708" s="7"/>
      <c r="BI708" s="7"/>
      <c r="BJ708" s="7"/>
      <c r="BK708" s="7"/>
    </row>
    <row r="709" ht="15.75" customHeight="1">
      <c r="A709" s="213"/>
      <c r="B709" s="214"/>
      <c r="C709" s="5"/>
      <c r="D709" s="4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4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  <c r="AW709" s="5"/>
      <c r="AX709" s="5"/>
      <c r="AY709" s="5"/>
      <c r="AZ709" s="5"/>
      <c r="BA709" s="5"/>
      <c r="BB709" s="7"/>
      <c r="BC709" s="7"/>
      <c r="BD709" s="7"/>
      <c r="BE709" s="7"/>
      <c r="BF709" s="7"/>
      <c r="BG709" s="7"/>
      <c r="BH709" s="7"/>
      <c r="BI709" s="7"/>
      <c r="BJ709" s="7"/>
      <c r="BK709" s="7"/>
    </row>
    <row r="710" ht="15.75" customHeight="1">
      <c r="A710" s="213"/>
      <c r="B710" s="214"/>
      <c r="C710" s="5"/>
      <c r="D710" s="4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4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  <c r="AW710" s="5"/>
      <c r="AX710" s="5"/>
      <c r="AY710" s="5"/>
      <c r="AZ710" s="5"/>
      <c r="BA710" s="5"/>
      <c r="BB710" s="7"/>
      <c r="BC710" s="7"/>
      <c r="BD710" s="7"/>
      <c r="BE710" s="7"/>
      <c r="BF710" s="7"/>
      <c r="BG710" s="7"/>
      <c r="BH710" s="7"/>
      <c r="BI710" s="7"/>
      <c r="BJ710" s="7"/>
      <c r="BK710" s="7"/>
    </row>
    <row r="711" ht="15.75" customHeight="1">
      <c r="A711" s="213"/>
      <c r="B711" s="214"/>
      <c r="C711" s="5"/>
      <c r="D711" s="4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4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  <c r="AW711" s="5"/>
      <c r="AX711" s="5"/>
      <c r="AY711" s="5"/>
      <c r="AZ711" s="5"/>
      <c r="BA711" s="5"/>
      <c r="BB711" s="7"/>
      <c r="BC711" s="7"/>
      <c r="BD711" s="7"/>
      <c r="BE711" s="7"/>
      <c r="BF711" s="7"/>
      <c r="BG711" s="7"/>
      <c r="BH711" s="7"/>
      <c r="BI711" s="7"/>
      <c r="BJ711" s="7"/>
      <c r="BK711" s="7"/>
    </row>
    <row r="712" ht="15.75" customHeight="1">
      <c r="A712" s="213"/>
      <c r="B712" s="214"/>
      <c r="C712" s="5"/>
      <c r="D712" s="4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4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  <c r="AW712" s="5"/>
      <c r="AX712" s="5"/>
      <c r="AY712" s="5"/>
      <c r="AZ712" s="5"/>
      <c r="BA712" s="5"/>
      <c r="BB712" s="7"/>
      <c r="BC712" s="7"/>
      <c r="BD712" s="7"/>
      <c r="BE712" s="7"/>
      <c r="BF712" s="7"/>
      <c r="BG712" s="7"/>
      <c r="BH712" s="7"/>
      <c r="BI712" s="7"/>
      <c r="BJ712" s="7"/>
      <c r="BK712" s="7"/>
    </row>
    <row r="713" ht="15.75" customHeight="1">
      <c r="A713" s="213"/>
      <c r="B713" s="214"/>
      <c r="C713" s="5"/>
      <c r="D713" s="4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4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  <c r="AW713" s="5"/>
      <c r="AX713" s="5"/>
      <c r="AY713" s="5"/>
      <c r="AZ713" s="5"/>
      <c r="BA713" s="5"/>
      <c r="BB713" s="7"/>
      <c r="BC713" s="7"/>
      <c r="BD713" s="7"/>
      <c r="BE713" s="7"/>
      <c r="BF713" s="7"/>
      <c r="BG713" s="7"/>
      <c r="BH713" s="7"/>
      <c r="BI713" s="7"/>
      <c r="BJ713" s="7"/>
      <c r="BK713" s="7"/>
    </row>
    <row r="714" ht="15.75" customHeight="1">
      <c r="A714" s="213"/>
      <c r="B714" s="214"/>
      <c r="C714" s="5"/>
      <c r="D714" s="4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4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  <c r="AW714" s="5"/>
      <c r="AX714" s="5"/>
      <c r="AY714" s="5"/>
      <c r="AZ714" s="5"/>
      <c r="BA714" s="5"/>
      <c r="BB714" s="7"/>
      <c r="BC714" s="7"/>
      <c r="BD714" s="7"/>
      <c r="BE714" s="7"/>
      <c r="BF714" s="7"/>
      <c r="BG714" s="7"/>
      <c r="BH714" s="7"/>
      <c r="BI714" s="7"/>
      <c r="BJ714" s="7"/>
      <c r="BK714" s="7"/>
    </row>
    <row r="715" ht="15.75" customHeight="1">
      <c r="A715" s="213"/>
      <c r="B715" s="214"/>
      <c r="C715" s="5"/>
      <c r="D715" s="4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4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  <c r="AW715" s="5"/>
      <c r="AX715" s="5"/>
      <c r="AY715" s="5"/>
      <c r="AZ715" s="5"/>
      <c r="BA715" s="5"/>
      <c r="BB715" s="7"/>
      <c r="BC715" s="7"/>
      <c r="BD715" s="7"/>
      <c r="BE715" s="7"/>
      <c r="BF715" s="7"/>
      <c r="BG715" s="7"/>
      <c r="BH715" s="7"/>
      <c r="BI715" s="7"/>
      <c r="BJ715" s="7"/>
      <c r="BK715" s="7"/>
    </row>
    <row r="716" ht="15.75" customHeight="1">
      <c r="A716" s="213"/>
      <c r="B716" s="214"/>
      <c r="C716" s="5"/>
      <c r="D716" s="4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4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  <c r="AW716" s="5"/>
      <c r="AX716" s="5"/>
      <c r="AY716" s="5"/>
      <c r="AZ716" s="5"/>
      <c r="BA716" s="5"/>
      <c r="BB716" s="7"/>
      <c r="BC716" s="7"/>
      <c r="BD716" s="7"/>
      <c r="BE716" s="7"/>
      <c r="BF716" s="7"/>
      <c r="BG716" s="7"/>
      <c r="BH716" s="7"/>
      <c r="BI716" s="7"/>
      <c r="BJ716" s="7"/>
      <c r="BK716" s="7"/>
    </row>
    <row r="717" ht="15.75" customHeight="1">
      <c r="A717" s="213"/>
      <c r="B717" s="214"/>
      <c r="C717" s="5"/>
      <c r="D717" s="4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4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  <c r="AW717" s="5"/>
      <c r="AX717" s="5"/>
      <c r="AY717" s="5"/>
      <c r="AZ717" s="5"/>
      <c r="BA717" s="5"/>
      <c r="BB717" s="7"/>
      <c r="BC717" s="7"/>
      <c r="BD717" s="7"/>
      <c r="BE717" s="7"/>
      <c r="BF717" s="7"/>
      <c r="BG717" s="7"/>
      <c r="BH717" s="7"/>
      <c r="BI717" s="7"/>
      <c r="BJ717" s="7"/>
      <c r="BK717" s="7"/>
    </row>
    <row r="718" ht="15.75" customHeight="1">
      <c r="A718" s="213"/>
      <c r="B718" s="214"/>
      <c r="C718" s="5"/>
      <c r="D718" s="4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4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  <c r="AW718" s="5"/>
      <c r="AX718" s="5"/>
      <c r="AY718" s="5"/>
      <c r="AZ718" s="5"/>
      <c r="BA718" s="5"/>
      <c r="BB718" s="7"/>
      <c r="BC718" s="7"/>
      <c r="BD718" s="7"/>
      <c r="BE718" s="7"/>
      <c r="BF718" s="7"/>
      <c r="BG718" s="7"/>
      <c r="BH718" s="7"/>
      <c r="BI718" s="7"/>
      <c r="BJ718" s="7"/>
      <c r="BK718" s="7"/>
    </row>
    <row r="719" ht="15.75" customHeight="1">
      <c r="A719" s="213"/>
      <c r="B719" s="214"/>
      <c r="C719" s="5"/>
      <c r="D719" s="4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4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  <c r="AW719" s="5"/>
      <c r="AX719" s="5"/>
      <c r="AY719" s="5"/>
      <c r="AZ719" s="5"/>
      <c r="BA719" s="5"/>
      <c r="BB719" s="7"/>
      <c r="BC719" s="7"/>
      <c r="BD719" s="7"/>
      <c r="BE719" s="7"/>
      <c r="BF719" s="7"/>
      <c r="BG719" s="7"/>
      <c r="BH719" s="7"/>
      <c r="BI719" s="7"/>
      <c r="BJ719" s="7"/>
      <c r="BK719" s="7"/>
    </row>
    <row r="720" ht="15.75" customHeight="1">
      <c r="A720" s="213"/>
      <c r="B720" s="214"/>
      <c r="C720" s="5"/>
      <c r="D720" s="4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4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  <c r="AW720" s="5"/>
      <c r="AX720" s="5"/>
      <c r="AY720" s="5"/>
      <c r="AZ720" s="5"/>
      <c r="BA720" s="5"/>
      <c r="BB720" s="7"/>
      <c r="BC720" s="7"/>
      <c r="BD720" s="7"/>
      <c r="BE720" s="7"/>
      <c r="BF720" s="7"/>
      <c r="BG720" s="7"/>
      <c r="BH720" s="7"/>
      <c r="BI720" s="7"/>
      <c r="BJ720" s="7"/>
      <c r="BK720" s="7"/>
    </row>
    <row r="721" ht="15.75" customHeight="1">
      <c r="A721" s="213"/>
      <c r="B721" s="214"/>
      <c r="C721" s="5"/>
      <c r="D721" s="4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4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  <c r="AW721" s="5"/>
      <c r="AX721" s="5"/>
      <c r="AY721" s="5"/>
      <c r="AZ721" s="5"/>
      <c r="BA721" s="5"/>
      <c r="BB721" s="7"/>
      <c r="BC721" s="7"/>
      <c r="BD721" s="7"/>
      <c r="BE721" s="7"/>
      <c r="BF721" s="7"/>
      <c r="BG721" s="7"/>
      <c r="BH721" s="7"/>
      <c r="BI721" s="7"/>
      <c r="BJ721" s="7"/>
      <c r="BK721" s="7"/>
    </row>
    <row r="722" ht="15.75" customHeight="1">
      <c r="A722" s="213"/>
      <c r="B722" s="214"/>
      <c r="C722" s="5"/>
      <c r="D722" s="4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4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  <c r="AW722" s="5"/>
      <c r="AX722" s="5"/>
      <c r="AY722" s="5"/>
      <c r="AZ722" s="5"/>
      <c r="BA722" s="5"/>
      <c r="BB722" s="7"/>
      <c r="BC722" s="7"/>
      <c r="BD722" s="7"/>
      <c r="BE722" s="7"/>
      <c r="BF722" s="7"/>
      <c r="BG722" s="7"/>
      <c r="BH722" s="7"/>
      <c r="BI722" s="7"/>
      <c r="BJ722" s="7"/>
      <c r="BK722" s="7"/>
    </row>
    <row r="723" ht="15.75" customHeight="1">
      <c r="A723" s="213"/>
      <c r="B723" s="214"/>
      <c r="C723" s="5"/>
      <c r="D723" s="4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4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  <c r="AW723" s="5"/>
      <c r="AX723" s="5"/>
      <c r="AY723" s="5"/>
      <c r="AZ723" s="5"/>
      <c r="BA723" s="5"/>
      <c r="BB723" s="7"/>
      <c r="BC723" s="7"/>
      <c r="BD723" s="7"/>
      <c r="BE723" s="7"/>
      <c r="BF723" s="7"/>
      <c r="BG723" s="7"/>
      <c r="BH723" s="7"/>
      <c r="BI723" s="7"/>
      <c r="BJ723" s="7"/>
      <c r="BK723" s="7"/>
    </row>
    <row r="724" ht="15.75" customHeight="1">
      <c r="A724" s="213"/>
      <c r="B724" s="214"/>
      <c r="C724" s="5"/>
      <c r="D724" s="4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4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  <c r="AW724" s="5"/>
      <c r="AX724" s="5"/>
      <c r="AY724" s="5"/>
      <c r="AZ724" s="5"/>
      <c r="BA724" s="5"/>
      <c r="BB724" s="7"/>
      <c r="BC724" s="7"/>
      <c r="BD724" s="7"/>
      <c r="BE724" s="7"/>
      <c r="BF724" s="7"/>
      <c r="BG724" s="7"/>
      <c r="BH724" s="7"/>
      <c r="BI724" s="7"/>
      <c r="BJ724" s="7"/>
      <c r="BK724" s="7"/>
    </row>
    <row r="725" ht="15.75" customHeight="1">
      <c r="A725" s="213"/>
      <c r="B725" s="214"/>
      <c r="C725" s="5"/>
      <c r="D725" s="4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4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  <c r="AW725" s="5"/>
      <c r="AX725" s="5"/>
      <c r="AY725" s="5"/>
      <c r="AZ725" s="5"/>
      <c r="BA725" s="5"/>
      <c r="BB725" s="7"/>
      <c r="BC725" s="7"/>
      <c r="BD725" s="7"/>
      <c r="BE725" s="7"/>
      <c r="BF725" s="7"/>
      <c r="BG725" s="7"/>
      <c r="BH725" s="7"/>
      <c r="BI725" s="7"/>
      <c r="BJ725" s="7"/>
      <c r="BK725" s="7"/>
    </row>
    <row r="726" ht="15.75" customHeight="1">
      <c r="A726" s="213"/>
      <c r="B726" s="214"/>
      <c r="C726" s="5"/>
      <c r="D726" s="4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4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  <c r="AW726" s="5"/>
      <c r="AX726" s="5"/>
      <c r="AY726" s="5"/>
      <c r="AZ726" s="5"/>
      <c r="BA726" s="5"/>
      <c r="BB726" s="7"/>
      <c r="BC726" s="7"/>
      <c r="BD726" s="7"/>
      <c r="BE726" s="7"/>
      <c r="BF726" s="7"/>
      <c r="BG726" s="7"/>
      <c r="BH726" s="7"/>
      <c r="BI726" s="7"/>
      <c r="BJ726" s="7"/>
      <c r="BK726" s="7"/>
    </row>
    <row r="727" ht="15.75" customHeight="1">
      <c r="A727" s="213"/>
      <c r="B727" s="214"/>
      <c r="C727" s="5"/>
      <c r="D727" s="4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4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  <c r="AW727" s="5"/>
      <c r="AX727" s="5"/>
      <c r="AY727" s="5"/>
      <c r="AZ727" s="5"/>
      <c r="BA727" s="5"/>
      <c r="BB727" s="7"/>
      <c r="BC727" s="7"/>
      <c r="BD727" s="7"/>
      <c r="BE727" s="7"/>
      <c r="BF727" s="7"/>
      <c r="BG727" s="7"/>
      <c r="BH727" s="7"/>
      <c r="BI727" s="7"/>
      <c r="BJ727" s="7"/>
      <c r="BK727" s="7"/>
    </row>
    <row r="728" ht="15.75" customHeight="1">
      <c r="A728" s="213"/>
      <c r="B728" s="214"/>
      <c r="C728" s="5"/>
      <c r="D728" s="4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4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  <c r="AW728" s="5"/>
      <c r="AX728" s="5"/>
      <c r="AY728" s="5"/>
      <c r="AZ728" s="5"/>
      <c r="BA728" s="5"/>
      <c r="BB728" s="7"/>
      <c r="BC728" s="7"/>
      <c r="BD728" s="7"/>
      <c r="BE728" s="7"/>
      <c r="BF728" s="7"/>
      <c r="BG728" s="7"/>
      <c r="BH728" s="7"/>
      <c r="BI728" s="7"/>
      <c r="BJ728" s="7"/>
      <c r="BK728" s="7"/>
    </row>
    <row r="729" ht="15.75" customHeight="1">
      <c r="A729" s="213"/>
      <c r="B729" s="214"/>
      <c r="C729" s="5"/>
      <c r="D729" s="4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4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  <c r="AW729" s="5"/>
      <c r="AX729" s="5"/>
      <c r="AY729" s="5"/>
      <c r="AZ729" s="5"/>
      <c r="BA729" s="5"/>
      <c r="BB729" s="7"/>
      <c r="BC729" s="7"/>
      <c r="BD729" s="7"/>
      <c r="BE729" s="7"/>
      <c r="BF729" s="7"/>
      <c r="BG729" s="7"/>
      <c r="BH729" s="7"/>
      <c r="BI729" s="7"/>
      <c r="BJ729" s="7"/>
      <c r="BK729" s="7"/>
    </row>
    <row r="730" ht="15.75" customHeight="1">
      <c r="A730" s="213"/>
      <c r="B730" s="214"/>
      <c r="C730" s="5"/>
      <c r="D730" s="4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4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  <c r="AW730" s="5"/>
      <c r="AX730" s="5"/>
      <c r="AY730" s="5"/>
      <c r="AZ730" s="5"/>
      <c r="BA730" s="5"/>
      <c r="BB730" s="7"/>
      <c r="BC730" s="7"/>
      <c r="BD730" s="7"/>
      <c r="BE730" s="7"/>
      <c r="BF730" s="7"/>
      <c r="BG730" s="7"/>
      <c r="BH730" s="7"/>
      <c r="BI730" s="7"/>
      <c r="BJ730" s="7"/>
      <c r="BK730" s="7"/>
    </row>
    <row r="731" ht="15.75" customHeight="1">
      <c r="A731" s="213"/>
      <c r="B731" s="214"/>
      <c r="C731" s="5"/>
      <c r="D731" s="4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4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  <c r="AW731" s="5"/>
      <c r="AX731" s="5"/>
      <c r="AY731" s="5"/>
      <c r="AZ731" s="5"/>
      <c r="BA731" s="5"/>
      <c r="BB731" s="7"/>
      <c r="BC731" s="7"/>
      <c r="BD731" s="7"/>
      <c r="BE731" s="7"/>
      <c r="BF731" s="7"/>
      <c r="BG731" s="7"/>
      <c r="BH731" s="7"/>
      <c r="BI731" s="7"/>
      <c r="BJ731" s="7"/>
      <c r="BK731" s="7"/>
    </row>
    <row r="732" ht="15.75" customHeight="1">
      <c r="A732" s="213"/>
      <c r="B732" s="214"/>
      <c r="C732" s="5"/>
      <c r="D732" s="4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4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  <c r="AW732" s="5"/>
      <c r="AX732" s="5"/>
      <c r="AY732" s="5"/>
      <c r="AZ732" s="5"/>
      <c r="BA732" s="5"/>
      <c r="BB732" s="7"/>
      <c r="BC732" s="7"/>
      <c r="BD732" s="7"/>
      <c r="BE732" s="7"/>
      <c r="BF732" s="7"/>
      <c r="BG732" s="7"/>
      <c r="BH732" s="7"/>
      <c r="BI732" s="7"/>
      <c r="BJ732" s="7"/>
      <c r="BK732" s="7"/>
    </row>
    <row r="733" ht="15.75" customHeight="1">
      <c r="A733" s="213"/>
      <c r="B733" s="214"/>
      <c r="C733" s="5"/>
      <c r="D733" s="4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4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  <c r="AW733" s="5"/>
      <c r="AX733" s="5"/>
      <c r="AY733" s="5"/>
      <c r="AZ733" s="5"/>
      <c r="BA733" s="5"/>
      <c r="BB733" s="7"/>
      <c r="BC733" s="7"/>
      <c r="BD733" s="7"/>
      <c r="BE733" s="7"/>
      <c r="BF733" s="7"/>
      <c r="BG733" s="7"/>
      <c r="BH733" s="7"/>
      <c r="BI733" s="7"/>
      <c r="BJ733" s="7"/>
      <c r="BK733" s="7"/>
    </row>
    <row r="734" ht="15.75" customHeight="1">
      <c r="A734" s="213"/>
      <c r="B734" s="214"/>
      <c r="C734" s="5"/>
      <c r="D734" s="4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4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  <c r="AW734" s="5"/>
      <c r="AX734" s="5"/>
      <c r="AY734" s="5"/>
      <c r="AZ734" s="5"/>
      <c r="BA734" s="5"/>
      <c r="BB734" s="7"/>
      <c r="BC734" s="7"/>
      <c r="BD734" s="7"/>
      <c r="BE734" s="7"/>
      <c r="BF734" s="7"/>
      <c r="BG734" s="7"/>
      <c r="BH734" s="7"/>
      <c r="BI734" s="7"/>
      <c r="BJ734" s="7"/>
      <c r="BK734" s="7"/>
    </row>
    <row r="735" ht="15.75" customHeight="1">
      <c r="A735" s="213"/>
      <c r="B735" s="214"/>
      <c r="C735" s="5"/>
      <c r="D735" s="4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4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  <c r="AW735" s="5"/>
      <c r="AX735" s="5"/>
      <c r="AY735" s="5"/>
      <c r="AZ735" s="5"/>
      <c r="BA735" s="5"/>
      <c r="BB735" s="7"/>
      <c r="BC735" s="7"/>
      <c r="BD735" s="7"/>
      <c r="BE735" s="7"/>
      <c r="BF735" s="7"/>
      <c r="BG735" s="7"/>
      <c r="BH735" s="7"/>
      <c r="BI735" s="7"/>
      <c r="BJ735" s="7"/>
      <c r="BK735" s="7"/>
    </row>
    <row r="736" ht="15.75" customHeight="1">
      <c r="A736" s="213"/>
      <c r="B736" s="214"/>
      <c r="C736" s="5"/>
      <c r="D736" s="4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4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  <c r="AW736" s="5"/>
      <c r="AX736" s="5"/>
      <c r="AY736" s="5"/>
      <c r="AZ736" s="5"/>
      <c r="BA736" s="5"/>
      <c r="BB736" s="7"/>
      <c r="BC736" s="7"/>
      <c r="BD736" s="7"/>
      <c r="BE736" s="7"/>
      <c r="BF736" s="7"/>
      <c r="BG736" s="7"/>
      <c r="BH736" s="7"/>
      <c r="BI736" s="7"/>
      <c r="BJ736" s="7"/>
      <c r="BK736" s="7"/>
    </row>
    <row r="737" ht="15.75" customHeight="1">
      <c r="A737" s="213"/>
      <c r="B737" s="214"/>
      <c r="C737" s="5"/>
      <c r="D737" s="4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4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  <c r="AW737" s="5"/>
      <c r="AX737" s="5"/>
      <c r="AY737" s="5"/>
      <c r="AZ737" s="5"/>
      <c r="BA737" s="5"/>
      <c r="BB737" s="7"/>
      <c r="BC737" s="7"/>
      <c r="BD737" s="7"/>
      <c r="BE737" s="7"/>
      <c r="BF737" s="7"/>
      <c r="BG737" s="7"/>
      <c r="BH737" s="7"/>
      <c r="BI737" s="7"/>
      <c r="BJ737" s="7"/>
      <c r="BK737" s="7"/>
    </row>
    <row r="738" ht="15.75" customHeight="1">
      <c r="A738" s="213"/>
      <c r="B738" s="214"/>
      <c r="C738" s="5"/>
      <c r="D738" s="4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4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  <c r="AW738" s="5"/>
      <c r="AX738" s="5"/>
      <c r="AY738" s="5"/>
      <c r="AZ738" s="5"/>
      <c r="BA738" s="5"/>
      <c r="BB738" s="7"/>
      <c r="BC738" s="7"/>
      <c r="BD738" s="7"/>
      <c r="BE738" s="7"/>
      <c r="BF738" s="7"/>
      <c r="BG738" s="7"/>
      <c r="BH738" s="7"/>
      <c r="BI738" s="7"/>
      <c r="BJ738" s="7"/>
      <c r="BK738" s="7"/>
    </row>
    <row r="739" ht="15.75" customHeight="1">
      <c r="A739" s="213"/>
      <c r="B739" s="214"/>
      <c r="C739" s="5"/>
      <c r="D739" s="4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4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  <c r="AW739" s="5"/>
      <c r="AX739" s="5"/>
      <c r="AY739" s="5"/>
      <c r="AZ739" s="5"/>
      <c r="BA739" s="5"/>
      <c r="BB739" s="7"/>
      <c r="BC739" s="7"/>
      <c r="BD739" s="7"/>
      <c r="BE739" s="7"/>
      <c r="BF739" s="7"/>
      <c r="BG739" s="7"/>
      <c r="BH739" s="7"/>
      <c r="BI739" s="7"/>
      <c r="BJ739" s="7"/>
      <c r="BK739" s="7"/>
    </row>
    <row r="740" ht="15.75" customHeight="1">
      <c r="A740" s="213"/>
      <c r="B740" s="214"/>
      <c r="C740" s="5"/>
      <c r="D740" s="4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4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  <c r="AW740" s="5"/>
      <c r="AX740" s="5"/>
      <c r="AY740" s="5"/>
      <c r="AZ740" s="5"/>
      <c r="BA740" s="5"/>
      <c r="BB740" s="7"/>
      <c r="BC740" s="7"/>
      <c r="BD740" s="7"/>
      <c r="BE740" s="7"/>
      <c r="BF740" s="7"/>
      <c r="BG740" s="7"/>
      <c r="BH740" s="7"/>
      <c r="BI740" s="7"/>
      <c r="BJ740" s="7"/>
      <c r="BK740" s="7"/>
    </row>
    <row r="741" ht="15.75" customHeight="1">
      <c r="A741" s="213"/>
      <c r="B741" s="214"/>
      <c r="C741" s="5"/>
      <c r="D741" s="4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4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  <c r="AW741" s="5"/>
      <c r="AX741" s="5"/>
      <c r="AY741" s="5"/>
      <c r="AZ741" s="5"/>
      <c r="BA741" s="5"/>
      <c r="BB741" s="7"/>
      <c r="BC741" s="7"/>
      <c r="BD741" s="7"/>
      <c r="BE741" s="7"/>
      <c r="BF741" s="7"/>
      <c r="BG741" s="7"/>
      <c r="BH741" s="7"/>
      <c r="BI741" s="7"/>
      <c r="BJ741" s="7"/>
      <c r="BK741" s="7"/>
    </row>
    <row r="742" ht="15.75" customHeight="1">
      <c r="A742" s="213"/>
      <c r="B742" s="214"/>
      <c r="C742" s="5"/>
      <c r="D742" s="4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4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  <c r="AW742" s="5"/>
      <c r="AX742" s="5"/>
      <c r="AY742" s="5"/>
      <c r="AZ742" s="5"/>
      <c r="BA742" s="5"/>
      <c r="BB742" s="7"/>
      <c r="BC742" s="7"/>
      <c r="BD742" s="7"/>
      <c r="BE742" s="7"/>
      <c r="BF742" s="7"/>
      <c r="BG742" s="7"/>
      <c r="BH742" s="7"/>
      <c r="BI742" s="7"/>
      <c r="BJ742" s="7"/>
      <c r="BK742" s="7"/>
    </row>
    <row r="743" ht="15.75" customHeight="1">
      <c r="A743" s="213"/>
      <c r="B743" s="214"/>
      <c r="C743" s="5"/>
      <c r="D743" s="4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4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  <c r="AW743" s="5"/>
      <c r="AX743" s="5"/>
      <c r="AY743" s="5"/>
      <c r="AZ743" s="5"/>
      <c r="BA743" s="5"/>
      <c r="BB743" s="7"/>
      <c r="BC743" s="7"/>
      <c r="BD743" s="7"/>
      <c r="BE743" s="7"/>
      <c r="BF743" s="7"/>
      <c r="BG743" s="7"/>
      <c r="BH743" s="7"/>
      <c r="BI743" s="7"/>
      <c r="BJ743" s="7"/>
      <c r="BK743" s="7"/>
    </row>
    <row r="744" ht="15.75" customHeight="1">
      <c r="A744" s="213"/>
      <c r="B744" s="214"/>
      <c r="C744" s="5"/>
      <c r="D744" s="4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4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  <c r="AW744" s="5"/>
      <c r="AX744" s="5"/>
      <c r="AY744" s="5"/>
      <c r="AZ744" s="5"/>
      <c r="BA744" s="5"/>
      <c r="BB744" s="7"/>
      <c r="BC744" s="7"/>
      <c r="BD744" s="7"/>
      <c r="BE744" s="7"/>
      <c r="BF744" s="7"/>
      <c r="BG744" s="7"/>
      <c r="BH744" s="7"/>
      <c r="BI744" s="7"/>
      <c r="BJ744" s="7"/>
      <c r="BK744" s="7"/>
    </row>
    <row r="745" ht="15.75" customHeight="1">
      <c r="A745" s="213"/>
      <c r="B745" s="214"/>
      <c r="C745" s="5"/>
      <c r="D745" s="4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4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  <c r="AW745" s="5"/>
      <c r="AX745" s="5"/>
      <c r="AY745" s="5"/>
      <c r="AZ745" s="5"/>
      <c r="BA745" s="5"/>
      <c r="BB745" s="7"/>
      <c r="BC745" s="7"/>
      <c r="BD745" s="7"/>
      <c r="BE745" s="7"/>
      <c r="BF745" s="7"/>
      <c r="BG745" s="7"/>
      <c r="BH745" s="7"/>
      <c r="BI745" s="7"/>
      <c r="BJ745" s="7"/>
      <c r="BK745" s="7"/>
    </row>
    <row r="746" ht="15.75" customHeight="1">
      <c r="A746" s="213"/>
      <c r="B746" s="214"/>
      <c r="C746" s="5"/>
      <c r="D746" s="4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4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  <c r="AW746" s="5"/>
      <c r="AX746" s="5"/>
      <c r="AY746" s="5"/>
      <c r="AZ746" s="5"/>
      <c r="BA746" s="5"/>
      <c r="BB746" s="7"/>
      <c r="BC746" s="7"/>
      <c r="BD746" s="7"/>
      <c r="BE746" s="7"/>
      <c r="BF746" s="7"/>
      <c r="BG746" s="7"/>
      <c r="BH746" s="7"/>
      <c r="BI746" s="7"/>
      <c r="BJ746" s="7"/>
      <c r="BK746" s="7"/>
    </row>
    <row r="747" ht="15.75" customHeight="1">
      <c r="A747" s="213"/>
      <c r="B747" s="214"/>
      <c r="C747" s="5"/>
      <c r="D747" s="4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4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7"/>
      <c r="BC747" s="7"/>
      <c r="BD747" s="7"/>
      <c r="BE747" s="7"/>
      <c r="BF747" s="7"/>
      <c r="BG747" s="7"/>
      <c r="BH747" s="7"/>
      <c r="BI747" s="7"/>
      <c r="BJ747" s="7"/>
      <c r="BK747" s="7"/>
    </row>
    <row r="748" ht="15.75" customHeight="1">
      <c r="A748" s="213"/>
      <c r="B748" s="214"/>
      <c r="C748" s="5"/>
      <c r="D748" s="4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4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  <c r="AW748" s="5"/>
      <c r="AX748" s="5"/>
      <c r="AY748" s="5"/>
      <c r="AZ748" s="5"/>
      <c r="BA748" s="5"/>
      <c r="BB748" s="7"/>
      <c r="BC748" s="7"/>
      <c r="BD748" s="7"/>
      <c r="BE748" s="7"/>
      <c r="BF748" s="7"/>
      <c r="BG748" s="7"/>
      <c r="BH748" s="7"/>
      <c r="BI748" s="7"/>
      <c r="BJ748" s="7"/>
      <c r="BK748" s="7"/>
    </row>
    <row r="749" ht="15.75" customHeight="1">
      <c r="A749" s="213"/>
      <c r="B749" s="214"/>
      <c r="C749" s="5"/>
      <c r="D749" s="4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4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  <c r="AW749" s="5"/>
      <c r="AX749" s="5"/>
      <c r="AY749" s="5"/>
      <c r="AZ749" s="5"/>
      <c r="BA749" s="5"/>
      <c r="BB749" s="7"/>
      <c r="BC749" s="7"/>
      <c r="BD749" s="7"/>
      <c r="BE749" s="7"/>
      <c r="BF749" s="7"/>
      <c r="BG749" s="7"/>
      <c r="BH749" s="7"/>
      <c r="BI749" s="7"/>
      <c r="BJ749" s="7"/>
      <c r="BK749" s="7"/>
    </row>
    <row r="750" ht="15.75" customHeight="1">
      <c r="A750" s="213"/>
      <c r="B750" s="214"/>
      <c r="C750" s="5"/>
      <c r="D750" s="4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4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  <c r="AW750" s="5"/>
      <c r="AX750" s="5"/>
      <c r="AY750" s="5"/>
      <c r="AZ750" s="5"/>
      <c r="BA750" s="5"/>
      <c r="BB750" s="7"/>
      <c r="BC750" s="7"/>
      <c r="BD750" s="7"/>
      <c r="BE750" s="7"/>
      <c r="BF750" s="7"/>
      <c r="BG750" s="7"/>
      <c r="BH750" s="7"/>
      <c r="BI750" s="7"/>
      <c r="BJ750" s="7"/>
      <c r="BK750" s="7"/>
    </row>
    <row r="751" ht="15.75" customHeight="1">
      <c r="A751" s="213"/>
      <c r="B751" s="214"/>
      <c r="C751" s="5"/>
      <c r="D751" s="4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4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  <c r="AW751" s="5"/>
      <c r="AX751" s="5"/>
      <c r="AY751" s="5"/>
      <c r="AZ751" s="5"/>
      <c r="BA751" s="5"/>
      <c r="BB751" s="7"/>
      <c r="BC751" s="7"/>
      <c r="BD751" s="7"/>
      <c r="BE751" s="7"/>
      <c r="BF751" s="7"/>
      <c r="BG751" s="7"/>
      <c r="BH751" s="7"/>
      <c r="BI751" s="7"/>
      <c r="BJ751" s="7"/>
      <c r="BK751" s="7"/>
    </row>
    <row r="752" ht="15.75" customHeight="1">
      <c r="A752" s="213"/>
      <c r="B752" s="214"/>
      <c r="C752" s="5"/>
      <c r="D752" s="4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4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  <c r="AW752" s="5"/>
      <c r="AX752" s="5"/>
      <c r="AY752" s="5"/>
      <c r="AZ752" s="5"/>
      <c r="BA752" s="5"/>
      <c r="BB752" s="7"/>
      <c r="BC752" s="7"/>
      <c r="BD752" s="7"/>
      <c r="BE752" s="7"/>
      <c r="BF752" s="7"/>
      <c r="BG752" s="7"/>
      <c r="BH752" s="7"/>
      <c r="BI752" s="7"/>
      <c r="BJ752" s="7"/>
      <c r="BK752" s="7"/>
    </row>
    <row r="753" ht="15.75" customHeight="1">
      <c r="A753" s="213"/>
      <c r="B753" s="214"/>
      <c r="C753" s="5"/>
      <c r="D753" s="4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4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  <c r="AW753" s="5"/>
      <c r="AX753" s="5"/>
      <c r="AY753" s="5"/>
      <c r="AZ753" s="5"/>
      <c r="BA753" s="5"/>
      <c r="BB753" s="7"/>
      <c r="BC753" s="7"/>
      <c r="BD753" s="7"/>
      <c r="BE753" s="7"/>
      <c r="BF753" s="7"/>
      <c r="BG753" s="7"/>
      <c r="BH753" s="7"/>
      <c r="BI753" s="7"/>
      <c r="BJ753" s="7"/>
      <c r="BK753" s="7"/>
    </row>
    <row r="754" ht="15.75" customHeight="1">
      <c r="A754" s="213"/>
      <c r="B754" s="214"/>
      <c r="C754" s="5"/>
      <c r="D754" s="4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4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  <c r="AW754" s="5"/>
      <c r="AX754" s="5"/>
      <c r="AY754" s="5"/>
      <c r="AZ754" s="5"/>
      <c r="BA754" s="5"/>
      <c r="BB754" s="7"/>
      <c r="BC754" s="7"/>
      <c r="BD754" s="7"/>
      <c r="BE754" s="7"/>
      <c r="BF754" s="7"/>
      <c r="BG754" s="7"/>
      <c r="BH754" s="7"/>
      <c r="BI754" s="7"/>
      <c r="BJ754" s="7"/>
      <c r="BK754" s="7"/>
    </row>
    <row r="755" ht="15.75" customHeight="1">
      <c r="A755" s="213"/>
      <c r="B755" s="214"/>
      <c r="C755" s="5"/>
      <c r="D755" s="4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4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  <c r="AW755" s="5"/>
      <c r="AX755" s="5"/>
      <c r="AY755" s="5"/>
      <c r="AZ755" s="5"/>
      <c r="BA755" s="5"/>
      <c r="BB755" s="7"/>
      <c r="BC755" s="7"/>
      <c r="BD755" s="7"/>
      <c r="BE755" s="7"/>
      <c r="BF755" s="7"/>
      <c r="BG755" s="7"/>
      <c r="BH755" s="7"/>
      <c r="BI755" s="7"/>
      <c r="BJ755" s="7"/>
      <c r="BK755" s="7"/>
    </row>
    <row r="756" ht="15.75" customHeight="1">
      <c r="A756" s="213"/>
      <c r="B756" s="214"/>
      <c r="C756" s="5"/>
      <c r="D756" s="4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4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  <c r="AW756" s="5"/>
      <c r="AX756" s="5"/>
      <c r="AY756" s="5"/>
      <c r="AZ756" s="5"/>
      <c r="BA756" s="5"/>
      <c r="BB756" s="7"/>
      <c r="BC756" s="7"/>
      <c r="BD756" s="7"/>
      <c r="BE756" s="7"/>
      <c r="BF756" s="7"/>
      <c r="BG756" s="7"/>
      <c r="BH756" s="7"/>
      <c r="BI756" s="7"/>
      <c r="BJ756" s="7"/>
      <c r="BK756" s="7"/>
    </row>
    <row r="757" ht="15.75" customHeight="1">
      <c r="A757" s="213"/>
      <c r="B757" s="214"/>
      <c r="C757" s="5"/>
      <c r="D757" s="4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4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  <c r="AW757" s="5"/>
      <c r="AX757" s="5"/>
      <c r="AY757" s="5"/>
      <c r="AZ757" s="5"/>
      <c r="BA757" s="5"/>
      <c r="BB757" s="7"/>
      <c r="BC757" s="7"/>
      <c r="BD757" s="7"/>
      <c r="BE757" s="7"/>
      <c r="BF757" s="7"/>
      <c r="BG757" s="7"/>
      <c r="BH757" s="7"/>
      <c r="BI757" s="7"/>
      <c r="BJ757" s="7"/>
      <c r="BK757" s="7"/>
    </row>
    <row r="758" ht="15.75" customHeight="1">
      <c r="A758" s="213"/>
      <c r="B758" s="214"/>
      <c r="C758" s="5"/>
      <c r="D758" s="4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4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  <c r="AW758" s="5"/>
      <c r="AX758" s="5"/>
      <c r="AY758" s="5"/>
      <c r="AZ758" s="5"/>
      <c r="BA758" s="5"/>
      <c r="BB758" s="7"/>
      <c r="BC758" s="7"/>
      <c r="BD758" s="7"/>
      <c r="BE758" s="7"/>
      <c r="BF758" s="7"/>
      <c r="BG758" s="7"/>
      <c r="BH758" s="7"/>
      <c r="BI758" s="7"/>
      <c r="BJ758" s="7"/>
      <c r="BK758" s="7"/>
    </row>
    <row r="759" ht="15.75" customHeight="1">
      <c r="A759" s="213"/>
      <c r="B759" s="214"/>
      <c r="C759" s="5"/>
      <c r="D759" s="4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4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  <c r="AW759" s="5"/>
      <c r="AX759" s="5"/>
      <c r="AY759" s="5"/>
      <c r="AZ759" s="5"/>
      <c r="BA759" s="5"/>
      <c r="BB759" s="7"/>
      <c r="BC759" s="7"/>
      <c r="BD759" s="7"/>
      <c r="BE759" s="7"/>
      <c r="BF759" s="7"/>
      <c r="BG759" s="7"/>
      <c r="BH759" s="7"/>
      <c r="BI759" s="7"/>
      <c r="BJ759" s="7"/>
      <c r="BK759" s="7"/>
    </row>
    <row r="760" ht="15.75" customHeight="1">
      <c r="A760" s="213"/>
      <c r="B760" s="214"/>
      <c r="C760" s="5"/>
      <c r="D760" s="4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4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  <c r="AW760" s="5"/>
      <c r="AX760" s="5"/>
      <c r="AY760" s="5"/>
      <c r="AZ760" s="5"/>
      <c r="BA760" s="5"/>
      <c r="BB760" s="7"/>
      <c r="BC760" s="7"/>
      <c r="BD760" s="7"/>
      <c r="BE760" s="7"/>
      <c r="BF760" s="7"/>
      <c r="BG760" s="7"/>
      <c r="BH760" s="7"/>
      <c r="BI760" s="7"/>
      <c r="BJ760" s="7"/>
      <c r="BK760" s="7"/>
    </row>
    <row r="761" ht="15.75" customHeight="1">
      <c r="A761" s="213"/>
      <c r="B761" s="214"/>
      <c r="C761" s="5"/>
      <c r="D761" s="4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4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  <c r="AW761" s="5"/>
      <c r="AX761" s="5"/>
      <c r="AY761" s="5"/>
      <c r="AZ761" s="5"/>
      <c r="BA761" s="5"/>
      <c r="BB761" s="7"/>
      <c r="BC761" s="7"/>
      <c r="BD761" s="7"/>
      <c r="BE761" s="7"/>
      <c r="BF761" s="7"/>
      <c r="BG761" s="7"/>
      <c r="BH761" s="7"/>
      <c r="BI761" s="7"/>
      <c r="BJ761" s="7"/>
      <c r="BK761" s="7"/>
    </row>
    <row r="762" ht="15.75" customHeight="1">
      <c r="A762" s="213"/>
      <c r="B762" s="214"/>
      <c r="C762" s="5"/>
      <c r="D762" s="4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4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  <c r="AW762" s="5"/>
      <c r="AX762" s="5"/>
      <c r="AY762" s="5"/>
      <c r="AZ762" s="5"/>
      <c r="BA762" s="5"/>
      <c r="BB762" s="7"/>
      <c r="BC762" s="7"/>
      <c r="BD762" s="7"/>
      <c r="BE762" s="7"/>
      <c r="BF762" s="7"/>
      <c r="BG762" s="7"/>
      <c r="BH762" s="7"/>
      <c r="BI762" s="7"/>
      <c r="BJ762" s="7"/>
      <c r="BK762" s="7"/>
    </row>
    <row r="763" ht="15.75" customHeight="1">
      <c r="A763" s="213"/>
      <c r="B763" s="214"/>
      <c r="C763" s="5"/>
      <c r="D763" s="4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4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  <c r="AW763" s="5"/>
      <c r="AX763" s="5"/>
      <c r="AY763" s="5"/>
      <c r="AZ763" s="5"/>
      <c r="BA763" s="5"/>
      <c r="BB763" s="7"/>
      <c r="BC763" s="7"/>
      <c r="BD763" s="7"/>
      <c r="BE763" s="7"/>
      <c r="BF763" s="7"/>
      <c r="BG763" s="7"/>
      <c r="BH763" s="7"/>
      <c r="BI763" s="7"/>
      <c r="BJ763" s="7"/>
      <c r="BK763" s="7"/>
    </row>
    <row r="764" ht="15.75" customHeight="1">
      <c r="A764" s="213"/>
      <c r="B764" s="214"/>
      <c r="C764" s="5"/>
      <c r="D764" s="4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4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  <c r="AW764" s="5"/>
      <c r="AX764" s="5"/>
      <c r="AY764" s="5"/>
      <c r="AZ764" s="5"/>
      <c r="BA764" s="5"/>
      <c r="BB764" s="7"/>
      <c r="BC764" s="7"/>
      <c r="BD764" s="7"/>
      <c r="BE764" s="7"/>
      <c r="BF764" s="7"/>
      <c r="BG764" s="7"/>
      <c r="BH764" s="7"/>
      <c r="BI764" s="7"/>
      <c r="BJ764" s="7"/>
      <c r="BK764" s="7"/>
    </row>
    <row r="765" ht="15.75" customHeight="1">
      <c r="A765" s="213"/>
      <c r="B765" s="214"/>
      <c r="C765" s="5"/>
      <c r="D765" s="4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4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  <c r="AW765" s="5"/>
      <c r="AX765" s="5"/>
      <c r="AY765" s="5"/>
      <c r="AZ765" s="5"/>
      <c r="BA765" s="5"/>
      <c r="BB765" s="7"/>
      <c r="BC765" s="7"/>
      <c r="BD765" s="7"/>
      <c r="BE765" s="7"/>
      <c r="BF765" s="7"/>
      <c r="BG765" s="7"/>
      <c r="BH765" s="7"/>
      <c r="BI765" s="7"/>
      <c r="BJ765" s="7"/>
      <c r="BK765" s="7"/>
    </row>
    <row r="766" ht="15.75" customHeight="1">
      <c r="A766" s="213"/>
      <c r="B766" s="214"/>
      <c r="C766" s="5"/>
      <c r="D766" s="4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4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  <c r="AW766" s="5"/>
      <c r="AX766" s="5"/>
      <c r="AY766" s="5"/>
      <c r="AZ766" s="5"/>
      <c r="BA766" s="5"/>
      <c r="BB766" s="7"/>
      <c r="BC766" s="7"/>
      <c r="BD766" s="7"/>
      <c r="BE766" s="7"/>
      <c r="BF766" s="7"/>
      <c r="BG766" s="7"/>
      <c r="BH766" s="7"/>
      <c r="BI766" s="7"/>
      <c r="BJ766" s="7"/>
      <c r="BK766" s="7"/>
    </row>
    <row r="767" ht="15.75" customHeight="1">
      <c r="A767" s="213"/>
      <c r="B767" s="214"/>
      <c r="C767" s="5"/>
      <c r="D767" s="4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4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  <c r="AW767" s="5"/>
      <c r="AX767" s="5"/>
      <c r="AY767" s="5"/>
      <c r="AZ767" s="5"/>
      <c r="BA767" s="5"/>
      <c r="BB767" s="7"/>
      <c r="BC767" s="7"/>
      <c r="BD767" s="7"/>
      <c r="BE767" s="7"/>
      <c r="BF767" s="7"/>
      <c r="BG767" s="7"/>
      <c r="BH767" s="7"/>
      <c r="BI767" s="7"/>
      <c r="BJ767" s="7"/>
      <c r="BK767" s="7"/>
    </row>
    <row r="768" ht="15.75" customHeight="1">
      <c r="A768" s="213"/>
      <c r="B768" s="214"/>
      <c r="C768" s="5"/>
      <c r="D768" s="4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4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  <c r="AW768" s="5"/>
      <c r="AX768" s="5"/>
      <c r="AY768" s="5"/>
      <c r="AZ768" s="5"/>
      <c r="BA768" s="5"/>
      <c r="BB768" s="7"/>
      <c r="BC768" s="7"/>
      <c r="BD768" s="7"/>
      <c r="BE768" s="7"/>
      <c r="BF768" s="7"/>
      <c r="BG768" s="7"/>
      <c r="BH768" s="7"/>
      <c r="BI768" s="7"/>
      <c r="BJ768" s="7"/>
      <c r="BK768" s="7"/>
    </row>
    <row r="769" ht="15.75" customHeight="1">
      <c r="A769" s="213"/>
      <c r="B769" s="214"/>
      <c r="C769" s="5"/>
      <c r="D769" s="4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4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  <c r="AW769" s="5"/>
      <c r="AX769" s="5"/>
      <c r="AY769" s="5"/>
      <c r="AZ769" s="5"/>
      <c r="BA769" s="5"/>
      <c r="BB769" s="7"/>
      <c r="BC769" s="7"/>
      <c r="BD769" s="7"/>
      <c r="BE769" s="7"/>
      <c r="BF769" s="7"/>
      <c r="BG769" s="7"/>
      <c r="BH769" s="7"/>
      <c r="BI769" s="7"/>
      <c r="BJ769" s="7"/>
      <c r="BK769" s="7"/>
    </row>
    <row r="770" ht="15.75" customHeight="1">
      <c r="A770" s="213"/>
      <c r="B770" s="214"/>
      <c r="C770" s="5"/>
      <c r="D770" s="4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4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  <c r="AW770" s="5"/>
      <c r="AX770" s="5"/>
      <c r="AY770" s="5"/>
      <c r="AZ770" s="5"/>
      <c r="BA770" s="5"/>
      <c r="BB770" s="7"/>
      <c r="BC770" s="7"/>
      <c r="BD770" s="7"/>
      <c r="BE770" s="7"/>
      <c r="BF770" s="7"/>
      <c r="BG770" s="7"/>
      <c r="BH770" s="7"/>
      <c r="BI770" s="7"/>
      <c r="BJ770" s="7"/>
      <c r="BK770" s="7"/>
    </row>
    <row r="771" ht="15.75" customHeight="1">
      <c r="A771" s="213"/>
      <c r="B771" s="214"/>
      <c r="C771" s="5"/>
      <c r="D771" s="4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4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  <c r="AW771" s="5"/>
      <c r="AX771" s="5"/>
      <c r="AY771" s="5"/>
      <c r="AZ771" s="5"/>
      <c r="BA771" s="5"/>
      <c r="BB771" s="7"/>
      <c r="BC771" s="7"/>
      <c r="BD771" s="7"/>
      <c r="BE771" s="7"/>
      <c r="BF771" s="7"/>
      <c r="BG771" s="7"/>
      <c r="BH771" s="7"/>
      <c r="BI771" s="7"/>
      <c r="BJ771" s="7"/>
      <c r="BK771" s="7"/>
    </row>
    <row r="772" ht="15.75" customHeight="1">
      <c r="A772" s="213"/>
      <c r="B772" s="214"/>
      <c r="C772" s="5"/>
      <c r="D772" s="4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4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  <c r="AW772" s="5"/>
      <c r="AX772" s="5"/>
      <c r="AY772" s="5"/>
      <c r="AZ772" s="5"/>
      <c r="BA772" s="5"/>
      <c r="BB772" s="7"/>
      <c r="BC772" s="7"/>
      <c r="BD772" s="7"/>
      <c r="BE772" s="7"/>
      <c r="BF772" s="7"/>
      <c r="BG772" s="7"/>
      <c r="BH772" s="7"/>
      <c r="BI772" s="7"/>
      <c r="BJ772" s="7"/>
      <c r="BK772" s="7"/>
    </row>
    <row r="773" ht="15.75" customHeight="1">
      <c r="A773" s="213"/>
      <c r="B773" s="214"/>
      <c r="C773" s="5"/>
      <c r="D773" s="4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4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  <c r="AW773" s="5"/>
      <c r="AX773" s="5"/>
      <c r="AY773" s="5"/>
      <c r="AZ773" s="5"/>
      <c r="BA773" s="5"/>
      <c r="BB773" s="7"/>
      <c r="BC773" s="7"/>
      <c r="BD773" s="7"/>
      <c r="BE773" s="7"/>
      <c r="BF773" s="7"/>
      <c r="BG773" s="7"/>
      <c r="BH773" s="7"/>
      <c r="BI773" s="7"/>
      <c r="BJ773" s="7"/>
      <c r="BK773" s="7"/>
    </row>
    <row r="774" ht="15.75" customHeight="1">
      <c r="A774" s="213"/>
      <c r="B774" s="214"/>
      <c r="C774" s="5"/>
      <c r="D774" s="4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4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  <c r="AW774" s="5"/>
      <c r="AX774" s="5"/>
      <c r="AY774" s="5"/>
      <c r="AZ774" s="5"/>
      <c r="BA774" s="5"/>
      <c r="BB774" s="7"/>
      <c r="BC774" s="7"/>
      <c r="BD774" s="7"/>
      <c r="BE774" s="7"/>
      <c r="BF774" s="7"/>
      <c r="BG774" s="7"/>
      <c r="BH774" s="7"/>
      <c r="BI774" s="7"/>
      <c r="BJ774" s="7"/>
      <c r="BK774" s="7"/>
    </row>
    <row r="775" ht="15.75" customHeight="1">
      <c r="A775" s="213"/>
      <c r="B775" s="214"/>
      <c r="C775" s="5"/>
      <c r="D775" s="4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4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  <c r="AW775" s="5"/>
      <c r="AX775" s="5"/>
      <c r="AY775" s="5"/>
      <c r="AZ775" s="5"/>
      <c r="BA775" s="5"/>
      <c r="BB775" s="7"/>
      <c r="BC775" s="7"/>
      <c r="BD775" s="7"/>
      <c r="BE775" s="7"/>
      <c r="BF775" s="7"/>
      <c r="BG775" s="7"/>
      <c r="BH775" s="7"/>
      <c r="BI775" s="7"/>
      <c r="BJ775" s="7"/>
      <c r="BK775" s="7"/>
    </row>
    <row r="776" ht="15.75" customHeight="1">
      <c r="A776" s="213"/>
      <c r="B776" s="214"/>
      <c r="C776" s="5"/>
      <c r="D776" s="4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4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  <c r="AW776" s="5"/>
      <c r="AX776" s="5"/>
      <c r="AY776" s="5"/>
      <c r="AZ776" s="5"/>
      <c r="BA776" s="5"/>
      <c r="BB776" s="7"/>
      <c r="BC776" s="7"/>
      <c r="BD776" s="7"/>
      <c r="BE776" s="7"/>
      <c r="BF776" s="7"/>
      <c r="BG776" s="7"/>
      <c r="BH776" s="7"/>
      <c r="BI776" s="7"/>
      <c r="BJ776" s="7"/>
      <c r="BK776" s="7"/>
    </row>
    <row r="777" ht="15.75" customHeight="1">
      <c r="A777" s="213"/>
      <c r="B777" s="214"/>
      <c r="C777" s="5"/>
      <c r="D777" s="4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4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  <c r="AW777" s="5"/>
      <c r="AX777" s="5"/>
      <c r="AY777" s="5"/>
      <c r="AZ777" s="5"/>
      <c r="BA777" s="5"/>
      <c r="BB777" s="7"/>
      <c r="BC777" s="7"/>
      <c r="BD777" s="7"/>
      <c r="BE777" s="7"/>
      <c r="BF777" s="7"/>
      <c r="BG777" s="7"/>
      <c r="BH777" s="7"/>
      <c r="BI777" s="7"/>
      <c r="BJ777" s="7"/>
      <c r="BK777" s="7"/>
    </row>
    <row r="778" ht="15.75" customHeight="1">
      <c r="A778" s="213"/>
      <c r="B778" s="214"/>
      <c r="C778" s="5"/>
      <c r="D778" s="4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4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  <c r="AW778" s="5"/>
      <c r="AX778" s="5"/>
      <c r="AY778" s="5"/>
      <c r="AZ778" s="5"/>
      <c r="BA778" s="5"/>
      <c r="BB778" s="7"/>
      <c r="BC778" s="7"/>
      <c r="BD778" s="7"/>
      <c r="BE778" s="7"/>
      <c r="BF778" s="7"/>
      <c r="BG778" s="7"/>
      <c r="BH778" s="7"/>
      <c r="BI778" s="7"/>
      <c r="BJ778" s="7"/>
      <c r="BK778" s="7"/>
    </row>
    <row r="779" ht="15.75" customHeight="1">
      <c r="A779" s="213"/>
      <c r="B779" s="214"/>
      <c r="C779" s="5"/>
      <c r="D779" s="4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4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  <c r="AW779" s="5"/>
      <c r="AX779" s="5"/>
      <c r="AY779" s="5"/>
      <c r="AZ779" s="5"/>
      <c r="BA779" s="5"/>
      <c r="BB779" s="7"/>
      <c r="BC779" s="7"/>
      <c r="BD779" s="7"/>
      <c r="BE779" s="7"/>
      <c r="BF779" s="7"/>
      <c r="BG779" s="7"/>
      <c r="BH779" s="7"/>
      <c r="BI779" s="7"/>
      <c r="BJ779" s="7"/>
      <c r="BK779" s="7"/>
    </row>
    <row r="780" ht="15.75" customHeight="1">
      <c r="A780" s="213"/>
      <c r="B780" s="214"/>
      <c r="C780" s="5"/>
      <c r="D780" s="4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4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  <c r="AW780" s="5"/>
      <c r="AX780" s="5"/>
      <c r="AY780" s="5"/>
      <c r="AZ780" s="5"/>
      <c r="BA780" s="5"/>
      <c r="BB780" s="7"/>
      <c r="BC780" s="7"/>
      <c r="BD780" s="7"/>
      <c r="BE780" s="7"/>
      <c r="BF780" s="7"/>
      <c r="BG780" s="7"/>
      <c r="BH780" s="7"/>
      <c r="BI780" s="7"/>
      <c r="BJ780" s="7"/>
      <c r="BK780" s="7"/>
    </row>
    <row r="781" ht="15.75" customHeight="1">
      <c r="A781" s="213"/>
      <c r="B781" s="214"/>
      <c r="C781" s="5"/>
      <c r="D781" s="4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4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  <c r="AW781" s="5"/>
      <c r="AX781" s="5"/>
      <c r="AY781" s="5"/>
      <c r="AZ781" s="5"/>
      <c r="BA781" s="5"/>
      <c r="BB781" s="7"/>
      <c r="BC781" s="7"/>
      <c r="BD781" s="7"/>
      <c r="BE781" s="7"/>
      <c r="BF781" s="7"/>
      <c r="BG781" s="7"/>
      <c r="BH781" s="7"/>
      <c r="BI781" s="7"/>
      <c r="BJ781" s="7"/>
      <c r="BK781" s="7"/>
    </row>
    <row r="782" ht="15.75" customHeight="1">
      <c r="A782" s="213"/>
      <c r="B782" s="214"/>
      <c r="C782" s="5"/>
      <c r="D782" s="4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4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  <c r="AW782" s="5"/>
      <c r="AX782" s="5"/>
      <c r="AY782" s="5"/>
      <c r="AZ782" s="5"/>
      <c r="BA782" s="5"/>
      <c r="BB782" s="7"/>
      <c r="BC782" s="7"/>
      <c r="BD782" s="7"/>
      <c r="BE782" s="7"/>
      <c r="BF782" s="7"/>
      <c r="BG782" s="7"/>
      <c r="BH782" s="7"/>
      <c r="BI782" s="7"/>
      <c r="BJ782" s="7"/>
      <c r="BK782" s="7"/>
    </row>
    <row r="783" ht="15.75" customHeight="1">
      <c r="A783" s="213"/>
      <c r="B783" s="214"/>
      <c r="C783" s="5"/>
      <c r="D783" s="4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4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7"/>
      <c r="BC783" s="7"/>
      <c r="BD783" s="7"/>
      <c r="BE783" s="7"/>
      <c r="BF783" s="7"/>
      <c r="BG783" s="7"/>
      <c r="BH783" s="7"/>
      <c r="BI783" s="7"/>
      <c r="BJ783" s="7"/>
      <c r="BK783" s="7"/>
    </row>
    <row r="784" ht="15.75" customHeight="1">
      <c r="A784" s="213"/>
      <c r="B784" s="214"/>
      <c r="C784" s="5"/>
      <c r="D784" s="4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4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  <c r="AW784" s="5"/>
      <c r="AX784" s="5"/>
      <c r="AY784" s="5"/>
      <c r="AZ784" s="5"/>
      <c r="BA784" s="5"/>
      <c r="BB784" s="7"/>
      <c r="BC784" s="7"/>
      <c r="BD784" s="7"/>
      <c r="BE784" s="7"/>
      <c r="BF784" s="7"/>
      <c r="BG784" s="7"/>
      <c r="BH784" s="7"/>
      <c r="BI784" s="7"/>
      <c r="BJ784" s="7"/>
      <c r="BK784" s="7"/>
    </row>
    <row r="785" ht="15.75" customHeight="1">
      <c r="A785" s="213"/>
      <c r="B785" s="214"/>
      <c r="C785" s="5"/>
      <c r="D785" s="4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4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  <c r="AW785" s="5"/>
      <c r="AX785" s="5"/>
      <c r="AY785" s="5"/>
      <c r="AZ785" s="5"/>
      <c r="BA785" s="5"/>
      <c r="BB785" s="7"/>
      <c r="BC785" s="7"/>
      <c r="BD785" s="7"/>
      <c r="BE785" s="7"/>
      <c r="BF785" s="7"/>
      <c r="BG785" s="7"/>
      <c r="BH785" s="7"/>
      <c r="BI785" s="7"/>
      <c r="BJ785" s="7"/>
      <c r="BK785" s="7"/>
    </row>
    <row r="786" ht="15.75" customHeight="1">
      <c r="A786" s="213"/>
      <c r="B786" s="214"/>
      <c r="C786" s="5"/>
      <c r="D786" s="4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4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  <c r="AW786" s="5"/>
      <c r="AX786" s="5"/>
      <c r="AY786" s="5"/>
      <c r="AZ786" s="5"/>
      <c r="BA786" s="5"/>
      <c r="BB786" s="7"/>
      <c r="BC786" s="7"/>
      <c r="BD786" s="7"/>
      <c r="BE786" s="7"/>
      <c r="BF786" s="7"/>
      <c r="BG786" s="7"/>
      <c r="BH786" s="7"/>
      <c r="BI786" s="7"/>
      <c r="BJ786" s="7"/>
      <c r="BK786" s="7"/>
    </row>
    <row r="787" ht="15.75" customHeight="1">
      <c r="A787" s="213"/>
      <c r="B787" s="214"/>
      <c r="C787" s="5"/>
      <c r="D787" s="4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4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  <c r="AW787" s="5"/>
      <c r="AX787" s="5"/>
      <c r="AY787" s="5"/>
      <c r="AZ787" s="5"/>
      <c r="BA787" s="5"/>
      <c r="BB787" s="7"/>
      <c r="BC787" s="7"/>
      <c r="BD787" s="7"/>
      <c r="BE787" s="7"/>
      <c r="BF787" s="7"/>
      <c r="BG787" s="7"/>
      <c r="BH787" s="7"/>
      <c r="BI787" s="7"/>
      <c r="BJ787" s="7"/>
      <c r="BK787" s="7"/>
    </row>
    <row r="788" ht="15.75" customHeight="1">
      <c r="A788" s="213"/>
      <c r="B788" s="214"/>
      <c r="C788" s="5"/>
      <c r="D788" s="4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4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7"/>
      <c r="BC788" s="7"/>
      <c r="BD788" s="7"/>
      <c r="BE788" s="7"/>
      <c r="BF788" s="7"/>
      <c r="BG788" s="7"/>
      <c r="BH788" s="7"/>
      <c r="BI788" s="7"/>
      <c r="BJ788" s="7"/>
      <c r="BK788" s="7"/>
    </row>
    <row r="789" ht="15.75" customHeight="1">
      <c r="A789" s="213"/>
      <c r="B789" s="214"/>
      <c r="C789" s="5"/>
      <c r="D789" s="4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4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7"/>
      <c r="BC789" s="7"/>
      <c r="BD789" s="7"/>
      <c r="BE789" s="7"/>
      <c r="BF789" s="7"/>
      <c r="BG789" s="7"/>
      <c r="BH789" s="7"/>
      <c r="BI789" s="7"/>
      <c r="BJ789" s="7"/>
      <c r="BK789" s="7"/>
    </row>
    <row r="790" ht="15.75" customHeight="1">
      <c r="A790" s="213"/>
      <c r="B790" s="214"/>
      <c r="C790" s="5"/>
      <c r="D790" s="4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4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7"/>
      <c r="BC790" s="7"/>
      <c r="BD790" s="7"/>
      <c r="BE790" s="7"/>
      <c r="BF790" s="7"/>
      <c r="BG790" s="7"/>
      <c r="BH790" s="7"/>
      <c r="BI790" s="7"/>
      <c r="BJ790" s="7"/>
      <c r="BK790" s="7"/>
    </row>
    <row r="791" ht="15.75" customHeight="1">
      <c r="A791" s="213"/>
      <c r="B791" s="214"/>
      <c r="C791" s="5"/>
      <c r="D791" s="4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4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  <c r="AW791" s="5"/>
      <c r="AX791" s="5"/>
      <c r="AY791" s="5"/>
      <c r="AZ791" s="5"/>
      <c r="BA791" s="5"/>
      <c r="BB791" s="7"/>
      <c r="BC791" s="7"/>
      <c r="BD791" s="7"/>
      <c r="BE791" s="7"/>
      <c r="BF791" s="7"/>
      <c r="BG791" s="7"/>
      <c r="BH791" s="7"/>
      <c r="BI791" s="7"/>
      <c r="BJ791" s="7"/>
      <c r="BK791" s="7"/>
    </row>
    <row r="792" ht="15.75" customHeight="1">
      <c r="A792" s="213"/>
      <c r="B792" s="214"/>
      <c r="C792" s="5"/>
      <c r="D792" s="4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4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7"/>
      <c r="BC792" s="7"/>
      <c r="BD792" s="7"/>
      <c r="BE792" s="7"/>
      <c r="BF792" s="7"/>
      <c r="BG792" s="7"/>
      <c r="BH792" s="7"/>
      <c r="BI792" s="7"/>
      <c r="BJ792" s="7"/>
      <c r="BK792" s="7"/>
    </row>
    <row r="793" ht="15.75" customHeight="1">
      <c r="A793" s="213"/>
      <c r="B793" s="214"/>
      <c r="C793" s="5"/>
      <c r="D793" s="4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4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7"/>
      <c r="BC793" s="7"/>
      <c r="BD793" s="7"/>
      <c r="BE793" s="7"/>
      <c r="BF793" s="7"/>
      <c r="BG793" s="7"/>
      <c r="BH793" s="7"/>
      <c r="BI793" s="7"/>
      <c r="BJ793" s="7"/>
      <c r="BK793" s="7"/>
    </row>
    <row r="794" ht="15.75" customHeight="1">
      <c r="A794" s="213"/>
      <c r="B794" s="214"/>
      <c r="C794" s="5"/>
      <c r="D794" s="4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4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  <c r="AW794" s="5"/>
      <c r="AX794" s="5"/>
      <c r="AY794" s="5"/>
      <c r="AZ794" s="5"/>
      <c r="BA794" s="5"/>
      <c r="BB794" s="7"/>
      <c r="BC794" s="7"/>
      <c r="BD794" s="7"/>
      <c r="BE794" s="7"/>
      <c r="BF794" s="7"/>
      <c r="BG794" s="7"/>
      <c r="BH794" s="7"/>
      <c r="BI794" s="7"/>
      <c r="BJ794" s="7"/>
      <c r="BK794" s="7"/>
    </row>
    <row r="795" ht="15.75" customHeight="1">
      <c r="A795" s="213"/>
      <c r="B795" s="214"/>
      <c r="C795" s="5"/>
      <c r="D795" s="4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4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  <c r="AW795" s="5"/>
      <c r="AX795" s="5"/>
      <c r="AY795" s="5"/>
      <c r="AZ795" s="5"/>
      <c r="BA795" s="5"/>
      <c r="BB795" s="7"/>
      <c r="BC795" s="7"/>
      <c r="BD795" s="7"/>
      <c r="BE795" s="7"/>
      <c r="BF795" s="7"/>
      <c r="BG795" s="7"/>
      <c r="BH795" s="7"/>
      <c r="BI795" s="7"/>
      <c r="BJ795" s="7"/>
      <c r="BK795" s="7"/>
    </row>
    <row r="796" ht="15.75" customHeight="1">
      <c r="A796" s="213"/>
      <c r="B796" s="214"/>
      <c r="C796" s="5"/>
      <c r="D796" s="4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4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  <c r="AW796" s="5"/>
      <c r="AX796" s="5"/>
      <c r="AY796" s="5"/>
      <c r="AZ796" s="5"/>
      <c r="BA796" s="5"/>
      <c r="BB796" s="7"/>
      <c r="BC796" s="7"/>
      <c r="BD796" s="7"/>
      <c r="BE796" s="7"/>
      <c r="BF796" s="7"/>
      <c r="BG796" s="7"/>
      <c r="BH796" s="7"/>
      <c r="BI796" s="7"/>
      <c r="BJ796" s="7"/>
      <c r="BK796" s="7"/>
    </row>
    <row r="797" ht="15.75" customHeight="1">
      <c r="A797" s="213"/>
      <c r="B797" s="214"/>
      <c r="C797" s="5"/>
      <c r="D797" s="4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4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  <c r="AW797" s="5"/>
      <c r="AX797" s="5"/>
      <c r="AY797" s="5"/>
      <c r="AZ797" s="5"/>
      <c r="BA797" s="5"/>
      <c r="BB797" s="7"/>
      <c r="BC797" s="7"/>
      <c r="BD797" s="7"/>
      <c r="BE797" s="7"/>
      <c r="BF797" s="7"/>
      <c r="BG797" s="7"/>
      <c r="BH797" s="7"/>
      <c r="BI797" s="7"/>
      <c r="BJ797" s="7"/>
      <c r="BK797" s="7"/>
    </row>
    <row r="798" ht="15.75" customHeight="1">
      <c r="A798" s="213"/>
      <c r="B798" s="214"/>
      <c r="C798" s="5"/>
      <c r="D798" s="4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4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7"/>
      <c r="BC798" s="7"/>
      <c r="BD798" s="7"/>
      <c r="BE798" s="7"/>
      <c r="BF798" s="7"/>
      <c r="BG798" s="7"/>
      <c r="BH798" s="7"/>
      <c r="BI798" s="7"/>
      <c r="BJ798" s="7"/>
      <c r="BK798" s="7"/>
    </row>
    <row r="799" ht="15.75" customHeight="1">
      <c r="A799" s="213"/>
      <c r="B799" s="214"/>
      <c r="C799" s="5"/>
      <c r="D799" s="4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4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  <c r="AW799" s="5"/>
      <c r="AX799" s="5"/>
      <c r="AY799" s="5"/>
      <c r="AZ799" s="5"/>
      <c r="BA799" s="5"/>
      <c r="BB799" s="7"/>
      <c r="BC799" s="7"/>
      <c r="BD799" s="7"/>
      <c r="BE799" s="7"/>
      <c r="BF799" s="7"/>
      <c r="BG799" s="7"/>
      <c r="BH799" s="7"/>
      <c r="BI799" s="7"/>
      <c r="BJ799" s="7"/>
      <c r="BK799" s="7"/>
    </row>
    <row r="800" ht="15.75" customHeight="1">
      <c r="A800" s="213"/>
      <c r="B800" s="214"/>
      <c r="C800" s="5"/>
      <c r="D800" s="4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4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  <c r="AW800" s="5"/>
      <c r="AX800" s="5"/>
      <c r="AY800" s="5"/>
      <c r="AZ800" s="5"/>
      <c r="BA800" s="5"/>
      <c r="BB800" s="7"/>
      <c r="BC800" s="7"/>
      <c r="BD800" s="7"/>
      <c r="BE800" s="7"/>
      <c r="BF800" s="7"/>
      <c r="BG800" s="7"/>
      <c r="BH800" s="7"/>
      <c r="BI800" s="7"/>
      <c r="BJ800" s="7"/>
      <c r="BK800" s="7"/>
    </row>
  </sheetData>
  <customSheetViews>
    <customSheetView guid="{38C6CEF4-C09C-4A86-AC9A-0C8A609C694F}" filter="1" showAutoFilter="1">
      <autoFilter ref="$AI$594:$AI$596"/>
    </customSheetView>
    <customSheetView guid="{A20F935F-3399-4A59-ACA7-0D1A04082135}" filter="1" showAutoFilter="1">
      <autoFilter ref="$AI$594:$AI$596"/>
    </customSheetView>
    <customSheetView guid="{ED6FDC75-02DE-4B8D-8D90-9BE7C7F36D08}" filter="1" showAutoFilter="1">
      <autoFilter ref="$AI$594:$AI$596"/>
    </customSheetView>
    <customSheetView guid="{58BC91E2-CD60-4804-AB3A-B6CF216FEC3C}" filter="1" showAutoFilter="1">
      <autoFilter ref="$AI$594:$AI$596"/>
    </customSheetView>
    <customSheetView guid="{DE24965B-0FCB-46FA-8756-45012A426CFB}" filter="1" showAutoFilter="1">
      <autoFilter ref="$AI$594:$AI$596"/>
    </customSheetView>
    <customSheetView guid="{144F3630-CCF8-48CA-91D2-E9EB590A5C6A}" filter="1" showAutoFilter="1">
      <autoFilter ref="$AI$594:$AI$596"/>
    </customSheetView>
    <customSheetView guid="{24010B09-E477-4937-A39D-F6B4A935B71B}" filter="1" showAutoFilter="1">
      <autoFilter ref="$BB$336"/>
    </customSheetView>
    <customSheetView guid="{FBD688B8-6A30-4063-9A46-8BAF96975EDD}" filter="1" showAutoFilter="1">
      <autoFilter ref="$A$13:$BK$64"/>
    </customSheetView>
    <customSheetView guid="{69476BB1-2B32-4FD4-A1D7-1A848A93E092}" filter="1" showAutoFilter="1">
      <autoFilter ref="$A$1:$BK$800"/>
    </customSheetView>
    <customSheetView guid="{5B41B538-7B61-4CE7-9275-85E5E53E20A0}" filter="1" showAutoFilter="1">
      <autoFilter ref="$A$1:$BK$800"/>
    </customSheetView>
    <customSheetView guid="{46DC08DB-C6CC-4290-85EA-EAE06C42EDA1}" filter="1" showAutoFilter="1">
      <autoFilter ref="$A$1:$BK$800">
        <filterColumn colId="11">
          <filters>
            <filter val="44TRPL1"/>
            <filter val="44TRPL2"/>
            <filter val="14TE"/>
            <filter val="14TB"/>
            <filter val="42TRPL3"/>
          </filters>
        </filterColumn>
        <filterColumn colId="21">
          <filters blank="1">
            <filter val="13MR1"/>
            <filter val="32TK"/>
            <filter val="13MR2"/>
            <filter val="11TE"/>
            <filter val="13TB"/>
            <filter val="11TE1"/>
            <filter val="11TE2"/>
            <filter val="12SI1"/>
            <filter val="12SI2"/>
            <filter val="14TE2"/>
            <filter val="14TE1"/>
            <filter val="13IF1"/>
            <filter val="11TB"/>
            <filter val="13IF2"/>
            <filter val="31TK1"/>
            <filter val="33TI2"/>
            <filter val="31TK2"/>
            <filter val="33TI1"/>
            <filter val="12MR1"/>
            <filter val="12MR2"/>
            <filter val="11SI1"/>
            <filter val="44TRPL1"/>
            <filter val="13TE1"/>
            <filter val="13TE2"/>
            <filter val="11SI2"/>
            <filter val="12IF1"/>
            <filter val="41TRPL2"/>
            <filter val="41TRPL1"/>
            <filter val="12IF2"/>
            <filter val="44TRPL2"/>
            <filter val="33TK"/>
            <filter val="31TK"/>
            <filter val="Grup"/>
            <filter val="11MR2"/>
            <filter val="11MR1"/>
            <filter val="12TE"/>
            <filter val="43TRPL2"/>
            <filter val="43TRPL1"/>
            <filter val="14SI2"/>
            <filter val="14SI1"/>
            <filter val="31TI1"/>
            <filter val="12TB"/>
            <filter val="31TI2"/>
            <filter val="11IF2"/>
            <filter val="33TK2"/>
            <filter val="11IF1"/>
            <filter val="33TK1"/>
            <filter val="14MR2"/>
            <filter val="14MR1"/>
            <filter val="42TRPL1"/>
            <filter val="42TRPL2"/>
            <filter val="42TRPL3"/>
            <filter val="13SI2"/>
            <filter val="13SI1"/>
            <filter val="32TI2"/>
            <filter val="14IF2"/>
            <filter val="14IF1"/>
            <filter val="32TI1"/>
          </filters>
        </filterColumn>
      </autoFilter>
    </customSheetView>
    <customSheetView guid="{AF0E1E19-29CB-40ED-B03A-E05FC15FEE15}" filter="1" showAutoFilter="1">
      <autoFilter ref="$A$5:$BK$592">
        <filterColumn colId="11">
          <filters>
            <filter val="13TB"/>
            <filter val="11TB"/>
            <filter val="44TRPL1"/>
            <filter val="44TRPL2"/>
            <filter val="14TE"/>
            <filter val="14TB"/>
            <filter val="12TB"/>
            <filter val="42TRPL3"/>
          </filters>
        </filterColumn>
        <filterColumn colId="31">
          <filters blank="1">
            <filter val="13MR1"/>
            <filter val="32TK"/>
            <filter val="13MR2"/>
            <filter val="11TE"/>
            <filter val="11TE1"/>
            <filter val="11TE2"/>
            <filter val="12SI1"/>
            <filter val="12SI2"/>
            <filter val="13IF1"/>
            <filter val="11TB"/>
            <filter val="13IF2"/>
            <filter val="31TK1"/>
            <filter val="33TI2"/>
            <filter val="31TK2"/>
            <filter val="33TI1"/>
            <filter val="12MR1"/>
            <filter val="12MR2"/>
            <filter val="11SI1"/>
            <filter val="13TE1"/>
            <filter val="13TE2"/>
            <filter val="11SI2"/>
            <filter val="12IF1"/>
            <filter val="41TRPL2"/>
            <filter val="41TRPL1"/>
            <filter val="12IF2"/>
            <filter val="33TK"/>
            <filter val="31TK"/>
            <filter val="14TE"/>
            <filter val="11MR2"/>
            <filter val="11MR1"/>
            <filter val="12TE"/>
            <filter val="43TRPL2"/>
            <filter val="43TRPL1"/>
            <filter val="14SI2"/>
            <filter val="14SI1"/>
            <filter val="31TI1"/>
            <filter val="31TI2"/>
            <filter val="11IF2"/>
            <filter val="33TK2"/>
            <filter val="11IF1"/>
            <filter val="33TK1"/>
            <filter val="14MR2"/>
            <filter val="14MR1"/>
            <filter val="42TRPL1"/>
            <filter val="42TRPL2"/>
            <filter val="13SI2"/>
            <filter val="13SI1"/>
            <filter val="32TI2"/>
            <filter val="14IF2"/>
            <filter val="14IF1"/>
            <filter val="32TI1"/>
          </filters>
        </filterColumn>
      </autoFilter>
    </customSheetView>
    <customSheetView guid="{E98B549A-E3A1-430E-BEF0-321CF1FBDFE4}" filter="1" showAutoFilter="1">
      <autoFilter ref="$A$5:$BK$592">
        <filterColumn colId="41">
          <filters>
            <filter val="13MR1"/>
            <filter val="13MR2"/>
            <filter val="12MR1"/>
            <filter val="12MR2"/>
            <filter val="11MR2"/>
            <filter val="11MR1"/>
            <filter val="14MR2"/>
            <filter val="14MR1"/>
          </filters>
        </filterColumn>
      </autoFilter>
    </customSheetView>
    <customSheetView guid="{19C8869D-6845-4DEF-B690-77BD3F496099}" filter="1" showAutoFilter="1">
      <autoFilter ref="$A$5:$BK$592">
        <filterColumn colId="11">
          <filters>
            <filter val="31TK1"/>
            <filter val="31TK2"/>
            <filter val="44TRPL1"/>
            <filter val="31TK"/>
          </filters>
        </filterColumn>
      </autoFilter>
    </customSheetView>
    <customSheetView guid="{32B86B2F-4F80-4056-A30B-61E135EF0910}" filter="1" showAutoFilter="1">
      <autoFilter ref="$A$5:$BK$592"/>
    </customSheetView>
    <customSheetView guid="{21267C6B-CC27-4F9B-96D0-7098BC9314D1}" filter="1" showAutoFilter="1">
      <autoFilter ref="$AI$380:$AQ$393"/>
    </customSheetView>
    <customSheetView guid="{4D43E38F-8EEB-45D7-988E-340413221635}" filter="1" showAutoFilter="1">
      <autoFilter ref="$A$5:$BB$502"/>
    </customSheetView>
    <customSheetView guid="{7309665F-8DCB-4A4B-B234-716EE495C496}" filter="1" showAutoFilter="1">
      <autoFilter ref="$A$305:$BA$362"/>
    </customSheetView>
    <customSheetView guid="{10AAA3A2-8522-4561-85ED-9FF31816222F}" filter="1" showAutoFilter="1">
      <autoFilter ref="$A$5:$BK$537"/>
    </customSheetView>
    <customSheetView guid="{C5EFFDB8-A86C-4F53-88E9-1D98D7DBA729}" filter="1" showAutoFilter="1">
      <autoFilter ref="$A$5:$BK$537">
        <filterColumn colId="0">
          <filters blank="1">
            <filter val="1"/>
            <filter val="2"/>
            <filter val="3"/>
            <filter val="4"/>
            <filter val="5"/>
            <filter val="6"/>
            <filter val="7"/>
            <filter val="8"/>
          </filters>
        </filterColumn>
      </autoFilter>
    </customSheetView>
    <customSheetView guid="{CBE77D57-F696-4227-8649-2A2CD764DC61}" filter="1" showAutoFilter="1">
      <autoFilter ref="$A$5:$BB$513"/>
    </customSheetView>
    <customSheetView guid="{4149D06D-BF74-4E14-838C-967298BF48E6}" filter="1" showAutoFilter="1">
      <autoFilter ref="$A$5:$BB$532"/>
    </customSheetView>
    <customSheetView guid="{F5074263-D6B8-481F-AFA0-FA1805173783}" filter="1" showAutoFilter="1">
      <autoFilter ref="$A$5:$BK$536"/>
    </customSheetView>
    <customSheetView guid="{40255816-A3A6-49CF-8020-25AD14B3109B}" filter="1" showAutoFilter="1">
      <autoFilter ref="$A$5:$BB$536"/>
    </customSheetView>
    <customSheetView guid="{8ED7DBD3-4028-4029-8B07-C0080B075C4F}" filter="1" showAutoFilter="1">
      <autoFilter ref="$A$5:$BA$593">
        <filterColumn colId="41">
          <filters>
            <filter val="32TK"/>
            <filter val="11TE1"/>
            <filter val="11TE2"/>
            <filter val="12SI1"/>
            <filter val="12SI2"/>
            <filter val="31TK1"/>
            <filter val="31TK2"/>
            <filter val="44TRPL1"/>
            <filter val="44TRPL2"/>
            <filter val="12TE"/>
            <filter val="43TRPL2"/>
            <filter val="43TRPL1"/>
            <filter val="33TK2"/>
            <filter val="33TK1"/>
            <filter val="42TRPL3"/>
          </filters>
        </filterColumn>
      </autoFilter>
    </customSheetView>
    <customSheetView guid="{50D334D0-B2EE-4D0E-838C-9E611EC25922}" filter="1" showAutoFilter="1">
      <autoFilter ref="$A$4:$BA$536"/>
    </customSheetView>
    <customSheetView guid="{0361BB04-AC7A-465F-B863-AA1FEE4FE6AC}" filter="1" showAutoFilter="1">
      <autoFilter ref="$A$4:$BA$571"/>
    </customSheetView>
    <customSheetView guid="{A637185B-76A4-4E1B-8DF0-AC0D97306C41}" filter="1" showAutoFilter="1">
      <autoFilter ref="$A$4:$BA$537"/>
    </customSheetView>
    <customSheetView guid="{0FCE713D-3A0E-44F8-8A13-C4820B8E1883}" filter="1" showAutoFilter="1">
      <autoFilter ref="$A$4:$BA$64"/>
    </customSheetView>
    <customSheetView guid="{DB4B54A5-B896-4DE7-B628-72C9454EF0FA}" filter="1" showAutoFilter="1">
      <autoFilter ref="$A$5:$BA$592"/>
    </customSheetView>
    <customSheetView guid="{19B34E73-0FDD-4D02-8814-10AFB2E9B0D3}" filter="1" showAutoFilter="1">
      <autoFilter ref="$A$5:$BA$592"/>
    </customSheetView>
    <customSheetView guid="{78841034-3137-4FB0-A059-02F4A5EB4A3C}" filter="1" showAutoFilter="1">
      <autoFilter ref="$A$5:$BA$592"/>
    </customSheetView>
    <customSheetView guid="{F4EEEECD-736A-4F1A-ACDE-59C444642EA7}" filter="1" showAutoFilter="1">
      <autoFilter ref="$A$5:$BA$592">
        <filterColumn colId="11">
          <filters>
            <filter val="32TK"/>
            <filter val="11TE1"/>
            <filter val="11TE2"/>
            <filter val="31TK1"/>
            <filter val="31TK2"/>
            <filter val="44TRPL1"/>
            <filter val="44TRPL2"/>
            <filter val="14TE"/>
            <filter val="12TE"/>
            <filter val="43TRPL2"/>
            <filter val="43TRPL1"/>
            <filter val="33TK2"/>
            <filter val="33TK1"/>
            <filter val="42TRPL3"/>
            <filter val="32TI2"/>
            <filter val="32TI1"/>
          </filters>
        </filterColumn>
      </autoFilter>
    </customSheetView>
    <customSheetView guid="{0F296441-1EC1-461D-9816-4FE04769FEF0}" filter="1" showAutoFilter="1">
      <autoFilter ref="$A$5:$BA$592"/>
    </customSheetView>
    <customSheetView guid="{FDA6E6F6-5111-4245-824B-A5CA65AA606F}" filter="1" showAutoFilter="1">
      <autoFilter ref="$A$5:$BA$592">
        <filterColumn colId="11">
          <filters>
            <filter val="32TK"/>
            <filter val="11TE1"/>
            <filter val="11TE2"/>
            <filter val="31TK1"/>
            <filter val="31TK2"/>
            <filter val="44TRPL1"/>
            <filter val="44TRPL2"/>
            <filter val="14TE"/>
            <filter val="12TE"/>
            <filter val="14TB"/>
            <filter val="43TRPL2"/>
            <filter val="43TRPL1"/>
            <filter val="33TK2"/>
            <filter val="33TK1"/>
            <filter val="42TRPL3"/>
            <filter val="14IF2"/>
            <filter val="14IF1"/>
          </filters>
        </filterColumn>
      </autoFilter>
    </customSheetView>
    <customSheetView guid="{CEE30BE7-541F-4895-9812-05199610AE38}" filter="1" showAutoFilter="1">
      <autoFilter ref="$A$5:$BA$592">
        <filterColumn colId="41">
          <filters>
            <filter val="32TK"/>
            <filter val="11TE1"/>
            <filter val="11TE2"/>
            <filter val="31TK1"/>
            <filter val="31TK2"/>
            <filter val="44TRPL1"/>
            <filter val="44TRPL2"/>
            <filter val="12TE"/>
            <filter val="43TRPL2"/>
            <filter val="43TRPL1"/>
            <filter val="14SI2"/>
            <filter val="14SI1"/>
            <filter val="33TK2"/>
            <filter val="33TK1"/>
            <filter val="42TRPL3"/>
          </filters>
        </filterColumn>
      </autoFilter>
    </customSheetView>
    <customSheetView guid="{37AE3252-786A-4841-B1EE-F697BB95AC7F}" filter="1" showAutoFilter="1">
      <autoFilter ref="$A$5:$BA$592"/>
    </customSheetView>
    <customSheetView guid="{B5209B78-6BB4-4085-9DBE-3051F6C53968}" filter="1" showAutoFilter="1">
      <autoFilter ref="$A$5:$BA$592">
        <filterColumn colId="11">
          <filters>
            <filter val="32TK"/>
            <filter val="11TE1"/>
            <filter val="11TE2"/>
            <filter val="31TK1"/>
            <filter val="31TK2"/>
            <filter val="44TRPL1"/>
            <filter val="41TRPL2"/>
            <filter val="41TRPL1"/>
            <filter val="44TRPL2"/>
            <filter val="14TE"/>
            <filter val="12TE"/>
            <filter val="43TRPL2"/>
            <filter val="43TRPL1"/>
            <filter val="33TK2"/>
            <filter val="33TK1"/>
            <filter val="42TRPL3"/>
          </filters>
        </filterColumn>
      </autoFilter>
    </customSheetView>
    <customSheetView guid="{4C52BAA0-1FE1-4023-A48C-55FB94C7F78C}" filter="1" showAutoFilter="1">
      <autoFilter ref="$A$5:$BA$592"/>
    </customSheetView>
    <customSheetView guid="{21449C13-421B-42C3-A783-E5A14EA7258B}" filter="1" showAutoFilter="1">
      <autoFilter ref="$A$5:$BA$592">
        <filterColumn colId="11">
          <filters>
            <filter val="32TK"/>
            <filter val="11TE1"/>
            <filter val="11TE2"/>
            <filter val="31TK1"/>
            <filter val="31TK2"/>
            <filter val="44TRPL1"/>
            <filter val="44TRPL2"/>
            <filter val="14TE"/>
            <filter val="12TE"/>
            <filter val="43TRPL2"/>
            <filter val="43TRPL1"/>
            <filter val="14SI2"/>
            <filter val="14SI1"/>
            <filter val="33TK2"/>
            <filter val="33TK1"/>
            <filter val="42TRPL3"/>
          </filters>
        </filterColumn>
      </autoFilter>
    </customSheetView>
    <customSheetView guid="{4D98A082-89E1-4B04-8CEB-B642D93C97F3}" filter="1" showAutoFilter="1">
      <autoFilter ref="$A$5:$BA$592"/>
    </customSheetView>
    <customSheetView guid="{50391AA2-727E-448A-9D1C-884624F29D1B}" filter="1" showAutoFilter="1">
      <autoFilter ref="$A$5:$BA$592">
        <filterColumn colId="0">
          <filters>
            <filter val="1"/>
          </filters>
        </filterColumn>
      </autoFilter>
    </customSheetView>
    <customSheetView guid="{ADDCDE3F-6076-4D60-B3F2-3F6DA5235B6F}" filter="1" showAutoFilter="1">
      <autoFilter ref="$A$5:$BA$592">
        <filterColumn colId="11">
          <filters>
            <filter val="32TK"/>
            <filter val="11TE1"/>
            <filter val="11TE2"/>
            <filter val="31TK1"/>
            <filter val="31TK2"/>
            <filter val="44TRPL1"/>
            <filter val="44TRPL2"/>
            <filter val="33TK"/>
            <filter val="14TE"/>
            <filter val="12TE"/>
            <filter val="43TRPL2"/>
            <filter val="43TRPL1"/>
            <filter val="33TK2"/>
            <filter val="33TK1"/>
            <filter val="42TRPL3"/>
          </filters>
        </filterColumn>
      </autoFilter>
    </customSheetView>
    <customSheetView guid="{C5EFFDB8-A86C-4F53-88E9-1D98D7DBA729}" filter="1" showAutoFilter="1">
      <autoFilter ref="$A$5:$BA$592"/>
    </customSheetView>
    <customSheetView guid="{5BC492CC-CE0D-4F44-9AED-7FC3FC00E4A0}" filter="1" showAutoFilter="1">
      <autoFilter ref="$A$5:$BA$592"/>
    </customSheetView>
    <customSheetView guid="{E3E3E76B-72CE-4029-AA84-E7A996E2B332}" filter="1" showAutoFilter="1">
      <autoFilter ref="$A$5:$BA$592"/>
    </customSheetView>
    <customSheetView guid="{6D1D6526-AD24-42CA-A342-3A066F30EC49}" filter="1" showAutoFilter="1">
      <autoFilter ref="$A$5:$BA$592"/>
    </customSheetView>
    <customSheetView guid="{A12C10F0-4010-4F4B-82E5-6B2F32488A5F}" filter="1" showAutoFilter="1">
      <autoFilter ref="$A$5:$BA$592"/>
    </customSheetView>
    <customSheetView guid="{2A0FA32A-CEF6-4D0A-B92F-2F656C94C06F}" filter="1" showAutoFilter="1">
      <autoFilter ref="$A$5:$BA$592"/>
    </customSheetView>
    <customSheetView guid="{8C471568-F852-4945-BB1B-594C220AD369}" filter="1" showAutoFilter="1">
      <autoFilter ref="$A$5:$BA$592">
        <filterColumn colId="11">
          <filters>
            <filter val="33TI2"/>
            <filter val="33TI1"/>
            <filter val="44TRPL1"/>
            <filter val="44TRPL2"/>
            <filter val="14TE"/>
            <filter val="43TRPL2"/>
            <filter val="43TRPL1"/>
            <filter val="42TRPL3"/>
          </filters>
        </filterColumn>
      </autoFilter>
    </customSheetView>
    <customSheetView guid="{E1090218-227D-483E-8408-BEABB809389D}" filter="1" showAutoFilter="1">
      <autoFilter ref="$A$5:$BA$592">
        <filterColumn colId="11">
          <filters>
            <filter val="11TE1"/>
            <filter val="11TE2"/>
            <filter val="31TK1"/>
            <filter val="31TK2"/>
            <filter val="44TRPL1"/>
            <filter val="44TRPL2"/>
            <filter val="14TE"/>
            <filter val="43TRPL2"/>
            <filter val="43TRPL1"/>
            <filter val="33TK2"/>
            <filter val="33TK1"/>
            <filter val="42TRPL1"/>
            <filter val="42TRPL2"/>
            <filter val="42TRPL3"/>
          </filters>
        </filterColumn>
      </autoFilter>
    </customSheetView>
    <customSheetView guid="{9A2B8D9A-5356-4A7F-A620-4202D52E73A8}" filter="1" showAutoFilter="1">
      <autoFilter ref="$A$5:$BA$537">
        <filterColumn colId="21">
          <filters blank="1">
            <filter val="13MR1"/>
            <filter val="32TK"/>
            <filter val="13MR2"/>
            <filter val="11TE1"/>
            <filter val="11TE2"/>
            <filter val="12SI1"/>
            <filter val="12SI2"/>
            <filter val="14TE2"/>
            <filter val="14TE1"/>
            <filter val="13IF1"/>
            <filter val="11TB"/>
            <filter val="13IF2"/>
            <filter val="31TK1"/>
            <filter val="33TI2"/>
            <filter val="31TK2"/>
            <filter val="33TI1"/>
            <filter val="12MR1"/>
            <filter val="12MR2"/>
            <filter val="11SI1"/>
            <filter val="44TRPL1"/>
            <filter val="13TE1"/>
            <filter val="13TE2"/>
            <filter val="11SI2"/>
            <filter val="12IF1"/>
            <filter val="41TRPL2"/>
            <filter val="41TRPL1"/>
            <filter val="12IF2"/>
            <filter val="44TRPL2"/>
            <filter val="33TK"/>
            <filter val="11MR2"/>
            <filter val="11MR1"/>
            <filter val="12TE"/>
            <filter val="43TRPL2"/>
            <filter val="43TRPL1"/>
            <filter val="14SI2"/>
            <filter val="14SI1"/>
            <filter val="31TI1"/>
            <filter val="31TI2"/>
            <filter val="11IF2"/>
            <filter val="33TK2"/>
            <filter val="11IF1"/>
            <filter val="33TK1"/>
            <filter val="14MR2"/>
            <filter val="14MR1"/>
            <filter val="42TRPL1"/>
            <filter val="42TRPL2"/>
            <filter val="42TRPL3"/>
            <filter val="13SI2"/>
            <filter val="13SI1"/>
            <filter val="32TI2"/>
            <filter val="14IF2"/>
            <filter val="14IF1"/>
            <filter val="32TI1"/>
          </filters>
        </filterColumn>
      </autoFilter>
    </customSheetView>
    <customSheetView guid="{3F2DEE2F-8660-48F9-9AD4-ED9BE9D7F9BE}" filter="1" showAutoFilter="1">
      <autoFilter ref="$A$5:$BA$537"/>
    </customSheetView>
    <customSheetView guid="{96BBD3BD-75AD-44EE-A295-79DDCF1C11EA}" filter="1" showAutoFilter="1">
      <autoFilter ref="$A$5:$BA$537">
        <filterColumn colId="31">
          <filters>
            <filter val="13TB"/>
            <filter val="12SI1"/>
            <filter val="44TRPL1"/>
            <filter val="44TRPL2"/>
            <filter val="14TE"/>
            <filter val="42TRPL3"/>
          </filters>
        </filterColumn>
        <filterColumn colId="11">
          <filters blank="1">
            <filter val="13MR1"/>
            <filter val="32TK"/>
            <filter val="13MR2"/>
            <filter val="11TE1"/>
            <filter val="11TE2"/>
            <filter val="12SI2"/>
            <filter val="14TE2"/>
            <filter val="14TE1"/>
            <filter val="13IF1"/>
            <filter val="11TB"/>
            <filter val="13IF2"/>
            <filter val="31TK1"/>
            <filter val="33TI2"/>
            <filter val="31TK2"/>
            <filter val="33TI1"/>
            <filter val="12MR1"/>
            <filter val="12MR2"/>
            <filter val="11SI1"/>
            <filter val="44TRPL1"/>
            <filter val="13TE1"/>
            <filter val="13TE2"/>
            <filter val="11SI2"/>
            <filter val="12IF1"/>
            <filter val="41TRPL2"/>
            <filter val="41TRPL1"/>
            <filter val="12IF2"/>
            <filter val="44TRPL2"/>
            <filter val="33TK"/>
            <filter val="14TE"/>
            <filter val="11MR2"/>
            <filter val="11MR1"/>
            <filter val="12TE"/>
            <filter val="14TB"/>
            <filter val="43TRPL2"/>
            <filter val="43TRPL1"/>
            <filter val="14SI2"/>
            <filter val="14SI1"/>
            <filter val="31TI1"/>
            <filter val="12TB"/>
            <filter val="31TI2"/>
            <filter val="11IF2"/>
            <filter val="33TK2"/>
            <filter val="11IF1"/>
            <filter val="33TK1"/>
            <filter val="14MR2"/>
            <filter val="14MR1"/>
            <filter val="42TRPL1"/>
            <filter val="42TRPL2"/>
            <filter val="42TRPL3"/>
            <filter val="13SI2"/>
            <filter val="13SI1"/>
            <filter val="32TI2"/>
            <filter val="14IF2"/>
            <filter val="14IF1"/>
            <filter val="32TI1"/>
          </filters>
        </filterColumn>
      </autoFilter>
    </customSheetView>
    <customSheetView guid="{20629B46-B9EE-4221-929A-F70C553E00A4}" filter="1" showAutoFilter="1">
      <autoFilter ref="$A$5:$BA$537">
        <filterColumn colId="5">
          <filters>
            <filter val="YUN"/>
            <filter val="HEP"/>
            <filter val="SGS"/>
          </filters>
        </filterColumn>
      </autoFilter>
    </customSheetView>
    <customSheetView guid="{78841034-3137-4FB0-A059-02F4A5EB4A3C}" filter="1" showAutoFilter="1">
      <autoFilter ref="$A$5:$BA$537"/>
    </customSheetView>
    <customSheetView guid="{4F1E6F2F-534E-4B38-A90F-9DE774FB7778}" filter="1" showAutoFilter="1">
      <autoFilter ref="$A$5:$BA$537">
        <filterColumn colId="5">
          <filters>
            <filter val="APT"/>
            <filter val="GHP"/>
            <filter val="RFK"/>
            <filter val="RJS"/>
            <filter val="DWS"/>
            <filter val="HSS"/>
            <filter val="YUN"/>
            <filter val="GIW"/>
            <filter val="WMS"/>
            <filter val="MJP"/>
            <filter val="FIS"/>
            <filter val="HEP"/>
          </filters>
        </filterColumn>
      </autoFilter>
    </customSheetView>
    <customSheetView guid="{20629B46-B9EE-4221-929A-F70C553E00A4}" filter="1" showAutoFilter="1">
      <autoFilter ref="$A$5:$BA$537"/>
    </customSheetView>
    <customSheetView guid="{EBEB096B-D664-46BB-B2EB-5B4F7F713C97}" filter="1" showAutoFilter="1">
      <autoFilter ref="$A$5:$BA$537">
        <filterColumn colId="21">
          <filters>
            <filter val="33TI2"/>
            <filter val="33TI1"/>
            <filter val="14SI2"/>
            <filter val="14SI1"/>
          </filters>
        </filterColumn>
      </autoFilter>
    </customSheetView>
    <customSheetView guid="{2395FFB9-781A-40A4-9FF2-9FFE448F58B1}" filter="1" showAutoFilter="1">
      <autoFilter ref="$A$5:$BA$537"/>
    </customSheetView>
    <customSheetView guid="{20629B46-B9EE-4221-929A-F70C553E00A4}" filter="1" showAutoFilter="1">
      <autoFilter ref="$A$5:$BA$537"/>
    </customSheetView>
    <customSheetView guid="{F7A00966-83A2-4A12-A9BC-5E95EB09FA10}" filter="1" showAutoFilter="1">
      <autoFilter ref="$A$5:$BA$537">
        <filterColumn colId="3">
          <filters>
            <filter val="DE"/>
            <filter val="AMTB"/>
            <filter val="KPI"/>
            <filter val="SM/SP"/>
            <filter val="MADAS I"/>
            <filter val="JAVA EE"/>
            <filter val="JARKOM"/>
            <filter val="TA II"/>
            <filter val="OR 2"/>
            <filter val="LOGIN"/>
            <filter val="VISDAT"/>
            <filter val="ELKA II"/>
            <filter val="ALSRUDAT"/>
            <filter val="JSN"/>
            <filter val="IMM"/>
            <filter val="TEKCERTAN"/>
            <filter val="BASDATLAN"/>
            <filter val="UI/UX"/>
            <filter val="AMKEP"/>
            <filter val="ING I"/>
            <filter val="PPC"/>
            <filter val="AUTOMATA"/>
            <filter val="PENGPRO"/>
            <filter val="SISDIG"/>
            <filter val="PPL"/>
            <filter val="ING V"/>
            <filter val="AUDITI"/>
            <filter val="PRPL"/>
            <filter val="VIRKOM"/>
            <filter val="ROBOT"/>
            <filter val="SIMSIS"/>
            <filter val="ING III"/>
            <filter val="KREN"/>
            <filter val="EKOTEK"/>
            <filter val="TEKNO"/>
            <filter val="PAP"/>
          </filters>
        </filterColumn>
        <filterColumn colId="11">
          <filters blank="1">
            <filter val="13MR1"/>
            <filter val="32TK"/>
            <filter val="13MR2"/>
            <filter val="13TB"/>
            <filter val="11TE1"/>
            <filter val="11TE2"/>
            <filter val="12SI1"/>
            <filter val="12SI2"/>
            <filter val="14TE2"/>
            <filter val="14TE1"/>
            <filter val="13IF1"/>
            <filter val="11TB"/>
            <filter val="13IF2"/>
            <filter val="31TK1"/>
            <filter val="33TI2"/>
            <filter val="31TK2"/>
            <filter val="33TI1"/>
            <filter val="12MR1"/>
            <filter val="12MR2"/>
            <filter val="11SI1"/>
            <filter val="44TRPL1"/>
            <filter val="13TE1"/>
            <filter val="13TE2"/>
            <filter val="11SI2"/>
            <filter val="12IF1"/>
            <filter val="41TRPL2"/>
            <filter val="41TRPL1"/>
            <filter val="12IF2"/>
            <filter val="44TRPL2"/>
            <filter val="14TE"/>
            <filter val="11MR2"/>
            <filter val="11MR1"/>
            <filter val="12TE"/>
            <filter val="14TB"/>
            <filter val="43TRPL2"/>
            <filter val="43TRPL1"/>
            <filter val="14SI2"/>
            <filter val="14SI1"/>
            <filter val="31TI1"/>
            <filter val="12TB"/>
            <filter val="31TI2"/>
            <filter val="11IF2"/>
            <filter val="33TK2"/>
            <filter val="11IF1"/>
            <filter val="33TK1"/>
            <filter val="14MR2"/>
            <filter val="14MR1"/>
            <filter val="42TRPL1"/>
            <filter val="42TRPL2"/>
            <filter val="42TRPL3"/>
            <filter val="13SI2"/>
            <filter val="13SI1"/>
            <filter val="32TI2"/>
            <filter val="14IF2"/>
            <filter val="14IF1"/>
            <filter val="32TI1"/>
          </filters>
        </filterColumn>
        <filterColumn colId="21">
          <filters blank="1">
            <filter val="13MR1"/>
            <filter val="32TK"/>
            <filter val="13MR2"/>
            <filter val="13TB"/>
            <filter val="11TE1"/>
            <filter val="11TE2"/>
            <filter val="12SI1"/>
            <filter val="12SI2"/>
            <filter val="14TE2"/>
            <filter val="14TE1"/>
            <filter val="13IF1"/>
            <filter val="11TB"/>
            <filter val="13IF2"/>
            <filter val="31TK1"/>
            <filter val="33TI2"/>
            <filter val="31TK2"/>
            <filter val="33TI1"/>
            <filter val="12MR1"/>
            <filter val="12MR2"/>
            <filter val="11SI1"/>
            <filter val="44TRPL1"/>
            <filter val="13TE1"/>
            <filter val="13TE2"/>
            <filter val="11SI2"/>
            <filter val="12IF1"/>
            <filter val="41TRPL2"/>
            <filter val="41TRPL1"/>
            <filter val="12IF2"/>
            <filter val="44TRPL2"/>
            <filter val="33TK"/>
            <filter val="11MR2"/>
            <filter val="11MR1"/>
            <filter val="12TE"/>
            <filter val="14TB"/>
            <filter val="43TRPL2"/>
            <filter val="43TRPL1"/>
            <filter val="14SI2"/>
            <filter val="14SI1"/>
            <filter val="31TI1"/>
            <filter val="12TB"/>
            <filter val="31TI2"/>
            <filter val="11IF2"/>
            <filter val="33TK2"/>
            <filter val="11IF1"/>
            <filter val="33TK1"/>
            <filter val="14MR2"/>
            <filter val="14MR1"/>
            <filter val="42TRPL1"/>
            <filter val="42TRPL2"/>
            <filter val="42TRPL3"/>
            <filter val="32TI2"/>
            <filter val="14IF2"/>
            <filter val="14IF1"/>
            <filter val="32TI1"/>
          </filters>
        </filterColumn>
      </autoFilter>
    </customSheetView>
    <customSheetView guid="{78841034-3137-4FB0-A059-02F4A5EB4A3C}" filter="1" showAutoFilter="1">
      <autoFilter ref="$A$5:$BA$537">
        <filterColumn colId="31">
          <filters>
            <filter val="44TRPL1"/>
            <filter val="41TRPL2"/>
            <filter val="41TRPL1"/>
            <filter val="44TRPL2"/>
            <filter val="14TE"/>
            <filter val="14SI2"/>
            <filter val="14SI1"/>
            <filter val="31TI1"/>
            <filter val="31TI2"/>
            <filter val="42TRPL3"/>
          </filters>
        </filterColumn>
      </autoFilter>
    </customSheetView>
    <customSheetView guid="{5E060806-38B6-472B-8C21-BA7A43873076}" filter="1" showAutoFilter="1">
      <autoFilter ref="$A$5:$BA$537">
        <filterColumn colId="11">
          <filters>
            <filter val="13TB"/>
            <filter val="11TB"/>
            <filter val="14TB"/>
            <filter val="12TB"/>
          </filters>
        </filterColumn>
      </autoFilter>
    </customSheetView>
    <customSheetView guid="{F930C681-421B-4CA6-82E5-B7D7B28922AC}" filter="1" showAutoFilter="1">
      <autoFilter ref="$A$5:$BA$537"/>
    </customSheetView>
    <customSheetView guid="{CDCB6E3E-FFE3-4C1C-A640-2E3FD1D732C5}" filter="1" showAutoFilter="1">
      <autoFilter ref="$A$5:$BA$537"/>
    </customSheetView>
    <customSheetView guid="{A8783F6F-5DDC-4C3F-9A68-767E89DF21E8}" filter="1" showAutoFilter="1">
      <autoFilter ref="$A$5:$BA$537"/>
    </customSheetView>
    <customSheetView guid="{4095BB6B-82A9-4DE2-A17D-98B74FC49944}" filter="1" showAutoFilter="1">
      <autoFilter ref="$J$66:$BA$80"/>
    </customSheetView>
    <customSheetView guid="{79A4B273-DCE3-4D79-B16F-096DBD67823F}" filter="1" showAutoFilter="1">
      <autoFilter ref="$A$5:$BK$64">
        <filterColumn colId="11">
          <filters>
            <filter val="11TB"/>
            <filter val="44TRPL1"/>
            <filter val="44TRPL2"/>
            <filter val="42TRPL3"/>
          </filters>
        </filterColumn>
      </autoFilter>
    </customSheetView>
    <customSheetView guid="{AD7345BE-A9C9-4B61-93B7-B78F3FE5AE25}" filter="1" showAutoFilter="1">
      <autoFilter ref="$A$5:$BK$64"/>
    </customSheetView>
    <customSheetView guid="{CE6775B9-7E6E-4C43-B245-EB8229FB685D}" filter="1" showAutoFilter="1">
      <autoFilter ref="$D$82:$L$111"/>
    </customSheetView>
    <customSheetView guid="{6A7AD5DF-62FA-40A3-831E-136B89089A85}" filter="1" showAutoFilter="1">
      <autoFilter ref="$A$1"/>
    </customSheetView>
    <customSheetView guid="{4F3F8311-716A-471F-B2CA-5717BD411B02}" filter="1" showAutoFilter="1">
      <autoFilter ref="$A$1"/>
    </customSheetView>
    <customSheetView guid="{B0F44E70-4DDA-4700-982E-0211105065AD}" filter="1" showAutoFilter="1">
      <autoFilter ref="$A$4:$BA$471"/>
    </customSheetView>
    <customSheetView guid="{54461D79-FE86-4911-991B-359270DFDE45}" filter="1" showAutoFilter="1">
      <autoFilter ref="$O$2"/>
    </customSheetView>
    <customSheetView guid="{25ABF79D-9C40-400A-A5AD-95728EC9DE00}" filter="1" showAutoFilter="1">
      <autoFilter ref="$O$2"/>
    </customSheetView>
  </customSheetViews>
  <mergeCells count="10">
    <mergeCell ref="D598:L598"/>
    <mergeCell ref="D599:L599"/>
    <mergeCell ref="D600:L600"/>
    <mergeCell ref="C1:L1"/>
    <mergeCell ref="C4:M4"/>
    <mergeCell ref="N4:W4"/>
    <mergeCell ref="X4:AG4"/>
    <mergeCell ref="AH4:AQ4"/>
    <mergeCell ref="AR4:BA4"/>
    <mergeCell ref="D597:L59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71"/>
    <col customWidth="1" min="2" max="2" width="21.0"/>
    <col customWidth="1" min="3" max="3" width="42.29"/>
    <col customWidth="1" min="4" max="4" width="16.57"/>
    <col customWidth="1" hidden="1" min="5" max="9" width="14.0"/>
    <col customWidth="1" min="10" max="10" width="6.0"/>
    <col customWidth="1" min="11" max="11" width="5.57"/>
    <col customWidth="1" min="12" max="12" width="6.71"/>
    <col customWidth="1" min="13" max="13" width="6.57"/>
    <col customWidth="1" hidden="1" min="14" max="17" width="14.0"/>
    <col customWidth="1" hidden="1" min="18" max="19" width="5.71"/>
    <col customWidth="1" min="20" max="20" width="7.29"/>
    <col customWidth="1" min="21" max="21" width="5.71"/>
    <col customWidth="1" hidden="1" min="22" max="22" width="6.57"/>
    <col customWidth="1" hidden="1" min="23" max="23" width="6.71"/>
    <col customWidth="1" hidden="1" min="24" max="24" width="7.43"/>
    <col customWidth="1" hidden="1" min="25" max="27" width="8.71"/>
    <col customWidth="1" hidden="1" min="28" max="29" width="10.43"/>
    <col customWidth="1" hidden="1" min="30" max="30" width="19.71"/>
    <col customWidth="1" hidden="1" min="31" max="31" width="19.86"/>
    <col customWidth="1" hidden="1" min="32" max="34" width="13.14"/>
    <col customWidth="1" hidden="1" min="35" max="35" width="12.29"/>
    <col customWidth="1" min="36" max="36" width="12.29"/>
    <col customWidth="1" min="37" max="37" width="11.43"/>
    <col customWidth="1" min="38" max="38" width="3.43"/>
    <col customWidth="1" min="39" max="39" width="12.86"/>
    <col customWidth="1" min="40" max="40" width="4.86"/>
    <col customWidth="1" min="41" max="41" width="11.57"/>
    <col customWidth="1" min="42" max="42" width="5.71"/>
    <col customWidth="1" min="43" max="43" width="4.86"/>
    <col customWidth="1" min="44" max="44" width="5.0"/>
    <col customWidth="1" min="45" max="45" width="4.86"/>
    <col customWidth="1" min="46" max="55" width="9.14"/>
  </cols>
  <sheetData>
    <row r="1" ht="12.75" customHeight="1">
      <c r="A1" s="221"/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1"/>
      <c r="P1" s="221"/>
      <c r="Q1" s="224"/>
      <c r="R1" s="225"/>
      <c r="S1" s="225"/>
      <c r="T1" s="226"/>
      <c r="U1" s="225"/>
      <c r="V1" s="224"/>
      <c r="W1" s="224"/>
      <c r="X1" s="221"/>
      <c r="Y1" s="221"/>
      <c r="Z1" s="221"/>
      <c r="AA1" s="221"/>
      <c r="AB1" s="226"/>
      <c r="AC1" s="226"/>
      <c r="AD1" s="226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1"/>
      <c r="P2" s="221"/>
      <c r="Q2" s="224"/>
      <c r="R2" s="225"/>
      <c r="S2" s="225"/>
      <c r="T2" s="226"/>
      <c r="U2" s="225"/>
      <c r="V2" s="224"/>
      <c r="W2" s="224"/>
      <c r="X2" s="221"/>
      <c r="Y2" s="221"/>
      <c r="Z2" s="221"/>
      <c r="AA2" s="221"/>
      <c r="AB2" s="226"/>
      <c r="AC2" s="226"/>
      <c r="AD2" s="226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1"/>
      <c r="P3" s="221"/>
      <c r="Q3" s="224"/>
      <c r="R3" s="225"/>
      <c r="S3" s="225"/>
      <c r="T3" s="226"/>
      <c r="U3" s="225"/>
      <c r="V3" s="224"/>
      <c r="W3" s="224"/>
      <c r="X3" s="221"/>
      <c r="Y3" s="221"/>
      <c r="Z3" s="221"/>
      <c r="AA3" s="221"/>
      <c r="AB3" s="226"/>
      <c r="AC3" s="226"/>
      <c r="AD3" s="226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1"/>
      <c r="P4" s="221"/>
      <c r="Q4" s="224"/>
      <c r="R4" s="225"/>
      <c r="S4" s="225"/>
      <c r="T4" s="226"/>
      <c r="U4" s="225"/>
      <c r="V4" s="224"/>
      <c r="W4" s="224"/>
      <c r="X4" s="221"/>
      <c r="Y4" s="221"/>
      <c r="Z4" s="221"/>
      <c r="AA4" s="221"/>
      <c r="AB4" s="226"/>
      <c r="AC4" s="226"/>
      <c r="AD4" s="226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</row>
    <row r="5" ht="12.75" customHeight="1">
      <c r="A5" s="227" t="s">
        <v>370</v>
      </c>
      <c r="B5" s="226"/>
      <c r="C5" s="221"/>
      <c r="D5" s="222"/>
      <c r="E5" s="221"/>
      <c r="F5" s="221"/>
      <c r="G5" s="223"/>
      <c r="H5" s="223"/>
      <c r="I5" s="221"/>
      <c r="J5" s="223"/>
      <c r="K5" s="221"/>
      <c r="L5" s="223"/>
      <c r="M5" s="223"/>
      <c r="N5" s="223"/>
      <c r="O5" s="221"/>
      <c r="P5" s="221"/>
      <c r="Q5" s="224"/>
      <c r="R5" s="225"/>
      <c r="S5" s="225"/>
      <c r="T5" s="221"/>
      <c r="U5" s="224"/>
      <c r="V5" s="224"/>
      <c r="W5" s="224"/>
      <c r="X5" s="221"/>
      <c r="Y5" s="223"/>
      <c r="Z5" s="223"/>
      <c r="AA5" s="223"/>
      <c r="AB5" s="228"/>
      <c r="AC5" s="228"/>
      <c r="AD5" s="226"/>
      <c r="AE5" s="221"/>
      <c r="AF5" s="221"/>
      <c r="AG5" s="221"/>
      <c r="AH5" s="221"/>
      <c r="AI5" s="221"/>
      <c r="AJ5" s="221"/>
      <c r="AK5" s="221"/>
      <c r="AL5" s="229" t="s">
        <v>371</v>
      </c>
      <c r="AM5" s="230"/>
      <c r="AN5" s="92"/>
      <c r="AO5" s="92"/>
      <c r="AP5" s="92"/>
      <c r="AQ5" s="92"/>
      <c r="AR5" s="92"/>
      <c r="AS5" s="92"/>
      <c r="AT5" s="221"/>
      <c r="AU5" s="221"/>
      <c r="AV5" s="221"/>
      <c r="AW5" s="221"/>
      <c r="AX5" s="221"/>
      <c r="AY5" s="221"/>
      <c r="AZ5" s="221"/>
      <c r="BA5" s="221"/>
      <c r="BB5" s="221"/>
      <c r="BC5" s="221"/>
    </row>
    <row r="6" ht="25.5" customHeight="1">
      <c r="A6" s="231" t="s">
        <v>372</v>
      </c>
      <c r="B6" s="232" t="s">
        <v>11</v>
      </c>
      <c r="C6" s="231" t="s">
        <v>373</v>
      </c>
      <c r="D6" s="233" t="s">
        <v>374</v>
      </c>
      <c r="E6" s="233" t="s">
        <v>375</v>
      </c>
      <c r="F6" s="231" t="s">
        <v>376</v>
      </c>
      <c r="G6" s="232" t="s">
        <v>377</v>
      </c>
      <c r="H6" s="232" t="s">
        <v>378</v>
      </c>
      <c r="I6" s="232" t="s">
        <v>379</v>
      </c>
      <c r="J6" s="232" t="s">
        <v>13</v>
      </c>
      <c r="K6" s="232" t="s">
        <v>14</v>
      </c>
      <c r="L6" s="232" t="s">
        <v>15</v>
      </c>
      <c r="M6" s="232" t="s">
        <v>16</v>
      </c>
      <c r="N6" s="232" t="s">
        <v>380</v>
      </c>
      <c r="O6" s="232" t="s">
        <v>381</v>
      </c>
      <c r="P6" s="232" t="s">
        <v>382</v>
      </c>
      <c r="Q6" s="232" t="s">
        <v>383</v>
      </c>
      <c r="R6" s="231" t="s">
        <v>384</v>
      </c>
      <c r="S6" s="231"/>
      <c r="T6" s="231" t="s">
        <v>385</v>
      </c>
      <c r="U6" s="231" t="s">
        <v>386</v>
      </c>
      <c r="V6" s="231" t="s">
        <v>387</v>
      </c>
      <c r="W6" s="231" t="s">
        <v>388</v>
      </c>
      <c r="X6" s="231" t="s">
        <v>389</v>
      </c>
      <c r="Y6" s="231" t="s">
        <v>390</v>
      </c>
      <c r="Z6" s="232" t="s">
        <v>391</v>
      </c>
      <c r="AA6" s="232" t="s">
        <v>392</v>
      </c>
      <c r="AB6" s="231" t="s">
        <v>393</v>
      </c>
      <c r="AC6" s="231" t="s">
        <v>394</v>
      </c>
      <c r="AD6" s="231" t="s">
        <v>395</v>
      </c>
      <c r="AE6" s="221" t="s">
        <v>396</v>
      </c>
      <c r="AF6" s="221" t="s">
        <v>397</v>
      </c>
      <c r="AG6" s="221" t="s">
        <v>398</v>
      </c>
      <c r="AH6" s="221" t="s">
        <v>399</v>
      </c>
      <c r="AI6" s="221" t="s">
        <v>400</v>
      </c>
      <c r="AJ6" s="221"/>
      <c r="AK6" s="221"/>
      <c r="AL6" s="234" t="s">
        <v>372</v>
      </c>
      <c r="AM6" s="234" t="s">
        <v>12</v>
      </c>
      <c r="AN6" s="235"/>
      <c r="AO6" s="235"/>
      <c r="AP6" s="236" t="s">
        <v>42</v>
      </c>
      <c r="AQ6" s="237"/>
      <c r="AR6" s="238" t="s">
        <v>47</v>
      </c>
      <c r="AS6" s="219"/>
      <c r="AT6" s="221"/>
      <c r="AU6" s="221"/>
      <c r="AV6" s="221"/>
      <c r="AW6" s="221"/>
      <c r="AX6" s="221"/>
      <c r="AY6" s="221"/>
      <c r="AZ6" s="221"/>
      <c r="BA6" s="221"/>
      <c r="BB6" s="221"/>
      <c r="BC6" s="221"/>
    </row>
    <row r="7">
      <c r="A7" s="239">
        <v>1.0</v>
      </c>
      <c r="B7" s="240" t="s">
        <v>39</v>
      </c>
      <c r="C7" s="241" t="s">
        <v>401</v>
      </c>
      <c r="D7" s="242" t="s">
        <v>40</v>
      </c>
      <c r="E7" s="231"/>
      <c r="F7" s="243"/>
      <c r="G7" s="243"/>
      <c r="H7" s="243"/>
      <c r="I7" s="239"/>
      <c r="J7" s="244" t="s">
        <v>402</v>
      </c>
      <c r="K7" s="241" t="s">
        <v>66</v>
      </c>
      <c r="L7" s="241" t="s">
        <v>67</v>
      </c>
      <c r="M7" s="241" t="s">
        <v>41</v>
      </c>
      <c r="N7" s="245"/>
      <c r="O7" s="246"/>
      <c r="P7" s="239"/>
      <c r="Q7" s="239"/>
      <c r="R7" s="247"/>
      <c r="S7" s="247"/>
      <c r="T7" s="239"/>
      <c r="U7" s="247"/>
      <c r="V7" s="248"/>
      <c r="W7" s="248"/>
      <c r="X7" s="248"/>
      <c r="Y7" s="248"/>
      <c r="Z7" s="247"/>
      <c r="AA7" s="247"/>
      <c r="AB7" s="247"/>
      <c r="AC7" s="247"/>
      <c r="AD7" s="247"/>
      <c r="AE7" s="221"/>
      <c r="AF7" s="92"/>
      <c r="AG7" s="92"/>
      <c r="AH7" s="92"/>
      <c r="AI7" s="92"/>
      <c r="AJ7" s="249"/>
      <c r="AK7" s="221"/>
      <c r="AL7" s="250"/>
      <c r="AM7" s="250"/>
      <c r="AN7" s="251" t="s">
        <v>376</v>
      </c>
      <c r="AO7" s="251" t="s">
        <v>403</v>
      </c>
      <c r="AP7" s="252" t="s">
        <v>369</v>
      </c>
      <c r="AQ7" s="252" t="s">
        <v>404</v>
      </c>
      <c r="AR7" s="252" t="s">
        <v>369</v>
      </c>
      <c r="AS7" s="252" t="s">
        <v>404</v>
      </c>
      <c r="AT7" s="221"/>
      <c r="AU7" s="221"/>
      <c r="AV7" s="221"/>
      <c r="AW7" s="221"/>
      <c r="AX7" s="221"/>
      <c r="AY7" s="221"/>
      <c r="AZ7" s="221"/>
      <c r="BA7" s="221"/>
      <c r="BB7" s="221"/>
      <c r="BC7" s="221"/>
    </row>
    <row r="8">
      <c r="A8" s="239">
        <v>2.0</v>
      </c>
      <c r="B8" s="240" t="s">
        <v>49</v>
      </c>
      <c r="C8" s="241" t="s">
        <v>405</v>
      </c>
      <c r="D8" s="242" t="s">
        <v>50</v>
      </c>
      <c r="E8" s="231"/>
      <c r="F8" s="243"/>
      <c r="G8" s="243"/>
      <c r="H8" s="243"/>
      <c r="I8" s="239"/>
      <c r="J8" s="244" t="s">
        <v>406</v>
      </c>
      <c r="K8" s="241"/>
      <c r="L8" s="253"/>
      <c r="M8" s="254"/>
      <c r="N8" s="245"/>
      <c r="O8" s="246"/>
      <c r="P8" s="239"/>
      <c r="Q8" s="239"/>
      <c r="R8" s="247"/>
      <c r="S8" s="247"/>
      <c r="T8" s="239"/>
      <c r="U8" s="247"/>
      <c r="V8" s="248"/>
      <c r="W8" s="248"/>
      <c r="X8" s="255"/>
      <c r="Y8" s="247"/>
      <c r="Z8" s="247"/>
      <c r="AA8" s="247"/>
      <c r="AB8" s="247"/>
      <c r="AC8" s="247"/>
      <c r="AD8" s="247"/>
      <c r="AE8" s="256"/>
      <c r="AF8" s="256"/>
      <c r="AG8" s="256"/>
      <c r="AH8" s="256"/>
      <c r="AI8" s="222"/>
      <c r="AJ8" s="252"/>
      <c r="AK8" s="222"/>
      <c r="AL8" s="252">
        <v>1.0</v>
      </c>
      <c r="AM8" s="242" t="s">
        <v>40</v>
      </c>
      <c r="AN8" s="257">
        <v>2.0</v>
      </c>
      <c r="AO8" s="258" t="s">
        <v>407</v>
      </c>
      <c r="AP8" s="252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2</v>
      </c>
      <c r="AQ8" s="252">
        <f>COUNTIFS(Jadwal!$D$7:$D$537,AM8,Jadwal!$E$7:$E$537,"P",Jadwal!$L$7:$L$537,$AP$6)+COUNTIFS(Jadwal!$O$7:$O$537,AM8,Jadwal!$P$7:$P$537,"P",Jadwal!$V$7:$V$537,$AP$6)+COUNTIFS(Jadwal!$Y$7:$Y$537,AM8,Jadwal!$Z$7:$Z$537,"P",Jadwal!$AF$7:$AF$537,$AP$6)+COUNTIFS(Jadwal!$AI$7:$AI$537,AM8,Jadwal!$AJ$7:$AJ$537,"P",Jadwal!$AP$7:$AP$537,$AP$6)+COUNTIFS(Jadwal!$AS$7:$AS$537,AM8,Jadwal!$AT$7:$AT$537,"P",Jadwal!$AZ$7:$AZ$537,$AP$6)</f>
        <v>0</v>
      </c>
      <c r="AR8" s="252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2</v>
      </c>
      <c r="AS8" s="252">
        <f>COUNTIFS(Jadwal!$D$7:$D$537,AM8,Jadwal!$E$7:$E$537,"P",Jadwal!$L$7:$L$537,$AR$6)+COUNTIFS(Jadwal!$O$7:$O$537,AM8,Jadwal!$P$7:$P$537,"P",Jadwal!$V$7:$V$537,$AR$6)+COUNTIFS(Jadwal!$Y$7:$Y$537,AM8,Jadwal!$Z$7:$Z$537,"P",Jadwal!$AF$7:$AF$537,$AR$6)+COUNTIFS(Jadwal!$AI$7:$AI$537,AM8,Jadwal!$AJ$7:$AJ$537,"P",Jadwal!$AP$7:$AP$537,$AR$6)+COUNTIFS(Jadwal!$AS$7:$AS$537,AM8,Jadwal!$AT$7:$AT$537,"P",Jadwal!$AZ$7:$AZ$537,$AR$6)</f>
        <v>0</v>
      </c>
      <c r="AT8" s="259"/>
      <c r="AU8" s="222"/>
      <c r="AV8" s="222"/>
      <c r="AW8" s="222"/>
      <c r="AX8" s="222"/>
      <c r="AY8" s="222"/>
      <c r="AZ8" s="222"/>
      <c r="BA8" s="222"/>
      <c r="BB8" s="222"/>
      <c r="BC8" s="222"/>
    </row>
    <row r="9">
      <c r="A9" s="239">
        <v>3.0</v>
      </c>
      <c r="B9" s="240" t="s">
        <v>242</v>
      </c>
      <c r="C9" s="241" t="s">
        <v>408</v>
      </c>
      <c r="D9" s="242" t="s">
        <v>241</v>
      </c>
      <c r="E9" s="231"/>
      <c r="F9" s="243"/>
      <c r="G9" s="243"/>
      <c r="H9" s="243"/>
      <c r="I9" s="239"/>
      <c r="J9" s="244" t="s">
        <v>409</v>
      </c>
      <c r="K9" s="241" t="s">
        <v>410</v>
      </c>
      <c r="L9" s="260" t="s">
        <v>411</v>
      </c>
      <c r="M9" s="261"/>
      <c r="N9" s="245"/>
      <c r="O9" s="246"/>
      <c r="P9" s="239"/>
      <c r="Q9" s="239"/>
      <c r="R9" s="247"/>
      <c r="S9" s="247"/>
      <c r="T9" s="262"/>
      <c r="U9" s="263"/>
      <c r="V9" s="248"/>
      <c r="W9" s="248"/>
      <c r="X9" s="248"/>
      <c r="Y9" s="248"/>
      <c r="Z9" s="247"/>
      <c r="AA9" s="247"/>
      <c r="AB9" s="247"/>
      <c r="AC9" s="247"/>
      <c r="AD9" s="247"/>
      <c r="AE9" s="264"/>
      <c r="AF9" s="264"/>
      <c r="AG9" s="264"/>
      <c r="AH9" s="265"/>
      <c r="AI9" s="265"/>
      <c r="AJ9" s="252"/>
      <c r="AK9" s="265"/>
      <c r="AL9" s="252">
        <v>2.0</v>
      </c>
      <c r="AM9" s="242" t="s">
        <v>50</v>
      </c>
      <c r="AN9" s="257">
        <v>4.0</v>
      </c>
      <c r="AO9" s="258" t="s">
        <v>412</v>
      </c>
      <c r="AP9" s="252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4</v>
      </c>
      <c r="AQ9" s="252">
        <f>COUNTIFS(Jadwal!$D$7:$D$537,AM9,Jadwal!$E$7:$E$537,"P",Jadwal!$L$7:$L$537,$AP$6)+COUNTIFS(Jadwal!$O$7:$O$537,AM9,Jadwal!$P$7:$P$537,"P",Jadwal!$V$7:$V$537,$AP$6)+COUNTIFS(Jadwal!$Y$7:$Y$537,AM9,Jadwal!$Z$7:$Z$537,"P",Jadwal!$AF$7:$AF$537,$AP$6)+COUNTIFS(Jadwal!$AI$7:$AI$537,AM9,Jadwal!$AJ$7:$AJ$537,"P",Jadwal!$AP$7:$AP$537,$AP$6)+COUNTIFS(Jadwal!$AS$7:$AS$537,AM9,Jadwal!$AT$7:$AT$537,"P",Jadwal!$AZ$7:$AZ$537,$AP$6)</f>
        <v>0</v>
      </c>
      <c r="AR9" s="252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4</v>
      </c>
      <c r="AS9" s="252">
        <f>COUNTIFS(Jadwal!$D$7:$D$537,AM9,Jadwal!$E$7:$E$537,"P",Jadwal!$L$7:$L$537,$AR$6)+COUNTIFS(Jadwal!$O$7:$O$537,AM9,Jadwal!$P$7:$P$537,"P",Jadwal!$V$7:$V$537,$AR$6)+COUNTIFS(Jadwal!$Y$7:$Y$537,AM9,Jadwal!$Z$7:$Z$537,"P",Jadwal!$AF$7:$AF$537,$AR$6)+COUNTIFS(Jadwal!$AI$7:$AI$537,AM9,Jadwal!$AJ$7:$AJ$537,"P",Jadwal!$AP$7:$AP$537,$AR$6)+COUNTIFS(Jadwal!$AS$7:$AS$537,AM9,Jadwal!$AT$7:$AT$537,"P",Jadwal!$AZ$7:$AZ$537,$AR$6)</f>
        <v>0</v>
      </c>
      <c r="AT9" s="226"/>
      <c r="AU9" s="221"/>
      <c r="AV9" s="221"/>
      <c r="AW9" s="221"/>
      <c r="AX9" s="221"/>
      <c r="AY9" s="221"/>
      <c r="AZ9" s="221"/>
      <c r="BA9" s="221"/>
      <c r="BB9" s="221"/>
      <c r="BC9" s="221"/>
    </row>
    <row r="10">
      <c r="A10" s="239">
        <v>4.0</v>
      </c>
      <c r="B10" s="240" t="s">
        <v>43</v>
      </c>
      <c r="C10" s="241" t="s">
        <v>413</v>
      </c>
      <c r="D10" s="242" t="s">
        <v>44</v>
      </c>
      <c r="E10" s="231"/>
      <c r="F10" s="243"/>
      <c r="G10" s="243"/>
      <c r="H10" s="243"/>
      <c r="I10" s="239"/>
      <c r="J10" s="244" t="s">
        <v>66</v>
      </c>
      <c r="K10" s="253"/>
      <c r="L10" s="266"/>
      <c r="M10" s="254"/>
      <c r="N10" s="245"/>
      <c r="O10" s="246"/>
      <c r="P10" s="239"/>
      <c r="Q10" s="239"/>
      <c r="R10" s="247"/>
      <c r="S10" s="247"/>
      <c r="T10" s="239"/>
      <c r="U10" s="247"/>
      <c r="V10" s="248"/>
      <c r="W10" s="248"/>
      <c r="X10" s="248"/>
      <c r="Y10" s="248"/>
      <c r="Z10" s="247"/>
      <c r="AA10" s="247"/>
      <c r="AB10" s="247"/>
      <c r="AC10" s="247"/>
      <c r="AD10" s="247"/>
      <c r="AE10" s="264"/>
      <c r="AF10" s="264"/>
      <c r="AG10" s="264"/>
      <c r="AH10" s="265"/>
      <c r="AI10" s="265"/>
      <c r="AJ10" s="249"/>
      <c r="AK10" s="265"/>
      <c r="AL10" s="252">
        <v>3.0</v>
      </c>
      <c r="AM10" s="242" t="s">
        <v>241</v>
      </c>
      <c r="AN10" s="257">
        <v>2.0</v>
      </c>
      <c r="AO10" s="258" t="s">
        <v>407</v>
      </c>
      <c r="AP10" s="252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2</v>
      </c>
      <c r="AQ10" s="252">
        <f>COUNTIFS(Jadwal!$D$7:$D$537,AM10,Jadwal!$E$7:$E$537,"P",Jadwal!$L$7:$L$537,$AP$6)+COUNTIFS(Jadwal!$O$7:$O$537,AM10,Jadwal!$P$7:$P$537,"P",Jadwal!$V$7:$V$537,$AP$6)+COUNTIFS(Jadwal!$Y$7:$Y$537,AM10,Jadwal!$Z$7:$Z$537,"P",Jadwal!$AF$7:$AF$537,$AP$6)+COUNTIFS(Jadwal!$AI$7:$AI$537,AM10,Jadwal!$AJ$7:$AJ$537,"P",Jadwal!$AP$7:$AP$537,$AP$6)+COUNTIFS(Jadwal!$AS$7:$AS$537,AM10,Jadwal!$AT$7:$AT$537,"P",Jadwal!$AZ$7:$AZ$537,$AP$6)</f>
        <v>0</v>
      </c>
      <c r="AR10" s="252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2</v>
      </c>
      <c r="AS10" s="252">
        <f>COUNTIFS(Jadwal!$D$7:$D$537,AM10,Jadwal!$E$7:$E$537,"P",Jadwal!$L$7:$L$537,$AR$6)+COUNTIFS(Jadwal!$O$7:$O$537,AM10,Jadwal!$P$7:$P$537,"P",Jadwal!$V$7:$V$537,$AR$6)+COUNTIFS(Jadwal!$Y$7:$Y$537,AM10,Jadwal!$Z$7:$Z$537,"P",Jadwal!$AF$7:$AF$537,$AR$6)+COUNTIFS(Jadwal!$AI$7:$AI$537,AM10,Jadwal!$AJ$7:$AJ$537,"P",Jadwal!$AP$7:$AP$537,$AR$6)+COUNTIFS(Jadwal!$AS$7:$AS$537,AM10,Jadwal!$AT$7:$AT$537,"P",Jadwal!$AZ$7:$AZ$537,$AR$6)</f>
        <v>0</v>
      </c>
      <c r="AT10" s="226"/>
      <c r="AU10" s="221"/>
      <c r="AV10" s="221"/>
      <c r="AW10" s="221"/>
      <c r="AX10" s="221"/>
      <c r="AY10" s="221"/>
      <c r="AZ10" s="221"/>
      <c r="BA10" s="221"/>
      <c r="BB10" s="221"/>
      <c r="BC10" s="221"/>
    </row>
    <row r="11">
      <c r="A11" s="239">
        <v>5.0</v>
      </c>
      <c r="B11" s="267" t="s">
        <v>237</v>
      </c>
      <c r="C11" s="241" t="s">
        <v>414</v>
      </c>
      <c r="D11" s="242" t="s">
        <v>238</v>
      </c>
      <c r="E11" s="231"/>
      <c r="F11" s="243"/>
      <c r="G11" s="243"/>
      <c r="H11" s="243"/>
      <c r="I11" s="239"/>
      <c r="J11" s="241" t="s">
        <v>415</v>
      </c>
      <c r="K11" s="253"/>
      <c r="L11" s="266"/>
      <c r="M11" s="254"/>
      <c r="N11" s="245"/>
      <c r="O11" s="246"/>
      <c r="P11" s="239"/>
      <c r="Q11" s="239"/>
      <c r="R11" s="247"/>
      <c r="S11" s="247"/>
      <c r="T11" s="268"/>
      <c r="U11" s="247"/>
      <c r="V11" s="248"/>
      <c r="W11" s="248"/>
      <c r="X11" s="247"/>
      <c r="Y11" s="247"/>
      <c r="Z11" s="247"/>
      <c r="AA11" s="247"/>
      <c r="AB11" s="247"/>
      <c r="AC11" s="247"/>
      <c r="AD11" s="247"/>
      <c r="AE11" s="264"/>
      <c r="AF11" s="264"/>
      <c r="AG11" s="264"/>
      <c r="AH11" s="265"/>
      <c r="AI11" s="265"/>
      <c r="AJ11" s="252"/>
      <c r="AK11" s="265"/>
      <c r="AL11" s="252">
        <v>4.0</v>
      </c>
      <c r="AM11" s="242" t="s">
        <v>44</v>
      </c>
      <c r="AN11" s="269">
        <v>2.0</v>
      </c>
      <c r="AO11" s="258" t="s">
        <v>407</v>
      </c>
      <c r="AP11" s="252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2</v>
      </c>
      <c r="AQ11" s="252">
        <f>COUNTIFS(Jadwal!$D$7:$D$537,AM11,Jadwal!$E$7:$E$537,"P",Jadwal!$L$7:$L$537,$AP$6)+COUNTIFS(Jadwal!$O$7:$O$537,AM11,Jadwal!$P$7:$P$537,"P",Jadwal!$V$7:$V$537,$AP$6)+COUNTIFS(Jadwal!$Y$7:$Y$537,AM11,Jadwal!$Z$7:$Z$537,"P",Jadwal!$AF$7:$AF$537,$AP$6)+COUNTIFS(Jadwal!$AI$7:$AI$537,AM11,Jadwal!$AJ$7:$AJ$537,"P",Jadwal!$AP$7:$AP$537,$AP$6)+COUNTIFS(Jadwal!$AS$7:$AS$537,AM11,Jadwal!$AT$7:$AT$537,"P",Jadwal!$AZ$7:$AZ$537,$AP$6)</f>
        <v>0</v>
      </c>
      <c r="AR11" s="252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2</v>
      </c>
      <c r="AS11" s="252">
        <f>COUNTIFS(Jadwal!$D$7:$D$537,AM11,Jadwal!$E$7:$E$537,"P",Jadwal!$L$7:$L$537,$AR$6)+COUNTIFS(Jadwal!$O$7:$O$537,AM11,Jadwal!$P$7:$P$537,"P",Jadwal!$V$7:$V$537,$AR$6)+COUNTIFS(Jadwal!$Y$7:$Y$537,AM11,Jadwal!$Z$7:$Z$537,"P",Jadwal!$AF$7:$AF$537,$AR$6)+COUNTIFS(Jadwal!$AI$7:$AI$537,AM11,Jadwal!$AJ$7:$AJ$537,"P",Jadwal!$AP$7:$AP$537,$AR$6)+COUNTIFS(Jadwal!$AS$7:$AS$537,AM11,Jadwal!$AT$7:$AT$537,"P",Jadwal!$AZ$7:$AZ$537,$AR$6)</f>
        <v>0</v>
      </c>
      <c r="AT11" s="226"/>
      <c r="AU11" s="221"/>
      <c r="AV11" s="221"/>
      <c r="AW11" s="221"/>
      <c r="AX11" s="221"/>
      <c r="AY11" s="221"/>
      <c r="AZ11" s="221"/>
      <c r="BA11" s="221"/>
      <c r="BB11" s="221"/>
      <c r="BC11" s="221"/>
    </row>
    <row r="12">
      <c r="A12" s="239">
        <v>6.0</v>
      </c>
      <c r="B12" s="240" t="s">
        <v>239</v>
      </c>
      <c r="C12" s="241" t="s">
        <v>416</v>
      </c>
      <c r="D12" s="242" t="s">
        <v>29</v>
      </c>
      <c r="E12" s="231"/>
      <c r="F12" s="243"/>
      <c r="G12" s="243"/>
      <c r="H12" s="243"/>
      <c r="I12" s="239"/>
      <c r="J12" s="244" t="s">
        <v>417</v>
      </c>
      <c r="K12" s="270"/>
      <c r="L12" s="266"/>
      <c r="M12" s="254"/>
      <c r="N12" s="245"/>
      <c r="O12" s="246"/>
      <c r="P12" s="239"/>
      <c r="Q12" s="239"/>
      <c r="R12" s="247"/>
      <c r="S12" s="247"/>
      <c r="T12" s="268"/>
      <c r="U12" s="271"/>
      <c r="V12" s="248"/>
      <c r="W12" s="248"/>
      <c r="X12" s="247"/>
      <c r="Y12" s="247"/>
      <c r="Z12" s="247"/>
      <c r="AA12" s="247"/>
      <c r="AB12" s="247"/>
      <c r="AC12" s="247"/>
      <c r="AD12" s="247"/>
      <c r="AE12" s="264"/>
      <c r="AF12" s="264"/>
      <c r="AG12" s="264"/>
      <c r="AH12" s="265"/>
      <c r="AI12" s="265"/>
      <c r="AJ12" s="272"/>
      <c r="AK12" s="265"/>
      <c r="AL12" s="252">
        <v>5.0</v>
      </c>
      <c r="AM12" s="242" t="s">
        <v>238</v>
      </c>
      <c r="AN12" s="257">
        <v>2.0</v>
      </c>
      <c r="AO12" s="258" t="s">
        <v>407</v>
      </c>
      <c r="AP12" s="252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2</v>
      </c>
      <c r="AQ12" s="252">
        <f>COUNTIFS(Jadwal!$D$7:$D$537,AM12,Jadwal!$E$7:$E$537,"P",Jadwal!$L$7:$L$537,$AP$6)+COUNTIFS(Jadwal!$O$7:$O$537,AM12,Jadwal!$P$7:$P$537,"P",Jadwal!$V$7:$V$537,$AP$6)+COUNTIFS(Jadwal!$Y$7:$Y$537,AM12,Jadwal!$Z$7:$Z$537,"P",Jadwal!$AF$7:$AF$537,$AP$6)+COUNTIFS(Jadwal!$AI$7:$AI$537,AM12,Jadwal!$AJ$7:$AJ$537,"P",Jadwal!$AP$7:$AP$537,$AP$6)+COUNTIFS(Jadwal!$AS$7:$AS$537,AM12,Jadwal!$AT$7:$AT$537,"P",Jadwal!$AZ$7:$AZ$537,$AP$6)</f>
        <v>0</v>
      </c>
      <c r="AR12" s="252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2</v>
      </c>
      <c r="AS12" s="252">
        <f>COUNTIFS(Jadwal!$D$7:$D$537,AM12,Jadwal!$E$7:$E$537,"P",Jadwal!$L$7:$L$537,$AR$6)+COUNTIFS(Jadwal!$O$7:$O$537,AM12,Jadwal!$P$7:$P$537,"P",Jadwal!$V$7:$V$537,$AR$6)+COUNTIFS(Jadwal!$Y$7:$Y$537,AM12,Jadwal!$Z$7:$Z$537,"P",Jadwal!$AF$7:$AF$537,$AR$6)+COUNTIFS(Jadwal!$AI$7:$AI$537,AM12,Jadwal!$AJ$7:$AJ$537,"P",Jadwal!$AP$7:$AP$537,$AR$6)+COUNTIFS(Jadwal!$AS$7:$AS$537,AM12,Jadwal!$AT$7:$AT$537,"P",Jadwal!$AZ$7:$AZ$537,$AR$6)</f>
        <v>0</v>
      </c>
      <c r="AT12" s="226"/>
      <c r="AU12" s="221"/>
      <c r="AV12" s="221"/>
      <c r="AW12" s="221"/>
      <c r="AX12" s="221"/>
      <c r="AY12" s="221"/>
      <c r="AZ12" s="221"/>
      <c r="BA12" s="221"/>
      <c r="BB12" s="221"/>
      <c r="BC12" s="221"/>
    </row>
    <row r="13">
      <c r="A13" s="239">
        <v>7.0</v>
      </c>
      <c r="B13" s="240" t="s">
        <v>45</v>
      </c>
      <c r="C13" s="273" t="s">
        <v>418</v>
      </c>
      <c r="D13" s="274" t="s">
        <v>46</v>
      </c>
      <c r="E13" s="247"/>
      <c r="F13" s="239"/>
      <c r="G13" s="246"/>
      <c r="H13" s="246"/>
      <c r="I13" s="239"/>
      <c r="J13" s="270" t="s">
        <v>419</v>
      </c>
      <c r="K13" s="270"/>
      <c r="L13" s="254"/>
      <c r="M13" s="254"/>
      <c r="N13" s="246"/>
      <c r="O13" s="239"/>
      <c r="P13" s="239"/>
      <c r="Q13" s="247"/>
      <c r="R13" s="247"/>
      <c r="S13" s="247"/>
      <c r="T13" s="239"/>
      <c r="U13" s="247"/>
      <c r="V13" s="247"/>
      <c r="W13" s="247"/>
      <c r="X13" s="239"/>
      <c r="Y13" s="239"/>
      <c r="Z13" s="239"/>
      <c r="AA13" s="239"/>
      <c r="AB13" s="239"/>
      <c r="AC13" s="239"/>
      <c r="AD13" s="239"/>
      <c r="AE13" s="221"/>
      <c r="AF13" s="92"/>
      <c r="AG13" s="92"/>
      <c r="AH13" s="92"/>
      <c r="AI13" s="92"/>
      <c r="AJ13" s="275"/>
      <c r="AK13" s="221"/>
      <c r="AL13" s="252">
        <v>6.0</v>
      </c>
      <c r="AM13" s="242" t="s">
        <v>29</v>
      </c>
      <c r="AN13" s="257">
        <v>3.0</v>
      </c>
      <c r="AO13" s="258" t="s">
        <v>420</v>
      </c>
      <c r="AP13" s="252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3</v>
      </c>
      <c r="AQ13" s="252">
        <f>COUNTIFS(Jadwal!$D$7:$D$537,AM13,Jadwal!$E$7:$E$537,"P",Jadwal!$L$7:$L$537,$AP$6)+COUNTIFS(Jadwal!$O$7:$O$537,AM13,Jadwal!$P$7:$P$537,"P",Jadwal!$V$7:$V$537,$AP$6)+COUNTIFS(Jadwal!$Y$7:$Y$537,AM13,Jadwal!$Z$7:$Z$537,"P",Jadwal!$AF$7:$AF$537,$AP$6)+COUNTIFS(Jadwal!$AI$7:$AI$537,AM13,Jadwal!$AJ$7:$AJ$537,"P",Jadwal!$AP$7:$AP$537,$AP$6)+COUNTIFS(Jadwal!$AS$7:$AS$537,AM13,Jadwal!$AT$7:$AT$537,"P",Jadwal!$AZ$7:$AZ$537,$AP$6)</f>
        <v>0</v>
      </c>
      <c r="AR13" s="252">
        <f>COUNTIFS(Jadwal!$D$7:$D$537,AM13,Jadwal!$E$7:$E$537,"T",Jadwal!$L$7:$L$537,$AR$6)+COUNTIFS(Jadwal!$O$7:$O$537,AM13,Jadwal!$P$7:$P$537,"T",Jadwal!$V$7:$V$537,$AR$6)+COUNTIFS(Jadwal!$Y$7:$Y$537,AM13,Jadwal!$Z$7:$Z$537,"T",Jadwal!$AF$7:$AF$537,$AR$6)+COUNTIFS(Jadwal!$AI$7:$AI$537,AM13,Jadwal!$AJ$7:$AJ$537,"T",Jadwal!$AP$7:$AP$537,$AR$6)+COUNTIFS(Jadwal!$AS$7:$AS$537,AM13,Jadwal!$AT$7:$AT$537,"T",Jadwal!$AZ$7:$AZ$537,$AR$6)</f>
        <v>3</v>
      </c>
      <c r="AS13" s="252">
        <f>COUNTIFS(Jadwal!$D$7:$D$537,AM13,Jadwal!$E$7:$E$537,"P",Jadwal!$L$7:$L$537,$AR$6)+COUNTIFS(Jadwal!$O$7:$O$537,AM13,Jadwal!$P$7:$P$537,"P",Jadwal!$V$7:$V$537,$AR$6)+COUNTIFS(Jadwal!$Y$7:$Y$537,AM13,Jadwal!$Z$7:$Z$537,"P",Jadwal!$AF$7:$AF$537,$AR$6)+COUNTIFS(Jadwal!$AI$7:$AI$537,AM13,Jadwal!$AJ$7:$AJ$537,"P",Jadwal!$AP$7:$AP$537,$AR$6)+COUNTIFS(Jadwal!$AS$7:$AS$537,AM13,Jadwal!$AT$7:$AT$537,"P",Jadwal!$AZ$7:$AZ$537,$AR$6)</f>
        <v>0</v>
      </c>
      <c r="AT13" s="226"/>
      <c r="AU13" s="221"/>
      <c r="AV13" s="221"/>
      <c r="AW13" s="221"/>
      <c r="AX13" s="221"/>
      <c r="AY13" s="221"/>
      <c r="AZ13" s="221"/>
      <c r="BA13" s="221"/>
      <c r="BB13" s="221"/>
      <c r="BC13" s="221"/>
    </row>
    <row r="14" ht="12.75" customHeight="1">
      <c r="A14" s="276">
        <v>8.0</v>
      </c>
      <c r="B14" s="239"/>
      <c r="C14" s="239"/>
      <c r="D14" s="247"/>
      <c r="E14" s="247"/>
      <c r="F14" s="239"/>
      <c r="G14" s="246"/>
      <c r="H14" s="246"/>
      <c r="I14" s="239"/>
      <c r="J14" s="246"/>
      <c r="K14" s="239"/>
      <c r="L14" s="246"/>
      <c r="M14" s="246"/>
      <c r="N14" s="246"/>
      <c r="O14" s="239"/>
      <c r="P14" s="239"/>
      <c r="Q14" s="247"/>
      <c r="R14" s="247"/>
      <c r="S14" s="247"/>
      <c r="T14" s="239"/>
      <c r="U14" s="247"/>
      <c r="V14" s="224"/>
      <c r="W14" s="224"/>
      <c r="X14" s="221"/>
      <c r="Y14" s="221"/>
      <c r="Z14" s="221"/>
      <c r="AA14" s="221"/>
      <c r="AB14" s="226"/>
      <c r="AC14" s="226"/>
      <c r="AD14" s="226"/>
      <c r="AE14" s="221"/>
      <c r="AF14" s="221"/>
      <c r="AG14" s="221"/>
      <c r="AH14" s="221"/>
      <c r="AI14" s="221"/>
      <c r="AJ14" s="221"/>
      <c r="AK14" s="221"/>
      <c r="AL14" s="252">
        <v>7.0</v>
      </c>
      <c r="AM14" s="277" t="s">
        <v>46</v>
      </c>
      <c r="AN14" s="278">
        <v>3.0</v>
      </c>
      <c r="AO14" s="258" t="s">
        <v>421</v>
      </c>
      <c r="AP14" s="252">
        <f>COUNTIFS(Jadwal!$D$7:$D$537,AM14,Jadwal!$E$7:$E$537,"T",Jadwal!$L$7:$L$537,$AP$6)+COUNTIFS(Jadwal!$O$7:$O$537,AM14,Jadwal!$P$7:$P$537,"T",Jadwal!$V$7:$V$537,$AP$6)+COUNTIFS(Jadwal!$Y$7:$Y$537,AM14,Jadwal!$Z$7:$Z$537,"T",Jadwal!$AF$7:$AF$537,$AP$6)+COUNTIFS(Jadwal!$AI$7:$AI$537,AM14,Jadwal!$AJ$7:$AJ$537,"T",Jadwal!$AP$7:$AP$537,$AP$6)+COUNTIFS(Jadwal!$AS$7:$AS$537,AM14,Jadwal!$AT$7:$AT$537,"T",Jadwal!$AZ$7:$AZ$537,$AP$6)</f>
        <v>3</v>
      </c>
      <c r="AQ14" s="252">
        <f>COUNTIFS(Jadwal!$D$7:$D$537,AM14,Jadwal!$E$7:$E$537,"P",Jadwal!$L$7:$L$537,$AP$6)+COUNTIFS(Jadwal!$O$7:$O$537,AM14,Jadwal!$P$7:$P$537,"P",Jadwal!$V$7:$V$537,$AP$6)+COUNTIFS(Jadwal!$Y$7:$Y$537,AM14,Jadwal!$Z$7:$Z$537,"P",Jadwal!$AF$7:$AF$537,$AP$6)+COUNTIFS(Jadwal!$AI$7:$AI$537,AM14,Jadwal!$AJ$7:$AJ$537,"P",Jadwal!$AP$7:$AP$537,$AP$6)+COUNTIFS(Jadwal!$AS$7:$AS$537,AM14,Jadwal!$AT$7:$AT$537,"P",Jadwal!$AZ$7:$AZ$537,$AP$6)</f>
        <v>5</v>
      </c>
      <c r="AR14" s="252">
        <f>COUNTIFS(Jadwal!$D$7:$D$537,AM14,Jadwal!$E$7:$E$537,"T",Jadwal!$L$7:$L$537,$AR$6)+COUNTIFS(Jadwal!$O$7:$O$537,AM14,Jadwal!$P$7:$P$537,"T",Jadwal!$V$7:$V$537,$AR$6)+COUNTIFS(Jadwal!$Y$7:$Y$537,AM14,Jadwal!$Z$7:$Z$537,"T",Jadwal!$AF$7:$AF$537,$AR$6)+COUNTIFS(Jadwal!$AI$7:$AI$537,AM14,Jadwal!$AJ$7:$AJ$537,"T",Jadwal!$AP$7:$AP$537,$AR$6)+COUNTIFS(Jadwal!$AS$7:$AS$537,AM14,Jadwal!$AT$7:$AT$537,"T",Jadwal!$AZ$7:$AZ$537,$AR$6)</f>
        <v>3</v>
      </c>
      <c r="AS14" s="252">
        <f>COUNTIFS(Jadwal!$D$7:$D$537,AM14,Jadwal!$E$7:$E$537,"P",Jadwal!$L$7:$L$537,$AR$6)+COUNTIFS(Jadwal!$O$7:$O$537,AM14,Jadwal!$P$7:$P$537,"P",Jadwal!$V$7:$V$537,$AR$6)+COUNTIFS(Jadwal!$Y$7:$Y$537,AM14,Jadwal!$Z$7:$Z$537,"P",Jadwal!$AF$7:$AF$537,$AR$6)+COUNTIFS(Jadwal!$AI$7:$AI$537,AM14,Jadwal!$AJ$7:$AJ$537,"P",Jadwal!$AP$7:$AP$537,$AR$6)+COUNTIFS(Jadwal!$AS$7:$AS$537,AM14,Jadwal!$AT$7:$AT$537,"P",Jadwal!$AZ$7:$AZ$537,$AR$6)</f>
        <v>5</v>
      </c>
      <c r="AT14" s="226"/>
      <c r="AU14" s="221"/>
      <c r="AV14" s="221"/>
      <c r="AW14" s="221"/>
      <c r="AX14" s="221"/>
      <c r="AY14" s="221"/>
      <c r="AZ14" s="221"/>
      <c r="BA14" s="221"/>
      <c r="BB14" s="221"/>
      <c r="BC14" s="221"/>
    </row>
    <row r="15" ht="12.75" customHeight="1">
      <c r="A15" s="276">
        <v>9.0</v>
      </c>
      <c r="B15" s="239"/>
      <c r="C15" s="239"/>
      <c r="D15" s="231"/>
      <c r="E15" s="247"/>
      <c r="F15" s="239"/>
      <c r="G15" s="246"/>
      <c r="H15" s="246"/>
      <c r="I15" s="239"/>
      <c r="J15" s="246"/>
      <c r="K15" s="239"/>
      <c r="L15" s="246"/>
      <c r="M15" s="246"/>
      <c r="N15" s="246"/>
      <c r="O15" s="239"/>
      <c r="P15" s="239"/>
      <c r="Q15" s="247"/>
      <c r="R15" s="247"/>
      <c r="S15" s="247"/>
      <c r="T15" s="239"/>
      <c r="U15" s="247"/>
      <c r="V15" s="224"/>
      <c r="W15" s="224"/>
      <c r="X15" s="221"/>
      <c r="Y15" s="221"/>
      <c r="Z15" s="221"/>
      <c r="AA15" s="221"/>
      <c r="AB15" s="226"/>
      <c r="AC15" s="226"/>
      <c r="AD15" s="226"/>
      <c r="AE15" s="221"/>
      <c r="AF15" s="221"/>
      <c r="AG15" s="221"/>
      <c r="AH15" s="221"/>
      <c r="AI15" s="221"/>
      <c r="AJ15" s="221"/>
      <c r="AK15" s="221"/>
      <c r="AL15" s="252">
        <v>8.0</v>
      </c>
      <c r="AM15" s="231"/>
      <c r="AN15" s="252"/>
      <c r="AO15" s="252"/>
      <c r="AP15" s="252">
        <f>COUNTIFS(Jadwal!$D$7:$D$537,AM15,Jadwal!$E$7:$E$537,"T",Jadwal!$L$7:$L$537,$AP$6)+COUNTIFS(Jadwal!$O$7:$O$537,AM15,Jadwal!$P$7:$P$537,"T",Jadwal!$V$7:$V$537,$AP$6)+COUNTIFS(Jadwal!$Y$7:$Y$537,AM15,Jadwal!$Z$7:$Z$537,"T",Jadwal!$AF$7:$AF$537,$AP$6)+COUNTIFS(Jadwal!$AI$7:$AI$537,AM15,Jadwal!$AJ$7:$AJ$537,"T",Jadwal!$AP$7:$AP$537,$AP$6)+COUNTIFS(Jadwal!$AS$7:$AS$537,AM15,Jadwal!$AT$7:$AT$537,"T",Jadwal!$AZ$7:$AZ$537,$AP$6)</f>
        <v>0</v>
      </c>
      <c r="AQ15" s="252">
        <f>COUNTIFS(Jadwal!$D$7:$D$537,AM15,Jadwal!$E$7:$E$537,"P",Jadwal!$L$7:$L$537,$AP$6)+COUNTIFS(Jadwal!$O$7:$O$537,AM15,Jadwal!$P$7:$P$537,"P",Jadwal!$V$7:$V$537,$AP$6)+COUNTIFS(Jadwal!$Y$7:$Y$537,AM15,Jadwal!$Z$7:$Z$537,"P",Jadwal!$AF$7:$AF$537,$AP$6)+COUNTIFS(Jadwal!$AI$7:$AI$537,AM15,Jadwal!$AJ$7:$AJ$537,"P",Jadwal!$AP$7:$AP$537,$AP$6)+COUNTIFS(Jadwal!$AS$7:$AS$537,AM15,Jadwal!$AT$7:$AT$537,"P",Jadwal!$AZ$7:$AZ$537,$AP$6)</f>
        <v>0</v>
      </c>
      <c r="AR15" s="252">
        <f>COUNTIFS(Jadwal!$D$7:$D$537,AM15,Jadwal!$E$7:$E$537,"T",Jadwal!$L$7:$L$537,$AR$6)+COUNTIFS(Jadwal!$O$7:$O$537,AM15,Jadwal!$P$7:$P$537,"T",Jadwal!$V$7:$V$537,$AR$6)+COUNTIFS(Jadwal!$Y$7:$Y$537,AM15,Jadwal!$Z$7:$Z$537,"T",Jadwal!$AF$7:$AF$537,$AR$6)+COUNTIFS(Jadwal!$AI$7:$AI$537,AM15,Jadwal!$AJ$7:$AJ$537,"T",Jadwal!$AP$7:$AP$537,$AR$6)+COUNTIFS(Jadwal!$AS$7:$AS$537,AM15,Jadwal!$AT$7:$AT$537,"T",Jadwal!$AZ$7:$AZ$537,$AR$6)</f>
        <v>0</v>
      </c>
      <c r="AS15" s="252">
        <f>COUNTIFS(Jadwal!$D$7:$D$537,AM15,Jadwal!$E$7:$E$537,"P",Jadwal!$L$7:$L$537,$AR$6)+COUNTIFS(Jadwal!$O$7:$O$537,AM15,Jadwal!$P$7:$P$537,"P",Jadwal!$V$7:$V$537,$AR$6)+COUNTIFS(Jadwal!$Y$7:$Y$537,AM15,Jadwal!$Z$7:$Z$537,"P",Jadwal!$AF$7:$AF$537,$AR$6)+COUNTIFS(Jadwal!$AI$7:$AI$537,AM15,Jadwal!$AJ$7:$AJ$537,"P",Jadwal!$AP$7:$AP$537,$AR$6)+COUNTIFS(Jadwal!$AS$7:$AS$537,AM15,Jadwal!$AT$7:$AT$537,"P",Jadwal!$AZ$7:$AZ$537,$AR$6)</f>
        <v>0</v>
      </c>
      <c r="AT15" s="221"/>
      <c r="AU15" s="221"/>
      <c r="AV15" s="221"/>
      <c r="AW15" s="221"/>
      <c r="AX15" s="221"/>
      <c r="AY15" s="221"/>
      <c r="AZ15" s="221"/>
      <c r="BA15" s="221"/>
      <c r="BB15" s="221"/>
      <c r="BC15" s="221"/>
    </row>
    <row r="16" ht="12.75" customHeight="1">
      <c r="A16" s="239">
        <v>10.0</v>
      </c>
      <c r="B16" s="239"/>
      <c r="C16" s="239"/>
      <c r="D16" s="231"/>
      <c r="E16" s="239"/>
      <c r="F16" s="239"/>
      <c r="G16" s="246"/>
      <c r="H16" s="246"/>
      <c r="I16" s="239"/>
      <c r="J16" s="246"/>
      <c r="K16" s="239"/>
      <c r="L16" s="246"/>
      <c r="M16" s="246"/>
      <c r="N16" s="246"/>
      <c r="O16" s="239"/>
      <c r="P16" s="239"/>
      <c r="Q16" s="247"/>
      <c r="R16" s="247"/>
      <c r="S16" s="247"/>
      <c r="T16" s="239"/>
      <c r="U16" s="247"/>
      <c r="V16" s="224"/>
      <c r="W16" s="224"/>
      <c r="X16" s="221"/>
      <c r="Y16" s="221"/>
      <c r="Z16" s="221"/>
      <c r="AA16" s="221"/>
      <c r="AB16" s="226"/>
      <c r="AC16" s="226"/>
      <c r="AD16" s="226"/>
      <c r="AE16" s="221"/>
      <c r="AF16" s="221"/>
      <c r="AG16" s="221"/>
      <c r="AH16" s="221"/>
      <c r="AI16" s="221"/>
      <c r="AJ16" s="221"/>
      <c r="AK16" s="221"/>
      <c r="AL16" s="252">
        <v>9.0</v>
      </c>
      <c r="AM16" s="231"/>
      <c r="AN16" s="252"/>
      <c r="AO16" s="252"/>
      <c r="AP16" s="252">
        <f>COUNTIFS(Jadwal!$D$7:$D$537,AM16,Jadwal!$E$7:$E$537,"T",Jadwal!$L$7:$L$537,$AP$6)+COUNTIFS(Jadwal!$O$7:$O$537,AM16,Jadwal!$P$7:$P$537,"T",Jadwal!$V$7:$V$537,$AP$6)+COUNTIFS(Jadwal!$Y$7:$Y$537,AM16,Jadwal!$Z$7:$Z$537,"T",Jadwal!$AF$7:$AF$537,$AP$6)+COUNTIFS(Jadwal!$AI$7:$AI$537,AM16,Jadwal!$AJ$7:$AJ$537,"T",Jadwal!$AP$7:$AP$537,$AP$6)+COUNTIFS(Jadwal!$AS$7:$AS$537,AM16,Jadwal!$AT$7:$AT$537,"T",Jadwal!$AZ$7:$AZ$537,$AP$6)</f>
        <v>0</v>
      </c>
      <c r="AQ16" s="252">
        <f>COUNTIFS(Jadwal!$D$7:$D$537,AM16,Jadwal!$E$7:$E$537,"P",Jadwal!$L$7:$L$537,$AP$6)+COUNTIFS(Jadwal!$O$7:$O$537,AM16,Jadwal!$P$7:$P$537,"P",Jadwal!$V$7:$V$537,$AP$6)+COUNTIFS(Jadwal!$Y$7:$Y$537,AM16,Jadwal!$Z$7:$Z$537,"P",Jadwal!$AF$7:$AF$537,$AP$6)+COUNTIFS(Jadwal!$AI$7:$AI$537,AM16,Jadwal!$AJ$7:$AJ$537,"P",Jadwal!$AP$7:$AP$537,$AP$6)+COUNTIFS(Jadwal!$AS$7:$AS$537,AM16,Jadwal!$AT$7:$AT$537,"P",Jadwal!$AZ$7:$AZ$537,$AP$6)</f>
        <v>0</v>
      </c>
      <c r="AR16" s="252">
        <f>COUNTIFS(Jadwal!$D$7:$D$537,AM16,Jadwal!$E$7:$E$537,"T",Jadwal!$L$7:$L$537,$AR$6)+COUNTIFS(Jadwal!$O$7:$O$537,AM16,Jadwal!$P$7:$P$537,"T",Jadwal!$V$7:$V$537,$AR$6)+COUNTIFS(Jadwal!$Y$7:$Y$537,AM16,Jadwal!$Z$7:$Z$537,"T",Jadwal!$AF$7:$AF$537,$AR$6)+COUNTIFS(Jadwal!$AI$7:$AI$537,AM16,Jadwal!$AJ$7:$AJ$537,"T",Jadwal!$AP$7:$AP$537,$AR$6)+COUNTIFS(Jadwal!$AS$7:$AS$537,AM16,Jadwal!$AT$7:$AT$537,"T",Jadwal!$AZ$7:$AZ$537,$AR$6)</f>
        <v>0</v>
      </c>
      <c r="AS16" s="252">
        <f>COUNTIFS(Jadwal!$D$7:$D$537,AM16,Jadwal!$E$7:$E$537,"P",Jadwal!$L$7:$L$537,$AR$6)+COUNTIFS(Jadwal!$O$7:$O$537,AM16,Jadwal!$P$7:$P$537,"P",Jadwal!$V$7:$V$537,$AR$6)+COUNTIFS(Jadwal!$Y$7:$Y$537,AM16,Jadwal!$Z$7:$Z$537,"P",Jadwal!$AF$7:$AF$537,$AR$6)+COUNTIFS(Jadwal!$AI$7:$AI$537,AM16,Jadwal!$AJ$7:$AJ$537,"P",Jadwal!$AP$7:$AP$537,$AR$6)+COUNTIFS(Jadwal!$AS$7:$AS$537,AM16,Jadwal!$AT$7:$AT$537,"P",Jadwal!$AZ$7:$AZ$537,$AR$6)</f>
        <v>0</v>
      </c>
      <c r="AT16" s="221"/>
      <c r="AU16" s="221"/>
      <c r="AV16" s="221"/>
      <c r="AW16" s="221"/>
      <c r="AX16" s="221"/>
      <c r="AY16" s="221"/>
      <c r="AZ16" s="221"/>
      <c r="BA16" s="221"/>
      <c r="BB16" s="221"/>
      <c r="BC16" s="221"/>
    </row>
    <row r="17" ht="12.75" customHeight="1">
      <c r="A17" s="221"/>
      <c r="B17" s="221"/>
      <c r="C17" s="221"/>
      <c r="D17" s="222"/>
      <c r="E17" s="221"/>
      <c r="F17" s="221"/>
      <c r="G17" s="223"/>
      <c r="H17" s="223"/>
      <c r="I17" s="221"/>
      <c r="J17" s="223"/>
      <c r="K17" s="221"/>
      <c r="L17" s="223"/>
      <c r="M17" s="223"/>
      <c r="N17" s="223"/>
      <c r="O17" s="221"/>
      <c r="P17" s="221"/>
      <c r="Q17" s="224"/>
      <c r="R17" s="225"/>
      <c r="S17" s="225"/>
      <c r="T17" s="221"/>
      <c r="U17" s="224"/>
      <c r="V17" s="224"/>
      <c r="W17" s="224"/>
      <c r="X17" s="221"/>
      <c r="Y17" s="221"/>
      <c r="Z17" s="221"/>
      <c r="AA17" s="221"/>
      <c r="AB17" s="226"/>
      <c r="AC17" s="226"/>
      <c r="AD17" s="226"/>
      <c r="AE17" s="221"/>
      <c r="AF17" s="221"/>
      <c r="AG17" s="221"/>
      <c r="AH17" s="221"/>
      <c r="AI17" s="221"/>
      <c r="AJ17" s="221"/>
      <c r="AK17" s="221"/>
      <c r="AL17" s="252">
        <v>10.0</v>
      </c>
      <c r="AM17" s="279"/>
      <c r="AN17" s="252"/>
      <c r="AO17" s="252"/>
      <c r="AP17" s="252">
        <f>COUNTIFS(Jadwal!$D$7:$D$537,AM17,Jadwal!$E$7:$E$537,"T",Jadwal!$L$7:$L$537,$AP$6)+COUNTIFS(Jadwal!$O$7:$O$537,AM17,Jadwal!$P$7:$P$537,"T",Jadwal!$V$7:$V$537,$AP$6)+COUNTIFS(Jadwal!$Y$7:$Y$537,AM17,Jadwal!$Z$7:$Z$537,"T",Jadwal!$AF$7:$AF$537,$AP$6)+COUNTIFS(Jadwal!$AI$7:$AI$537,AM17,Jadwal!$AJ$7:$AJ$537,"T",Jadwal!$AP$7:$AP$537,$AP$6)+COUNTIFS(Jadwal!$AS$7:$AS$537,AM17,Jadwal!$AT$7:$AT$537,"T",Jadwal!$AZ$7:$AZ$537,$AP$6)</f>
        <v>0</v>
      </c>
      <c r="AQ17" s="252">
        <f>COUNTIFS(Jadwal!$D$7:$D$537,AM17,Jadwal!$E$7:$E$537,"P",Jadwal!$L$7:$L$537,$AP$6)+COUNTIFS(Jadwal!$O$7:$O$537,AM17,Jadwal!$P$7:$P$537,"P",Jadwal!$V$7:$V$537,$AP$6)+COUNTIFS(Jadwal!$Y$7:$Y$537,AM17,Jadwal!$Z$7:$Z$537,"P",Jadwal!$AF$7:$AF$537,$AP$6)+COUNTIFS(Jadwal!$AI$7:$AI$537,AM17,Jadwal!$AJ$7:$AJ$537,"P",Jadwal!$AP$7:$AP$537,$AP$6)+COUNTIFS(Jadwal!$AS$7:$AS$537,AM17,Jadwal!$AT$7:$AT$537,"P",Jadwal!$AZ$7:$AZ$537,$AP$6)</f>
        <v>0</v>
      </c>
      <c r="AR17" s="252">
        <f>COUNTIFS(Jadwal!$D$7:$D$537,AM17,Jadwal!$E$7:$E$537,"T",Jadwal!$L$7:$L$537,$AR$6)+COUNTIFS(Jadwal!$O$7:$O$537,AM17,Jadwal!$P$7:$P$537,"T",Jadwal!$V$7:$V$537,$AR$6)+COUNTIFS(Jadwal!$Y$7:$Y$537,AM17,Jadwal!$Z$7:$Z$537,"T",Jadwal!$AF$7:$AF$537,$AR$6)+COUNTIFS(Jadwal!$AI$7:$AI$537,AM17,Jadwal!$AJ$7:$AJ$537,"T",Jadwal!$AP$7:$AP$537,$AR$6)+COUNTIFS(Jadwal!$AS$7:$AS$537,AM17,Jadwal!$AT$7:$AT$537,"T",Jadwal!$AZ$7:$AZ$537,$AR$6)</f>
        <v>0</v>
      </c>
      <c r="AS17" s="252">
        <f>COUNTIFS(Jadwal!$D$7:$D$537,AM17,Jadwal!$E$7:$E$537,"P",Jadwal!$L$7:$L$537,$AR$6)+COUNTIFS(Jadwal!$O$7:$O$537,AM17,Jadwal!$P$7:$P$537,"P",Jadwal!$V$7:$V$537,$AR$6)+COUNTIFS(Jadwal!$Y$7:$Y$537,AM17,Jadwal!$Z$7:$Z$537,"P",Jadwal!$AF$7:$AF$537,$AR$6)+COUNTIFS(Jadwal!$AI$7:$AI$537,AM17,Jadwal!$AJ$7:$AJ$537,"P",Jadwal!$AP$7:$AP$537,$AR$6)+COUNTIFS(Jadwal!$AS$7:$AS$537,AM17,Jadwal!$AT$7:$AT$537,"P",Jadwal!$AZ$7:$AZ$537,$AR$6)</f>
        <v>0</v>
      </c>
      <c r="AT17" s="221"/>
      <c r="AU17" s="221"/>
      <c r="AV17" s="221"/>
      <c r="AW17" s="221"/>
      <c r="AX17" s="221"/>
      <c r="AY17" s="221"/>
      <c r="AZ17" s="221"/>
      <c r="BA17" s="221"/>
      <c r="BB17" s="221"/>
      <c r="BC17" s="221"/>
    </row>
    <row r="18" ht="12.75" customHeight="1">
      <c r="A18" s="221"/>
      <c r="B18" s="221"/>
      <c r="C18" s="221"/>
      <c r="D18" s="222"/>
      <c r="E18" s="221"/>
      <c r="F18" s="221"/>
      <c r="G18" s="223"/>
      <c r="H18" s="223"/>
      <c r="I18" s="221"/>
      <c r="J18" s="223"/>
      <c r="K18" s="221"/>
      <c r="L18" s="223"/>
      <c r="M18" s="223"/>
      <c r="N18" s="223"/>
      <c r="O18" s="221"/>
      <c r="P18" s="221"/>
      <c r="Q18" s="224"/>
      <c r="R18" s="225"/>
      <c r="S18" s="225"/>
      <c r="T18" s="221"/>
      <c r="U18" s="224"/>
      <c r="V18" s="224"/>
      <c r="W18" s="224"/>
      <c r="X18" s="221"/>
      <c r="Y18" s="221"/>
      <c r="Z18" s="221"/>
      <c r="AA18" s="221"/>
      <c r="AB18" s="226"/>
      <c r="AC18" s="226"/>
      <c r="AD18" s="226"/>
      <c r="AE18" s="221"/>
      <c r="AF18" s="221"/>
      <c r="AG18" s="221"/>
      <c r="AH18" s="221"/>
      <c r="AI18" s="221"/>
      <c r="AJ18" s="221"/>
      <c r="AK18" s="221"/>
      <c r="AL18" s="92"/>
      <c r="AM18" s="92"/>
      <c r="AN18" s="92"/>
      <c r="AO18" s="92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</row>
    <row r="19" ht="12.75" customHeight="1">
      <c r="A19" s="227" t="s">
        <v>422</v>
      </c>
      <c r="B19" s="221"/>
      <c r="C19" s="221"/>
      <c r="D19" s="222"/>
      <c r="E19" s="221"/>
      <c r="F19" s="221"/>
      <c r="G19" s="223"/>
      <c r="H19" s="223"/>
      <c r="I19" s="221"/>
      <c r="J19" s="223"/>
      <c r="K19" s="221"/>
      <c r="L19" s="223"/>
      <c r="M19" s="223"/>
      <c r="N19" s="223"/>
      <c r="O19" s="221"/>
      <c r="P19" s="221"/>
      <c r="Q19" s="224"/>
      <c r="R19" s="225"/>
      <c r="S19" s="225"/>
      <c r="T19" s="221"/>
      <c r="U19" s="224"/>
      <c r="V19" s="224"/>
      <c r="W19" s="224"/>
      <c r="X19" s="221"/>
      <c r="Y19" s="221"/>
      <c r="Z19" s="221"/>
      <c r="AA19" s="221"/>
      <c r="AB19" s="226"/>
      <c r="AC19" s="226"/>
      <c r="AD19" s="226"/>
      <c r="AE19" s="221"/>
      <c r="AF19" s="221"/>
      <c r="AG19" s="221"/>
      <c r="AH19" s="221"/>
      <c r="AI19" s="221"/>
      <c r="AJ19" s="221"/>
      <c r="AK19" s="221"/>
      <c r="AL19" s="280" t="s">
        <v>423</v>
      </c>
      <c r="AM19" s="281"/>
      <c r="AN19" s="92"/>
      <c r="AO19" s="92"/>
      <c r="AP19" s="92"/>
      <c r="AQ19" s="92"/>
      <c r="AR19" s="92"/>
      <c r="AS19" s="92"/>
      <c r="AT19" s="221"/>
      <c r="AU19" s="221"/>
      <c r="AV19" s="221"/>
      <c r="AW19" s="221"/>
      <c r="AX19" s="221"/>
      <c r="AY19" s="221"/>
      <c r="AZ19" s="221"/>
      <c r="BA19" s="221"/>
      <c r="BB19" s="221"/>
      <c r="BC19" s="221"/>
    </row>
    <row r="20" ht="35.25" customHeight="1">
      <c r="A20" s="231" t="s">
        <v>372</v>
      </c>
      <c r="B20" s="232" t="s">
        <v>11</v>
      </c>
      <c r="C20" s="231" t="s">
        <v>373</v>
      </c>
      <c r="D20" s="233" t="s">
        <v>374</v>
      </c>
      <c r="E20" s="233" t="s">
        <v>375</v>
      </c>
      <c r="F20" s="231" t="s">
        <v>376</v>
      </c>
      <c r="G20" s="232" t="s">
        <v>377</v>
      </c>
      <c r="H20" s="232" t="s">
        <v>378</v>
      </c>
      <c r="I20" s="232" t="s">
        <v>379</v>
      </c>
      <c r="J20" s="231" t="s">
        <v>13</v>
      </c>
      <c r="K20" s="231" t="s">
        <v>14</v>
      </c>
      <c r="L20" s="231" t="s">
        <v>15</v>
      </c>
      <c r="M20" s="231" t="s">
        <v>16</v>
      </c>
      <c r="N20" s="231" t="s">
        <v>380</v>
      </c>
      <c r="O20" s="231" t="s">
        <v>381</v>
      </c>
      <c r="P20" s="231" t="s">
        <v>382</v>
      </c>
      <c r="Q20" s="231" t="s">
        <v>383</v>
      </c>
      <c r="R20" s="232" t="s">
        <v>384</v>
      </c>
      <c r="S20" s="232" t="s">
        <v>424</v>
      </c>
      <c r="T20" s="231" t="s">
        <v>385</v>
      </c>
      <c r="U20" s="231" t="s">
        <v>386</v>
      </c>
      <c r="V20" s="231" t="s">
        <v>387</v>
      </c>
      <c r="W20" s="231" t="s">
        <v>388</v>
      </c>
      <c r="X20" s="231" t="s">
        <v>425</v>
      </c>
      <c r="Y20" s="232" t="s">
        <v>390</v>
      </c>
      <c r="Z20" s="232" t="s">
        <v>391</v>
      </c>
      <c r="AA20" s="232" t="s">
        <v>392</v>
      </c>
      <c r="AB20" s="232" t="s">
        <v>393</v>
      </c>
      <c r="AC20" s="232" t="s">
        <v>394</v>
      </c>
      <c r="AD20" s="232" t="s">
        <v>395</v>
      </c>
      <c r="AE20" s="232" t="s">
        <v>395</v>
      </c>
      <c r="AF20" s="232" t="s">
        <v>397</v>
      </c>
      <c r="AG20" s="232" t="s">
        <v>398</v>
      </c>
      <c r="AH20" s="231" t="s">
        <v>399</v>
      </c>
      <c r="AI20" s="231" t="s">
        <v>400</v>
      </c>
      <c r="AJ20" s="222"/>
      <c r="AK20" s="221"/>
      <c r="AL20" s="234" t="s">
        <v>372</v>
      </c>
      <c r="AM20" s="234" t="s">
        <v>12</v>
      </c>
      <c r="AN20" s="234" t="s">
        <v>376</v>
      </c>
      <c r="AO20" s="234" t="s">
        <v>403</v>
      </c>
      <c r="AP20" s="236" t="s">
        <v>91</v>
      </c>
      <c r="AQ20" s="237"/>
      <c r="AR20" s="282" t="s">
        <v>93</v>
      </c>
      <c r="AS20" s="283"/>
      <c r="AT20" s="221"/>
      <c r="AU20" s="221"/>
      <c r="AV20" s="221"/>
      <c r="AW20" s="221"/>
      <c r="AX20" s="221"/>
      <c r="AY20" s="221"/>
      <c r="AZ20" s="221"/>
      <c r="BA20" s="221"/>
      <c r="BB20" s="221"/>
      <c r="BC20" s="221"/>
    </row>
    <row r="21" ht="15.75" customHeight="1">
      <c r="A21" s="239">
        <v>1.0</v>
      </c>
      <c r="B21" s="284" t="s">
        <v>250</v>
      </c>
      <c r="C21" s="284" t="s">
        <v>426</v>
      </c>
      <c r="D21" s="285" t="s">
        <v>251</v>
      </c>
      <c r="E21" s="231"/>
      <c r="F21" s="231"/>
      <c r="G21" s="243"/>
      <c r="H21" s="243"/>
      <c r="I21" s="239"/>
      <c r="J21" s="244" t="s">
        <v>427</v>
      </c>
      <c r="K21" s="241" t="s">
        <v>428</v>
      </c>
      <c r="L21" s="266"/>
      <c r="M21" s="254"/>
      <c r="N21" s="247"/>
      <c r="O21" s="248"/>
      <c r="P21" s="247"/>
      <c r="Q21" s="247"/>
      <c r="R21" s="286"/>
      <c r="S21" s="247"/>
      <c r="T21" s="247"/>
      <c r="U21" s="247"/>
      <c r="V21" s="247"/>
      <c r="W21" s="247"/>
      <c r="X21" s="247"/>
      <c r="Y21" s="247"/>
      <c r="Z21" s="287"/>
      <c r="AA21" s="287"/>
      <c r="AB21" s="287"/>
      <c r="AC21" s="287"/>
      <c r="AD21" s="288"/>
      <c r="AE21" s="288"/>
      <c r="AF21" s="288"/>
      <c r="AG21" s="239"/>
      <c r="AH21" s="239"/>
      <c r="AI21" s="239"/>
      <c r="AJ21" s="249"/>
      <c r="AK21" s="221"/>
      <c r="AL21" s="250"/>
      <c r="AM21" s="250"/>
      <c r="AN21" s="250"/>
      <c r="AO21" s="250"/>
      <c r="AP21" s="252" t="s">
        <v>369</v>
      </c>
      <c r="AQ21" s="252" t="s">
        <v>404</v>
      </c>
      <c r="AR21" s="252" t="s">
        <v>369</v>
      </c>
      <c r="AS21" s="252" t="s">
        <v>404</v>
      </c>
      <c r="AT21" s="221"/>
      <c r="AU21" s="221"/>
      <c r="AV21" s="221"/>
      <c r="AW21" s="221"/>
      <c r="AX21" s="221"/>
      <c r="AY21" s="221"/>
      <c r="AZ21" s="221"/>
      <c r="BA21" s="221"/>
      <c r="BB21" s="221"/>
      <c r="BC21" s="221"/>
    </row>
    <row r="22" ht="15.75" customHeight="1">
      <c r="A22" s="239">
        <v>2.0</v>
      </c>
      <c r="B22" s="240" t="s">
        <v>92</v>
      </c>
      <c r="C22" s="241" t="s">
        <v>429</v>
      </c>
      <c r="D22" s="242" t="s">
        <v>71</v>
      </c>
      <c r="E22" s="231"/>
      <c r="F22" s="231"/>
      <c r="G22" s="243"/>
      <c r="H22" s="243"/>
      <c r="I22" s="239"/>
      <c r="J22" s="244" t="s">
        <v>430</v>
      </c>
      <c r="K22" s="241" t="s">
        <v>431</v>
      </c>
      <c r="L22" s="241"/>
      <c r="M22" s="254"/>
      <c r="N22" s="247"/>
      <c r="O22" s="248"/>
      <c r="P22" s="247"/>
      <c r="Q22" s="247"/>
      <c r="R22" s="286"/>
      <c r="S22" s="247"/>
      <c r="T22" s="241"/>
      <c r="U22" s="253"/>
      <c r="V22" s="247"/>
      <c r="W22" s="247"/>
      <c r="X22" s="247"/>
      <c r="Y22" s="247"/>
      <c r="Z22" s="287"/>
      <c r="AA22" s="287"/>
      <c r="AB22" s="287"/>
      <c r="AC22" s="287"/>
      <c r="AD22" s="288"/>
      <c r="AE22" s="288"/>
      <c r="AF22" s="239"/>
      <c r="AG22" s="239"/>
      <c r="AH22" s="239"/>
      <c r="AI22" s="239"/>
      <c r="AJ22" s="249"/>
      <c r="AK22" s="221"/>
      <c r="AL22" s="252">
        <v>1.0</v>
      </c>
      <c r="AM22" s="242" t="s">
        <v>251</v>
      </c>
      <c r="AN22" s="257">
        <v>2.0</v>
      </c>
      <c r="AO22" s="258" t="s">
        <v>407</v>
      </c>
      <c r="AP22" s="252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2</v>
      </c>
      <c r="AQ22" s="252">
        <f>COUNTIFS(Jadwal!$D$7:$D$537,AM22,Jadwal!$E$7:$E$537,"P",Jadwal!$L$7:$L$537,$AP$20)+COUNTIFS(Jadwal!$O$7:$O$537,AM22,Jadwal!$P$7:$P$537,"P",Jadwal!$V$7:$V$537,$AP$20)+COUNTIFS(Jadwal!$Y$7:$Y$537,AM22,Jadwal!$Z$7:$Z$537,"P",Jadwal!$AF$7:$AF$537,$AP$20)+COUNTIFS(Jadwal!$AI$7:$AI$537,AM22,Jadwal!$AJ$7:$AJ$537,"P",Jadwal!$AP$7:$AP$537,$AP$20)+COUNTIFS(Jadwal!$AS$7:$AS$537,AM22,Jadwal!$AT$7:$AT$537,"P",Jadwal!$AZ$7:$AZ$537,$AP$20)</f>
        <v>0</v>
      </c>
      <c r="AR22" s="252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2</v>
      </c>
      <c r="AS22" s="252">
        <f>COUNTIFS(Jadwal!$D$7:$D$537,AM22,Jadwal!$E$7:$E$537,"P",Jadwal!$L$7:$L$537,$AR$20)+COUNTIFS(Jadwal!$O$7:$O$537,AM22,Jadwal!$P$7:$P$537,"P",Jadwal!$V$7:$V$537,$AR$20)+COUNTIFS(Jadwal!$Y$7:$Y$537,AM22,Jadwal!$Z$7:$Z$537,"P",Jadwal!$AF$7:$AF$537,$AR$20)+COUNTIFS(Jadwal!$AI$7:$AI$537,AM22,Jadwal!$AJ$7:$AJ$537,"P",Jadwal!$AP$7:$AP$537,$AR$20)+COUNTIFS(Jadwal!$AS$7:$AS$537,AM22,Jadwal!$AT$7:$AT$537,"P",Jadwal!$AZ$7:$AZ$537,$AR$20)</f>
        <v>0</v>
      </c>
      <c r="AT22" s="289"/>
      <c r="AU22" s="221"/>
      <c r="AV22" s="221"/>
      <c r="AW22" s="221"/>
      <c r="AX22" s="221"/>
      <c r="AY22" s="221"/>
      <c r="AZ22" s="221"/>
      <c r="BA22" s="221"/>
      <c r="BB22" s="221"/>
      <c r="BC22" s="221"/>
    </row>
    <row r="23" ht="15.75" customHeight="1">
      <c r="A23" s="239">
        <v>3.0</v>
      </c>
      <c r="B23" s="240" t="s">
        <v>249</v>
      </c>
      <c r="C23" s="241" t="s">
        <v>432</v>
      </c>
      <c r="D23" s="242" t="s">
        <v>75</v>
      </c>
      <c r="E23" s="231"/>
      <c r="F23" s="231"/>
      <c r="G23" s="243"/>
      <c r="H23" s="243"/>
      <c r="I23" s="239"/>
      <c r="J23" s="290" t="s">
        <v>433</v>
      </c>
      <c r="K23" s="266"/>
      <c r="L23" s="266"/>
      <c r="M23" s="254"/>
      <c r="N23" s="247"/>
      <c r="O23" s="248"/>
      <c r="P23" s="247"/>
      <c r="Q23" s="247"/>
      <c r="R23" s="286"/>
      <c r="S23" s="247"/>
      <c r="T23" s="291"/>
      <c r="U23" s="241"/>
      <c r="V23" s="247"/>
      <c r="W23" s="247"/>
      <c r="X23" s="247"/>
      <c r="Y23" s="247"/>
      <c r="Z23" s="287"/>
      <c r="AA23" s="287"/>
      <c r="AB23" s="287"/>
      <c r="AC23" s="287"/>
      <c r="AD23" s="288"/>
      <c r="AE23" s="288"/>
      <c r="AF23" s="239"/>
      <c r="AG23" s="239"/>
      <c r="AH23" s="239"/>
      <c r="AI23" s="239"/>
      <c r="AJ23" s="252"/>
      <c r="AK23" s="221"/>
      <c r="AL23" s="252">
        <v>2.0</v>
      </c>
      <c r="AM23" s="242" t="s">
        <v>71</v>
      </c>
      <c r="AN23" s="257">
        <v>3.0</v>
      </c>
      <c r="AO23" s="258" t="s">
        <v>434</v>
      </c>
      <c r="AP23" s="252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3</v>
      </c>
      <c r="AQ23" s="252">
        <f>COUNTIFS(Jadwal!$D$7:$D$537,AM23,Jadwal!$E$7:$E$537,"P",Jadwal!$L$7:$L$537,$AP$20)+COUNTIFS(Jadwal!$O$7:$O$537,AM23,Jadwal!$P$7:$P$537,"P",Jadwal!$V$7:$V$537,$AP$20)+COUNTIFS(Jadwal!$Y$7:$Y$537,AM23,Jadwal!$Z$7:$Z$537,"P",Jadwal!$AF$7:$AF$537,$AP$20)+COUNTIFS(Jadwal!$AI$7:$AI$537,AM23,Jadwal!$AJ$7:$AJ$537,"P",Jadwal!$AP$7:$AP$537,$AP$20)+COUNTIFS(Jadwal!$AS$7:$AS$537,AM23,Jadwal!$AT$7:$AT$537,"P",Jadwal!$AZ$7:$AZ$537,$AP$20)</f>
        <v>0</v>
      </c>
      <c r="AR23" s="252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3</v>
      </c>
      <c r="AS23" s="252">
        <f>COUNTIFS(Jadwal!$D$7:$D$537,AM23,Jadwal!$E$7:$E$537,"P",Jadwal!$L$7:$L$537,$AR$20)+COUNTIFS(Jadwal!$O$7:$O$537,AM23,Jadwal!$P$7:$P$537,"P",Jadwal!$V$7:$V$537,$AR$20)+COUNTIFS(Jadwal!$Y$7:$Y$537,AM23,Jadwal!$Z$7:$Z$537,"P",Jadwal!$AF$7:$AF$537,$AR$20)+COUNTIFS(Jadwal!$AI$7:$AI$537,AM23,Jadwal!$AJ$7:$AJ$537,"P",Jadwal!$AP$7:$AP$537,$AR$20)+COUNTIFS(Jadwal!$AS$7:$AS$537,AM23,Jadwal!$AT$7:$AT$537,"P",Jadwal!$AZ$7:$AZ$537,$AR$20)</f>
        <v>0</v>
      </c>
      <c r="AT23" s="226"/>
      <c r="AU23" s="221"/>
      <c r="AV23" s="221"/>
      <c r="AW23" s="221"/>
      <c r="AX23" s="221"/>
      <c r="AY23" s="221"/>
      <c r="AZ23" s="221"/>
      <c r="BA23" s="221"/>
      <c r="BB23" s="221"/>
      <c r="BC23" s="221"/>
    </row>
    <row r="24" ht="15.75" customHeight="1">
      <c r="A24" s="239">
        <v>4.0</v>
      </c>
      <c r="B24" s="240" t="s">
        <v>220</v>
      </c>
      <c r="C24" s="241" t="s">
        <v>435</v>
      </c>
      <c r="D24" s="242" t="s">
        <v>221</v>
      </c>
      <c r="E24" s="231"/>
      <c r="F24" s="231"/>
      <c r="G24" s="243"/>
      <c r="H24" s="243"/>
      <c r="I24" s="239"/>
      <c r="J24" s="244" t="s">
        <v>436</v>
      </c>
      <c r="K24" s="266"/>
      <c r="L24" s="266"/>
      <c r="M24" s="254"/>
      <c r="N24" s="247"/>
      <c r="O24" s="248"/>
      <c r="P24" s="247"/>
      <c r="Q24" s="247"/>
      <c r="R24" s="286"/>
      <c r="S24" s="247"/>
      <c r="T24" s="273"/>
      <c r="U24" s="273"/>
      <c r="V24" s="247"/>
      <c r="W24" s="247"/>
      <c r="X24" s="247"/>
      <c r="Y24" s="247"/>
      <c r="Z24" s="287"/>
      <c r="AA24" s="287"/>
      <c r="AB24" s="287"/>
      <c r="AC24" s="287"/>
      <c r="AD24" s="288"/>
      <c r="AE24" s="288"/>
      <c r="AF24" s="239"/>
      <c r="AG24" s="239"/>
      <c r="AH24" s="239"/>
      <c r="AI24" s="239"/>
      <c r="AJ24" s="249"/>
      <c r="AK24" s="221"/>
      <c r="AL24" s="252">
        <v>3.0</v>
      </c>
      <c r="AM24" s="242" t="s">
        <v>75</v>
      </c>
      <c r="AN24" s="257">
        <v>4.0</v>
      </c>
      <c r="AO24" s="258" t="s">
        <v>437</v>
      </c>
      <c r="AP24" s="252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3</v>
      </c>
      <c r="AQ24" s="252">
        <f>COUNTIFS(Jadwal!$D$7:$D$537,AM24,Jadwal!$E$7:$E$537,"P",Jadwal!$L$7:$L$537,$AP$20)+COUNTIFS(Jadwal!$O$7:$O$537,AM24,Jadwal!$P$7:$P$537,"P",Jadwal!$V$7:$V$537,$AP$20)+COUNTIFS(Jadwal!$Y$7:$Y$537,AM24,Jadwal!$Z$7:$Z$537,"P",Jadwal!$AF$7:$AF$537,$AP$20)+COUNTIFS(Jadwal!$AI$7:$AI$537,AM24,Jadwal!$AJ$7:$AJ$537,"P",Jadwal!$AP$7:$AP$537,$AP$20)+COUNTIFS(Jadwal!$AS$7:$AS$537,AM24,Jadwal!$AT$7:$AT$537,"P",Jadwal!$AZ$7:$AZ$537,$AP$20)</f>
        <v>2</v>
      </c>
      <c r="AR24" s="252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3</v>
      </c>
      <c r="AS24" s="252">
        <f>COUNTIFS(Jadwal!$D$7:$D$537,AM24,Jadwal!$E$7:$E$537,"P",Jadwal!$L$7:$L$537,$AR$20)+COUNTIFS(Jadwal!$O$7:$O$537,AM24,Jadwal!$P$7:$P$537,"P",Jadwal!$V$7:$V$537,$AR$20)+COUNTIFS(Jadwal!$Y$7:$Y$537,AM24,Jadwal!$Z$7:$Z$537,"P",Jadwal!$AF$7:$AF$537,$AR$20)+COUNTIFS(Jadwal!$AI$7:$AI$537,AM24,Jadwal!$AJ$7:$AJ$537,"P",Jadwal!$AP$7:$AP$537,$AR$20)+COUNTIFS(Jadwal!$AS$7:$AS$537,AM24,Jadwal!$AT$7:$AT$537,"P",Jadwal!$AZ$7:$AZ$537,$AR$20)</f>
        <v>2</v>
      </c>
      <c r="AT24" s="226"/>
      <c r="AU24" s="221"/>
      <c r="AV24" s="221"/>
      <c r="AW24" s="221"/>
      <c r="AX24" s="221"/>
      <c r="AY24" s="221"/>
      <c r="AZ24" s="221"/>
      <c r="BA24" s="221"/>
      <c r="BB24" s="221"/>
      <c r="BC24" s="221"/>
    </row>
    <row r="25" ht="15.75" customHeight="1">
      <c r="A25" s="239">
        <v>5.0</v>
      </c>
      <c r="B25" s="240" t="s">
        <v>219</v>
      </c>
      <c r="C25" s="241" t="s">
        <v>438</v>
      </c>
      <c r="D25" s="242" t="s">
        <v>27</v>
      </c>
      <c r="E25" s="231"/>
      <c r="F25" s="231"/>
      <c r="G25" s="243"/>
      <c r="H25" s="243"/>
      <c r="I25" s="239"/>
      <c r="J25" s="290" t="s">
        <v>439</v>
      </c>
      <c r="K25" s="292"/>
      <c r="L25" s="266"/>
      <c r="M25" s="254"/>
      <c r="N25" s="247"/>
      <c r="O25" s="248"/>
      <c r="P25" s="247"/>
      <c r="Q25" s="247"/>
      <c r="R25" s="286"/>
      <c r="S25" s="247"/>
      <c r="T25" s="293"/>
      <c r="U25" s="247"/>
      <c r="V25" s="247"/>
      <c r="W25" s="247"/>
      <c r="X25" s="247"/>
      <c r="Y25" s="247"/>
      <c r="Z25" s="287"/>
      <c r="AA25" s="287"/>
      <c r="AB25" s="287"/>
      <c r="AC25" s="287"/>
      <c r="AD25" s="288"/>
      <c r="AE25" s="288"/>
      <c r="AF25" s="239"/>
      <c r="AG25" s="239"/>
      <c r="AH25" s="239"/>
      <c r="AI25" s="239"/>
      <c r="AJ25" s="252"/>
      <c r="AK25" s="221"/>
      <c r="AL25" s="252">
        <v>4.0</v>
      </c>
      <c r="AM25" s="242" t="s">
        <v>221</v>
      </c>
      <c r="AN25" s="257">
        <v>3.0</v>
      </c>
      <c r="AO25" s="258" t="s">
        <v>434</v>
      </c>
      <c r="AP25" s="252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3</v>
      </c>
      <c r="AQ25" s="252">
        <f>COUNTIFS(Jadwal!$D$7:$D$537,AM25,Jadwal!$E$7:$E$537,"P",Jadwal!$L$7:$L$537,$AP$20)+COUNTIFS(Jadwal!$O$7:$O$537,AM25,Jadwal!$P$7:$P$537,"P",Jadwal!$V$7:$V$537,$AP$20)+COUNTIFS(Jadwal!$Y$7:$Y$537,AM25,Jadwal!$Z$7:$Z$537,"P",Jadwal!$AF$7:$AF$537,$AP$20)+COUNTIFS(Jadwal!$AI$7:$AI$537,AM25,Jadwal!$AJ$7:$AJ$537,"P",Jadwal!$AP$7:$AP$537,$AP$20)+COUNTIFS(Jadwal!$AS$7:$AS$537,AM25,Jadwal!$AT$7:$AT$537,"P",Jadwal!$AZ$7:$AZ$537,$AP$20)</f>
        <v>0</v>
      </c>
      <c r="AR25" s="252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3</v>
      </c>
      <c r="AS25" s="252">
        <f>COUNTIFS(Jadwal!$D$7:$D$537,AM25,Jadwal!$E$7:$E$537,"P",Jadwal!$L$7:$L$537,$AR$20)+COUNTIFS(Jadwal!$O$7:$O$537,AM25,Jadwal!$P$7:$P$537,"P",Jadwal!$V$7:$V$537,$AR$20)+COUNTIFS(Jadwal!$Y$7:$Y$537,AM25,Jadwal!$Z$7:$Z$537,"P",Jadwal!$AF$7:$AF$537,$AR$20)+COUNTIFS(Jadwal!$AI$7:$AI$537,AM25,Jadwal!$AJ$7:$AJ$537,"P",Jadwal!$AP$7:$AP$537,$AR$20)+COUNTIFS(Jadwal!$AS$7:$AS$537,AM25,Jadwal!$AT$7:$AT$537,"P",Jadwal!$AZ$7:$AZ$537,$AR$20)</f>
        <v>0</v>
      </c>
      <c r="AT25" s="226"/>
      <c r="AU25" s="221"/>
      <c r="AV25" s="221"/>
      <c r="AW25" s="221"/>
      <c r="AX25" s="221"/>
      <c r="AY25" s="221"/>
      <c r="AZ25" s="221"/>
      <c r="BA25" s="221"/>
      <c r="BB25" s="221"/>
      <c r="BC25" s="221"/>
    </row>
    <row r="26" ht="15.75" customHeight="1">
      <c r="A26" s="294">
        <v>6.0</v>
      </c>
      <c r="B26" s="240" t="s">
        <v>98</v>
      </c>
      <c r="C26" s="241" t="s">
        <v>440</v>
      </c>
      <c r="D26" s="242" t="s">
        <v>99</v>
      </c>
      <c r="E26" s="231"/>
      <c r="F26" s="231"/>
      <c r="G26" s="243"/>
      <c r="H26" s="243"/>
      <c r="I26" s="239"/>
      <c r="J26" s="290" t="s">
        <v>441</v>
      </c>
      <c r="K26" s="290" t="s">
        <v>442</v>
      </c>
      <c r="L26" s="270" t="s">
        <v>443</v>
      </c>
      <c r="M26" s="254"/>
      <c r="N26" s="247"/>
      <c r="O26" s="295"/>
      <c r="P26" s="286"/>
      <c r="Q26" s="286"/>
      <c r="R26" s="286"/>
      <c r="S26" s="286"/>
      <c r="T26" s="296"/>
      <c r="U26" s="297"/>
      <c r="V26" s="247"/>
      <c r="W26" s="247"/>
      <c r="X26" s="247"/>
      <c r="Y26" s="247"/>
      <c r="Z26" s="287"/>
      <c r="AA26" s="287"/>
      <c r="AB26" s="287"/>
      <c r="AC26" s="287"/>
      <c r="AD26" s="288"/>
      <c r="AE26" s="288"/>
      <c r="AF26" s="239"/>
      <c r="AG26" s="239"/>
      <c r="AH26" s="239"/>
      <c r="AI26" s="239"/>
      <c r="AJ26" s="249"/>
      <c r="AK26" s="221"/>
      <c r="AL26" s="252">
        <v>5.0</v>
      </c>
      <c r="AM26" s="242" t="s">
        <v>27</v>
      </c>
      <c r="AN26" s="257">
        <v>3.0</v>
      </c>
      <c r="AO26" s="258" t="s">
        <v>434</v>
      </c>
      <c r="AP26" s="252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3</v>
      </c>
      <c r="AQ26" s="252">
        <f>COUNTIFS(Jadwal!$D$7:$D$537,AM26,Jadwal!$E$7:$E$537,"P",Jadwal!$L$7:$L$537,$AP$20)+COUNTIFS(Jadwal!$O$7:$O$537,AM26,Jadwal!$P$7:$P$537,"P",Jadwal!$V$7:$V$537,$AP$20)+COUNTIFS(Jadwal!$Y$7:$Y$537,AM26,Jadwal!$Z$7:$Z$537,"P",Jadwal!$AF$7:$AF$537,$AP$20)+COUNTIFS(Jadwal!$AI$7:$AI$537,AM26,Jadwal!$AJ$7:$AJ$537,"P",Jadwal!$AP$7:$AP$537,$AP$20)+COUNTIFS(Jadwal!$AS$7:$AS$537,AM26,Jadwal!$AT$7:$AT$537,"P",Jadwal!$AZ$7:$AZ$537,$AP$20)</f>
        <v>0</v>
      </c>
      <c r="AR26" s="252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3</v>
      </c>
      <c r="AS26" s="252">
        <f>COUNTIFS(Jadwal!$D$7:$D$537,AM26,Jadwal!$E$7:$E$537,"P",Jadwal!$L$7:$L$537,$AR$20)+COUNTIFS(Jadwal!$O$7:$O$537,AM26,Jadwal!$P$7:$P$537,"P",Jadwal!$V$7:$V$537,$AR$20)+COUNTIFS(Jadwal!$Y$7:$Y$537,AM26,Jadwal!$Z$7:$Z$537,"P",Jadwal!$AF$7:$AF$537,$AR$20)+COUNTIFS(Jadwal!$AI$7:$AI$537,AM26,Jadwal!$AJ$7:$AJ$537,"P",Jadwal!$AP$7:$AP$537,$AR$20)+COUNTIFS(Jadwal!$AS$7:$AS$537,AM26,Jadwal!$AT$7:$AT$537,"P",Jadwal!$AZ$7:$AZ$537,$AR$20)</f>
        <v>0</v>
      </c>
      <c r="AT26" s="226"/>
      <c r="AU26" s="221"/>
      <c r="AV26" s="221"/>
      <c r="AW26" s="221"/>
      <c r="AX26" s="221"/>
      <c r="AY26" s="221"/>
      <c r="AZ26" s="221"/>
      <c r="BA26" s="221"/>
      <c r="BB26" s="221"/>
      <c r="BC26" s="221"/>
    </row>
    <row r="27" ht="12.75" customHeight="1">
      <c r="A27" s="239">
        <v>7.0</v>
      </c>
      <c r="B27" s="298"/>
      <c r="C27" s="299"/>
      <c r="D27" s="274"/>
      <c r="E27" s="231"/>
      <c r="F27" s="243"/>
      <c r="G27" s="243"/>
      <c r="H27" s="243"/>
      <c r="I27" s="239"/>
      <c r="J27" s="300"/>
      <c r="K27" s="266"/>
      <c r="L27" s="266"/>
      <c r="M27" s="266"/>
      <c r="N27" s="248"/>
      <c r="O27" s="248"/>
      <c r="P27" s="247"/>
      <c r="Q27" s="247"/>
      <c r="R27" s="247"/>
      <c r="S27" s="247"/>
      <c r="T27" s="247"/>
      <c r="U27" s="247"/>
      <c r="V27" s="224"/>
      <c r="W27" s="224"/>
      <c r="X27" s="224"/>
      <c r="Y27" s="224"/>
      <c r="Z27" s="264"/>
      <c r="AA27" s="264"/>
      <c r="AB27" s="264"/>
      <c r="AC27" s="264"/>
      <c r="AD27" s="265"/>
      <c r="AE27" s="265"/>
      <c r="AF27" s="221"/>
      <c r="AG27" s="221"/>
      <c r="AH27" s="221"/>
      <c r="AI27" s="221"/>
      <c r="AJ27" s="221"/>
      <c r="AK27" s="221"/>
      <c r="AL27" s="252">
        <v>6.0</v>
      </c>
      <c r="AM27" s="242" t="s">
        <v>99</v>
      </c>
      <c r="AN27" s="269">
        <v>4.0</v>
      </c>
      <c r="AO27" s="258" t="s">
        <v>444</v>
      </c>
      <c r="AP27" s="252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2</v>
      </c>
      <c r="AQ27" s="252">
        <f>COUNTIFS(Jadwal!$D$7:$D$537,AM27,Jadwal!$E$7:$E$537,"P",Jadwal!$L$7:$L$537,$AP$20)+COUNTIFS(Jadwal!$O$7:$O$537,AM27,Jadwal!$P$7:$P$537,"P",Jadwal!$V$7:$V$537,$AP$20)+COUNTIFS(Jadwal!$Y$7:$Y$537,AM27,Jadwal!$Z$7:$Z$537,"P",Jadwal!$AF$7:$AF$537,$AP$20)+COUNTIFS(Jadwal!$AI$7:$AI$537,AM27,Jadwal!$AJ$7:$AJ$537,"P",Jadwal!$AP$7:$AP$537,$AP$20)+COUNTIFS(Jadwal!$AS$7:$AS$537,AM27,Jadwal!$AT$7:$AT$537,"P",Jadwal!$AZ$7:$AZ$537,$AP$20)</f>
        <v>4</v>
      </c>
      <c r="AR27" s="252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2</v>
      </c>
      <c r="AS27" s="252">
        <f>COUNTIFS(Jadwal!$D$7:$D$537,AM27,Jadwal!$E$7:$E$537,"P",Jadwal!$L$7:$L$537,$AR$20)+COUNTIFS(Jadwal!$O$7:$O$537,AM27,Jadwal!$P$7:$P$537,"P",Jadwal!$V$7:$V$537,$AR$20)+COUNTIFS(Jadwal!$Y$7:$Y$537,AM27,Jadwal!$Z$7:$Z$537,"P",Jadwal!$AF$7:$AF$537,$AR$20)+COUNTIFS(Jadwal!$AI$7:$AI$537,AM27,Jadwal!$AJ$7:$AJ$537,"P",Jadwal!$AP$7:$AP$537,$AR$20)+COUNTIFS(Jadwal!$AS$7:$AS$537,AM27,Jadwal!$AT$7:$AT$537,"P",Jadwal!$AZ$7:$AZ$537,$AR$20)</f>
        <v>4</v>
      </c>
      <c r="AT27" s="226"/>
      <c r="AU27" s="221"/>
      <c r="AV27" s="221"/>
      <c r="AW27" s="221"/>
      <c r="AX27" s="221"/>
      <c r="AY27" s="221"/>
      <c r="AZ27" s="221"/>
      <c r="BA27" s="221"/>
      <c r="BB27" s="221"/>
      <c r="BC27" s="221"/>
    </row>
    <row r="28" ht="12.75" customHeight="1">
      <c r="A28" s="239">
        <v>8.0</v>
      </c>
      <c r="B28" s="301"/>
      <c r="C28" s="301"/>
      <c r="D28" s="302"/>
      <c r="E28" s="231"/>
      <c r="F28" s="243"/>
      <c r="G28" s="243"/>
      <c r="H28" s="239"/>
      <c r="I28" s="239"/>
      <c r="J28" s="266"/>
      <c r="K28" s="266"/>
      <c r="L28" s="266"/>
      <c r="M28" s="266"/>
      <c r="N28" s="248"/>
      <c r="O28" s="248"/>
      <c r="P28" s="247"/>
      <c r="Q28" s="247"/>
      <c r="R28" s="247"/>
      <c r="S28" s="247"/>
      <c r="T28" s="247"/>
      <c r="U28" s="247"/>
      <c r="V28" s="224"/>
      <c r="W28" s="224"/>
      <c r="X28" s="224"/>
      <c r="Y28" s="224"/>
      <c r="Z28" s="264"/>
      <c r="AA28" s="264"/>
      <c r="AB28" s="264"/>
      <c r="AC28" s="264"/>
      <c r="AD28" s="265"/>
      <c r="AE28" s="265"/>
      <c r="AF28" s="221"/>
      <c r="AG28" s="221"/>
      <c r="AH28" s="221"/>
      <c r="AI28" s="221"/>
      <c r="AJ28" s="221"/>
      <c r="AK28" s="221"/>
      <c r="AL28" s="252">
        <v>7.0</v>
      </c>
      <c r="AM28" s="231"/>
      <c r="AN28" s="303"/>
      <c r="AO28" s="252"/>
      <c r="AP28" s="252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0</v>
      </c>
      <c r="AQ28" s="252">
        <f>COUNTIFS(Jadwal!$D$7:$D$537,AM28,Jadwal!$E$7:$E$537,"P",Jadwal!$L$7:$L$537,$AP$20)+COUNTIFS(Jadwal!$O$7:$O$537,AM28,Jadwal!$P$7:$P$537,"P",Jadwal!$V$7:$V$537,$AP$20)+COUNTIFS(Jadwal!$Y$7:$Y$537,AM28,Jadwal!$Z$7:$Z$537,"P",Jadwal!$AF$7:$AF$537,$AP$20)+COUNTIFS(Jadwal!$AI$7:$AI$537,AM28,Jadwal!$AJ$7:$AJ$537,"P",Jadwal!$AP$7:$AP$537,$AP$20)+COUNTIFS(Jadwal!$AS$7:$AS$537,AM28,Jadwal!$AT$7:$AT$537,"P",Jadwal!$AZ$7:$AZ$537,$AP$20)</f>
        <v>0</v>
      </c>
      <c r="AR28" s="252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0</v>
      </c>
      <c r="AS28" s="252">
        <f>COUNTIFS(Jadwal!$D$7:$D$537,AM28,Jadwal!$E$7:$E$537,"P",Jadwal!$L$7:$L$537,$AR$20)+COUNTIFS(Jadwal!$O$7:$O$537,AM28,Jadwal!$P$7:$P$537,"P",Jadwal!$V$7:$V$537,$AR$20)+COUNTIFS(Jadwal!$Y$7:$Y$537,AM28,Jadwal!$Z$7:$Z$537,"P",Jadwal!$AF$7:$AF$537,$AR$20)+COUNTIFS(Jadwal!$AI$7:$AI$537,AM28,Jadwal!$AJ$7:$AJ$537,"P",Jadwal!$AP$7:$AP$537,$AR$20)+COUNTIFS(Jadwal!$AS$7:$AS$537,AM28,Jadwal!$AT$7:$AT$537,"P",Jadwal!$AZ$7:$AZ$537,$AR$20)</f>
        <v>0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</row>
    <row r="29" ht="12.75" customHeight="1">
      <c r="A29" s="239">
        <v>9.0</v>
      </c>
      <c r="B29" s="301"/>
      <c r="C29" s="301"/>
      <c r="D29" s="302"/>
      <c r="E29" s="231"/>
      <c r="F29" s="243"/>
      <c r="G29" s="243"/>
      <c r="H29" s="239"/>
      <c r="I29" s="239"/>
      <c r="J29" s="247"/>
      <c r="K29" s="247"/>
      <c r="L29" s="247"/>
      <c r="M29" s="247"/>
      <c r="N29" s="248"/>
      <c r="O29" s="248"/>
      <c r="P29" s="247"/>
      <c r="Q29" s="247"/>
      <c r="R29" s="247"/>
      <c r="S29" s="247"/>
      <c r="T29" s="247"/>
      <c r="U29" s="247"/>
      <c r="V29" s="224"/>
      <c r="W29" s="224"/>
      <c r="X29" s="224"/>
      <c r="Y29" s="224"/>
      <c r="Z29" s="264"/>
      <c r="AA29" s="264"/>
      <c r="AB29" s="264"/>
      <c r="AC29" s="264"/>
      <c r="AD29" s="265"/>
      <c r="AE29" s="265"/>
      <c r="AF29" s="221"/>
      <c r="AG29" s="221"/>
      <c r="AH29" s="221"/>
      <c r="AI29" s="221"/>
      <c r="AJ29" s="221"/>
      <c r="AK29" s="221"/>
      <c r="AL29" s="252">
        <v>8.0</v>
      </c>
      <c r="AM29" s="231"/>
      <c r="AN29" s="252"/>
      <c r="AO29" s="252"/>
      <c r="AP29" s="252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0</v>
      </c>
      <c r="AQ29" s="252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0</v>
      </c>
      <c r="AR29" s="252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0</v>
      </c>
      <c r="AS29" s="252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</row>
    <row r="30" ht="12.75" customHeight="1">
      <c r="A30" s="239">
        <v>10.0</v>
      </c>
      <c r="B30" s="239"/>
      <c r="C30" s="239"/>
      <c r="D30" s="231"/>
      <c r="E30" s="239"/>
      <c r="F30" s="239"/>
      <c r="G30" s="246"/>
      <c r="H30" s="246"/>
      <c r="I30" s="239"/>
      <c r="J30" s="246"/>
      <c r="K30" s="239"/>
      <c r="L30" s="246"/>
      <c r="M30" s="246"/>
      <c r="N30" s="246"/>
      <c r="O30" s="239"/>
      <c r="P30" s="239"/>
      <c r="Q30" s="247"/>
      <c r="R30" s="247"/>
      <c r="S30" s="247"/>
      <c r="T30" s="239"/>
      <c r="U30" s="247"/>
      <c r="V30" s="224"/>
      <c r="W30" s="224"/>
      <c r="X30" s="221"/>
      <c r="Y30" s="221"/>
      <c r="Z30" s="221"/>
      <c r="AA30" s="221"/>
      <c r="AB30" s="226"/>
      <c r="AC30" s="226"/>
      <c r="AD30" s="226"/>
      <c r="AE30" s="221"/>
      <c r="AF30" s="221"/>
      <c r="AG30" s="221"/>
      <c r="AH30" s="221"/>
      <c r="AI30" s="221"/>
      <c r="AJ30" s="221"/>
      <c r="AK30" s="221"/>
      <c r="AL30" s="252">
        <v>9.0</v>
      </c>
      <c r="AM30" s="231"/>
      <c r="AN30" s="252"/>
      <c r="AO30" s="252"/>
      <c r="AP30" s="252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0</v>
      </c>
      <c r="AQ30" s="252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252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252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</row>
    <row r="31" ht="12.75" customHeight="1">
      <c r="A31" s="221"/>
      <c r="B31" s="221"/>
      <c r="C31" s="221"/>
      <c r="D31" s="222"/>
      <c r="E31" s="221"/>
      <c r="F31" s="221"/>
      <c r="G31" s="223"/>
      <c r="H31" s="223"/>
      <c r="I31" s="221"/>
      <c r="J31" s="223"/>
      <c r="K31" s="221"/>
      <c r="L31" s="223"/>
      <c r="M31" s="223"/>
      <c r="N31" s="223"/>
      <c r="O31" s="221"/>
      <c r="P31" s="221"/>
      <c r="Q31" s="224"/>
      <c r="R31" s="225"/>
      <c r="S31" s="225"/>
      <c r="T31" s="221"/>
      <c r="U31" s="224"/>
      <c r="V31" s="224"/>
      <c r="W31" s="224"/>
      <c r="X31" s="221"/>
      <c r="Y31" s="221"/>
      <c r="Z31" s="221"/>
      <c r="AA31" s="221"/>
      <c r="AB31" s="226"/>
      <c r="AC31" s="226"/>
      <c r="AD31" s="226"/>
      <c r="AE31" s="221"/>
      <c r="AF31" s="221"/>
      <c r="AG31" s="221"/>
      <c r="AH31" s="221"/>
      <c r="AI31" s="221"/>
      <c r="AJ31" s="221"/>
      <c r="AK31" s="221"/>
      <c r="AL31" s="252">
        <v>10.0</v>
      </c>
      <c r="AM31" s="279"/>
      <c r="AN31" s="252"/>
      <c r="AO31" s="252"/>
      <c r="AP31" s="252">
        <f>COUNTIFS(Jadwal!$D$7:$D$537,AM31,Jadwal!$E$7:$E$537,"T",Jadwal!$L$7:$L$537,$AP$20)+COUNTIFS(Jadwal!$O$7:$O$537,AM31,Jadwal!$P$7:$P$537,"T",Jadwal!$V$7:$V$537,$AP$20)+COUNTIFS(Jadwal!$Y$7:$Y$537,AM31,Jadwal!$Z$7:$Z$537,"T",Jadwal!$AF$7:$AF$537,$AP$20)+COUNTIFS(Jadwal!$AI$7:$AI$537,AM31,Jadwal!$AJ$7:$AJ$537,"T",Jadwal!$AP$7:$AP$537,$AP$20)+COUNTIFS(Jadwal!$AS$7:$AS$537,AM31,Jadwal!$AT$7:$AT$537,"T",Jadwal!$AZ$7:$AZ$537,$AP$20)</f>
        <v>0</v>
      </c>
      <c r="AQ31" s="252">
        <f>COUNTIFS(Jadwal!$D$7:$D$537,AM31,Jadwal!$E$7:$E$537,"P",Jadwal!$L$7:$L$537,$AP$20)+COUNTIFS(Jadwal!$O$7:$O$537,AM31,Jadwal!$P$7:$P$537,"P",Jadwal!$V$7:$V$537,$AP$20)+COUNTIFS(Jadwal!$Y$7:$Y$537,AM31,Jadwal!$Z$7:$Z$537,"P",Jadwal!$AF$7:$AF$537,$AP$20)+COUNTIFS(Jadwal!$AI$7:$AI$537,AM31,Jadwal!$AJ$7:$AJ$537,"P",Jadwal!$AP$7:$AP$537,$AP$20)+COUNTIFS(Jadwal!$AS$7:$AS$537,AM31,Jadwal!$AT$7:$AT$537,"P",Jadwal!$AZ$7:$AZ$537,$AP$20)</f>
        <v>0</v>
      </c>
      <c r="AR31" s="252">
        <f>COUNTIFS(Jadwal!$D$7:$D$537,AM31,Jadwal!$E$7:$E$537,"T",Jadwal!$L$7:$L$537,$AR$20)+COUNTIFS(Jadwal!$O$7:$O$537,AM31,Jadwal!$P$7:$P$537,"T",Jadwal!$V$7:$V$537,$AR$20)+COUNTIFS(Jadwal!$Y$7:$Y$537,AM31,Jadwal!$Z$7:$Z$537,"T",Jadwal!$AF$7:$AF$537,$AR$20)+COUNTIFS(Jadwal!$AI$7:$AI$537,AM31,Jadwal!$AJ$7:$AJ$537,"T",Jadwal!$AP$7:$AP$537,$AR$20)+COUNTIFS(Jadwal!$AS$7:$AS$537,AM31,Jadwal!$AT$7:$AT$537,"T",Jadwal!$AZ$7:$AZ$537,$AR$20)</f>
        <v>0</v>
      </c>
      <c r="AS31" s="252">
        <f>COUNTIFS(Jadwal!$D$7:$D$537,AM31,Jadwal!$E$7:$E$537,"P",Jadwal!$L$7:$L$537,$AR$20)+COUNTIFS(Jadwal!$O$7:$O$537,AM31,Jadwal!$P$7:$P$537,"P",Jadwal!$V$7:$V$537,$AR$20)+COUNTIFS(Jadwal!$Y$7:$Y$537,AM31,Jadwal!$Z$7:$Z$537,"P",Jadwal!$AF$7:$AF$537,$AR$20)+COUNTIFS(Jadwal!$AI$7:$AI$537,AM31,Jadwal!$AJ$7:$AJ$537,"P",Jadwal!$AP$7:$AP$537,$AR$20)+COUNTIFS(Jadwal!$AS$7:$AS$537,AM31,Jadwal!$AT$7:$AT$537,"P",Jadwal!$AZ$7:$AZ$537,$AR$20)</f>
        <v>0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</row>
    <row r="32" ht="12.75" customHeight="1">
      <c r="A32" s="221"/>
      <c r="B32" s="221"/>
      <c r="C32" s="221"/>
      <c r="D32" s="222"/>
      <c r="E32" s="221"/>
      <c r="F32" s="221"/>
      <c r="G32" s="223"/>
      <c r="H32" s="223"/>
      <c r="I32" s="221"/>
      <c r="J32" s="223"/>
      <c r="K32" s="221"/>
      <c r="L32" s="223"/>
      <c r="M32" s="223"/>
      <c r="N32" s="223"/>
      <c r="O32" s="221"/>
      <c r="P32" s="221"/>
      <c r="Q32" s="224"/>
      <c r="R32" s="225"/>
      <c r="S32" s="225"/>
      <c r="T32" s="221"/>
      <c r="U32" s="224"/>
      <c r="V32" s="224"/>
      <c r="W32" s="224"/>
      <c r="X32" s="221"/>
      <c r="Y32" s="221"/>
      <c r="Z32" s="221"/>
      <c r="AA32" s="221"/>
      <c r="AB32" s="226"/>
      <c r="AC32" s="226"/>
      <c r="AD32" s="226"/>
      <c r="AE32" s="221"/>
      <c r="AF32" s="221"/>
      <c r="AG32" s="221"/>
      <c r="AH32" s="221"/>
      <c r="AI32" s="221"/>
      <c r="AJ32" s="221"/>
      <c r="AK32" s="221"/>
      <c r="AL32" s="92"/>
      <c r="AM32" s="92"/>
      <c r="AN32" s="92"/>
      <c r="AO32" s="92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</row>
    <row r="33" ht="12.75" customHeight="1">
      <c r="A33" s="227" t="s">
        <v>445</v>
      </c>
      <c r="B33" s="221"/>
      <c r="C33" s="221"/>
      <c r="D33" s="222"/>
      <c r="E33" s="221"/>
      <c r="F33" s="221"/>
      <c r="G33" s="223"/>
      <c r="H33" s="223"/>
      <c r="I33" s="221"/>
      <c r="J33" s="223"/>
      <c r="K33" s="221"/>
      <c r="L33" s="223"/>
      <c r="M33" s="223"/>
      <c r="N33" s="223"/>
      <c r="O33" s="221"/>
      <c r="P33" s="221"/>
      <c r="Q33" s="224"/>
      <c r="R33" s="225"/>
      <c r="S33" s="225"/>
      <c r="T33" s="221"/>
      <c r="U33" s="224"/>
      <c r="V33" s="224"/>
      <c r="W33" s="224"/>
      <c r="X33" s="221"/>
      <c r="Y33" s="221"/>
      <c r="Z33" s="221"/>
      <c r="AA33" s="221"/>
      <c r="AB33" s="226"/>
      <c r="AC33" s="226"/>
      <c r="AD33" s="226"/>
      <c r="AE33" s="221"/>
      <c r="AF33" s="221"/>
      <c r="AG33" s="221"/>
      <c r="AH33" s="221"/>
      <c r="AI33" s="221"/>
      <c r="AJ33" s="221"/>
      <c r="AK33" s="221"/>
      <c r="AL33" s="280" t="s">
        <v>446</v>
      </c>
      <c r="AM33" s="281"/>
      <c r="AN33" s="92"/>
      <c r="AO33" s="92"/>
      <c r="AP33" s="92"/>
      <c r="AQ33" s="92"/>
      <c r="AR33" s="92"/>
      <c r="AS33" s="92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</row>
    <row r="34" ht="51.0" customHeight="1">
      <c r="A34" s="231" t="s">
        <v>372</v>
      </c>
      <c r="B34" s="232" t="s">
        <v>11</v>
      </c>
      <c r="C34" s="231" t="s">
        <v>373</v>
      </c>
      <c r="D34" s="233" t="s">
        <v>374</v>
      </c>
      <c r="E34" s="233" t="s">
        <v>375</v>
      </c>
      <c r="F34" s="231" t="s">
        <v>376</v>
      </c>
      <c r="G34" s="232" t="s">
        <v>377</v>
      </c>
      <c r="H34" s="232" t="s">
        <v>378</v>
      </c>
      <c r="I34" s="232" t="s">
        <v>379</v>
      </c>
      <c r="J34" s="231" t="s">
        <v>13</v>
      </c>
      <c r="K34" s="231" t="s">
        <v>14</v>
      </c>
      <c r="L34" s="231" t="s">
        <v>15</v>
      </c>
      <c r="M34" s="231" t="s">
        <v>16</v>
      </c>
      <c r="N34" s="231" t="s">
        <v>380</v>
      </c>
      <c r="O34" s="231" t="s">
        <v>381</v>
      </c>
      <c r="P34" s="231" t="s">
        <v>382</v>
      </c>
      <c r="Q34" s="231" t="s">
        <v>383</v>
      </c>
      <c r="R34" s="232" t="s">
        <v>384</v>
      </c>
      <c r="S34" s="232" t="s">
        <v>424</v>
      </c>
      <c r="T34" s="231" t="s">
        <v>385</v>
      </c>
      <c r="U34" s="231" t="s">
        <v>386</v>
      </c>
      <c r="V34" s="224"/>
      <c r="W34" s="224"/>
      <c r="X34" s="221"/>
      <c r="Y34" s="221"/>
      <c r="Z34" s="221"/>
      <c r="AA34" s="221"/>
      <c r="AB34" s="226"/>
      <c r="AC34" s="226"/>
      <c r="AD34" s="226"/>
      <c r="AE34" s="221"/>
      <c r="AF34" s="221"/>
      <c r="AG34" s="221"/>
      <c r="AH34" s="221"/>
      <c r="AI34" s="221"/>
      <c r="AJ34" s="221"/>
      <c r="AK34" s="221"/>
      <c r="AL34" s="234" t="s">
        <v>372</v>
      </c>
      <c r="AM34" s="234" t="s">
        <v>12</v>
      </c>
      <c r="AN34" s="234" t="s">
        <v>376</v>
      </c>
      <c r="AO34" s="234" t="s">
        <v>403</v>
      </c>
      <c r="AP34" s="236" t="s">
        <v>137</v>
      </c>
      <c r="AQ34" s="237"/>
      <c r="AR34" s="282" t="s">
        <v>140</v>
      </c>
      <c r="AS34" s="283"/>
      <c r="AT34" s="221"/>
      <c r="AU34" s="221"/>
      <c r="AV34" s="221"/>
      <c r="AW34" s="221"/>
      <c r="AX34" s="221"/>
      <c r="AY34" s="221"/>
      <c r="AZ34" s="221"/>
      <c r="BA34" s="221"/>
      <c r="BB34" s="221"/>
      <c r="BC34" s="221"/>
    </row>
    <row r="35" ht="15.75" customHeight="1">
      <c r="A35" s="239">
        <v>1.0</v>
      </c>
      <c r="B35" s="304" t="s">
        <v>321</v>
      </c>
      <c r="C35" s="241" t="s">
        <v>447</v>
      </c>
      <c r="D35" s="242" t="s">
        <v>322</v>
      </c>
      <c r="E35" s="305"/>
      <c r="F35" s="305"/>
      <c r="G35" s="306"/>
      <c r="H35" s="306"/>
      <c r="I35" s="307"/>
      <c r="J35" s="308" t="s">
        <v>448</v>
      </c>
      <c r="K35" s="309"/>
      <c r="L35" s="266"/>
      <c r="M35" s="266"/>
      <c r="N35" s="247"/>
      <c r="O35" s="248"/>
      <c r="P35" s="247"/>
      <c r="Q35" s="247"/>
      <c r="R35" s="247"/>
      <c r="S35" s="247"/>
      <c r="T35" s="310"/>
      <c r="U35" s="247"/>
      <c r="V35" s="247"/>
      <c r="W35" s="247"/>
      <c r="X35" s="247"/>
      <c r="Y35" s="247"/>
      <c r="Z35" s="287"/>
      <c r="AA35" s="287"/>
      <c r="AB35" s="287"/>
      <c r="AC35" s="287"/>
      <c r="AD35" s="288"/>
      <c r="AE35" s="288"/>
      <c r="AF35" s="92"/>
      <c r="AG35" s="92"/>
      <c r="AH35" s="92"/>
      <c r="AI35" s="92"/>
      <c r="AJ35" s="249"/>
      <c r="AK35" s="221"/>
      <c r="AL35" s="250"/>
      <c r="AM35" s="250"/>
      <c r="AN35" s="250"/>
      <c r="AO35" s="250"/>
      <c r="AP35" s="252" t="s">
        <v>369</v>
      </c>
      <c r="AQ35" s="252" t="s">
        <v>404</v>
      </c>
      <c r="AR35" s="252" t="s">
        <v>369</v>
      </c>
      <c r="AS35" s="252" t="s">
        <v>404</v>
      </c>
      <c r="AT35" s="221"/>
      <c r="AU35" s="221"/>
      <c r="AV35" s="221"/>
      <c r="AW35" s="221"/>
      <c r="AX35" s="221"/>
      <c r="AY35" s="221"/>
      <c r="AZ35" s="221"/>
      <c r="BA35" s="221"/>
      <c r="BB35" s="221"/>
      <c r="BC35" s="221"/>
    </row>
    <row r="36" ht="15.75" customHeight="1">
      <c r="A36" s="239">
        <v>2.0</v>
      </c>
      <c r="B36" s="240" t="s">
        <v>138</v>
      </c>
      <c r="C36" s="241" t="s">
        <v>449</v>
      </c>
      <c r="D36" s="242" t="s">
        <v>139</v>
      </c>
      <c r="E36" s="305"/>
      <c r="F36" s="305"/>
      <c r="G36" s="306"/>
      <c r="H36" s="306"/>
      <c r="I36" s="307"/>
      <c r="J36" s="241" t="s">
        <v>433</v>
      </c>
      <c r="K36" s="253"/>
      <c r="L36" s="253"/>
      <c r="M36" s="254"/>
      <c r="N36" s="247"/>
      <c r="O36" s="248"/>
      <c r="P36" s="247"/>
      <c r="Q36" s="247"/>
      <c r="R36" s="286"/>
      <c r="S36" s="247"/>
      <c r="T36" s="241"/>
      <c r="U36" s="311"/>
      <c r="V36" s="247"/>
      <c r="W36" s="247"/>
      <c r="X36" s="247"/>
      <c r="Y36" s="247"/>
      <c r="Z36" s="287"/>
      <c r="AA36" s="287"/>
      <c r="AB36" s="287"/>
      <c r="AC36" s="287"/>
      <c r="AD36" s="288"/>
      <c r="AE36" s="288"/>
      <c r="AF36" s="92"/>
      <c r="AG36" s="92"/>
      <c r="AH36" s="92"/>
      <c r="AI36" s="92"/>
      <c r="AJ36" s="249"/>
      <c r="AK36" s="221"/>
      <c r="AL36" s="252">
        <v>1.0</v>
      </c>
      <c r="AM36" s="242" t="s">
        <v>322</v>
      </c>
      <c r="AN36" s="257">
        <v>4.0</v>
      </c>
      <c r="AO36" s="258" t="s">
        <v>450</v>
      </c>
      <c r="AP36" s="252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4</v>
      </c>
      <c r="AQ36" s="252">
        <f>COUNTIFS(Jadwal!$D$7:$D$537,AM36,Jadwal!$E$7:$E$537,"P",Jadwal!$L$7:$L$537,$AP$34)+COUNTIFS(Jadwal!$O$7:$O$537,AM36,Jadwal!$P$7:$P$537,"P",Jadwal!$V$7:$V$537,$AP$34)+COUNTIFS(Jadwal!$Y$7:$Y$537,AM36,Jadwal!$Z$7:$Z$537,"P",Jadwal!$AF$7:$AF$537,$AP$34)+COUNTIFS(Jadwal!$AI$7:$AI$537,AM36,Jadwal!$AJ$7:$AJ$537,"P",Jadwal!$AP$7:$AP$537,$AP$34)+COUNTIFS(Jadwal!$AS$7:$AS$537,AM36,Jadwal!$AT$7:$AT$537,"P",Jadwal!$AZ$7:$AZ$537,$AP$34)</f>
        <v>0</v>
      </c>
      <c r="AR36" s="252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4</v>
      </c>
      <c r="AS36" s="252">
        <f>COUNTIFS(Jadwal!$D$7:$D$537,AM36,Jadwal!$E$7:$E$537,"P",Jadwal!$L$7:$L$537,$AR$34)+COUNTIFS(Jadwal!$O$7:$O$537,AM36,Jadwal!$P$7:$P$537,"P",Jadwal!$V$7:$V$537,$AR$34)+COUNTIFS(Jadwal!$Y$7:$Y$537,AM36,Jadwal!$Z$7:$Z$537,"P",Jadwal!$AF$7:$AF$537,$AR$34)+COUNTIFS(Jadwal!$AI$7:$AI$537,AM36,Jadwal!$AJ$7:$AJ$537,"P",Jadwal!$AP$7:$AP$537,$AR$34)+COUNTIFS(Jadwal!$AS$7:$AS$537,AM36,Jadwal!$AT$7:$AT$537,"P",Jadwal!$AZ$7:$AZ$537,$AR$34)</f>
        <v>0</v>
      </c>
      <c r="AT36" s="226"/>
      <c r="AU36" s="221"/>
      <c r="AV36" s="221"/>
      <c r="AW36" s="221"/>
      <c r="AX36" s="221"/>
      <c r="AY36" s="221"/>
      <c r="AZ36" s="221"/>
      <c r="BA36" s="221"/>
      <c r="BB36" s="221"/>
      <c r="BC36" s="221"/>
    </row>
    <row r="37" ht="15.75" customHeight="1">
      <c r="A37" s="239">
        <v>3.0</v>
      </c>
      <c r="B37" s="304" t="s">
        <v>225</v>
      </c>
      <c r="C37" s="241" t="s">
        <v>451</v>
      </c>
      <c r="D37" s="242" t="s">
        <v>148</v>
      </c>
      <c r="E37" s="305"/>
      <c r="F37" s="305"/>
      <c r="G37" s="306"/>
      <c r="H37" s="306"/>
      <c r="I37" s="307"/>
      <c r="J37" s="308" t="s">
        <v>448</v>
      </c>
      <c r="K37" s="312"/>
      <c r="L37" s="266"/>
      <c r="M37" s="266"/>
      <c r="N37" s="247"/>
      <c r="O37" s="248"/>
      <c r="P37" s="247"/>
      <c r="Q37" s="247"/>
      <c r="R37" s="247"/>
      <c r="S37" s="247"/>
      <c r="T37" s="313"/>
      <c r="U37" s="311"/>
      <c r="V37" s="247"/>
      <c r="W37" s="247"/>
      <c r="X37" s="247"/>
      <c r="Y37" s="247"/>
      <c r="Z37" s="287"/>
      <c r="AA37" s="287"/>
      <c r="AB37" s="287"/>
      <c r="AC37" s="287"/>
      <c r="AD37" s="288"/>
      <c r="AE37" s="288"/>
      <c r="AF37" s="92"/>
      <c r="AG37" s="92"/>
      <c r="AH37" s="92"/>
      <c r="AI37" s="92"/>
      <c r="AJ37" s="252"/>
      <c r="AK37" s="221"/>
      <c r="AL37" s="252">
        <v>2.0</v>
      </c>
      <c r="AM37" s="314" t="s">
        <v>139</v>
      </c>
      <c r="AN37" s="257">
        <v>3.0</v>
      </c>
      <c r="AO37" s="258" t="s">
        <v>434</v>
      </c>
      <c r="AP37" s="252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3</v>
      </c>
      <c r="AQ37" s="252">
        <f>COUNTIFS(Jadwal!$D$7:$D$537,AM37,Jadwal!$E$7:$E$537,"P",Jadwal!$L$7:$L$537,$AP$34)+COUNTIFS(Jadwal!$O$7:$O$537,AM37,Jadwal!$P$7:$P$537,"P",Jadwal!$V$7:$V$537,$AP$34)+COUNTIFS(Jadwal!$Y$7:$Y$537,AM37,Jadwal!$Z$7:$Z$537,"P",Jadwal!$AF$7:$AF$537,$AP$34)+COUNTIFS(Jadwal!$AI$7:$AI$537,AM37,Jadwal!$AJ$7:$AJ$537,"P",Jadwal!$AP$7:$AP$537,$AP$34)+COUNTIFS(Jadwal!$AS$7:$AS$537,AM37,Jadwal!$AT$7:$AT$537,"P",Jadwal!$AZ$7:$AZ$537,$AP$34)</f>
        <v>0</v>
      </c>
      <c r="AR37" s="252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3</v>
      </c>
      <c r="AS37" s="252">
        <f>COUNTIFS(Jadwal!$D$7:$D$537,AM37,Jadwal!$E$7:$E$537,"P",Jadwal!$L$7:$L$537,$AR$34)+COUNTIFS(Jadwal!$O$7:$O$537,AM37,Jadwal!$P$7:$P$537,"P",Jadwal!$V$7:$V$537,$AR$34)+COUNTIFS(Jadwal!$Y$7:$Y$537,AM37,Jadwal!$Z$7:$Z$537,"P",Jadwal!$AF$7:$AF$537,$AR$34)+COUNTIFS(Jadwal!$AI$7:$AI$537,AM37,Jadwal!$AJ$7:$AJ$537,"P",Jadwal!$AP$7:$AP$537,$AR$34)+COUNTIFS(Jadwal!$AS$7:$AS$537,AM37,Jadwal!$AT$7:$AT$537,"P",Jadwal!$AZ$7:$AZ$537,$AR$34)</f>
        <v>0</v>
      </c>
      <c r="AT37" s="226"/>
      <c r="AU37" s="221"/>
      <c r="AV37" s="221"/>
      <c r="AW37" s="221"/>
      <c r="AX37" s="221"/>
      <c r="AY37" s="221"/>
      <c r="AZ37" s="221"/>
      <c r="BA37" s="221"/>
      <c r="BB37" s="221"/>
      <c r="BC37" s="221"/>
    </row>
    <row r="38" ht="15.75" customHeight="1">
      <c r="A38" s="239">
        <v>4.0</v>
      </c>
      <c r="B38" s="240" t="s">
        <v>452</v>
      </c>
      <c r="C38" s="315" t="s">
        <v>453</v>
      </c>
      <c r="D38" s="257" t="s">
        <v>136</v>
      </c>
      <c r="E38" s="305"/>
      <c r="F38" s="306"/>
      <c r="G38" s="306"/>
      <c r="H38" s="306"/>
      <c r="I38" s="307"/>
      <c r="J38" s="308" t="s">
        <v>454</v>
      </c>
      <c r="K38" s="308"/>
      <c r="L38" s="316"/>
      <c r="M38" s="317"/>
      <c r="N38" s="243"/>
      <c r="O38" s="248"/>
      <c r="P38" s="247"/>
      <c r="Q38" s="247"/>
      <c r="R38" s="247"/>
      <c r="S38" s="247"/>
      <c r="T38" s="273"/>
      <c r="U38" s="273"/>
      <c r="V38" s="247"/>
      <c r="W38" s="247"/>
      <c r="X38" s="247"/>
      <c r="Y38" s="247"/>
      <c r="Z38" s="287"/>
      <c r="AA38" s="287"/>
      <c r="AB38" s="287"/>
      <c r="AC38" s="287"/>
      <c r="AD38" s="288"/>
      <c r="AE38" s="288"/>
      <c r="AF38" s="92"/>
      <c r="AG38" s="92"/>
      <c r="AH38" s="92"/>
      <c r="AI38" s="92"/>
      <c r="AJ38" s="252"/>
      <c r="AK38" s="221"/>
      <c r="AL38" s="252">
        <v>3.0</v>
      </c>
      <c r="AM38" s="242" t="s">
        <v>148</v>
      </c>
      <c r="AN38" s="257">
        <v>3.0</v>
      </c>
      <c r="AO38" s="258" t="s">
        <v>455</v>
      </c>
      <c r="AP38" s="252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3</v>
      </c>
      <c r="AQ38" s="252">
        <f>COUNTIFS(Jadwal!$D$7:$D$537,AM38,Jadwal!$E$7:$E$537,"P",Jadwal!$L$7:$L$537,$AP$34)+COUNTIFS(Jadwal!$O$7:$O$537,AM38,Jadwal!$P$7:$P$537,"P",Jadwal!$V$7:$V$537,$AP$34)+COUNTIFS(Jadwal!$Y$7:$Y$537,AM38,Jadwal!$Z$7:$Z$537,"P",Jadwal!$AF$7:$AF$537,$AP$34)+COUNTIFS(Jadwal!$AI$7:$AI$537,AM38,Jadwal!$AJ$7:$AJ$537,"P",Jadwal!$AP$7:$AP$537,$AP$34)+COUNTIFS(Jadwal!$AS$7:$AS$537,AM38,Jadwal!$AT$7:$AT$537,"P",Jadwal!$AZ$7:$AZ$537,$AP$34)</f>
        <v>0</v>
      </c>
      <c r="AR38" s="252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3</v>
      </c>
      <c r="AS38" s="252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0</v>
      </c>
      <c r="AT38" s="226"/>
      <c r="AU38" s="221"/>
      <c r="AV38" s="221"/>
      <c r="AW38" s="221"/>
      <c r="AX38" s="221"/>
      <c r="AY38" s="221"/>
      <c r="AZ38" s="221"/>
      <c r="BA38" s="221"/>
      <c r="BB38" s="221"/>
      <c r="BC38" s="221"/>
    </row>
    <row r="39" ht="15.75" customHeight="1">
      <c r="A39" s="239">
        <v>5.0</v>
      </c>
      <c r="B39" s="240" t="s">
        <v>267</v>
      </c>
      <c r="C39" s="241" t="s">
        <v>456</v>
      </c>
      <c r="D39" s="242" t="s">
        <v>268</v>
      </c>
      <c r="E39" s="305"/>
      <c r="F39" s="305"/>
      <c r="G39" s="306"/>
      <c r="H39" s="306"/>
      <c r="I39" s="307"/>
      <c r="J39" s="308" t="s">
        <v>402</v>
      </c>
      <c r="K39" s="318" t="s">
        <v>457</v>
      </c>
      <c r="L39" s="266"/>
      <c r="M39" s="266"/>
      <c r="N39" s="247"/>
      <c r="O39" s="248"/>
      <c r="P39" s="247"/>
      <c r="Q39" s="247"/>
      <c r="R39" s="247"/>
      <c r="S39" s="247"/>
      <c r="T39" s="293"/>
      <c r="U39" s="311"/>
      <c r="V39" s="247"/>
      <c r="W39" s="247"/>
      <c r="X39" s="247"/>
      <c r="Y39" s="247"/>
      <c r="Z39" s="287"/>
      <c r="AA39" s="287"/>
      <c r="AB39" s="287"/>
      <c r="AC39" s="287"/>
      <c r="AD39" s="288"/>
      <c r="AE39" s="288"/>
      <c r="AF39" s="92"/>
      <c r="AG39" s="92"/>
      <c r="AH39" s="92"/>
      <c r="AI39" s="92"/>
      <c r="AJ39" s="252"/>
      <c r="AK39" s="221"/>
      <c r="AL39" s="252">
        <v>4.0</v>
      </c>
      <c r="AM39" s="257" t="s">
        <v>136</v>
      </c>
      <c r="AN39" s="257">
        <v>3.0</v>
      </c>
      <c r="AO39" s="258" t="s">
        <v>455</v>
      </c>
      <c r="AP39" s="252">
        <f>COUNTIFS(Jadwal!$D$7:$D$537,AM39,Jadwal!$E$7:$E$537,"T",Jadwal!$L$7:$L$537,$AP$34)+COUNTIFS(Jadwal!$O$7:$O$537,AM39,Jadwal!$P$7:$P$537,"T",Jadwal!$V$7:$V$537,$AP$34)+COUNTIFS(Jadwal!$Y$7:$Y$537,AM39,Jadwal!$Z$7:$Z$537,"T",Jadwal!$AF$7:$AF$537,$AP$34)+COUNTIFS(Jadwal!$AI$7:$AI$537,AM39,Jadwal!$AJ$7:$AJ$537,"T",Jadwal!$AP$7:$AP$537,$AP$34)+COUNTIFS(Jadwal!$AS$7:$AS$537,AM39,Jadwal!$AT$7:$AT$537,"T",Jadwal!$AZ$7:$AZ$537,$AP$34)</f>
        <v>3</v>
      </c>
      <c r="AQ39" s="252">
        <f>COUNTIFS(Jadwal!$D$7:$D$537,AM39,Jadwal!$E$7:$E$537,"P",Jadwal!$L$7:$L$537,$AP$34)+COUNTIFS(Jadwal!$O$7:$O$537,AM39,Jadwal!$P$7:$P$537,"P",Jadwal!$V$7:$V$537,$AP$34)+COUNTIFS(Jadwal!$Y$7:$Y$537,AM39,Jadwal!$Z$7:$Z$537,"P",Jadwal!$AF$7:$AF$537,$AP$34)+COUNTIFS(Jadwal!$AI$7:$AI$537,AM39,Jadwal!$AJ$7:$AJ$537,"P",Jadwal!$AP$7:$AP$537,$AP$34)+COUNTIFS(Jadwal!$AS$7:$AS$537,AM39,Jadwal!$AT$7:$AT$537,"P",Jadwal!$AZ$7:$AZ$537,$AP$34)</f>
        <v>0</v>
      </c>
      <c r="AR39" s="252">
        <f>COUNTIFS(Jadwal!$D$7:$D$537,AM39,Jadwal!$E$7:$E$537,"T",Jadwal!$L$7:$L$537,$AR$34)+COUNTIFS(Jadwal!$O$7:$O$537,AM39,Jadwal!$P$7:$P$537,"T",Jadwal!$V$7:$V$537,$AR$34)+COUNTIFS(Jadwal!$Y$7:$Y$537,AM39,Jadwal!$Z$7:$Z$537,"T",Jadwal!$AF$7:$AF$537,$AR$34)+COUNTIFS(Jadwal!$AI$7:$AI$537,AM39,Jadwal!$AJ$7:$AJ$537,"T",Jadwal!$AP$7:$AP$537,$AR$34)+COUNTIFS(Jadwal!$AS$7:$AS$537,AM39,Jadwal!$AT$7:$AT$537,"T",Jadwal!$AZ$7:$AZ$537,$AR$34)</f>
        <v>3</v>
      </c>
      <c r="AS39" s="252">
        <f>COUNTIFS(Jadwal!$D$7:$D$537,AM39,Jadwal!$E$7:$E$537,"P",Jadwal!$L$7:$L$537,$AR$34)+COUNTIFS(Jadwal!$O$7:$O$537,AM39,Jadwal!$P$7:$P$537,"P",Jadwal!$V$7:$V$537,$AR$34)+COUNTIFS(Jadwal!$Y$7:$Y$537,AM39,Jadwal!$Z$7:$Z$537,"P",Jadwal!$AF$7:$AF$537,$AR$34)+COUNTIFS(Jadwal!$AI$7:$AI$537,AM39,Jadwal!$AJ$7:$AJ$537,"P",Jadwal!$AP$7:$AP$537,$AR$34)+COUNTIFS(Jadwal!$AS$7:$AS$537,AM39,Jadwal!$AT$7:$AT$537,"P",Jadwal!$AZ$7:$AZ$537,$AR$34)</f>
        <v>0</v>
      </c>
      <c r="AT39" s="226"/>
      <c r="AU39" s="221"/>
      <c r="AV39" s="221"/>
      <c r="AW39" s="221"/>
      <c r="AX39" s="221"/>
      <c r="AY39" s="221"/>
      <c r="AZ39" s="221"/>
      <c r="BA39" s="221"/>
      <c r="BB39" s="221"/>
      <c r="BC39" s="221"/>
    </row>
    <row r="40" ht="15.75" customHeight="1">
      <c r="A40" s="239">
        <v>6.0</v>
      </c>
      <c r="B40" s="240" t="s">
        <v>226</v>
      </c>
      <c r="C40" s="241" t="s">
        <v>458</v>
      </c>
      <c r="D40" s="242" t="s">
        <v>227</v>
      </c>
      <c r="E40" s="305"/>
      <c r="F40" s="305"/>
      <c r="G40" s="306"/>
      <c r="H40" s="306"/>
      <c r="I40" s="307"/>
      <c r="J40" s="308" t="s">
        <v>459</v>
      </c>
      <c r="K40" s="241" t="s">
        <v>442</v>
      </c>
      <c r="L40" s="260"/>
      <c r="M40" s="266"/>
      <c r="N40" s="247"/>
      <c r="O40" s="248"/>
      <c r="P40" s="248"/>
      <c r="Q40" s="247"/>
      <c r="R40" s="247"/>
      <c r="S40" s="247"/>
      <c r="T40" s="271"/>
      <c r="U40" s="247"/>
      <c r="V40" s="247"/>
      <c r="W40" s="247"/>
      <c r="X40" s="247"/>
      <c r="Y40" s="247"/>
      <c r="Z40" s="287"/>
      <c r="AA40" s="287"/>
      <c r="AB40" s="287"/>
      <c r="AC40" s="287"/>
      <c r="AD40" s="288"/>
      <c r="AE40" s="288"/>
      <c r="AF40" s="92"/>
      <c r="AG40" s="92"/>
      <c r="AH40" s="92"/>
      <c r="AI40" s="92"/>
      <c r="AJ40" s="252"/>
      <c r="AK40" s="221"/>
      <c r="AL40" s="252">
        <v>5.0</v>
      </c>
      <c r="AM40" s="242" t="s">
        <v>268</v>
      </c>
      <c r="AN40" s="257">
        <v>3.0</v>
      </c>
      <c r="AO40" s="258" t="s">
        <v>460</v>
      </c>
      <c r="AP40" s="252">
        <f>COUNTIFS(Jadwal!$D$7:$D$537,AM40,Jadwal!$E$7:$E$537,"T",Jadwal!$L$7:$L$537,$AP$34)+COUNTIFS(Jadwal!$O$7:$O$537,AM40,Jadwal!$P$7:$P$537,"T",Jadwal!$V$7:$V$537,$AP$34)+COUNTIFS(Jadwal!$Y$7:$Y$537,AM40,Jadwal!$Z$7:$Z$537,"T",Jadwal!$AF$7:$AF$537,$AP$34)+COUNTIFS(Jadwal!$AI$7:$AI$537,AM40,Jadwal!$AJ$7:$AJ$537,"T",Jadwal!$AP$7:$AP$537,$AP$34)+COUNTIFS(Jadwal!$AS$7:$AS$537,AM40,Jadwal!$AT$7:$AT$537,"T",Jadwal!$AZ$7:$AZ$537,$AP$34)</f>
        <v>3</v>
      </c>
      <c r="AQ40" s="252">
        <f>COUNTIFS(Jadwal!$D$7:$D$537,AM40,Jadwal!$E$7:$E$537,"P",Jadwal!$L$7:$L$537,$AP$34)+COUNTIFS(Jadwal!$O$7:$O$537,AM40,Jadwal!$P$7:$P$537,"P",Jadwal!$V$7:$V$537,$AP$34)+COUNTIFS(Jadwal!$Y$7:$Y$537,AM40,Jadwal!$Z$7:$Z$537,"P",Jadwal!$AF$7:$AF$537,$AP$34)+COUNTIFS(Jadwal!$AI$7:$AI$537,AM40,Jadwal!$AJ$7:$AJ$537,"P",Jadwal!$AP$7:$AP$537,$AP$34)+COUNTIFS(Jadwal!$AS$7:$AS$537,AM40,Jadwal!$AT$7:$AT$537,"P",Jadwal!$AZ$7:$AZ$537,$AP$34)</f>
        <v>0</v>
      </c>
      <c r="AR40" s="252">
        <f>COUNTIFS(Jadwal!$D$7:$D$537,AM40,Jadwal!$E$7:$E$537,"T",Jadwal!$L$7:$L$537,$AR$34)+COUNTIFS(Jadwal!$O$7:$O$537,AM40,Jadwal!$P$7:$P$537,"T",Jadwal!$V$7:$V$537,$AR$34)+COUNTIFS(Jadwal!$Y$7:$Y$537,AM40,Jadwal!$Z$7:$Z$537,"T",Jadwal!$AF$7:$AF$537,$AR$34)+COUNTIFS(Jadwal!$AI$7:$AI$537,AM40,Jadwal!$AJ$7:$AJ$537,"T",Jadwal!$AP$7:$AP$537,$AR$34)+COUNTIFS(Jadwal!$AS$7:$AS$537,AM40,Jadwal!$AT$7:$AT$537,"T",Jadwal!$AZ$7:$AZ$537,$AR$34)</f>
        <v>3</v>
      </c>
      <c r="AS40" s="252">
        <f>COUNTIFS(Jadwal!$D$7:$D$537,AM40,Jadwal!$E$7:$E$537,"P",Jadwal!$L$7:$L$537,$AR$34)+COUNTIFS(Jadwal!$O$7:$O$537,AM40,Jadwal!$P$7:$P$537,"P",Jadwal!$V$7:$V$537,$AR$34)+COUNTIFS(Jadwal!$Y$7:$Y$537,AM40,Jadwal!$Z$7:$Z$537,"P",Jadwal!$AF$7:$AF$537,$AR$34)+COUNTIFS(Jadwal!$AI$7:$AI$537,AM40,Jadwal!$AJ$7:$AJ$537,"P",Jadwal!$AP$7:$AP$537,$AR$34)+COUNTIFS(Jadwal!$AS$7:$AS$537,AM40,Jadwal!$AT$7:$AT$537,"P",Jadwal!$AZ$7:$AZ$537,$AR$34)</f>
        <v>0</v>
      </c>
      <c r="AT40" s="226"/>
      <c r="AU40" s="221"/>
      <c r="AV40" s="221"/>
      <c r="AW40" s="221"/>
      <c r="AX40" s="221"/>
      <c r="AY40" s="221"/>
      <c r="AZ40" s="221"/>
      <c r="BA40" s="221"/>
      <c r="BB40" s="221"/>
      <c r="BC40" s="221"/>
    </row>
    <row r="41" ht="15.75" customHeight="1">
      <c r="A41" s="239">
        <v>7.0</v>
      </c>
      <c r="B41" s="319"/>
      <c r="C41" s="319"/>
      <c r="D41" s="319"/>
      <c r="E41" s="319"/>
      <c r="F41" s="319"/>
      <c r="G41" s="319"/>
      <c r="H41" s="319"/>
      <c r="I41" s="319"/>
      <c r="J41" s="319"/>
      <c r="K41" s="319"/>
      <c r="L41" s="319"/>
      <c r="M41" s="319"/>
      <c r="N41" s="319"/>
      <c r="O41" s="319"/>
      <c r="P41" s="319"/>
      <c r="Q41" s="319"/>
      <c r="R41" s="319"/>
      <c r="S41" s="319"/>
      <c r="T41" s="319"/>
      <c r="U41" s="247"/>
      <c r="V41" s="247"/>
      <c r="W41" s="247"/>
      <c r="X41" s="247"/>
      <c r="Y41" s="247"/>
      <c r="Z41" s="287"/>
      <c r="AA41" s="287"/>
      <c r="AB41" s="287"/>
      <c r="AC41" s="287"/>
      <c r="AD41" s="288"/>
      <c r="AE41" s="288"/>
      <c r="AF41" s="92"/>
      <c r="AG41" s="92"/>
      <c r="AH41" s="92"/>
      <c r="AI41" s="92"/>
      <c r="AJ41" s="320"/>
      <c r="AK41" s="221"/>
      <c r="AL41" s="252">
        <v>6.0</v>
      </c>
      <c r="AM41" s="271" t="s">
        <v>227</v>
      </c>
      <c r="AN41" s="257">
        <v>3.0</v>
      </c>
      <c r="AO41" s="258" t="s">
        <v>455</v>
      </c>
      <c r="AP41" s="252">
        <f>COUNTIFS(Jadwal!$D$7:$D$537,AM41,Jadwal!$E$7:$E$537,"T",Jadwal!$L$7:$L$537,$AP$34)+COUNTIFS(Jadwal!$O$7:$O$537,AM41,Jadwal!$P$7:$P$537,"T",Jadwal!$V$7:$V$537,$AP$34)+COUNTIFS(Jadwal!$Y$7:$Y$537,AM41,Jadwal!$Z$7:$Z$537,"T",Jadwal!$AF$7:$AF$537,$AP$34)+COUNTIFS(Jadwal!$AI$7:$AI$537,AM41,Jadwal!$AJ$7:$AJ$537,"T",Jadwal!$AP$7:$AP$537,$AP$34)+COUNTIFS(Jadwal!$AS$7:$AS$537,AM41,Jadwal!$AT$7:$AT$537,"T",Jadwal!$AZ$7:$AZ$537,$AP$34)</f>
        <v>3</v>
      </c>
      <c r="AQ41" s="252">
        <f>COUNTIFS(Jadwal!$D$7:$D$537,AM41,Jadwal!$E$7:$E$537,"P",Jadwal!$L$7:$L$537,$AP$34)+COUNTIFS(Jadwal!$O$7:$O$537,AM41,Jadwal!$P$7:$P$537,"P",Jadwal!$V$7:$V$537,$AP$34)+COUNTIFS(Jadwal!$Y$7:$Y$537,AM41,Jadwal!$Z$7:$Z$537,"P",Jadwal!$AF$7:$AF$537,$AP$34)+COUNTIFS(Jadwal!$AI$7:$AI$537,AM41,Jadwal!$AJ$7:$AJ$537,"P",Jadwal!$AP$7:$AP$537,$AP$34)+COUNTIFS(Jadwal!$AS$7:$AS$537,AM41,Jadwal!$AT$7:$AT$537,"P",Jadwal!$AZ$7:$AZ$537,$AP$34)</f>
        <v>0</v>
      </c>
      <c r="AR41" s="252">
        <f>COUNTIFS(Jadwal!$D$7:$D$537,AM41,Jadwal!$E$7:$E$537,"T",Jadwal!$L$7:$L$537,$AR$34)+COUNTIFS(Jadwal!$O$7:$O$537,AM41,Jadwal!$P$7:$P$537,"T",Jadwal!$V$7:$V$537,$AR$34)+COUNTIFS(Jadwal!$Y$7:$Y$537,AM41,Jadwal!$Z$7:$Z$537,"T",Jadwal!$AF$7:$AF$537,$AR$34)+COUNTIFS(Jadwal!$AI$7:$AI$537,AM41,Jadwal!$AJ$7:$AJ$537,"T",Jadwal!$AP$7:$AP$537,$AR$34)+COUNTIFS(Jadwal!$AS$7:$AS$537,AM41,Jadwal!$AT$7:$AT$537,"T",Jadwal!$AZ$7:$AZ$537,$AR$34)</f>
        <v>3</v>
      </c>
      <c r="AS41" s="252">
        <f>COUNTIFS(Jadwal!$D$7:$D$537,AM41,Jadwal!$E$7:$E$537,"P",Jadwal!$L$7:$L$537,$AR$34)+COUNTIFS(Jadwal!$O$7:$O$537,AM41,Jadwal!$P$7:$P$537,"P",Jadwal!$V$7:$V$537,$AR$34)+COUNTIFS(Jadwal!$Y$7:$Y$537,AM41,Jadwal!$Z$7:$Z$537,"P",Jadwal!$AF$7:$AF$537,$AR$34)+COUNTIFS(Jadwal!$AI$7:$AI$537,AM41,Jadwal!$AJ$7:$AJ$537,"P",Jadwal!$AP$7:$AP$537,$AR$34)+COUNTIFS(Jadwal!$AS$7:$AS$537,AM41,Jadwal!$AT$7:$AT$537,"P",Jadwal!$AZ$7:$AZ$537,$AR$34)</f>
        <v>0</v>
      </c>
      <c r="AT41" s="226"/>
      <c r="AU41" s="221"/>
      <c r="AV41" s="221"/>
      <c r="AW41" s="221"/>
      <c r="AX41" s="221"/>
      <c r="AY41" s="221"/>
      <c r="AZ41" s="221"/>
      <c r="BA41" s="221"/>
      <c r="BB41" s="221"/>
      <c r="BC41" s="221"/>
    </row>
    <row r="42" ht="12.75" customHeight="1">
      <c r="A42" s="239">
        <v>8.0</v>
      </c>
      <c r="B42" s="239"/>
      <c r="C42" s="300"/>
      <c r="D42" s="231"/>
      <c r="E42" s="239"/>
      <c r="F42" s="239"/>
      <c r="G42" s="246"/>
      <c r="H42" s="246"/>
      <c r="I42" s="239"/>
      <c r="J42" s="247"/>
      <c r="K42" s="239"/>
      <c r="L42" s="246"/>
      <c r="M42" s="246"/>
      <c r="N42" s="246"/>
      <c r="O42" s="239"/>
      <c r="P42" s="239"/>
      <c r="Q42" s="247"/>
      <c r="R42" s="247"/>
      <c r="S42" s="247"/>
      <c r="T42" s="239"/>
      <c r="U42" s="247"/>
      <c r="V42" s="224"/>
      <c r="W42" s="224"/>
      <c r="X42" s="221"/>
      <c r="Y42" s="221"/>
      <c r="Z42" s="221"/>
      <c r="AA42" s="221"/>
      <c r="AB42" s="226"/>
      <c r="AC42" s="226"/>
      <c r="AD42" s="226"/>
      <c r="AE42" s="221"/>
      <c r="AF42" s="221"/>
      <c r="AG42" s="221"/>
      <c r="AH42" s="221"/>
      <c r="AI42" s="221"/>
      <c r="AJ42" s="221"/>
      <c r="AK42" s="221"/>
      <c r="AL42" s="252">
        <v>7.0</v>
      </c>
      <c r="AM42" s="321"/>
      <c r="AN42" s="257"/>
      <c r="AO42" s="258"/>
      <c r="AP42" s="252">
        <f>COUNTIFS(Jadwal!$D$7:$D$537,AM42,Jadwal!$E$7:$E$537,"T",Jadwal!$L$7:$L$537,$AP$34)+COUNTIFS(Jadwal!$O$7:$O$537,AM42,Jadwal!$P$7:$P$537,"T",Jadwal!$V$7:$V$537,$AP$34)+COUNTIFS(Jadwal!$Y$7:$Y$537,AM42,Jadwal!$Z$7:$Z$537,"T",Jadwal!$AF$7:$AF$537,$AP$34)+COUNTIFS(Jadwal!$AI$7:$AI$537,AM42,Jadwal!$AJ$7:$AJ$537,"T",Jadwal!$AP$7:$AP$537,$AP$34)+COUNTIFS(Jadwal!$AS$7:$AS$537,AM42,Jadwal!$AT$7:$AT$537,"T",Jadwal!$AZ$7:$AZ$537,$AP$34)</f>
        <v>0</v>
      </c>
      <c r="AQ42" s="252">
        <f>COUNTIFS(Jadwal!$D$7:$D$537,AM42,Jadwal!$E$7:$E$537,"P",Jadwal!$L$7:$L$537,$AP$34)+COUNTIFS(Jadwal!$O$7:$O$537,AM42,Jadwal!$P$7:$P$537,"P",Jadwal!$V$7:$V$537,$AP$34)+COUNTIFS(Jadwal!$Y$7:$Y$537,AM42,Jadwal!$Z$7:$Z$537,"P",Jadwal!$AF$7:$AF$537,$AP$34)+COUNTIFS(Jadwal!$AI$7:$AI$537,AM42,Jadwal!$AJ$7:$AJ$537,"P",Jadwal!$AP$7:$AP$537,$AP$34)+COUNTIFS(Jadwal!$AS$7:$AS$537,AM42,Jadwal!$AT$7:$AT$537,"P",Jadwal!$AZ$7:$AZ$537,$AP$34)</f>
        <v>0</v>
      </c>
      <c r="AR42" s="252">
        <f>COUNTIFS(Jadwal!$D$7:$D$537,AM42,Jadwal!$E$7:$E$537,"T",Jadwal!$L$7:$L$537,$AR$34)+COUNTIFS(Jadwal!$O$7:$O$537,AM42,Jadwal!$P$7:$P$537,"T",Jadwal!$V$7:$V$537,$AR$34)+COUNTIFS(Jadwal!$Y$7:$Y$537,AM42,Jadwal!$Z$7:$Z$537,"T",Jadwal!$AF$7:$AF$537,$AR$34)+COUNTIFS(Jadwal!$AI$7:$AI$537,AM42,Jadwal!$AJ$7:$AJ$537,"T",Jadwal!$AP$7:$AP$537,$AR$34)+COUNTIFS(Jadwal!$AS$7:$AS$537,AM42,Jadwal!$AT$7:$AT$537,"T",Jadwal!$AZ$7:$AZ$537,$AR$34)</f>
        <v>0</v>
      </c>
      <c r="AS42" s="252">
        <f>COUNTIFS(Jadwal!$D$7:$D$537,AM42,Jadwal!$E$7:$E$537,"P",Jadwal!$L$7:$L$537,$AR$34)+COUNTIFS(Jadwal!$O$7:$O$537,AM42,Jadwal!$P$7:$P$537,"P",Jadwal!$V$7:$V$537,$AR$34)+COUNTIFS(Jadwal!$Y$7:$Y$537,AM42,Jadwal!$Z$7:$Z$537,"P",Jadwal!$AF$7:$AF$537,$AR$34)+COUNTIFS(Jadwal!$AI$7:$AI$537,AM42,Jadwal!$AJ$7:$AJ$537,"P",Jadwal!$AP$7:$AP$537,$AR$34)+COUNTIFS(Jadwal!$AS$7:$AS$537,AM42,Jadwal!$AT$7:$AT$537,"P",Jadwal!$AZ$7:$AZ$537,$AR$34)</f>
        <v>0</v>
      </c>
      <c r="AT42" s="226"/>
      <c r="AU42" s="221"/>
      <c r="AV42" s="221"/>
      <c r="AW42" s="221"/>
      <c r="AX42" s="221"/>
      <c r="AY42" s="221"/>
      <c r="AZ42" s="221"/>
      <c r="BA42" s="221"/>
      <c r="BB42" s="221"/>
      <c r="BC42" s="221"/>
    </row>
    <row r="43" ht="12.75" customHeight="1">
      <c r="A43" s="239">
        <v>9.0</v>
      </c>
      <c r="B43" s="239"/>
      <c r="C43" s="239"/>
      <c r="D43" s="231"/>
      <c r="E43" s="239"/>
      <c r="F43" s="239"/>
      <c r="G43" s="246"/>
      <c r="H43" s="246"/>
      <c r="I43" s="239"/>
      <c r="J43" s="246"/>
      <c r="K43" s="239"/>
      <c r="L43" s="246"/>
      <c r="M43" s="246"/>
      <c r="N43" s="246"/>
      <c r="O43" s="239"/>
      <c r="P43" s="239"/>
      <c r="Q43" s="247"/>
      <c r="R43" s="247"/>
      <c r="S43" s="247"/>
      <c r="T43" s="239"/>
      <c r="U43" s="247"/>
      <c r="V43" s="224"/>
      <c r="W43" s="224"/>
      <c r="X43" s="221"/>
      <c r="Y43" s="221"/>
      <c r="Z43" s="221"/>
      <c r="AA43" s="221"/>
      <c r="AB43" s="226"/>
      <c r="AC43" s="226"/>
      <c r="AD43" s="226"/>
      <c r="AE43" s="221"/>
      <c r="AF43" s="221"/>
      <c r="AG43" s="221"/>
      <c r="AH43" s="221"/>
      <c r="AI43" s="221"/>
      <c r="AJ43" s="221"/>
      <c r="AK43" s="221"/>
      <c r="AL43" s="252">
        <v>8.0</v>
      </c>
      <c r="AM43" s="231"/>
      <c r="AN43" s="252"/>
      <c r="AO43" s="252"/>
      <c r="AP43" s="252">
        <f>COUNTIFS(Jadwal!$D$7:$D$537,AM43,Jadwal!$E$7:$E$537,"T",Jadwal!$L$7:$L$537,$AP$34)+COUNTIFS(Jadwal!$O$7:$O$537,AM43,Jadwal!$P$7:$P$537,"T",Jadwal!$V$7:$V$537,$AP$34)+COUNTIFS(Jadwal!$Y$7:$Y$537,AM43,Jadwal!$Z$7:$Z$537,"T",Jadwal!$AF$7:$AF$537,$AP$34)+COUNTIFS(Jadwal!$AI$7:$AI$537,AM43,Jadwal!$AJ$7:$AJ$537,"T",Jadwal!$AP$7:$AP$537,$AP$34)+COUNTIFS(Jadwal!$AS$7:$AS$537,AM43,Jadwal!$AT$7:$AT$537,"T",Jadwal!$AZ$7:$AZ$537,$AP$34)</f>
        <v>0</v>
      </c>
      <c r="AQ43" s="252">
        <f>COUNTIFS(Jadwal!$D$7:$D$537,AM43,Jadwal!$E$7:$E$537,"P",Jadwal!$L$7:$L$537,$AP$34)+COUNTIFS(Jadwal!$O$7:$O$537,AM43,Jadwal!$P$7:$P$537,"P",Jadwal!$V$7:$V$537,$AP$34)+COUNTIFS(Jadwal!$Y$7:$Y$537,AM43,Jadwal!$Z$7:$Z$537,"P",Jadwal!$AF$7:$AF$537,$AP$34)+COUNTIFS(Jadwal!$AI$7:$AI$537,AM43,Jadwal!$AJ$7:$AJ$537,"P",Jadwal!$AP$7:$AP$537,$AP$34)+COUNTIFS(Jadwal!$AS$7:$AS$537,AM43,Jadwal!$AT$7:$AT$537,"P",Jadwal!$AZ$7:$AZ$537,$AP$34)</f>
        <v>0</v>
      </c>
      <c r="AR43" s="252">
        <f>COUNTIFS(Jadwal!$D$7:$D$537,AM43,Jadwal!$E$7:$E$537,"T",Jadwal!$L$7:$L$537,$AR$34)+COUNTIFS(Jadwal!$O$7:$O$537,AM43,Jadwal!$P$7:$P$537,"T",Jadwal!$V$7:$V$537,$AR$34)+COUNTIFS(Jadwal!$Y$7:$Y$537,AM43,Jadwal!$Z$7:$Z$537,"T",Jadwal!$AF$7:$AF$537,$AR$34)+COUNTIFS(Jadwal!$AI$7:$AI$537,AM43,Jadwal!$AJ$7:$AJ$537,"T",Jadwal!$AP$7:$AP$537,$AR$34)+COUNTIFS(Jadwal!$AS$7:$AS$537,AM43,Jadwal!$AT$7:$AT$537,"T",Jadwal!$AZ$7:$AZ$537,$AR$34)</f>
        <v>0</v>
      </c>
      <c r="AS43" s="252">
        <f>COUNTIFS(Jadwal!$D$7:$D$537,AM43,Jadwal!$E$7:$E$537,"P",Jadwal!$L$7:$L$537,$AR$34)+COUNTIFS(Jadwal!$O$7:$O$537,AM43,Jadwal!$P$7:$P$537,"P",Jadwal!$V$7:$V$537,$AR$34)+COUNTIFS(Jadwal!$Y$7:$Y$537,AM43,Jadwal!$Z$7:$Z$537,"P",Jadwal!$AF$7:$AF$537,$AR$34)+COUNTIFS(Jadwal!$AI$7:$AI$537,AM43,Jadwal!$AJ$7:$AJ$537,"P",Jadwal!$AP$7:$AP$537,$AR$34)+COUNTIFS(Jadwal!$AS$7:$AS$537,AM43,Jadwal!$AT$7:$AT$537,"P",Jadwal!$AZ$7:$AZ$537,$AR$34)</f>
        <v>0</v>
      </c>
      <c r="AT43" s="221"/>
      <c r="AU43" s="221"/>
      <c r="AV43" s="221"/>
      <c r="AW43" s="221"/>
      <c r="AX43" s="221"/>
      <c r="AY43" s="221"/>
      <c r="AZ43" s="221"/>
      <c r="BA43" s="221"/>
      <c r="BB43" s="221"/>
      <c r="BC43" s="221"/>
    </row>
    <row r="44" ht="12.75" customHeight="1">
      <c r="A44" s="239">
        <v>10.0</v>
      </c>
      <c r="B44" s="239"/>
      <c r="C44" s="239"/>
      <c r="D44" s="231"/>
      <c r="E44" s="239"/>
      <c r="F44" s="239"/>
      <c r="G44" s="246"/>
      <c r="H44" s="246"/>
      <c r="I44" s="239"/>
      <c r="J44" s="246"/>
      <c r="K44" s="239"/>
      <c r="L44" s="246"/>
      <c r="M44" s="246"/>
      <c r="N44" s="246"/>
      <c r="O44" s="239"/>
      <c r="P44" s="239"/>
      <c r="Q44" s="247"/>
      <c r="R44" s="247"/>
      <c r="S44" s="247"/>
      <c r="T44" s="239"/>
      <c r="U44" s="247"/>
      <c r="V44" s="224"/>
      <c r="W44" s="224"/>
      <c r="X44" s="221"/>
      <c r="Y44" s="221"/>
      <c r="Z44" s="221"/>
      <c r="AA44" s="221"/>
      <c r="AB44" s="226"/>
      <c r="AC44" s="226"/>
      <c r="AD44" s="226"/>
      <c r="AE44" s="221"/>
      <c r="AF44" s="221"/>
      <c r="AG44" s="221"/>
      <c r="AH44" s="221"/>
      <c r="AI44" s="221"/>
      <c r="AJ44" s="221"/>
      <c r="AK44" s="221"/>
      <c r="AL44" s="252">
        <v>9.0</v>
      </c>
      <c r="AM44" s="231"/>
      <c r="AN44" s="252"/>
      <c r="AO44" s="252"/>
      <c r="AP44" s="252">
        <f>COUNTIFS(Jadwal!$D$7:$D$537,AM44,Jadwal!$E$7:$E$537,"T",Jadwal!$L$7:$L$537,$AP$34)+COUNTIFS(Jadwal!$O$7:$O$537,AM44,Jadwal!$P$7:$P$537,"T",Jadwal!$V$7:$V$537,$AP$34)+COUNTIFS(Jadwal!$Y$7:$Y$537,AM44,Jadwal!$Z$7:$Z$537,"T",Jadwal!$AF$7:$AF$537,$AP$34)+COUNTIFS(Jadwal!$AI$7:$AI$537,AM44,Jadwal!$AJ$7:$AJ$537,"T",Jadwal!$AP$7:$AP$537,$AP$34)+COUNTIFS(Jadwal!$AS$7:$AS$537,AM44,Jadwal!$AT$7:$AT$537,"T",Jadwal!$AZ$7:$AZ$537,$AP$34)</f>
        <v>0</v>
      </c>
      <c r="AQ44" s="252">
        <f>COUNTIFS(Jadwal!$D$7:$D$537,AM44,Jadwal!$E$7:$E$537,"P",Jadwal!$L$7:$L$537,$AP$34)+COUNTIFS(Jadwal!$O$7:$O$537,AM44,Jadwal!$P$7:$P$537,"P",Jadwal!$V$7:$V$537,$AP$34)+COUNTIFS(Jadwal!$Y$7:$Y$537,AM44,Jadwal!$Z$7:$Z$537,"P",Jadwal!$AF$7:$AF$537,$AP$34)+COUNTIFS(Jadwal!$AI$7:$AI$537,AM44,Jadwal!$AJ$7:$AJ$537,"P",Jadwal!$AP$7:$AP$537,$AP$34)+COUNTIFS(Jadwal!$AS$7:$AS$537,AM44,Jadwal!$AT$7:$AT$537,"P",Jadwal!$AZ$7:$AZ$537,$AP$34)</f>
        <v>0</v>
      </c>
      <c r="AR44" s="252">
        <f>COUNTIFS(Jadwal!$D$7:$D$537,AM44,Jadwal!$E$7:$E$537,"T",Jadwal!$L$7:$L$537,$AR$34)+COUNTIFS(Jadwal!$O$7:$O$537,AM44,Jadwal!$P$7:$P$537,"T",Jadwal!$V$7:$V$537,$AR$34)+COUNTIFS(Jadwal!$Y$7:$Y$537,AM44,Jadwal!$Z$7:$Z$537,"T",Jadwal!$AF$7:$AF$537,$AR$34)+COUNTIFS(Jadwal!$AI$7:$AI$537,AM44,Jadwal!$AJ$7:$AJ$537,"T",Jadwal!$AP$7:$AP$537,$AR$34)+COUNTIFS(Jadwal!$AS$7:$AS$537,AM44,Jadwal!$AT$7:$AT$537,"T",Jadwal!$AZ$7:$AZ$537,$AR$34)</f>
        <v>0</v>
      </c>
      <c r="AS44" s="252">
        <f>COUNTIFS(Jadwal!$D$7:$D$537,AM44,Jadwal!$E$7:$E$537,"P",Jadwal!$L$7:$L$537,$AR$34)+COUNTIFS(Jadwal!$O$7:$O$537,AM44,Jadwal!$P$7:$P$537,"P",Jadwal!$V$7:$V$537,$AR$34)+COUNTIFS(Jadwal!$Y$7:$Y$537,AM44,Jadwal!$Z$7:$Z$537,"P",Jadwal!$AF$7:$AF$537,$AR$34)+COUNTIFS(Jadwal!$AI$7:$AI$537,AM44,Jadwal!$AJ$7:$AJ$537,"P",Jadwal!$AP$7:$AP$537,$AR$34)+COUNTIFS(Jadwal!$AS$7:$AS$537,AM44,Jadwal!$AT$7:$AT$537,"P",Jadwal!$AZ$7:$AZ$537,$AR$34)</f>
        <v>0</v>
      </c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</row>
    <row r="45" ht="12.75" customHeight="1">
      <c r="A45" s="221"/>
      <c r="B45" s="221"/>
      <c r="C45" s="221"/>
      <c r="D45" s="222"/>
      <c r="E45" s="221"/>
      <c r="F45" s="221"/>
      <c r="G45" s="223"/>
      <c r="H45" s="223"/>
      <c r="I45" s="221"/>
      <c r="J45" s="223"/>
      <c r="K45" s="221"/>
      <c r="L45" s="223"/>
      <c r="M45" s="223"/>
      <c r="N45" s="223"/>
      <c r="O45" s="221"/>
      <c r="P45" s="221"/>
      <c r="Q45" s="224"/>
      <c r="R45" s="225"/>
      <c r="S45" s="225"/>
      <c r="T45" s="221"/>
      <c r="U45" s="224"/>
      <c r="V45" s="224"/>
      <c r="W45" s="224"/>
      <c r="X45" s="221"/>
      <c r="Y45" s="221"/>
      <c r="Z45" s="221"/>
      <c r="AA45" s="221"/>
      <c r="AB45" s="226"/>
      <c r="AC45" s="226"/>
      <c r="AD45" s="226"/>
      <c r="AE45" s="221"/>
      <c r="AF45" s="221"/>
      <c r="AG45" s="221"/>
      <c r="AH45" s="221"/>
      <c r="AI45" s="221"/>
      <c r="AJ45" s="221"/>
      <c r="AK45" s="221"/>
      <c r="AL45" s="252">
        <v>10.0</v>
      </c>
      <c r="AM45" s="279"/>
      <c r="AN45" s="252"/>
      <c r="AO45" s="252"/>
      <c r="AP45" s="252">
        <f>COUNTIFS(Jadwal!$D$7:$D$537,AM45,Jadwal!$E$7:$E$537,"T",Jadwal!$L$7:$L$537,$AP$34)+COUNTIFS(Jadwal!$O$7:$O$537,AM45,Jadwal!$P$7:$P$537,"T",Jadwal!$V$7:$V$537,$AP$34)+COUNTIFS(Jadwal!$Y$7:$Y$537,AM45,Jadwal!$Z$7:$Z$537,"T",Jadwal!$AF$7:$AF$537,$AP$34)+COUNTIFS(Jadwal!$AI$7:$AI$537,AM45,Jadwal!$AJ$7:$AJ$537,"T",Jadwal!$AP$7:$AP$537,$AP$34)+COUNTIFS(Jadwal!$AS$7:$AS$537,AM45,Jadwal!$AT$7:$AT$537,"T",Jadwal!$AZ$7:$AZ$537,$AP$34)</f>
        <v>0</v>
      </c>
      <c r="AQ45" s="252">
        <f>COUNTIFS(Jadwal!$D$7:$D$537,AM45,Jadwal!$E$7:$E$537,"P",Jadwal!$L$7:$L$537,$AP$34)+COUNTIFS(Jadwal!$O$7:$O$537,AM45,Jadwal!$P$7:$P$537,"P",Jadwal!$V$7:$V$537,$AP$34)+COUNTIFS(Jadwal!$Y$7:$Y$537,AM45,Jadwal!$Z$7:$Z$537,"P",Jadwal!$AF$7:$AF$537,$AP$34)+COUNTIFS(Jadwal!$AI$7:$AI$537,AM45,Jadwal!$AJ$7:$AJ$537,"P",Jadwal!$AP$7:$AP$537,$AP$34)+COUNTIFS(Jadwal!$AS$7:$AS$537,AM45,Jadwal!$AT$7:$AT$537,"P",Jadwal!$AZ$7:$AZ$537,$AP$34)</f>
        <v>0</v>
      </c>
      <c r="AR45" s="252">
        <f>COUNTIFS(Jadwal!$D$7:$D$537,AM45,Jadwal!$E$7:$E$537,"T",Jadwal!$L$7:$L$537,$AR$34)+COUNTIFS(Jadwal!$O$7:$O$537,AM45,Jadwal!$P$7:$P$537,"T",Jadwal!$V$7:$V$537,$AR$34)+COUNTIFS(Jadwal!$Y$7:$Y$537,AM45,Jadwal!$Z$7:$Z$537,"T",Jadwal!$AF$7:$AF$537,$AR$34)+COUNTIFS(Jadwal!$AI$7:$AI$537,AM45,Jadwal!$AJ$7:$AJ$537,"T",Jadwal!$AP$7:$AP$537,$AR$34)+COUNTIFS(Jadwal!$AS$7:$AS$537,AM45,Jadwal!$AT$7:$AT$537,"T",Jadwal!$AZ$7:$AZ$537,$AR$34)</f>
        <v>0</v>
      </c>
      <c r="AS45" s="252">
        <f>COUNTIFS(Jadwal!$D$7:$D$537,AM45,Jadwal!$E$7:$E$537,"P",Jadwal!$L$7:$L$537,$AR$34)+COUNTIFS(Jadwal!$O$7:$O$537,AM45,Jadwal!$P$7:$P$537,"P",Jadwal!$V$7:$V$537,$AR$34)+COUNTIFS(Jadwal!$Y$7:$Y$537,AM45,Jadwal!$Z$7:$Z$537,"P",Jadwal!$AF$7:$AF$537,$AR$34)+COUNTIFS(Jadwal!$AI$7:$AI$537,AM45,Jadwal!$AJ$7:$AJ$537,"P",Jadwal!$AP$7:$AP$537,$AR$34)+COUNTIFS(Jadwal!$AS$7:$AS$537,AM45,Jadwal!$AT$7:$AT$537,"P",Jadwal!$AZ$7:$AZ$537,$AR$34)</f>
        <v>0</v>
      </c>
      <c r="AT45" s="221"/>
      <c r="AU45" s="221"/>
      <c r="AV45" s="221"/>
      <c r="AW45" s="221"/>
      <c r="AX45" s="221"/>
      <c r="AY45" s="221"/>
      <c r="AZ45" s="221"/>
      <c r="BA45" s="221"/>
      <c r="BB45" s="221"/>
      <c r="BC45" s="221"/>
    </row>
    <row r="46" ht="12.75" customHeight="1">
      <c r="A46" s="221"/>
      <c r="B46" s="221"/>
      <c r="C46" s="221"/>
      <c r="D46" s="222"/>
      <c r="E46" s="221"/>
      <c r="F46" s="221"/>
      <c r="G46" s="223"/>
      <c r="H46" s="223"/>
      <c r="I46" s="221"/>
      <c r="J46" s="223"/>
      <c r="K46" s="221"/>
      <c r="L46" s="223"/>
      <c r="M46" s="223"/>
      <c r="N46" s="223"/>
      <c r="O46" s="221"/>
      <c r="P46" s="221"/>
      <c r="Q46" s="224"/>
      <c r="R46" s="225"/>
      <c r="S46" s="225"/>
      <c r="T46" s="221"/>
      <c r="U46" s="224"/>
      <c r="V46" s="224"/>
      <c r="W46" s="224"/>
      <c r="X46" s="221"/>
      <c r="Y46" s="221"/>
      <c r="Z46" s="221"/>
      <c r="AA46" s="221"/>
      <c r="AB46" s="226"/>
      <c r="AC46" s="226"/>
      <c r="AD46" s="226"/>
      <c r="AE46" s="221"/>
      <c r="AF46" s="221"/>
      <c r="AG46" s="221"/>
      <c r="AH46" s="221"/>
      <c r="AI46" s="221"/>
      <c r="AJ46" s="221"/>
      <c r="AK46" s="221"/>
      <c r="AL46" s="92"/>
      <c r="AM46" s="92"/>
      <c r="AN46" s="92"/>
      <c r="AO46" s="92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</row>
    <row r="47" ht="12.75" customHeight="1">
      <c r="A47" s="227" t="s">
        <v>461</v>
      </c>
      <c r="B47" s="221"/>
      <c r="C47" s="221"/>
      <c r="D47" s="222"/>
      <c r="E47" s="221"/>
      <c r="F47" s="221"/>
      <c r="G47" s="223"/>
      <c r="H47" s="223"/>
      <c r="I47" s="221"/>
      <c r="J47" s="223"/>
      <c r="K47" s="221"/>
      <c r="L47" s="223"/>
      <c r="M47" s="223"/>
      <c r="N47" s="223"/>
      <c r="O47" s="221"/>
      <c r="P47" s="221"/>
      <c r="Q47" s="224"/>
      <c r="R47" s="225"/>
      <c r="S47" s="225"/>
      <c r="T47" s="221"/>
      <c r="U47" s="224"/>
      <c r="V47" s="224"/>
      <c r="W47" s="224"/>
      <c r="X47" s="221"/>
      <c r="Y47" s="221"/>
      <c r="Z47" s="221"/>
      <c r="AA47" s="221"/>
      <c r="AB47" s="226"/>
      <c r="AC47" s="226"/>
      <c r="AD47" s="226"/>
      <c r="AE47" s="221"/>
      <c r="AF47" s="221"/>
      <c r="AG47" s="221"/>
      <c r="AH47" s="221"/>
      <c r="AI47" s="221"/>
      <c r="AJ47" s="221"/>
      <c r="AK47" s="221"/>
      <c r="AL47" s="280" t="s">
        <v>462</v>
      </c>
      <c r="AM47" s="281"/>
      <c r="AN47" s="92"/>
      <c r="AO47" s="92"/>
      <c r="AP47" s="92"/>
      <c r="AQ47" s="92"/>
      <c r="AR47" s="92"/>
      <c r="AS47" s="92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</row>
    <row r="48" ht="51.0" customHeight="1">
      <c r="A48" s="231" t="s">
        <v>372</v>
      </c>
      <c r="B48" s="232" t="s">
        <v>11</v>
      </c>
      <c r="C48" s="231" t="s">
        <v>373</v>
      </c>
      <c r="D48" s="233" t="s">
        <v>374</v>
      </c>
      <c r="E48" s="233" t="s">
        <v>375</v>
      </c>
      <c r="F48" s="231" t="s">
        <v>376</v>
      </c>
      <c r="G48" s="232" t="s">
        <v>377</v>
      </c>
      <c r="H48" s="232" t="s">
        <v>378</v>
      </c>
      <c r="I48" s="232" t="s">
        <v>379</v>
      </c>
      <c r="J48" s="231" t="s">
        <v>13</v>
      </c>
      <c r="K48" s="231" t="s">
        <v>14</v>
      </c>
      <c r="L48" s="231" t="s">
        <v>15</v>
      </c>
      <c r="M48" s="231" t="s">
        <v>16</v>
      </c>
      <c r="N48" s="231" t="s">
        <v>380</v>
      </c>
      <c r="O48" s="231" t="s">
        <v>381</v>
      </c>
      <c r="P48" s="231" t="s">
        <v>382</v>
      </c>
      <c r="Q48" s="231" t="s">
        <v>383</v>
      </c>
      <c r="R48" s="232" t="s">
        <v>384</v>
      </c>
      <c r="S48" s="232" t="s">
        <v>424</v>
      </c>
      <c r="T48" s="231" t="s">
        <v>385</v>
      </c>
      <c r="U48" s="231" t="s">
        <v>386</v>
      </c>
      <c r="V48" s="224"/>
      <c r="W48" s="224"/>
      <c r="X48" s="221"/>
      <c r="Y48" s="221"/>
      <c r="Z48" s="221"/>
      <c r="AA48" s="221"/>
      <c r="AB48" s="226"/>
      <c r="AC48" s="226"/>
      <c r="AD48" s="226"/>
      <c r="AE48" s="221"/>
      <c r="AF48" s="221"/>
      <c r="AG48" s="221"/>
      <c r="AH48" s="221"/>
      <c r="AI48" s="221"/>
      <c r="AJ48" s="221"/>
      <c r="AK48" s="221"/>
      <c r="AL48" s="234" t="s">
        <v>372</v>
      </c>
      <c r="AM48" s="234" t="s">
        <v>12</v>
      </c>
      <c r="AN48" s="234" t="s">
        <v>376</v>
      </c>
      <c r="AO48" s="234" t="s">
        <v>403</v>
      </c>
      <c r="AP48" s="236" t="s">
        <v>177</v>
      </c>
      <c r="AQ48" s="237"/>
      <c r="AR48" s="282" t="s">
        <v>182</v>
      </c>
      <c r="AS48" s="283"/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</row>
    <row r="49" ht="15.75" customHeight="1">
      <c r="A49" s="239">
        <v>1.0</v>
      </c>
      <c r="B49" s="240" t="s">
        <v>175</v>
      </c>
      <c r="C49" s="241" t="s">
        <v>463</v>
      </c>
      <c r="D49" s="242" t="s">
        <v>176</v>
      </c>
      <c r="E49" s="231"/>
      <c r="F49" s="243"/>
      <c r="G49" s="243"/>
      <c r="H49" s="239"/>
      <c r="I49" s="252"/>
      <c r="J49" s="322" t="s">
        <v>464</v>
      </c>
      <c r="K49" s="260"/>
      <c r="L49" s="266"/>
      <c r="M49" s="266"/>
      <c r="N49" s="323"/>
      <c r="O49" s="323"/>
      <c r="P49" s="266"/>
      <c r="Q49" s="266"/>
      <c r="R49" s="266"/>
      <c r="S49" s="266"/>
      <c r="T49" s="241"/>
      <c r="U49" s="273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252"/>
      <c r="AK49" s="221"/>
      <c r="AL49" s="250"/>
      <c r="AM49" s="250"/>
      <c r="AN49" s="250"/>
      <c r="AO49" s="250"/>
      <c r="AP49" s="252" t="s">
        <v>369</v>
      </c>
      <c r="AQ49" s="252" t="s">
        <v>404</v>
      </c>
      <c r="AR49" s="252" t="s">
        <v>369</v>
      </c>
      <c r="AS49" s="252" t="s">
        <v>404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</row>
    <row r="50" ht="15.75" customHeight="1">
      <c r="A50" s="239">
        <v>2.0</v>
      </c>
      <c r="B50" s="240" t="s">
        <v>279</v>
      </c>
      <c r="C50" s="241" t="s">
        <v>465</v>
      </c>
      <c r="D50" s="324" t="s">
        <v>187</v>
      </c>
      <c r="E50" s="231"/>
      <c r="F50" s="243"/>
      <c r="G50" s="243"/>
      <c r="H50" s="239"/>
      <c r="I50" s="252"/>
      <c r="J50" s="325" t="s">
        <v>433</v>
      </c>
      <c r="K50" s="260"/>
      <c r="L50" s="266"/>
      <c r="M50" s="266"/>
      <c r="N50" s="323"/>
      <c r="O50" s="323"/>
      <c r="P50" s="323"/>
      <c r="Q50" s="266"/>
      <c r="R50" s="266"/>
      <c r="S50" s="266"/>
      <c r="T50" s="253"/>
      <c r="U50" s="311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252"/>
      <c r="AK50" s="221"/>
      <c r="AL50" s="252">
        <v>1.0</v>
      </c>
      <c r="AM50" s="242" t="s">
        <v>176</v>
      </c>
      <c r="AN50" s="257">
        <v>3.0</v>
      </c>
      <c r="AO50" s="258" t="s">
        <v>434</v>
      </c>
      <c r="AP50" s="252">
        <f>COUNTIFS(Jadwal!$D$7:$D$537,AM50,Jadwal!$E$7:$E$537,"T",Jadwal!$L$7:$L$537,$AP$48)+COUNTIFS(Jadwal!$O$7:$O$537,AM50,Jadwal!$P$7:$P$537,"T",Jadwal!$V$7:$V$537,$AP$48)+COUNTIFS(Jadwal!$Y$7:$Y$537,AM50,Jadwal!$Z$7:$Z$537,"T",Jadwal!$AF$7:$AF$537,$AP$48)+COUNTIFS(Jadwal!$AI$7:$AI$537,AM50,Jadwal!$AJ$7:$AJ$537,"T",Jadwal!$AP$7:$AP$537,$AP$48)+COUNTIFS(Jadwal!$AS$7:$AS$537,AM50,Jadwal!$AT$7:$AT$537,"T",Jadwal!$AZ$7:$AZ$537,$AP$48)</f>
        <v>3</v>
      </c>
      <c r="AQ50" s="252">
        <f>COUNTIFS(Jadwal!$D$7:$D$537,AM50,Jadwal!$E$7:$E$537,"P",Jadwal!$L$7:$L$537,$AP$48)+COUNTIFS(Jadwal!$O$7:$O$537,AM50,Jadwal!$P$7:$P$537,"P",Jadwal!$V$7:$V$537,$AP$48)+COUNTIFS(Jadwal!$Y$7:$Y$537,AM50,Jadwal!$Z$7:$Z$537,"P",Jadwal!$AF$7:$AF$537,$AP$48)+COUNTIFS(Jadwal!$AI$7:$AI$537,AM50,Jadwal!$AJ$7:$AJ$537,"P",Jadwal!$AP$7:$AP$537,$AP$48)+COUNTIFS(Jadwal!$AS$7:$AS$537,AM50,Jadwal!$AT$7:$AT$537,"P",Jadwal!$AZ$7:$AZ$537,$AP$48)</f>
        <v>0</v>
      </c>
      <c r="AR50" s="252">
        <f>COUNTIFS(Jadwal!$D$7:$D$537,AM50,Jadwal!$E$7:$E$537,"T",Jadwal!$L$7:$L$537,$AR$48)+COUNTIFS(Jadwal!$O$7:$O$537,AM50,Jadwal!$P$7:$P$537,"T",Jadwal!$V$7:$V$537,$AR$48)+COUNTIFS(Jadwal!$Y$7:$Y$537,AM50,Jadwal!$Z$7:$Z$537,"T",Jadwal!$AF$7:$AF$537,$AR$48)+COUNTIFS(Jadwal!$AI$7:$AI$537,AM50,Jadwal!$AJ$7:$AJ$537,"T",Jadwal!$AP$7:$AP$537,$AR$48)+COUNTIFS(Jadwal!$AS$7:$AS$537,AM50,Jadwal!$AT$7:$AT$537,"T",Jadwal!$AZ$7:$AZ$537,$AR$48)</f>
        <v>3</v>
      </c>
      <c r="AS50" s="252">
        <f>COUNTIFS(Jadwal!$D$7:$D$537,AM50,Jadwal!$E$7:$E$537,"P",Jadwal!$L$7:$L$537,$AR$48)+COUNTIFS(Jadwal!$O$7:$O$537,AM50,Jadwal!$P$7:$P$537,"P",Jadwal!$V$7:$V$537,$AR$48)+COUNTIFS(Jadwal!$Y$7:$Y$537,AM50,Jadwal!$Z$7:$Z$537,"P",Jadwal!$AF$7:$AF$537,$AR$48)+COUNTIFS(Jadwal!$AI$7:$AI$537,AM50,Jadwal!$AJ$7:$AJ$537,"P",Jadwal!$AP$7:$AP$537,$AR$48)+COUNTIFS(Jadwal!$AS$7:$AS$537,AM50,Jadwal!$AT$7:$AT$537,"P",Jadwal!$AZ$7:$AZ$537,$AR$48)</f>
        <v>0</v>
      </c>
      <c r="AT50" s="226"/>
      <c r="AU50" s="221"/>
      <c r="AV50" s="221"/>
      <c r="AW50" s="221"/>
      <c r="AX50" s="221"/>
      <c r="AY50" s="221"/>
      <c r="AZ50" s="221"/>
      <c r="BA50" s="221"/>
      <c r="BB50" s="221"/>
      <c r="BC50" s="221"/>
    </row>
    <row r="51" ht="16.5" customHeight="1">
      <c r="A51" s="239">
        <v>3.0</v>
      </c>
      <c r="B51" s="240" t="s">
        <v>466</v>
      </c>
      <c r="C51" s="241" t="s">
        <v>467</v>
      </c>
      <c r="D51" s="242" t="s">
        <v>196</v>
      </c>
      <c r="E51" s="231"/>
      <c r="F51" s="243"/>
      <c r="G51" s="243"/>
      <c r="H51" s="239"/>
      <c r="I51" s="252"/>
      <c r="J51" s="290" t="s">
        <v>433</v>
      </c>
      <c r="K51" s="326"/>
      <c r="L51" s="327"/>
      <c r="M51" s="266"/>
      <c r="N51" s="323"/>
      <c r="O51" s="323"/>
      <c r="P51" s="266"/>
      <c r="Q51" s="266"/>
      <c r="R51" s="266"/>
      <c r="S51" s="266"/>
      <c r="T51" s="241"/>
      <c r="U51" s="311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252"/>
      <c r="AK51" s="221"/>
      <c r="AL51" s="252">
        <v>2.0</v>
      </c>
      <c r="AM51" s="324" t="s">
        <v>187</v>
      </c>
      <c r="AN51" s="257">
        <v>4.0</v>
      </c>
      <c r="AO51" s="328" t="s">
        <v>450</v>
      </c>
      <c r="AP51" s="252">
        <f>COUNTIFS(Jadwal!$D$7:$D$537,AM51,Jadwal!$E$7:$E$537,"T",Jadwal!$L$7:$L$537,$AP$48)+COUNTIFS(Jadwal!$O$7:$O$537,AM51,Jadwal!$P$7:$P$537,"T",Jadwal!$V$7:$V$537,$AP$48)+COUNTIFS(Jadwal!$Y$7:$Y$537,AM51,Jadwal!$Z$7:$Z$537,"T",Jadwal!$AF$7:$AF$537,$AP$48)+COUNTIFS(Jadwal!$AI$7:$AI$537,AM51,Jadwal!$AJ$7:$AJ$537,"T",Jadwal!$AP$7:$AP$537,$AP$48)+COUNTIFS(Jadwal!$AS$7:$AS$537,AM51,Jadwal!$AT$7:$AT$537,"T",Jadwal!$AZ$7:$AZ$537,$AP$48)</f>
        <v>4</v>
      </c>
      <c r="AQ51" s="252">
        <f>COUNTIFS(Jadwal!$D$7:$D$537,AM51,Jadwal!$E$7:$E$537,"P",Jadwal!$L$7:$L$537,$AP$48)+COUNTIFS(Jadwal!$O$7:$O$537,AM51,Jadwal!$P$7:$P$537,"P",Jadwal!$V$7:$V$537,$AP$48)+COUNTIFS(Jadwal!$Y$7:$Y$537,AM51,Jadwal!$Z$7:$Z$537,"P",Jadwal!$AF$7:$AF$537,$AP$48)+COUNTIFS(Jadwal!$AI$7:$AI$537,AM51,Jadwal!$AJ$7:$AJ$537,"P",Jadwal!$AP$7:$AP$537,$AP$48)+COUNTIFS(Jadwal!$AS$7:$AS$537,AM51,Jadwal!$AT$7:$AT$537,"P",Jadwal!$AZ$7:$AZ$537,$AP$48)</f>
        <v>0</v>
      </c>
      <c r="AR51" s="252">
        <f>COUNTIFS(Jadwal!$D$7:$D$537,AM51,Jadwal!$E$7:$E$537,"T",Jadwal!$L$7:$L$537,$AR$48)+COUNTIFS(Jadwal!$O$7:$O$537,AM51,Jadwal!$P$7:$P$537,"T",Jadwal!$V$7:$V$537,$AR$48)+COUNTIFS(Jadwal!$Y$7:$Y$537,AM51,Jadwal!$Z$7:$Z$537,"T",Jadwal!$AF$7:$AF$537,$AR$48)+COUNTIFS(Jadwal!$AI$7:$AI$537,AM51,Jadwal!$AJ$7:$AJ$537,"T",Jadwal!$AP$7:$AP$537,$AR$48)+COUNTIFS(Jadwal!$AS$7:$AS$537,AM51,Jadwal!$AT$7:$AT$537,"T",Jadwal!$AZ$7:$AZ$537,$AR$48)</f>
        <v>4</v>
      </c>
      <c r="AS51" s="252">
        <f>COUNTIFS(Jadwal!$D$7:$D$537,AM51,Jadwal!$E$7:$E$537,"P",Jadwal!$L$7:$L$537,$AR$48)+COUNTIFS(Jadwal!$O$7:$O$537,AM51,Jadwal!$P$7:$P$537,"P",Jadwal!$V$7:$V$537,$AR$48)+COUNTIFS(Jadwal!$Y$7:$Y$537,AM51,Jadwal!$Z$7:$Z$537,"P",Jadwal!$AF$7:$AF$537,$AR$48)+COUNTIFS(Jadwal!$AI$7:$AI$537,AM51,Jadwal!$AJ$7:$AJ$537,"P",Jadwal!$AP$7:$AP$537,$AR$48)+COUNTIFS(Jadwal!$AS$7:$AS$537,AM51,Jadwal!$AT$7:$AT$537,"P",Jadwal!$AZ$7:$AZ$537,$AR$48)</f>
        <v>0</v>
      </c>
      <c r="AT51" s="226"/>
      <c r="AU51" s="221"/>
      <c r="AV51" s="221"/>
      <c r="AW51" s="221"/>
      <c r="AX51" s="221"/>
      <c r="AY51" s="221"/>
      <c r="AZ51" s="221"/>
      <c r="BA51" s="221"/>
      <c r="BB51" s="221"/>
      <c r="BC51" s="221"/>
    </row>
    <row r="52" ht="15.75" customHeight="1">
      <c r="A52" s="239">
        <v>4.0</v>
      </c>
      <c r="B52" s="240" t="s">
        <v>253</v>
      </c>
      <c r="C52" s="273" t="s">
        <v>468</v>
      </c>
      <c r="D52" s="242" t="s">
        <v>254</v>
      </c>
      <c r="E52" s="231"/>
      <c r="F52" s="243"/>
      <c r="G52" s="243"/>
      <c r="H52" s="239"/>
      <c r="I52" s="252"/>
      <c r="J52" s="329" t="s">
        <v>469</v>
      </c>
      <c r="K52" s="266"/>
      <c r="L52" s="266"/>
      <c r="M52" s="266"/>
      <c r="N52" s="323"/>
      <c r="O52" s="323"/>
      <c r="P52" s="266"/>
      <c r="Q52" s="266"/>
      <c r="R52" s="266"/>
      <c r="S52" s="266"/>
      <c r="T52" s="253"/>
      <c r="U52" s="311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252"/>
      <c r="AK52" s="221"/>
      <c r="AL52" s="252">
        <v>3.0</v>
      </c>
      <c r="AM52" s="242" t="s">
        <v>196</v>
      </c>
      <c r="AN52" s="257">
        <v>4.0</v>
      </c>
      <c r="AO52" s="328" t="s">
        <v>450</v>
      </c>
      <c r="AP52" s="252">
        <f>COUNTIFS(Jadwal!$D$7:$D$537,AM52,Jadwal!$E$7:$E$537,"T",Jadwal!$L$7:$L$537,$AP$48)+COUNTIFS(Jadwal!$O$7:$O$537,AM52,Jadwal!$P$7:$P$537,"T",Jadwal!$V$7:$V$537,$AP$48)+COUNTIFS(Jadwal!$Y$7:$Y$537,AM52,Jadwal!$Z$7:$Z$537,"T",Jadwal!$AF$7:$AF$537,$AP$48)+COUNTIFS(Jadwal!$AI$7:$AI$537,AM52,Jadwal!$AJ$7:$AJ$537,"T",Jadwal!$AP$7:$AP$537,$AP$48)+COUNTIFS(Jadwal!$AS$7:$AS$537,AM52,Jadwal!$AT$7:$AT$537,"T",Jadwal!$AZ$7:$AZ$537,$AP$48)</f>
        <v>0</v>
      </c>
      <c r="AQ52" s="252">
        <f>COUNTIFS(Jadwal!$D$7:$D$537,AM52,Jadwal!$E$7:$E$537,"P",Jadwal!$L$7:$L$537,$AP$48)+COUNTIFS(Jadwal!$O$7:$O$537,AM52,Jadwal!$P$7:$P$537,"P",Jadwal!$V$7:$V$537,$AP$48)+COUNTIFS(Jadwal!$Y$7:$Y$537,AM52,Jadwal!$Z$7:$Z$537,"P",Jadwal!$AF$7:$AF$537,$AP$48)+COUNTIFS(Jadwal!$AI$7:$AI$537,AM52,Jadwal!$AJ$7:$AJ$537,"P",Jadwal!$AP$7:$AP$537,$AP$48)+COUNTIFS(Jadwal!$AS$7:$AS$537,AM52,Jadwal!$AT$7:$AT$537,"P",Jadwal!$AZ$7:$AZ$537,$AP$48)</f>
        <v>0</v>
      </c>
      <c r="AR52" s="252">
        <f>COUNTIFS(Jadwal!$D$7:$D$537,AM52,Jadwal!$E$7:$E$537,"T",Jadwal!$L$7:$L$537,$AR$48)+COUNTIFS(Jadwal!$O$7:$O$537,AM52,Jadwal!$P$7:$P$537,"T",Jadwal!$V$7:$V$537,$AR$48)+COUNTIFS(Jadwal!$Y$7:$Y$537,AM52,Jadwal!$Z$7:$Z$537,"T",Jadwal!$AF$7:$AF$537,$AR$48)+COUNTIFS(Jadwal!$AI$7:$AI$537,AM52,Jadwal!$AJ$7:$AJ$537,"T",Jadwal!$AP$7:$AP$537,$AR$48)+COUNTIFS(Jadwal!$AS$7:$AS$537,AM52,Jadwal!$AT$7:$AT$537,"T",Jadwal!$AZ$7:$AZ$537,$AR$48)</f>
        <v>0</v>
      </c>
      <c r="AS52" s="252">
        <f>COUNTIFS(Jadwal!$D$7:$D$537,AM52,Jadwal!$E$7:$E$537,"P",Jadwal!$L$7:$L$537,$AR$48)+COUNTIFS(Jadwal!$O$7:$O$537,AM52,Jadwal!$P$7:$P$537,"P",Jadwal!$V$7:$V$537,$AR$48)+COUNTIFS(Jadwal!$Y$7:$Y$537,AM52,Jadwal!$Z$7:$Z$537,"P",Jadwal!$AF$7:$AF$537,$AR$48)+COUNTIFS(Jadwal!$AI$7:$AI$537,AM52,Jadwal!$AJ$7:$AJ$537,"P",Jadwal!$AP$7:$AP$537,$AR$48)+COUNTIFS(Jadwal!$AS$7:$AS$537,AM52,Jadwal!$AT$7:$AT$537,"P",Jadwal!$AZ$7:$AZ$537,$AR$48)</f>
        <v>0</v>
      </c>
      <c r="AT52" s="226"/>
      <c r="AU52" s="221"/>
      <c r="AV52" s="221"/>
      <c r="AW52" s="221"/>
      <c r="AX52" s="221"/>
      <c r="AY52" s="221"/>
      <c r="AZ52" s="221"/>
      <c r="BA52" s="221"/>
      <c r="BB52" s="221"/>
      <c r="BC52" s="221"/>
    </row>
    <row r="53" ht="15.75" customHeight="1">
      <c r="A53" s="239">
        <v>5.0</v>
      </c>
      <c r="B53" s="273" t="s">
        <v>180</v>
      </c>
      <c r="C53" s="241" t="s">
        <v>470</v>
      </c>
      <c r="D53" s="242" t="s">
        <v>181</v>
      </c>
      <c r="E53" s="231"/>
      <c r="F53" s="231"/>
      <c r="G53" s="243"/>
      <c r="H53" s="243"/>
      <c r="I53" s="239"/>
      <c r="J53" s="290" t="s">
        <v>459</v>
      </c>
      <c r="K53" s="270" t="s">
        <v>471</v>
      </c>
      <c r="L53" s="266"/>
      <c r="M53" s="270" t="s">
        <v>472</v>
      </c>
      <c r="N53" s="323"/>
      <c r="O53" s="323"/>
      <c r="P53" s="266"/>
      <c r="Q53" s="266"/>
      <c r="R53" s="266"/>
      <c r="S53" s="266"/>
      <c r="T53" s="330"/>
      <c r="U53" s="311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252"/>
      <c r="AK53" s="221"/>
      <c r="AL53" s="252">
        <v>4.0</v>
      </c>
      <c r="AM53" s="242" t="s">
        <v>254</v>
      </c>
      <c r="AN53" s="257">
        <v>2.0</v>
      </c>
      <c r="AO53" s="258" t="s">
        <v>407</v>
      </c>
      <c r="AP53" s="252">
        <f>COUNTIFS(Jadwal!$D$7:$D$537,AM53,Jadwal!$E$7:$E$537,"T",Jadwal!$L$7:$L$537,$AP$48)+COUNTIFS(Jadwal!$O$7:$O$537,AM53,Jadwal!$P$7:$P$537,"T",Jadwal!$V$7:$V$537,$AP$48)+COUNTIFS(Jadwal!$Y$7:$Y$537,AM53,Jadwal!$Z$7:$Z$537,"T",Jadwal!$AF$7:$AF$537,$AP$48)+COUNTIFS(Jadwal!$AI$7:$AI$537,AM53,Jadwal!$AJ$7:$AJ$537,"T",Jadwal!$AP$7:$AP$537,$AP$48)+COUNTIFS(Jadwal!$AS$7:$AS$537,AM53,Jadwal!$AT$7:$AT$537,"T",Jadwal!$AZ$7:$AZ$537,$AP$48)</f>
        <v>2</v>
      </c>
      <c r="AQ53" s="252">
        <f>COUNTIFS(Jadwal!$D$7:$D$537,AM53,Jadwal!$E$7:$E$537,"P",Jadwal!$L$7:$L$537,$AP$48)+COUNTIFS(Jadwal!$O$7:$O$537,AM53,Jadwal!$P$7:$P$537,"P",Jadwal!$V$7:$V$537,$AP$48)+COUNTIFS(Jadwal!$Y$7:$Y$537,AM53,Jadwal!$Z$7:$Z$537,"P",Jadwal!$AF$7:$AF$537,$AP$48)+COUNTIFS(Jadwal!$AI$7:$AI$537,AM53,Jadwal!$AJ$7:$AJ$537,"P",Jadwal!$AP$7:$AP$537,$AP$48)+COUNTIFS(Jadwal!$AS$7:$AS$537,AM53,Jadwal!$AT$7:$AT$537,"P",Jadwal!$AZ$7:$AZ$537,$AP$48)</f>
        <v>0</v>
      </c>
      <c r="AR53" s="252">
        <f>COUNTIFS(Jadwal!$D$7:$D$537,AM53,Jadwal!$E$7:$E$537,"T",Jadwal!$L$7:$L$537,$AR$48)+COUNTIFS(Jadwal!$O$7:$O$537,AM53,Jadwal!$P$7:$P$537,"T",Jadwal!$V$7:$V$537,$AR$48)+COUNTIFS(Jadwal!$Y$7:$Y$537,AM53,Jadwal!$Z$7:$Z$537,"T",Jadwal!$AF$7:$AF$537,$AR$48)+COUNTIFS(Jadwal!$AI$7:$AI$537,AM53,Jadwal!$AJ$7:$AJ$537,"T",Jadwal!$AP$7:$AP$537,$AR$48)+COUNTIFS(Jadwal!$AS$7:$AS$537,AM53,Jadwal!$AT$7:$AT$537,"T",Jadwal!$AZ$7:$AZ$537,$AR$48)</f>
        <v>2</v>
      </c>
      <c r="AS53" s="252">
        <f>COUNTIFS(Jadwal!$D$7:$D$537,AM53,Jadwal!$E$7:$E$537,"P",Jadwal!$L$7:$L$537,$AR$48)+COUNTIFS(Jadwal!$O$7:$O$537,AM53,Jadwal!$P$7:$P$537,"P",Jadwal!$V$7:$V$537,$AR$48)+COUNTIFS(Jadwal!$Y$7:$Y$537,AM53,Jadwal!$Z$7:$Z$537,"P",Jadwal!$AF$7:$AF$537,$AR$48)+COUNTIFS(Jadwal!$AI$7:$AI$537,AM53,Jadwal!$AJ$7:$AJ$537,"P",Jadwal!$AP$7:$AP$537,$AR$48)+COUNTIFS(Jadwal!$AS$7:$AS$537,AM53,Jadwal!$AT$7:$AT$537,"P",Jadwal!$AZ$7:$AZ$537,$AR$48)</f>
        <v>0</v>
      </c>
      <c r="AT53" s="226"/>
      <c r="AU53" s="221"/>
      <c r="AV53" s="221"/>
      <c r="AW53" s="221"/>
      <c r="AX53" s="221"/>
      <c r="AY53" s="221"/>
      <c r="AZ53" s="221"/>
      <c r="BA53" s="221"/>
      <c r="BB53" s="221"/>
      <c r="BC53" s="221"/>
    </row>
    <row r="54" ht="15.75" customHeight="1">
      <c r="A54" s="239">
        <v>6.0</v>
      </c>
      <c r="B54" s="331" t="s">
        <v>178</v>
      </c>
      <c r="C54" s="331" t="s">
        <v>473</v>
      </c>
      <c r="D54" s="242" t="s">
        <v>179</v>
      </c>
      <c r="E54" s="239"/>
      <c r="F54" s="239"/>
      <c r="G54" s="246"/>
      <c r="H54" s="246"/>
      <c r="I54" s="239"/>
      <c r="J54" s="332" t="s">
        <v>474</v>
      </c>
      <c r="K54" s="268" t="s">
        <v>443</v>
      </c>
      <c r="L54" s="266"/>
      <c r="M54" s="270" t="s">
        <v>475</v>
      </c>
      <c r="N54" s="323"/>
      <c r="O54" s="323"/>
      <c r="P54" s="323"/>
      <c r="Q54" s="266"/>
      <c r="R54" s="266"/>
      <c r="S54" s="266"/>
      <c r="T54" s="333"/>
      <c r="U54" s="311"/>
      <c r="V54" s="92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252"/>
      <c r="AK54" s="221"/>
      <c r="AL54" s="252">
        <v>5.0</v>
      </c>
      <c r="AM54" s="242" t="s">
        <v>181</v>
      </c>
      <c r="AN54" s="257">
        <v>3.0</v>
      </c>
      <c r="AO54" s="258" t="s">
        <v>455</v>
      </c>
      <c r="AP54" s="252">
        <f>COUNTIFS(Jadwal!$D$7:$D$537,AM54,Jadwal!$E$7:$E$537,"T",Jadwal!$L$7:$L$537,$AP$48)+COUNTIFS(Jadwal!$O$7:$O$537,AM54,Jadwal!$P$7:$P$537,"T",Jadwal!$V$7:$V$537,$AP$48)+COUNTIFS(Jadwal!$Y$7:$Y$537,AM54,Jadwal!$Z$7:$Z$537,"T",Jadwal!$AF$7:$AF$537,$AP$48)+COUNTIFS(Jadwal!$AI$7:$AI$537,AM54,Jadwal!$AJ$7:$AJ$537,"T",Jadwal!$AP$7:$AP$537,$AP$48)+COUNTIFS(Jadwal!$AS$7:$AS$537,AM54,Jadwal!$AT$7:$AT$537,"T",Jadwal!$AZ$7:$AZ$537,$AP$48)</f>
        <v>6</v>
      </c>
      <c r="AQ54" s="252">
        <f>COUNTIFS(Jadwal!$D$7:$D$537,AM54,Jadwal!$E$7:$E$537,"P",Jadwal!$L$7:$L$537,$AP$48)+COUNTIFS(Jadwal!$O$7:$O$537,AM54,Jadwal!$P$7:$P$537,"P",Jadwal!$V$7:$V$537,$AP$48)+COUNTIFS(Jadwal!$Y$7:$Y$537,AM54,Jadwal!$Z$7:$Z$537,"P",Jadwal!$AF$7:$AF$537,$AP$48)+COUNTIFS(Jadwal!$AI$7:$AI$537,AM54,Jadwal!$AJ$7:$AJ$537,"P",Jadwal!$AP$7:$AP$537,$AP$48)+COUNTIFS(Jadwal!$AS$7:$AS$537,AM54,Jadwal!$AT$7:$AT$537,"P",Jadwal!$AZ$7:$AZ$537,$AP$48)</f>
        <v>0</v>
      </c>
      <c r="AR54" s="252">
        <f>COUNTIFS(Jadwal!$D$7:$D$537,AM54,Jadwal!$E$7:$E$537,"T",Jadwal!$L$7:$L$537,$AR$48)+COUNTIFS(Jadwal!$O$7:$O$537,AM54,Jadwal!$P$7:$P$537,"T",Jadwal!$V$7:$V$537,$AR$48)+COUNTIFS(Jadwal!$Y$7:$Y$537,AM54,Jadwal!$Z$7:$Z$537,"T",Jadwal!$AF$7:$AF$537,$AR$48)+COUNTIFS(Jadwal!$AI$7:$AI$537,AM54,Jadwal!$AJ$7:$AJ$537,"T",Jadwal!$AP$7:$AP$537,$AR$48)+COUNTIFS(Jadwal!$AS$7:$AS$537,AM54,Jadwal!$AT$7:$AT$537,"T",Jadwal!$AZ$7:$AZ$537,$AR$48)</f>
        <v>6</v>
      </c>
      <c r="AS54" s="252">
        <f>COUNTIFS(Jadwal!$D$7:$D$537,AM54,Jadwal!$E$7:$E$537,"P",Jadwal!$L$7:$L$537,$AR$48)+COUNTIFS(Jadwal!$O$7:$O$537,AM54,Jadwal!$P$7:$P$537,"P",Jadwal!$V$7:$V$537,$AR$48)+COUNTIFS(Jadwal!$Y$7:$Y$537,AM54,Jadwal!$Z$7:$Z$537,"P",Jadwal!$AF$7:$AF$537,$AR$48)+COUNTIFS(Jadwal!$AI$7:$AI$537,AM54,Jadwal!$AJ$7:$AJ$537,"P",Jadwal!$AP$7:$AP$537,$AR$48)+COUNTIFS(Jadwal!$AS$7:$AS$537,AM54,Jadwal!$AT$7:$AT$537,"P",Jadwal!$AZ$7:$AZ$537,$AR$48)</f>
        <v>0</v>
      </c>
      <c r="AT54" s="334"/>
      <c r="AU54" s="221"/>
      <c r="AV54" s="221"/>
      <c r="AW54" s="221"/>
      <c r="AX54" s="221"/>
      <c r="AY54" s="221"/>
      <c r="AZ54" s="221"/>
      <c r="BA54" s="221"/>
      <c r="BB54" s="221"/>
      <c r="BC54" s="221"/>
    </row>
    <row r="55" ht="15.75" customHeight="1">
      <c r="A55" s="239">
        <v>7.0</v>
      </c>
      <c r="B55" s="240" t="s">
        <v>226</v>
      </c>
      <c r="C55" s="241" t="s">
        <v>458</v>
      </c>
      <c r="D55" s="242" t="s">
        <v>227</v>
      </c>
      <c r="E55" s="305"/>
      <c r="F55" s="305"/>
      <c r="G55" s="306"/>
      <c r="H55" s="306"/>
      <c r="I55" s="307"/>
      <c r="J55" s="308" t="s">
        <v>459</v>
      </c>
      <c r="K55" s="241" t="s">
        <v>442</v>
      </c>
      <c r="L55" s="266"/>
      <c r="M55" s="266"/>
      <c r="N55" s="266"/>
      <c r="O55" s="323"/>
      <c r="P55" s="266"/>
      <c r="Q55" s="266"/>
      <c r="R55" s="266"/>
      <c r="S55" s="266"/>
      <c r="T55" s="253"/>
      <c r="U55" s="311"/>
      <c r="V55" s="92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335"/>
      <c r="AK55" s="221"/>
      <c r="AL55" s="252">
        <v>6.0</v>
      </c>
      <c r="AM55" s="336" t="s">
        <v>179</v>
      </c>
      <c r="AN55" s="257">
        <v>3.0</v>
      </c>
      <c r="AO55" s="258" t="s">
        <v>455</v>
      </c>
      <c r="AP55" s="252">
        <f>COUNTIFS(Jadwal!$D$7:$D$537,AM55,Jadwal!$E$7:$E$537,"T",Jadwal!$L$7:$L$537,$AP$48)+COUNTIFS(Jadwal!$O$7:$O$537,AM55,Jadwal!$P$7:$P$537,"T",Jadwal!$V$7:$V$537,$AP$48)+COUNTIFS(Jadwal!$Y$7:$Y$537,AM55,Jadwal!$Z$7:$Z$537,"T",Jadwal!$AF$7:$AF$537,$AP$48)+COUNTIFS(Jadwal!$AI$7:$AI$537,AM55,Jadwal!$AJ$7:$AJ$537,"T",Jadwal!$AP$7:$AP$537,$AP$48)+COUNTIFS(Jadwal!$AS$7:$AS$537,AM55,Jadwal!$AT$7:$AT$537,"T",Jadwal!$AZ$7:$AZ$537,$AP$48)</f>
        <v>3</v>
      </c>
      <c r="AQ55" s="252">
        <f>COUNTIFS(Jadwal!$D$7:$D$537,AM55,Jadwal!$E$7:$E$537,"P",Jadwal!$L$7:$L$537,$AP$48)+COUNTIFS(Jadwal!$O$7:$O$537,AM55,Jadwal!$P$7:$P$537,"P",Jadwal!$V$7:$V$537,$AP$48)+COUNTIFS(Jadwal!$Y$7:$Y$537,AM55,Jadwal!$Z$7:$Z$537,"P",Jadwal!$AF$7:$AF$537,$AP$48)+COUNTIFS(Jadwal!$AI$7:$AI$537,AM55,Jadwal!$AJ$7:$AJ$537,"P",Jadwal!$AP$7:$AP$537,$AP$48)+COUNTIFS(Jadwal!$AS$7:$AS$537,AM55,Jadwal!$AT$7:$AT$537,"P",Jadwal!$AZ$7:$AZ$537,$AP$48)</f>
        <v>2</v>
      </c>
      <c r="AR55" s="252">
        <f>COUNTIFS(Jadwal!$D$7:$D$537,AM55,Jadwal!$E$7:$E$537,"T",Jadwal!$L$7:$L$537,$AR$48)+COUNTIFS(Jadwal!$O$7:$O$537,AM55,Jadwal!$P$7:$P$537,"T",Jadwal!$V$7:$V$537,$AR$48)+COUNTIFS(Jadwal!$Y$7:$Y$537,AM55,Jadwal!$Z$7:$Z$537,"T",Jadwal!$AF$7:$AF$537,$AR$48)+COUNTIFS(Jadwal!$AI$7:$AI$537,AM55,Jadwal!$AJ$7:$AJ$537,"T",Jadwal!$AP$7:$AP$537,$AR$48)+COUNTIFS(Jadwal!$AS$7:$AS$537,AM55,Jadwal!$AT$7:$AT$537,"T",Jadwal!$AZ$7:$AZ$537,$AR$48)</f>
        <v>3</v>
      </c>
      <c r="AS55" s="252">
        <f>COUNTIFS(Jadwal!$D$7:$D$537,AM55,Jadwal!$E$7:$E$537,"P",Jadwal!$L$7:$L$537,$AR$48)+COUNTIFS(Jadwal!$O$7:$O$537,AM55,Jadwal!$P$7:$P$537,"P",Jadwal!$V$7:$V$537,$AR$48)+COUNTIFS(Jadwal!$Y$7:$Y$537,AM55,Jadwal!$Z$7:$Z$537,"P",Jadwal!$AF$7:$AF$537,$AR$48)+COUNTIFS(Jadwal!$AI$7:$AI$537,AM55,Jadwal!$AJ$7:$AJ$537,"P",Jadwal!$AP$7:$AP$537,$AR$48)+COUNTIFS(Jadwal!$AS$7:$AS$537,AM55,Jadwal!$AT$7:$AT$537,"P",Jadwal!$AZ$7:$AZ$537,$AR$48)</f>
        <v>2</v>
      </c>
      <c r="AT55" s="226"/>
      <c r="AU55" s="221"/>
      <c r="AV55" s="221"/>
      <c r="AW55" s="221"/>
      <c r="AX55" s="221"/>
      <c r="AY55" s="221"/>
      <c r="AZ55" s="221"/>
      <c r="BA55" s="221"/>
      <c r="BB55" s="221"/>
      <c r="BC55" s="221"/>
    </row>
    <row r="56" ht="15.75" customHeight="1">
      <c r="A56" s="239">
        <v>8.0</v>
      </c>
      <c r="B56" s="337" t="s">
        <v>304</v>
      </c>
      <c r="C56" s="268" t="s">
        <v>476</v>
      </c>
      <c r="D56" s="321" t="s">
        <v>305</v>
      </c>
      <c r="E56" s="239"/>
      <c r="F56" s="239"/>
      <c r="G56" s="246"/>
      <c r="H56" s="246"/>
      <c r="I56" s="239"/>
      <c r="J56" s="322" t="s">
        <v>454</v>
      </c>
      <c r="K56" s="253"/>
      <c r="L56" s="317"/>
      <c r="M56" s="317"/>
      <c r="N56" s="317"/>
      <c r="O56" s="323"/>
      <c r="P56" s="266"/>
      <c r="Q56" s="266"/>
      <c r="R56" s="266"/>
      <c r="S56" s="266"/>
      <c r="T56" s="253"/>
      <c r="U56" s="311"/>
      <c r="V56" s="92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226"/>
      <c r="AK56" s="221"/>
      <c r="AL56" s="252">
        <v>7.0</v>
      </c>
      <c r="AM56" s="271" t="s">
        <v>227</v>
      </c>
      <c r="AN56" s="257">
        <v>3.0</v>
      </c>
      <c r="AO56" s="258" t="s">
        <v>455</v>
      </c>
      <c r="AP56" s="252">
        <f>COUNTIFS(Jadwal!$D$7:$D$537,AM56,Jadwal!$E$7:$E$537,"T",Jadwal!$L$7:$L$537,$AP$48)+COUNTIFS(Jadwal!$O$7:$O$537,AM56,Jadwal!$P$7:$P$537,"T",Jadwal!$V$7:$V$537,$AP$48)+COUNTIFS(Jadwal!$Y$7:$Y$537,AM56,Jadwal!$Z$7:$Z$537,"T",Jadwal!$AF$7:$AF$537,$AP$48)+COUNTIFS(Jadwal!$AI$7:$AI$537,AM56,Jadwal!$AJ$7:$AJ$537,"T",Jadwal!$AP$7:$AP$537,$AP$48)+COUNTIFS(Jadwal!$AS$7:$AS$537,AM56,Jadwal!$AT$7:$AT$537,"T",Jadwal!$AZ$7:$AZ$537,$AP$48)</f>
        <v>3</v>
      </c>
      <c r="AQ56" s="252">
        <f>COUNTIFS(Jadwal!$D$7:$D$537,AM56,Jadwal!$E$7:$E$537,"P",Jadwal!$L$7:$L$537,$AP$48)+COUNTIFS(Jadwal!$O$7:$O$537,AM56,Jadwal!$P$7:$P$537,"P",Jadwal!$V$7:$V$537,$AP$48)+COUNTIFS(Jadwal!$Y$7:$Y$537,AM56,Jadwal!$Z$7:$Z$537,"P",Jadwal!$AF$7:$AF$537,$AP$48)+COUNTIFS(Jadwal!$AI$7:$AI$537,AM56,Jadwal!$AJ$7:$AJ$537,"P",Jadwal!$AP$7:$AP$537,$AP$48)+COUNTIFS(Jadwal!$AS$7:$AS$537,AM56,Jadwal!$AT$7:$AT$537,"P",Jadwal!$AZ$7:$AZ$537,$AP$48)</f>
        <v>0</v>
      </c>
      <c r="AR56" s="252">
        <f>COUNTIFS(Jadwal!$D$7:$D$537,AM56,Jadwal!$E$7:$E$537,"T",Jadwal!$L$7:$L$537,$AR$48)+COUNTIFS(Jadwal!$O$7:$O$537,AM56,Jadwal!$P$7:$P$537,"T",Jadwal!$V$7:$V$537,$AR$48)+COUNTIFS(Jadwal!$Y$7:$Y$537,AM56,Jadwal!$Z$7:$Z$537,"T",Jadwal!$AF$7:$AF$537,$AR$48)+COUNTIFS(Jadwal!$AI$7:$AI$537,AM56,Jadwal!$AJ$7:$AJ$537,"T",Jadwal!$AP$7:$AP$537,$AR$48)+COUNTIFS(Jadwal!$AS$7:$AS$537,AM56,Jadwal!$AT$7:$AT$537,"T",Jadwal!$AZ$7:$AZ$537,$AR$48)</f>
        <v>3</v>
      </c>
      <c r="AS56" s="252">
        <f>COUNTIFS(Jadwal!$D$7:$D$537,AM56,Jadwal!$E$7:$E$537,"P",Jadwal!$L$7:$L$537,$AR$48)+COUNTIFS(Jadwal!$O$7:$O$537,AM56,Jadwal!$P$7:$P$537,"P",Jadwal!$V$7:$V$537,$AR$48)+COUNTIFS(Jadwal!$Y$7:$Y$537,AM56,Jadwal!$Z$7:$Z$537,"P",Jadwal!$AF$7:$AF$537,$AR$48)+COUNTIFS(Jadwal!$AI$7:$AI$537,AM56,Jadwal!$AJ$7:$AJ$537,"P",Jadwal!$AP$7:$AP$537,$AR$48)+COUNTIFS(Jadwal!$AS$7:$AS$537,AM56,Jadwal!$AT$7:$AT$537,"P",Jadwal!$AZ$7:$AZ$537,$AR$48)</f>
        <v>0</v>
      </c>
      <c r="AT56" s="221"/>
      <c r="AU56" s="221"/>
      <c r="AV56" s="221"/>
      <c r="AW56" s="221"/>
      <c r="AX56" s="221"/>
      <c r="AY56" s="221"/>
      <c r="AZ56" s="221"/>
      <c r="BA56" s="221"/>
      <c r="BB56" s="221"/>
      <c r="BC56" s="221"/>
    </row>
    <row r="57" ht="12.75" customHeight="1">
      <c r="A57" s="239">
        <v>9.0</v>
      </c>
      <c r="B57" s="240" t="s">
        <v>329</v>
      </c>
      <c r="C57" s="338"/>
      <c r="D57" s="339" t="s">
        <v>330</v>
      </c>
      <c r="E57" s="178"/>
      <c r="F57" s="178"/>
      <c r="G57" s="178"/>
      <c r="H57" s="178"/>
      <c r="I57" s="178"/>
      <c r="J57" s="244" t="s">
        <v>402</v>
      </c>
      <c r="K57" s="260"/>
      <c r="L57" s="260"/>
      <c r="M57" s="260"/>
      <c r="N57" s="254"/>
      <c r="O57" s="266"/>
      <c r="P57" s="266"/>
      <c r="Q57" s="266"/>
      <c r="R57" s="266"/>
      <c r="S57" s="266"/>
      <c r="T57" s="266"/>
      <c r="U57" s="247"/>
      <c r="V57" s="224"/>
      <c r="W57" s="224"/>
      <c r="X57" s="221"/>
      <c r="Y57" s="221"/>
      <c r="Z57" s="221"/>
      <c r="AA57" s="221"/>
      <c r="AB57" s="226"/>
      <c r="AC57" s="226"/>
      <c r="AD57" s="226"/>
      <c r="AE57" s="221"/>
      <c r="AF57" s="221"/>
      <c r="AG57" s="221"/>
      <c r="AH57" s="221"/>
      <c r="AI57" s="221"/>
      <c r="AJ57" s="221"/>
      <c r="AK57" s="221"/>
      <c r="AL57" s="252">
        <v>8.0</v>
      </c>
      <c r="AM57" s="321" t="s">
        <v>305</v>
      </c>
      <c r="AN57" s="257">
        <v>3.0</v>
      </c>
      <c r="AO57" s="258" t="s">
        <v>455</v>
      </c>
      <c r="AP57" s="252">
        <f>COUNTIFS(Jadwal!$D$7:$D$537,AM57,Jadwal!$E$7:$E$537,"T",Jadwal!$L$7:$L$537,$AP$48)+COUNTIFS(Jadwal!$O$7:$O$537,AM57,Jadwal!$P$7:$P$537,"T",Jadwal!$V$7:$V$537,$AP$48)+COUNTIFS(Jadwal!$Y$7:$Y$537,AM57,Jadwal!$Z$7:$Z$537,"T",Jadwal!$AF$7:$AF$537,$AP$48)+COUNTIFS(Jadwal!$AI$7:$AI$537,AM57,Jadwal!$AJ$7:$AJ$537,"T",Jadwal!$AP$7:$AP$537,$AP$48)+COUNTIFS(Jadwal!$AS$7:$AS$537,AM57,Jadwal!$AT$7:$AT$537,"T",Jadwal!$AZ$7:$AZ$537,$AP$48)</f>
        <v>3</v>
      </c>
      <c r="AQ57" s="252">
        <f>COUNTIFS(Jadwal!$D$7:$D$537,AM57,Jadwal!$E$7:$E$537,"P",Jadwal!$L$7:$L$537,$AP$48)+COUNTIFS(Jadwal!$O$7:$O$537,AM57,Jadwal!$P$7:$P$537,"P",Jadwal!$V$7:$V$537,$AP$48)+COUNTIFS(Jadwal!$Y$7:$Y$537,AM57,Jadwal!$Z$7:$Z$537,"P",Jadwal!$AF$7:$AF$537,$AP$48)+COUNTIFS(Jadwal!$AI$7:$AI$537,AM57,Jadwal!$AJ$7:$AJ$537,"P",Jadwal!$AP$7:$AP$537,$AP$48)+COUNTIFS(Jadwal!$AS$7:$AS$537,AM57,Jadwal!$AT$7:$AT$537,"P",Jadwal!$AZ$7:$AZ$537,$AP$48)</f>
        <v>0</v>
      </c>
      <c r="AR57" s="252">
        <f>COUNTIFS(Jadwal!$D$7:$D$537,AM57,Jadwal!$E$7:$E$537,"T",Jadwal!$L$7:$L$537,$AR$48)+COUNTIFS(Jadwal!$O$7:$O$537,AM57,Jadwal!$P$7:$P$537,"T",Jadwal!$V$7:$V$537,$AR$48)+COUNTIFS(Jadwal!$Y$7:$Y$537,AM57,Jadwal!$Z$7:$Z$537,"T",Jadwal!$AF$7:$AF$537,$AR$48)+COUNTIFS(Jadwal!$AI$7:$AI$537,AM57,Jadwal!$AJ$7:$AJ$537,"T",Jadwal!$AP$7:$AP$537,$AR$48)+COUNTIFS(Jadwal!$AS$7:$AS$537,AM57,Jadwal!$AT$7:$AT$537,"T",Jadwal!$AZ$7:$AZ$537,$AR$48)</f>
        <v>3</v>
      </c>
      <c r="AS57" s="252">
        <f>COUNTIFS(Jadwal!$D$7:$D$537,AM57,Jadwal!$E$7:$E$537,"P",Jadwal!$L$7:$L$537,$AR$48)+COUNTIFS(Jadwal!$O$7:$O$537,AM57,Jadwal!$P$7:$P$537,"P",Jadwal!$V$7:$V$537,$AR$48)+COUNTIFS(Jadwal!$Y$7:$Y$537,AM57,Jadwal!$Z$7:$Z$537,"P",Jadwal!$AF$7:$AF$537,$AR$48)+COUNTIFS(Jadwal!$AI$7:$AI$537,AM57,Jadwal!$AJ$7:$AJ$537,"P",Jadwal!$AP$7:$AP$537,$AR$48)+COUNTIFS(Jadwal!$AS$7:$AS$537,AM57,Jadwal!$AT$7:$AT$537,"P",Jadwal!$AZ$7:$AZ$537,$AR$48)</f>
        <v>0</v>
      </c>
      <c r="AT57" s="221"/>
      <c r="AU57" s="221"/>
      <c r="AV57" s="221"/>
      <c r="AW57" s="221"/>
      <c r="AX57" s="221"/>
      <c r="AY57" s="221"/>
      <c r="AZ57" s="221"/>
      <c r="BA57" s="221"/>
      <c r="BB57" s="221"/>
      <c r="BC57" s="221"/>
    </row>
    <row r="58" ht="12.75" customHeight="1">
      <c r="A58" s="239">
        <v>10.0</v>
      </c>
      <c r="B58" s="240"/>
      <c r="C58" s="340"/>
      <c r="D58" s="341"/>
      <c r="E58" s="231"/>
      <c r="F58" s="232"/>
      <c r="G58" s="243"/>
      <c r="H58" s="243"/>
      <c r="I58" s="239"/>
      <c r="J58" s="316"/>
      <c r="K58" s="316"/>
      <c r="L58" s="317"/>
      <c r="M58" s="317"/>
      <c r="N58" s="243"/>
      <c r="O58" s="248"/>
      <c r="P58" s="248"/>
      <c r="Q58" s="247"/>
      <c r="R58" s="247"/>
      <c r="S58" s="247"/>
      <c r="T58" s="273"/>
      <c r="U58" s="311"/>
      <c r="V58" s="224"/>
      <c r="W58" s="224"/>
      <c r="X58" s="221"/>
      <c r="Y58" s="221"/>
      <c r="Z58" s="221"/>
      <c r="AA58" s="221"/>
      <c r="AB58" s="226"/>
      <c r="AC58" s="226"/>
      <c r="AD58" s="226"/>
      <c r="AE58" s="221"/>
      <c r="AF58" s="221"/>
      <c r="AG58" s="221"/>
      <c r="AH58" s="221"/>
      <c r="AI58" s="221"/>
      <c r="AJ58" s="221"/>
      <c r="AK58" s="221"/>
      <c r="AL58" s="252">
        <v>9.0</v>
      </c>
      <c r="AM58" s="342" t="s">
        <v>330</v>
      </c>
      <c r="AN58" s="257">
        <v>3.0</v>
      </c>
      <c r="AO58" s="258" t="s">
        <v>455</v>
      </c>
      <c r="AP58" s="252">
        <f>COUNTIFS(Jadwal!$D$7:$D$537,AM58,Jadwal!$E$7:$E$537,"T",Jadwal!$L$7:$L$537,$AP$48)+COUNTIFS(Jadwal!$O$7:$O$537,AM58,Jadwal!$P$7:$P$537,"T",Jadwal!$V$7:$V$537,$AP$48)+COUNTIFS(Jadwal!$Y$7:$Y$537,AM58,Jadwal!$Z$7:$Z$537,"T",Jadwal!$AF$7:$AF$537,$AP$48)+COUNTIFS(Jadwal!$AI$7:$AI$537,AM58,Jadwal!$AJ$7:$AJ$537,"T",Jadwal!$AP$7:$AP$537,$AP$48)+COUNTIFS(Jadwal!$AS$7:$AS$537,AM58,Jadwal!$AT$7:$AT$537,"T",Jadwal!$AZ$7:$AZ$537,$AP$48)</f>
        <v>2</v>
      </c>
      <c r="AQ58" s="252">
        <f>COUNTIFS(Jadwal!$D$7:$D$537,AM58,Jadwal!$E$7:$E$537,"P",Jadwal!$L$7:$L$537,$AP$48)+COUNTIFS(Jadwal!$O$7:$O$537,AM58,Jadwal!$P$7:$P$537,"P",Jadwal!$V$7:$V$537,$AP$48)+COUNTIFS(Jadwal!$Y$7:$Y$537,AM58,Jadwal!$Z$7:$Z$537,"P",Jadwal!$AF$7:$AF$537,$AP$48)+COUNTIFS(Jadwal!$AI$7:$AI$537,AM58,Jadwal!$AJ$7:$AJ$537,"P",Jadwal!$AP$7:$AP$537,$AP$48)+COUNTIFS(Jadwal!$AS$7:$AS$537,AM58,Jadwal!$AT$7:$AT$537,"P",Jadwal!$AZ$7:$AZ$537,$AP$48)</f>
        <v>0</v>
      </c>
      <c r="AR58" s="252">
        <f>COUNTIFS(Jadwal!$D$7:$D$537,AM58,Jadwal!$E$7:$E$537,"T",Jadwal!$L$7:$L$537,$AR$48)+COUNTIFS(Jadwal!$O$7:$O$537,AM58,Jadwal!$P$7:$P$537,"T",Jadwal!$V$7:$V$537,$AR$48)+COUNTIFS(Jadwal!$Y$7:$Y$537,AM58,Jadwal!$Z$7:$Z$537,"T",Jadwal!$AF$7:$AF$537,$AR$48)+COUNTIFS(Jadwal!$AI$7:$AI$537,AM58,Jadwal!$AJ$7:$AJ$537,"T",Jadwal!$AP$7:$AP$537,$AR$48)+COUNTIFS(Jadwal!$AS$7:$AS$537,AM58,Jadwal!$AT$7:$AT$537,"T",Jadwal!$AZ$7:$AZ$537,$AR$48)</f>
        <v>2</v>
      </c>
      <c r="AS58" s="252">
        <f>COUNTIFS(Jadwal!$D$7:$D$537,AM58,Jadwal!$E$7:$E$537,"P",Jadwal!$L$7:$L$537,$AR$48)+COUNTIFS(Jadwal!$O$7:$O$537,AM58,Jadwal!$P$7:$P$537,"P",Jadwal!$V$7:$V$537,$AR$48)+COUNTIFS(Jadwal!$Y$7:$Y$537,AM58,Jadwal!$Z$7:$Z$537,"P",Jadwal!$AF$7:$AF$537,$AR$48)+COUNTIFS(Jadwal!$AI$7:$AI$537,AM58,Jadwal!$AJ$7:$AJ$537,"P",Jadwal!$AP$7:$AP$537,$AR$48)+COUNTIFS(Jadwal!$AS$7:$AS$537,AM58,Jadwal!$AT$7:$AT$537,"P",Jadwal!$AZ$7:$AZ$537,$AR$48)</f>
        <v>0</v>
      </c>
      <c r="AT58" s="221"/>
      <c r="AU58" s="221"/>
      <c r="AV58" s="221"/>
      <c r="AW58" s="221"/>
      <c r="AX58" s="221"/>
      <c r="AY58" s="221"/>
      <c r="AZ58" s="221"/>
      <c r="BA58" s="221"/>
      <c r="BB58" s="221"/>
      <c r="BC58" s="221"/>
    </row>
    <row r="59" ht="12.75" customHeight="1">
      <c r="A59" s="239">
        <v>11.0</v>
      </c>
      <c r="B59" s="240"/>
      <c r="C59" s="343"/>
      <c r="D59" s="344"/>
      <c r="E59" s="231"/>
      <c r="F59" s="232"/>
      <c r="G59" s="243"/>
      <c r="H59" s="243"/>
      <c r="I59" s="239"/>
      <c r="J59" s="308"/>
      <c r="K59" s="308"/>
      <c r="L59" s="316"/>
      <c r="M59" s="317"/>
      <c r="N59" s="243"/>
      <c r="O59" s="248"/>
      <c r="P59" s="247"/>
      <c r="Q59" s="247"/>
      <c r="R59" s="247"/>
      <c r="S59" s="247"/>
      <c r="T59" s="273"/>
      <c r="U59" s="273"/>
      <c r="V59" s="224"/>
      <c r="W59" s="224"/>
      <c r="X59" s="221"/>
      <c r="Y59" s="221"/>
      <c r="Z59" s="221"/>
      <c r="AA59" s="221"/>
      <c r="AB59" s="226"/>
      <c r="AC59" s="226"/>
      <c r="AD59" s="226"/>
      <c r="AE59" s="221"/>
      <c r="AF59" s="221"/>
      <c r="AG59" s="221"/>
      <c r="AH59" s="221"/>
      <c r="AI59" s="221"/>
      <c r="AJ59" s="221"/>
      <c r="AK59" s="221"/>
      <c r="AL59" s="252">
        <v>10.0</v>
      </c>
      <c r="AM59" s="339"/>
      <c r="AN59" s="257"/>
      <c r="AO59" s="258"/>
      <c r="AP59" s="252">
        <f>COUNTIFS(Jadwal!$D$7:$D$537,AM59,Jadwal!$E$7:$E$537,"T",Jadwal!$L$7:$L$537,$AP$48)+COUNTIFS(Jadwal!$O$7:$O$537,AM59,Jadwal!$P$7:$P$537,"T",Jadwal!$V$7:$V$537,$AP$48)+COUNTIFS(Jadwal!$Y$7:$Y$537,AM59,Jadwal!$Z$7:$Z$537,"T",Jadwal!$AF$7:$AF$537,$AP$48)+COUNTIFS(Jadwal!$AI$7:$AI$537,AM59,Jadwal!$AJ$7:$AJ$537,"T",Jadwal!$AP$7:$AP$537,$AP$48)+COUNTIFS(Jadwal!$AS$7:$AS$537,AM59,Jadwal!$AT$7:$AT$537,"T",Jadwal!$AZ$7:$AZ$537,$AP$48)</f>
        <v>0</v>
      </c>
      <c r="AQ59" s="252">
        <f>COUNTIFS(Jadwal!$D$7:$D$537,AM59,Jadwal!$E$7:$E$537,"P",Jadwal!$L$7:$L$537,$AP$48)+COUNTIFS(Jadwal!$O$7:$O$537,AM59,Jadwal!$P$7:$P$537,"P",Jadwal!$V$7:$V$537,$AP$48)+COUNTIFS(Jadwal!$Y$7:$Y$537,AM59,Jadwal!$Z$7:$Z$537,"P",Jadwal!$AF$7:$AF$537,$AP$48)+COUNTIFS(Jadwal!$AI$7:$AI$537,AM59,Jadwal!$AJ$7:$AJ$537,"P",Jadwal!$AP$7:$AP$537,$AP$48)+COUNTIFS(Jadwal!$AS$7:$AS$537,AM59,Jadwal!$AT$7:$AT$537,"P",Jadwal!$AZ$7:$AZ$537,$AP$48)</f>
        <v>0</v>
      </c>
      <c r="AR59" s="252">
        <f>COUNTIFS(Jadwal!$D$7:$D$537,AM59,Jadwal!$E$7:$E$537,"T",Jadwal!$L$7:$L$537,$AR$48)+COUNTIFS(Jadwal!$O$7:$O$537,AM59,Jadwal!$P$7:$P$537,"T",Jadwal!$V$7:$V$537,$AR$48)+COUNTIFS(Jadwal!$Y$7:$Y$537,AM59,Jadwal!$Z$7:$Z$537,"T",Jadwal!$AF$7:$AF$537,$AR$48)+COUNTIFS(Jadwal!$AI$7:$AI$537,AM59,Jadwal!$AJ$7:$AJ$537,"T",Jadwal!$AP$7:$AP$537,$AR$48)+COUNTIFS(Jadwal!$AS$7:$AS$537,AM59,Jadwal!$AT$7:$AT$537,"T",Jadwal!$AZ$7:$AZ$537,$AR$48)</f>
        <v>0</v>
      </c>
      <c r="AS59" s="252">
        <f>COUNTIFS(Jadwal!$D$7:$D$537,AM59,Jadwal!$E$7:$E$537,"P",Jadwal!$L$7:$L$537,$AR$48)+COUNTIFS(Jadwal!$O$7:$O$537,AM59,Jadwal!$P$7:$P$537,"P",Jadwal!$V$7:$V$537,$AR$48)+COUNTIFS(Jadwal!$Y$7:$Y$537,AM59,Jadwal!$Z$7:$Z$537,"P",Jadwal!$AF$7:$AF$537,$AR$48)+COUNTIFS(Jadwal!$AI$7:$AI$537,AM59,Jadwal!$AJ$7:$AJ$537,"P",Jadwal!$AP$7:$AP$537,$AR$48)+COUNTIFS(Jadwal!$AS$7:$AS$537,AM59,Jadwal!$AT$7:$AT$537,"P",Jadwal!$AZ$7:$AZ$537,$AR$48)</f>
        <v>0</v>
      </c>
      <c r="AT59" s="221"/>
      <c r="AU59" s="221"/>
      <c r="AV59" s="221"/>
      <c r="AW59" s="221"/>
      <c r="AX59" s="221"/>
      <c r="AY59" s="221"/>
      <c r="AZ59" s="221"/>
      <c r="BA59" s="221"/>
      <c r="BB59" s="221"/>
      <c r="BC59" s="221"/>
    </row>
    <row r="60" ht="15.75" customHeight="1">
      <c r="A60" s="178"/>
      <c r="B60" s="178"/>
      <c r="C60" s="178"/>
      <c r="D60" s="178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</row>
    <row r="61" ht="15.75" customHeight="1">
      <c r="A61" s="178"/>
      <c r="B61" s="178"/>
      <c r="C61" s="178"/>
      <c r="D61" s="178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</row>
    <row r="62" ht="15.75" customHeight="1">
      <c r="A62" s="178"/>
      <c r="B62" s="100"/>
      <c r="C62" s="101"/>
      <c r="D62" s="102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</row>
    <row r="63" ht="15.75" customHeight="1">
      <c r="A63" s="178"/>
      <c r="B63" s="100"/>
      <c r="C63" s="101"/>
      <c r="D63" s="102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</row>
    <row r="64" ht="15.75" customHeight="1">
      <c r="A64" s="178"/>
      <c r="B64" s="178"/>
      <c r="C64" s="178"/>
      <c r="D64" s="178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</row>
    <row r="65" ht="15.75" customHeight="1">
      <c r="A65" s="178"/>
      <c r="B65" s="178"/>
      <c r="C65" s="178"/>
      <c r="D65" s="178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</row>
    <row r="66" ht="15.75" customHeight="1">
      <c r="A66" s="178"/>
      <c r="B66" s="178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</row>
    <row r="67" ht="15.75" customHeight="1">
      <c r="A67" s="178"/>
      <c r="B67" s="178"/>
      <c r="C67" s="178"/>
      <c r="D67" s="178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</row>
    <row r="68" ht="15.75" customHeight="1">
      <c r="A68" s="178"/>
      <c r="B68" s="178"/>
      <c r="C68" s="178"/>
      <c r="D68" s="178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</row>
    <row r="69" ht="15.75" customHeight="1">
      <c r="A69" s="178"/>
      <c r="B69" s="178"/>
      <c r="C69" s="178"/>
      <c r="D69" s="178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</row>
    <row r="70" ht="15.75" customHeight="1">
      <c r="A70" s="178"/>
      <c r="B70" s="178"/>
      <c r="C70" s="178"/>
      <c r="D70" s="178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</row>
    <row r="71" ht="15.75" customHeight="1">
      <c r="A71" s="178"/>
      <c r="B71" s="178"/>
      <c r="C71" s="178"/>
      <c r="D71" s="178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</row>
  </sheetData>
  <mergeCells count="16">
    <mergeCell ref="AL5:AM5"/>
    <mergeCell ref="AL6:AL7"/>
    <mergeCell ref="AM6:AM7"/>
    <mergeCell ref="AR6:AS6"/>
    <mergeCell ref="AM20:AM21"/>
    <mergeCell ref="AN20:AN21"/>
    <mergeCell ref="AO20:AO21"/>
    <mergeCell ref="AN48:AN49"/>
    <mergeCell ref="AO48:AO49"/>
    <mergeCell ref="AL20:AL21"/>
    <mergeCell ref="AL34:AL35"/>
    <mergeCell ref="AM34:AM35"/>
    <mergeCell ref="AN34:AN35"/>
    <mergeCell ref="AO34:AO35"/>
    <mergeCell ref="AL48:AL49"/>
    <mergeCell ref="AM48:AM49"/>
  </mergeCells>
  <conditionalFormatting sqref="B54:C54">
    <cfRule type="cellIs" dxfId="0" priority="1" operator="equal">
      <formula>"RIS"</formula>
    </cfRule>
  </conditionalFormatting>
  <conditionalFormatting sqref="B54:C54">
    <cfRule type="cellIs" dxfId="1" priority="2" operator="equal">
      <formula>"PDN"</formula>
    </cfRule>
  </conditionalFormatting>
  <conditionalFormatting sqref="B54:C54">
    <cfRule type="cellIs" dxfId="2" priority="3" operator="equal">
      <formula>"art"</formula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71"/>
    <col customWidth="1" min="2" max="2" width="21.0"/>
    <col customWidth="1" min="3" max="3" width="37.57"/>
    <col customWidth="1" min="4" max="4" width="16.57"/>
    <col customWidth="1" hidden="1" min="5" max="9" width="14.0"/>
    <col customWidth="1" min="10" max="10" width="6.71"/>
    <col customWidth="1" min="11" max="11" width="5.57"/>
    <col customWidth="1" min="12" max="12" width="5.86"/>
    <col customWidth="1" min="13" max="13" width="6.57"/>
    <col customWidth="1" hidden="1" min="14" max="17" width="14.0"/>
    <col customWidth="1" hidden="1" min="18" max="19" width="5.71"/>
    <col customWidth="1" min="20" max="20" width="7.29"/>
    <col customWidth="1" min="21" max="21" width="5.71"/>
    <col customWidth="1" hidden="1" min="22" max="22" width="6.57"/>
    <col customWidth="1" hidden="1" min="23" max="23" width="6.71"/>
    <col customWidth="1" hidden="1" min="24" max="24" width="7.43"/>
    <col customWidth="1" hidden="1" min="25" max="27" width="8.71"/>
    <col customWidth="1" hidden="1" min="28" max="29" width="10.43"/>
    <col customWidth="1" hidden="1" min="30" max="30" width="19.71"/>
    <col customWidth="1" hidden="1" min="31" max="31" width="19.86"/>
    <col customWidth="1" hidden="1" min="32" max="34" width="13.14"/>
    <col customWidth="1" hidden="1" min="35" max="35" width="12.29"/>
    <col customWidth="1" min="36" max="36" width="12.29"/>
    <col customWidth="1" min="37" max="37" width="11.43"/>
    <col customWidth="1" min="38" max="38" width="3.43"/>
    <col customWidth="1" min="39" max="39" width="12.86"/>
    <col customWidth="1" min="40" max="40" width="4.86"/>
    <col customWidth="1" min="41" max="41" width="11.57"/>
    <col customWidth="1" min="42" max="42" width="5.71"/>
    <col customWidth="1" min="43" max="43" width="4.86"/>
    <col customWidth="1" min="44" max="44" width="5.0"/>
    <col customWidth="1" min="45" max="45" width="4.86"/>
    <col customWidth="1" min="46" max="55" width="9.14"/>
  </cols>
  <sheetData>
    <row r="1" ht="12.75" customHeight="1">
      <c r="A1" s="345"/>
      <c r="B1" s="345"/>
      <c r="C1" s="345"/>
      <c r="D1" s="346"/>
      <c r="E1" s="345"/>
      <c r="F1" s="345"/>
      <c r="G1" s="347"/>
      <c r="H1" s="347"/>
      <c r="I1" s="345"/>
      <c r="J1" s="347"/>
      <c r="K1" s="345"/>
      <c r="L1" s="347"/>
      <c r="M1" s="347"/>
      <c r="N1" s="347"/>
      <c r="O1" s="345"/>
      <c r="P1" s="345"/>
      <c r="Q1" s="348"/>
      <c r="R1" s="348"/>
      <c r="S1" s="348"/>
      <c r="T1" s="345"/>
      <c r="U1" s="348"/>
      <c r="V1" s="348"/>
      <c r="W1" s="348"/>
      <c r="X1" s="345"/>
      <c r="Y1" s="345"/>
      <c r="Z1" s="345"/>
      <c r="AA1" s="345"/>
      <c r="AB1" s="345"/>
      <c r="AC1" s="345"/>
      <c r="AD1" s="345"/>
      <c r="AE1" s="345"/>
      <c r="AF1" s="345"/>
      <c r="AG1" s="345"/>
      <c r="AH1" s="345"/>
      <c r="AI1" s="345"/>
      <c r="AJ1" s="345"/>
      <c r="AK1" s="345"/>
      <c r="AL1" s="345"/>
      <c r="AM1" s="345"/>
      <c r="AN1" s="345"/>
      <c r="AO1" s="345"/>
      <c r="AP1" s="345"/>
      <c r="AQ1" s="345"/>
      <c r="AR1" s="345"/>
      <c r="AS1" s="345"/>
      <c r="AT1" s="345"/>
      <c r="AU1" s="345"/>
      <c r="AV1" s="345"/>
      <c r="AW1" s="345"/>
      <c r="AX1" s="345"/>
      <c r="AY1" s="345"/>
      <c r="AZ1" s="345"/>
      <c r="BA1" s="345"/>
      <c r="BB1" s="345"/>
      <c r="BC1" s="345"/>
    </row>
    <row r="2" ht="12.75" customHeight="1">
      <c r="A2" s="345"/>
      <c r="B2" s="345"/>
      <c r="C2" s="345"/>
      <c r="D2" s="346"/>
      <c r="E2" s="345"/>
      <c r="F2" s="345"/>
      <c r="G2" s="347"/>
      <c r="H2" s="347"/>
      <c r="I2" s="345"/>
      <c r="J2" s="347"/>
      <c r="K2" s="345"/>
      <c r="L2" s="347"/>
      <c r="M2" s="347"/>
      <c r="N2" s="347"/>
      <c r="O2" s="345"/>
      <c r="P2" s="345"/>
      <c r="Q2" s="348"/>
      <c r="R2" s="348"/>
      <c r="S2" s="348"/>
      <c r="T2" s="345"/>
      <c r="U2" s="348"/>
      <c r="V2" s="348"/>
      <c r="W2" s="348"/>
      <c r="X2" s="345"/>
      <c r="Y2" s="345"/>
      <c r="Z2" s="345"/>
      <c r="AA2" s="345"/>
      <c r="AB2" s="345"/>
      <c r="AC2" s="345"/>
      <c r="AD2" s="345"/>
      <c r="AE2" s="345"/>
      <c r="AF2" s="345"/>
      <c r="AG2" s="345"/>
      <c r="AH2" s="345"/>
      <c r="AI2" s="345"/>
      <c r="AJ2" s="345"/>
      <c r="AK2" s="345"/>
      <c r="AL2" s="345"/>
      <c r="AM2" s="345"/>
      <c r="AN2" s="345"/>
      <c r="AO2" s="345"/>
      <c r="AP2" s="345"/>
      <c r="AQ2" s="345"/>
      <c r="AR2" s="345"/>
      <c r="AS2" s="345"/>
      <c r="AT2" s="345"/>
      <c r="AU2" s="345"/>
      <c r="AV2" s="345"/>
      <c r="AW2" s="345"/>
      <c r="AX2" s="345"/>
      <c r="AY2" s="345"/>
      <c r="AZ2" s="345"/>
      <c r="BA2" s="345"/>
      <c r="BB2" s="345"/>
      <c r="BC2" s="345"/>
    </row>
    <row r="3" ht="12.75" customHeight="1">
      <c r="A3" s="345"/>
      <c r="B3" s="345"/>
      <c r="C3" s="345"/>
      <c r="D3" s="346"/>
      <c r="E3" s="345"/>
      <c r="F3" s="345"/>
      <c r="G3" s="347"/>
      <c r="H3" s="347"/>
      <c r="I3" s="345"/>
      <c r="J3" s="347"/>
      <c r="K3" s="345"/>
      <c r="L3" s="347"/>
      <c r="M3" s="347"/>
      <c r="N3" s="347"/>
      <c r="O3" s="345"/>
      <c r="P3" s="345"/>
      <c r="Q3" s="348"/>
      <c r="R3" s="348"/>
      <c r="S3" s="348"/>
      <c r="T3" s="345"/>
      <c r="U3" s="348"/>
      <c r="V3" s="348"/>
      <c r="W3" s="348"/>
      <c r="X3" s="345"/>
      <c r="Y3" s="345"/>
      <c r="Z3" s="345"/>
      <c r="AA3" s="345"/>
      <c r="AB3" s="345"/>
      <c r="AC3" s="345"/>
      <c r="AD3" s="345"/>
      <c r="AE3" s="345"/>
      <c r="AF3" s="345"/>
      <c r="AG3" s="345"/>
      <c r="AH3" s="345"/>
      <c r="AI3" s="345"/>
      <c r="AJ3" s="345"/>
      <c r="AK3" s="345"/>
      <c r="AL3" s="345"/>
      <c r="AM3" s="345"/>
      <c r="AN3" s="345"/>
      <c r="AO3" s="345"/>
      <c r="AP3" s="345"/>
      <c r="AQ3" s="345"/>
      <c r="AR3" s="345"/>
      <c r="AS3" s="345"/>
      <c r="AT3" s="345"/>
      <c r="AU3" s="345"/>
      <c r="AV3" s="345"/>
      <c r="AW3" s="345"/>
      <c r="AX3" s="345"/>
      <c r="AY3" s="345"/>
      <c r="AZ3" s="345"/>
      <c r="BA3" s="345"/>
      <c r="BB3" s="345"/>
      <c r="BC3" s="345"/>
    </row>
    <row r="4" ht="12.75" customHeight="1">
      <c r="A4" s="345"/>
      <c r="B4" s="345"/>
      <c r="C4" s="345"/>
      <c r="D4" s="346"/>
      <c r="E4" s="345"/>
      <c r="F4" s="345"/>
      <c r="G4" s="347"/>
      <c r="H4" s="347"/>
      <c r="I4" s="345"/>
      <c r="J4" s="347"/>
      <c r="K4" s="345"/>
      <c r="L4" s="347"/>
      <c r="M4" s="347"/>
      <c r="N4" s="347"/>
      <c r="O4" s="345"/>
      <c r="P4" s="345"/>
      <c r="Q4" s="348"/>
      <c r="R4" s="348"/>
      <c r="S4" s="348"/>
      <c r="T4" s="345"/>
      <c r="U4" s="348"/>
      <c r="V4" s="348"/>
      <c r="W4" s="348"/>
      <c r="X4" s="345"/>
      <c r="Y4" s="345"/>
      <c r="Z4" s="345"/>
      <c r="AA4" s="345"/>
      <c r="AB4" s="345"/>
      <c r="AC4" s="345"/>
      <c r="AD4" s="345"/>
      <c r="AE4" s="345"/>
      <c r="AF4" s="345"/>
      <c r="AG4" s="345"/>
      <c r="AH4" s="345"/>
      <c r="AI4" s="345"/>
      <c r="AJ4" s="345"/>
      <c r="AK4" s="345"/>
      <c r="AL4" s="345"/>
      <c r="AM4" s="345"/>
      <c r="AN4" s="345"/>
      <c r="AO4" s="345"/>
      <c r="AP4" s="345"/>
      <c r="AQ4" s="345"/>
      <c r="AR4" s="345"/>
      <c r="AS4" s="345"/>
      <c r="AT4" s="345"/>
      <c r="AU4" s="345"/>
      <c r="AV4" s="345"/>
      <c r="AW4" s="345"/>
      <c r="AX4" s="345"/>
      <c r="AY4" s="345"/>
      <c r="AZ4" s="345"/>
      <c r="BA4" s="345"/>
      <c r="BB4" s="345"/>
      <c r="BC4" s="345"/>
    </row>
    <row r="5" ht="12.75" customHeight="1">
      <c r="A5" s="349" t="s">
        <v>370</v>
      </c>
      <c r="B5" s="350"/>
      <c r="C5" s="351"/>
      <c r="D5" s="351"/>
      <c r="E5" s="351"/>
      <c r="F5" s="351"/>
      <c r="G5" s="351"/>
      <c r="H5" s="351"/>
      <c r="I5" s="351"/>
      <c r="J5" s="351"/>
      <c r="K5" s="351"/>
      <c r="L5" s="351"/>
      <c r="M5" s="351"/>
      <c r="N5" s="351"/>
      <c r="O5" s="351"/>
      <c r="P5" s="351"/>
      <c r="Q5" s="351"/>
      <c r="R5" s="351"/>
      <c r="S5" s="351"/>
      <c r="T5" s="345"/>
      <c r="U5" s="348"/>
      <c r="V5" s="351"/>
      <c r="W5" s="351"/>
      <c r="X5" s="351"/>
      <c r="Y5" s="347"/>
      <c r="Z5" s="347"/>
      <c r="AA5" s="347"/>
      <c r="AB5" s="352"/>
      <c r="AC5" s="352"/>
      <c r="AD5" s="351"/>
      <c r="AE5" s="351"/>
      <c r="AF5" s="351"/>
      <c r="AG5" s="351"/>
      <c r="AH5" s="351"/>
      <c r="AI5" s="351"/>
      <c r="AJ5" s="351"/>
      <c r="AK5" s="345"/>
      <c r="AL5" s="353" t="s">
        <v>371</v>
      </c>
      <c r="AM5" s="230"/>
      <c r="AN5" s="351"/>
      <c r="AO5" s="351"/>
      <c r="AP5" s="351"/>
      <c r="AQ5" s="351"/>
      <c r="AR5" s="351"/>
      <c r="AS5" s="351"/>
      <c r="AT5" s="345"/>
      <c r="AU5" s="345"/>
      <c r="AV5" s="345"/>
      <c r="AW5" s="345"/>
      <c r="AX5" s="345"/>
      <c r="AY5" s="345"/>
      <c r="AZ5" s="345"/>
      <c r="BA5" s="345"/>
      <c r="BB5" s="345"/>
      <c r="BC5" s="345"/>
    </row>
    <row r="6" ht="25.5" customHeight="1">
      <c r="A6" s="354" t="s">
        <v>372</v>
      </c>
      <c r="B6" s="355" t="s">
        <v>11</v>
      </c>
      <c r="C6" s="354" t="s">
        <v>373</v>
      </c>
      <c r="D6" s="356" t="s">
        <v>374</v>
      </c>
      <c r="E6" s="356" t="s">
        <v>375</v>
      </c>
      <c r="F6" s="354" t="s">
        <v>376</v>
      </c>
      <c r="G6" s="355" t="s">
        <v>377</v>
      </c>
      <c r="H6" s="355" t="s">
        <v>378</v>
      </c>
      <c r="I6" s="355" t="s">
        <v>379</v>
      </c>
      <c r="J6" s="355" t="s">
        <v>13</v>
      </c>
      <c r="K6" s="355" t="s">
        <v>14</v>
      </c>
      <c r="L6" s="355" t="s">
        <v>15</v>
      </c>
      <c r="M6" s="355" t="s">
        <v>16</v>
      </c>
      <c r="N6" s="355" t="s">
        <v>380</v>
      </c>
      <c r="O6" s="355" t="s">
        <v>381</v>
      </c>
      <c r="P6" s="355" t="s">
        <v>382</v>
      </c>
      <c r="Q6" s="355" t="s">
        <v>383</v>
      </c>
      <c r="R6" s="354" t="s">
        <v>384</v>
      </c>
      <c r="S6" s="354"/>
      <c r="T6" s="354" t="s">
        <v>385</v>
      </c>
      <c r="U6" s="354" t="s">
        <v>386</v>
      </c>
      <c r="V6" s="354" t="s">
        <v>387</v>
      </c>
      <c r="W6" s="354" t="s">
        <v>388</v>
      </c>
      <c r="X6" s="354" t="s">
        <v>389</v>
      </c>
      <c r="Y6" s="354" t="s">
        <v>390</v>
      </c>
      <c r="Z6" s="355" t="s">
        <v>391</v>
      </c>
      <c r="AA6" s="355" t="s">
        <v>392</v>
      </c>
      <c r="AB6" s="354" t="s">
        <v>393</v>
      </c>
      <c r="AC6" s="354" t="s">
        <v>394</v>
      </c>
      <c r="AD6" s="354" t="s">
        <v>395</v>
      </c>
      <c r="AE6" s="345" t="s">
        <v>396</v>
      </c>
      <c r="AF6" s="345" t="s">
        <v>397</v>
      </c>
      <c r="AG6" s="345" t="s">
        <v>398</v>
      </c>
      <c r="AH6" s="345" t="s">
        <v>399</v>
      </c>
      <c r="AI6" s="345" t="s">
        <v>400</v>
      </c>
      <c r="AJ6" s="345"/>
      <c r="AK6" s="345"/>
      <c r="AL6" s="357" t="s">
        <v>372</v>
      </c>
      <c r="AM6" s="357" t="s">
        <v>12</v>
      </c>
      <c r="AN6" s="358"/>
      <c r="AO6" s="358"/>
      <c r="AP6" s="359" t="s">
        <v>48</v>
      </c>
      <c r="AQ6" s="360"/>
      <c r="AR6" s="361" t="s">
        <v>55</v>
      </c>
      <c r="AS6" s="219"/>
      <c r="AT6" s="345"/>
      <c r="AU6" s="345"/>
      <c r="AV6" s="345"/>
      <c r="AW6" s="345"/>
      <c r="AX6" s="345"/>
      <c r="AY6" s="345"/>
      <c r="AZ6" s="345"/>
      <c r="BA6" s="345"/>
      <c r="BB6" s="345"/>
      <c r="BC6" s="345"/>
    </row>
    <row r="7">
      <c r="A7" s="362">
        <v>1.0</v>
      </c>
      <c r="B7" s="363" t="s">
        <v>39</v>
      </c>
      <c r="C7" s="364" t="s">
        <v>401</v>
      </c>
      <c r="D7" s="365" t="s">
        <v>40</v>
      </c>
      <c r="E7" s="354"/>
      <c r="F7" s="354"/>
      <c r="G7" s="366"/>
      <c r="H7" s="366"/>
      <c r="I7" s="362"/>
      <c r="J7" s="244" t="s">
        <v>402</v>
      </c>
      <c r="K7" s="241" t="s">
        <v>66</v>
      </c>
      <c r="L7" s="241" t="s">
        <v>67</v>
      </c>
      <c r="M7" s="241" t="s">
        <v>41</v>
      </c>
      <c r="N7" s="367"/>
      <c r="O7" s="368"/>
      <c r="P7" s="362"/>
      <c r="Q7" s="362"/>
      <c r="R7" s="369"/>
      <c r="S7" s="369"/>
      <c r="T7" s="369"/>
      <c r="U7" s="369"/>
      <c r="V7" s="370"/>
      <c r="W7" s="370"/>
      <c r="X7" s="370"/>
      <c r="Y7" s="370"/>
      <c r="Z7" s="369"/>
      <c r="AA7" s="369"/>
      <c r="AB7" s="369"/>
      <c r="AC7" s="369"/>
      <c r="AD7" s="369"/>
      <c r="AE7" s="345"/>
      <c r="AF7" s="351"/>
      <c r="AG7" s="351"/>
      <c r="AH7" s="351"/>
      <c r="AI7" s="351"/>
      <c r="AJ7" s="371"/>
      <c r="AK7" s="345"/>
      <c r="AL7" s="250"/>
      <c r="AM7" s="250"/>
      <c r="AN7" s="372" t="s">
        <v>376</v>
      </c>
      <c r="AO7" s="372" t="s">
        <v>403</v>
      </c>
      <c r="AP7" s="373" t="s">
        <v>369</v>
      </c>
      <c r="AQ7" s="373" t="s">
        <v>404</v>
      </c>
      <c r="AR7" s="373" t="s">
        <v>369</v>
      </c>
      <c r="AS7" s="373" t="s">
        <v>404</v>
      </c>
      <c r="AT7" s="345"/>
      <c r="AU7" s="345"/>
      <c r="AV7" s="345"/>
      <c r="AW7" s="345"/>
      <c r="AX7" s="345"/>
      <c r="AY7" s="345"/>
      <c r="AZ7" s="345"/>
      <c r="BA7" s="345"/>
      <c r="BB7" s="345"/>
      <c r="BC7" s="345"/>
    </row>
    <row r="8">
      <c r="A8" s="362">
        <v>2.0</v>
      </c>
      <c r="B8" s="363" t="s">
        <v>242</v>
      </c>
      <c r="C8" s="364" t="s">
        <v>408</v>
      </c>
      <c r="D8" s="365" t="s">
        <v>241</v>
      </c>
      <c r="E8" s="354"/>
      <c r="F8" s="354"/>
      <c r="G8" s="366"/>
      <c r="H8" s="366"/>
      <c r="I8" s="362"/>
      <c r="J8" s="244" t="s">
        <v>409</v>
      </c>
      <c r="K8" s="241" t="s">
        <v>410</v>
      </c>
      <c r="L8" s="260" t="s">
        <v>477</v>
      </c>
      <c r="N8" s="245"/>
      <c r="O8" s="246"/>
      <c r="P8" s="239"/>
      <c r="Q8" s="239"/>
      <c r="R8" s="247"/>
      <c r="S8" s="247"/>
      <c r="T8" s="262"/>
      <c r="U8" s="263"/>
      <c r="V8" s="370"/>
      <c r="W8" s="370"/>
      <c r="X8" s="374"/>
      <c r="Y8" s="369"/>
      <c r="Z8" s="369"/>
      <c r="AA8" s="369"/>
      <c r="AB8" s="369"/>
      <c r="AC8" s="369"/>
      <c r="AD8" s="369"/>
      <c r="AE8" s="355"/>
      <c r="AF8" s="355"/>
      <c r="AG8" s="355"/>
      <c r="AH8" s="355"/>
      <c r="AI8" s="354"/>
      <c r="AJ8" s="373"/>
      <c r="AK8" s="346"/>
      <c r="AL8" s="373">
        <v>1.0</v>
      </c>
      <c r="AM8" s="365" t="s">
        <v>40</v>
      </c>
      <c r="AN8" s="375">
        <v>2.0</v>
      </c>
      <c r="AO8" s="376" t="s">
        <v>407</v>
      </c>
      <c r="AP8" s="373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2</v>
      </c>
      <c r="AQ8" s="373">
        <f>COUNTIFS(Jadwal!$D$7:$D$537,AM8,Jadwal!$E$7:$E$537,"P",Jadwal!$L$7:$L$537,$AP$6)+COUNTIFS(Jadwal!$O$7:$O$537,AM8,Jadwal!$P$7:$P$537,"P",Jadwal!$V$7:$V$537,$AP$6)+COUNTIFS(Jadwal!$Y$7:$Y$537,AM8,Jadwal!$Z$7:$Z$537,"P",Jadwal!$AF$7:$AF$537,$AP$6)+COUNTIFS(Jadwal!$AI$7:$AI$537,AM8,Jadwal!$AJ$7:$AJ$537,"P",Jadwal!$AP$7:$AP$537,$AP$6)+COUNTIFS(Jadwal!$AS$7:$AS$537,AM8,Jadwal!$AT$7:$AT$537,"P",Jadwal!$AZ$7:$AZ$537,$AP$6)</f>
        <v>0</v>
      </c>
      <c r="AR8" s="373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2</v>
      </c>
      <c r="AS8" s="373">
        <f>COUNTIFS(Jadwal!$D$7:$D$537,AM8,Jadwal!$E$7:$E$537,"P",Jadwal!$L$7:$L$537,$AR$6)+COUNTIFS(Jadwal!$O$7:$O$537,AM8,Jadwal!$P$7:$P$537,"P",Jadwal!$V$7:$V$537,$AR$6)+COUNTIFS(Jadwal!$Y$7:$Y$537,AM8,Jadwal!$Z$7:$Z$537,"P",Jadwal!$AF$7:$AF$537,$AR$6)+COUNTIFS(Jadwal!$AI$7:$AI$537,AM8,Jadwal!$AJ$7:$AJ$537,"P",Jadwal!$AP$7:$AP$537,$AR$6)+COUNTIFS(Jadwal!$AS$7:$AS$537,AM8,Jadwal!$AT$7:$AT$537,"P",Jadwal!$AZ$7:$AZ$537,$AR$6)</f>
        <v>0</v>
      </c>
      <c r="AT8" s="346"/>
      <c r="AU8" s="346"/>
      <c r="AV8" s="346"/>
      <c r="AW8" s="346"/>
      <c r="AX8" s="346"/>
      <c r="AY8" s="346"/>
      <c r="AZ8" s="346"/>
      <c r="BA8" s="346"/>
      <c r="BB8" s="346"/>
      <c r="BC8" s="346"/>
    </row>
    <row r="9">
      <c r="A9" s="362">
        <v>3.0</v>
      </c>
      <c r="B9" s="363" t="s">
        <v>49</v>
      </c>
      <c r="C9" s="364" t="s">
        <v>405</v>
      </c>
      <c r="D9" s="365" t="s">
        <v>50</v>
      </c>
      <c r="E9" s="354"/>
      <c r="F9" s="354"/>
      <c r="G9" s="366"/>
      <c r="H9" s="366"/>
      <c r="I9" s="362"/>
      <c r="J9" s="377" t="s">
        <v>417</v>
      </c>
      <c r="K9" s="364"/>
      <c r="L9" s="378"/>
      <c r="M9" s="369"/>
      <c r="N9" s="367"/>
      <c r="O9" s="368"/>
      <c r="P9" s="362"/>
      <c r="Q9" s="362"/>
      <c r="R9" s="369"/>
      <c r="S9" s="369"/>
      <c r="T9" s="379"/>
      <c r="U9" s="369"/>
      <c r="V9" s="370"/>
      <c r="W9" s="370"/>
      <c r="X9" s="370"/>
      <c r="Y9" s="370"/>
      <c r="Z9" s="369"/>
      <c r="AA9" s="369"/>
      <c r="AB9" s="369"/>
      <c r="AC9" s="369"/>
      <c r="AD9" s="369"/>
      <c r="AE9" s="380"/>
      <c r="AF9" s="380"/>
      <c r="AG9" s="380"/>
      <c r="AH9" s="381"/>
      <c r="AI9" s="381"/>
      <c r="AJ9" s="373"/>
      <c r="AK9" s="382"/>
      <c r="AL9" s="373">
        <v>2.0</v>
      </c>
      <c r="AM9" s="365" t="s">
        <v>241</v>
      </c>
      <c r="AN9" s="375">
        <v>2.0</v>
      </c>
      <c r="AO9" s="376" t="s">
        <v>407</v>
      </c>
      <c r="AP9" s="373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2</v>
      </c>
      <c r="AQ9" s="373">
        <f>COUNTIFS(Jadwal!$D$7:$D$537,AM9,Jadwal!$E$7:$E$537,"P",Jadwal!$L$7:$L$537,$AP$6)+COUNTIFS(Jadwal!$O$7:$O$537,AM9,Jadwal!$P$7:$P$537,"P",Jadwal!$V$7:$V$537,$AP$6)+COUNTIFS(Jadwal!$Y$7:$Y$537,AM9,Jadwal!$Z$7:$Z$537,"P",Jadwal!$AF$7:$AF$537,$AP$6)+COUNTIFS(Jadwal!$AI$7:$AI$537,AM9,Jadwal!$AJ$7:$AJ$537,"P",Jadwal!$AP$7:$AP$537,$AP$6)+COUNTIFS(Jadwal!$AS$7:$AS$537,AM9,Jadwal!$AT$7:$AT$537,"P",Jadwal!$AZ$7:$AZ$537,$AP$6)</f>
        <v>0</v>
      </c>
      <c r="AR9" s="373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2</v>
      </c>
      <c r="AS9" s="373">
        <f>COUNTIFS(Jadwal!$D$7:$D$537,AM9,Jadwal!$E$7:$E$537,"P",Jadwal!$L$7:$L$537,$AR$6)+COUNTIFS(Jadwal!$O$7:$O$537,AM9,Jadwal!$P$7:$P$537,"P",Jadwal!$V$7:$V$537,$AR$6)+COUNTIFS(Jadwal!$Y$7:$Y$537,AM9,Jadwal!$Z$7:$Z$537,"P",Jadwal!$AF$7:$AF$537,$AR$6)+COUNTIFS(Jadwal!$AI$7:$AI$537,AM9,Jadwal!$AJ$7:$AJ$537,"P",Jadwal!$AP$7:$AP$537,$AR$6)+COUNTIFS(Jadwal!$AS$7:$AS$537,AM9,Jadwal!$AT$7:$AT$537,"P",Jadwal!$AZ$7:$AZ$537,$AR$6)</f>
        <v>0</v>
      </c>
      <c r="AT9" s="345"/>
      <c r="AU9" s="345"/>
      <c r="AV9" s="345"/>
      <c r="AW9" s="345"/>
      <c r="AX9" s="345"/>
      <c r="AY9" s="345"/>
      <c r="AZ9" s="345"/>
      <c r="BA9" s="345"/>
      <c r="BB9" s="345"/>
      <c r="BC9" s="345"/>
    </row>
    <row r="10">
      <c r="A10" s="362">
        <v>4.0</v>
      </c>
      <c r="B10" s="363" t="s">
        <v>43</v>
      </c>
      <c r="C10" s="364" t="s">
        <v>413</v>
      </c>
      <c r="D10" s="365" t="s">
        <v>44</v>
      </c>
      <c r="E10" s="354"/>
      <c r="F10" s="354"/>
      <c r="G10" s="366"/>
      <c r="H10" s="366"/>
      <c r="I10" s="362"/>
      <c r="J10" s="383" t="s">
        <v>66</v>
      </c>
      <c r="K10" s="364"/>
      <c r="L10" s="384"/>
      <c r="M10" s="369"/>
      <c r="N10" s="367"/>
      <c r="O10" s="368"/>
      <c r="P10" s="362"/>
      <c r="Q10" s="362"/>
      <c r="R10" s="369"/>
      <c r="S10" s="369"/>
      <c r="T10" s="369"/>
      <c r="U10" s="369"/>
      <c r="V10" s="370"/>
      <c r="W10" s="370"/>
      <c r="X10" s="370"/>
      <c r="Y10" s="370"/>
      <c r="Z10" s="369"/>
      <c r="AA10" s="369"/>
      <c r="AB10" s="369"/>
      <c r="AC10" s="369"/>
      <c r="AD10" s="369"/>
      <c r="AE10" s="380"/>
      <c r="AF10" s="380"/>
      <c r="AG10" s="380"/>
      <c r="AH10" s="381"/>
      <c r="AI10" s="381"/>
      <c r="AJ10" s="373"/>
      <c r="AK10" s="382"/>
      <c r="AL10" s="373">
        <v>3.0</v>
      </c>
      <c r="AM10" s="365" t="s">
        <v>50</v>
      </c>
      <c r="AN10" s="375">
        <v>4.0</v>
      </c>
      <c r="AO10" s="376" t="s">
        <v>478</v>
      </c>
      <c r="AP10" s="373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4</v>
      </c>
      <c r="AQ10" s="373">
        <f>COUNTIFS(Jadwal!$D$7:$D$537,AM10,Jadwal!$E$7:$E$537,"P",Jadwal!$L$7:$L$537,$AP$6)+COUNTIFS(Jadwal!$O$7:$O$537,AM10,Jadwal!$P$7:$P$537,"P",Jadwal!$V$7:$V$537,$AP$6)+COUNTIFS(Jadwal!$Y$7:$Y$537,AM10,Jadwal!$Z$7:$Z$537,"P",Jadwal!$AF$7:$AF$537,$AP$6)+COUNTIFS(Jadwal!$AI$7:$AI$537,AM10,Jadwal!$AJ$7:$AJ$537,"P",Jadwal!$AP$7:$AP$537,$AP$6)+COUNTIFS(Jadwal!$AS$7:$AS$537,AM10,Jadwal!$AT$7:$AT$537,"P",Jadwal!$AZ$7:$AZ$537,$AP$6)</f>
        <v>0</v>
      </c>
      <c r="AR10" s="373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4</v>
      </c>
      <c r="AS10" s="373">
        <f>COUNTIFS(Jadwal!$D$7:$D$537,AM10,Jadwal!$E$7:$E$537,"P",Jadwal!$L$7:$L$537,$AR$6)+COUNTIFS(Jadwal!$O$7:$O$537,AM10,Jadwal!$P$7:$P$537,"P",Jadwal!$V$7:$V$537,$AR$6)+COUNTIFS(Jadwal!$Y$7:$Y$537,AM10,Jadwal!$Z$7:$Z$537,"P",Jadwal!$AF$7:$AF$537,$AR$6)+COUNTIFS(Jadwal!$AI$7:$AI$537,AM10,Jadwal!$AJ$7:$AJ$537,"P",Jadwal!$AP$7:$AP$537,$AR$6)+COUNTIFS(Jadwal!$AS$7:$AS$537,AM10,Jadwal!$AT$7:$AT$537,"P",Jadwal!$AZ$7:$AZ$537,$AR$6)</f>
        <v>0</v>
      </c>
      <c r="AT10" s="345"/>
      <c r="AU10" s="345"/>
      <c r="AV10" s="345"/>
      <c r="AW10" s="345"/>
      <c r="AX10" s="345"/>
      <c r="AY10" s="345"/>
      <c r="AZ10" s="345"/>
      <c r="BA10" s="345"/>
      <c r="BB10" s="345"/>
      <c r="BC10" s="345"/>
    </row>
    <row r="11">
      <c r="A11" s="362">
        <v>5.0</v>
      </c>
      <c r="B11" s="363" t="s">
        <v>53</v>
      </c>
      <c r="C11" s="364" t="s">
        <v>479</v>
      </c>
      <c r="D11" s="365" t="s">
        <v>54</v>
      </c>
      <c r="E11" s="354"/>
      <c r="F11" s="354"/>
      <c r="G11" s="366"/>
      <c r="H11" s="366"/>
      <c r="I11" s="362"/>
      <c r="J11" s="385" t="s">
        <v>480</v>
      </c>
      <c r="K11" s="386" t="s">
        <v>419</v>
      </c>
      <c r="L11" s="378"/>
      <c r="M11" s="369"/>
      <c r="N11" s="367"/>
      <c r="O11" s="368"/>
      <c r="P11" s="362"/>
      <c r="Q11" s="362"/>
      <c r="R11" s="369"/>
      <c r="S11" s="369"/>
      <c r="T11" s="369"/>
      <c r="U11" s="369"/>
      <c r="V11" s="370"/>
      <c r="W11" s="370"/>
      <c r="X11" s="369"/>
      <c r="Y11" s="369"/>
      <c r="Z11" s="369"/>
      <c r="AA11" s="369"/>
      <c r="AB11" s="369"/>
      <c r="AC11" s="369"/>
      <c r="AD11" s="369"/>
      <c r="AE11" s="380"/>
      <c r="AF11" s="380"/>
      <c r="AG11" s="380"/>
      <c r="AH11" s="381"/>
      <c r="AI11" s="381"/>
      <c r="AJ11" s="373"/>
      <c r="AK11" s="382"/>
      <c r="AL11" s="373">
        <v>4.0</v>
      </c>
      <c r="AM11" s="365" t="s">
        <v>44</v>
      </c>
      <c r="AN11" s="375">
        <v>2.0</v>
      </c>
      <c r="AO11" s="376" t="s">
        <v>407</v>
      </c>
      <c r="AP11" s="373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2</v>
      </c>
      <c r="AQ11" s="373">
        <f>COUNTIFS(Jadwal!$D$7:$D$537,AM11,Jadwal!$E$7:$E$537,"P",Jadwal!$L$7:$L$537,$AP$6)+COUNTIFS(Jadwal!$O$7:$O$537,AM11,Jadwal!$P$7:$P$537,"P",Jadwal!$V$7:$V$537,$AP$6)+COUNTIFS(Jadwal!$Y$7:$Y$537,AM11,Jadwal!$Z$7:$Z$537,"P",Jadwal!$AF$7:$AF$537,$AP$6)+COUNTIFS(Jadwal!$AI$7:$AI$537,AM11,Jadwal!$AJ$7:$AJ$537,"P",Jadwal!$AP$7:$AP$537,$AP$6)+COUNTIFS(Jadwal!$AS$7:$AS$537,AM11,Jadwal!$AT$7:$AT$537,"P",Jadwal!$AZ$7:$AZ$537,$AP$6)</f>
        <v>0</v>
      </c>
      <c r="AR11" s="373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2</v>
      </c>
      <c r="AS11" s="373">
        <f>COUNTIFS(Jadwal!$D$7:$D$537,AM11,Jadwal!$E$7:$E$537,"P",Jadwal!$L$7:$L$537,$AR$6)+COUNTIFS(Jadwal!$O$7:$O$537,AM11,Jadwal!$P$7:$P$537,"P",Jadwal!$V$7:$V$537,$AR$6)+COUNTIFS(Jadwal!$Y$7:$Y$537,AM11,Jadwal!$Z$7:$Z$537,"P",Jadwal!$AF$7:$AF$537,$AR$6)+COUNTIFS(Jadwal!$AI$7:$AI$537,AM11,Jadwal!$AJ$7:$AJ$537,"P",Jadwal!$AP$7:$AP$537,$AR$6)+COUNTIFS(Jadwal!$AS$7:$AS$537,AM11,Jadwal!$AT$7:$AT$537,"P",Jadwal!$AZ$7:$AZ$537,$AR$6)</f>
        <v>0</v>
      </c>
      <c r="AT11" s="345"/>
      <c r="AU11" s="345"/>
      <c r="AV11" s="345"/>
      <c r="AW11" s="345"/>
      <c r="AX11" s="345"/>
      <c r="AY11" s="345"/>
      <c r="AZ11" s="345"/>
      <c r="BA11" s="345"/>
      <c r="BB11" s="345"/>
      <c r="BC11" s="345"/>
    </row>
    <row r="12">
      <c r="A12" s="362">
        <v>6.0</v>
      </c>
      <c r="B12" s="363" t="s">
        <v>243</v>
      </c>
      <c r="C12" s="364" t="s">
        <v>481</v>
      </c>
      <c r="D12" s="365" t="s">
        <v>244</v>
      </c>
      <c r="E12" s="354"/>
      <c r="F12" s="354"/>
      <c r="G12" s="366"/>
      <c r="H12" s="366"/>
      <c r="I12" s="362"/>
      <c r="J12" s="387" t="s">
        <v>442</v>
      </c>
      <c r="K12" s="378"/>
      <c r="L12" s="378"/>
      <c r="M12" s="369"/>
      <c r="N12" s="367"/>
      <c r="O12" s="368"/>
      <c r="P12" s="362"/>
      <c r="Q12" s="362"/>
      <c r="R12" s="369"/>
      <c r="S12" s="369"/>
      <c r="T12" s="369"/>
      <c r="U12" s="369"/>
      <c r="V12" s="370"/>
      <c r="W12" s="370"/>
      <c r="X12" s="369"/>
      <c r="Y12" s="369"/>
      <c r="Z12" s="369"/>
      <c r="AA12" s="369"/>
      <c r="AB12" s="369"/>
      <c r="AC12" s="369"/>
      <c r="AD12" s="369"/>
      <c r="AE12" s="380"/>
      <c r="AF12" s="380"/>
      <c r="AG12" s="380"/>
      <c r="AH12" s="381"/>
      <c r="AI12" s="381"/>
      <c r="AJ12" s="371"/>
      <c r="AK12" s="382"/>
      <c r="AL12" s="373">
        <v>5.0</v>
      </c>
      <c r="AM12" s="365" t="s">
        <v>54</v>
      </c>
      <c r="AN12" s="375">
        <v>4.0</v>
      </c>
      <c r="AO12" s="376" t="s">
        <v>482</v>
      </c>
      <c r="AP12" s="373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4</v>
      </c>
      <c r="AQ12" s="373">
        <f>COUNTIFS(Jadwal!$D$7:$D$537,AM12,Jadwal!$E$7:$E$537,"P",Jadwal!$L$7:$L$537,$AP$6)+COUNTIFS(Jadwal!$O$7:$O$537,AM12,Jadwal!$P$7:$P$537,"P",Jadwal!$V$7:$V$537,$AP$6)+COUNTIFS(Jadwal!$Y$7:$Y$537,AM12,Jadwal!$Z$7:$Z$537,"P",Jadwal!$AF$7:$AF$537,$AP$6)+COUNTIFS(Jadwal!$AI$7:$AI$537,AM12,Jadwal!$AJ$7:$AJ$537,"P",Jadwal!$AP$7:$AP$537,$AP$6)+COUNTIFS(Jadwal!$AS$7:$AS$537,AM12,Jadwal!$AT$7:$AT$537,"P",Jadwal!$AZ$7:$AZ$537,$AP$6)</f>
        <v>3</v>
      </c>
      <c r="AR12" s="373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4</v>
      </c>
      <c r="AS12" s="373">
        <f>COUNTIFS(Jadwal!$D$7:$D$537,AM12,Jadwal!$E$7:$E$537,"P",Jadwal!$L$7:$L$537,$AR$6)+COUNTIFS(Jadwal!$O$7:$O$537,AM12,Jadwal!$P$7:$P$537,"P",Jadwal!$V$7:$V$537,$AR$6)+COUNTIFS(Jadwal!$Y$7:$Y$537,AM12,Jadwal!$Z$7:$Z$537,"P",Jadwal!$AF$7:$AF$537,$AR$6)+COUNTIFS(Jadwal!$AI$7:$AI$537,AM12,Jadwal!$AJ$7:$AJ$537,"P",Jadwal!$AP$7:$AP$537,$AR$6)+COUNTIFS(Jadwal!$AS$7:$AS$537,AM12,Jadwal!$AT$7:$AT$537,"P",Jadwal!$AZ$7:$AZ$537,$AR$6)</f>
        <v>3</v>
      </c>
      <c r="AT12" s="345"/>
      <c r="AU12" s="345"/>
      <c r="AV12" s="345"/>
      <c r="AW12" s="345"/>
      <c r="AX12" s="345"/>
      <c r="AY12" s="345"/>
      <c r="AZ12" s="345"/>
      <c r="BA12" s="345"/>
      <c r="BB12" s="345"/>
      <c r="BC12" s="345"/>
    </row>
    <row r="13">
      <c r="A13" s="362">
        <v>7.0</v>
      </c>
      <c r="B13" s="363" t="s">
        <v>51</v>
      </c>
      <c r="C13" s="388" t="s">
        <v>483</v>
      </c>
      <c r="D13" s="365" t="s">
        <v>52</v>
      </c>
      <c r="E13" s="354"/>
      <c r="F13" s="354"/>
      <c r="G13" s="366"/>
      <c r="H13" s="366"/>
      <c r="I13" s="362"/>
      <c r="J13" s="387" t="s">
        <v>484</v>
      </c>
      <c r="K13" s="378"/>
      <c r="L13" s="389"/>
      <c r="M13" s="369"/>
      <c r="N13" s="368"/>
      <c r="O13" s="362"/>
      <c r="P13" s="362"/>
      <c r="Q13" s="369"/>
      <c r="R13" s="369"/>
      <c r="S13" s="369"/>
      <c r="T13" s="373"/>
      <c r="U13" s="373"/>
      <c r="V13" s="369"/>
      <c r="W13" s="369"/>
      <c r="X13" s="362"/>
      <c r="Y13" s="362"/>
      <c r="Z13" s="362"/>
      <c r="AA13" s="362"/>
      <c r="AB13" s="362"/>
      <c r="AC13" s="362"/>
      <c r="AD13" s="362"/>
      <c r="AE13" s="362"/>
      <c r="AF13" s="373"/>
      <c r="AG13" s="373"/>
      <c r="AH13" s="373"/>
      <c r="AI13" s="373"/>
      <c r="AJ13" s="390"/>
      <c r="AK13" s="345"/>
      <c r="AL13" s="373">
        <v>6.0</v>
      </c>
      <c r="AM13" s="365" t="s">
        <v>244</v>
      </c>
      <c r="AN13" s="375">
        <v>3.0</v>
      </c>
      <c r="AO13" s="376" t="s">
        <v>434</v>
      </c>
      <c r="AP13" s="373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3</v>
      </c>
      <c r="AQ13" s="373">
        <f>COUNTIFS(Jadwal!$D$7:$D$537,AM13,Jadwal!$E$7:$E$537,"P",Jadwal!$L$7:$L$537,$AP$6)+COUNTIFS(Jadwal!$O$7:$O$537,AM13,Jadwal!$P$7:$P$537,"P",Jadwal!$V$7:$V$537,$AP$6)+COUNTIFS(Jadwal!$Y$7:$Y$537,AM13,Jadwal!$Z$7:$Z$537,"P",Jadwal!$AF$7:$AF$537,$AP$6)+COUNTIFS(Jadwal!$AI$7:$AI$537,AM13,Jadwal!$AJ$7:$AJ$537,"P",Jadwal!$AP$7:$AP$537,$AP$6)+COUNTIFS(Jadwal!$AS$7:$AS$537,AM13,Jadwal!$AT$7:$AT$537,"P",Jadwal!$AZ$7:$AZ$537,$AP$6)</f>
        <v>0</v>
      </c>
      <c r="AR13" s="373">
        <f>COUNTIFS(Jadwal!$D$7:$D$537,AM13,Jadwal!$E$7:$E$537,"T",Jadwal!$L$7:$L$537,$AR$6)+COUNTIFS(Jadwal!$O$7:$O$537,AM13,Jadwal!$P$7:$P$537,"T",Jadwal!$V$7:$V$537,$AR$6)+COUNTIFS(Jadwal!$Y$7:$Y$537,AM13,Jadwal!$Z$7:$Z$537,"T",Jadwal!$AF$7:$AF$537,$AR$6)+COUNTIFS(Jadwal!$AI$7:$AI$537,AM13,Jadwal!$AJ$7:$AJ$537,"T",Jadwal!$AP$7:$AP$537,$AR$6)+COUNTIFS(Jadwal!$AS$7:$AS$537,AM13,Jadwal!$AT$7:$AT$537,"T",Jadwal!$AZ$7:$AZ$537,$AR$6)</f>
        <v>3</v>
      </c>
      <c r="AS13" s="373">
        <f>COUNTIFS(Jadwal!$D$7:$D$537,AM13,Jadwal!$E$7:$E$537,"P",Jadwal!$L$7:$L$537,$AR$6)+COUNTIFS(Jadwal!$O$7:$O$537,AM13,Jadwal!$P$7:$P$537,"P",Jadwal!$V$7:$V$537,$AR$6)+COUNTIFS(Jadwal!$Y$7:$Y$537,AM13,Jadwal!$Z$7:$Z$537,"P",Jadwal!$AF$7:$AF$537,$AR$6)+COUNTIFS(Jadwal!$AI$7:$AI$537,AM13,Jadwal!$AJ$7:$AJ$537,"P",Jadwal!$AP$7:$AP$537,$AR$6)+COUNTIFS(Jadwal!$AS$7:$AS$537,AM13,Jadwal!$AT$7:$AT$537,"P",Jadwal!$AZ$7:$AZ$537,$AR$6)</f>
        <v>0</v>
      </c>
      <c r="AT13" s="345"/>
      <c r="AU13" s="345"/>
      <c r="AV13" s="345"/>
      <c r="AW13" s="345"/>
      <c r="AX13" s="345"/>
      <c r="AY13" s="345"/>
      <c r="AZ13" s="345"/>
      <c r="BA13" s="345"/>
      <c r="BB13" s="345"/>
      <c r="BC13" s="345"/>
    </row>
    <row r="14" ht="12.75" customHeight="1">
      <c r="A14" s="391">
        <v>8.0</v>
      </c>
      <c r="B14" s="392"/>
      <c r="C14" s="392"/>
      <c r="D14" s="393"/>
      <c r="E14" s="369"/>
      <c r="F14" s="362"/>
      <c r="G14" s="368"/>
      <c r="H14" s="368"/>
      <c r="I14" s="362"/>
      <c r="J14" s="389"/>
      <c r="K14" s="378"/>
      <c r="L14" s="389"/>
      <c r="M14" s="368"/>
      <c r="N14" s="368"/>
      <c r="O14" s="362"/>
      <c r="P14" s="362"/>
      <c r="Q14" s="369"/>
      <c r="R14" s="369"/>
      <c r="S14" s="369"/>
      <c r="T14" s="362"/>
      <c r="U14" s="369"/>
      <c r="V14" s="351"/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351"/>
      <c r="AH14" s="351"/>
      <c r="AI14" s="351"/>
      <c r="AJ14" s="351"/>
      <c r="AK14" s="345"/>
      <c r="AL14" s="373">
        <v>7.0</v>
      </c>
      <c r="AM14" s="365" t="s">
        <v>52</v>
      </c>
      <c r="AN14" s="375">
        <v>2.0</v>
      </c>
      <c r="AO14" s="376" t="s">
        <v>485</v>
      </c>
      <c r="AP14" s="373">
        <f>COUNTIFS(Jadwal!$D$7:$D$537,AM14,Jadwal!$E$7:$E$537,"T",Jadwal!$L$7:$L$537,$AP$6)+COUNTIFS(Jadwal!$O$7:$O$537,AM14,Jadwal!$P$7:$P$537,"T",Jadwal!$V$7:$V$537,$AP$6)+COUNTIFS(Jadwal!$Y$7:$Y$537,AM14,Jadwal!$Z$7:$Z$537,"T",Jadwal!$AF$7:$AF$537,$AP$6)+COUNTIFS(Jadwal!$AI$7:$AI$537,AM14,Jadwal!$AJ$7:$AJ$537,"T",Jadwal!$AP$7:$AP$537,$AP$6)+COUNTIFS(Jadwal!$AS$7:$AS$537,AM14,Jadwal!$AT$7:$AT$537,"T",Jadwal!$AZ$7:$AZ$537,$AP$6)</f>
        <v>2</v>
      </c>
      <c r="AQ14" s="373">
        <f>COUNTIFS(Jadwal!$D$7:$D$537,AM14,Jadwal!$E$7:$E$537,"P",Jadwal!$L$7:$L$537,$AP$6)+COUNTIFS(Jadwal!$O$7:$O$537,AM14,Jadwal!$P$7:$P$537,"P",Jadwal!$V$7:$V$537,$AP$6)+COUNTIFS(Jadwal!$Y$7:$Y$537,AM14,Jadwal!$Z$7:$Z$537,"P",Jadwal!$AF$7:$AF$537,$AP$6)+COUNTIFS(Jadwal!$AI$7:$AI$537,AM14,Jadwal!$AJ$7:$AJ$537,"P",Jadwal!$AP$7:$AP$537,$AP$6)+COUNTIFS(Jadwal!$AS$7:$AS$537,AM14,Jadwal!$AT$7:$AT$537,"P",Jadwal!$AZ$7:$AZ$537,$AP$6)</f>
        <v>2</v>
      </c>
      <c r="AR14" s="373">
        <f>COUNTIFS(Jadwal!$D$7:$D$537,AM14,Jadwal!$E$7:$E$537,"T",Jadwal!$L$7:$L$537,$AR$6)+COUNTIFS(Jadwal!$O$7:$O$537,AM14,Jadwal!$P$7:$P$537,"T",Jadwal!$V$7:$V$537,$AR$6)+COUNTIFS(Jadwal!$Y$7:$Y$537,AM14,Jadwal!$Z$7:$Z$537,"T",Jadwal!$AF$7:$AF$537,$AR$6)+COUNTIFS(Jadwal!$AI$7:$AI$537,AM14,Jadwal!$AJ$7:$AJ$537,"T",Jadwal!$AP$7:$AP$537,$AR$6)+COUNTIFS(Jadwal!$AS$7:$AS$537,AM14,Jadwal!$AT$7:$AT$537,"T",Jadwal!$AZ$7:$AZ$537,$AR$6)</f>
        <v>2</v>
      </c>
      <c r="AS14" s="373">
        <f>COUNTIFS(Jadwal!$D$7:$D$537,AM14,Jadwal!$E$7:$E$537,"P",Jadwal!$L$7:$L$537,$AR$6)+COUNTIFS(Jadwal!$O$7:$O$537,AM14,Jadwal!$P$7:$P$537,"P",Jadwal!$V$7:$V$537,$AR$6)+COUNTIFS(Jadwal!$Y$7:$Y$537,AM14,Jadwal!$Z$7:$Z$537,"P",Jadwal!$AF$7:$AF$537,$AR$6)+COUNTIFS(Jadwal!$AI$7:$AI$537,AM14,Jadwal!$AJ$7:$AJ$537,"P",Jadwal!$AP$7:$AP$537,$AR$6)+COUNTIFS(Jadwal!$AS$7:$AS$537,AM14,Jadwal!$AT$7:$AT$537,"P",Jadwal!$AZ$7:$AZ$537,$AR$6)</f>
        <v>2</v>
      </c>
      <c r="AT14" s="345"/>
      <c r="AU14" s="345"/>
      <c r="AV14" s="345"/>
      <c r="AW14" s="345"/>
      <c r="AX14" s="345"/>
      <c r="AY14" s="345"/>
      <c r="AZ14" s="345"/>
      <c r="BA14" s="345"/>
      <c r="BB14" s="345"/>
      <c r="BC14" s="345"/>
    </row>
    <row r="15" ht="12.75" customHeight="1">
      <c r="A15" s="391">
        <v>9.0</v>
      </c>
      <c r="B15" s="362"/>
      <c r="C15" s="362"/>
      <c r="D15" s="354"/>
      <c r="E15" s="369"/>
      <c r="F15" s="362"/>
      <c r="G15" s="368"/>
      <c r="H15" s="368"/>
      <c r="I15" s="362"/>
      <c r="J15" s="368"/>
      <c r="K15" s="362"/>
      <c r="L15" s="368"/>
      <c r="M15" s="368"/>
      <c r="N15" s="368"/>
      <c r="O15" s="362"/>
      <c r="P15" s="362"/>
      <c r="Q15" s="369"/>
      <c r="R15" s="369"/>
      <c r="S15" s="369"/>
      <c r="T15" s="362"/>
      <c r="U15" s="369"/>
      <c r="V15" s="351"/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5"/>
      <c r="AL15" s="373">
        <v>8.0</v>
      </c>
      <c r="AM15" s="354"/>
      <c r="AN15" s="373"/>
      <c r="AO15" s="373"/>
      <c r="AP15" s="373">
        <f>COUNTIFS(Jadwal!$D$7:$D$537,AM15,Jadwal!$E$7:$E$537,"T",Jadwal!$L$7:$L$537,$AP$6)+COUNTIFS(Jadwal!$O$7:$O$537,AM15,Jadwal!$P$7:$P$537,"T",Jadwal!$V$7:$V$537,$AP$6)+COUNTIFS(Jadwal!$Y$7:$Y$537,AM15,Jadwal!$Z$7:$Z$537,"T",Jadwal!$AF$7:$AF$537,$AP$6)+COUNTIFS(Jadwal!$AI$7:$AI$537,AM15,Jadwal!$AJ$7:$AJ$537,"T",Jadwal!$AP$7:$AP$537,$AP$6)+COUNTIFS(Jadwal!$AS$7:$AS$537,AM15,Jadwal!$AT$7:$AT$537,"T",Jadwal!$AZ$7:$AZ$537,$AP$6)</f>
        <v>0</v>
      </c>
      <c r="AQ15" s="373">
        <f>COUNTIFS(Jadwal!$D$7:$D$537,AM15,Jadwal!$E$7:$E$537,"P",Jadwal!$L$7:$L$537,$AP$6)+COUNTIFS(Jadwal!$O$7:$O$537,AM15,Jadwal!$P$7:$P$537,"P",Jadwal!$V$7:$V$537,$AP$6)+COUNTIFS(Jadwal!$Y$7:$Y$537,AM15,Jadwal!$Z$7:$Z$537,"P",Jadwal!$AF$7:$AF$537,$AP$6)+COUNTIFS(Jadwal!$AI$7:$AI$537,AM15,Jadwal!$AJ$7:$AJ$537,"P",Jadwal!$AP$7:$AP$537,$AP$6)+COUNTIFS(Jadwal!$AS$7:$AS$537,AM15,Jadwal!$AT$7:$AT$537,"P",Jadwal!$AZ$7:$AZ$537,$AP$6)</f>
        <v>0</v>
      </c>
      <c r="AR15" s="373">
        <f>COUNTIFS(Jadwal!$D$7:$D$537,AM15,Jadwal!$E$7:$E$537,"T",Jadwal!$L$7:$L$537,$AR$6)+COUNTIFS(Jadwal!$O$7:$O$537,AM15,Jadwal!$P$7:$P$537,"T",Jadwal!$V$7:$V$537,$AR$6)+COUNTIFS(Jadwal!$Y$7:$Y$537,AM15,Jadwal!$Z$7:$Z$537,"T",Jadwal!$AF$7:$AF$537,$AR$6)+COUNTIFS(Jadwal!$AI$7:$AI$537,AM15,Jadwal!$AJ$7:$AJ$537,"T",Jadwal!$AP$7:$AP$537,$AR$6)+COUNTIFS(Jadwal!$AS$7:$AS$537,AM15,Jadwal!$AT$7:$AT$537,"T",Jadwal!$AZ$7:$AZ$537,$AR$6)</f>
        <v>0</v>
      </c>
      <c r="AS15" s="373">
        <f>COUNTIFS(Jadwal!$D$7:$D$537,AM15,Jadwal!$E$7:$E$537,"P",Jadwal!$L$7:$L$537,$AR$6)+COUNTIFS(Jadwal!$O$7:$O$537,AM15,Jadwal!$P$7:$P$537,"P",Jadwal!$V$7:$V$537,$AR$6)+COUNTIFS(Jadwal!$Y$7:$Y$537,AM15,Jadwal!$Z$7:$Z$537,"P",Jadwal!$AF$7:$AF$537,$AR$6)+COUNTIFS(Jadwal!$AI$7:$AI$537,AM15,Jadwal!$AJ$7:$AJ$537,"P",Jadwal!$AP$7:$AP$537,$AR$6)+COUNTIFS(Jadwal!$AS$7:$AS$537,AM15,Jadwal!$AT$7:$AT$537,"P",Jadwal!$AZ$7:$AZ$537,$AR$6)</f>
        <v>0</v>
      </c>
      <c r="AT15" s="345"/>
      <c r="AU15" s="345"/>
      <c r="AV15" s="345"/>
      <c r="AW15" s="345"/>
      <c r="AX15" s="345"/>
      <c r="AY15" s="345"/>
      <c r="AZ15" s="345"/>
      <c r="BA15" s="345"/>
      <c r="BB15" s="345"/>
      <c r="BC15" s="345"/>
    </row>
    <row r="16" ht="12.75" customHeight="1">
      <c r="A16" s="362">
        <v>10.0</v>
      </c>
      <c r="B16" s="362"/>
      <c r="C16" s="362"/>
      <c r="D16" s="354"/>
      <c r="E16" s="362"/>
      <c r="F16" s="362"/>
      <c r="G16" s="368"/>
      <c r="H16" s="368"/>
      <c r="I16" s="362"/>
      <c r="J16" s="368"/>
      <c r="K16" s="362"/>
      <c r="L16" s="368"/>
      <c r="M16" s="368"/>
      <c r="N16" s="368"/>
      <c r="O16" s="362"/>
      <c r="P16" s="362"/>
      <c r="Q16" s="369"/>
      <c r="R16" s="369"/>
      <c r="S16" s="369"/>
      <c r="T16" s="362"/>
      <c r="U16" s="369"/>
      <c r="V16" s="351"/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351"/>
      <c r="AH16" s="351"/>
      <c r="AI16" s="351"/>
      <c r="AJ16" s="351"/>
      <c r="AK16" s="345"/>
      <c r="AL16" s="373">
        <v>9.0</v>
      </c>
      <c r="AM16" s="354"/>
      <c r="AN16" s="373"/>
      <c r="AO16" s="373"/>
      <c r="AP16" s="373">
        <f>COUNTIFS(Jadwal!$D$7:$D$537,AM16,Jadwal!$E$7:$E$537,"T",Jadwal!$L$7:$L$537,$AP$6)+COUNTIFS(Jadwal!$O$7:$O$537,AM16,Jadwal!$P$7:$P$537,"T",Jadwal!$V$7:$V$537,$AP$6)+COUNTIFS(Jadwal!$Y$7:$Y$537,AM16,Jadwal!$Z$7:$Z$537,"T",Jadwal!$AF$7:$AF$537,$AP$6)+COUNTIFS(Jadwal!$AI$7:$AI$537,AM16,Jadwal!$AJ$7:$AJ$537,"T",Jadwal!$AP$7:$AP$537,$AP$6)+COUNTIFS(Jadwal!$AS$7:$AS$537,AM16,Jadwal!$AT$7:$AT$537,"T",Jadwal!$AZ$7:$AZ$537,$AP$6)</f>
        <v>0</v>
      </c>
      <c r="AQ16" s="373">
        <f>COUNTIFS(Jadwal!$D$7:$D$537,AM16,Jadwal!$E$7:$E$537,"P",Jadwal!$L$7:$L$537,$AP$6)+COUNTIFS(Jadwal!$O$7:$O$537,AM16,Jadwal!$P$7:$P$537,"P",Jadwal!$V$7:$V$537,$AP$6)+COUNTIFS(Jadwal!$Y$7:$Y$537,AM16,Jadwal!$Z$7:$Z$537,"P",Jadwal!$AF$7:$AF$537,$AP$6)+COUNTIFS(Jadwal!$AI$7:$AI$537,AM16,Jadwal!$AJ$7:$AJ$537,"P",Jadwal!$AP$7:$AP$537,$AP$6)+COUNTIFS(Jadwal!$AS$7:$AS$537,AM16,Jadwal!$AT$7:$AT$537,"P",Jadwal!$AZ$7:$AZ$537,$AP$6)</f>
        <v>0</v>
      </c>
      <c r="AR16" s="373">
        <f>COUNTIFS(Jadwal!$D$7:$D$537,AM16,Jadwal!$E$7:$E$537,"T",Jadwal!$L$7:$L$537,$AR$6)+COUNTIFS(Jadwal!$O$7:$O$537,AM16,Jadwal!$P$7:$P$537,"T",Jadwal!$V$7:$V$537,$AR$6)+COUNTIFS(Jadwal!$Y$7:$Y$537,AM16,Jadwal!$Z$7:$Z$537,"T",Jadwal!$AF$7:$AF$537,$AR$6)+COUNTIFS(Jadwal!$AI$7:$AI$537,AM16,Jadwal!$AJ$7:$AJ$537,"T",Jadwal!$AP$7:$AP$537,$AR$6)+COUNTIFS(Jadwal!$AS$7:$AS$537,AM16,Jadwal!$AT$7:$AT$537,"T",Jadwal!$AZ$7:$AZ$537,$AR$6)</f>
        <v>0</v>
      </c>
      <c r="AS16" s="373">
        <f>COUNTIFS(Jadwal!$D$7:$D$537,AM16,Jadwal!$E$7:$E$537,"P",Jadwal!$L$7:$L$537,$AR$6)+COUNTIFS(Jadwal!$O$7:$O$537,AM16,Jadwal!$P$7:$P$537,"P",Jadwal!$V$7:$V$537,$AR$6)+COUNTIFS(Jadwal!$Y$7:$Y$537,AM16,Jadwal!$Z$7:$Z$537,"P",Jadwal!$AF$7:$AF$537,$AR$6)+COUNTIFS(Jadwal!$AI$7:$AI$537,AM16,Jadwal!$AJ$7:$AJ$537,"P",Jadwal!$AP$7:$AP$537,$AR$6)+COUNTIFS(Jadwal!$AS$7:$AS$537,AM16,Jadwal!$AT$7:$AT$537,"P",Jadwal!$AZ$7:$AZ$537,$AR$6)</f>
        <v>0</v>
      </c>
      <c r="AT16" s="345"/>
      <c r="AU16" s="345"/>
      <c r="AV16" s="345"/>
      <c r="AW16" s="345"/>
      <c r="AX16" s="345"/>
      <c r="AY16" s="345"/>
      <c r="AZ16" s="345"/>
      <c r="BA16" s="345"/>
      <c r="BB16" s="345"/>
      <c r="BC16" s="345"/>
    </row>
    <row r="17" ht="12.75" customHeight="1">
      <c r="A17" s="351"/>
      <c r="B17" s="351"/>
      <c r="C17" s="351"/>
      <c r="D17" s="351"/>
      <c r="E17" s="351"/>
      <c r="F17" s="351"/>
      <c r="G17" s="351"/>
      <c r="H17" s="351"/>
      <c r="I17" s="351"/>
      <c r="J17" s="351"/>
      <c r="K17" s="351"/>
      <c r="L17" s="351"/>
      <c r="M17" s="351"/>
      <c r="N17" s="351"/>
      <c r="O17" s="351"/>
      <c r="P17" s="351"/>
      <c r="Q17" s="351"/>
      <c r="R17" s="351"/>
      <c r="S17" s="351"/>
      <c r="T17" s="345"/>
      <c r="U17" s="348"/>
      <c r="V17" s="351"/>
      <c r="W17" s="351"/>
      <c r="X17" s="351"/>
      <c r="Y17" s="351"/>
      <c r="Z17" s="351"/>
      <c r="AA17" s="351"/>
      <c r="AB17" s="351"/>
      <c r="AC17" s="351"/>
      <c r="AD17" s="351"/>
      <c r="AE17" s="351"/>
      <c r="AF17" s="351"/>
      <c r="AG17" s="351"/>
      <c r="AH17" s="351"/>
      <c r="AI17" s="351"/>
      <c r="AJ17" s="351"/>
      <c r="AK17" s="345"/>
      <c r="AL17" s="373">
        <v>10.0</v>
      </c>
      <c r="AM17" s="394"/>
      <c r="AN17" s="373"/>
      <c r="AO17" s="373"/>
      <c r="AP17" s="373">
        <f>COUNTIFS(Jadwal!$D$7:$D$537,AM17,Jadwal!$E$7:$E$537,"T",Jadwal!$L$7:$L$537,$AP$6)+COUNTIFS(Jadwal!$O$7:$O$537,AM17,Jadwal!$P$7:$P$537,"T",Jadwal!$V$7:$V$537,$AP$6)+COUNTIFS(Jadwal!$Y$7:$Y$537,AM17,Jadwal!$Z$7:$Z$537,"T",Jadwal!$AF$7:$AF$537,$AP$6)+COUNTIFS(Jadwal!$AI$7:$AI$537,AM17,Jadwal!$AJ$7:$AJ$537,"T",Jadwal!$AP$7:$AP$537,$AP$6)+COUNTIFS(Jadwal!$AS$7:$AS$537,AM17,Jadwal!$AT$7:$AT$537,"T",Jadwal!$AZ$7:$AZ$537,$AP$6)</f>
        <v>0</v>
      </c>
      <c r="AQ17" s="373">
        <f>COUNTIFS(Jadwal!$D$7:$D$537,AM17,Jadwal!$E$7:$E$537,"P",Jadwal!$L$7:$L$537,$AP$6)+COUNTIFS(Jadwal!$O$7:$O$537,AM17,Jadwal!$P$7:$P$537,"P",Jadwal!$V$7:$V$537,$AP$6)+COUNTIFS(Jadwal!$Y$7:$Y$537,AM17,Jadwal!$Z$7:$Z$537,"P",Jadwal!$AF$7:$AF$537,$AP$6)+COUNTIFS(Jadwal!$AI$7:$AI$537,AM17,Jadwal!$AJ$7:$AJ$537,"P",Jadwal!$AP$7:$AP$537,$AP$6)+COUNTIFS(Jadwal!$AS$7:$AS$537,AM17,Jadwal!$AT$7:$AT$537,"P",Jadwal!$AZ$7:$AZ$537,$AP$6)</f>
        <v>0</v>
      </c>
      <c r="AR17" s="373">
        <f>COUNTIFS(Jadwal!$D$7:$D$537,AM17,Jadwal!$E$7:$E$537,"T",Jadwal!$L$7:$L$537,$AR$6)+COUNTIFS(Jadwal!$O$7:$O$537,AM17,Jadwal!$P$7:$P$537,"T",Jadwal!$V$7:$V$537,$AR$6)+COUNTIFS(Jadwal!$Y$7:$Y$537,AM17,Jadwal!$Z$7:$Z$537,"T",Jadwal!$AF$7:$AF$537,$AR$6)+COUNTIFS(Jadwal!$AI$7:$AI$537,AM17,Jadwal!$AJ$7:$AJ$537,"T",Jadwal!$AP$7:$AP$537,$AR$6)+COUNTIFS(Jadwal!$AS$7:$AS$537,AM17,Jadwal!$AT$7:$AT$537,"T",Jadwal!$AZ$7:$AZ$537,$AR$6)</f>
        <v>0</v>
      </c>
      <c r="AS17" s="373">
        <f>COUNTIFS(Jadwal!$D$7:$D$537,AM17,Jadwal!$E$7:$E$537,"P",Jadwal!$L$7:$L$537,$AR$6)+COUNTIFS(Jadwal!$O$7:$O$537,AM17,Jadwal!$P$7:$P$537,"P",Jadwal!$V$7:$V$537,$AR$6)+COUNTIFS(Jadwal!$Y$7:$Y$537,AM17,Jadwal!$Z$7:$Z$537,"P",Jadwal!$AF$7:$AF$537,$AR$6)+COUNTIFS(Jadwal!$AI$7:$AI$537,AM17,Jadwal!$AJ$7:$AJ$537,"P",Jadwal!$AP$7:$AP$537,$AR$6)+COUNTIFS(Jadwal!$AS$7:$AS$537,AM17,Jadwal!$AT$7:$AT$537,"P",Jadwal!$AZ$7:$AZ$537,$AR$6)</f>
        <v>0</v>
      </c>
      <c r="AT17" s="345"/>
      <c r="AU17" s="345"/>
      <c r="AV17" s="345"/>
      <c r="AW17" s="345"/>
      <c r="AX17" s="345"/>
      <c r="AY17" s="345"/>
      <c r="AZ17" s="345"/>
      <c r="BA17" s="345"/>
      <c r="BB17" s="345"/>
      <c r="BC17" s="345"/>
    </row>
    <row r="18" ht="12.75" customHeight="1">
      <c r="A18" s="351"/>
      <c r="B18" s="351"/>
      <c r="C18" s="351"/>
      <c r="D18" s="351"/>
      <c r="E18" s="351"/>
      <c r="F18" s="351"/>
      <c r="G18" s="351"/>
      <c r="H18" s="351"/>
      <c r="I18" s="351"/>
      <c r="J18" s="351"/>
      <c r="K18" s="351"/>
      <c r="L18" s="351"/>
      <c r="M18" s="351"/>
      <c r="N18" s="351"/>
      <c r="O18" s="351"/>
      <c r="P18" s="351"/>
      <c r="Q18" s="351"/>
      <c r="R18" s="351"/>
      <c r="S18" s="351"/>
      <c r="T18" s="345"/>
      <c r="U18" s="348"/>
      <c r="V18" s="351"/>
      <c r="W18" s="351"/>
      <c r="X18" s="351"/>
      <c r="Y18" s="351"/>
      <c r="Z18" s="351"/>
      <c r="AA18" s="351"/>
      <c r="AB18" s="351"/>
      <c r="AC18" s="351"/>
      <c r="AD18" s="351"/>
      <c r="AE18" s="351"/>
      <c r="AF18" s="351"/>
      <c r="AG18" s="351"/>
      <c r="AH18" s="351"/>
      <c r="AI18" s="351"/>
      <c r="AJ18" s="351"/>
      <c r="AK18" s="345"/>
      <c r="AL18" s="351"/>
      <c r="AM18" s="351"/>
      <c r="AN18" s="351"/>
      <c r="AO18" s="351"/>
      <c r="AP18" s="345"/>
      <c r="AQ18" s="345"/>
      <c r="AR18" s="345"/>
      <c r="AS18" s="345"/>
      <c r="AT18" s="345"/>
      <c r="AU18" s="345"/>
      <c r="AV18" s="345"/>
      <c r="AW18" s="345"/>
      <c r="AX18" s="345"/>
      <c r="AY18" s="345"/>
      <c r="AZ18" s="345"/>
      <c r="BA18" s="345"/>
      <c r="BB18" s="345"/>
      <c r="BC18" s="345"/>
    </row>
    <row r="19" ht="12.75" customHeight="1">
      <c r="A19" s="349" t="s">
        <v>422</v>
      </c>
      <c r="B19" s="345"/>
      <c r="C19" s="351"/>
      <c r="D19" s="351"/>
      <c r="E19" s="351"/>
      <c r="F19" s="351"/>
      <c r="G19" s="351"/>
      <c r="H19" s="351"/>
      <c r="I19" s="351"/>
      <c r="J19" s="351"/>
      <c r="K19" s="351"/>
      <c r="L19" s="351"/>
      <c r="M19" s="351"/>
      <c r="N19" s="351"/>
      <c r="O19" s="351"/>
      <c r="P19" s="351"/>
      <c r="Q19" s="351"/>
      <c r="R19" s="351"/>
      <c r="S19" s="351"/>
      <c r="T19" s="345"/>
      <c r="U19" s="348"/>
      <c r="V19" s="351"/>
      <c r="W19" s="351"/>
      <c r="X19" s="351"/>
      <c r="Y19" s="351"/>
      <c r="Z19" s="351"/>
      <c r="AA19" s="351"/>
      <c r="AB19" s="351"/>
      <c r="AC19" s="351"/>
      <c r="AD19" s="351"/>
      <c r="AE19" s="351"/>
      <c r="AF19" s="351"/>
      <c r="AG19" s="351"/>
      <c r="AH19" s="351"/>
      <c r="AI19" s="351"/>
      <c r="AJ19" s="351"/>
      <c r="AK19" s="345"/>
      <c r="AL19" s="395" t="s">
        <v>423</v>
      </c>
      <c r="AM19" s="396"/>
      <c r="AN19" s="351"/>
      <c r="AO19" s="351"/>
      <c r="AP19" s="351"/>
      <c r="AQ19" s="351"/>
      <c r="AR19" s="351"/>
      <c r="AS19" s="351"/>
      <c r="AT19" s="345"/>
      <c r="AU19" s="345"/>
      <c r="AV19" s="345"/>
      <c r="AW19" s="345"/>
      <c r="AX19" s="345"/>
      <c r="AY19" s="345"/>
      <c r="AZ19" s="345"/>
      <c r="BA19" s="345"/>
      <c r="BB19" s="345"/>
      <c r="BC19" s="345"/>
    </row>
    <row r="20" ht="35.25" customHeight="1">
      <c r="A20" s="354" t="s">
        <v>372</v>
      </c>
      <c r="B20" s="355" t="s">
        <v>11</v>
      </c>
      <c r="C20" s="354" t="s">
        <v>373</v>
      </c>
      <c r="D20" s="356" t="s">
        <v>374</v>
      </c>
      <c r="E20" s="356" t="s">
        <v>375</v>
      </c>
      <c r="F20" s="354" t="s">
        <v>376</v>
      </c>
      <c r="G20" s="355" t="s">
        <v>377</v>
      </c>
      <c r="H20" s="355" t="s">
        <v>378</v>
      </c>
      <c r="I20" s="355" t="s">
        <v>379</v>
      </c>
      <c r="J20" s="354" t="s">
        <v>13</v>
      </c>
      <c r="K20" s="354" t="s">
        <v>14</v>
      </c>
      <c r="L20" s="354" t="s">
        <v>15</v>
      </c>
      <c r="M20" s="354" t="s">
        <v>16</v>
      </c>
      <c r="N20" s="354" t="s">
        <v>380</v>
      </c>
      <c r="O20" s="354" t="s">
        <v>381</v>
      </c>
      <c r="P20" s="354" t="s">
        <v>382</v>
      </c>
      <c r="Q20" s="354" t="s">
        <v>383</v>
      </c>
      <c r="R20" s="355" t="s">
        <v>384</v>
      </c>
      <c r="S20" s="355" t="s">
        <v>424</v>
      </c>
      <c r="T20" s="354" t="s">
        <v>385</v>
      </c>
      <c r="U20" s="354" t="s">
        <v>386</v>
      </c>
      <c r="V20" s="354" t="s">
        <v>387</v>
      </c>
      <c r="W20" s="354" t="s">
        <v>388</v>
      </c>
      <c r="X20" s="354" t="s">
        <v>425</v>
      </c>
      <c r="Y20" s="355" t="s">
        <v>390</v>
      </c>
      <c r="Z20" s="355" t="s">
        <v>391</v>
      </c>
      <c r="AA20" s="355" t="s">
        <v>392</v>
      </c>
      <c r="AB20" s="355" t="s">
        <v>393</v>
      </c>
      <c r="AC20" s="355" t="s">
        <v>394</v>
      </c>
      <c r="AD20" s="355" t="s">
        <v>395</v>
      </c>
      <c r="AE20" s="355" t="s">
        <v>395</v>
      </c>
      <c r="AF20" s="355" t="s">
        <v>397</v>
      </c>
      <c r="AG20" s="355" t="s">
        <v>398</v>
      </c>
      <c r="AH20" s="354" t="s">
        <v>399</v>
      </c>
      <c r="AI20" s="354" t="s">
        <v>400</v>
      </c>
      <c r="AJ20" s="346"/>
      <c r="AK20" s="345"/>
      <c r="AL20" s="357" t="s">
        <v>372</v>
      </c>
      <c r="AM20" s="357" t="s">
        <v>12</v>
      </c>
      <c r="AN20" s="357" t="s">
        <v>376</v>
      </c>
      <c r="AO20" s="357" t="s">
        <v>403</v>
      </c>
      <c r="AP20" s="359" t="s">
        <v>96</v>
      </c>
      <c r="AQ20" s="360"/>
      <c r="AR20" s="397" t="s">
        <v>102</v>
      </c>
      <c r="AS20" s="398"/>
      <c r="AT20" s="345"/>
      <c r="AU20" s="345"/>
      <c r="AV20" s="345"/>
      <c r="AW20" s="345"/>
      <c r="AX20" s="345"/>
      <c r="AY20" s="345"/>
      <c r="AZ20" s="345"/>
      <c r="BA20" s="345"/>
      <c r="BB20" s="345"/>
      <c r="BC20" s="345"/>
    </row>
    <row r="21" ht="15.75" customHeight="1">
      <c r="A21" s="362">
        <v>1.0</v>
      </c>
      <c r="B21" s="363" t="s">
        <v>92</v>
      </c>
      <c r="C21" s="364" t="s">
        <v>429</v>
      </c>
      <c r="D21" s="365" t="s">
        <v>71</v>
      </c>
      <c r="E21" s="354"/>
      <c r="F21" s="354"/>
      <c r="G21" s="366"/>
      <c r="H21" s="366"/>
      <c r="I21" s="362"/>
      <c r="J21" s="385" t="s">
        <v>431</v>
      </c>
      <c r="K21" s="399"/>
      <c r="L21" s="378"/>
      <c r="M21" s="368"/>
      <c r="N21" s="369"/>
      <c r="O21" s="370"/>
      <c r="P21" s="369"/>
      <c r="Q21" s="369"/>
      <c r="R21" s="400"/>
      <c r="S21" s="369"/>
      <c r="T21" s="369"/>
      <c r="U21" s="369"/>
      <c r="V21" s="369"/>
      <c r="W21" s="369"/>
      <c r="X21" s="369"/>
      <c r="Y21" s="369"/>
      <c r="Z21" s="380"/>
      <c r="AA21" s="380"/>
      <c r="AB21" s="380"/>
      <c r="AC21" s="380"/>
      <c r="AD21" s="381"/>
      <c r="AE21" s="381"/>
      <c r="AF21" s="381"/>
      <c r="AG21" s="362"/>
      <c r="AH21" s="362"/>
      <c r="AI21" s="362"/>
      <c r="AJ21" s="373"/>
      <c r="AK21" s="345"/>
      <c r="AL21" s="250"/>
      <c r="AM21" s="250"/>
      <c r="AN21" s="250"/>
      <c r="AO21" s="250"/>
      <c r="AP21" s="373" t="s">
        <v>369</v>
      </c>
      <c r="AQ21" s="373" t="s">
        <v>404</v>
      </c>
      <c r="AR21" s="373" t="s">
        <v>369</v>
      </c>
      <c r="AS21" s="373" t="s">
        <v>404</v>
      </c>
      <c r="AT21" s="345"/>
      <c r="AU21" s="345"/>
      <c r="AV21" s="345"/>
      <c r="AW21" s="345"/>
      <c r="AX21" s="345"/>
      <c r="AY21" s="345"/>
      <c r="AZ21" s="345"/>
      <c r="BA21" s="345"/>
      <c r="BB21" s="345"/>
      <c r="BC21" s="345"/>
    </row>
    <row r="22" ht="15.75" customHeight="1">
      <c r="A22" s="362">
        <v>2.0</v>
      </c>
      <c r="B22" s="363" t="s">
        <v>255</v>
      </c>
      <c r="C22" s="364" t="s">
        <v>486</v>
      </c>
      <c r="D22" s="365" t="s">
        <v>256</v>
      </c>
      <c r="E22" s="354"/>
      <c r="F22" s="354"/>
      <c r="G22" s="366"/>
      <c r="H22" s="366"/>
      <c r="I22" s="362"/>
      <c r="J22" s="377" t="s">
        <v>66</v>
      </c>
      <c r="K22" s="401"/>
      <c r="L22" s="401"/>
      <c r="M22" s="368"/>
      <c r="N22" s="369"/>
      <c r="O22" s="370"/>
      <c r="P22" s="369"/>
      <c r="Q22" s="369"/>
      <c r="R22" s="400"/>
      <c r="S22" s="369"/>
      <c r="T22" s="369"/>
      <c r="U22" s="369"/>
      <c r="V22" s="369"/>
      <c r="W22" s="369"/>
      <c r="X22" s="369"/>
      <c r="Y22" s="369"/>
      <c r="Z22" s="380"/>
      <c r="AA22" s="380"/>
      <c r="AB22" s="380"/>
      <c r="AC22" s="380"/>
      <c r="AD22" s="381"/>
      <c r="AE22" s="381"/>
      <c r="AF22" s="362"/>
      <c r="AG22" s="362"/>
      <c r="AH22" s="362"/>
      <c r="AI22" s="362"/>
      <c r="AJ22" s="373"/>
      <c r="AK22" s="345"/>
      <c r="AL22" s="373">
        <v>1.0</v>
      </c>
      <c r="AM22" s="365" t="s">
        <v>71</v>
      </c>
      <c r="AN22" s="402">
        <v>3.0</v>
      </c>
      <c r="AO22" s="376" t="s">
        <v>434</v>
      </c>
      <c r="AP22" s="373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3</v>
      </c>
      <c r="AQ22" s="373">
        <f>COUNTIFS(Jadwal!$D$7:$D$537,AM22,Jadwal!$E$7:$E$537,"P",Jadwal!$L$7:$L$537,$AP$20)+COUNTIFS(Jadwal!$O$7:$O$537,AM22,Jadwal!$P$7:$P$537,"P",Jadwal!$V$7:$V$537,$AP$20)+COUNTIFS(Jadwal!$Y$7:$Y$537,AM22,Jadwal!$Z$7:$Z$537,"P",Jadwal!$AF$7:$AF$537,$AP$20)+COUNTIFS(Jadwal!$AI$7:$AI$537,AM22,Jadwal!$AJ$7:$AJ$537,"P",Jadwal!$AP$7:$AP$537,$AP$20)+COUNTIFS(Jadwal!$AS$7:$AS$537,AM22,Jadwal!$AT$7:$AT$537,"P",Jadwal!$AZ$7:$AZ$537,$AP$20)</f>
        <v>0</v>
      </c>
      <c r="AR22" s="373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3</v>
      </c>
      <c r="AS22" s="373">
        <f>COUNTIFS(Jadwal!$D$7:$D$537,AM22,Jadwal!$E$7:$E$537,"P",Jadwal!$L$7:$L$537,$AR$20)+COUNTIFS(Jadwal!$O$7:$O$537,AM22,Jadwal!$P$7:$P$537,"P",Jadwal!$V$7:$V$537,$AR$20)+COUNTIFS(Jadwal!$Y$7:$Y$537,AM22,Jadwal!$Z$7:$Z$537,"P",Jadwal!$AF$7:$AF$537,$AR$20)+COUNTIFS(Jadwal!$AI$7:$AI$537,AM22,Jadwal!$AJ$7:$AJ$537,"P",Jadwal!$AP$7:$AP$537,$AR$20)+COUNTIFS(Jadwal!$AS$7:$AS$537,AM22,Jadwal!$AT$7:$AT$537,"P",Jadwal!$AZ$7:$AZ$537,$AR$20)</f>
        <v>0</v>
      </c>
      <c r="AT22" s="345"/>
      <c r="AU22" s="345"/>
      <c r="AV22" s="345"/>
      <c r="AW22" s="345"/>
      <c r="AX22" s="345"/>
      <c r="AY22" s="345"/>
      <c r="AZ22" s="345"/>
      <c r="BA22" s="345"/>
      <c r="BB22" s="345"/>
      <c r="BC22" s="345"/>
    </row>
    <row r="23" ht="15.75" customHeight="1">
      <c r="A23" s="362">
        <v>3.0</v>
      </c>
      <c r="B23" s="363" t="s">
        <v>94</v>
      </c>
      <c r="C23" s="364" t="s">
        <v>487</v>
      </c>
      <c r="D23" s="365" t="s">
        <v>95</v>
      </c>
      <c r="E23" s="354"/>
      <c r="F23" s="354"/>
      <c r="G23" s="366"/>
      <c r="H23" s="366"/>
      <c r="I23" s="362"/>
      <c r="J23" s="403" t="s">
        <v>488</v>
      </c>
      <c r="K23" s="404" t="s">
        <v>436</v>
      </c>
      <c r="L23" s="378"/>
      <c r="M23" s="368"/>
      <c r="N23" s="369"/>
      <c r="O23" s="370"/>
      <c r="P23" s="369"/>
      <c r="Q23" s="369"/>
      <c r="R23" s="400"/>
      <c r="S23" s="369"/>
      <c r="T23" s="405"/>
      <c r="U23" s="369"/>
      <c r="V23" s="369"/>
      <c r="W23" s="369"/>
      <c r="X23" s="369"/>
      <c r="Y23" s="369"/>
      <c r="Z23" s="380"/>
      <c r="AA23" s="380"/>
      <c r="AB23" s="380"/>
      <c r="AC23" s="380"/>
      <c r="AD23" s="381"/>
      <c r="AE23" s="381"/>
      <c r="AF23" s="362"/>
      <c r="AG23" s="362"/>
      <c r="AH23" s="362"/>
      <c r="AI23" s="362"/>
      <c r="AJ23" s="373"/>
      <c r="AK23" s="345"/>
      <c r="AL23" s="373">
        <v>2.0</v>
      </c>
      <c r="AM23" s="365" t="s">
        <v>256</v>
      </c>
      <c r="AN23" s="402">
        <v>2.0</v>
      </c>
      <c r="AO23" s="376" t="s">
        <v>407</v>
      </c>
      <c r="AP23" s="373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2</v>
      </c>
      <c r="AQ23" s="373">
        <f>COUNTIFS(Jadwal!$D$7:$D$537,AM23,Jadwal!$E$7:$E$537,"P",Jadwal!$L$7:$L$537,$AP$20)+COUNTIFS(Jadwal!$O$7:$O$537,AM23,Jadwal!$P$7:$P$537,"P",Jadwal!$V$7:$V$537,$AP$20)+COUNTIFS(Jadwal!$Y$7:$Y$537,AM23,Jadwal!$Z$7:$Z$537,"P",Jadwal!$AF$7:$AF$537,$AP$20)+COUNTIFS(Jadwal!$AI$7:$AI$537,AM23,Jadwal!$AJ$7:$AJ$537,"P",Jadwal!$AP$7:$AP$537,$AP$20)+COUNTIFS(Jadwal!$AS$7:$AS$537,AM23,Jadwal!$AT$7:$AT$537,"P",Jadwal!$AZ$7:$AZ$537,$AP$20)</f>
        <v>0</v>
      </c>
      <c r="AR23" s="373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2</v>
      </c>
      <c r="AS23" s="373">
        <f>COUNTIFS(Jadwal!$D$7:$D$537,AM23,Jadwal!$E$7:$E$537,"P",Jadwal!$L$7:$L$537,$AR$20)+COUNTIFS(Jadwal!$O$7:$O$537,AM23,Jadwal!$P$7:$P$537,"P",Jadwal!$V$7:$V$537,$AR$20)+COUNTIFS(Jadwal!$Y$7:$Y$537,AM23,Jadwal!$Z$7:$Z$537,"P",Jadwal!$AF$7:$AF$537,$AR$20)+COUNTIFS(Jadwal!$AI$7:$AI$537,AM23,Jadwal!$AJ$7:$AJ$537,"P",Jadwal!$AP$7:$AP$537,$AR$20)+COUNTIFS(Jadwal!$AS$7:$AS$537,AM23,Jadwal!$AT$7:$AT$537,"P",Jadwal!$AZ$7:$AZ$537,$AR$20)</f>
        <v>0</v>
      </c>
      <c r="AT23" s="345"/>
      <c r="AU23" s="345"/>
      <c r="AV23" s="345"/>
      <c r="AW23" s="345"/>
      <c r="AX23" s="345"/>
      <c r="AY23" s="345"/>
      <c r="AZ23" s="345"/>
      <c r="BA23" s="345"/>
      <c r="BB23" s="345"/>
      <c r="BC23" s="345"/>
    </row>
    <row r="24" ht="15.75" customHeight="1">
      <c r="A24" s="362">
        <v>4.0</v>
      </c>
      <c r="B24" s="363" t="s">
        <v>97</v>
      </c>
      <c r="C24" s="364" t="s">
        <v>489</v>
      </c>
      <c r="D24" s="365" t="s">
        <v>30</v>
      </c>
      <c r="E24" s="354"/>
      <c r="F24" s="354"/>
      <c r="G24" s="366"/>
      <c r="H24" s="366"/>
      <c r="I24" s="362"/>
      <c r="J24" s="385" t="s">
        <v>402</v>
      </c>
      <c r="K24" s="406" t="s">
        <v>490</v>
      </c>
      <c r="L24" s="378"/>
      <c r="M24" s="368"/>
      <c r="N24" s="369"/>
      <c r="O24" s="370"/>
      <c r="P24" s="369"/>
      <c r="Q24" s="369"/>
      <c r="R24" s="400"/>
      <c r="S24" s="369"/>
      <c r="T24" s="407"/>
      <c r="U24" s="369"/>
      <c r="V24" s="369"/>
      <c r="W24" s="369"/>
      <c r="X24" s="369"/>
      <c r="Y24" s="369"/>
      <c r="Z24" s="380"/>
      <c r="AA24" s="380"/>
      <c r="AB24" s="380"/>
      <c r="AC24" s="380"/>
      <c r="AD24" s="381"/>
      <c r="AE24" s="381"/>
      <c r="AF24" s="362"/>
      <c r="AG24" s="362"/>
      <c r="AH24" s="362"/>
      <c r="AI24" s="362"/>
      <c r="AJ24" s="373"/>
      <c r="AK24" s="345"/>
      <c r="AL24" s="373">
        <v>3.0</v>
      </c>
      <c r="AM24" s="365" t="s">
        <v>95</v>
      </c>
      <c r="AN24" s="402">
        <v>3.0</v>
      </c>
      <c r="AO24" s="376" t="s">
        <v>421</v>
      </c>
      <c r="AP24" s="373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3</v>
      </c>
      <c r="AQ24" s="373">
        <f>COUNTIFS(Jadwal!$D$7:$D$537,AM24,Jadwal!$E$7:$E$537,"P",Jadwal!$L$7:$L$537,$AP$20)+COUNTIFS(Jadwal!$O$7:$O$537,AM24,Jadwal!$P$7:$P$537,"P",Jadwal!$V$7:$V$537,$AP$20)+COUNTIFS(Jadwal!$Y$7:$Y$537,AM24,Jadwal!$Z$7:$Z$537,"P",Jadwal!$AF$7:$AF$537,$AP$20)+COUNTIFS(Jadwal!$AI$7:$AI$537,AM24,Jadwal!$AJ$7:$AJ$537,"P",Jadwal!$AP$7:$AP$537,$AP$20)+COUNTIFS(Jadwal!$AS$7:$AS$537,AM24,Jadwal!$AT$7:$AT$537,"P",Jadwal!$AZ$7:$AZ$537,$AP$20)</f>
        <v>3</v>
      </c>
      <c r="AR24" s="373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3</v>
      </c>
      <c r="AS24" s="373">
        <f>COUNTIFS(Jadwal!$D$7:$D$537,AM24,Jadwal!$E$7:$E$537,"P",Jadwal!$L$7:$L$537,$AR$20)+COUNTIFS(Jadwal!$O$7:$O$537,AM24,Jadwal!$P$7:$P$537,"P",Jadwal!$V$7:$V$537,$AR$20)+COUNTIFS(Jadwal!$Y$7:$Y$537,AM24,Jadwal!$Z$7:$Z$537,"P",Jadwal!$AF$7:$AF$537,$AR$20)+COUNTIFS(Jadwal!$AI$7:$AI$537,AM24,Jadwal!$AJ$7:$AJ$537,"P",Jadwal!$AP$7:$AP$537,$AR$20)+COUNTIFS(Jadwal!$AS$7:$AS$537,AM24,Jadwal!$AT$7:$AT$537,"P",Jadwal!$AZ$7:$AZ$537,$AR$20)</f>
        <v>3</v>
      </c>
      <c r="AT24" s="345"/>
      <c r="AU24" s="345"/>
      <c r="AV24" s="345"/>
      <c r="AW24" s="345"/>
      <c r="AX24" s="345"/>
      <c r="AY24" s="345"/>
      <c r="AZ24" s="345"/>
      <c r="BA24" s="345"/>
      <c r="BB24" s="345"/>
      <c r="BC24" s="345"/>
    </row>
    <row r="25" ht="15.75" customHeight="1">
      <c r="A25" s="362">
        <v>5.0</v>
      </c>
      <c r="B25" s="363" t="s">
        <v>98</v>
      </c>
      <c r="C25" s="364" t="s">
        <v>440</v>
      </c>
      <c r="D25" s="365" t="s">
        <v>99</v>
      </c>
      <c r="E25" s="354"/>
      <c r="F25" s="354"/>
      <c r="G25" s="366"/>
      <c r="H25" s="366"/>
      <c r="I25" s="362"/>
      <c r="J25" s="385" t="s">
        <v>441</v>
      </c>
      <c r="K25" s="406" t="s">
        <v>442</v>
      </c>
      <c r="L25" s="408" t="s">
        <v>443</v>
      </c>
      <c r="M25" s="368"/>
      <c r="N25" s="369"/>
      <c r="O25" s="370"/>
      <c r="P25" s="369"/>
      <c r="Q25" s="369"/>
      <c r="R25" s="400"/>
      <c r="S25" s="369"/>
      <c r="T25" s="409"/>
      <c r="U25" s="410"/>
      <c r="V25" s="369"/>
      <c r="W25" s="369"/>
      <c r="X25" s="369"/>
      <c r="Y25" s="369"/>
      <c r="Z25" s="380"/>
      <c r="AA25" s="380"/>
      <c r="AB25" s="380"/>
      <c r="AC25" s="380"/>
      <c r="AD25" s="381"/>
      <c r="AE25" s="381"/>
      <c r="AF25" s="362"/>
      <c r="AG25" s="362"/>
      <c r="AH25" s="362"/>
      <c r="AI25" s="362"/>
      <c r="AJ25" s="373"/>
      <c r="AK25" s="345"/>
      <c r="AL25" s="373">
        <v>4.0</v>
      </c>
      <c r="AM25" s="365" t="s">
        <v>30</v>
      </c>
      <c r="AN25" s="402">
        <v>3.0</v>
      </c>
      <c r="AO25" s="376" t="s">
        <v>455</v>
      </c>
      <c r="AP25" s="373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3</v>
      </c>
      <c r="AQ25" s="373">
        <f>COUNTIFS(Jadwal!$D$7:$D$537,AM25,Jadwal!$E$7:$E$537,"P",Jadwal!$L$7:$L$537,$AP$20)+COUNTIFS(Jadwal!$O$7:$O$537,AM25,Jadwal!$P$7:$P$537,"P",Jadwal!$V$7:$V$537,$AP$20)+COUNTIFS(Jadwal!$Y$7:$Y$537,AM25,Jadwal!$Z$7:$Z$537,"P",Jadwal!$AF$7:$AF$537,$AP$20)+COUNTIFS(Jadwal!$AI$7:$AI$537,AM25,Jadwal!$AJ$7:$AJ$537,"P",Jadwal!$AP$7:$AP$537,$AP$20)+COUNTIFS(Jadwal!$AS$7:$AS$537,AM25,Jadwal!$AT$7:$AT$537,"P",Jadwal!$AZ$7:$AZ$537,$AP$20)</f>
        <v>2</v>
      </c>
      <c r="AR25" s="373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3</v>
      </c>
      <c r="AS25" s="373">
        <f>COUNTIFS(Jadwal!$D$7:$D$537,AM25,Jadwal!$E$7:$E$537,"P",Jadwal!$L$7:$L$537,$AR$20)+COUNTIFS(Jadwal!$O$7:$O$537,AM25,Jadwal!$P$7:$P$537,"P",Jadwal!$V$7:$V$537,$AR$20)+COUNTIFS(Jadwal!$Y$7:$Y$537,AM25,Jadwal!$Z$7:$Z$537,"P",Jadwal!$AF$7:$AF$537,$AR$20)+COUNTIFS(Jadwal!$AI$7:$AI$537,AM25,Jadwal!$AJ$7:$AJ$537,"P",Jadwal!$AP$7:$AP$537,$AR$20)+COUNTIFS(Jadwal!$AS$7:$AS$537,AM25,Jadwal!$AT$7:$AT$537,"P",Jadwal!$AZ$7:$AZ$537,$AR$20)</f>
        <v>2</v>
      </c>
      <c r="AT25" s="345"/>
      <c r="AU25" s="345"/>
      <c r="AV25" s="345"/>
      <c r="AW25" s="345"/>
      <c r="AX25" s="345"/>
      <c r="AY25" s="345"/>
      <c r="AZ25" s="345"/>
      <c r="BA25" s="345"/>
      <c r="BB25" s="345"/>
      <c r="BC25" s="345"/>
    </row>
    <row r="26" ht="15.75" customHeight="1">
      <c r="A26" s="411">
        <v>6.0</v>
      </c>
      <c r="B26" s="363" t="s">
        <v>100</v>
      </c>
      <c r="C26" s="364" t="s">
        <v>491</v>
      </c>
      <c r="D26" s="365" t="s">
        <v>101</v>
      </c>
      <c r="E26" s="354"/>
      <c r="F26" s="354"/>
      <c r="G26" s="366"/>
      <c r="H26" s="366"/>
      <c r="I26" s="362"/>
      <c r="J26" s="387" t="s">
        <v>415</v>
      </c>
      <c r="K26" s="401"/>
      <c r="L26" s="378"/>
      <c r="M26" s="368"/>
      <c r="N26" s="369"/>
      <c r="O26" s="412"/>
      <c r="P26" s="400"/>
      <c r="Q26" s="400"/>
      <c r="R26" s="400"/>
      <c r="S26" s="400"/>
      <c r="T26" s="388"/>
      <c r="U26" s="388"/>
      <c r="V26" s="369"/>
      <c r="W26" s="369"/>
      <c r="X26" s="369"/>
      <c r="Y26" s="369"/>
      <c r="Z26" s="380"/>
      <c r="AA26" s="380"/>
      <c r="AB26" s="380"/>
      <c r="AC26" s="380"/>
      <c r="AD26" s="381"/>
      <c r="AE26" s="381"/>
      <c r="AF26" s="362"/>
      <c r="AG26" s="362"/>
      <c r="AH26" s="362"/>
      <c r="AI26" s="362"/>
      <c r="AJ26" s="371"/>
      <c r="AK26" s="345"/>
      <c r="AL26" s="373">
        <v>5.0</v>
      </c>
      <c r="AM26" s="365" t="s">
        <v>99</v>
      </c>
      <c r="AN26" s="402">
        <v>4.0</v>
      </c>
      <c r="AO26" s="376" t="s">
        <v>444</v>
      </c>
      <c r="AP26" s="373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2</v>
      </c>
      <c r="AQ26" s="373">
        <f>COUNTIFS(Jadwal!$D$7:$D$537,AM26,Jadwal!$E$7:$E$537,"P",Jadwal!$L$7:$L$537,$AP$20)+COUNTIFS(Jadwal!$O$7:$O$537,AM26,Jadwal!$P$7:$P$537,"P",Jadwal!$V$7:$V$537,$AP$20)+COUNTIFS(Jadwal!$Y$7:$Y$537,AM26,Jadwal!$Z$7:$Z$537,"P",Jadwal!$AF$7:$AF$537,$AP$20)+COUNTIFS(Jadwal!$AI$7:$AI$537,AM26,Jadwal!$AJ$7:$AJ$537,"P",Jadwal!$AP$7:$AP$537,$AP$20)+COUNTIFS(Jadwal!$AS$7:$AS$537,AM26,Jadwal!$AT$7:$AT$537,"P",Jadwal!$AZ$7:$AZ$537,$AP$20)</f>
        <v>4</v>
      </c>
      <c r="AR26" s="373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2</v>
      </c>
      <c r="AS26" s="373">
        <f>COUNTIFS(Jadwal!$D$7:$D$537,AM26,Jadwal!$E$7:$E$537,"P",Jadwal!$L$7:$L$537,$AR$20)+COUNTIFS(Jadwal!$O$7:$O$537,AM26,Jadwal!$P$7:$P$537,"P",Jadwal!$V$7:$V$537,$AR$20)+COUNTIFS(Jadwal!$Y$7:$Y$537,AM26,Jadwal!$Z$7:$Z$537,"P",Jadwal!$AF$7:$AF$537,$AR$20)+COUNTIFS(Jadwal!$AI$7:$AI$537,AM26,Jadwal!$AJ$7:$AJ$537,"P",Jadwal!$AP$7:$AP$537,$AR$20)+COUNTIFS(Jadwal!$AS$7:$AS$537,AM26,Jadwal!$AT$7:$AT$537,"P",Jadwal!$AZ$7:$AZ$537,$AR$20)</f>
        <v>4</v>
      </c>
      <c r="AT26" s="345"/>
      <c r="AU26" s="345"/>
      <c r="AV26" s="345"/>
      <c r="AW26" s="345"/>
      <c r="AX26" s="345"/>
      <c r="AY26" s="345"/>
      <c r="AZ26" s="345"/>
      <c r="BA26" s="345"/>
      <c r="BB26" s="345"/>
      <c r="BC26" s="345"/>
    </row>
    <row r="27" ht="15.75" customHeight="1">
      <c r="A27" s="362">
        <v>7.0</v>
      </c>
      <c r="B27" s="363"/>
      <c r="C27" s="376"/>
      <c r="D27" s="413"/>
      <c r="E27" s="354"/>
      <c r="F27" s="354"/>
      <c r="G27" s="366"/>
      <c r="H27" s="366"/>
      <c r="I27" s="362"/>
      <c r="J27" s="414"/>
      <c r="K27" s="378"/>
      <c r="L27" s="378"/>
      <c r="M27" s="369"/>
      <c r="N27" s="370"/>
      <c r="O27" s="370"/>
      <c r="P27" s="369"/>
      <c r="Q27" s="369"/>
      <c r="R27" s="369"/>
      <c r="S27" s="369"/>
      <c r="T27" s="369"/>
      <c r="U27" s="369"/>
      <c r="V27" s="351"/>
      <c r="W27" s="351"/>
      <c r="X27" s="348"/>
      <c r="Y27" s="348"/>
      <c r="Z27" s="415"/>
      <c r="AA27" s="415"/>
      <c r="AB27" s="415"/>
      <c r="AC27" s="415"/>
      <c r="AD27" s="382"/>
      <c r="AE27" s="382"/>
      <c r="AF27" s="345"/>
      <c r="AG27" s="345"/>
      <c r="AH27" s="345"/>
      <c r="AI27" s="345"/>
      <c r="AJ27" s="345"/>
      <c r="AK27" s="345"/>
      <c r="AL27" s="373">
        <v>6.0</v>
      </c>
      <c r="AM27" s="365" t="s">
        <v>101</v>
      </c>
      <c r="AN27" s="375">
        <v>3.0</v>
      </c>
      <c r="AO27" s="376" t="s">
        <v>434</v>
      </c>
      <c r="AP27" s="373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3</v>
      </c>
      <c r="AQ27" s="373">
        <f>COUNTIFS(Jadwal!$D$7:$D$537,AM27,Jadwal!$E$7:$E$537,"P",Jadwal!$L$7:$L$537,$AP$20)+COUNTIFS(Jadwal!$O$7:$O$537,AM27,Jadwal!$P$7:$P$537,"P",Jadwal!$V$7:$V$537,$AP$20)+COUNTIFS(Jadwal!$Y$7:$Y$537,AM27,Jadwal!$Z$7:$Z$537,"P",Jadwal!$AF$7:$AF$537,$AP$20)+COUNTIFS(Jadwal!$AI$7:$AI$537,AM27,Jadwal!$AJ$7:$AJ$537,"P",Jadwal!$AP$7:$AP$537,$AP$20)+COUNTIFS(Jadwal!$AS$7:$AS$537,AM27,Jadwal!$AT$7:$AT$537,"P",Jadwal!$AZ$7:$AZ$537,$AP$20)</f>
        <v>0</v>
      </c>
      <c r="AR27" s="373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3</v>
      </c>
      <c r="AS27" s="373">
        <f>COUNTIFS(Jadwal!$D$7:$D$537,AM27,Jadwal!$E$7:$E$537,"P",Jadwal!$L$7:$L$537,$AR$20)+COUNTIFS(Jadwal!$O$7:$O$537,AM27,Jadwal!$P$7:$P$537,"P",Jadwal!$V$7:$V$537,$AR$20)+COUNTIFS(Jadwal!$Y$7:$Y$537,AM27,Jadwal!$Z$7:$Z$537,"P",Jadwal!$AF$7:$AF$537,$AR$20)+COUNTIFS(Jadwal!$AI$7:$AI$537,AM27,Jadwal!$AJ$7:$AJ$537,"P",Jadwal!$AP$7:$AP$537,$AR$20)+COUNTIFS(Jadwal!$AS$7:$AS$537,AM27,Jadwal!$AT$7:$AT$537,"P",Jadwal!$AZ$7:$AZ$537,$AR$20)</f>
        <v>0</v>
      </c>
      <c r="AT27" s="345"/>
      <c r="AU27" s="345"/>
      <c r="AV27" s="345"/>
      <c r="AW27" s="345"/>
      <c r="AX27" s="345"/>
      <c r="AY27" s="345"/>
      <c r="AZ27" s="345"/>
      <c r="BA27" s="345"/>
      <c r="BB27" s="345"/>
      <c r="BC27" s="345"/>
    </row>
    <row r="28" ht="12.75" customHeight="1">
      <c r="A28" s="362">
        <v>8.0</v>
      </c>
      <c r="B28" s="416"/>
      <c r="C28" s="416"/>
      <c r="D28" s="417"/>
      <c r="E28" s="354"/>
      <c r="F28" s="366"/>
      <c r="G28" s="366"/>
      <c r="H28" s="362"/>
      <c r="I28" s="362"/>
      <c r="J28" s="369"/>
      <c r="K28" s="369"/>
      <c r="L28" s="369"/>
      <c r="M28" s="369"/>
      <c r="N28" s="370"/>
      <c r="O28" s="370"/>
      <c r="P28" s="369"/>
      <c r="Q28" s="369"/>
      <c r="R28" s="369"/>
      <c r="S28" s="369"/>
      <c r="T28" s="369"/>
      <c r="U28" s="369"/>
      <c r="V28" s="351"/>
      <c r="W28" s="351"/>
      <c r="X28" s="348"/>
      <c r="Y28" s="348"/>
      <c r="Z28" s="415"/>
      <c r="AA28" s="415"/>
      <c r="AB28" s="415"/>
      <c r="AC28" s="415"/>
      <c r="AD28" s="382"/>
      <c r="AE28" s="382"/>
      <c r="AF28" s="345"/>
      <c r="AG28" s="345"/>
      <c r="AH28" s="345"/>
      <c r="AI28" s="345"/>
      <c r="AJ28" s="345"/>
      <c r="AK28" s="345"/>
      <c r="AL28" s="373">
        <v>7.0</v>
      </c>
      <c r="AM28" s="413"/>
      <c r="AN28" s="376"/>
      <c r="AO28" s="376"/>
      <c r="AP28" s="373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0</v>
      </c>
      <c r="AQ28" s="373">
        <f>COUNTIFS(Jadwal!$D$7:$D$537,AM28,Jadwal!$E$7:$E$537,"P",Jadwal!$L$7:$L$537,$AP$20)+COUNTIFS(Jadwal!$O$7:$O$537,AM28,Jadwal!$P$7:$P$537,"P",Jadwal!$V$7:$V$537,$AP$20)+COUNTIFS(Jadwal!$Y$7:$Y$537,AM28,Jadwal!$Z$7:$Z$537,"P",Jadwal!$AF$7:$AF$537,$AP$20)+COUNTIFS(Jadwal!$AI$7:$AI$537,AM28,Jadwal!$AJ$7:$AJ$537,"P",Jadwal!$AP$7:$AP$537,$AP$20)+COUNTIFS(Jadwal!$AS$7:$AS$537,AM28,Jadwal!$AT$7:$AT$537,"P",Jadwal!$AZ$7:$AZ$537,$AP$20)</f>
        <v>0</v>
      </c>
      <c r="AR28" s="373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0</v>
      </c>
      <c r="AS28" s="373">
        <f>COUNTIFS(Jadwal!$D$7:$D$537,AM28,Jadwal!$E$7:$E$537,"P",Jadwal!$L$7:$L$537,$AR$20)+COUNTIFS(Jadwal!$O$7:$O$537,AM28,Jadwal!$P$7:$P$537,"P",Jadwal!$V$7:$V$537,$AR$20)+COUNTIFS(Jadwal!$Y$7:$Y$537,AM28,Jadwal!$Z$7:$Z$537,"P",Jadwal!$AF$7:$AF$537,$AR$20)+COUNTIFS(Jadwal!$AI$7:$AI$537,AM28,Jadwal!$AJ$7:$AJ$537,"P",Jadwal!$AP$7:$AP$537,$AR$20)+COUNTIFS(Jadwal!$AS$7:$AS$537,AM28,Jadwal!$AT$7:$AT$537,"P",Jadwal!$AZ$7:$AZ$537,$AR$20)</f>
        <v>0</v>
      </c>
      <c r="AT28" s="345"/>
      <c r="AU28" s="345"/>
      <c r="AV28" s="345"/>
      <c r="AW28" s="345"/>
      <c r="AX28" s="345"/>
      <c r="AY28" s="345"/>
      <c r="AZ28" s="345"/>
      <c r="BA28" s="345"/>
      <c r="BB28" s="345"/>
      <c r="BC28" s="345"/>
    </row>
    <row r="29" ht="12.75" customHeight="1">
      <c r="A29" s="362">
        <v>9.0</v>
      </c>
      <c r="B29" s="416"/>
      <c r="C29" s="416"/>
      <c r="D29" s="417"/>
      <c r="E29" s="354"/>
      <c r="F29" s="366"/>
      <c r="G29" s="366"/>
      <c r="H29" s="362"/>
      <c r="I29" s="362"/>
      <c r="J29" s="369"/>
      <c r="K29" s="369"/>
      <c r="L29" s="369"/>
      <c r="M29" s="369"/>
      <c r="N29" s="370"/>
      <c r="O29" s="370"/>
      <c r="P29" s="369"/>
      <c r="Q29" s="369"/>
      <c r="R29" s="369"/>
      <c r="S29" s="369"/>
      <c r="T29" s="369"/>
      <c r="U29" s="369"/>
      <c r="V29" s="351"/>
      <c r="W29" s="351"/>
      <c r="X29" s="348"/>
      <c r="Y29" s="348"/>
      <c r="Z29" s="415"/>
      <c r="AA29" s="415"/>
      <c r="AB29" s="415"/>
      <c r="AC29" s="415"/>
      <c r="AD29" s="382"/>
      <c r="AE29" s="382"/>
      <c r="AF29" s="345"/>
      <c r="AG29" s="345"/>
      <c r="AH29" s="345"/>
      <c r="AI29" s="345"/>
      <c r="AJ29" s="345"/>
      <c r="AK29" s="345"/>
      <c r="AL29" s="373">
        <v>8.0</v>
      </c>
      <c r="AM29" s="354"/>
      <c r="AN29" s="373"/>
      <c r="AO29" s="373"/>
      <c r="AP29" s="373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0</v>
      </c>
      <c r="AQ29" s="373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0</v>
      </c>
      <c r="AR29" s="373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0</v>
      </c>
      <c r="AS29" s="373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345"/>
      <c r="AU29" s="345"/>
      <c r="AV29" s="345"/>
      <c r="AW29" s="345"/>
      <c r="AX29" s="345"/>
      <c r="AY29" s="345"/>
      <c r="AZ29" s="345"/>
      <c r="BA29" s="345"/>
      <c r="BB29" s="345"/>
      <c r="BC29" s="345"/>
    </row>
    <row r="30" ht="12.75" customHeight="1">
      <c r="A30" s="362">
        <v>10.0</v>
      </c>
      <c r="B30" s="362"/>
      <c r="C30" s="362"/>
      <c r="D30" s="354"/>
      <c r="E30" s="362"/>
      <c r="F30" s="362"/>
      <c r="G30" s="368"/>
      <c r="H30" s="368"/>
      <c r="I30" s="362"/>
      <c r="J30" s="368"/>
      <c r="K30" s="362"/>
      <c r="L30" s="368"/>
      <c r="M30" s="368"/>
      <c r="N30" s="368"/>
      <c r="O30" s="362"/>
      <c r="P30" s="362"/>
      <c r="Q30" s="369"/>
      <c r="R30" s="369"/>
      <c r="S30" s="369"/>
      <c r="T30" s="362"/>
      <c r="U30" s="369"/>
      <c r="V30" s="351"/>
      <c r="W30" s="351"/>
      <c r="X30" s="351"/>
      <c r="Y30" s="351"/>
      <c r="Z30" s="351"/>
      <c r="AA30" s="351"/>
      <c r="AB30" s="351"/>
      <c r="AC30" s="351"/>
      <c r="AD30" s="351"/>
      <c r="AE30" s="351"/>
      <c r="AF30" s="351"/>
      <c r="AG30" s="351"/>
      <c r="AH30" s="351"/>
      <c r="AI30" s="351"/>
      <c r="AJ30" s="351"/>
      <c r="AK30" s="345"/>
      <c r="AL30" s="373">
        <v>9.0</v>
      </c>
      <c r="AM30" s="354"/>
      <c r="AN30" s="373"/>
      <c r="AO30" s="373"/>
      <c r="AP30" s="373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0</v>
      </c>
      <c r="AQ30" s="373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373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373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345"/>
      <c r="AU30" s="345"/>
      <c r="AV30" s="345"/>
      <c r="AW30" s="345"/>
      <c r="AX30" s="345"/>
      <c r="AY30" s="345"/>
      <c r="AZ30" s="345"/>
      <c r="BA30" s="345"/>
      <c r="BB30" s="345"/>
      <c r="BC30" s="345"/>
    </row>
    <row r="31" ht="12.75" customHeight="1">
      <c r="A31" s="351"/>
      <c r="B31" s="351"/>
      <c r="C31" s="351"/>
      <c r="D31" s="351"/>
      <c r="E31" s="351"/>
      <c r="F31" s="351"/>
      <c r="G31" s="351"/>
      <c r="H31" s="351"/>
      <c r="I31" s="351"/>
      <c r="J31" s="351"/>
      <c r="K31" s="351"/>
      <c r="L31" s="351"/>
      <c r="M31" s="351"/>
      <c r="N31" s="351"/>
      <c r="O31" s="351"/>
      <c r="P31" s="351"/>
      <c r="Q31" s="351"/>
      <c r="R31" s="351"/>
      <c r="S31" s="351"/>
      <c r="T31" s="345"/>
      <c r="U31" s="348"/>
      <c r="V31" s="351"/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5"/>
      <c r="AL31" s="373">
        <v>10.0</v>
      </c>
      <c r="AM31" s="394"/>
      <c r="AN31" s="373"/>
      <c r="AO31" s="373"/>
      <c r="AP31" s="373">
        <f>COUNTIFS(Jadwal!$D$7:$D$537,AM31,Jadwal!$E$7:$E$537,"T",Jadwal!$L$7:$L$537,$AP$20)+COUNTIFS(Jadwal!$O$7:$O$537,AM31,Jadwal!$P$7:$P$537,"T",Jadwal!$V$7:$V$537,$AP$20)+COUNTIFS(Jadwal!$Y$7:$Y$537,AM31,Jadwal!$Z$7:$Z$537,"T",Jadwal!$AF$7:$AF$537,$AP$20)+COUNTIFS(Jadwal!$AI$7:$AI$537,AM31,Jadwal!$AJ$7:$AJ$537,"T",Jadwal!$AP$7:$AP$537,$AP$20)+COUNTIFS(Jadwal!$AS$7:$AS$537,AM31,Jadwal!$AT$7:$AT$537,"T",Jadwal!$AZ$7:$AZ$537,$AP$20)</f>
        <v>0</v>
      </c>
      <c r="AQ31" s="373">
        <f>COUNTIFS(Jadwal!$D$7:$D$537,AM31,Jadwal!$E$7:$E$537,"P",Jadwal!$L$7:$L$537,$AP$20)+COUNTIFS(Jadwal!$O$7:$O$537,AM31,Jadwal!$P$7:$P$537,"P",Jadwal!$V$7:$V$537,$AP$20)+COUNTIFS(Jadwal!$Y$7:$Y$537,AM31,Jadwal!$Z$7:$Z$537,"P",Jadwal!$AF$7:$AF$537,$AP$20)+COUNTIFS(Jadwal!$AI$7:$AI$537,AM31,Jadwal!$AJ$7:$AJ$537,"P",Jadwal!$AP$7:$AP$537,$AP$20)+COUNTIFS(Jadwal!$AS$7:$AS$537,AM31,Jadwal!$AT$7:$AT$537,"P",Jadwal!$AZ$7:$AZ$537,$AP$20)</f>
        <v>0</v>
      </c>
      <c r="AR31" s="373">
        <f>COUNTIFS(Jadwal!$D$7:$D$537,AM31,Jadwal!$E$7:$E$537,"T",Jadwal!$L$7:$L$537,$AR$20)+COUNTIFS(Jadwal!$O$7:$O$537,AM31,Jadwal!$P$7:$P$537,"T",Jadwal!$V$7:$V$537,$AR$20)+COUNTIFS(Jadwal!$Y$7:$Y$537,AM31,Jadwal!$Z$7:$Z$537,"T",Jadwal!$AF$7:$AF$537,$AR$20)+COUNTIFS(Jadwal!$AI$7:$AI$537,AM31,Jadwal!$AJ$7:$AJ$537,"T",Jadwal!$AP$7:$AP$537,$AR$20)+COUNTIFS(Jadwal!$AS$7:$AS$537,AM31,Jadwal!$AT$7:$AT$537,"T",Jadwal!$AZ$7:$AZ$537,$AR$20)</f>
        <v>0</v>
      </c>
      <c r="AS31" s="373">
        <f>COUNTIFS(Jadwal!$D$7:$D$537,AM31,Jadwal!$E$7:$E$537,"P",Jadwal!$L$7:$L$537,$AR$20)+COUNTIFS(Jadwal!$O$7:$O$537,AM31,Jadwal!$P$7:$P$537,"P",Jadwal!$V$7:$V$537,$AR$20)+COUNTIFS(Jadwal!$Y$7:$Y$537,AM31,Jadwal!$Z$7:$Z$537,"P",Jadwal!$AF$7:$AF$537,$AR$20)+COUNTIFS(Jadwal!$AI$7:$AI$537,AM31,Jadwal!$AJ$7:$AJ$537,"P",Jadwal!$AP$7:$AP$537,$AR$20)+COUNTIFS(Jadwal!$AS$7:$AS$537,AM31,Jadwal!$AT$7:$AT$537,"P",Jadwal!$AZ$7:$AZ$537,$AR$20)</f>
        <v>0</v>
      </c>
      <c r="AT31" s="345"/>
      <c r="AU31" s="345"/>
      <c r="AV31" s="345"/>
      <c r="AW31" s="345"/>
      <c r="AX31" s="345"/>
      <c r="AY31" s="345"/>
      <c r="AZ31" s="345"/>
      <c r="BA31" s="345"/>
      <c r="BB31" s="345"/>
      <c r="BC31" s="345"/>
    </row>
    <row r="32" ht="12.75" customHeight="1">
      <c r="A32" s="351"/>
      <c r="B32" s="351"/>
      <c r="C32" s="351"/>
      <c r="D32" s="351"/>
      <c r="E32" s="351"/>
      <c r="F32" s="351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45"/>
      <c r="U32" s="348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45"/>
      <c r="AL32" s="351"/>
      <c r="AM32" s="351"/>
      <c r="AN32" s="351"/>
      <c r="AO32" s="351"/>
      <c r="AP32" s="345"/>
      <c r="AQ32" s="345"/>
      <c r="AR32" s="345"/>
      <c r="AS32" s="345"/>
      <c r="AT32" s="345"/>
      <c r="AU32" s="345"/>
      <c r="AV32" s="345"/>
      <c r="AW32" s="345"/>
      <c r="AX32" s="345"/>
      <c r="AY32" s="345"/>
      <c r="AZ32" s="345"/>
      <c r="BA32" s="345"/>
      <c r="BB32" s="345"/>
      <c r="BC32" s="345"/>
    </row>
    <row r="33" ht="12.75" customHeight="1">
      <c r="A33" s="349" t="s">
        <v>445</v>
      </c>
      <c r="B33" s="345"/>
      <c r="C33" s="351"/>
      <c r="D33" s="351"/>
      <c r="E33" s="351"/>
      <c r="F33" s="351"/>
      <c r="G33" s="351"/>
      <c r="H33" s="351"/>
      <c r="I33" s="351"/>
      <c r="J33" s="351"/>
      <c r="K33" s="351"/>
      <c r="L33" s="351"/>
      <c r="M33" s="351"/>
      <c r="N33" s="351"/>
      <c r="O33" s="351"/>
      <c r="P33" s="351"/>
      <c r="Q33" s="351"/>
      <c r="R33" s="351"/>
      <c r="S33" s="351"/>
      <c r="T33" s="345"/>
      <c r="U33" s="348"/>
      <c r="V33" s="351"/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5"/>
      <c r="AL33" s="395" t="s">
        <v>446</v>
      </c>
      <c r="AM33" s="396"/>
      <c r="AN33" s="351"/>
      <c r="AO33" s="351"/>
      <c r="AP33" s="351"/>
      <c r="AQ33" s="351"/>
      <c r="AR33" s="351"/>
      <c r="AS33" s="351"/>
      <c r="AT33" s="345"/>
      <c r="AU33" s="345"/>
      <c r="AV33" s="345"/>
      <c r="AW33" s="345"/>
      <c r="AX33" s="345"/>
      <c r="AY33" s="345"/>
      <c r="AZ33" s="345"/>
      <c r="BA33" s="345"/>
      <c r="BB33" s="345"/>
      <c r="BC33" s="345"/>
    </row>
    <row r="34" ht="51.0" customHeight="1">
      <c r="A34" s="354" t="s">
        <v>372</v>
      </c>
      <c r="B34" s="355" t="s">
        <v>11</v>
      </c>
      <c r="C34" s="354" t="s">
        <v>373</v>
      </c>
      <c r="D34" s="356" t="s">
        <v>374</v>
      </c>
      <c r="E34" s="356" t="s">
        <v>375</v>
      </c>
      <c r="F34" s="354" t="s">
        <v>376</v>
      </c>
      <c r="G34" s="355" t="s">
        <v>377</v>
      </c>
      <c r="H34" s="355" t="s">
        <v>378</v>
      </c>
      <c r="I34" s="355" t="s">
        <v>379</v>
      </c>
      <c r="J34" s="354" t="s">
        <v>13</v>
      </c>
      <c r="K34" s="354" t="s">
        <v>14</v>
      </c>
      <c r="L34" s="354" t="s">
        <v>15</v>
      </c>
      <c r="M34" s="354" t="s">
        <v>16</v>
      </c>
      <c r="N34" s="354" t="s">
        <v>380</v>
      </c>
      <c r="O34" s="354" t="s">
        <v>381</v>
      </c>
      <c r="P34" s="354" t="s">
        <v>382</v>
      </c>
      <c r="Q34" s="354" t="s">
        <v>383</v>
      </c>
      <c r="R34" s="355" t="s">
        <v>384</v>
      </c>
      <c r="S34" s="355" t="s">
        <v>424</v>
      </c>
      <c r="T34" s="354" t="s">
        <v>385</v>
      </c>
      <c r="U34" s="354" t="s">
        <v>386</v>
      </c>
      <c r="V34" s="351"/>
      <c r="W34" s="351"/>
      <c r="X34" s="351"/>
      <c r="Y34" s="351"/>
      <c r="Z34" s="351"/>
      <c r="AA34" s="351"/>
      <c r="AB34" s="351"/>
      <c r="AC34" s="351"/>
      <c r="AD34" s="351"/>
      <c r="AE34" s="351"/>
      <c r="AF34" s="351"/>
      <c r="AG34" s="351"/>
      <c r="AH34" s="351"/>
      <c r="AI34" s="351"/>
      <c r="AJ34" s="351"/>
      <c r="AK34" s="345"/>
      <c r="AL34" s="357" t="s">
        <v>372</v>
      </c>
      <c r="AM34" s="357" t="s">
        <v>12</v>
      </c>
      <c r="AN34" s="357" t="s">
        <v>376</v>
      </c>
      <c r="AO34" s="357" t="s">
        <v>403</v>
      </c>
      <c r="AP34" s="359" t="s">
        <v>143</v>
      </c>
      <c r="AQ34" s="360"/>
      <c r="AR34" s="397" t="s">
        <v>149</v>
      </c>
      <c r="AS34" s="398"/>
      <c r="AT34" s="345"/>
      <c r="AU34" s="345"/>
      <c r="AV34" s="345"/>
      <c r="AW34" s="345"/>
      <c r="AX34" s="345"/>
      <c r="AY34" s="345"/>
      <c r="AZ34" s="345"/>
      <c r="BA34" s="345"/>
      <c r="BB34" s="345"/>
      <c r="BC34" s="345"/>
    </row>
    <row r="35" ht="15.75" customHeight="1">
      <c r="A35" s="362">
        <v>1.0</v>
      </c>
      <c r="B35" s="363" t="s">
        <v>253</v>
      </c>
      <c r="C35" s="364" t="s">
        <v>468</v>
      </c>
      <c r="D35" s="365" t="s">
        <v>254</v>
      </c>
      <c r="E35" s="354"/>
      <c r="F35" s="366"/>
      <c r="G35" s="366"/>
      <c r="H35" s="362"/>
      <c r="I35" s="373"/>
      <c r="J35" s="418" t="s">
        <v>469</v>
      </c>
      <c r="K35" s="419"/>
      <c r="L35" s="384"/>
      <c r="M35" s="384"/>
      <c r="N35" s="370"/>
      <c r="O35" s="370"/>
      <c r="P35" s="369"/>
      <c r="Q35" s="369"/>
      <c r="R35" s="369"/>
      <c r="S35" s="369"/>
      <c r="T35" s="369"/>
      <c r="U35" s="369"/>
      <c r="V35" s="369"/>
      <c r="W35" s="369"/>
      <c r="X35" s="369"/>
      <c r="Y35" s="369"/>
      <c r="Z35" s="380"/>
      <c r="AA35" s="380"/>
      <c r="AB35" s="380"/>
      <c r="AC35" s="380"/>
      <c r="AD35" s="381"/>
      <c r="AE35" s="381"/>
      <c r="AF35" s="351"/>
      <c r="AG35" s="351"/>
      <c r="AH35" s="351"/>
      <c r="AI35" s="351"/>
      <c r="AJ35" s="373"/>
      <c r="AK35" s="345"/>
      <c r="AL35" s="250"/>
      <c r="AM35" s="250"/>
      <c r="AN35" s="250"/>
      <c r="AO35" s="250"/>
      <c r="AP35" s="373" t="s">
        <v>369</v>
      </c>
      <c r="AQ35" s="373" t="s">
        <v>404</v>
      </c>
      <c r="AR35" s="373" t="s">
        <v>369</v>
      </c>
      <c r="AS35" s="373" t="s">
        <v>404</v>
      </c>
      <c r="AT35" s="345"/>
      <c r="AU35" s="345"/>
      <c r="AV35" s="345"/>
      <c r="AW35" s="345"/>
      <c r="AX35" s="345"/>
      <c r="AY35" s="345"/>
      <c r="AZ35" s="345"/>
      <c r="BA35" s="345"/>
      <c r="BB35" s="345"/>
      <c r="BC35" s="345"/>
    </row>
    <row r="36" ht="15.75" customHeight="1">
      <c r="A36" s="362">
        <v>2.0</v>
      </c>
      <c r="B36" s="363" t="s">
        <v>147</v>
      </c>
      <c r="C36" s="364" t="s">
        <v>451</v>
      </c>
      <c r="D36" s="365" t="s">
        <v>148</v>
      </c>
      <c r="E36" s="354"/>
      <c r="F36" s="366"/>
      <c r="G36" s="366"/>
      <c r="H36" s="362"/>
      <c r="I36" s="373"/>
      <c r="J36" s="420" t="s">
        <v>474</v>
      </c>
      <c r="K36" s="378"/>
      <c r="L36" s="378"/>
      <c r="M36" s="389"/>
      <c r="N36" s="370"/>
      <c r="O36" s="370"/>
      <c r="P36" s="370"/>
      <c r="Q36" s="369"/>
      <c r="R36" s="369"/>
      <c r="S36" s="369"/>
      <c r="T36" s="405"/>
      <c r="U36" s="369"/>
      <c r="V36" s="369"/>
      <c r="W36" s="369"/>
      <c r="X36" s="369"/>
      <c r="Y36" s="369"/>
      <c r="Z36" s="380"/>
      <c r="AA36" s="380"/>
      <c r="AB36" s="380"/>
      <c r="AC36" s="380"/>
      <c r="AD36" s="381"/>
      <c r="AE36" s="381"/>
      <c r="AF36" s="351"/>
      <c r="AG36" s="351"/>
      <c r="AH36" s="351"/>
      <c r="AI36" s="351"/>
      <c r="AJ36" s="373"/>
      <c r="AK36" s="345"/>
      <c r="AL36" s="373">
        <v>1.0</v>
      </c>
      <c r="AM36" s="365" t="s">
        <v>254</v>
      </c>
      <c r="AN36" s="402">
        <v>2.0</v>
      </c>
      <c r="AO36" s="376" t="s">
        <v>407</v>
      </c>
      <c r="AP36" s="373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2</v>
      </c>
      <c r="AQ36" s="373">
        <f>COUNTIFS(Jadwal!$D$7:$D$537,AM36,Jadwal!$E$7:$E$537,"P",Jadwal!$L$7:$L$537,$AP$34)+COUNTIFS(Jadwal!$O$7:$O$537,AM36,Jadwal!$P$7:$P$537,"P",Jadwal!$V$7:$V$537,$AP$34)+COUNTIFS(Jadwal!$Y$7:$Y$537,AM36,Jadwal!$Z$7:$Z$537,"P",Jadwal!$AF$7:$AF$537,$AP$34)+COUNTIFS(Jadwal!$AI$7:$AI$537,AM36,Jadwal!$AJ$7:$AJ$537,"P",Jadwal!$AP$7:$AP$537,$AP$34)+COUNTIFS(Jadwal!$AS$7:$AS$537,AM36,Jadwal!$AT$7:$AT$537,"P",Jadwal!$AZ$7:$AZ$537,$AP$34)</f>
        <v>0</v>
      </c>
      <c r="AR36" s="373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2</v>
      </c>
      <c r="AS36" s="373">
        <f>COUNTIFS(Jadwal!$D$7:$D$537,AM36,Jadwal!$E$7:$E$537,"P",Jadwal!$L$7:$L$537,$AR$34)+COUNTIFS(Jadwal!$O$7:$O$537,AM36,Jadwal!$P$7:$P$537,"P",Jadwal!$V$7:$V$537,$AR$34)+COUNTIFS(Jadwal!$Y$7:$Y$537,AM36,Jadwal!$Z$7:$Z$537,"P",Jadwal!$AF$7:$AF$537,$AR$34)+COUNTIFS(Jadwal!$AI$7:$AI$537,AM36,Jadwal!$AJ$7:$AJ$537,"P",Jadwal!$AP$7:$AP$537,$AR$34)+COUNTIFS(Jadwal!$AS$7:$AS$537,AM36,Jadwal!$AT$7:$AT$537,"P",Jadwal!$AZ$7:$AZ$537,$AR$34)</f>
        <v>0</v>
      </c>
      <c r="AT36" s="345"/>
      <c r="AU36" s="345"/>
      <c r="AV36" s="345"/>
      <c r="AW36" s="345"/>
      <c r="AX36" s="345"/>
      <c r="AY36" s="345"/>
      <c r="AZ36" s="345"/>
      <c r="BA36" s="345"/>
      <c r="BB36" s="345"/>
      <c r="BC36" s="345"/>
    </row>
    <row r="37" ht="15.75" customHeight="1">
      <c r="A37" s="362">
        <v>3.0</v>
      </c>
      <c r="B37" s="363" t="s">
        <v>141</v>
      </c>
      <c r="C37" s="364" t="s">
        <v>492</v>
      </c>
      <c r="D37" s="365" t="s">
        <v>142</v>
      </c>
      <c r="E37" s="354"/>
      <c r="F37" s="366"/>
      <c r="G37" s="366"/>
      <c r="H37" s="362"/>
      <c r="I37" s="373"/>
      <c r="J37" s="403" t="s">
        <v>493</v>
      </c>
      <c r="K37" s="401"/>
      <c r="L37" s="378"/>
      <c r="M37" s="389"/>
      <c r="N37" s="370"/>
      <c r="O37" s="370"/>
      <c r="P37" s="369"/>
      <c r="Q37" s="369"/>
      <c r="R37" s="369"/>
      <c r="S37" s="369"/>
      <c r="T37" s="405"/>
      <c r="U37" s="421"/>
      <c r="V37" s="369"/>
      <c r="W37" s="369"/>
      <c r="X37" s="369"/>
      <c r="Y37" s="369"/>
      <c r="Z37" s="380"/>
      <c r="AA37" s="380"/>
      <c r="AB37" s="380"/>
      <c r="AC37" s="380"/>
      <c r="AD37" s="381"/>
      <c r="AE37" s="381"/>
      <c r="AF37" s="351"/>
      <c r="AG37" s="351"/>
      <c r="AH37" s="351"/>
      <c r="AI37" s="351"/>
      <c r="AJ37" s="373"/>
      <c r="AK37" s="345"/>
      <c r="AL37" s="373">
        <v>2.0</v>
      </c>
      <c r="AM37" s="365" t="s">
        <v>148</v>
      </c>
      <c r="AN37" s="402">
        <v>4.0</v>
      </c>
      <c r="AO37" s="376" t="s">
        <v>450</v>
      </c>
      <c r="AP37" s="373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4</v>
      </c>
      <c r="AQ37" s="373">
        <f>COUNTIFS(Jadwal!$D$7:$D$537,AM37,Jadwal!$E$7:$E$537,"P",Jadwal!$L$7:$L$537,$AP$34)+COUNTIFS(Jadwal!$O$7:$O$537,AM37,Jadwal!$P$7:$P$537,"P",Jadwal!$V$7:$V$537,$AP$34)+COUNTIFS(Jadwal!$Y$7:$Y$537,AM37,Jadwal!$Z$7:$Z$537,"P",Jadwal!$AF$7:$AF$537,$AP$34)+COUNTIFS(Jadwal!$AI$7:$AI$537,AM37,Jadwal!$AJ$7:$AJ$537,"P",Jadwal!$AP$7:$AP$537,$AP$34)+COUNTIFS(Jadwal!$AS$7:$AS$537,AM37,Jadwal!$AT$7:$AT$537,"P",Jadwal!$AZ$7:$AZ$537,$AP$34)</f>
        <v>4</v>
      </c>
      <c r="AR37" s="373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4</v>
      </c>
      <c r="AS37" s="373">
        <f>COUNTIFS(Jadwal!$D$7:$D$537,AM37,Jadwal!$E$7:$E$537,"P",Jadwal!$L$7:$L$537,$AR$34)+COUNTIFS(Jadwal!$O$7:$O$537,AM37,Jadwal!$P$7:$P$537,"P",Jadwal!$V$7:$V$537,$AR$34)+COUNTIFS(Jadwal!$Y$7:$Y$537,AM37,Jadwal!$Z$7:$Z$537,"P",Jadwal!$AF$7:$AF$537,$AR$34)+COUNTIFS(Jadwal!$AI$7:$AI$537,AM37,Jadwal!$AJ$7:$AJ$537,"P",Jadwal!$AP$7:$AP$537,$AR$34)+COUNTIFS(Jadwal!$AS$7:$AS$537,AM37,Jadwal!$AT$7:$AT$537,"P",Jadwal!$AZ$7:$AZ$537,$AR$34)</f>
        <v>4</v>
      </c>
      <c r="AT37" s="345"/>
      <c r="AU37" s="345"/>
      <c r="AV37" s="345"/>
      <c r="AW37" s="345"/>
      <c r="AX37" s="345"/>
      <c r="AY37" s="345"/>
      <c r="AZ37" s="345"/>
      <c r="BA37" s="345"/>
      <c r="BB37" s="345"/>
      <c r="BC37" s="345"/>
    </row>
    <row r="38" ht="15.75" customHeight="1">
      <c r="A38" s="362">
        <v>4.0</v>
      </c>
      <c r="B38" s="363" t="s">
        <v>269</v>
      </c>
      <c r="C38" s="364" t="s">
        <v>494</v>
      </c>
      <c r="D38" s="365" t="s">
        <v>270</v>
      </c>
      <c r="E38" s="354"/>
      <c r="F38" s="366"/>
      <c r="G38" s="366"/>
      <c r="H38" s="362"/>
      <c r="I38" s="373"/>
      <c r="J38" s="403" t="s">
        <v>441</v>
      </c>
      <c r="K38" s="422"/>
      <c r="L38" s="378"/>
      <c r="M38" s="389"/>
      <c r="N38" s="370"/>
      <c r="O38" s="370"/>
      <c r="P38" s="369"/>
      <c r="Q38" s="369"/>
      <c r="R38" s="369"/>
      <c r="S38" s="369"/>
      <c r="T38" s="405"/>
      <c r="U38" s="369"/>
      <c r="V38" s="369"/>
      <c r="W38" s="369"/>
      <c r="X38" s="369"/>
      <c r="Y38" s="369"/>
      <c r="Z38" s="380"/>
      <c r="AA38" s="380"/>
      <c r="AB38" s="380"/>
      <c r="AC38" s="380"/>
      <c r="AD38" s="381"/>
      <c r="AE38" s="381"/>
      <c r="AF38" s="351"/>
      <c r="AG38" s="351"/>
      <c r="AH38" s="351"/>
      <c r="AI38" s="351"/>
      <c r="AJ38" s="373"/>
      <c r="AK38" s="345"/>
      <c r="AL38" s="373">
        <v>3.0</v>
      </c>
      <c r="AM38" s="365" t="s">
        <v>142</v>
      </c>
      <c r="AN38" s="402">
        <v>3.0</v>
      </c>
      <c r="AO38" s="376" t="s">
        <v>455</v>
      </c>
      <c r="AP38" s="373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3</v>
      </c>
      <c r="AQ38" s="373">
        <f>COUNTIFS(Jadwal!$D$7:$D$537,AM38,Jadwal!$E$7:$E$537,"P",Jadwal!$L$7:$L$537,$AP$34)+COUNTIFS(Jadwal!$O$7:$O$537,AM38,Jadwal!$P$7:$P$537,"P",Jadwal!$V$7:$V$537,$AP$34)+COUNTIFS(Jadwal!$Y$7:$Y$537,AM38,Jadwal!$Z$7:$Z$537,"P",Jadwal!$AF$7:$AF$537,$AP$34)+COUNTIFS(Jadwal!$AI$7:$AI$537,AM38,Jadwal!$AJ$7:$AJ$537,"P",Jadwal!$AP$7:$AP$537,$AP$34)+COUNTIFS(Jadwal!$AS$7:$AS$537,AM38,Jadwal!$AT$7:$AT$537,"P",Jadwal!$AZ$7:$AZ$537,$AP$34)</f>
        <v>2</v>
      </c>
      <c r="AR38" s="373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3</v>
      </c>
      <c r="AS38" s="373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2</v>
      </c>
      <c r="AT38" s="345"/>
      <c r="AU38" s="345"/>
      <c r="AV38" s="345"/>
      <c r="AW38" s="345"/>
      <c r="AX38" s="345"/>
      <c r="AY38" s="345"/>
      <c r="AZ38" s="345"/>
      <c r="BA38" s="345"/>
      <c r="BB38" s="345"/>
      <c r="BC38" s="345"/>
    </row>
    <row r="39" ht="15.75" customHeight="1">
      <c r="A39" s="362">
        <v>5.0</v>
      </c>
      <c r="B39" s="363" t="s">
        <v>144</v>
      </c>
      <c r="C39" s="423" t="s">
        <v>495</v>
      </c>
      <c r="D39" s="365" t="s">
        <v>145</v>
      </c>
      <c r="E39" s="354"/>
      <c r="F39" s="366"/>
      <c r="G39" s="366"/>
      <c r="H39" s="362"/>
      <c r="I39" s="373"/>
      <c r="J39" s="403" t="s">
        <v>484</v>
      </c>
      <c r="K39" s="378"/>
      <c r="L39" s="378"/>
      <c r="M39" s="389"/>
      <c r="N39" s="370"/>
      <c r="O39" s="370"/>
      <c r="P39" s="369"/>
      <c r="Q39" s="369"/>
      <c r="R39" s="369"/>
      <c r="S39" s="369"/>
      <c r="T39" s="405"/>
      <c r="U39" s="369"/>
      <c r="V39" s="369"/>
      <c r="W39" s="369"/>
      <c r="X39" s="369"/>
      <c r="Y39" s="369"/>
      <c r="Z39" s="380"/>
      <c r="AA39" s="380"/>
      <c r="AB39" s="380"/>
      <c r="AC39" s="380"/>
      <c r="AD39" s="381"/>
      <c r="AE39" s="381"/>
      <c r="AF39" s="351"/>
      <c r="AG39" s="351"/>
      <c r="AH39" s="351"/>
      <c r="AI39" s="351"/>
      <c r="AJ39" s="373"/>
      <c r="AK39" s="345"/>
      <c r="AL39" s="373">
        <v>4.0</v>
      </c>
      <c r="AM39" s="365" t="s">
        <v>270</v>
      </c>
      <c r="AN39" s="402">
        <v>3.0</v>
      </c>
      <c r="AO39" s="376" t="s">
        <v>455</v>
      </c>
      <c r="AP39" s="373">
        <f>COUNTIFS(Jadwal!$D$7:$D$537,AM39,Jadwal!$E$7:$E$537,"T",Jadwal!$L$7:$L$537,$AP$34)+COUNTIFS(Jadwal!$O$7:$O$537,AM39,Jadwal!$P$7:$P$537,"T",Jadwal!$V$7:$V$537,$AP$34)+COUNTIFS(Jadwal!$Y$7:$Y$537,AM39,Jadwal!$Z$7:$Z$537,"T",Jadwal!$AF$7:$AF$537,$AP$34)+COUNTIFS(Jadwal!$AI$7:$AI$537,AM39,Jadwal!$AJ$7:$AJ$537,"T",Jadwal!$AP$7:$AP$537,$AP$34)+COUNTIFS(Jadwal!$AS$7:$AS$537,AM39,Jadwal!$AT$7:$AT$537,"T",Jadwal!$AZ$7:$AZ$537,$AP$34)</f>
        <v>3</v>
      </c>
      <c r="AQ39" s="373">
        <f>COUNTIFS(Jadwal!$D$7:$D$537,AM39,Jadwal!$E$7:$E$537,"P",Jadwal!$L$7:$L$537,$AP$34)+COUNTIFS(Jadwal!$O$7:$O$537,AM39,Jadwal!$P$7:$P$537,"P",Jadwal!$V$7:$V$537,$AP$34)+COUNTIFS(Jadwal!$Y$7:$Y$537,AM39,Jadwal!$Z$7:$Z$537,"P",Jadwal!$AF$7:$AF$537,$AP$34)+COUNTIFS(Jadwal!$AI$7:$AI$537,AM39,Jadwal!$AJ$7:$AJ$537,"P",Jadwal!$AP$7:$AP$537,$AP$34)+COUNTIFS(Jadwal!$AS$7:$AS$537,AM39,Jadwal!$AT$7:$AT$537,"P",Jadwal!$AZ$7:$AZ$537,$AP$34)</f>
        <v>2</v>
      </c>
      <c r="AR39" s="373">
        <f>COUNTIFS(Jadwal!$D$7:$D$537,AM39,Jadwal!$E$7:$E$537,"T",Jadwal!$L$7:$L$537,$AR$34)+COUNTIFS(Jadwal!$O$7:$O$537,AM39,Jadwal!$P$7:$P$537,"T",Jadwal!$V$7:$V$537,$AR$34)+COUNTIFS(Jadwal!$Y$7:$Y$537,AM39,Jadwal!$Z$7:$Z$537,"T",Jadwal!$AF$7:$AF$537,$AR$34)+COUNTIFS(Jadwal!$AI$7:$AI$537,AM39,Jadwal!$AJ$7:$AJ$537,"T",Jadwal!$AP$7:$AP$537,$AR$34)+COUNTIFS(Jadwal!$AS$7:$AS$537,AM39,Jadwal!$AT$7:$AT$537,"T",Jadwal!$AZ$7:$AZ$537,$AR$34)</f>
        <v>3</v>
      </c>
      <c r="AS39" s="373">
        <f>COUNTIFS(Jadwal!$D$7:$D$537,AM39,Jadwal!$E$7:$E$537,"P",Jadwal!$L$7:$L$537,$AR$34)+COUNTIFS(Jadwal!$O$7:$O$537,AM39,Jadwal!$P$7:$P$537,"P",Jadwal!$V$7:$V$537,$AR$34)+COUNTIFS(Jadwal!$Y$7:$Y$537,AM39,Jadwal!$Z$7:$Z$537,"P",Jadwal!$AF$7:$AF$537,$AR$34)+COUNTIFS(Jadwal!$AI$7:$AI$537,AM39,Jadwal!$AJ$7:$AJ$537,"P",Jadwal!$AP$7:$AP$537,$AR$34)+COUNTIFS(Jadwal!$AS$7:$AS$537,AM39,Jadwal!$AT$7:$AT$537,"P",Jadwal!$AZ$7:$AZ$537,$AR$34)</f>
        <v>2</v>
      </c>
      <c r="AT39" s="345"/>
      <c r="AU39" s="345"/>
      <c r="AV39" s="345"/>
      <c r="AW39" s="345"/>
      <c r="AX39" s="345"/>
      <c r="AY39" s="345"/>
      <c r="AZ39" s="345"/>
      <c r="BA39" s="345"/>
      <c r="BB39" s="345"/>
      <c r="BC39" s="345"/>
    </row>
    <row r="40" ht="15.75" customHeight="1">
      <c r="A40" s="362">
        <v>6.0</v>
      </c>
      <c r="B40" s="363" t="s">
        <v>146</v>
      </c>
      <c r="C40" s="364" t="s">
        <v>496</v>
      </c>
      <c r="D40" s="365" t="s">
        <v>123</v>
      </c>
      <c r="E40" s="354"/>
      <c r="F40" s="366"/>
      <c r="G40" s="366"/>
      <c r="H40" s="362"/>
      <c r="I40" s="373"/>
      <c r="J40" s="387" t="s">
        <v>497</v>
      </c>
      <c r="K40" s="364"/>
      <c r="L40" s="378"/>
      <c r="M40" s="378"/>
      <c r="N40" s="370"/>
      <c r="O40" s="370"/>
      <c r="P40" s="370"/>
      <c r="Q40" s="369"/>
      <c r="R40" s="369"/>
      <c r="S40" s="369"/>
      <c r="T40" s="421"/>
      <c r="U40" s="369"/>
      <c r="V40" s="369"/>
      <c r="W40" s="369"/>
      <c r="X40" s="369"/>
      <c r="Y40" s="369"/>
      <c r="Z40" s="380"/>
      <c r="AA40" s="380"/>
      <c r="AB40" s="380"/>
      <c r="AC40" s="380"/>
      <c r="AD40" s="381"/>
      <c r="AE40" s="381"/>
      <c r="AF40" s="351"/>
      <c r="AG40" s="351"/>
      <c r="AH40" s="351"/>
      <c r="AI40" s="351"/>
      <c r="AJ40" s="373"/>
      <c r="AK40" s="345"/>
      <c r="AL40" s="373">
        <v>5.0</v>
      </c>
      <c r="AM40" s="365" t="s">
        <v>145</v>
      </c>
      <c r="AN40" s="402">
        <v>4.0</v>
      </c>
      <c r="AO40" s="376" t="s">
        <v>498</v>
      </c>
      <c r="AP40" s="373">
        <f>COUNTIFS(Jadwal!$D$7:$D$537,AM40,Jadwal!$E$7:$E$537,"T",Jadwal!$L$7:$L$537,$AP$34)+COUNTIFS(Jadwal!$O$7:$O$537,AM40,Jadwal!$P$7:$P$537,"T",Jadwal!$V$7:$V$537,$AP$34)+COUNTIFS(Jadwal!$Y$7:$Y$537,AM40,Jadwal!$Z$7:$Z$537,"T",Jadwal!$AF$7:$AF$537,$AP$34)+COUNTIFS(Jadwal!$AI$7:$AI$537,AM40,Jadwal!$AJ$7:$AJ$537,"T",Jadwal!$AP$7:$AP$537,$AP$34)+COUNTIFS(Jadwal!$AS$7:$AS$537,AM40,Jadwal!$AT$7:$AT$537,"T",Jadwal!$AZ$7:$AZ$537,$AP$34)</f>
        <v>4</v>
      </c>
      <c r="AQ40" s="373">
        <f>COUNTIFS(Jadwal!$D$7:$D$537,AM40,Jadwal!$E$7:$E$537,"P",Jadwal!$L$7:$L$537,$AP$34)+COUNTIFS(Jadwal!$O$7:$O$537,AM40,Jadwal!$P$7:$P$537,"P",Jadwal!$V$7:$V$537,$AP$34)+COUNTIFS(Jadwal!$Y$7:$Y$537,AM40,Jadwal!$Z$7:$Z$537,"P",Jadwal!$AF$7:$AF$537,$AP$34)+COUNTIFS(Jadwal!$AI$7:$AI$537,AM40,Jadwal!$AJ$7:$AJ$537,"P",Jadwal!$AP$7:$AP$537,$AP$34)+COUNTIFS(Jadwal!$AS$7:$AS$537,AM40,Jadwal!$AT$7:$AT$537,"P",Jadwal!$AZ$7:$AZ$537,$AP$34)</f>
        <v>4</v>
      </c>
      <c r="AR40" s="373">
        <f>COUNTIFS(Jadwal!$D$7:$D$537,AM40,Jadwal!$E$7:$E$537,"T",Jadwal!$L$7:$L$537,$AR$34)+COUNTIFS(Jadwal!$O$7:$O$537,AM40,Jadwal!$P$7:$P$537,"T",Jadwal!$V$7:$V$537,$AR$34)+COUNTIFS(Jadwal!$Y$7:$Y$537,AM40,Jadwal!$Z$7:$Z$537,"T",Jadwal!$AF$7:$AF$537,$AR$34)+COUNTIFS(Jadwal!$AI$7:$AI$537,AM40,Jadwal!$AJ$7:$AJ$537,"T",Jadwal!$AP$7:$AP$537,$AR$34)+COUNTIFS(Jadwal!$AS$7:$AS$537,AM40,Jadwal!$AT$7:$AT$537,"T",Jadwal!$AZ$7:$AZ$537,$AR$34)</f>
        <v>4</v>
      </c>
      <c r="AS40" s="373">
        <f>COUNTIFS(Jadwal!$D$7:$D$537,AM40,Jadwal!$E$7:$E$537,"P",Jadwal!$L$7:$L$537,$AR$34)+COUNTIFS(Jadwal!$O$7:$O$537,AM40,Jadwal!$P$7:$P$537,"P",Jadwal!$V$7:$V$537,$AR$34)+COUNTIFS(Jadwal!$Y$7:$Y$537,AM40,Jadwal!$Z$7:$Z$537,"P",Jadwal!$AF$7:$AF$537,$AR$34)+COUNTIFS(Jadwal!$AI$7:$AI$537,AM40,Jadwal!$AJ$7:$AJ$537,"P",Jadwal!$AP$7:$AP$537,$AR$34)+COUNTIFS(Jadwal!$AS$7:$AS$537,AM40,Jadwal!$AT$7:$AT$537,"P",Jadwal!$AZ$7:$AZ$537,$AR$34)</f>
        <v>4</v>
      </c>
      <c r="AT40" s="345"/>
      <c r="AU40" s="345"/>
      <c r="AV40" s="345"/>
      <c r="AW40" s="345"/>
      <c r="AX40" s="345"/>
      <c r="AY40" s="345"/>
      <c r="AZ40" s="345"/>
      <c r="BA40" s="345"/>
      <c r="BB40" s="345"/>
      <c r="BC40" s="345"/>
    </row>
    <row r="41" ht="15.75" customHeight="1">
      <c r="A41" s="362">
        <v>7.0</v>
      </c>
      <c r="B41" s="424"/>
      <c r="C41" s="424"/>
      <c r="D41" s="424"/>
      <c r="E41" s="354"/>
      <c r="F41" s="366"/>
      <c r="G41" s="366"/>
      <c r="H41" s="362"/>
      <c r="I41" s="373"/>
      <c r="J41" s="387"/>
      <c r="K41" s="378"/>
      <c r="L41" s="378"/>
      <c r="M41" s="378"/>
      <c r="N41" s="370"/>
      <c r="O41" s="369"/>
      <c r="P41" s="369"/>
      <c r="Q41" s="369"/>
      <c r="R41" s="369"/>
      <c r="S41" s="369"/>
      <c r="T41" s="369"/>
      <c r="U41" s="369"/>
      <c r="V41" s="369"/>
      <c r="W41" s="369"/>
      <c r="X41" s="369"/>
      <c r="Y41" s="369"/>
      <c r="Z41" s="380"/>
      <c r="AA41" s="380"/>
      <c r="AB41" s="380"/>
      <c r="AC41" s="380"/>
      <c r="AD41" s="381"/>
      <c r="AE41" s="381"/>
      <c r="AF41" s="351"/>
      <c r="AG41" s="351"/>
      <c r="AH41" s="351"/>
      <c r="AI41" s="351"/>
      <c r="AJ41" s="351"/>
      <c r="AK41" s="345"/>
      <c r="AL41" s="373">
        <v>6.0</v>
      </c>
      <c r="AM41" s="365" t="s">
        <v>123</v>
      </c>
      <c r="AN41" s="402">
        <v>3.0</v>
      </c>
      <c r="AO41" s="376" t="s">
        <v>434</v>
      </c>
      <c r="AP41" s="373">
        <f>COUNTIFS(Jadwal!$D$7:$D$537,AM41,Jadwal!$E$7:$E$537,"T",Jadwal!$L$7:$L$537,$AP$34)+COUNTIFS(Jadwal!$O$7:$O$537,AM41,Jadwal!$P$7:$P$537,"T",Jadwal!$V$7:$V$537,$AP$34)+COUNTIFS(Jadwal!$Y$7:$Y$537,AM41,Jadwal!$Z$7:$Z$537,"T",Jadwal!$AF$7:$AF$537,$AP$34)+COUNTIFS(Jadwal!$AI$7:$AI$537,AM41,Jadwal!$AJ$7:$AJ$537,"T",Jadwal!$AP$7:$AP$537,$AP$34)+COUNTIFS(Jadwal!$AS$7:$AS$537,AM41,Jadwal!$AT$7:$AT$537,"T",Jadwal!$AZ$7:$AZ$537,$AP$34)</f>
        <v>3</v>
      </c>
      <c r="AQ41" s="373">
        <f>COUNTIFS(Jadwal!$D$7:$D$537,AM41,Jadwal!$E$7:$E$537,"P",Jadwal!$L$7:$L$537,$AP$34)+COUNTIFS(Jadwal!$O$7:$O$537,AM41,Jadwal!$P$7:$P$537,"P",Jadwal!$V$7:$V$537,$AP$34)+COUNTIFS(Jadwal!$Y$7:$Y$537,AM41,Jadwal!$Z$7:$Z$537,"P",Jadwal!$AF$7:$AF$537,$AP$34)+COUNTIFS(Jadwal!$AI$7:$AI$537,AM41,Jadwal!$AJ$7:$AJ$537,"P",Jadwal!$AP$7:$AP$537,$AP$34)+COUNTIFS(Jadwal!$AS$7:$AS$537,AM41,Jadwal!$AT$7:$AT$537,"P",Jadwal!$AZ$7:$AZ$537,$AP$34)</f>
        <v>0</v>
      </c>
      <c r="AR41" s="373">
        <f>COUNTIFS(Jadwal!$D$7:$D$537,AM41,Jadwal!$E$7:$E$537,"T",Jadwal!$L$7:$L$537,$AR$34)+COUNTIFS(Jadwal!$O$7:$O$537,AM41,Jadwal!$P$7:$P$537,"T",Jadwal!$V$7:$V$537,$AR$34)+COUNTIFS(Jadwal!$Y$7:$Y$537,AM41,Jadwal!$Z$7:$Z$537,"T",Jadwal!$AF$7:$AF$537,$AR$34)+COUNTIFS(Jadwal!$AI$7:$AI$537,AM41,Jadwal!$AJ$7:$AJ$537,"T",Jadwal!$AP$7:$AP$537,$AR$34)+COUNTIFS(Jadwal!$AS$7:$AS$537,AM41,Jadwal!$AT$7:$AT$537,"T",Jadwal!$AZ$7:$AZ$537,$AR$34)</f>
        <v>3</v>
      </c>
      <c r="AS41" s="373">
        <f>COUNTIFS(Jadwal!$D$7:$D$537,AM41,Jadwal!$E$7:$E$537,"P",Jadwal!$L$7:$L$537,$AR$34)+COUNTIFS(Jadwal!$O$7:$O$537,AM41,Jadwal!$P$7:$P$537,"P",Jadwal!$V$7:$V$537,$AR$34)+COUNTIFS(Jadwal!$Y$7:$Y$537,AM41,Jadwal!$Z$7:$Z$537,"P",Jadwal!$AF$7:$AF$537,$AR$34)+COUNTIFS(Jadwal!$AI$7:$AI$537,AM41,Jadwal!$AJ$7:$AJ$537,"P",Jadwal!$AP$7:$AP$537,$AR$34)+COUNTIFS(Jadwal!$AS$7:$AS$537,AM41,Jadwal!$AT$7:$AT$537,"P",Jadwal!$AZ$7:$AZ$537,$AR$34)</f>
        <v>0</v>
      </c>
      <c r="AT41" s="345"/>
      <c r="AU41" s="345"/>
      <c r="AV41" s="345"/>
      <c r="AW41" s="345"/>
      <c r="AX41" s="345"/>
      <c r="AY41" s="345"/>
      <c r="AZ41" s="345"/>
      <c r="BA41" s="345"/>
      <c r="BB41" s="345"/>
      <c r="BC41" s="345"/>
    </row>
    <row r="42" ht="12.75" customHeight="1">
      <c r="A42" s="362">
        <v>8.0</v>
      </c>
      <c r="B42" s="363"/>
      <c r="C42" s="425"/>
      <c r="D42" s="426"/>
      <c r="E42" s="354"/>
      <c r="F42" s="366"/>
      <c r="G42" s="366"/>
      <c r="H42" s="362"/>
      <c r="I42" s="373"/>
      <c r="J42" s="427"/>
      <c r="K42" s="384"/>
      <c r="L42" s="389"/>
      <c r="M42" s="389"/>
      <c r="N42" s="368"/>
      <c r="O42" s="362"/>
      <c r="P42" s="362"/>
      <c r="Q42" s="369"/>
      <c r="R42" s="369"/>
      <c r="S42" s="369"/>
      <c r="T42" s="362"/>
      <c r="U42" s="369"/>
      <c r="V42" s="351"/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5"/>
      <c r="AL42" s="373">
        <v>7.0</v>
      </c>
      <c r="AM42" s="424"/>
      <c r="AN42" s="424"/>
      <c r="AO42" s="424"/>
      <c r="AP42" s="373">
        <f>COUNTIFS(Jadwal!$D$7:$D$537,AM57,Jadwal!$E$7:$E$537,"T",Jadwal!$L$7:$L$537,$AP$34)+COUNTIFS(Jadwal!$O$7:$O$537,AM57,Jadwal!$P$7:$P$537,"T",Jadwal!$V$7:$V$537,$AP$34)+COUNTIFS(Jadwal!$Y$7:$Y$537,AM57,Jadwal!$Z$7:$Z$537,"T",Jadwal!$AF$7:$AF$537,$AP$34)+COUNTIFS(Jadwal!$AI$7:$AI$537,AM57,Jadwal!$AJ$7:$AJ$537,"T",Jadwal!$AP$7:$AP$537,$AP$34)+COUNTIFS(Jadwal!$AS$7:$AS$537,AM57,Jadwal!$AT$7:$AT$537,"T",Jadwal!$AZ$7:$AZ$537,$AP$34)</f>
        <v>0</v>
      </c>
      <c r="AQ42" s="373">
        <f>COUNTIFS(Jadwal!$D$7:$D$537,AM57,Jadwal!$E$7:$E$537,"P",Jadwal!$L$7:$L$537,$AP$34)+COUNTIFS(Jadwal!$O$7:$O$537,AM57,Jadwal!$P$7:$P$537,"P",Jadwal!$V$7:$V$537,$AP$34)+COUNTIFS(Jadwal!$Y$7:$Y$537,AM57,Jadwal!$Z$7:$Z$537,"P",Jadwal!$AF$7:$AF$537,$AP$34)+COUNTIFS(Jadwal!$AI$7:$AI$537,AM57,Jadwal!$AJ$7:$AJ$537,"P",Jadwal!$AP$7:$AP$537,$AP$34)+COUNTIFS(Jadwal!$AS$7:$AS$537,AM57,Jadwal!$AT$7:$AT$537,"P",Jadwal!$AZ$7:$AZ$537,$AP$34)</f>
        <v>0</v>
      </c>
      <c r="AR42" s="373">
        <f>COUNTIFS(Jadwal!$D$7:$D$537,AM57,Jadwal!$E$7:$E$537,"T",Jadwal!$L$7:$L$537,$AR$34)+COUNTIFS(Jadwal!$O$7:$O$537,AM57,Jadwal!$P$7:$P$537,"T",Jadwal!$V$7:$V$537,$AR$34)+COUNTIFS(Jadwal!$Y$7:$Y$537,AM57,Jadwal!$Z$7:$Z$537,"T",Jadwal!$AF$7:$AF$537,$AR$34)+COUNTIFS(Jadwal!$AI$7:$AI$537,AM57,Jadwal!$AJ$7:$AJ$537,"T",Jadwal!$AP$7:$AP$537,$AR$34)+COUNTIFS(Jadwal!$AS$7:$AS$537,AM57,Jadwal!$AT$7:$AT$537,"T",Jadwal!$AZ$7:$AZ$537,$AR$34)</f>
        <v>0</v>
      </c>
      <c r="AS42" s="373">
        <f>COUNTIFS(Jadwal!$D$7:$D$537,AM57,Jadwal!$E$7:$E$537,"P",Jadwal!$L$7:$L$537,$AR$34)+COUNTIFS(Jadwal!$O$7:$O$537,AM57,Jadwal!$P$7:$P$537,"P",Jadwal!$V$7:$V$537,$AR$34)+COUNTIFS(Jadwal!$Y$7:$Y$537,AM57,Jadwal!$Z$7:$Z$537,"P",Jadwal!$AF$7:$AF$537,$AR$34)+COUNTIFS(Jadwal!$AI$7:$AI$537,AM57,Jadwal!$AJ$7:$AJ$537,"P",Jadwal!$AP$7:$AP$537,$AR$34)+COUNTIFS(Jadwal!$AS$7:$AS$537,AM57,Jadwal!$AT$7:$AT$537,"P",Jadwal!$AZ$7:$AZ$537,$AR$34)</f>
        <v>0</v>
      </c>
      <c r="AT42" s="345"/>
      <c r="AU42" s="345"/>
      <c r="AV42" s="345"/>
      <c r="AW42" s="345"/>
      <c r="AX42" s="345"/>
      <c r="AY42" s="345"/>
      <c r="AZ42" s="345"/>
      <c r="BA42" s="345"/>
      <c r="BB42" s="345"/>
      <c r="BC42" s="345"/>
    </row>
    <row r="43" ht="12.75" customHeight="1">
      <c r="A43" s="362">
        <v>9.0</v>
      </c>
      <c r="B43" s="362"/>
      <c r="C43" s="362"/>
      <c r="D43" s="354"/>
      <c r="E43" s="362"/>
      <c r="F43" s="362"/>
      <c r="G43" s="368"/>
      <c r="H43" s="368"/>
      <c r="I43" s="362"/>
      <c r="J43" s="389"/>
      <c r="K43" s="378"/>
      <c r="L43" s="389"/>
      <c r="M43" s="389"/>
      <c r="N43" s="368"/>
      <c r="O43" s="362"/>
      <c r="P43" s="362"/>
      <c r="Q43" s="369"/>
      <c r="R43" s="369"/>
      <c r="S43" s="369"/>
      <c r="T43" s="362"/>
      <c r="U43" s="369"/>
      <c r="V43" s="351"/>
      <c r="W43" s="351"/>
      <c r="X43" s="351"/>
      <c r="Y43" s="351"/>
      <c r="Z43" s="351"/>
      <c r="AA43" s="351"/>
      <c r="AB43" s="351"/>
      <c r="AC43" s="351"/>
      <c r="AD43" s="351"/>
      <c r="AE43" s="351"/>
      <c r="AF43" s="351"/>
      <c r="AG43" s="351"/>
      <c r="AH43" s="351"/>
      <c r="AI43" s="351"/>
      <c r="AJ43" s="351"/>
      <c r="AK43" s="345"/>
      <c r="AL43" s="373">
        <v>8.0</v>
      </c>
      <c r="AM43" s="426"/>
      <c r="AN43" s="375"/>
      <c r="AO43" s="376"/>
      <c r="AP43" s="373">
        <f>COUNTIFS(Jadwal!$D$7:$D$537,AM43,Jadwal!$E$7:$E$537,"T",Jadwal!$L$7:$L$537,$AP$34)+COUNTIFS(Jadwal!$O$7:$O$537,AM43,Jadwal!$P$7:$P$537,"T",Jadwal!$V$7:$V$537,$AP$34)+COUNTIFS(Jadwal!$Y$7:$Y$537,AM43,Jadwal!$Z$7:$Z$537,"T",Jadwal!$AF$7:$AF$537,$AP$34)+COUNTIFS(Jadwal!$AI$7:$AI$537,AM43,Jadwal!$AJ$7:$AJ$537,"T",Jadwal!$AP$7:$AP$537,$AP$34)+COUNTIFS(Jadwal!$AS$7:$AS$537,AM43,Jadwal!$AT$7:$AT$537,"T",Jadwal!$AZ$7:$AZ$537,$AP$34)</f>
        <v>0</v>
      </c>
      <c r="AQ43" s="373">
        <f>COUNTIFS(Jadwal!$D$7:$D$537,AM43,Jadwal!$E$7:$E$537,"P",Jadwal!$L$7:$L$537,$AP$34)+COUNTIFS(Jadwal!$O$7:$O$537,AM43,Jadwal!$P$7:$P$537,"P",Jadwal!$V$7:$V$537,$AP$34)+COUNTIFS(Jadwal!$Y$7:$Y$537,AM43,Jadwal!$Z$7:$Z$537,"P",Jadwal!$AF$7:$AF$537,$AP$34)+COUNTIFS(Jadwal!$AI$7:$AI$537,AM43,Jadwal!$AJ$7:$AJ$537,"P",Jadwal!$AP$7:$AP$537,$AP$34)+COUNTIFS(Jadwal!$AS$7:$AS$537,AM43,Jadwal!$AT$7:$AT$537,"P",Jadwal!$AZ$7:$AZ$537,$AP$34)</f>
        <v>0</v>
      </c>
      <c r="AR43" s="373">
        <f>COUNTIFS(Jadwal!$D$7:$D$537,AM43,Jadwal!$E$7:$E$537,"T",Jadwal!$L$7:$L$537,$AR$34)+COUNTIFS(Jadwal!$O$7:$O$537,AM43,Jadwal!$P$7:$P$537,"T",Jadwal!$V$7:$V$537,$AR$34)+COUNTIFS(Jadwal!$Y$7:$Y$537,AM43,Jadwal!$Z$7:$Z$537,"T",Jadwal!$AF$7:$AF$537,$AR$34)+COUNTIFS(Jadwal!$AI$7:$AI$537,AM43,Jadwal!$AJ$7:$AJ$537,"T",Jadwal!$AP$7:$AP$537,$AR$34)+COUNTIFS(Jadwal!$AS$7:$AS$537,AM43,Jadwal!$AT$7:$AT$537,"T",Jadwal!$AZ$7:$AZ$537,$AR$34)</f>
        <v>0</v>
      </c>
      <c r="AS43" s="373">
        <f>COUNTIFS(Jadwal!$D$7:$D$537,AM43,Jadwal!$E$7:$E$537,"P",Jadwal!$L$7:$L$537,$AR$34)+COUNTIFS(Jadwal!$O$7:$O$537,AM43,Jadwal!$P$7:$P$537,"P",Jadwal!$V$7:$V$537,$AR$34)+COUNTIFS(Jadwal!$Y$7:$Y$537,AM43,Jadwal!$Z$7:$Z$537,"P",Jadwal!$AF$7:$AF$537,$AR$34)+COUNTIFS(Jadwal!$AI$7:$AI$537,AM43,Jadwal!$AJ$7:$AJ$537,"P",Jadwal!$AP$7:$AP$537,$AR$34)+COUNTIFS(Jadwal!$AS$7:$AS$537,AM43,Jadwal!$AT$7:$AT$537,"P",Jadwal!$AZ$7:$AZ$537,$AR$34)</f>
        <v>0</v>
      </c>
      <c r="AT43" s="345"/>
      <c r="AU43" s="345"/>
      <c r="AV43" s="345"/>
      <c r="AW43" s="345"/>
      <c r="AX43" s="345"/>
      <c r="AY43" s="345"/>
      <c r="AZ43" s="345"/>
      <c r="BA43" s="345"/>
      <c r="BB43" s="345"/>
      <c r="BC43" s="345"/>
    </row>
    <row r="44" ht="12.75" customHeight="1">
      <c r="A44" s="362">
        <v>10.0</v>
      </c>
      <c r="B44" s="362"/>
      <c r="C44" s="362"/>
      <c r="D44" s="354"/>
      <c r="E44" s="362"/>
      <c r="F44" s="362"/>
      <c r="G44" s="368"/>
      <c r="H44" s="368"/>
      <c r="I44" s="362"/>
      <c r="J44" s="368"/>
      <c r="K44" s="362"/>
      <c r="L44" s="368"/>
      <c r="M44" s="368"/>
      <c r="N44" s="368"/>
      <c r="O44" s="362"/>
      <c r="P44" s="362"/>
      <c r="Q44" s="369"/>
      <c r="R44" s="369"/>
      <c r="S44" s="369"/>
      <c r="T44" s="362"/>
      <c r="U44" s="369"/>
      <c r="V44" s="351"/>
      <c r="W44" s="351"/>
      <c r="X44" s="351"/>
      <c r="Y44" s="351"/>
      <c r="Z44" s="351"/>
      <c r="AA44" s="351"/>
      <c r="AB44" s="351"/>
      <c r="AC44" s="351"/>
      <c r="AD44" s="351"/>
      <c r="AE44" s="351"/>
      <c r="AF44" s="351"/>
      <c r="AG44" s="351"/>
      <c r="AH44" s="351"/>
      <c r="AI44" s="351"/>
      <c r="AJ44" s="351"/>
      <c r="AK44" s="345"/>
      <c r="AL44" s="373">
        <v>9.0</v>
      </c>
      <c r="AM44" s="354"/>
      <c r="AN44" s="373"/>
      <c r="AO44" s="373"/>
      <c r="AP44" s="373">
        <f>COUNTIFS(Jadwal!$D$7:$D$537,AM44,Jadwal!$E$7:$E$537,"T",Jadwal!$L$7:$L$537,$AP$34)+COUNTIFS(Jadwal!$O$7:$O$537,AM44,Jadwal!$P$7:$P$537,"T",Jadwal!$V$7:$V$537,$AP$34)+COUNTIFS(Jadwal!$Y$7:$Y$537,AM44,Jadwal!$Z$7:$Z$537,"T",Jadwal!$AF$7:$AF$537,$AP$34)+COUNTIFS(Jadwal!$AI$7:$AI$537,AM44,Jadwal!$AJ$7:$AJ$537,"T",Jadwal!$AP$7:$AP$537,$AP$34)+COUNTIFS(Jadwal!$AS$7:$AS$537,AM44,Jadwal!$AT$7:$AT$537,"T",Jadwal!$AZ$7:$AZ$537,$AP$34)</f>
        <v>0</v>
      </c>
      <c r="AQ44" s="373">
        <f>COUNTIFS(Jadwal!$D$7:$D$537,AM44,Jadwal!$E$7:$E$537,"P",Jadwal!$L$7:$L$537,$AP$34)+COUNTIFS(Jadwal!$O$7:$O$537,AM44,Jadwal!$P$7:$P$537,"P",Jadwal!$V$7:$V$537,$AP$34)+COUNTIFS(Jadwal!$Y$7:$Y$537,AM44,Jadwal!$Z$7:$Z$537,"P",Jadwal!$AF$7:$AF$537,$AP$34)+COUNTIFS(Jadwal!$AI$7:$AI$537,AM44,Jadwal!$AJ$7:$AJ$537,"P",Jadwal!$AP$7:$AP$537,$AP$34)+COUNTIFS(Jadwal!$AS$7:$AS$537,AM44,Jadwal!$AT$7:$AT$537,"P",Jadwal!$AZ$7:$AZ$537,$AP$34)</f>
        <v>0</v>
      </c>
      <c r="AR44" s="373">
        <f>COUNTIFS(Jadwal!$D$7:$D$537,AM44,Jadwal!$E$7:$E$537,"T",Jadwal!$L$7:$L$537,$AR$34)+COUNTIFS(Jadwal!$O$7:$O$537,AM44,Jadwal!$P$7:$P$537,"T",Jadwal!$V$7:$V$537,$AR$34)+COUNTIFS(Jadwal!$Y$7:$Y$537,AM44,Jadwal!$Z$7:$Z$537,"T",Jadwal!$AF$7:$AF$537,$AR$34)+COUNTIFS(Jadwal!$AI$7:$AI$537,AM44,Jadwal!$AJ$7:$AJ$537,"T",Jadwal!$AP$7:$AP$537,$AR$34)+COUNTIFS(Jadwal!$AS$7:$AS$537,AM44,Jadwal!$AT$7:$AT$537,"T",Jadwal!$AZ$7:$AZ$537,$AR$34)</f>
        <v>0</v>
      </c>
      <c r="AS44" s="373">
        <f>COUNTIFS(Jadwal!$D$7:$D$537,AM44,Jadwal!$E$7:$E$537,"P",Jadwal!$L$7:$L$537,$AR$34)+COUNTIFS(Jadwal!$O$7:$O$537,AM44,Jadwal!$P$7:$P$537,"P",Jadwal!$V$7:$V$537,$AR$34)+COUNTIFS(Jadwal!$Y$7:$Y$537,AM44,Jadwal!$Z$7:$Z$537,"P",Jadwal!$AF$7:$AF$537,$AR$34)+COUNTIFS(Jadwal!$AI$7:$AI$537,AM44,Jadwal!$AJ$7:$AJ$537,"P",Jadwal!$AP$7:$AP$537,$AR$34)+COUNTIFS(Jadwal!$AS$7:$AS$537,AM44,Jadwal!$AT$7:$AT$537,"P",Jadwal!$AZ$7:$AZ$537,$AR$34)</f>
        <v>0</v>
      </c>
      <c r="AT44" s="345"/>
      <c r="AU44" s="345"/>
      <c r="AV44" s="345"/>
      <c r="AW44" s="345"/>
      <c r="AX44" s="345"/>
      <c r="AY44" s="345"/>
      <c r="AZ44" s="345"/>
      <c r="BA44" s="345"/>
      <c r="BB44" s="345"/>
      <c r="BC44" s="345"/>
    </row>
    <row r="45" ht="12.75" customHeight="1">
      <c r="A45" s="351"/>
      <c r="B45" s="351"/>
      <c r="C45" s="351"/>
      <c r="D45" s="351"/>
      <c r="E45" s="351"/>
      <c r="F45" s="351"/>
      <c r="G45" s="351"/>
      <c r="H45" s="351"/>
      <c r="I45" s="351"/>
      <c r="J45" s="351"/>
      <c r="K45" s="351"/>
      <c r="L45" s="351"/>
      <c r="M45" s="351"/>
      <c r="N45" s="351"/>
      <c r="O45" s="351"/>
      <c r="P45" s="351"/>
      <c r="Q45" s="351"/>
      <c r="R45" s="351"/>
      <c r="S45" s="351"/>
      <c r="T45" s="345"/>
      <c r="U45" s="348"/>
      <c r="V45" s="351"/>
      <c r="W45" s="351"/>
      <c r="X45" s="351"/>
      <c r="Y45" s="351"/>
      <c r="Z45" s="351"/>
      <c r="AA45" s="351"/>
      <c r="AB45" s="351"/>
      <c r="AC45" s="351"/>
      <c r="AD45" s="351"/>
      <c r="AE45" s="351"/>
      <c r="AF45" s="351"/>
      <c r="AG45" s="351"/>
      <c r="AH45" s="351"/>
      <c r="AI45" s="351"/>
      <c r="AJ45" s="351"/>
      <c r="AK45" s="345"/>
      <c r="AL45" s="373">
        <v>10.0</v>
      </c>
      <c r="AM45" s="394"/>
      <c r="AN45" s="373"/>
      <c r="AO45" s="373"/>
      <c r="AP45" s="373">
        <f>COUNTIFS(Jadwal!$D$7:$D$537,AM45,Jadwal!$E$7:$E$537,"T",Jadwal!$L$7:$L$537,$AP$34)+COUNTIFS(Jadwal!$O$7:$O$537,AM45,Jadwal!$P$7:$P$537,"T",Jadwal!$V$7:$V$537,$AP$34)+COUNTIFS(Jadwal!$Y$7:$Y$537,AM45,Jadwal!$Z$7:$Z$537,"T",Jadwal!$AF$7:$AF$537,$AP$34)+COUNTIFS(Jadwal!$AI$7:$AI$537,AM45,Jadwal!$AJ$7:$AJ$537,"T",Jadwal!$AP$7:$AP$537,$AP$34)+COUNTIFS(Jadwal!$AS$7:$AS$537,AM45,Jadwal!$AT$7:$AT$537,"T",Jadwal!$AZ$7:$AZ$537,$AP$34)</f>
        <v>0</v>
      </c>
      <c r="AQ45" s="373">
        <f>COUNTIFS(Jadwal!$D$7:$D$537,AM45,Jadwal!$E$7:$E$537,"P",Jadwal!$L$7:$L$537,$AP$34)+COUNTIFS(Jadwal!$O$7:$O$537,AM45,Jadwal!$P$7:$P$537,"P",Jadwal!$V$7:$V$537,$AP$34)+COUNTIFS(Jadwal!$Y$7:$Y$537,AM45,Jadwal!$Z$7:$Z$537,"P",Jadwal!$AF$7:$AF$537,$AP$34)+COUNTIFS(Jadwal!$AI$7:$AI$537,AM45,Jadwal!$AJ$7:$AJ$537,"P",Jadwal!$AP$7:$AP$537,$AP$34)+COUNTIFS(Jadwal!$AS$7:$AS$537,AM45,Jadwal!$AT$7:$AT$537,"P",Jadwal!$AZ$7:$AZ$537,$AP$34)</f>
        <v>0</v>
      </c>
      <c r="AR45" s="373">
        <f>COUNTIFS(Jadwal!$D$7:$D$537,AM45,Jadwal!$E$7:$E$537,"T",Jadwal!$L$7:$L$537,$AR$34)+COUNTIFS(Jadwal!$O$7:$O$537,AM45,Jadwal!$P$7:$P$537,"T",Jadwal!$V$7:$V$537,$AR$34)+COUNTIFS(Jadwal!$Y$7:$Y$537,AM45,Jadwal!$Z$7:$Z$537,"T",Jadwal!$AF$7:$AF$537,$AR$34)+COUNTIFS(Jadwal!$AI$7:$AI$537,AM45,Jadwal!$AJ$7:$AJ$537,"T",Jadwal!$AP$7:$AP$537,$AR$34)+COUNTIFS(Jadwal!$AS$7:$AS$537,AM45,Jadwal!$AT$7:$AT$537,"T",Jadwal!$AZ$7:$AZ$537,$AR$34)</f>
        <v>0</v>
      </c>
      <c r="AS45" s="373">
        <f>COUNTIFS(Jadwal!$D$7:$D$537,AM45,Jadwal!$E$7:$E$537,"P",Jadwal!$L$7:$L$537,$AR$34)+COUNTIFS(Jadwal!$O$7:$O$537,AM45,Jadwal!$P$7:$P$537,"P",Jadwal!$V$7:$V$537,$AR$34)+COUNTIFS(Jadwal!$Y$7:$Y$537,AM45,Jadwal!$Z$7:$Z$537,"P",Jadwal!$AF$7:$AF$537,$AR$34)+COUNTIFS(Jadwal!$AI$7:$AI$537,AM45,Jadwal!$AJ$7:$AJ$537,"P",Jadwal!$AP$7:$AP$537,$AR$34)+COUNTIFS(Jadwal!$AS$7:$AS$537,AM45,Jadwal!$AT$7:$AT$537,"P",Jadwal!$AZ$7:$AZ$537,$AR$34)</f>
        <v>0</v>
      </c>
      <c r="AT45" s="345"/>
      <c r="AU45" s="345"/>
      <c r="AV45" s="345"/>
      <c r="AW45" s="345"/>
      <c r="AX45" s="345"/>
      <c r="AY45" s="345"/>
      <c r="AZ45" s="345"/>
      <c r="BA45" s="345"/>
      <c r="BB45" s="345"/>
      <c r="BC45" s="345"/>
    </row>
    <row r="46" ht="12.75" customHeight="1">
      <c r="A46" s="351"/>
      <c r="B46" s="351"/>
      <c r="C46" s="351"/>
      <c r="D46" s="351"/>
      <c r="E46" s="351"/>
      <c r="F46" s="351"/>
      <c r="G46" s="351"/>
      <c r="H46" s="351"/>
      <c r="I46" s="351"/>
      <c r="J46" s="351"/>
      <c r="K46" s="351"/>
      <c r="L46" s="351"/>
      <c r="M46" s="351"/>
      <c r="N46" s="351"/>
      <c r="O46" s="351"/>
      <c r="P46" s="351"/>
      <c r="Q46" s="351"/>
      <c r="R46" s="351"/>
      <c r="S46" s="351"/>
      <c r="T46" s="345"/>
      <c r="U46" s="348"/>
      <c r="V46" s="351"/>
      <c r="W46" s="351"/>
      <c r="X46" s="351"/>
      <c r="Y46" s="351"/>
      <c r="Z46" s="351"/>
      <c r="AA46" s="351"/>
      <c r="AB46" s="351"/>
      <c r="AC46" s="351"/>
      <c r="AD46" s="351"/>
      <c r="AE46" s="351"/>
      <c r="AF46" s="351"/>
      <c r="AG46" s="351"/>
      <c r="AH46" s="351"/>
      <c r="AI46" s="351"/>
      <c r="AJ46" s="351"/>
      <c r="AK46" s="345"/>
      <c r="AL46" s="351"/>
      <c r="AM46" s="351"/>
      <c r="AN46" s="351"/>
      <c r="AO46" s="351"/>
      <c r="AP46" s="345"/>
      <c r="AQ46" s="345"/>
      <c r="AR46" s="345"/>
      <c r="AS46" s="345"/>
      <c r="AT46" s="345"/>
      <c r="AU46" s="345"/>
      <c r="AV46" s="345"/>
      <c r="AW46" s="345"/>
      <c r="AX46" s="345"/>
      <c r="AY46" s="345"/>
      <c r="AZ46" s="345"/>
      <c r="BA46" s="345"/>
      <c r="BB46" s="345"/>
      <c r="BC46" s="345"/>
    </row>
    <row r="47" ht="12.75" customHeight="1">
      <c r="A47" s="349" t="s">
        <v>461</v>
      </c>
      <c r="B47" s="345"/>
      <c r="C47" s="351"/>
      <c r="D47" s="351"/>
      <c r="E47" s="351"/>
      <c r="F47" s="351"/>
      <c r="G47" s="351"/>
      <c r="H47" s="351"/>
      <c r="I47" s="351"/>
      <c r="J47" s="351"/>
      <c r="K47" s="351"/>
      <c r="L47" s="351"/>
      <c r="M47" s="351"/>
      <c r="N47" s="351"/>
      <c r="O47" s="351"/>
      <c r="P47" s="351"/>
      <c r="Q47" s="351"/>
      <c r="R47" s="351"/>
      <c r="S47" s="351"/>
      <c r="T47" s="345"/>
      <c r="U47" s="348"/>
      <c r="V47" s="351"/>
      <c r="W47" s="351"/>
      <c r="X47" s="351"/>
      <c r="Y47" s="351"/>
      <c r="Z47" s="351"/>
      <c r="AA47" s="351"/>
      <c r="AB47" s="351"/>
      <c r="AC47" s="351"/>
      <c r="AD47" s="351"/>
      <c r="AE47" s="351"/>
      <c r="AF47" s="351"/>
      <c r="AG47" s="351"/>
      <c r="AH47" s="351"/>
      <c r="AI47" s="351"/>
      <c r="AJ47" s="351"/>
      <c r="AK47" s="345"/>
      <c r="AL47" s="395" t="s">
        <v>462</v>
      </c>
      <c r="AM47" s="396"/>
      <c r="AN47" s="351"/>
      <c r="AO47" s="351"/>
      <c r="AP47" s="351"/>
      <c r="AQ47" s="351"/>
      <c r="AR47" s="351"/>
      <c r="AS47" s="351"/>
      <c r="AT47" s="345"/>
      <c r="AU47" s="345"/>
      <c r="AV47" s="345"/>
      <c r="AW47" s="345"/>
      <c r="AX47" s="345"/>
      <c r="AY47" s="345"/>
      <c r="AZ47" s="345"/>
      <c r="BA47" s="345"/>
      <c r="BB47" s="345"/>
      <c r="BC47" s="345"/>
    </row>
    <row r="48" ht="51.0" customHeight="1">
      <c r="A48" s="354" t="s">
        <v>372</v>
      </c>
      <c r="B48" s="355" t="s">
        <v>11</v>
      </c>
      <c r="C48" s="354" t="s">
        <v>373</v>
      </c>
      <c r="D48" s="356" t="s">
        <v>374</v>
      </c>
      <c r="E48" s="356" t="s">
        <v>375</v>
      </c>
      <c r="F48" s="354" t="s">
        <v>376</v>
      </c>
      <c r="G48" s="355" t="s">
        <v>377</v>
      </c>
      <c r="H48" s="355" t="s">
        <v>378</v>
      </c>
      <c r="I48" s="355" t="s">
        <v>379</v>
      </c>
      <c r="J48" s="354" t="s">
        <v>13</v>
      </c>
      <c r="K48" s="354" t="s">
        <v>14</v>
      </c>
      <c r="L48" s="354" t="s">
        <v>15</v>
      </c>
      <c r="M48" s="354" t="s">
        <v>16</v>
      </c>
      <c r="N48" s="354" t="s">
        <v>380</v>
      </c>
      <c r="O48" s="354" t="s">
        <v>381</v>
      </c>
      <c r="P48" s="354" t="s">
        <v>382</v>
      </c>
      <c r="Q48" s="354" t="s">
        <v>383</v>
      </c>
      <c r="R48" s="355" t="s">
        <v>384</v>
      </c>
      <c r="S48" s="355" t="s">
        <v>424</v>
      </c>
      <c r="T48" s="354" t="s">
        <v>385</v>
      </c>
      <c r="U48" s="354" t="s">
        <v>386</v>
      </c>
      <c r="V48" s="351"/>
      <c r="W48" s="351"/>
      <c r="X48" s="351"/>
      <c r="Y48" s="351"/>
      <c r="Z48" s="351"/>
      <c r="AA48" s="351"/>
      <c r="AB48" s="351"/>
      <c r="AC48" s="351"/>
      <c r="AD48" s="351"/>
      <c r="AE48" s="351"/>
      <c r="AF48" s="351"/>
      <c r="AG48" s="351"/>
      <c r="AH48" s="351"/>
      <c r="AI48" s="351"/>
      <c r="AJ48" s="351"/>
      <c r="AK48" s="345"/>
      <c r="AL48" s="357" t="s">
        <v>372</v>
      </c>
      <c r="AM48" s="357" t="s">
        <v>12</v>
      </c>
      <c r="AN48" s="357" t="s">
        <v>376</v>
      </c>
      <c r="AO48" s="357" t="s">
        <v>403</v>
      </c>
      <c r="AP48" s="359" t="s">
        <v>183</v>
      </c>
      <c r="AQ48" s="360"/>
      <c r="AR48" s="397" t="s">
        <v>188</v>
      </c>
      <c r="AS48" s="398"/>
      <c r="AT48" s="345"/>
      <c r="AU48" s="345"/>
      <c r="AV48" s="345"/>
      <c r="AW48" s="345"/>
      <c r="AX48" s="345"/>
      <c r="AY48" s="345"/>
      <c r="AZ48" s="345"/>
      <c r="BA48" s="345"/>
      <c r="BB48" s="345"/>
      <c r="BC48" s="345"/>
    </row>
    <row r="49" ht="15.75" customHeight="1">
      <c r="A49" s="362">
        <v>1.0</v>
      </c>
      <c r="B49" s="363" t="s">
        <v>178</v>
      </c>
      <c r="C49" s="428" t="s">
        <v>473</v>
      </c>
      <c r="D49" s="365" t="s">
        <v>179</v>
      </c>
      <c r="E49" s="354"/>
      <c r="F49" s="366"/>
      <c r="G49" s="366"/>
      <c r="H49" s="362"/>
      <c r="I49" s="373"/>
      <c r="J49" s="385" t="s">
        <v>474</v>
      </c>
      <c r="K49" s="408" t="s">
        <v>443</v>
      </c>
      <c r="L49" s="378"/>
      <c r="M49" s="369"/>
      <c r="N49" s="370"/>
      <c r="O49" s="370"/>
      <c r="P49" s="369"/>
      <c r="Q49" s="369"/>
      <c r="R49" s="369"/>
      <c r="S49" s="369"/>
      <c r="T49" s="429"/>
      <c r="U49" s="369"/>
      <c r="V49" s="351"/>
      <c r="W49" s="351"/>
      <c r="X49" s="351"/>
      <c r="Y49" s="351"/>
      <c r="Z49" s="351"/>
      <c r="AA49" s="351"/>
      <c r="AB49" s="351"/>
      <c r="AC49" s="351"/>
      <c r="AD49" s="351"/>
      <c r="AE49" s="351"/>
      <c r="AF49" s="351"/>
      <c r="AG49" s="351"/>
      <c r="AH49" s="351"/>
      <c r="AI49" s="351"/>
      <c r="AJ49" s="373"/>
      <c r="AK49" s="345"/>
      <c r="AL49" s="250"/>
      <c r="AM49" s="250"/>
      <c r="AN49" s="250"/>
      <c r="AO49" s="250"/>
      <c r="AP49" s="373" t="s">
        <v>369</v>
      </c>
      <c r="AQ49" s="373" t="s">
        <v>404</v>
      </c>
      <c r="AR49" s="373" t="s">
        <v>369</v>
      </c>
      <c r="AS49" s="373" t="s">
        <v>404</v>
      </c>
      <c r="AT49" s="345"/>
      <c r="AU49" s="345"/>
      <c r="AV49" s="345"/>
      <c r="AW49" s="345"/>
      <c r="AX49" s="345"/>
      <c r="AY49" s="345"/>
      <c r="AZ49" s="345"/>
      <c r="BA49" s="345"/>
      <c r="BB49" s="345"/>
      <c r="BC49" s="345"/>
    </row>
    <row r="50" ht="15.75" customHeight="1">
      <c r="A50" s="362">
        <v>2.0</v>
      </c>
      <c r="B50" s="363" t="s">
        <v>343</v>
      </c>
      <c r="C50" s="430" t="s">
        <v>463</v>
      </c>
      <c r="D50" s="365" t="s">
        <v>176</v>
      </c>
      <c r="E50" s="354"/>
      <c r="F50" s="366"/>
      <c r="G50" s="366"/>
      <c r="H50" s="362"/>
      <c r="I50" s="373"/>
      <c r="J50" s="385" t="s">
        <v>499</v>
      </c>
      <c r="K50" s="378"/>
      <c r="L50" s="378"/>
      <c r="M50" s="369"/>
      <c r="N50" s="370"/>
      <c r="O50" s="370"/>
      <c r="P50" s="370"/>
      <c r="Q50" s="369"/>
      <c r="R50" s="369"/>
      <c r="S50" s="369"/>
      <c r="T50" s="369"/>
      <c r="U50" s="369"/>
      <c r="V50" s="351"/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73"/>
      <c r="AK50" s="345"/>
      <c r="AL50" s="373">
        <v>1.0</v>
      </c>
      <c r="AM50" s="365" t="s">
        <v>179</v>
      </c>
      <c r="AN50" s="402">
        <v>3.0</v>
      </c>
      <c r="AO50" s="376" t="s">
        <v>455</v>
      </c>
      <c r="AP50" s="373">
        <f>COUNTIFS(Jadwal!$D$7:$D$537,AM50,Jadwal!$E$7:$E$537,"T",Jadwal!$L$7:$L$537,$AP$48)+COUNTIFS(Jadwal!$O$7:$O$537,AM50,Jadwal!$P$7:$P$537,"T",Jadwal!$V$7:$V$537,$AP$48)+COUNTIFS(Jadwal!$Y$7:$Y$537,AM50,Jadwal!$Z$7:$Z$537,"T",Jadwal!$AF$7:$AF$537,$AP$48)+COUNTIFS(Jadwal!$AI$7:$AI$537,AM50,Jadwal!$AJ$7:$AJ$537,"T",Jadwal!$AP$7:$AP$537,$AP$48)+COUNTIFS(Jadwal!$AS$7:$AS$537,AM50,Jadwal!$AT$7:$AT$537,"T",Jadwal!$AZ$7:$AZ$537,$AP$48)</f>
        <v>3</v>
      </c>
      <c r="AQ50" s="373">
        <f>COUNTIFS(Jadwal!$D$7:$D$537,AM50,Jadwal!$E$7:$E$537,"P",Jadwal!$L$7:$L$537,$AP$48)+COUNTIFS(Jadwal!$O$7:$O$537,AM50,Jadwal!$P$7:$P$537,"P",Jadwal!$V$7:$V$537,$AP$48)+COUNTIFS(Jadwal!$Y$7:$Y$537,AM50,Jadwal!$Z$7:$Z$537,"P",Jadwal!$AF$7:$AF$537,$AP$48)+COUNTIFS(Jadwal!$AI$7:$AI$537,AM50,Jadwal!$AJ$7:$AJ$537,"P",Jadwal!$AP$7:$AP$537,$AP$48)+COUNTIFS(Jadwal!$AS$7:$AS$537,AM50,Jadwal!$AT$7:$AT$537,"P",Jadwal!$AZ$7:$AZ$537,$AP$48)</f>
        <v>2</v>
      </c>
      <c r="AR50" s="373">
        <f>COUNTIFS(Jadwal!$D$7:$D$537,AM50,Jadwal!$E$7:$E$537,"T",Jadwal!$L$7:$L$537,$AR$48)+COUNTIFS(Jadwal!$O$7:$O$537,AM50,Jadwal!$P$7:$P$537,"T",Jadwal!$V$7:$V$537,$AR$48)+COUNTIFS(Jadwal!$Y$7:$Y$537,AM50,Jadwal!$Z$7:$Z$537,"T",Jadwal!$AF$7:$AF$537,$AR$48)+COUNTIFS(Jadwal!$AI$7:$AI$537,AM50,Jadwal!$AJ$7:$AJ$537,"T",Jadwal!$AP$7:$AP$537,$AR$48)+COUNTIFS(Jadwal!$AS$7:$AS$537,AM50,Jadwal!$AT$7:$AT$537,"T",Jadwal!$AZ$7:$AZ$537,$AR$48)</f>
        <v>3</v>
      </c>
      <c r="AS50" s="373">
        <f>COUNTIFS(Jadwal!$D$7:$D$537,AM50,Jadwal!$E$7:$E$537,"P",Jadwal!$L$7:$L$537,$AR$48)+COUNTIFS(Jadwal!$O$7:$O$537,AM50,Jadwal!$P$7:$P$537,"P",Jadwal!$V$7:$V$537,$AR$48)+COUNTIFS(Jadwal!$Y$7:$Y$537,AM50,Jadwal!$Z$7:$Z$537,"P",Jadwal!$AF$7:$AF$537,$AR$48)+COUNTIFS(Jadwal!$AI$7:$AI$537,AM50,Jadwal!$AJ$7:$AJ$537,"P",Jadwal!$AP$7:$AP$537,$AR$48)+COUNTIFS(Jadwal!$AS$7:$AS$537,AM50,Jadwal!$AT$7:$AT$537,"P",Jadwal!$AZ$7:$AZ$537,$AR$48)</f>
        <v>2</v>
      </c>
      <c r="AT50" s="345"/>
      <c r="AU50" s="345"/>
      <c r="AV50" s="345"/>
      <c r="AW50" s="345"/>
      <c r="AX50" s="345"/>
      <c r="AY50" s="345"/>
      <c r="AZ50" s="345"/>
      <c r="BA50" s="345"/>
      <c r="BB50" s="345"/>
      <c r="BC50" s="345"/>
    </row>
    <row r="51" ht="15.75" customHeight="1">
      <c r="A51" s="362">
        <v>3.0</v>
      </c>
      <c r="B51" s="363" t="s">
        <v>282</v>
      </c>
      <c r="C51" s="423" t="s">
        <v>500</v>
      </c>
      <c r="D51" s="365" t="s">
        <v>283</v>
      </c>
      <c r="E51" s="354"/>
      <c r="F51" s="366"/>
      <c r="G51" s="366"/>
      <c r="H51" s="362"/>
      <c r="I51" s="373"/>
      <c r="J51" s="377" t="s">
        <v>488</v>
      </c>
      <c r="K51" s="378"/>
      <c r="L51" s="378"/>
      <c r="M51" s="369"/>
      <c r="N51" s="370"/>
      <c r="O51" s="370"/>
      <c r="P51" s="369"/>
      <c r="Q51" s="369"/>
      <c r="R51" s="369"/>
      <c r="S51" s="369"/>
      <c r="T51" s="388" t="s">
        <v>472</v>
      </c>
      <c r="U51" s="369"/>
      <c r="V51" s="351"/>
      <c r="W51" s="351"/>
      <c r="X51" s="351"/>
      <c r="Y51" s="351"/>
      <c r="Z51" s="351"/>
      <c r="AA51" s="351"/>
      <c r="AB51" s="351"/>
      <c r="AC51" s="351"/>
      <c r="AD51" s="351"/>
      <c r="AE51" s="351"/>
      <c r="AF51" s="351"/>
      <c r="AG51" s="351"/>
      <c r="AH51" s="351"/>
      <c r="AI51" s="351"/>
      <c r="AJ51" s="373"/>
      <c r="AK51" s="345"/>
      <c r="AL51" s="373">
        <v>2.0</v>
      </c>
      <c r="AM51" s="365" t="s">
        <v>176</v>
      </c>
      <c r="AN51" s="402">
        <v>1.0</v>
      </c>
      <c r="AO51" s="376" t="s">
        <v>434</v>
      </c>
      <c r="AP51" s="373">
        <f>COUNTIFS(Jadwal!$D$7:$D$537,AM51,Jadwal!$E$7:$E$537,"T",Jadwal!$L$7:$L$537,$AP$48)+COUNTIFS(Jadwal!$O$7:$O$537,AM51,Jadwal!$P$7:$P$537,"T",Jadwal!$V$7:$V$537,$AP$48)+COUNTIFS(Jadwal!$Y$7:$Y$537,AM51,Jadwal!$Z$7:$Z$537,"T",Jadwal!$AF$7:$AF$537,$AP$48)+COUNTIFS(Jadwal!$AI$7:$AI$537,AM51,Jadwal!$AJ$7:$AJ$537,"T",Jadwal!$AP$7:$AP$537,$AP$48)+COUNTIFS(Jadwal!$AS$7:$AS$537,AM51,Jadwal!$AT$7:$AT$537,"T",Jadwal!$AZ$7:$AZ$537,$AP$48)</f>
        <v>1</v>
      </c>
      <c r="AQ51" s="373">
        <f>COUNTIFS(Jadwal!$D$7:$D$537,AM51,Jadwal!$E$7:$E$537,"P",Jadwal!$L$7:$L$537,$AP$48)+COUNTIFS(Jadwal!$O$7:$O$537,AM51,Jadwal!$P$7:$P$537,"P",Jadwal!$V$7:$V$537,$AP$48)+COUNTIFS(Jadwal!$Y$7:$Y$537,AM51,Jadwal!$Z$7:$Z$537,"P",Jadwal!$AF$7:$AF$537,$AP$48)+COUNTIFS(Jadwal!$AI$7:$AI$537,AM51,Jadwal!$AJ$7:$AJ$537,"P",Jadwal!$AP$7:$AP$537,$AP$48)+COUNTIFS(Jadwal!$AS$7:$AS$537,AM51,Jadwal!$AT$7:$AT$537,"P",Jadwal!$AZ$7:$AZ$537,$AP$48)</f>
        <v>0</v>
      </c>
      <c r="AR51" s="373">
        <f>COUNTIFS(Jadwal!$D$7:$D$537,AM51,Jadwal!$E$7:$E$537,"T",Jadwal!$L$7:$L$537,$AR$48)+COUNTIFS(Jadwal!$O$7:$O$537,AM51,Jadwal!$P$7:$P$537,"T",Jadwal!$V$7:$V$537,$AR$48)+COUNTIFS(Jadwal!$Y$7:$Y$537,AM51,Jadwal!$Z$7:$Z$537,"T",Jadwal!$AF$7:$AF$537,$AR$48)+COUNTIFS(Jadwal!$AI$7:$AI$537,AM51,Jadwal!$AJ$7:$AJ$537,"T",Jadwal!$AP$7:$AP$537,$AR$48)+COUNTIFS(Jadwal!$AS$7:$AS$537,AM51,Jadwal!$AT$7:$AT$537,"T",Jadwal!$AZ$7:$AZ$537,$AR$48)</f>
        <v>1</v>
      </c>
      <c r="AS51" s="373">
        <f>COUNTIFS(Jadwal!$D$7:$D$537,AM51,Jadwal!$E$7:$E$537,"P",Jadwal!$L$7:$L$537,$AR$48)+COUNTIFS(Jadwal!$O$7:$O$537,AM51,Jadwal!$P$7:$P$537,"P",Jadwal!$V$7:$V$537,$AR$48)+COUNTIFS(Jadwal!$Y$7:$Y$537,AM51,Jadwal!$Z$7:$Z$537,"P",Jadwal!$AF$7:$AF$537,$AR$48)+COUNTIFS(Jadwal!$AI$7:$AI$537,AM51,Jadwal!$AJ$7:$AJ$537,"P",Jadwal!$AP$7:$AP$537,$AR$48)+COUNTIFS(Jadwal!$AS$7:$AS$537,AM51,Jadwal!$AT$7:$AT$537,"P",Jadwal!$AZ$7:$AZ$537,$AR$48)</f>
        <v>0</v>
      </c>
      <c r="AT51" s="345"/>
      <c r="AU51" s="345"/>
      <c r="AV51" s="345"/>
      <c r="AW51" s="345"/>
      <c r="AX51" s="345"/>
      <c r="AY51" s="345"/>
      <c r="AZ51" s="345"/>
      <c r="BA51" s="345"/>
      <c r="BB51" s="345"/>
      <c r="BC51" s="345"/>
    </row>
    <row r="52" ht="15.75" customHeight="1">
      <c r="A52" s="362">
        <v>4.0</v>
      </c>
      <c r="B52" s="388" t="s">
        <v>184</v>
      </c>
      <c r="C52" s="423" t="s">
        <v>501</v>
      </c>
      <c r="D52" s="365" t="s">
        <v>185</v>
      </c>
      <c r="E52" s="354"/>
      <c r="F52" s="366"/>
      <c r="G52" s="366"/>
      <c r="H52" s="362"/>
      <c r="I52" s="373"/>
      <c r="J52" s="377" t="s">
        <v>493</v>
      </c>
      <c r="K52" s="378"/>
      <c r="L52" s="378"/>
      <c r="M52" s="369"/>
      <c r="N52" s="370"/>
      <c r="O52" s="370"/>
      <c r="P52" s="369"/>
      <c r="Q52" s="369"/>
      <c r="R52" s="369"/>
      <c r="S52" s="369"/>
      <c r="T52" s="388" t="s">
        <v>475</v>
      </c>
      <c r="U52" s="429"/>
      <c r="V52" s="351"/>
      <c r="W52" s="351"/>
      <c r="X52" s="351"/>
      <c r="Y52" s="351"/>
      <c r="Z52" s="351"/>
      <c r="AA52" s="351"/>
      <c r="AB52" s="351"/>
      <c r="AC52" s="351"/>
      <c r="AD52" s="351"/>
      <c r="AE52" s="351"/>
      <c r="AF52" s="351"/>
      <c r="AG52" s="351"/>
      <c r="AH52" s="351"/>
      <c r="AI52" s="351"/>
      <c r="AJ52" s="373"/>
      <c r="AK52" s="345"/>
      <c r="AL52" s="373">
        <v>3.0</v>
      </c>
      <c r="AM52" s="365" t="s">
        <v>283</v>
      </c>
      <c r="AN52" s="402">
        <v>3.0</v>
      </c>
      <c r="AO52" s="376" t="s">
        <v>455</v>
      </c>
      <c r="AP52" s="373">
        <f>COUNTIFS(Jadwal!$D$7:$D$537,AM52,Jadwal!$E$7:$E$537,"T",Jadwal!$L$7:$L$537,$AP$48)+COUNTIFS(Jadwal!$O$7:$O$537,AM52,Jadwal!$P$7:$P$537,"T",Jadwal!$V$7:$V$537,$AP$48)+COUNTIFS(Jadwal!$Y$7:$Y$537,AM52,Jadwal!$Z$7:$Z$537,"T",Jadwal!$AF$7:$AF$537,$AP$48)+COUNTIFS(Jadwal!$AI$7:$AI$537,AM52,Jadwal!$AJ$7:$AJ$537,"T",Jadwal!$AP$7:$AP$537,$AP$48)+COUNTIFS(Jadwal!$AS$7:$AS$537,AM52,Jadwal!$AT$7:$AT$537,"T",Jadwal!$AZ$7:$AZ$537,$AP$48)</f>
        <v>3</v>
      </c>
      <c r="AQ52" s="373">
        <f>COUNTIFS(Jadwal!$D$7:$D$537,AM52,Jadwal!$E$7:$E$537,"P",Jadwal!$L$7:$L$537,$AP$48)+COUNTIFS(Jadwal!$O$7:$O$537,AM52,Jadwal!$P$7:$P$537,"P",Jadwal!$V$7:$V$537,$AP$48)+COUNTIFS(Jadwal!$Y$7:$Y$537,AM52,Jadwal!$Z$7:$Z$537,"P",Jadwal!$AF$7:$AF$537,$AP$48)+COUNTIFS(Jadwal!$AI$7:$AI$537,AM52,Jadwal!$AJ$7:$AJ$537,"P",Jadwal!$AP$7:$AP$537,$AP$48)+COUNTIFS(Jadwal!$AS$7:$AS$537,AM52,Jadwal!$AT$7:$AT$537,"P",Jadwal!$AZ$7:$AZ$537,$AP$48)</f>
        <v>2</v>
      </c>
      <c r="AR52" s="373">
        <f>COUNTIFS(Jadwal!$D$7:$D$537,AM52,Jadwal!$E$7:$E$537,"T",Jadwal!$L$7:$L$537,$AR$48)+COUNTIFS(Jadwal!$O$7:$O$537,AM52,Jadwal!$P$7:$P$537,"T",Jadwal!$V$7:$V$537,$AR$48)+COUNTIFS(Jadwal!$Y$7:$Y$537,AM52,Jadwal!$Z$7:$Z$537,"T",Jadwal!$AF$7:$AF$537,$AR$48)+COUNTIFS(Jadwal!$AI$7:$AI$537,AM52,Jadwal!$AJ$7:$AJ$537,"T",Jadwal!$AP$7:$AP$537,$AR$48)+COUNTIFS(Jadwal!$AS$7:$AS$537,AM52,Jadwal!$AT$7:$AT$537,"T",Jadwal!$AZ$7:$AZ$537,$AR$48)</f>
        <v>3</v>
      </c>
      <c r="AS52" s="373">
        <f>COUNTIFS(Jadwal!$D$7:$D$537,AM52,Jadwal!$E$7:$E$537,"P",Jadwal!$L$7:$L$537,$AR$48)+COUNTIFS(Jadwal!$O$7:$O$537,AM52,Jadwal!$P$7:$P$537,"P",Jadwal!$V$7:$V$537,$AR$48)+COUNTIFS(Jadwal!$Y$7:$Y$537,AM52,Jadwal!$Z$7:$Z$537,"P",Jadwal!$AF$7:$AF$537,$AR$48)+COUNTIFS(Jadwal!$AI$7:$AI$537,AM52,Jadwal!$AJ$7:$AJ$537,"P",Jadwal!$AP$7:$AP$537,$AR$48)+COUNTIFS(Jadwal!$AS$7:$AS$537,AM52,Jadwal!$AT$7:$AT$537,"P",Jadwal!$AZ$7:$AZ$537,$AR$48)</f>
        <v>2</v>
      </c>
      <c r="AT52" s="345"/>
      <c r="AU52" s="345"/>
      <c r="AV52" s="345"/>
      <c r="AW52" s="345"/>
      <c r="AX52" s="345"/>
      <c r="AY52" s="345"/>
      <c r="AZ52" s="345"/>
      <c r="BA52" s="345"/>
      <c r="BB52" s="345"/>
      <c r="BC52" s="345"/>
    </row>
    <row r="53" ht="15.75" customHeight="1">
      <c r="A53" s="362">
        <v>5.0</v>
      </c>
      <c r="B53" s="363" t="s">
        <v>331</v>
      </c>
      <c r="C53" s="364" t="s">
        <v>502</v>
      </c>
      <c r="D53" s="365" t="s">
        <v>332</v>
      </c>
      <c r="E53" s="354"/>
      <c r="F53" s="366"/>
      <c r="G53" s="366"/>
      <c r="H53" s="362"/>
      <c r="I53" s="373"/>
      <c r="J53" s="425" t="s">
        <v>474</v>
      </c>
      <c r="K53" s="384" t="s">
        <v>490</v>
      </c>
      <c r="L53" s="378"/>
      <c r="M53" s="369"/>
      <c r="N53" s="370"/>
      <c r="O53" s="370"/>
      <c r="P53" s="369"/>
      <c r="Q53" s="369"/>
      <c r="R53" s="369"/>
      <c r="S53" s="369"/>
      <c r="T53" s="388" t="s">
        <v>475</v>
      </c>
      <c r="U53" s="369"/>
      <c r="V53" s="351"/>
      <c r="W53" s="351"/>
      <c r="X53" s="351"/>
      <c r="Y53" s="351"/>
      <c r="Z53" s="351"/>
      <c r="AA53" s="351"/>
      <c r="AB53" s="351"/>
      <c r="AC53" s="351"/>
      <c r="AD53" s="351"/>
      <c r="AE53" s="351"/>
      <c r="AF53" s="351"/>
      <c r="AG53" s="351"/>
      <c r="AH53" s="351"/>
      <c r="AI53" s="351"/>
      <c r="AJ53" s="373"/>
      <c r="AK53" s="345"/>
      <c r="AL53" s="373">
        <v>4.0</v>
      </c>
      <c r="AM53" s="365" t="s">
        <v>185</v>
      </c>
      <c r="AN53" s="402">
        <v>3.0</v>
      </c>
      <c r="AO53" s="376" t="s">
        <v>455</v>
      </c>
      <c r="AP53" s="373">
        <f>COUNTIFS(Jadwal!$D$7:$D$537,AM53,Jadwal!$E$7:$E$537,"T",Jadwal!$L$7:$L$537,$AP$48)+COUNTIFS(Jadwal!$O$7:$O$537,AM53,Jadwal!$P$7:$P$537,"T",Jadwal!$V$7:$V$537,$AP$48)+COUNTIFS(Jadwal!$Y$7:$Y$537,AM53,Jadwal!$Z$7:$Z$537,"T",Jadwal!$AF$7:$AF$537,$AP$48)+COUNTIFS(Jadwal!$AI$7:$AI$537,AM53,Jadwal!$AJ$7:$AJ$537,"T",Jadwal!$AP$7:$AP$537,$AP$48)+COUNTIFS(Jadwal!$AS$7:$AS$537,AM53,Jadwal!$AT$7:$AT$537,"T",Jadwal!$AZ$7:$AZ$537,$AP$48)</f>
        <v>3</v>
      </c>
      <c r="AQ53" s="373">
        <f>COUNTIFS(Jadwal!$D$7:$D$537,AM53,Jadwal!$E$7:$E$537,"P",Jadwal!$L$7:$L$537,$AP$48)+COUNTIFS(Jadwal!$O$7:$O$537,AM53,Jadwal!$P$7:$P$537,"P",Jadwal!$V$7:$V$537,$AP$48)+COUNTIFS(Jadwal!$Y$7:$Y$537,AM53,Jadwal!$Z$7:$Z$537,"P",Jadwal!$AF$7:$AF$537,$AP$48)+COUNTIFS(Jadwal!$AI$7:$AI$537,AM53,Jadwal!$AJ$7:$AJ$537,"P",Jadwal!$AP$7:$AP$537,$AP$48)+COUNTIFS(Jadwal!$AS$7:$AS$537,AM53,Jadwal!$AT$7:$AT$537,"P",Jadwal!$AZ$7:$AZ$537,$AP$48)</f>
        <v>2</v>
      </c>
      <c r="AR53" s="373">
        <f>COUNTIFS(Jadwal!$D$7:$D$537,AM53,Jadwal!$E$7:$E$537,"T",Jadwal!$L$7:$L$537,$AR$48)+COUNTIFS(Jadwal!$O$7:$O$537,AM53,Jadwal!$P$7:$P$537,"T",Jadwal!$V$7:$V$537,$AR$48)+COUNTIFS(Jadwal!$Y$7:$Y$537,AM53,Jadwal!$Z$7:$Z$537,"T",Jadwal!$AF$7:$AF$537,$AR$48)+COUNTIFS(Jadwal!$AI$7:$AI$537,AM53,Jadwal!$AJ$7:$AJ$537,"T",Jadwal!$AP$7:$AP$537,$AR$48)+COUNTIFS(Jadwal!$AS$7:$AS$537,AM53,Jadwal!$AT$7:$AT$537,"T",Jadwal!$AZ$7:$AZ$537,$AR$48)</f>
        <v>3</v>
      </c>
      <c r="AS53" s="373">
        <f>COUNTIFS(Jadwal!$D$7:$D$537,AM53,Jadwal!$E$7:$E$537,"P",Jadwal!$L$7:$L$537,$AR$48)+COUNTIFS(Jadwal!$O$7:$O$537,AM53,Jadwal!$P$7:$P$537,"P",Jadwal!$V$7:$V$537,$AR$48)+COUNTIFS(Jadwal!$Y$7:$Y$537,AM53,Jadwal!$Z$7:$Z$537,"P",Jadwal!$AF$7:$AF$537,$AR$48)+COUNTIFS(Jadwal!$AI$7:$AI$537,AM53,Jadwal!$AJ$7:$AJ$537,"P",Jadwal!$AP$7:$AP$537,$AR$48)+COUNTIFS(Jadwal!$AS$7:$AS$537,AM53,Jadwal!$AT$7:$AT$537,"P",Jadwal!$AZ$7:$AZ$537,$AR$48)</f>
        <v>2</v>
      </c>
      <c r="AT53" s="345"/>
      <c r="AU53" s="345"/>
      <c r="AV53" s="345"/>
      <c r="AW53" s="345"/>
      <c r="AX53" s="345"/>
      <c r="AY53" s="345"/>
      <c r="AZ53" s="345"/>
      <c r="BA53" s="345"/>
      <c r="BB53" s="345"/>
      <c r="BC53" s="345"/>
    </row>
    <row r="54" ht="15.75" customHeight="1">
      <c r="A54" s="362">
        <v>6.0</v>
      </c>
      <c r="B54" s="388" t="s">
        <v>280</v>
      </c>
      <c r="C54" s="423" t="s">
        <v>503</v>
      </c>
      <c r="D54" s="365" t="s">
        <v>281</v>
      </c>
      <c r="E54" s="354"/>
      <c r="F54" s="366"/>
      <c r="G54" s="366"/>
      <c r="H54" s="362"/>
      <c r="I54" s="373"/>
      <c r="J54" s="377" t="s">
        <v>441</v>
      </c>
      <c r="K54" s="378"/>
      <c r="L54" s="378"/>
      <c r="M54" s="368"/>
      <c r="N54" s="370"/>
      <c r="O54" s="370"/>
      <c r="P54" s="369"/>
      <c r="Q54" s="369"/>
      <c r="R54" s="369"/>
      <c r="S54" s="369"/>
      <c r="T54" s="388"/>
      <c r="U54" s="369"/>
      <c r="V54" s="369"/>
      <c r="W54" s="369"/>
      <c r="X54" s="369"/>
      <c r="Y54" s="369"/>
      <c r="Z54" s="380"/>
      <c r="AA54" s="380"/>
      <c r="AB54" s="380"/>
      <c r="AC54" s="380"/>
      <c r="AD54" s="381"/>
      <c r="AE54" s="381"/>
      <c r="AF54" s="351"/>
      <c r="AG54" s="351"/>
      <c r="AH54" s="351"/>
      <c r="AI54" s="351"/>
      <c r="AJ54" s="373"/>
      <c r="AK54" s="345"/>
      <c r="AL54" s="373">
        <v>5.0</v>
      </c>
      <c r="AM54" s="365" t="s">
        <v>332</v>
      </c>
      <c r="AN54" s="402">
        <v>3.0</v>
      </c>
      <c r="AO54" s="376" t="s">
        <v>455</v>
      </c>
      <c r="AP54" s="373">
        <f>COUNTIFS(Jadwal!$D$7:$D$537,AM54,Jadwal!$E$7:$E$537,"T",Jadwal!$L$7:$L$537,$AP$48)+COUNTIFS(Jadwal!$O$7:$O$537,AM54,Jadwal!$P$7:$P$537,"T",Jadwal!$V$7:$V$537,$AP$48)+COUNTIFS(Jadwal!$Y$7:$Y$537,AM54,Jadwal!$Z$7:$Z$537,"T",Jadwal!$AF$7:$AF$537,$AP$48)+COUNTIFS(Jadwal!$AI$7:$AI$537,AM54,Jadwal!$AJ$7:$AJ$537,"T",Jadwal!$AP$7:$AP$537,$AP$48)+COUNTIFS(Jadwal!$AS$7:$AS$537,AM54,Jadwal!$AT$7:$AT$537,"T",Jadwal!$AZ$7:$AZ$537,$AP$48)</f>
        <v>3</v>
      </c>
      <c r="AQ54" s="373">
        <f>COUNTIFS(Jadwal!$D$7:$D$537,AM54,Jadwal!$E$7:$E$537,"P",Jadwal!$L$7:$L$537,$AP$48)+COUNTIFS(Jadwal!$O$7:$O$537,AM54,Jadwal!$P$7:$P$537,"P",Jadwal!$V$7:$V$537,$AP$48)+COUNTIFS(Jadwal!$Y$7:$Y$537,AM54,Jadwal!$Z$7:$Z$537,"P",Jadwal!$AF$7:$AF$537,$AP$48)+COUNTIFS(Jadwal!$AI$7:$AI$537,AM54,Jadwal!$AJ$7:$AJ$537,"P",Jadwal!$AP$7:$AP$537,$AP$48)+COUNTIFS(Jadwal!$AS$7:$AS$537,AM54,Jadwal!$AT$7:$AT$537,"P",Jadwal!$AZ$7:$AZ$537,$AP$48)</f>
        <v>2</v>
      </c>
      <c r="AR54" s="373">
        <f>COUNTIFS(Jadwal!$D$7:$D$537,AM54,Jadwal!$E$7:$E$537,"T",Jadwal!$L$7:$L$537,$AR$48)+COUNTIFS(Jadwal!$O$7:$O$537,AM54,Jadwal!$P$7:$P$537,"T",Jadwal!$V$7:$V$537,$AR$48)+COUNTIFS(Jadwal!$Y$7:$Y$537,AM54,Jadwal!$Z$7:$Z$537,"T",Jadwal!$AF$7:$AF$537,$AR$48)+COUNTIFS(Jadwal!$AI$7:$AI$537,AM54,Jadwal!$AJ$7:$AJ$537,"T",Jadwal!$AP$7:$AP$537,$AR$48)+COUNTIFS(Jadwal!$AS$7:$AS$537,AM54,Jadwal!$AT$7:$AT$537,"T",Jadwal!$AZ$7:$AZ$537,$AR$48)</f>
        <v>3</v>
      </c>
      <c r="AS54" s="373">
        <f>COUNTIFS(Jadwal!$D$7:$D$537,AM54,Jadwal!$E$7:$E$537,"P",Jadwal!$L$7:$L$537,$AR$48)+COUNTIFS(Jadwal!$O$7:$O$537,AM54,Jadwal!$P$7:$P$537,"P",Jadwal!$V$7:$V$537,$AR$48)+COUNTIFS(Jadwal!$Y$7:$Y$537,AM54,Jadwal!$Z$7:$Z$537,"P",Jadwal!$AF$7:$AF$537,$AR$48)+COUNTIFS(Jadwal!$AI$7:$AI$537,AM54,Jadwal!$AJ$7:$AJ$537,"P",Jadwal!$AP$7:$AP$537,$AR$48)+COUNTIFS(Jadwal!$AS$7:$AS$537,AM54,Jadwal!$AT$7:$AT$537,"P",Jadwal!$AZ$7:$AZ$537,$AR$48)</f>
        <v>2</v>
      </c>
      <c r="AT54" s="345"/>
      <c r="AU54" s="345"/>
      <c r="AV54" s="345"/>
      <c r="AW54" s="345"/>
      <c r="AX54" s="345"/>
      <c r="AY54" s="345"/>
      <c r="AZ54" s="345"/>
      <c r="BA54" s="345"/>
      <c r="BB54" s="345"/>
      <c r="BC54" s="345"/>
    </row>
    <row r="55" ht="15.75" customHeight="1">
      <c r="A55" s="362">
        <v>7.0</v>
      </c>
      <c r="B55" s="388" t="s">
        <v>186</v>
      </c>
      <c r="C55" s="431" t="s">
        <v>504</v>
      </c>
      <c r="D55" s="365" t="s">
        <v>187</v>
      </c>
      <c r="E55" s="354"/>
      <c r="F55" s="366"/>
      <c r="G55" s="366"/>
      <c r="H55" s="362"/>
      <c r="I55" s="373"/>
      <c r="J55" s="385" t="s">
        <v>441</v>
      </c>
      <c r="K55" s="399"/>
      <c r="L55" s="378"/>
      <c r="M55" s="369"/>
      <c r="N55" s="370"/>
      <c r="O55" s="370"/>
      <c r="P55" s="370"/>
      <c r="Q55" s="369"/>
      <c r="R55" s="369"/>
      <c r="S55" s="369"/>
      <c r="T55" s="388"/>
      <c r="U55" s="432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433"/>
      <c r="AK55" s="345"/>
      <c r="AL55" s="373">
        <v>6.0</v>
      </c>
      <c r="AM55" s="365" t="s">
        <v>281</v>
      </c>
      <c r="AN55" s="402">
        <v>3.0</v>
      </c>
      <c r="AO55" s="376" t="s">
        <v>455</v>
      </c>
      <c r="AP55" s="373">
        <f>COUNTIFS(Jadwal!$D$7:$D$537,AM55,Jadwal!$E$7:$E$537,"T",Jadwal!$L$7:$L$537,$AP$48)+COUNTIFS(Jadwal!$O$7:$O$537,AM55,Jadwal!$P$7:$P$537,"T",Jadwal!$V$7:$V$537,$AP$48)+COUNTIFS(Jadwal!$Y$7:$Y$537,AM55,Jadwal!$Z$7:$Z$537,"T",Jadwal!$AF$7:$AF$537,$AP$48)+COUNTIFS(Jadwal!$AI$7:$AI$537,AM55,Jadwal!$AJ$7:$AJ$537,"T",Jadwal!$AP$7:$AP$537,$AP$48)+COUNTIFS(Jadwal!$AS$7:$AS$537,AM55,Jadwal!$AT$7:$AT$537,"T",Jadwal!$AZ$7:$AZ$537,$AP$48)</f>
        <v>3</v>
      </c>
      <c r="AQ55" s="373">
        <f>COUNTIFS(Jadwal!$D$7:$D$537,AM55,Jadwal!$E$7:$E$537,"P",Jadwal!$L$7:$L$537,$AP$48)+COUNTIFS(Jadwal!$O$7:$O$537,AM55,Jadwal!$P$7:$P$537,"P",Jadwal!$V$7:$V$537,$AP$48)+COUNTIFS(Jadwal!$Y$7:$Y$537,AM55,Jadwal!$Z$7:$Z$537,"P",Jadwal!$AF$7:$AF$537,$AP$48)+COUNTIFS(Jadwal!$AI$7:$AI$537,AM55,Jadwal!$AJ$7:$AJ$537,"P",Jadwal!$AP$7:$AP$537,$AP$48)+COUNTIFS(Jadwal!$AS$7:$AS$537,AM55,Jadwal!$AT$7:$AT$537,"P",Jadwal!$AZ$7:$AZ$537,$AP$48)</f>
        <v>2</v>
      </c>
      <c r="AR55" s="373">
        <f>COUNTIFS(Jadwal!$D$7:$D$537,AM55,Jadwal!$E$7:$E$537,"T",Jadwal!$L$7:$L$537,$AR$48)+COUNTIFS(Jadwal!$O$7:$O$537,AM55,Jadwal!$P$7:$P$537,"T",Jadwal!$V$7:$V$537,$AR$48)+COUNTIFS(Jadwal!$Y$7:$Y$537,AM55,Jadwal!$Z$7:$Z$537,"T",Jadwal!$AF$7:$AF$537,$AR$48)+COUNTIFS(Jadwal!$AI$7:$AI$537,AM55,Jadwal!$AJ$7:$AJ$537,"T",Jadwal!$AP$7:$AP$537,$AR$48)+COUNTIFS(Jadwal!$AS$7:$AS$537,AM55,Jadwal!$AT$7:$AT$537,"T",Jadwal!$AZ$7:$AZ$537,$AR$48)</f>
        <v>3</v>
      </c>
      <c r="AS55" s="373">
        <f>COUNTIFS(Jadwal!$D$7:$D$537,AM55,Jadwal!$E$7:$E$537,"P",Jadwal!$L$7:$L$537,$AR$48)+COUNTIFS(Jadwal!$O$7:$O$537,AM55,Jadwal!$P$7:$P$537,"P",Jadwal!$V$7:$V$537,$AR$48)+COUNTIFS(Jadwal!$Y$7:$Y$537,AM55,Jadwal!$Z$7:$Z$537,"P",Jadwal!$AF$7:$AF$537,$AR$48)+COUNTIFS(Jadwal!$AI$7:$AI$537,AM55,Jadwal!$AJ$7:$AJ$537,"P",Jadwal!$AP$7:$AP$537,$AR$48)+COUNTIFS(Jadwal!$AS$7:$AS$537,AM55,Jadwal!$AT$7:$AT$537,"P",Jadwal!$AZ$7:$AZ$537,$AR$48)</f>
        <v>2</v>
      </c>
      <c r="AT55" s="345"/>
      <c r="AU55" s="345"/>
      <c r="AV55" s="345"/>
      <c r="AW55" s="345"/>
      <c r="AX55" s="345"/>
      <c r="AY55" s="345"/>
      <c r="AZ55" s="345"/>
      <c r="BA55" s="345"/>
      <c r="BB55" s="345"/>
      <c r="BC55" s="345"/>
    </row>
    <row r="56" ht="15.75" customHeight="1">
      <c r="A56" s="362">
        <v>8.0</v>
      </c>
      <c r="B56" s="388" t="s">
        <v>333</v>
      </c>
      <c r="C56" s="427" t="s">
        <v>505</v>
      </c>
      <c r="D56" s="365" t="s">
        <v>334</v>
      </c>
      <c r="E56" s="362"/>
      <c r="F56" s="362"/>
      <c r="G56" s="368"/>
      <c r="H56" s="368"/>
      <c r="I56" s="362"/>
      <c r="J56" s="377" t="s">
        <v>474</v>
      </c>
      <c r="K56" s="378"/>
      <c r="L56" s="389"/>
      <c r="M56" s="368"/>
      <c r="N56" s="368"/>
      <c r="O56" s="362"/>
      <c r="P56" s="362"/>
      <c r="Q56" s="369"/>
      <c r="R56" s="369"/>
      <c r="S56" s="369"/>
      <c r="T56" s="362"/>
      <c r="U56" s="369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433"/>
      <c r="AK56" s="345"/>
      <c r="AL56" s="373">
        <v>7.0</v>
      </c>
      <c r="AM56" s="365" t="s">
        <v>187</v>
      </c>
      <c r="AN56" s="402">
        <v>4.0</v>
      </c>
      <c r="AO56" s="376" t="s">
        <v>444</v>
      </c>
      <c r="AP56" s="373">
        <f>COUNTIFS(Jadwal!$D$7:$D$537,AM56,Jadwal!$E$7:$E$537,"T",Jadwal!$L$7:$L$537,$AP$48)+COUNTIFS(Jadwal!$O$7:$O$537,AM56,Jadwal!$P$7:$P$537,"T",Jadwal!$V$7:$V$537,$AP$48)+COUNTIFS(Jadwal!$Y$7:$Y$537,AM56,Jadwal!$Z$7:$Z$537,"T",Jadwal!$AF$7:$AF$537,$AP$48)+COUNTIFS(Jadwal!$AI$7:$AI$537,AM56,Jadwal!$AJ$7:$AJ$537,"T",Jadwal!$AP$7:$AP$537,$AP$48)+COUNTIFS(Jadwal!$AS$7:$AS$537,AM56,Jadwal!$AT$7:$AT$537,"T",Jadwal!$AZ$7:$AZ$537,$AP$48)</f>
        <v>2</v>
      </c>
      <c r="AQ56" s="373">
        <f>COUNTIFS(Jadwal!$D$7:$D$537,AM56,Jadwal!$E$7:$E$537,"P",Jadwal!$L$7:$L$537,$AP$48)+COUNTIFS(Jadwal!$O$7:$O$537,AM56,Jadwal!$P$7:$P$537,"P",Jadwal!$V$7:$V$537,$AP$48)+COUNTIFS(Jadwal!$Y$7:$Y$537,AM56,Jadwal!$Z$7:$Z$537,"P",Jadwal!$AF$7:$AF$537,$AP$48)+COUNTIFS(Jadwal!$AI$7:$AI$537,AM56,Jadwal!$AJ$7:$AJ$537,"P",Jadwal!$AP$7:$AP$537,$AP$48)+COUNTIFS(Jadwal!$AS$7:$AS$537,AM56,Jadwal!$AT$7:$AT$537,"P",Jadwal!$AZ$7:$AZ$537,$AP$48)</f>
        <v>4</v>
      </c>
      <c r="AR56" s="373">
        <f>COUNTIFS(Jadwal!$D$7:$D$537,AM56,Jadwal!$E$7:$E$537,"T",Jadwal!$L$7:$L$537,$AR$48)+COUNTIFS(Jadwal!$O$7:$O$537,AM56,Jadwal!$P$7:$P$537,"T",Jadwal!$V$7:$V$537,$AR$48)+COUNTIFS(Jadwal!$Y$7:$Y$537,AM56,Jadwal!$Z$7:$Z$537,"T",Jadwal!$AF$7:$AF$537,$AR$48)+COUNTIFS(Jadwal!$AI$7:$AI$537,AM56,Jadwal!$AJ$7:$AJ$537,"T",Jadwal!$AP$7:$AP$537,$AR$48)+COUNTIFS(Jadwal!$AS$7:$AS$537,AM56,Jadwal!$AT$7:$AT$537,"T",Jadwal!$AZ$7:$AZ$537,$AR$48)</f>
        <v>2</v>
      </c>
      <c r="AS56" s="373">
        <f>COUNTIFS(Jadwal!$D$7:$D$537,AM56,Jadwal!$E$7:$E$537,"P",Jadwal!$L$7:$L$537,$AR$48)+COUNTIFS(Jadwal!$O$7:$O$537,AM56,Jadwal!$P$7:$P$537,"P",Jadwal!$V$7:$V$537,$AR$48)+COUNTIFS(Jadwal!$Y$7:$Y$537,AM56,Jadwal!$Z$7:$Z$537,"P",Jadwal!$AF$7:$AF$537,$AR$48)+COUNTIFS(Jadwal!$AI$7:$AI$537,AM56,Jadwal!$AJ$7:$AJ$537,"P",Jadwal!$AP$7:$AP$537,$AR$48)+COUNTIFS(Jadwal!$AS$7:$AS$537,AM56,Jadwal!$AT$7:$AT$537,"P",Jadwal!$AZ$7:$AZ$537,$AR$48)</f>
        <v>4</v>
      </c>
      <c r="AT56" s="345"/>
      <c r="AU56" s="345"/>
      <c r="AV56" s="345"/>
      <c r="AW56" s="345"/>
      <c r="AX56" s="345"/>
      <c r="AY56" s="345"/>
      <c r="AZ56" s="345"/>
      <c r="BA56" s="345"/>
      <c r="BB56" s="345"/>
      <c r="BC56" s="345"/>
    </row>
    <row r="57" ht="15.75" customHeight="1">
      <c r="A57" s="362">
        <v>9.0</v>
      </c>
      <c r="B57" s="434"/>
      <c r="C57" s="435"/>
      <c r="D57" s="365"/>
      <c r="E57" s="362"/>
      <c r="F57" s="362"/>
      <c r="G57" s="368"/>
      <c r="H57" s="368"/>
      <c r="I57" s="362"/>
      <c r="J57" s="436"/>
      <c r="K57" s="378"/>
      <c r="L57" s="389"/>
      <c r="M57" s="368"/>
      <c r="N57" s="368"/>
      <c r="O57" s="362"/>
      <c r="P57" s="362"/>
      <c r="Q57" s="369"/>
      <c r="R57" s="369"/>
      <c r="S57" s="369"/>
      <c r="T57" s="437"/>
      <c r="U57" s="369"/>
      <c r="V57" s="351"/>
      <c r="W57" s="351"/>
      <c r="X57" s="351"/>
      <c r="Y57" s="351"/>
      <c r="Z57" s="351"/>
      <c r="AA57" s="351"/>
      <c r="AB57" s="351"/>
      <c r="AC57" s="351"/>
      <c r="AD57" s="351"/>
      <c r="AE57" s="351"/>
      <c r="AF57" s="351"/>
      <c r="AG57" s="351"/>
      <c r="AH57" s="351"/>
      <c r="AI57" s="351"/>
      <c r="AJ57" s="351"/>
      <c r="AK57" s="345"/>
      <c r="AL57" s="373">
        <v>8.0</v>
      </c>
      <c r="AM57" s="365" t="s">
        <v>334</v>
      </c>
      <c r="AN57" s="375">
        <v>3.0</v>
      </c>
      <c r="AO57" s="376" t="s">
        <v>506</v>
      </c>
      <c r="AP57" s="373">
        <f>COUNTIFS(Jadwal!$D$7:$D$537,AM57,Jadwal!$E$7:$E$537,"T",Jadwal!$L$7:$L$537,$AP$48)+COUNTIFS(Jadwal!$O$7:$O$537,AM57,Jadwal!$P$7:$P$537,"T",Jadwal!$V$7:$V$537,$AP$48)+COUNTIFS(Jadwal!$Y$7:$Y$537,AM57,Jadwal!$Z$7:$Z$537,"T",Jadwal!$AF$7:$AF$537,$AP$48)+COUNTIFS(Jadwal!$AI$7:$AI$537,AM57,Jadwal!$AJ$7:$AJ$537,"T",Jadwal!$AP$7:$AP$537,$AP$48)+COUNTIFS(Jadwal!$AS$7:$AS$537,AM57,Jadwal!$AT$7:$AT$537,"T",Jadwal!$AZ$7:$AZ$537,$AP$48)</f>
        <v>1</v>
      </c>
      <c r="AQ57" s="37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7" s="373">
        <f>COUNTIFS(Jadwal!$D$7:$D$537,AM57,Jadwal!$E$7:$E$537,"T",Jadwal!$L$7:$L$537,$AR$48)+COUNTIFS(Jadwal!$O$7:$O$537,AM57,Jadwal!$P$7:$P$537,"T",Jadwal!$V$7:$V$537,$AR$48)+COUNTIFS(Jadwal!$Y$7:$Y$537,AM57,Jadwal!$Z$7:$Z$537,"T",Jadwal!$AF$7:$AF$537,$AR$48)+COUNTIFS(Jadwal!$AI$7:$AI$537,AM57,Jadwal!$AJ$7:$AJ$537,"T",Jadwal!$AP$7:$AP$537,$AR$48)+COUNTIFS(Jadwal!$AS$7:$AS$537,AM57,Jadwal!$AT$7:$AT$537,"T",Jadwal!$AZ$7:$AZ$537,$AR$48)</f>
        <v>1</v>
      </c>
      <c r="AS57" s="37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7" s="345"/>
      <c r="AU57" s="345"/>
      <c r="AV57" s="345"/>
      <c r="AW57" s="345"/>
      <c r="AX57" s="345"/>
      <c r="AY57" s="345"/>
      <c r="AZ57" s="345"/>
      <c r="BA57" s="345"/>
      <c r="BB57" s="345"/>
      <c r="BC57" s="345"/>
    </row>
    <row r="58" ht="12.75" customHeight="1">
      <c r="A58" s="362">
        <v>10.0</v>
      </c>
      <c r="B58" s="362"/>
      <c r="C58" s="362"/>
      <c r="D58" s="354"/>
      <c r="E58" s="362"/>
      <c r="F58" s="362"/>
      <c r="G58" s="368"/>
      <c r="H58" s="368"/>
      <c r="I58" s="362"/>
      <c r="J58" s="389"/>
      <c r="K58" s="378"/>
      <c r="L58" s="389"/>
      <c r="M58" s="368"/>
      <c r="N58" s="368"/>
      <c r="O58" s="362"/>
      <c r="P58" s="362"/>
      <c r="Q58" s="369"/>
      <c r="R58" s="369"/>
      <c r="S58" s="369"/>
      <c r="T58" s="362"/>
      <c r="U58" s="369"/>
      <c r="V58" s="351"/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351"/>
      <c r="AH58" s="351"/>
      <c r="AI58" s="351"/>
      <c r="AJ58" s="351"/>
      <c r="AK58" s="345"/>
      <c r="AL58" s="373">
        <v>9.0</v>
      </c>
      <c r="AM58" s="365"/>
      <c r="AN58" s="375"/>
      <c r="AO58" s="376"/>
      <c r="AP58" s="373">
        <f>COUNTIFS(Jadwal!$D$7:$D$537,AM58,Jadwal!$E$7:$E$537,"T",Jadwal!$L$7:$L$537,$AP$48)+COUNTIFS(Jadwal!$O$7:$O$537,AM58,Jadwal!$P$7:$P$537,"T",Jadwal!$V$7:$V$537,$AP$48)+COUNTIFS(Jadwal!$Y$7:$Y$537,AM58,Jadwal!$Z$7:$Z$537,"T",Jadwal!$AF$7:$AF$537,$AP$48)+COUNTIFS(Jadwal!$AI$7:$AI$537,AM58,Jadwal!$AJ$7:$AJ$537,"T",Jadwal!$AP$7:$AP$537,$AP$48)+COUNTIFS(Jadwal!$AS$7:$AS$537,AM58,Jadwal!$AT$7:$AT$537,"T",Jadwal!$AZ$7:$AZ$537,$AP$48)</f>
        <v>0</v>
      </c>
      <c r="AQ58" s="373">
        <f>COUNTIFS(Jadwal!$D$7:$D$537,AM58,Jadwal!$E$7:$E$537,"P",Jadwal!$L$7:$L$537,$AP$48)+COUNTIFS(Jadwal!$O$7:$O$537,AM58,Jadwal!$P$7:$P$537,"P",Jadwal!$V$7:$V$537,$AP$48)+COUNTIFS(Jadwal!$Y$7:$Y$537,AM58,Jadwal!$Z$7:$Z$537,"P",Jadwal!$AF$7:$AF$537,$AP$48)+COUNTIFS(Jadwal!$AI$7:$AI$537,AM58,Jadwal!$AJ$7:$AJ$537,"P",Jadwal!$AP$7:$AP$537,$AP$48)+COUNTIFS(Jadwal!$AS$7:$AS$537,AM58,Jadwal!$AT$7:$AT$537,"P",Jadwal!$AZ$7:$AZ$537,$AP$48)</f>
        <v>0</v>
      </c>
      <c r="AR58" s="373">
        <f>COUNTIFS(Jadwal!$D$7:$D$537,AM58,Jadwal!$E$7:$E$537,"T",Jadwal!$L$7:$L$537,$AR$48)+COUNTIFS(Jadwal!$O$7:$O$537,AM58,Jadwal!$P$7:$P$537,"T",Jadwal!$V$7:$V$537,$AR$48)+COUNTIFS(Jadwal!$Y$7:$Y$537,AM58,Jadwal!$Z$7:$Z$537,"T",Jadwal!$AF$7:$AF$537,$AR$48)+COUNTIFS(Jadwal!$AI$7:$AI$537,AM58,Jadwal!$AJ$7:$AJ$537,"T",Jadwal!$AP$7:$AP$537,$AR$48)+COUNTIFS(Jadwal!$AS$7:$AS$537,AM58,Jadwal!$AT$7:$AT$537,"T",Jadwal!$AZ$7:$AZ$537,$AR$48)</f>
        <v>0</v>
      </c>
      <c r="AS58" s="373">
        <f>COUNTIFS(Jadwal!$D$7:$D$537,AM58,Jadwal!$E$7:$E$537,"P",Jadwal!$L$7:$L$537,$AR$48)+COUNTIFS(Jadwal!$O$7:$O$537,AM58,Jadwal!$P$7:$P$537,"P",Jadwal!$V$7:$V$537,$AR$48)+COUNTIFS(Jadwal!$Y$7:$Y$537,AM58,Jadwal!$Z$7:$Z$537,"P",Jadwal!$AF$7:$AF$537,$AR$48)+COUNTIFS(Jadwal!$AI$7:$AI$537,AM58,Jadwal!$AJ$7:$AJ$537,"P",Jadwal!$AP$7:$AP$537,$AR$48)+COUNTIFS(Jadwal!$AS$7:$AS$537,AM58,Jadwal!$AT$7:$AT$537,"P",Jadwal!$AZ$7:$AZ$537,$AR$48)</f>
        <v>0</v>
      </c>
      <c r="AT58" s="345"/>
      <c r="AU58" s="345"/>
      <c r="AV58" s="345"/>
      <c r="AW58" s="345"/>
      <c r="AX58" s="345"/>
      <c r="AY58" s="345"/>
      <c r="AZ58" s="345"/>
      <c r="BA58" s="345"/>
      <c r="BB58" s="345"/>
      <c r="BC58" s="345"/>
    </row>
    <row r="59" ht="12.75" customHeight="1">
      <c r="A59" s="345"/>
      <c r="B59" s="345"/>
      <c r="C59" s="345"/>
      <c r="D59" s="346"/>
      <c r="E59" s="345"/>
      <c r="F59" s="345"/>
      <c r="G59" s="347"/>
      <c r="H59" s="347"/>
      <c r="I59" s="345"/>
      <c r="J59" s="347"/>
      <c r="K59" s="345"/>
      <c r="L59" s="347"/>
      <c r="M59" s="347"/>
      <c r="N59" s="347"/>
      <c r="O59" s="345"/>
      <c r="P59" s="345"/>
      <c r="Q59" s="348"/>
      <c r="R59" s="348"/>
      <c r="S59" s="348"/>
      <c r="T59" s="345"/>
      <c r="U59" s="348"/>
      <c r="V59" s="348"/>
      <c r="W59" s="348"/>
      <c r="X59" s="345"/>
      <c r="Y59" s="345"/>
      <c r="Z59" s="345"/>
      <c r="AA59" s="345"/>
      <c r="AB59" s="345"/>
      <c r="AC59" s="345"/>
      <c r="AD59" s="345"/>
      <c r="AE59" s="345"/>
      <c r="AF59" s="345"/>
      <c r="AG59" s="345"/>
      <c r="AH59" s="345"/>
      <c r="AI59" s="345"/>
      <c r="AJ59" s="345"/>
      <c r="AK59" s="345"/>
      <c r="AL59" s="373">
        <v>10.0</v>
      </c>
      <c r="AM59" s="394"/>
      <c r="AN59" s="373"/>
      <c r="AO59" s="373"/>
      <c r="AP59" s="373">
        <f>COUNTIFS(Jadwal!$D$7:$D$537,AM59,Jadwal!$E$7:$E$537,"T",Jadwal!$L$7:$L$537,$AP$48)+COUNTIFS(Jadwal!$O$7:$O$537,AM59,Jadwal!$P$7:$P$537,"T",Jadwal!$V$7:$V$537,$AP$48)+COUNTIFS(Jadwal!$Y$7:$Y$537,AM59,Jadwal!$Z$7:$Z$537,"T",Jadwal!$AF$7:$AF$537,$AP$48)+COUNTIFS(Jadwal!$AI$7:$AI$537,AM59,Jadwal!$AJ$7:$AJ$537,"T",Jadwal!$AP$7:$AP$537,$AP$48)+COUNTIFS(Jadwal!$AS$7:$AS$537,AM59,Jadwal!$AT$7:$AT$537,"T",Jadwal!$AZ$7:$AZ$537,$AP$48)</f>
        <v>0</v>
      </c>
      <c r="AQ59" s="373">
        <f>COUNTIFS(Jadwal!$D$7:$D$537,AM59,Jadwal!$E$7:$E$537,"P",Jadwal!$L$7:$L$537,$AP$48)+COUNTIFS(Jadwal!$O$7:$O$537,AM59,Jadwal!$P$7:$P$537,"P",Jadwal!$V$7:$V$537,$AP$48)+COUNTIFS(Jadwal!$Y$7:$Y$537,AM59,Jadwal!$Z$7:$Z$537,"P",Jadwal!$AF$7:$AF$537,$AP$48)+COUNTIFS(Jadwal!$AI$7:$AI$537,AM59,Jadwal!$AJ$7:$AJ$537,"P",Jadwal!$AP$7:$AP$537,$AP$48)+COUNTIFS(Jadwal!$AS$7:$AS$537,AM59,Jadwal!$AT$7:$AT$537,"P",Jadwal!$AZ$7:$AZ$537,$AP$48)</f>
        <v>0</v>
      </c>
      <c r="AR59" s="373">
        <f>COUNTIFS(Jadwal!$D$7:$D$537,AM59,Jadwal!$E$7:$E$537,"T",Jadwal!$L$7:$L$537,$AR$48)+COUNTIFS(Jadwal!$O$7:$O$537,AM59,Jadwal!$P$7:$P$537,"T",Jadwal!$V$7:$V$537,$AR$48)+COUNTIFS(Jadwal!$Y$7:$Y$537,AM59,Jadwal!$Z$7:$Z$537,"T",Jadwal!$AF$7:$AF$537,$AR$48)+COUNTIFS(Jadwal!$AI$7:$AI$537,AM59,Jadwal!$AJ$7:$AJ$537,"T",Jadwal!$AP$7:$AP$537,$AR$48)+COUNTIFS(Jadwal!$AS$7:$AS$537,AM59,Jadwal!$AT$7:$AT$537,"T",Jadwal!$AZ$7:$AZ$537,$AR$48)</f>
        <v>0</v>
      </c>
      <c r="AS59" s="373">
        <f>COUNTIFS(Jadwal!$D$7:$D$537,AM59,Jadwal!$E$7:$E$537,"P",Jadwal!$L$7:$L$537,$AR$48)+COUNTIFS(Jadwal!$O$7:$O$537,AM59,Jadwal!$P$7:$P$537,"P",Jadwal!$V$7:$V$537,$AR$48)+COUNTIFS(Jadwal!$Y$7:$Y$537,AM59,Jadwal!$Z$7:$Z$537,"P",Jadwal!$AF$7:$AF$537,$AR$48)+COUNTIFS(Jadwal!$AI$7:$AI$537,AM59,Jadwal!$AJ$7:$AJ$537,"P",Jadwal!$AP$7:$AP$537,$AR$48)+COUNTIFS(Jadwal!$AS$7:$AS$537,AM59,Jadwal!$AT$7:$AT$537,"P",Jadwal!$AZ$7:$AZ$537,$AR$48)</f>
        <v>0</v>
      </c>
      <c r="AT59" s="345"/>
      <c r="AU59" s="345"/>
      <c r="AV59" s="345"/>
      <c r="AW59" s="345"/>
      <c r="AX59" s="345"/>
      <c r="AY59" s="345"/>
      <c r="AZ59" s="345"/>
      <c r="BA59" s="345"/>
      <c r="BB59" s="345"/>
      <c r="BC59" s="345"/>
    </row>
    <row r="60" ht="12.75" customHeight="1">
      <c r="A60" s="345"/>
      <c r="B60" s="345"/>
      <c r="C60" s="345"/>
      <c r="D60" s="346"/>
      <c r="E60" s="345"/>
      <c r="F60" s="345"/>
      <c r="G60" s="347"/>
      <c r="H60" s="347"/>
      <c r="I60" s="345"/>
      <c r="J60" s="347"/>
      <c r="K60" s="345"/>
      <c r="L60" s="347"/>
      <c r="M60" s="347"/>
      <c r="N60" s="347"/>
      <c r="O60" s="345"/>
      <c r="P60" s="345"/>
      <c r="Q60" s="348"/>
      <c r="R60" s="348"/>
      <c r="S60" s="348"/>
      <c r="T60" s="345"/>
      <c r="U60" s="348"/>
      <c r="V60" s="348"/>
      <c r="W60" s="348"/>
      <c r="X60" s="345"/>
      <c r="Y60" s="345"/>
      <c r="Z60" s="345"/>
      <c r="AA60" s="345"/>
      <c r="AB60" s="345"/>
      <c r="AC60" s="345"/>
      <c r="AD60" s="345"/>
      <c r="AE60" s="345"/>
      <c r="AF60" s="345"/>
      <c r="AG60" s="345"/>
      <c r="AH60" s="345"/>
      <c r="AI60" s="345"/>
      <c r="AJ60" s="345"/>
      <c r="AK60" s="345"/>
      <c r="AL60" s="345"/>
      <c r="AM60" s="345"/>
      <c r="AN60" s="345"/>
      <c r="AO60" s="345"/>
      <c r="AP60" s="345"/>
      <c r="AQ60" s="345"/>
      <c r="AR60" s="345"/>
      <c r="AS60" s="345"/>
      <c r="AT60" s="345"/>
      <c r="AU60" s="345"/>
      <c r="AV60" s="345"/>
      <c r="AW60" s="345"/>
      <c r="AX60" s="345"/>
      <c r="AY60" s="345"/>
      <c r="AZ60" s="345"/>
      <c r="BA60" s="345"/>
      <c r="BB60" s="345"/>
      <c r="BC60" s="345"/>
    </row>
    <row r="61" ht="15.75" customHeight="1">
      <c r="A61" s="438"/>
      <c r="B61" s="438"/>
      <c r="C61" s="438"/>
      <c r="D61" s="438"/>
      <c r="E61" s="438"/>
      <c r="F61" s="438"/>
      <c r="G61" s="438"/>
      <c r="H61" s="438"/>
      <c r="I61" s="438"/>
      <c r="J61" s="438"/>
      <c r="K61" s="438"/>
      <c r="L61" s="438"/>
      <c r="M61" s="438"/>
      <c r="N61" s="438"/>
      <c r="O61" s="438"/>
      <c r="P61" s="438"/>
      <c r="Q61" s="438"/>
      <c r="R61" s="438"/>
      <c r="S61" s="438"/>
      <c r="T61" s="438"/>
      <c r="U61" s="438"/>
      <c r="V61" s="438"/>
      <c r="W61" s="438"/>
      <c r="X61" s="438"/>
      <c r="Y61" s="438"/>
      <c r="Z61" s="438"/>
      <c r="AA61" s="438"/>
      <c r="AB61" s="438"/>
      <c r="AC61" s="438"/>
      <c r="AD61" s="438"/>
      <c r="AE61" s="438"/>
      <c r="AF61" s="438"/>
      <c r="AG61" s="438"/>
      <c r="AH61" s="438"/>
      <c r="AI61" s="438"/>
      <c r="AJ61" s="438"/>
      <c r="AK61" s="438"/>
      <c r="AL61" s="438"/>
      <c r="AM61" s="438"/>
      <c r="AN61" s="438"/>
      <c r="AO61" s="438"/>
      <c r="AP61" s="438"/>
      <c r="AQ61" s="438"/>
      <c r="AR61" s="438"/>
      <c r="AS61" s="438"/>
      <c r="AT61" s="438"/>
      <c r="AU61" s="438"/>
      <c r="AV61" s="438"/>
      <c r="AW61" s="438"/>
      <c r="AX61" s="438"/>
      <c r="AY61" s="438"/>
      <c r="AZ61" s="438"/>
      <c r="BA61" s="438"/>
      <c r="BB61" s="438"/>
      <c r="BC61" s="438"/>
    </row>
    <row r="62" ht="15.75" customHeight="1">
      <c r="A62" s="438"/>
      <c r="B62" s="438"/>
      <c r="C62" s="438"/>
      <c r="D62" s="438"/>
      <c r="E62" s="438"/>
      <c r="F62" s="438"/>
      <c r="G62" s="438"/>
      <c r="H62" s="438"/>
      <c r="I62" s="438"/>
      <c r="J62" s="438"/>
      <c r="K62" s="438"/>
      <c r="L62" s="438"/>
      <c r="M62" s="438"/>
      <c r="N62" s="438"/>
      <c r="O62" s="438"/>
      <c r="P62" s="438"/>
      <c r="Q62" s="438"/>
      <c r="R62" s="438"/>
      <c r="S62" s="438"/>
      <c r="T62" s="438"/>
      <c r="U62" s="438"/>
      <c r="V62" s="438"/>
      <c r="W62" s="438"/>
      <c r="X62" s="438"/>
      <c r="Y62" s="438"/>
      <c r="Z62" s="438"/>
      <c r="AA62" s="438"/>
      <c r="AB62" s="438"/>
      <c r="AC62" s="438"/>
      <c r="AD62" s="438"/>
      <c r="AE62" s="438"/>
      <c r="AF62" s="438"/>
      <c r="AG62" s="438"/>
      <c r="AH62" s="438"/>
      <c r="AI62" s="438"/>
      <c r="AJ62" s="438"/>
      <c r="AK62" s="438"/>
      <c r="AL62" s="438"/>
      <c r="AM62" s="438"/>
      <c r="AN62" s="438"/>
      <c r="AO62" s="438"/>
      <c r="AP62" s="438"/>
      <c r="AQ62" s="438"/>
      <c r="AR62" s="438"/>
      <c r="AS62" s="438"/>
      <c r="AT62" s="438"/>
      <c r="AU62" s="438"/>
      <c r="AV62" s="438"/>
      <c r="AW62" s="438"/>
      <c r="AX62" s="438"/>
      <c r="AY62" s="438"/>
      <c r="AZ62" s="438"/>
      <c r="BA62" s="438"/>
      <c r="BB62" s="438"/>
      <c r="BC62" s="438"/>
    </row>
    <row r="63" ht="15.75" customHeight="1">
      <c r="A63" s="438"/>
      <c r="B63" s="438"/>
      <c r="C63" s="438"/>
      <c r="D63" s="438"/>
      <c r="E63" s="438"/>
      <c r="F63" s="438"/>
      <c r="G63" s="438"/>
      <c r="H63" s="438"/>
      <c r="I63" s="438"/>
      <c r="J63" s="438"/>
      <c r="K63" s="438"/>
      <c r="L63" s="438"/>
      <c r="M63" s="438"/>
      <c r="N63" s="438"/>
      <c r="O63" s="438"/>
      <c r="P63" s="438"/>
      <c r="Q63" s="438"/>
      <c r="R63" s="438"/>
      <c r="S63" s="438"/>
      <c r="T63" s="438"/>
      <c r="U63" s="438"/>
      <c r="V63" s="438"/>
      <c r="W63" s="438"/>
      <c r="X63" s="438"/>
      <c r="Y63" s="438"/>
      <c r="Z63" s="438"/>
      <c r="AA63" s="438"/>
      <c r="AB63" s="438"/>
      <c r="AC63" s="438"/>
      <c r="AD63" s="438"/>
      <c r="AE63" s="438"/>
      <c r="AF63" s="438"/>
      <c r="AG63" s="438"/>
      <c r="AH63" s="438"/>
      <c r="AI63" s="438"/>
      <c r="AJ63" s="438"/>
      <c r="AK63" s="438"/>
      <c r="AL63" s="438"/>
      <c r="AM63" s="438"/>
      <c r="AN63" s="438"/>
      <c r="AO63" s="438"/>
      <c r="AP63" s="438"/>
      <c r="AQ63" s="438"/>
      <c r="AR63" s="438"/>
      <c r="AS63" s="438"/>
      <c r="AT63" s="438"/>
      <c r="AU63" s="438"/>
      <c r="AV63" s="438"/>
      <c r="AW63" s="438"/>
      <c r="AX63" s="438"/>
      <c r="AY63" s="438"/>
      <c r="AZ63" s="438"/>
      <c r="BA63" s="438"/>
      <c r="BB63" s="438"/>
      <c r="BC63" s="438"/>
    </row>
    <row r="64" ht="15.75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438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438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438"/>
    </row>
    <row r="65" ht="15.75" customHeight="1">
      <c r="A65" s="438"/>
      <c r="B65" s="438"/>
      <c r="C65" s="438"/>
      <c r="D65" s="438"/>
      <c r="E65" s="438"/>
      <c r="F65" s="438"/>
      <c r="G65" s="438"/>
      <c r="H65" s="438"/>
      <c r="I65" s="438"/>
      <c r="J65" s="438"/>
      <c r="K65" s="438"/>
      <c r="L65" s="438"/>
      <c r="M65" s="438"/>
      <c r="N65" s="438"/>
      <c r="O65" s="438"/>
      <c r="P65" s="438"/>
      <c r="Q65" s="438"/>
      <c r="R65" s="438"/>
      <c r="S65" s="438"/>
      <c r="T65" s="438"/>
      <c r="U65" s="438"/>
      <c r="V65" s="438"/>
      <c r="W65" s="438"/>
      <c r="X65" s="438"/>
      <c r="Y65" s="438"/>
      <c r="Z65" s="438"/>
      <c r="AA65" s="438"/>
      <c r="AB65" s="438"/>
      <c r="AC65" s="438"/>
      <c r="AD65" s="438"/>
      <c r="AE65" s="438"/>
      <c r="AF65" s="438"/>
      <c r="AG65" s="438"/>
      <c r="AH65" s="438"/>
      <c r="AI65" s="438"/>
      <c r="AJ65" s="438"/>
      <c r="AK65" s="438"/>
      <c r="AL65" s="438"/>
      <c r="AM65" s="438"/>
      <c r="AN65" s="438"/>
      <c r="AO65" s="438"/>
      <c r="AP65" s="438"/>
      <c r="AQ65" s="438"/>
      <c r="AR65" s="438"/>
      <c r="AS65" s="438"/>
      <c r="AT65" s="438"/>
      <c r="AU65" s="438"/>
      <c r="AV65" s="438"/>
      <c r="AW65" s="438"/>
      <c r="AX65" s="438"/>
      <c r="AY65" s="438"/>
      <c r="AZ65" s="438"/>
      <c r="BA65" s="438"/>
      <c r="BB65" s="438"/>
      <c r="BC65" s="438"/>
    </row>
    <row r="66" ht="15.75" customHeight="1">
      <c r="A66" s="439"/>
      <c r="B66" s="439"/>
      <c r="C66" s="439"/>
      <c r="D66" s="439"/>
      <c r="E66" s="439"/>
      <c r="F66" s="439"/>
      <c r="G66" s="439"/>
      <c r="H66" s="439"/>
      <c r="I66" s="439"/>
      <c r="J66" s="439"/>
      <c r="K66" s="439"/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  <c r="Y66" s="439"/>
      <c r="Z66" s="439"/>
      <c r="AA66" s="439"/>
      <c r="AB66" s="439"/>
      <c r="AC66" s="439"/>
      <c r="AD66" s="439"/>
      <c r="AE66" s="439"/>
      <c r="AF66" s="439"/>
      <c r="AG66" s="439"/>
      <c r="AH66" s="439"/>
      <c r="AI66" s="439"/>
      <c r="AJ66" s="439"/>
      <c r="AK66" s="439"/>
      <c r="AL66" s="439"/>
      <c r="AM66" s="439"/>
      <c r="AN66" s="439"/>
      <c r="AO66" s="439"/>
      <c r="AP66" s="439"/>
      <c r="AQ66" s="439"/>
      <c r="AR66" s="439"/>
      <c r="AS66" s="439"/>
      <c r="AT66" s="439"/>
      <c r="AU66" s="439"/>
      <c r="AV66" s="439"/>
      <c r="AW66" s="439"/>
      <c r="AX66" s="439"/>
      <c r="AY66" s="439"/>
      <c r="AZ66" s="439"/>
      <c r="BA66" s="439"/>
      <c r="BB66" s="439"/>
      <c r="BC66" s="439"/>
    </row>
    <row r="67" ht="15.75" customHeight="1">
      <c r="A67" s="439"/>
      <c r="B67" s="439"/>
      <c r="C67" s="439"/>
      <c r="D67" s="439"/>
      <c r="E67" s="439"/>
      <c r="F67" s="439"/>
      <c r="G67" s="439"/>
      <c r="H67" s="439"/>
      <c r="I67" s="439"/>
      <c r="J67" s="439"/>
      <c r="K67" s="439"/>
      <c r="L67" s="439"/>
      <c r="M67" s="439"/>
      <c r="N67" s="439"/>
      <c r="O67" s="439"/>
      <c r="P67" s="439"/>
      <c r="Q67" s="439"/>
      <c r="R67" s="439"/>
      <c r="S67" s="439"/>
      <c r="T67" s="439"/>
      <c r="U67" s="439"/>
      <c r="V67" s="439"/>
      <c r="W67" s="439"/>
      <c r="X67" s="439"/>
      <c r="Y67" s="439"/>
      <c r="Z67" s="439"/>
      <c r="AA67" s="439"/>
      <c r="AB67" s="439"/>
      <c r="AC67" s="439"/>
      <c r="AD67" s="439"/>
      <c r="AE67" s="439"/>
      <c r="AF67" s="439"/>
      <c r="AG67" s="439"/>
      <c r="AH67" s="439"/>
      <c r="AI67" s="439"/>
      <c r="AJ67" s="439"/>
      <c r="AK67" s="439"/>
      <c r="AL67" s="439"/>
      <c r="AM67" s="439"/>
      <c r="AN67" s="439"/>
      <c r="AO67" s="439"/>
      <c r="AP67" s="439"/>
      <c r="AQ67" s="439"/>
      <c r="AR67" s="439"/>
      <c r="AS67" s="439"/>
      <c r="AT67" s="439"/>
      <c r="AU67" s="439"/>
      <c r="AV67" s="439"/>
      <c r="AW67" s="439"/>
      <c r="AX67" s="439"/>
      <c r="AY67" s="439"/>
      <c r="AZ67" s="439"/>
      <c r="BA67" s="439"/>
      <c r="BB67" s="439"/>
      <c r="BC67" s="439"/>
    </row>
    <row r="68" ht="15.75" customHeight="1">
      <c r="A68" s="439"/>
      <c r="B68" s="439"/>
      <c r="C68" s="439"/>
      <c r="D68" s="439"/>
      <c r="E68" s="439"/>
      <c r="F68" s="439"/>
      <c r="G68" s="439"/>
      <c r="H68" s="439"/>
      <c r="I68" s="439"/>
      <c r="J68" s="439"/>
      <c r="K68" s="439"/>
      <c r="L68" s="439"/>
      <c r="M68" s="439"/>
      <c r="N68" s="439"/>
      <c r="O68" s="439"/>
      <c r="P68" s="439"/>
      <c r="Q68" s="439"/>
      <c r="R68" s="439"/>
      <c r="S68" s="439"/>
      <c r="T68" s="439"/>
      <c r="U68" s="439"/>
      <c r="V68" s="439"/>
      <c r="W68" s="439"/>
      <c r="X68" s="439"/>
      <c r="Y68" s="439"/>
      <c r="Z68" s="439"/>
      <c r="AA68" s="439"/>
      <c r="AB68" s="439"/>
      <c r="AC68" s="439"/>
      <c r="AD68" s="439"/>
      <c r="AE68" s="439"/>
      <c r="AF68" s="439"/>
      <c r="AG68" s="439"/>
      <c r="AH68" s="439"/>
      <c r="AI68" s="439"/>
      <c r="AJ68" s="439"/>
      <c r="AK68" s="439"/>
      <c r="AL68" s="439"/>
      <c r="AM68" s="439"/>
      <c r="AN68" s="439"/>
      <c r="AO68" s="439"/>
      <c r="AP68" s="439"/>
      <c r="AQ68" s="439"/>
      <c r="AR68" s="439"/>
      <c r="AS68" s="439"/>
      <c r="AT68" s="439"/>
      <c r="AU68" s="439"/>
      <c r="AV68" s="439"/>
      <c r="AW68" s="439"/>
      <c r="AX68" s="439"/>
      <c r="AY68" s="439"/>
      <c r="AZ68" s="439"/>
      <c r="BA68" s="439"/>
      <c r="BB68" s="439"/>
      <c r="BC68" s="439"/>
    </row>
    <row r="69" ht="15.75" customHeight="1">
      <c r="A69" s="439"/>
      <c r="B69" s="439"/>
      <c r="C69" s="439"/>
      <c r="D69" s="439"/>
      <c r="E69" s="439"/>
      <c r="F69" s="439"/>
      <c r="G69" s="439"/>
      <c r="H69" s="439"/>
      <c r="I69" s="439"/>
      <c r="J69" s="439"/>
      <c r="K69" s="439"/>
      <c r="L69" s="439"/>
      <c r="M69" s="439"/>
      <c r="N69" s="439"/>
      <c r="O69" s="439"/>
      <c r="P69" s="439"/>
      <c r="Q69" s="439"/>
      <c r="R69" s="439"/>
      <c r="S69" s="439"/>
      <c r="T69" s="439"/>
      <c r="U69" s="439"/>
      <c r="V69" s="439"/>
      <c r="W69" s="439"/>
      <c r="X69" s="439"/>
      <c r="Y69" s="439"/>
      <c r="Z69" s="439"/>
      <c r="AA69" s="439"/>
      <c r="AB69" s="439"/>
      <c r="AC69" s="439"/>
      <c r="AD69" s="439"/>
      <c r="AE69" s="439"/>
      <c r="AF69" s="439"/>
      <c r="AG69" s="439"/>
      <c r="AH69" s="439"/>
      <c r="AI69" s="439"/>
      <c r="AJ69" s="439"/>
      <c r="AK69" s="439"/>
      <c r="AL69" s="439"/>
      <c r="AM69" s="439"/>
      <c r="AN69" s="439"/>
      <c r="AO69" s="439"/>
      <c r="AP69" s="439"/>
      <c r="AQ69" s="439"/>
      <c r="AR69" s="439"/>
      <c r="AS69" s="439"/>
      <c r="AT69" s="439"/>
      <c r="AU69" s="439"/>
      <c r="AV69" s="439"/>
      <c r="AW69" s="439"/>
      <c r="AX69" s="439"/>
      <c r="AY69" s="439"/>
      <c r="AZ69" s="439"/>
      <c r="BA69" s="439"/>
      <c r="BB69" s="439"/>
      <c r="BC69" s="439"/>
    </row>
    <row r="70" ht="15.75" customHeight="1">
      <c r="A70" s="439"/>
      <c r="B70" s="439"/>
      <c r="C70" s="439"/>
      <c r="D70" s="439"/>
      <c r="E70" s="439"/>
      <c r="F70" s="439"/>
      <c r="G70" s="439"/>
      <c r="H70" s="439"/>
      <c r="I70" s="439"/>
      <c r="J70" s="439"/>
      <c r="K70" s="439"/>
      <c r="L70" s="439"/>
      <c r="M70" s="439"/>
      <c r="N70" s="439"/>
      <c r="O70" s="439"/>
      <c r="P70" s="439"/>
      <c r="Q70" s="439"/>
      <c r="R70" s="439"/>
      <c r="S70" s="439"/>
      <c r="T70" s="439"/>
      <c r="U70" s="439"/>
      <c r="V70" s="439"/>
      <c r="W70" s="439"/>
      <c r="X70" s="439"/>
      <c r="Y70" s="439"/>
      <c r="Z70" s="439"/>
      <c r="AA70" s="439"/>
      <c r="AB70" s="439"/>
      <c r="AC70" s="439"/>
      <c r="AD70" s="439"/>
      <c r="AE70" s="439"/>
      <c r="AF70" s="439"/>
      <c r="AG70" s="439"/>
      <c r="AH70" s="439"/>
      <c r="AI70" s="439"/>
      <c r="AJ70" s="439"/>
      <c r="AK70" s="439"/>
      <c r="AL70" s="439"/>
      <c r="AM70" s="439"/>
      <c r="AN70" s="439"/>
      <c r="AO70" s="439"/>
      <c r="AP70" s="439"/>
      <c r="AQ70" s="439"/>
      <c r="AR70" s="439"/>
      <c r="AS70" s="439"/>
      <c r="AT70" s="439"/>
      <c r="AU70" s="439"/>
      <c r="AV70" s="439"/>
      <c r="AW70" s="439"/>
      <c r="AX70" s="439"/>
      <c r="AY70" s="439"/>
      <c r="AZ70" s="439"/>
      <c r="BA70" s="439"/>
      <c r="BB70" s="439"/>
      <c r="BC70" s="439"/>
    </row>
    <row r="71" ht="15.75" customHeight="1">
      <c r="A71" s="439"/>
      <c r="B71" s="439"/>
      <c r="C71" s="439"/>
      <c r="D71" s="439"/>
      <c r="E71" s="439"/>
      <c r="F71" s="439"/>
      <c r="G71" s="439"/>
      <c r="H71" s="439"/>
      <c r="I71" s="439"/>
      <c r="J71" s="439"/>
      <c r="K71" s="439"/>
      <c r="L71" s="439"/>
      <c r="M71" s="439"/>
      <c r="N71" s="439"/>
      <c r="O71" s="439"/>
      <c r="P71" s="439"/>
      <c r="Q71" s="439"/>
      <c r="R71" s="439"/>
      <c r="S71" s="439"/>
      <c r="T71" s="439"/>
      <c r="U71" s="439"/>
      <c r="V71" s="439"/>
      <c r="W71" s="439"/>
      <c r="X71" s="439"/>
      <c r="Y71" s="439"/>
      <c r="Z71" s="439"/>
      <c r="AA71" s="439"/>
      <c r="AB71" s="439"/>
      <c r="AC71" s="439"/>
      <c r="AD71" s="439"/>
      <c r="AE71" s="439"/>
      <c r="AF71" s="439"/>
      <c r="AG71" s="439"/>
      <c r="AH71" s="439"/>
      <c r="AI71" s="439"/>
      <c r="AJ71" s="439"/>
      <c r="AK71" s="439"/>
      <c r="AL71" s="439"/>
      <c r="AM71" s="439"/>
      <c r="AN71" s="439"/>
      <c r="AO71" s="439"/>
      <c r="AP71" s="439"/>
      <c r="AQ71" s="439"/>
      <c r="AR71" s="439"/>
      <c r="AS71" s="439"/>
      <c r="AT71" s="439"/>
      <c r="AU71" s="439"/>
      <c r="AV71" s="439"/>
      <c r="AW71" s="439"/>
      <c r="AX71" s="439"/>
      <c r="AY71" s="439"/>
      <c r="AZ71" s="439"/>
      <c r="BA71" s="439"/>
      <c r="BB71" s="439"/>
      <c r="BC71" s="439"/>
    </row>
    <row r="72" ht="15.75" customHeight="1">
      <c r="A72" s="439"/>
      <c r="B72" s="439"/>
      <c r="C72" s="439"/>
      <c r="D72" s="439"/>
      <c r="E72" s="439"/>
      <c r="F72" s="439"/>
      <c r="G72" s="439"/>
      <c r="H72" s="439"/>
      <c r="I72" s="439"/>
      <c r="J72" s="439"/>
      <c r="K72" s="439"/>
      <c r="L72" s="439"/>
      <c r="M72" s="439"/>
      <c r="N72" s="439"/>
      <c r="O72" s="439"/>
      <c r="P72" s="439"/>
      <c r="Q72" s="439"/>
      <c r="R72" s="439"/>
      <c r="S72" s="439"/>
      <c r="T72" s="439"/>
      <c r="U72" s="439"/>
      <c r="V72" s="439"/>
      <c r="W72" s="439"/>
      <c r="X72" s="439"/>
      <c r="Y72" s="439"/>
      <c r="Z72" s="439"/>
      <c r="AA72" s="439"/>
      <c r="AB72" s="439"/>
      <c r="AC72" s="439"/>
      <c r="AD72" s="439"/>
      <c r="AE72" s="439"/>
      <c r="AF72" s="439"/>
      <c r="AG72" s="439"/>
      <c r="AH72" s="439"/>
      <c r="AI72" s="439"/>
      <c r="AJ72" s="439"/>
      <c r="AK72" s="439"/>
      <c r="AL72" s="439"/>
      <c r="AM72" s="439"/>
      <c r="AN72" s="439"/>
      <c r="AO72" s="439"/>
      <c r="AP72" s="439"/>
      <c r="AQ72" s="439"/>
      <c r="AR72" s="439"/>
      <c r="AS72" s="439"/>
      <c r="AT72" s="439"/>
      <c r="AU72" s="439"/>
      <c r="AV72" s="439"/>
      <c r="AW72" s="439"/>
      <c r="AX72" s="439"/>
      <c r="AY72" s="439"/>
      <c r="AZ72" s="439"/>
      <c r="BA72" s="439"/>
      <c r="BB72" s="439"/>
      <c r="BC72" s="439"/>
    </row>
    <row r="73" ht="15.75" customHeight="1">
      <c r="A73" s="439"/>
      <c r="B73" s="439"/>
      <c r="C73" s="439"/>
      <c r="D73" s="439"/>
      <c r="E73" s="439"/>
      <c r="F73" s="439"/>
      <c r="G73" s="439"/>
      <c r="H73" s="439"/>
      <c r="I73" s="439"/>
      <c r="J73" s="439"/>
      <c r="K73" s="439"/>
      <c r="L73" s="439"/>
      <c r="M73" s="439"/>
      <c r="N73" s="439"/>
      <c r="O73" s="439"/>
      <c r="P73" s="439"/>
      <c r="Q73" s="439"/>
      <c r="R73" s="439"/>
      <c r="S73" s="439"/>
      <c r="T73" s="439"/>
      <c r="U73" s="439"/>
      <c r="V73" s="439"/>
      <c r="W73" s="439"/>
      <c r="X73" s="439"/>
      <c r="Y73" s="439"/>
      <c r="Z73" s="439"/>
      <c r="AA73" s="439"/>
      <c r="AB73" s="439"/>
      <c r="AC73" s="439"/>
      <c r="AD73" s="439"/>
      <c r="AE73" s="439"/>
      <c r="AF73" s="439"/>
      <c r="AG73" s="439"/>
      <c r="AH73" s="439"/>
      <c r="AI73" s="439"/>
      <c r="AJ73" s="439"/>
      <c r="AK73" s="439"/>
      <c r="AL73" s="439"/>
      <c r="AM73" s="439"/>
      <c r="AN73" s="439"/>
      <c r="AO73" s="439"/>
      <c r="AP73" s="439"/>
      <c r="AQ73" s="439"/>
      <c r="AR73" s="439"/>
      <c r="AS73" s="439"/>
      <c r="AT73" s="439"/>
      <c r="AU73" s="439"/>
      <c r="AV73" s="439"/>
      <c r="AW73" s="439"/>
      <c r="AX73" s="439"/>
      <c r="AY73" s="439"/>
      <c r="AZ73" s="439"/>
      <c r="BA73" s="439"/>
      <c r="BB73" s="439"/>
      <c r="BC73" s="439"/>
    </row>
    <row r="74" ht="15.75" customHeight="1">
      <c r="A74" s="439"/>
      <c r="B74" s="439"/>
      <c r="C74" s="439"/>
      <c r="D74" s="439"/>
      <c r="E74" s="439"/>
      <c r="F74" s="439"/>
      <c r="G74" s="439"/>
      <c r="H74" s="439"/>
      <c r="I74" s="439"/>
      <c r="J74" s="439"/>
      <c r="K74" s="439"/>
      <c r="L74" s="439"/>
      <c r="M74" s="439"/>
      <c r="N74" s="439"/>
      <c r="O74" s="439"/>
      <c r="P74" s="439"/>
      <c r="Q74" s="439"/>
      <c r="R74" s="439"/>
      <c r="S74" s="439"/>
      <c r="T74" s="439"/>
      <c r="U74" s="439"/>
      <c r="V74" s="439"/>
      <c r="W74" s="439"/>
      <c r="X74" s="439"/>
      <c r="Y74" s="439"/>
      <c r="Z74" s="439"/>
      <c r="AA74" s="439"/>
      <c r="AB74" s="439"/>
      <c r="AC74" s="439"/>
      <c r="AD74" s="439"/>
      <c r="AE74" s="439"/>
      <c r="AF74" s="439"/>
      <c r="AG74" s="439"/>
      <c r="AH74" s="439"/>
      <c r="AI74" s="439"/>
      <c r="AJ74" s="439"/>
      <c r="AK74" s="439"/>
      <c r="AL74" s="439"/>
      <c r="AM74" s="439"/>
      <c r="AN74" s="439"/>
      <c r="AO74" s="439"/>
      <c r="AP74" s="439"/>
      <c r="AQ74" s="439"/>
      <c r="AR74" s="439"/>
      <c r="AS74" s="439"/>
      <c r="AT74" s="439"/>
      <c r="AU74" s="439"/>
      <c r="AV74" s="439"/>
      <c r="AW74" s="439"/>
      <c r="AX74" s="439"/>
      <c r="AY74" s="439"/>
      <c r="AZ74" s="439"/>
      <c r="BA74" s="439"/>
      <c r="BB74" s="439"/>
      <c r="BC74" s="439"/>
    </row>
    <row r="75" ht="15.75" customHeight="1">
      <c r="A75" s="439"/>
      <c r="B75" s="439"/>
      <c r="C75" s="439"/>
      <c r="D75" s="439"/>
      <c r="E75" s="439"/>
      <c r="F75" s="439"/>
      <c r="G75" s="439"/>
      <c r="H75" s="439"/>
      <c r="I75" s="439"/>
      <c r="J75" s="439"/>
      <c r="K75" s="439"/>
      <c r="L75" s="439"/>
      <c r="M75" s="439"/>
      <c r="N75" s="439"/>
      <c r="O75" s="439"/>
      <c r="P75" s="439"/>
      <c r="Q75" s="439"/>
      <c r="R75" s="439"/>
      <c r="S75" s="439"/>
      <c r="T75" s="439"/>
      <c r="U75" s="439"/>
      <c r="V75" s="439"/>
      <c r="W75" s="439"/>
      <c r="X75" s="439"/>
      <c r="Y75" s="439"/>
      <c r="Z75" s="439"/>
      <c r="AA75" s="439"/>
      <c r="AB75" s="439"/>
      <c r="AC75" s="439"/>
      <c r="AD75" s="439"/>
      <c r="AE75" s="439"/>
      <c r="AF75" s="439"/>
      <c r="AG75" s="439"/>
      <c r="AH75" s="439"/>
      <c r="AI75" s="439"/>
      <c r="AJ75" s="439"/>
      <c r="AK75" s="439"/>
      <c r="AL75" s="439"/>
      <c r="AM75" s="439"/>
      <c r="AN75" s="439"/>
      <c r="AO75" s="439"/>
      <c r="AP75" s="439"/>
      <c r="AQ75" s="439"/>
      <c r="AR75" s="439"/>
      <c r="AS75" s="439"/>
      <c r="AT75" s="439"/>
      <c r="AU75" s="439"/>
      <c r="AV75" s="439"/>
      <c r="AW75" s="439"/>
      <c r="AX75" s="439"/>
      <c r="AY75" s="439"/>
      <c r="AZ75" s="439"/>
      <c r="BA75" s="439"/>
      <c r="BB75" s="439"/>
      <c r="BC75" s="439"/>
    </row>
    <row r="76" ht="15.75" customHeight="1">
      <c r="A76" s="439"/>
      <c r="B76" s="439"/>
      <c r="C76" s="439"/>
      <c r="D76" s="439"/>
      <c r="E76" s="439"/>
      <c r="F76" s="439"/>
      <c r="G76" s="439"/>
      <c r="H76" s="439"/>
      <c r="I76" s="439"/>
      <c r="J76" s="439"/>
      <c r="K76" s="439"/>
      <c r="L76" s="439"/>
      <c r="M76" s="439"/>
      <c r="N76" s="439"/>
      <c r="O76" s="439"/>
      <c r="P76" s="439"/>
      <c r="Q76" s="439"/>
      <c r="R76" s="439"/>
      <c r="S76" s="439"/>
      <c r="T76" s="439"/>
      <c r="U76" s="439"/>
      <c r="V76" s="439"/>
      <c r="W76" s="439"/>
      <c r="X76" s="439"/>
      <c r="Y76" s="439"/>
      <c r="Z76" s="439"/>
      <c r="AA76" s="439"/>
      <c r="AB76" s="439"/>
      <c r="AC76" s="439"/>
      <c r="AD76" s="439"/>
      <c r="AE76" s="439"/>
      <c r="AF76" s="439"/>
      <c r="AG76" s="439"/>
      <c r="AH76" s="439"/>
      <c r="AI76" s="439"/>
      <c r="AJ76" s="439"/>
      <c r="AK76" s="439"/>
      <c r="AL76" s="439"/>
      <c r="AM76" s="439"/>
      <c r="AN76" s="439"/>
      <c r="AO76" s="439"/>
      <c r="AP76" s="439"/>
      <c r="AQ76" s="439"/>
      <c r="AR76" s="439"/>
      <c r="AS76" s="439"/>
      <c r="AT76" s="439"/>
      <c r="AU76" s="439"/>
      <c r="AV76" s="439"/>
      <c r="AW76" s="439"/>
      <c r="AX76" s="439"/>
      <c r="AY76" s="439"/>
      <c r="AZ76" s="439"/>
      <c r="BA76" s="439"/>
      <c r="BB76" s="439"/>
      <c r="BC76" s="439"/>
    </row>
    <row r="77" ht="15.75" customHeight="1">
      <c r="A77" s="439"/>
      <c r="B77" s="439"/>
      <c r="C77" s="439"/>
      <c r="D77" s="439"/>
      <c r="E77" s="439"/>
      <c r="F77" s="439"/>
      <c r="G77" s="439"/>
      <c r="H77" s="439"/>
      <c r="I77" s="439"/>
      <c r="J77" s="439"/>
      <c r="K77" s="439"/>
      <c r="L77" s="439"/>
      <c r="M77" s="439"/>
      <c r="N77" s="439"/>
      <c r="O77" s="439"/>
      <c r="P77" s="439"/>
      <c r="Q77" s="439"/>
      <c r="R77" s="439"/>
      <c r="S77" s="439"/>
      <c r="T77" s="439"/>
      <c r="U77" s="439"/>
      <c r="V77" s="439"/>
      <c r="W77" s="439"/>
      <c r="X77" s="439"/>
      <c r="Y77" s="439"/>
      <c r="Z77" s="439"/>
      <c r="AA77" s="439"/>
      <c r="AB77" s="439"/>
      <c r="AC77" s="439"/>
      <c r="AD77" s="439"/>
      <c r="AE77" s="439"/>
      <c r="AF77" s="439"/>
      <c r="AG77" s="439"/>
      <c r="AH77" s="439"/>
      <c r="AI77" s="439"/>
      <c r="AJ77" s="439"/>
      <c r="AK77" s="439"/>
      <c r="AL77" s="439"/>
      <c r="AM77" s="439"/>
      <c r="AN77" s="439"/>
      <c r="AO77" s="439"/>
      <c r="AP77" s="439"/>
      <c r="AQ77" s="439"/>
      <c r="AR77" s="439"/>
      <c r="AS77" s="439"/>
      <c r="AT77" s="439"/>
      <c r="AU77" s="439"/>
      <c r="AV77" s="439"/>
      <c r="AW77" s="439"/>
      <c r="AX77" s="439"/>
      <c r="AY77" s="439"/>
      <c r="AZ77" s="439"/>
      <c r="BA77" s="439"/>
      <c r="BB77" s="439"/>
      <c r="BC77" s="439"/>
    </row>
    <row r="78" ht="15.75" customHeight="1">
      <c r="A78" s="439"/>
      <c r="B78" s="439"/>
      <c r="C78" s="439"/>
      <c r="D78" s="439"/>
      <c r="E78" s="439"/>
      <c r="F78" s="439"/>
      <c r="G78" s="439"/>
      <c r="H78" s="439"/>
      <c r="I78" s="439"/>
      <c r="J78" s="439"/>
      <c r="K78" s="439"/>
      <c r="L78" s="439"/>
      <c r="M78" s="439"/>
      <c r="N78" s="439"/>
      <c r="O78" s="439"/>
      <c r="P78" s="439"/>
      <c r="Q78" s="439"/>
      <c r="R78" s="439"/>
      <c r="S78" s="439"/>
      <c r="T78" s="439"/>
      <c r="U78" s="439"/>
      <c r="V78" s="439"/>
      <c r="W78" s="439"/>
      <c r="X78" s="439"/>
      <c r="Y78" s="439"/>
      <c r="Z78" s="439"/>
      <c r="AA78" s="439"/>
      <c r="AB78" s="439"/>
      <c r="AC78" s="439"/>
      <c r="AD78" s="439"/>
      <c r="AE78" s="439"/>
      <c r="AF78" s="439"/>
      <c r="AG78" s="439"/>
      <c r="AH78" s="439"/>
      <c r="AI78" s="439"/>
      <c r="AJ78" s="439"/>
      <c r="AK78" s="439"/>
      <c r="AL78" s="439"/>
      <c r="AM78" s="439"/>
      <c r="AN78" s="439"/>
      <c r="AO78" s="439"/>
      <c r="AP78" s="439"/>
      <c r="AQ78" s="439"/>
      <c r="AR78" s="439"/>
      <c r="AS78" s="439"/>
      <c r="AT78" s="439"/>
      <c r="AU78" s="439"/>
      <c r="AV78" s="439"/>
      <c r="AW78" s="439"/>
      <c r="AX78" s="439"/>
      <c r="AY78" s="439"/>
      <c r="AZ78" s="439"/>
      <c r="BA78" s="439"/>
      <c r="BB78" s="439"/>
      <c r="BC78" s="439"/>
    </row>
    <row r="79" ht="15.75" customHeight="1">
      <c r="A79" s="439"/>
      <c r="B79" s="439"/>
      <c r="C79" s="439"/>
      <c r="D79" s="439"/>
      <c r="E79" s="439"/>
      <c r="F79" s="439"/>
      <c r="G79" s="439"/>
      <c r="H79" s="439"/>
      <c r="I79" s="439"/>
      <c r="J79" s="439"/>
      <c r="K79" s="439"/>
      <c r="L79" s="439"/>
      <c r="M79" s="439"/>
      <c r="N79" s="439"/>
      <c r="O79" s="439"/>
      <c r="P79" s="439"/>
      <c r="Q79" s="439"/>
      <c r="R79" s="439"/>
      <c r="S79" s="439"/>
      <c r="T79" s="439"/>
      <c r="U79" s="439"/>
      <c r="V79" s="439"/>
      <c r="W79" s="439"/>
      <c r="X79" s="439"/>
      <c r="Y79" s="439"/>
      <c r="Z79" s="439"/>
      <c r="AA79" s="439"/>
      <c r="AB79" s="439"/>
      <c r="AC79" s="439"/>
      <c r="AD79" s="439"/>
      <c r="AE79" s="439"/>
      <c r="AF79" s="439"/>
      <c r="AG79" s="439"/>
      <c r="AH79" s="439"/>
      <c r="AI79" s="439"/>
      <c r="AJ79" s="439"/>
      <c r="AK79" s="439"/>
      <c r="AL79" s="439"/>
      <c r="AM79" s="439"/>
      <c r="AN79" s="439"/>
      <c r="AO79" s="439"/>
      <c r="AP79" s="439"/>
      <c r="AQ79" s="439"/>
      <c r="AR79" s="439"/>
      <c r="AS79" s="439"/>
      <c r="AT79" s="439"/>
      <c r="AU79" s="439"/>
      <c r="AV79" s="439"/>
      <c r="AW79" s="439"/>
      <c r="AX79" s="439"/>
      <c r="AY79" s="439"/>
      <c r="AZ79" s="439"/>
      <c r="BA79" s="439"/>
      <c r="BB79" s="439"/>
      <c r="BC79" s="439"/>
    </row>
    <row r="80" ht="15.75" customHeight="1">
      <c r="A80" s="439"/>
      <c r="B80" s="439"/>
      <c r="C80" s="439"/>
      <c r="D80" s="439"/>
      <c r="E80" s="439"/>
      <c r="F80" s="439"/>
      <c r="G80" s="439"/>
      <c r="H80" s="439"/>
      <c r="I80" s="439"/>
      <c r="J80" s="439"/>
      <c r="K80" s="439"/>
      <c r="L80" s="439"/>
      <c r="M80" s="439"/>
      <c r="N80" s="439"/>
      <c r="O80" s="439"/>
      <c r="P80" s="439"/>
      <c r="Q80" s="439"/>
      <c r="R80" s="439"/>
      <c r="S80" s="439"/>
      <c r="T80" s="439"/>
      <c r="U80" s="439"/>
      <c r="V80" s="439"/>
      <c r="W80" s="439"/>
      <c r="X80" s="439"/>
      <c r="Y80" s="439"/>
      <c r="Z80" s="439"/>
      <c r="AA80" s="439"/>
      <c r="AB80" s="439"/>
      <c r="AC80" s="439"/>
      <c r="AD80" s="439"/>
      <c r="AE80" s="439"/>
      <c r="AF80" s="439"/>
      <c r="AG80" s="439"/>
      <c r="AH80" s="439"/>
      <c r="AI80" s="439"/>
      <c r="AJ80" s="439"/>
      <c r="AK80" s="439"/>
      <c r="AL80" s="439"/>
      <c r="AM80" s="439"/>
      <c r="AN80" s="439"/>
      <c r="AO80" s="439"/>
      <c r="AP80" s="439"/>
      <c r="AQ80" s="439"/>
      <c r="AR80" s="439"/>
      <c r="AS80" s="439"/>
      <c r="AT80" s="439"/>
      <c r="AU80" s="439"/>
      <c r="AV80" s="439"/>
      <c r="AW80" s="439"/>
      <c r="AX80" s="439"/>
      <c r="AY80" s="439"/>
      <c r="AZ80" s="439"/>
      <c r="BA80" s="439"/>
      <c r="BB80" s="439"/>
      <c r="BC80" s="439"/>
    </row>
    <row r="81" ht="15.75" customHeight="1">
      <c r="A81" s="439"/>
      <c r="B81" s="439"/>
      <c r="C81" s="439"/>
      <c r="D81" s="439"/>
      <c r="E81" s="439"/>
      <c r="F81" s="439"/>
      <c r="G81" s="439"/>
      <c r="H81" s="439"/>
      <c r="I81" s="439"/>
      <c r="J81" s="439"/>
      <c r="K81" s="439"/>
      <c r="L81" s="439"/>
      <c r="M81" s="439"/>
      <c r="N81" s="439"/>
      <c r="O81" s="439"/>
      <c r="P81" s="439"/>
      <c r="Q81" s="439"/>
      <c r="R81" s="439"/>
      <c r="S81" s="439"/>
      <c r="T81" s="439"/>
      <c r="U81" s="439"/>
      <c r="V81" s="439"/>
      <c r="W81" s="439"/>
      <c r="X81" s="439"/>
      <c r="Y81" s="439"/>
      <c r="Z81" s="439"/>
      <c r="AA81" s="439"/>
      <c r="AB81" s="439"/>
      <c r="AC81" s="439"/>
      <c r="AD81" s="439"/>
      <c r="AE81" s="439"/>
      <c r="AF81" s="439"/>
      <c r="AG81" s="439"/>
      <c r="AH81" s="439"/>
      <c r="AI81" s="439"/>
      <c r="AJ81" s="439"/>
      <c r="AK81" s="439"/>
      <c r="AL81" s="439"/>
      <c r="AM81" s="439"/>
      <c r="AN81" s="439"/>
      <c r="AO81" s="439"/>
      <c r="AP81" s="439"/>
      <c r="AQ81" s="439"/>
      <c r="AR81" s="439"/>
      <c r="AS81" s="439"/>
      <c r="AT81" s="439"/>
      <c r="AU81" s="439"/>
      <c r="AV81" s="439"/>
      <c r="AW81" s="439"/>
      <c r="AX81" s="439"/>
      <c r="AY81" s="439"/>
      <c r="AZ81" s="439"/>
      <c r="BA81" s="439"/>
      <c r="BB81" s="439"/>
      <c r="BC81" s="439"/>
    </row>
    <row r="82" ht="15.75" customHeight="1">
      <c r="A82" s="439"/>
      <c r="B82" s="439"/>
      <c r="C82" s="439"/>
      <c r="D82" s="439"/>
      <c r="E82" s="439"/>
      <c r="F82" s="439"/>
      <c r="G82" s="439"/>
      <c r="H82" s="439"/>
      <c r="I82" s="439"/>
      <c r="J82" s="439"/>
      <c r="K82" s="439"/>
      <c r="L82" s="439"/>
      <c r="M82" s="439"/>
      <c r="N82" s="439"/>
      <c r="O82" s="439"/>
      <c r="P82" s="439"/>
      <c r="Q82" s="439"/>
      <c r="R82" s="439"/>
      <c r="S82" s="439"/>
      <c r="T82" s="439"/>
      <c r="U82" s="439"/>
      <c r="V82" s="439"/>
      <c r="W82" s="439"/>
      <c r="X82" s="439"/>
      <c r="Y82" s="439"/>
      <c r="Z82" s="439"/>
      <c r="AA82" s="439"/>
      <c r="AB82" s="439"/>
      <c r="AC82" s="439"/>
      <c r="AD82" s="439"/>
      <c r="AE82" s="439"/>
      <c r="AF82" s="439"/>
      <c r="AG82" s="439"/>
      <c r="AH82" s="439"/>
      <c r="AI82" s="439"/>
      <c r="AJ82" s="439"/>
      <c r="AK82" s="439"/>
      <c r="AL82" s="439"/>
      <c r="AM82" s="439"/>
      <c r="AN82" s="439"/>
      <c r="AO82" s="439"/>
      <c r="AP82" s="439"/>
      <c r="AQ82" s="439"/>
      <c r="AR82" s="439"/>
      <c r="AS82" s="439"/>
      <c r="AT82" s="439"/>
      <c r="AU82" s="439"/>
      <c r="AV82" s="439"/>
      <c r="AW82" s="439"/>
      <c r="AX82" s="439"/>
      <c r="AY82" s="439"/>
      <c r="AZ82" s="439"/>
      <c r="BA82" s="439"/>
      <c r="BB82" s="439"/>
      <c r="BC82" s="439"/>
    </row>
    <row r="83" ht="15.75" customHeight="1">
      <c r="A83" s="439"/>
      <c r="B83" s="439"/>
      <c r="C83" s="439"/>
      <c r="D83" s="439"/>
      <c r="E83" s="439"/>
      <c r="F83" s="439"/>
      <c r="G83" s="439"/>
      <c r="H83" s="439"/>
      <c r="I83" s="439"/>
      <c r="J83" s="439"/>
      <c r="K83" s="439"/>
      <c r="L83" s="439"/>
      <c r="M83" s="439"/>
      <c r="N83" s="439"/>
      <c r="O83" s="439"/>
      <c r="P83" s="439"/>
      <c r="Q83" s="439"/>
      <c r="R83" s="439"/>
      <c r="S83" s="439"/>
      <c r="T83" s="439"/>
      <c r="U83" s="439"/>
      <c r="V83" s="439"/>
      <c r="W83" s="439"/>
      <c r="X83" s="439"/>
      <c r="Y83" s="439"/>
      <c r="Z83" s="439"/>
      <c r="AA83" s="439"/>
      <c r="AB83" s="439"/>
      <c r="AC83" s="439"/>
      <c r="AD83" s="439"/>
      <c r="AE83" s="439"/>
      <c r="AF83" s="439"/>
      <c r="AG83" s="439"/>
      <c r="AH83" s="439"/>
      <c r="AI83" s="439"/>
      <c r="AJ83" s="439"/>
      <c r="AK83" s="439"/>
      <c r="AL83" s="439"/>
      <c r="AM83" s="439"/>
      <c r="AN83" s="439"/>
      <c r="AO83" s="439"/>
      <c r="AP83" s="439"/>
      <c r="AQ83" s="439"/>
      <c r="AR83" s="439"/>
      <c r="AS83" s="439"/>
      <c r="AT83" s="439"/>
      <c r="AU83" s="439"/>
      <c r="AV83" s="439"/>
      <c r="AW83" s="439"/>
      <c r="AX83" s="439"/>
      <c r="AY83" s="439"/>
      <c r="AZ83" s="439"/>
      <c r="BA83" s="439"/>
      <c r="BB83" s="439"/>
      <c r="BC83" s="439"/>
    </row>
    <row r="84" ht="15.75" customHeight="1">
      <c r="A84" s="439"/>
      <c r="B84" s="439"/>
      <c r="C84" s="439"/>
      <c r="D84" s="439"/>
      <c r="E84" s="439"/>
      <c r="F84" s="439"/>
      <c r="G84" s="439"/>
      <c r="H84" s="439"/>
      <c r="I84" s="439"/>
      <c r="J84" s="439"/>
      <c r="K84" s="439"/>
      <c r="L84" s="439"/>
      <c r="M84" s="439"/>
      <c r="N84" s="439"/>
      <c r="O84" s="439"/>
      <c r="P84" s="439"/>
      <c r="Q84" s="439"/>
      <c r="R84" s="439"/>
      <c r="S84" s="439"/>
      <c r="T84" s="439"/>
      <c r="U84" s="439"/>
      <c r="V84" s="439"/>
      <c r="W84" s="439"/>
      <c r="X84" s="439"/>
      <c r="Y84" s="439"/>
      <c r="Z84" s="439"/>
      <c r="AA84" s="439"/>
      <c r="AB84" s="439"/>
      <c r="AC84" s="439"/>
      <c r="AD84" s="439"/>
      <c r="AE84" s="439"/>
      <c r="AF84" s="439"/>
      <c r="AG84" s="439"/>
      <c r="AH84" s="439"/>
      <c r="AI84" s="439"/>
      <c r="AJ84" s="439"/>
      <c r="AK84" s="439"/>
      <c r="AL84" s="439"/>
      <c r="AM84" s="439"/>
      <c r="AN84" s="439"/>
      <c r="AO84" s="439"/>
      <c r="AP84" s="439"/>
      <c r="AQ84" s="439"/>
      <c r="AR84" s="439"/>
      <c r="AS84" s="439"/>
      <c r="AT84" s="439"/>
      <c r="AU84" s="439"/>
      <c r="AV84" s="439"/>
      <c r="AW84" s="439"/>
      <c r="AX84" s="439"/>
      <c r="AY84" s="439"/>
      <c r="AZ84" s="439"/>
      <c r="BA84" s="439"/>
      <c r="BB84" s="439"/>
      <c r="BC84" s="439"/>
    </row>
    <row r="85" ht="15.75" customHeight="1">
      <c r="A85" s="439"/>
      <c r="B85" s="439"/>
      <c r="C85" s="439"/>
      <c r="D85" s="439"/>
      <c r="E85" s="439"/>
      <c r="F85" s="439"/>
      <c r="G85" s="439"/>
      <c r="H85" s="439"/>
      <c r="I85" s="439"/>
      <c r="J85" s="439"/>
      <c r="K85" s="439"/>
      <c r="L85" s="439"/>
      <c r="M85" s="439"/>
      <c r="N85" s="439"/>
      <c r="O85" s="439"/>
      <c r="P85" s="439"/>
      <c r="Q85" s="439"/>
      <c r="R85" s="439"/>
      <c r="S85" s="439"/>
      <c r="T85" s="439"/>
      <c r="U85" s="439"/>
      <c r="V85" s="439"/>
      <c r="W85" s="439"/>
      <c r="X85" s="439"/>
      <c r="Y85" s="439"/>
      <c r="Z85" s="439"/>
      <c r="AA85" s="439"/>
      <c r="AB85" s="439"/>
      <c r="AC85" s="439"/>
      <c r="AD85" s="439"/>
      <c r="AE85" s="439"/>
      <c r="AF85" s="439"/>
      <c r="AG85" s="439"/>
      <c r="AH85" s="439"/>
      <c r="AI85" s="439"/>
      <c r="AJ85" s="439"/>
      <c r="AK85" s="439"/>
      <c r="AL85" s="439"/>
      <c r="AM85" s="439"/>
      <c r="AN85" s="439"/>
      <c r="AO85" s="439"/>
      <c r="AP85" s="439"/>
      <c r="AQ85" s="439"/>
      <c r="AR85" s="439"/>
      <c r="AS85" s="439"/>
      <c r="AT85" s="439"/>
      <c r="AU85" s="439"/>
      <c r="AV85" s="439"/>
      <c r="AW85" s="439"/>
      <c r="AX85" s="439"/>
      <c r="AY85" s="439"/>
      <c r="AZ85" s="439"/>
      <c r="BA85" s="439"/>
      <c r="BB85" s="439"/>
      <c r="BC85" s="439"/>
    </row>
    <row r="86" ht="15.75" customHeight="1">
      <c r="A86" s="439"/>
      <c r="B86" s="439"/>
      <c r="C86" s="439"/>
      <c r="D86" s="439"/>
      <c r="E86" s="439"/>
      <c r="F86" s="439"/>
      <c r="G86" s="439"/>
      <c r="H86" s="439"/>
      <c r="I86" s="439"/>
      <c r="J86" s="439"/>
      <c r="K86" s="439"/>
      <c r="L86" s="439"/>
      <c r="M86" s="439"/>
      <c r="N86" s="439"/>
      <c r="O86" s="439"/>
      <c r="P86" s="439"/>
      <c r="Q86" s="439"/>
      <c r="R86" s="439"/>
      <c r="S86" s="439"/>
      <c r="T86" s="439"/>
      <c r="U86" s="439"/>
      <c r="V86" s="439"/>
      <c r="W86" s="439"/>
      <c r="X86" s="439"/>
      <c r="Y86" s="439"/>
      <c r="Z86" s="439"/>
      <c r="AA86" s="439"/>
      <c r="AB86" s="439"/>
      <c r="AC86" s="439"/>
      <c r="AD86" s="439"/>
      <c r="AE86" s="439"/>
      <c r="AF86" s="439"/>
      <c r="AG86" s="439"/>
      <c r="AH86" s="439"/>
      <c r="AI86" s="439"/>
      <c r="AJ86" s="439"/>
      <c r="AK86" s="439"/>
      <c r="AL86" s="439"/>
      <c r="AM86" s="439"/>
      <c r="AN86" s="439"/>
      <c r="AO86" s="439"/>
      <c r="AP86" s="439"/>
      <c r="AQ86" s="439"/>
      <c r="AR86" s="439"/>
      <c r="AS86" s="439"/>
      <c r="AT86" s="439"/>
      <c r="AU86" s="439"/>
      <c r="AV86" s="439"/>
      <c r="AW86" s="439"/>
      <c r="AX86" s="439"/>
      <c r="AY86" s="439"/>
      <c r="AZ86" s="439"/>
      <c r="BA86" s="439"/>
      <c r="BB86" s="439"/>
      <c r="BC86" s="439"/>
    </row>
    <row r="87" ht="15.75" customHeight="1">
      <c r="A87" s="439"/>
      <c r="B87" s="439"/>
      <c r="C87" s="439"/>
      <c r="D87" s="439"/>
      <c r="E87" s="439"/>
      <c r="F87" s="439"/>
      <c r="G87" s="439"/>
      <c r="H87" s="439"/>
      <c r="I87" s="439"/>
      <c r="J87" s="439"/>
      <c r="K87" s="439"/>
      <c r="L87" s="439"/>
      <c r="M87" s="439"/>
      <c r="N87" s="439"/>
      <c r="O87" s="439"/>
      <c r="P87" s="439"/>
      <c r="Q87" s="439"/>
      <c r="R87" s="439"/>
      <c r="S87" s="439"/>
      <c r="T87" s="439"/>
      <c r="U87" s="439"/>
      <c r="V87" s="439"/>
      <c r="W87" s="439"/>
      <c r="X87" s="439"/>
      <c r="Y87" s="439"/>
      <c r="Z87" s="439"/>
      <c r="AA87" s="439"/>
      <c r="AB87" s="439"/>
      <c r="AC87" s="439"/>
      <c r="AD87" s="439"/>
      <c r="AE87" s="439"/>
      <c r="AF87" s="439"/>
      <c r="AG87" s="439"/>
      <c r="AH87" s="439"/>
      <c r="AI87" s="439"/>
      <c r="AJ87" s="439"/>
      <c r="AK87" s="439"/>
      <c r="AL87" s="439"/>
      <c r="AM87" s="439"/>
      <c r="AN87" s="439"/>
      <c r="AO87" s="439"/>
      <c r="AP87" s="439"/>
      <c r="AQ87" s="439"/>
      <c r="AR87" s="439"/>
      <c r="AS87" s="439"/>
      <c r="AT87" s="439"/>
      <c r="AU87" s="439"/>
      <c r="AV87" s="439"/>
      <c r="AW87" s="439"/>
      <c r="AX87" s="439"/>
      <c r="AY87" s="439"/>
      <c r="AZ87" s="439"/>
      <c r="BA87" s="439"/>
      <c r="BB87" s="439"/>
      <c r="BC87" s="439"/>
    </row>
    <row r="88" ht="15.75" customHeight="1">
      <c r="A88" s="439"/>
      <c r="B88" s="439"/>
      <c r="C88" s="439"/>
      <c r="D88" s="439"/>
      <c r="E88" s="439"/>
      <c r="F88" s="439"/>
      <c r="G88" s="439"/>
      <c r="H88" s="439"/>
      <c r="I88" s="439"/>
      <c r="J88" s="439"/>
      <c r="K88" s="439"/>
      <c r="L88" s="439"/>
      <c r="M88" s="439"/>
      <c r="N88" s="439"/>
      <c r="O88" s="439"/>
      <c r="P88" s="439"/>
      <c r="Q88" s="439"/>
      <c r="R88" s="439"/>
      <c r="S88" s="439"/>
      <c r="T88" s="439"/>
      <c r="U88" s="439"/>
      <c r="V88" s="439"/>
      <c r="W88" s="439"/>
      <c r="X88" s="439"/>
      <c r="Y88" s="439"/>
      <c r="Z88" s="439"/>
      <c r="AA88" s="439"/>
      <c r="AB88" s="439"/>
      <c r="AC88" s="439"/>
      <c r="AD88" s="439"/>
      <c r="AE88" s="439"/>
      <c r="AF88" s="439"/>
      <c r="AG88" s="439"/>
      <c r="AH88" s="439"/>
      <c r="AI88" s="439"/>
      <c r="AJ88" s="439"/>
      <c r="AK88" s="439"/>
      <c r="AL88" s="439"/>
      <c r="AM88" s="439"/>
      <c r="AN88" s="439"/>
      <c r="AO88" s="439"/>
      <c r="AP88" s="439"/>
      <c r="AQ88" s="439"/>
      <c r="AR88" s="439"/>
      <c r="AS88" s="439"/>
      <c r="AT88" s="439"/>
      <c r="AU88" s="439"/>
      <c r="AV88" s="439"/>
      <c r="AW88" s="439"/>
      <c r="AX88" s="439"/>
      <c r="AY88" s="439"/>
      <c r="AZ88" s="439"/>
      <c r="BA88" s="439"/>
      <c r="BB88" s="439"/>
      <c r="BC88" s="439"/>
    </row>
    <row r="89" ht="15.75" customHeight="1">
      <c r="A89" s="439"/>
      <c r="B89" s="439"/>
      <c r="C89" s="439"/>
      <c r="D89" s="439"/>
      <c r="E89" s="439"/>
      <c r="F89" s="439"/>
      <c r="G89" s="439"/>
      <c r="H89" s="439"/>
      <c r="I89" s="439"/>
      <c r="J89" s="439"/>
      <c r="K89" s="439"/>
      <c r="L89" s="439"/>
      <c r="M89" s="439"/>
      <c r="N89" s="439"/>
      <c r="O89" s="439"/>
      <c r="P89" s="439"/>
      <c r="Q89" s="439"/>
      <c r="R89" s="439"/>
      <c r="S89" s="439"/>
      <c r="T89" s="439"/>
      <c r="U89" s="439"/>
      <c r="V89" s="439"/>
      <c r="W89" s="439"/>
      <c r="X89" s="439"/>
      <c r="Y89" s="439"/>
      <c r="Z89" s="439"/>
      <c r="AA89" s="439"/>
      <c r="AB89" s="439"/>
      <c r="AC89" s="439"/>
      <c r="AD89" s="439"/>
      <c r="AE89" s="439"/>
      <c r="AF89" s="439"/>
      <c r="AG89" s="439"/>
      <c r="AH89" s="439"/>
      <c r="AI89" s="439"/>
      <c r="AJ89" s="439"/>
      <c r="AK89" s="439"/>
      <c r="AL89" s="439"/>
      <c r="AM89" s="439"/>
      <c r="AN89" s="439"/>
      <c r="AO89" s="439"/>
      <c r="AP89" s="439"/>
      <c r="AQ89" s="439"/>
      <c r="AR89" s="439"/>
      <c r="AS89" s="439"/>
      <c r="AT89" s="439"/>
      <c r="AU89" s="439"/>
      <c r="AV89" s="439"/>
      <c r="AW89" s="439"/>
      <c r="AX89" s="439"/>
      <c r="AY89" s="439"/>
      <c r="AZ89" s="439"/>
      <c r="BA89" s="439"/>
      <c r="BB89" s="439"/>
      <c r="BC89" s="439"/>
    </row>
    <row r="90" ht="15.75" customHeight="1">
      <c r="A90" s="439"/>
      <c r="B90" s="439"/>
      <c r="C90" s="439"/>
      <c r="D90" s="439"/>
      <c r="E90" s="439"/>
      <c r="F90" s="439"/>
      <c r="G90" s="439"/>
      <c r="H90" s="439"/>
      <c r="I90" s="439"/>
      <c r="J90" s="439"/>
      <c r="K90" s="439"/>
      <c r="L90" s="439"/>
      <c r="M90" s="439"/>
      <c r="N90" s="439"/>
      <c r="O90" s="439"/>
      <c r="P90" s="439"/>
      <c r="Q90" s="439"/>
      <c r="R90" s="439"/>
      <c r="S90" s="439"/>
      <c r="T90" s="439"/>
      <c r="U90" s="439"/>
      <c r="V90" s="439"/>
      <c r="W90" s="439"/>
      <c r="X90" s="439"/>
      <c r="Y90" s="439"/>
      <c r="Z90" s="439"/>
      <c r="AA90" s="439"/>
      <c r="AB90" s="439"/>
      <c r="AC90" s="439"/>
      <c r="AD90" s="439"/>
      <c r="AE90" s="439"/>
      <c r="AF90" s="439"/>
      <c r="AG90" s="439"/>
      <c r="AH90" s="439"/>
      <c r="AI90" s="439"/>
      <c r="AJ90" s="439"/>
      <c r="AK90" s="439"/>
      <c r="AL90" s="439"/>
      <c r="AM90" s="439"/>
      <c r="AN90" s="439"/>
      <c r="AO90" s="439"/>
      <c r="AP90" s="439"/>
      <c r="AQ90" s="439"/>
      <c r="AR90" s="439"/>
      <c r="AS90" s="439"/>
      <c r="AT90" s="439"/>
      <c r="AU90" s="439"/>
      <c r="AV90" s="439"/>
      <c r="AW90" s="439"/>
      <c r="AX90" s="439"/>
      <c r="AY90" s="439"/>
      <c r="AZ90" s="439"/>
      <c r="BA90" s="439"/>
      <c r="BB90" s="439"/>
      <c r="BC90" s="439"/>
    </row>
    <row r="91" ht="15.75" customHeight="1">
      <c r="A91" s="439"/>
      <c r="B91" s="439"/>
      <c r="C91" s="439"/>
      <c r="D91" s="439"/>
      <c r="E91" s="439"/>
      <c r="F91" s="439"/>
      <c r="G91" s="439"/>
      <c r="H91" s="439"/>
      <c r="I91" s="439"/>
      <c r="J91" s="439"/>
      <c r="K91" s="439"/>
      <c r="L91" s="439"/>
      <c r="M91" s="439"/>
      <c r="N91" s="439"/>
      <c r="O91" s="439"/>
      <c r="P91" s="439"/>
      <c r="Q91" s="439"/>
      <c r="R91" s="439"/>
      <c r="S91" s="439"/>
      <c r="T91" s="439"/>
      <c r="U91" s="439"/>
      <c r="V91" s="439"/>
      <c r="W91" s="439"/>
      <c r="X91" s="439"/>
      <c r="Y91" s="439"/>
      <c r="Z91" s="439"/>
      <c r="AA91" s="439"/>
      <c r="AB91" s="439"/>
      <c r="AC91" s="439"/>
      <c r="AD91" s="439"/>
      <c r="AE91" s="439"/>
      <c r="AF91" s="439"/>
      <c r="AG91" s="439"/>
      <c r="AH91" s="439"/>
      <c r="AI91" s="439"/>
      <c r="AJ91" s="439"/>
      <c r="AK91" s="439"/>
      <c r="AL91" s="439"/>
      <c r="AM91" s="439"/>
      <c r="AN91" s="439"/>
      <c r="AO91" s="439"/>
      <c r="AP91" s="439"/>
      <c r="AQ91" s="439"/>
      <c r="AR91" s="439"/>
      <c r="AS91" s="439"/>
      <c r="AT91" s="439"/>
      <c r="AU91" s="439"/>
      <c r="AV91" s="439"/>
      <c r="AW91" s="439"/>
      <c r="AX91" s="439"/>
      <c r="AY91" s="439"/>
      <c r="AZ91" s="439"/>
      <c r="BA91" s="439"/>
      <c r="BB91" s="439"/>
      <c r="BC91" s="439"/>
    </row>
    <row r="92" ht="15.75" customHeight="1">
      <c r="A92" s="439"/>
      <c r="B92" s="439"/>
      <c r="C92" s="439"/>
      <c r="D92" s="439"/>
      <c r="E92" s="439"/>
      <c r="F92" s="439"/>
      <c r="G92" s="439"/>
      <c r="H92" s="439"/>
      <c r="I92" s="439"/>
      <c r="J92" s="439"/>
      <c r="K92" s="439"/>
      <c r="L92" s="439"/>
      <c r="M92" s="439"/>
      <c r="N92" s="439"/>
      <c r="O92" s="439"/>
      <c r="P92" s="439"/>
      <c r="Q92" s="439"/>
      <c r="R92" s="439"/>
      <c r="S92" s="439"/>
      <c r="T92" s="439"/>
      <c r="U92" s="439"/>
      <c r="V92" s="439"/>
      <c r="W92" s="439"/>
      <c r="X92" s="439"/>
      <c r="Y92" s="439"/>
      <c r="Z92" s="439"/>
      <c r="AA92" s="439"/>
      <c r="AB92" s="439"/>
      <c r="AC92" s="439"/>
      <c r="AD92" s="439"/>
      <c r="AE92" s="439"/>
      <c r="AF92" s="439"/>
      <c r="AG92" s="439"/>
      <c r="AH92" s="439"/>
      <c r="AI92" s="439"/>
      <c r="AJ92" s="439"/>
      <c r="AK92" s="439"/>
      <c r="AL92" s="439"/>
      <c r="AM92" s="439"/>
      <c r="AN92" s="439"/>
      <c r="AO92" s="439"/>
      <c r="AP92" s="439"/>
      <c r="AQ92" s="439"/>
      <c r="AR92" s="439"/>
      <c r="AS92" s="439"/>
      <c r="AT92" s="439"/>
      <c r="AU92" s="439"/>
      <c r="AV92" s="439"/>
      <c r="AW92" s="439"/>
      <c r="AX92" s="439"/>
      <c r="AY92" s="439"/>
      <c r="AZ92" s="439"/>
      <c r="BA92" s="439"/>
      <c r="BB92" s="439"/>
      <c r="BC92" s="439"/>
    </row>
    <row r="93" ht="15.75" customHeight="1">
      <c r="A93" s="439"/>
      <c r="B93" s="439"/>
      <c r="C93" s="439"/>
      <c r="D93" s="439"/>
      <c r="E93" s="439"/>
      <c r="F93" s="439"/>
      <c r="G93" s="439"/>
      <c r="H93" s="439"/>
      <c r="I93" s="439"/>
      <c r="J93" s="439"/>
      <c r="K93" s="439"/>
      <c r="L93" s="439"/>
      <c r="M93" s="439"/>
      <c r="N93" s="439"/>
      <c r="O93" s="439"/>
      <c r="P93" s="439"/>
      <c r="Q93" s="439"/>
      <c r="R93" s="439"/>
      <c r="S93" s="439"/>
      <c r="T93" s="439"/>
      <c r="U93" s="439"/>
      <c r="V93" s="439"/>
      <c r="W93" s="439"/>
      <c r="X93" s="439"/>
      <c r="Y93" s="439"/>
      <c r="Z93" s="439"/>
      <c r="AA93" s="439"/>
      <c r="AB93" s="439"/>
      <c r="AC93" s="439"/>
      <c r="AD93" s="439"/>
      <c r="AE93" s="439"/>
      <c r="AF93" s="439"/>
      <c r="AG93" s="439"/>
      <c r="AH93" s="439"/>
      <c r="AI93" s="439"/>
      <c r="AJ93" s="439"/>
      <c r="AK93" s="439"/>
      <c r="AL93" s="439"/>
      <c r="AM93" s="439"/>
      <c r="AN93" s="439"/>
      <c r="AO93" s="439"/>
      <c r="AP93" s="439"/>
      <c r="AQ93" s="439"/>
      <c r="AR93" s="439"/>
      <c r="AS93" s="439"/>
      <c r="AT93" s="439"/>
      <c r="AU93" s="439"/>
      <c r="AV93" s="439"/>
      <c r="AW93" s="439"/>
      <c r="AX93" s="439"/>
      <c r="AY93" s="439"/>
      <c r="AZ93" s="439"/>
      <c r="BA93" s="439"/>
      <c r="BB93" s="439"/>
      <c r="BC93" s="439"/>
    </row>
    <row r="94" ht="15.75" customHeight="1">
      <c r="A94" s="439"/>
      <c r="B94" s="439"/>
      <c r="C94" s="439"/>
      <c r="D94" s="439"/>
      <c r="E94" s="439"/>
      <c r="F94" s="439"/>
      <c r="G94" s="439"/>
      <c r="H94" s="439"/>
      <c r="I94" s="439"/>
      <c r="J94" s="439"/>
      <c r="K94" s="439"/>
      <c r="L94" s="439"/>
      <c r="M94" s="439"/>
      <c r="N94" s="439"/>
      <c r="O94" s="439"/>
      <c r="P94" s="439"/>
      <c r="Q94" s="439"/>
      <c r="R94" s="439"/>
      <c r="S94" s="439"/>
      <c r="T94" s="439"/>
      <c r="U94" s="439"/>
      <c r="V94" s="439"/>
      <c r="W94" s="439"/>
      <c r="X94" s="439"/>
      <c r="Y94" s="439"/>
      <c r="Z94" s="439"/>
      <c r="AA94" s="439"/>
      <c r="AB94" s="439"/>
      <c r="AC94" s="439"/>
      <c r="AD94" s="439"/>
      <c r="AE94" s="439"/>
      <c r="AF94" s="439"/>
      <c r="AG94" s="439"/>
      <c r="AH94" s="439"/>
      <c r="AI94" s="439"/>
      <c r="AJ94" s="439"/>
      <c r="AK94" s="439"/>
      <c r="AL94" s="439"/>
      <c r="AM94" s="439"/>
      <c r="AN94" s="439"/>
      <c r="AO94" s="439"/>
      <c r="AP94" s="439"/>
      <c r="AQ94" s="439"/>
      <c r="AR94" s="439"/>
      <c r="AS94" s="439"/>
      <c r="AT94" s="439"/>
      <c r="AU94" s="439"/>
      <c r="AV94" s="439"/>
      <c r="AW94" s="439"/>
      <c r="AX94" s="439"/>
      <c r="AY94" s="439"/>
      <c r="AZ94" s="439"/>
      <c r="BA94" s="439"/>
      <c r="BB94" s="439"/>
      <c r="BC94" s="439"/>
    </row>
    <row r="95" ht="15.75" customHeight="1">
      <c r="A95" s="439"/>
      <c r="B95" s="439"/>
      <c r="C95" s="439"/>
      <c r="D95" s="439"/>
      <c r="E95" s="439"/>
      <c r="F95" s="439"/>
      <c r="G95" s="439"/>
      <c r="H95" s="439"/>
      <c r="I95" s="439"/>
      <c r="J95" s="439"/>
      <c r="K95" s="439"/>
      <c r="L95" s="439"/>
      <c r="M95" s="439"/>
      <c r="N95" s="439"/>
      <c r="O95" s="439"/>
      <c r="P95" s="439"/>
      <c r="Q95" s="439"/>
      <c r="R95" s="439"/>
      <c r="S95" s="439"/>
      <c r="T95" s="439"/>
      <c r="U95" s="439"/>
      <c r="V95" s="439"/>
      <c r="W95" s="439"/>
      <c r="X95" s="439"/>
      <c r="Y95" s="439"/>
      <c r="Z95" s="439"/>
      <c r="AA95" s="439"/>
      <c r="AB95" s="439"/>
      <c r="AC95" s="439"/>
      <c r="AD95" s="439"/>
      <c r="AE95" s="439"/>
      <c r="AF95" s="439"/>
      <c r="AG95" s="439"/>
      <c r="AH95" s="439"/>
      <c r="AI95" s="439"/>
      <c r="AJ95" s="439"/>
      <c r="AK95" s="439"/>
      <c r="AL95" s="439"/>
      <c r="AM95" s="439"/>
      <c r="AN95" s="439"/>
      <c r="AO95" s="439"/>
      <c r="AP95" s="439"/>
      <c r="AQ95" s="439"/>
      <c r="AR95" s="439"/>
      <c r="AS95" s="439"/>
      <c r="AT95" s="439"/>
      <c r="AU95" s="439"/>
      <c r="AV95" s="439"/>
      <c r="AW95" s="439"/>
      <c r="AX95" s="439"/>
      <c r="AY95" s="439"/>
      <c r="AZ95" s="439"/>
      <c r="BA95" s="439"/>
      <c r="BB95" s="439"/>
      <c r="BC95" s="439"/>
    </row>
    <row r="96" ht="15.75" customHeight="1">
      <c r="A96" s="439"/>
      <c r="B96" s="439"/>
      <c r="C96" s="439"/>
      <c r="D96" s="439"/>
      <c r="E96" s="439"/>
      <c r="F96" s="439"/>
      <c r="G96" s="439"/>
      <c r="H96" s="439"/>
      <c r="I96" s="439"/>
      <c r="J96" s="439"/>
      <c r="K96" s="439"/>
      <c r="L96" s="439"/>
      <c r="M96" s="439"/>
      <c r="N96" s="439"/>
      <c r="O96" s="439"/>
      <c r="P96" s="439"/>
      <c r="Q96" s="439"/>
      <c r="R96" s="439"/>
      <c r="S96" s="439"/>
      <c r="T96" s="439"/>
      <c r="U96" s="439"/>
      <c r="V96" s="439"/>
      <c r="W96" s="439"/>
      <c r="X96" s="439"/>
      <c r="Y96" s="439"/>
      <c r="Z96" s="439"/>
      <c r="AA96" s="439"/>
      <c r="AB96" s="439"/>
      <c r="AC96" s="439"/>
      <c r="AD96" s="439"/>
      <c r="AE96" s="439"/>
      <c r="AF96" s="439"/>
      <c r="AG96" s="439"/>
      <c r="AH96" s="439"/>
      <c r="AI96" s="439"/>
      <c r="AJ96" s="439"/>
      <c r="AK96" s="439"/>
      <c r="AL96" s="439"/>
      <c r="AM96" s="439"/>
      <c r="AN96" s="439"/>
      <c r="AO96" s="439"/>
      <c r="AP96" s="439"/>
      <c r="AQ96" s="439"/>
      <c r="AR96" s="439"/>
      <c r="AS96" s="439"/>
      <c r="AT96" s="439"/>
      <c r="AU96" s="439"/>
      <c r="AV96" s="439"/>
      <c r="AW96" s="439"/>
      <c r="AX96" s="439"/>
      <c r="AY96" s="439"/>
      <c r="AZ96" s="439"/>
      <c r="BA96" s="439"/>
      <c r="BB96" s="439"/>
      <c r="BC96" s="439"/>
    </row>
    <row r="97" ht="15.75" customHeight="1">
      <c r="A97" s="439"/>
      <c r="B97" s="439"/>
      <c r="C97" s="439"/>
      <c r="D97" s="439"/>
      <c r="E97" s="439"/>
      <c r="F97" s="439"/>
      <c r="G97" s="439"/>
      <c r="H97" s="439"/>
      <c r="I97" s="439"/>
      <c r="J97" s="439"/>
      <c r="K97" s="439"/>
      <c r="L97" s="439"/>
      <c r="M97" s="439"/>
      <c r="N97" s="439"/>
      <c r="O97" s="439"/>
      <c r="P97" s="439"/>
      <c r="Q97" s="439"/>
      <c r="R97" s="439"/>
      <c r="S97" s="439"/>
      <c r="T97" s="439"/>
      <c r="U97" s="439"/>
      <c r="V97" s="439"/>
      <c r="W97" s="439"/>
      <c r="X97" s="439"/>
      <c r="Y97" s="439"/>
      <c r="Z97" s="439"/>
      <c r="AA97" s="439"/>
      <c r="AB97" s="439"/>
      <c r="AC97" s="439"/>
      <c r="AD97" s="439"/>
      <c r="AE97" s="439"/>
      <c r="AF97" s="439"/>
      <c r="AG97" s="439"/>
      <c r="AH97" s="439"/>
      <c r="AI97" s="439"/>
      <c r="AJ97" s="439"/>
      <c r="AK97" s="439"/>
      <c r="AL97" s="439"/>
      <c r="AM97" s="439"/>
      <c r="AN97" s="439"/>
      <c r="AO97" s="439"/>
      <c r="AP97" s="439"/>
      <c r="AQ97" s="439"/>
      <c r="AR97" s="439"/>
      <c r="AS97" s="439"/>
      <c r="AT97" s="439"/>
      <c r="AU97" s="439"/>
      <c r="AV97" s="439"/>
      <c r="AW97" s="439"/>
      <c r="AX97" s="439"/>
      <c r="AY97" s="439"/>
      <c r="AZ97" s="439"/>
      <c r="BA97" s="439"/>
      <c r="BB97" s="439"/>
      <c r="BC97" s="439"/>
    </row>
    <row r="98" ht="15.75" customHeight="1">
      <c r="A98" s="439"/>
      <c r="B98" s="439"/>
      <c r="C98" s="439"/>
      <c r="D98" s="439"/>
      <c r="E98" s="439"/>
      <c r="F98" s="439"/>
      <c r="G98" s="439"/>
      <c r="H98" s="439"/>
      <c r="I98" s="439"/>
      <c r="J98" s="439"/>
      <c r="K98" s="439"/>
      <c r="L98" s="439"/>
      <c r="M98" s="439"/>
      <c r="N98" s="439"/>
      <c r="O98" s="439"/>
      <c r="P98" s="439"/>
      <c r="Q98" s="439"/>
      <c r="R98" s="439"/>
      <c r="S98" s="439"/>
      <c r="T98" s="439"/>
      <c r="U98" s="439"/>
      <c r="V98" s="439"/>
      <c r="W98" s="439"/>
      <c r="X98" s="439"/>
      <c r="Y98" s="439"/>
      <c r="Z98" s="439"/>
      <c r="AA98" s="439"/>
      <c r="AB98" s="439"/>
      <c r="AC98" s="439"/>
      <c r="AD98" s="439"/>
      <c r="AE98" s="439"/>
      <c r="AF98" s="439"/>
      <c r="AG98" s="439"/>
      <c r="AH98" s="439"/>
      <c r="AI98" s="439"/>
      <c r="AJ98" s="439"/>
      <c r="AK98" s="439"/>
      <c r="AL98" s="439"/>
      <c r="AM98" s="439"/>
      <c r="AN98" s="439"/>
      <c r="AO98" s="439"/>
      <c r="AP98" s="439"/>
      <c r="AQ98" s="439"/>
      <c r="AR98" s="439"/>
      <c r="AS98" s="439"/>
      <c r="AT98" s="439"/>
      <c r="AU98" s="439"/>
      <c r="AV98" s="439"/>
      <c r="AW98" s="439"/>
      <c r="AX98" s="439"/>
      <c r="AY98" s="439"/>
      <c r="AZ98" s="439"/>
      <c r="BA98" s="439"/>
      <c r="BB98" s="439"/>
      <c r="BC98" s="439"/>
    </row>
    <row r="99" ht="15.75" customHeight="1">
      <c r="A99" s="439"/>
      <c r="B99" s="439"/>
      <c r="C99" s="439"/>
      <c r="D99" s="439"/>
      <c r="E99" s="439"/>
      <c r="F99" s="439"/>
      <c r="G99" s="439"/>
      <c r="H99" s="439"/>
      <c r="I99" s="439"/>
      <c r="J99" s="439"/>
      <c r="K99" s="439"/>
      <c r="L99" s="439"/>
      <c r="M99" s="439"/>
      <c r="N99" s="439"/>
      <c r="O99" s="439"/>
      <c r="P99" s="439"/>
      <c r="Q99" s="439"/>
      <c r="R99" s="439"/>
      <c r="S99" s="439"/>
      <c r="T99" s="439"/>
      <c r="U99" s="439"/>
      <c r="V99" s="439"/>
      <c r="W99" s="439"/>
      <c r="X99" s="439"/>
      <c r="Y99" s="439"/>
      <c r="Z99" s="439"/>
      <c r="AA99" s="439"/>
      <c r="AB99" s="439"/>
      <c r="AC99" s="439"/>
      <c r="AD99" s="439"/>
      <c r="AE99" s="439"/>
      <c r="AF99" s="439"/>
      <c r="AG99" s="439"/>
      <c r="AH99" s="439"/>
      <c r="AI99" s="439"/>
      <c r="AJ99" s="439"/>
      <c r="AK99" s="439"/>
      <c r="AL99" s="439"/>
      <c r="AM99" s="439"/>
      <c r="AN99" s="439"/>
      <c r="AO99" s="439"/>
      <c r="AP99" s="439"/>
      <c r="AQ99" s="439"/>
      <c r="AR99" s="439"/>
      <c r="AS99" s="439"/>
      <c r="AT99" s="439"/>
      <c r="AU99" s="439"/>
      <c r="AV99" s="439"/>
      <c r="AW99" s="439"/>
      <c r="AX99" s="439"/>
      <c r="AY99" s="439"/>
      <c r="AZ99" s="439"/>
      <c r="BA99" s="439"/>
      <c r="BB99" s="439"/>
      <c r="BC99" s="439"/>
    </row>
    <row r="100" ht="15.75" customHeight="1">
      <c r="A100" s="439"/>
      <c r="B100" s="439"/>
      <c r="C100" s="439"/>
      <c r="D100" s="439"/>
      <c r="E100" s="439"/>
      <c r="F100" s="439"/>
      <c r="G100" s="439"/>
      <c r="H100" s="439"/>
      <c r="I100" s="439"/>
      <c r="J100" s="439"/>
      <c r="K100" s="439"/>
      <c r="L100" s="439"/>
      <c r="M100" s="439"/>
      <c r="N100" s="439"/>
      <c r="O100" s="439"/>
      <c r="P100" s="439"/>
      <c r="Q100" s="439"/>
      <c r="R100" s="439"/>
      <c r="S100" s="439"/>
      <c r="T100" s="439"/>
      <c r="U100" s="439"/>
      <c r="V100" s="439"/>
      <c r="W100" s="439"/>
      <c r="X100" s="439"/>
      <c r="Y100" s="439"/>
      <c r="Z100" s="439"/>
      <c r="AA100" s="439"/>
      <c r="AB100" s="439"/>
      <c r="AC100" s="439"/>
      <c r="AD100" s="439"/>
      <c r="AE100" s="439"/>
      <c r="AF100" s="439"/>
      <c r="AG100" s="439"/>
      <c r="AH100" s="439"/>
      <c r="AI100" s="439"/>
      <c r="AJ100" s="439"/>
      <c r="AK100" s="439"/>
      <c r="AL100" s="439"/>
      <c r="AM100" s="439"/>
      <c r="AN100" s="439"/>
      <c r="AO100" s="439"/>
      <c r="AP100" s="439"/>
      <c r="AQ100" s="439"/>
      <c r="AR100" s="439"/>
      <c r="AS100" s="439"/>
      <c r="AT100" s="439"/>
      <c r="AU100" s="439"/>
      <c r="AV100" s="439"/>
      <c r="AW100" s="439"/>
      <c r="AX100" s="439"/>
      <c r="AY100" s="439"/>
      <c r="AZ100" s="439"/>
      <c r="BA100" s="439"/>
      <c r="BB100" s="439"/>
      <c r="BC100" s="439"/>
    </row>
    <row r="101" ht="15.75" customHeight="1">
      <c r="A101" s="439"/>
      <c r="B101" s="439"/>
      <c r="C101" s="439"/>
      <c r="D101" s="439"/>
      <c r="E101" s="439"/>
      <c r="F101" s="439"/>
      <c r="G101" s="439"/>
      <c r="H101" s="439"/>
      <c r="I101" s="439"/>
      <c r="J101" s="439"/>
      <c r="K101" s="439"/>
      <c r="L101" s="439"/>
      <c r="M101" s="439"/>
      <c r="N101" s="439"/>
      <c r="O101" s="439"/>
      <c r="P101" s="439"/>
      <c r="Q101" s="439"/>
      <c r="R101" s="439"/>
      <c r="S101" s="439"/>
      <c r="T101" s="439"/>
      <c r="U101" s="439"/>
      <c r="V101" s="439"/>
      <c r="W101" s="439"/>
      <c r="X101" s="439"/>
      <c r="Y101" s="439"/>
      <c r="Z101" s="439"/>
      <c r="AA101" s="439"/>
      <c r="AB101" s="439"/>
      <c r="AC101" s="439"/>
      <c r="AD101" s="439"/>
      <c r="AE101" s="439"/>
      <c r="AF101" s="439"/>
      <c r="AG101" s="439"/>
      <c r="AH101" s="439"/>
      <c r="AI101" s="439"/>
      <c r="AJ101" s="439"/>
      <c r="AK101" s="439"/>
      <c r="AL101" s="439"/>
      <c r="AM101" s="439"/>
      <c r="AN101" s="439"/>
      <c r="AO101" s="439"/>
      <c r="AP101" s="439"/>
      <c r="AQ101" s="439"/>
      <c r="AR101" s="439"/>
      <c r="AS101" s="439"/>
      <c r="AT101" s="439"/>
      <c r="AU101" s="439"/>
      <c r="AV101" s="439"/>
      <c r="AW101" s="439"/>
      <c r="AX101" s="439"/>
      <c r="AY101" s="439"/>
      <c r="AZ101" s="439"/>
      <c r="BA101" s="439"/>
      <c r="BB101" s="439"/>
      <c r="BC101" s="439"/>
    </row>
    <row r="102" ht="15.75" customHeight="1">
      <c r="A102" s="439"/>
      <c r="B102" s="439"/>
      <c r="C102" s="439"/>
      <c r="D102" s="439"/>
      <c r="E102" s="439"/>
      <c r="F102" s="439"/>
      <c r="G102" s="439"/>
      <c r="H102" s="439"/>
      <c r="I102" s="439"/>
      <c r="J102" s="439"/>
      <c r="K102" s="439"/>
      <c r="L102" s="439"/>
      <c r="M102" s="439"/>
      <c r="N102" s="439"/>
      <c r="O102" s="439"/>
      <c r="P102" s="439"/>
      <c r="Q102" s="439"/>
      <c r="R102" s="439"/>
      <c r="S102" s="439"/>
      <c r="T102" s="439"/>
      <c r="U102" s="439"/>
      <c r="V102" s="439"/>
      <c r="W102" s="439"/>
      <c r="X102" s="439"/>
      <c r="Y102" s="439"/>
      <c r="Z102" s="439"/>
      <c r="AA102" s="439"/>
      <c r="AB102" s="439"/>
      <c r="AC102" s="439"/>
      <c r="AD102" s="439"/>
      <c r="AE102" s="439"/>
      <c r="AF102" s="439"/>
      <c r="AG102" s="439"/>
      <c r="AH102" s="439"/>
      <c r="AI102" s="439"/>
      <c r="AJ102" s="439"/>
      <c r="AK102" s="439"/>
      <c r="AL102" s="439"/>
      <c r="AM102" s="439"/>
      <c r="AN102" s="439"/>
      <c r="AO102" s="439"/>
      <c r="AP102" s="439"/>
      <c r="AQ102" s="439"/>
      <c r="AR102" s="439"/>
      <c r="AS102" s="439"/>
      <c r="AT102" s="439"/>
      <c r="AU102" s="439"/>
      <c r="AV102" s="439"/>
      <c r="AW102" s="439"/>
      <c r="AX102" s="439"/>
      <c r="AY102" s="439"/>
      <c r="AZ102" s="439"/>
      <c r="BA102" s="439"/>
      <c r="BB102" s="439"/>
      <c r="BC102" s="439"/>
    </row>
    <row r="103" ht="15.75" customHeight="1">
      <c r="A103" s="439"/>
      <c r="B103" s="439"/>
      <c r="C103" s="439"/>
      <c r="D103" s="439"/>
      <c r="E103" s="439"/>
      <c r="F103" s="439"/>
      <c r="G103" s="439"/>
      <c r="H103" s="439"/>
      <c r="I103" s="439"/>
      <c r="J103" s="439"/>
      <c r="K103" s="439"/>
      <c r="L103" s="439"/>
      <c r="M103" s="439"/>
      <c r="N103" s="439"/>
      <c r="O103" s="439"/>
      <c r="P103" s="439"/>
      <c r="Q103" s="439"/>
      <c r="R103" s="439"/>
      <c r="S103" s="439"/>
      <c r="T103" s="439"/>
      <c r="U103" s="439"/>
      <c r="V103" s="439"/>
      <c r="W103" s="439"/>
      <c r="X103" s="439"/>
      <c r="Y103" s="439"/>
      <c r="Z103" s="439"/>
      <c r="AA103" s="439"/>
      <c r="AB103" s="439"/>
      <c r="AC103" s="439"/>
      <c r="AD103" s="439"/>
      <c r="AE103" s="439"/>
      <c r="AF103" s="439"/>
      <c r="AG103" s="439"/>
      <c r="AH103" s="439"/>
      <c r="AI103" s="439"/>
      <c r="AJ103" s="439"/>
      <c r="AK103" s="439"/>
      <c r="AL103" s="439"/>
      <c r="AM103" s="439"/>
      <c r="AN103" s="439"/>
      <c r="AO103" s="439"/>
      <c r="AP103" s="439"/>
      <c r="AQ103" s="439"/>
      <c r="AR103" s="439"/>
      <c r="AS103" s="439"/>
      <c r="AT103" s="439"/>
      <c r="AU103" s="439"/>
      <c r="AV103" s="439"/>
      <c r="AW103" s="439"/>
      <c r="AX103" s="439"/>
      <c r="AY103" s="439"/>
      <c r="AZ103" s="439"/>
      <c r="BA103" s="439"/>
      <c r="BB103" s="439"/>
      <c r="BC103" s="439"/>
    </row>
    <row r="104" ht="15.75" customHeight="1">
      <c r="A104" s="439"/>
      <c r="B104" s="439"/>
      <c r="C104" s="439"/>
      <c r="D104" s="439"/>
      <c r="E104" s="439"/>
      <c r="F104" s="439"/>
      <c r="G104" s="439"/>
      <c r="H104" s="439"/>
      <c r="I104" s="439"/>
      <c r="J104" s="439"/>
      <c r="K104" s="439"/>
      <c r="L104" s="439"/>
      <c r="M104" s="439"/>
      <c r="N104" s="439"/>
      <c r="O104" s="439"/>
      <c r="P104" s="439"/>
      <c r="Q104" s="439"/>
      <c r="R104" s="439"/>
      <c r="S104" s="439"/>
      <c r="T104" s="439"/>
      <c r="U104" s="439"/>
      <c r="V104" s="439"/>
      <c r="W104" s="439"/>
      <c r="X104" s="439"/>
      <c r="Y104" s="439"/>
      <c r="Z104" s="439"/>
      <c r="AA104" s="439"/>
      <c r="AB104" s="439"/>
      <c r="AC104" s="439"/>
      <c r="AD104" s="439"/>
      <c r="AE104" s="439"/>
      <c r="AF104" s="439"/>
      <c r="AG104" s="439"/>
      <c r="AH104" s="439"/>
      <c r="AI104" s="439"/>
      <c r="AJ104" s="439"/>
      <c r="AK104" s="439"/>
      <c r="AL104" s="439"/>
      <c r="AM104" s="439"/>
      <c r="AN104" s="439"/>
      <c r="AO104" s="439"/>
      <c r="AP104" s="439"/>
      <c r="AQ104" s="439"/>
      <c r="AR104" s="439"/>
      <c r="AS104" s="439"/>
      <c r="AT104" s="439"/>
      <c r="AU104" s="439"/>
      <c r="AV104" s="439"/>
      <c r="AW104" s="439"/>
      <c r="AX104" s="439"/>
      <c r="AY104" s="439"/>
      <c r="AZ104" s="439"/>
      <c r="BA104" s="439"/>
      <c r="BB104" s="439"/>
      <c r="BC104" s="439"/>
    </row>
    <row r="105" ht="15.75" customHeight="1">
      <c r="A105" s="439"/>
      <c r="B105" s="439"/>
      <c r="C105" s="439"/>
      <c r="D105" s="439"/>
      <c r="E105" s="439"/>
      <c r="F105" s="439"/>
      <c r="G105" s="439"/>
      <c r="H105" s="439"/>
      <c r="I105" s="439"/>
      <c r="J105" s="439"/>
      <c r="K105" s="439"/>
      <c r="L105" s="439"/>
      <c r="M105" s="439"/>
      <c r="N105" s="439"/>
      <c r="O105" s="439"/>
      <c r="P105" s="439"/>
      <c r="Q105" s="439"/>
      <c r="R105" s="439"/>
      <c r="S105" s="439"/>
      <c r="T105" s="439"/>
      <c r="U105" s="439"/>
      <c r="V105" s="439"/>
      <c r="W105" s="439"/>
      <c r="X105" s="439"/>
      <c r="Y105" s="439"/>
      <c r="Z105" s="439"/>
      <c r="AA105" s="439"/>
      <c r="AB105" s="439"/>
      <c r="AC105" s="439"/>
      <c r="AD105" s="439"/>
      <c r="AE105" s="439"/>
      <c r="AF105" s="439"/>
      <c r="AG105" s="439"/>
      <c r="AH105" s="439"/>
      <c r="AI105" s="439"/>
      <c r="AJ105" s="439"/>
      <c r="AK105" s="439"/>
      <c r="AL105" s="439"/>
      <c r="AM105" s="439"/>
      <c r="AN105" s="439"/>
      <c r="AO105" s="439"/>
      <c r="AP105" s="439"/>
      <c r="AQ105" s="439"/>
      <c r="AR105" s="439"/>
      <c r="AS105" s="439"/>
      <c r="AT105" s="439"/>
      <c r="AU105" s="439"/>
      <c r="AV105" s="439"/>
      <c r="AW105" s="439"/>
      <c r="AX105" s="439"/>
      <c r="AY105" s="439"/>
      <c r="AZ105" s="439"/>
      <c r="BA105" s="439"/>
      <c r="BB105" s="439"/>
      <c r="BC105" s="439"/>
    </row>
    <row r="106" ht="15.75" customHeight="1">
      <c r="A106" s="439"/>
      <c r="B106" s="439"/>
      <c r="C106" s="439"/>
      <c r="D106" s="439"/>
      <c r="E106" s="439"/>
      <c r="F106" s="439"/>
      <c r="G106" s="439"/>
      <c r="H106" s="439"/>
      <c r="I106" s="439"/>
      <c r="J106" s="439"/>
      <c r="K106" s="439"/>
      <c r="L106" s="439"/>
      <c r="M106" s="439"/>
      <c r="N106" s="439"/>
      <c r="O106" s="439"/>
      <c r="P106" s="439"/>
      <c r="Q106" s="439"/>
      <c r="R106" s="439"/>
      <c r="S106" s="439"/>
      <c r="T106" s="439"/>
      <c r="U106" s="439"/>
      <c r="V106" s="439"/>
      <c r="W106" s="439"/>
      <c r="X106" s="439"/>
      <c r="Y106" s="439"/>
      <c r="Z106" s="439"/>
      <c r="AA106" s="439"/>
      <c r="AB106" s="439"/>
      <c r="AC106" s="439"/>
      <c r="AD106" s="439"/>
      <c r="AE106" s="439"/>
      <c r="AF106" s="439"/>
      <c r="AG106" s="439"/>
      <c r="AH106" s="439"/>
      <c r="AI106" s="439"/>
      <c r="AJ106" s="439"/>
      <c r="AK106" s="439"/>
      <c r="AL106" s="439"/>
      <c r="AM106" s="439"/>
      <c r="AN106" s="439"/>
      <c r="AO106" s="439"/>
      <c r="AP106" s="439"/>
      <c r="AQ106" s="439"/>
      <c r="AR106" s="439"/>
      <c r="AS106" s="439"/>
      <c r="AT106" s="439"/>
      <c r="AU106" s="439"/>
      <c r="AV106" s="439"/>
      <c r="AW106" s="439"/>
      <c r="AX106" s="439"/>
      <c r="AY106" s="439"/>
      <c r="AZ106" s="439"/>
      <c r="BA106" s="439"/>
      <c r="BB106" s="439"/>
      <c r="BC106" s="439"/>
    </row>
    <row r="107" ht="15.75" customHeight="1">
      <c r="A107" s="439"/>
      <c r="B107" s="439"/>
      <c r="C107" s="439"/>
      <c r="D107" s="439"/>
      <c r="E107" s="439"/>
      <c r="F107" s="439"/>
      <c r="G107" s="439"/>
      <c r="H107" s="439"/>
      <c r="I107" s="439"/>
      <c r="J107" s="439"/>
      <c r="K107" s="439"/>
      <c r="L107" s="439"/>
      <c r="M107" s="439"/>
      <c r="N107" s="439"/>
      <c r="O107" s="439"/>
      <c r="P107" s="439"/>
      <c r="Q107" s="439"/>
      <c r="R107" s="439"/>
      <c r="S107" s="439"/>
      <c r="T107" s="439"/>
      <c r="U107" s="439"/>
      <c r="V107" s="439"/>
      <c r="W107" s="439"/>
      <c r="X107" s="439"/>
      <c r="Y107" s="439"/>
      <c r="Z107" s="439"/>
      <c r="AA107" s="439"/>
      <c r="AB107" s="439"/>
      <c r="AC107" s="439"/>
      <c r="AD107" s="439"/>
      <c r="AE107" s="439"/>
      <c r="AF107" s="439"/>
      <c r="AG107" s="439"/>
      <c r="AH107" s="439"/>
      <c r="AI107" s="439"/>
      <c r="AJ107" s="439"/>
      <c r="AK107" s="439"/>
      <c r="AL107" s="439"/>
      <c r="AM107" s="439"/>
      <c r="AN107" s="439"/>
      <c r="AO107" s="439"/>
      <c r="AP107" s="439"/>
      <c r="AQ107" s="439"/>
      <c r="AR107" s="439"/>
      <c r="AS107" s="439"/>
      <c r="AT107" s="439"/>
      <c r="AU107" s="439"/>
      <c r="AV107" s="439"/>
      <c r="AW107" s="439"/>
      <c r="AX107" s="439"/>
      <c r="AY107" s="439"/>
      <c r="AZ107" s="439"/>
      <c r="BA107" s="439"/>
      <c r="BB107" s="439"/>
      <c r="BC107" s="439"/>
    </row>
    <row r="108" ht="15.75" customHeight="1">
      <c r="A108" s="439"/>
      <c r="B108" s="439"/>
      <c r="C108" s="439"/>
      <c r="D108" s="439"/>
      <c r="E108" s="439"/>
      <c r="F108" s="439"/>
      <c r="G108" s="439"/>
      <c r="H108" s="439"/>
      <c r="I108" s="439"/>
      <c r="J108" s="439"/>
      <c r="K108" s="439"/>
      <c r="L108" s="439"/>
      <c r="M108" s="439"/>
      <c r="N108" s="439"/>
      <c r="O108" s="439"/>
      <c r="P108" s="439"/>
      <c r="Q108" s="439"/>
      <c r="R108" s="439"/>
      <c r="S108" s="439"/>
      <c r="T108" s="439"/>
      <c r="U108" s="439"/>
      <c r="V108" s="439"/>
      <c r="W108" s="439"/>
      <c r="X108" s="439"/>
      <c r="Y108" s="439"/>
      <c r="Z108" s="439"/>
      <c r="AA108" s="439"/>
      <c r="AB108" s="439"/>
      <c r="AC108" s="439"/>
      <c r="AD108" s="439"/>
      <c r="AE108" s="439"/>
      <c r="AF108" s="439"/>
      <c r="AG108" s="439"/>
      <c r="AH108" s="439"/>
      <c r="AI108" s="439"/>
      <c r="AJ108" s="439"/>
      <c r="AK108" s="439"/>
      <c r="AL108" s="439"/>
      <c r="AM108" s="439"/>
      <c r="AN108" s="439"/>
      <c r="AO108" s="439"/>
      <c r="AP108" s="439"/>
      <c r="AQ108" s="439"/>
      <c r="AR108" s="439"/>
      <c r="AS108" s="439"/>
      <c r="AT108" s="439"/>
      <c r="AU108" s="439"/>
      <c r="AV108" s="439"/>
      <c r="AW108" s="439"/>
      <c r="AX108" s="439"/>
      <c r="AY108" s="439"/>
      <c r="AZ108" s="439"/>
      <c r="BA108" s="439"/>
      <c r="BB108" s="439"/>
      <c r="BC108" s="439"/>
    </row>
    <row r="109" ht="15.75" customHeight="1">
      <c r="A109" s="439"/>
      <c r="B109" s="439"/>
      <c r="C109" s="439"/>
      <c r="D109" s="439"/>
      <c r="E109" s="439"/>
      <c r="F109" s="439"/>
      <c r="G109" s="439"/>
      <c r="H109" s="439"/>
      <c r="I109" s="439"/>
      <c r="J109" s="439"/>
      <c r="K109" s="439"/>
      <c r="L109" s="439"/>
      <c r="M109" s="439"/>
      <c r="N109" s="439"/>
      <c r="O109" s="439"/>
      <c r="P109" s="439"/>
      <c r="Q109" s="439"/>
      <c r="R109" s="439"/>
      <c r="S109" s="439"/>
      <c r="T109" s="439"/>
      <c r="U109" s="439"/>
      <c r="V109" s="439"/>
      <c r="W109" s="439"/>
      <c r="X109" s="439"/>
      <c r="Y109" s="439"/>
      <c r="Z109" s="439"/>
      <c r="AA109" s="439"/>
      <c r="AB109" s="439"/>
      <c r="AC109" s="439"/>
      <c r="AD109" s="439"/>
      <c r="AE109" s="439"/>
      <c r="AF109" s="439"/>
      <c r="AG109" s="439"/>
      <c r="AH109" s="439"/>
      <c r="AI109" s="439"/>
      <c r="AJ109" s="439"/>
      <c r="AK109" s="439"/>
      <c r="AL109" s="439"/>
      <c r="AM109" s="439"/>
      <c r="AN109" s="439"/>
      <c r="AO109" s="439"/>
      <c r="AP109" s="439"/>
      <c r="AQ109" s="439"/>
      <c r="AR109" s="439"/>
      <c r="AS109" s="439"/>
      <c r="AT109" s="439"/>
      <c r="AU109" s="439"/>
      <c r="AV109" s="439"/>
      <c r="AW109" s="439"/>
      <c r="AX109" s="439"/>
      <c r="AY109" s="439"/>
      <c r="AZ109" s="439"/>
      <c r="BA109" s="439"/>
      <c r="BB109" s="439"/>
      <c r="BC109" s="439"/>
    </row>
    <row r="110" ht="15.75" customHeight="1">
      <c r="A110" s="439"/>
      <c r="B110" s="439"/>
      <c r="C110" s="439"/>
      <c r="D110" s="439"/>
      <c r="E110" s="439"/>
      <c r="F110" s="439"/>
      <c r="G110" s="439"/>
      <c r="H110" s="439"/>
      <c r="I110" s="439"/>
      <c r="J110" s="439"/>
      <c r="K110" s="439"/>
      <c r="L110" s="439"/>
      <c r="M110" s="439"/>
      <c r="N110" s="439"/>
      <c r="O110" s="439"/>
      <c r="P110" s="439"/>
      <c r="Q110" s="439"/>
      <c r="R110" s="439"/>
      <c r="S110" s="439"/>
      <c r="T110" s="439"/>
      <c r="U110" s="439"/>
      <c r="V110" s="439"/>
      <c r="W110" s="439"/>
      <c r="X110" s="439"/>
      <c r="Y110" s="439"/>
      <c r="Z110" s="439"/>
      <c r="AA110" s="439"/>
      <c r="AB110" s="439"/>
      <c r="AC110" s="439"/>
      <c r="AD110" s="439"/>
      <c r="AE110" s="439"/>
      <c r="AF110" s="439"/>
      <c r="AG110" s="439"/>
      <c r="AH110" s="439"/>
      <c r="AI110" s="439"/>
      <c r="AJ110" s="439"/>
      <c r="AK110" s="439"/>
      <c r="AL110" s="439"/>
      <c r="AM110" s="439"/>
      <c r="AN110" s="439"/>
      <c r="AO110" s="439"/>
      <c r="AP110" s="439"/>
      <c r="AQ110" s="439"/>
      <c r="AR110" s="439"/>
      <c r="AS110" s="439"/>
      <c r="AT110" s="439"/>
      <c r="AU110" s="439"/>
      <c r="AV110" s="439"/>
      <c r="AW110" s="439"/>
      <c r="AX110" s="439"/>
      <c r="AY110" s="439"/>
      <c r="AZ110" s="439"/>
      <c r="BA110" s="439"/>
      <c r="BB110" s="439"/>
      <c r="BC110" s="439"/>
    </row>
    <row r="111" ht="15.75" customHeight="1">
      <c r="A111" s="439"/>
      <c r="B111" s="439"/>
      <c r="C111" s="439"/>
      <c r="D111" s="439"/>
      <c r="E111" s="439"/>
      <c r="F111" s="439"/>
      <c r="G111" s="439"/>
      <c r="H111" s="439"/>
      <c r="I111" s="439"/>
      <c r="J111" s="439"/>
      <c r="K111" s="439"/>
      <c r="L111" s="439"/>
      <c r="M111" s="439"/>
      <c r="N111" s="439"/>
      <c r="O111" s="439"/>
      <c r="P111" s="439"/>
      <c r="Q111" s="439"/>
      <c r="R111" s="439"/>
      <c r="S111" s="439"/>
      <c r="T111" s="439"/>
      <c r="U111" s="439"/>
      <c r="V111" s="439"/>
      <c r="W111" s="439"/>
      <c r="X111" s="439"/>
      <c r="Y111" s="439"/>
      <c r="Z111" s="439"/>
      <c r="AA111" s="439"/>
      <c r="AB111" s="439"/>
      <c r="AC111" s="439"/>
      <c r="AD111" s="439"/>
      <c r="AE111" s="439"/>
      <c r="AF111" s="439"/>
      <c r="AG111" s="439"/>
      <c r="AH111" s="439"/>
      <c r="AI111" s="439"/>
      <c r="AJ111" s="439"/>
      <c r="AK111" s="439"/>
      <c r="AL111" s="439"/>
      <c r="AM111" s="439"/>
      <c r="AN111" s="439"/>
      <c r="AO111" s="439"/>
      <c r="AP111" s="439"/>
      <c r="AQ111" s="439"/>
      <c r="AR111" s="439"/>
      <c r="AS111" s="439"/>
      <c r="AT111" s="439"/>
      <c r="AU111" s="439"/>
      <c r="AV111" s="439"/>
      <c r="AW111" s="439"/>
      <c r="AX111" s="439"/>
      <c r="AY111" s="439"/>
      <c r="AZ111" s="439"/>
      <c r="BA111" s="439"/>
      <c r="BB111" s="439"/>
      <c r="BC111" s="439"/>
    </row>
    <row r="112" ht="15.75" customHeight="1">
      <c r="A112" s="439"/>
      <c r="B112" s="439"/>
      <c r="C112" s="439"/>
      <c r="D112" s="439"/>
      <c r="E112" s="439"/>
      <c r="F112" s="439"/>
      <c r="G112" s="439"/>
      <c r="H112" s="439"/>
      <c r="I112" s="439"/>
      <c r="J112" s="439"/>
      <c r="K112" s="439"/>
      <c r="L112" s="439"/>
      <c r="M112" s="439"/>
      <c r="N112" s="439"/>
      <c r="O112" s="439"/>
      <c r="P112" s="439"/>
      <c r="Q112" s="439"/>
      <c r="R112" s="439"/>
      <c r="S112" s="439"/>
      <c r="T112" s="439"/>
      <c r="U112" s="439"/>
      <c r="V112" s="439"/>
      <c r="W112" s="439"/>
      <c r="X112" s="439"/>
      <c r="Y112" s="439"/>
      <c r="Z112" s="439"/>
      <c r="AA112" s="439"/>
      <c r="AB112" s="439"/>
      <c r="AC112" s="439"/>
      <c r="AD112" s="439"/>
      <c r="AE112" s="439"/>
      <c r="AF112" s="439"/>
      <c r="AG112" s="439"/>
      <c r="AH112" s="439"/>
      <c r="AI112" s="439"/>
      <c r="AJ112" s="439"/>
      <c r="AK112" s="439"/>
      <c r="AL112" s="439"/>
      <c r="AM112" s="439"/>
      <c r="AN112" s="439"/>
      <c r="AO112" s="439"/>
      <c r="AP112" s="439"/>
      <c r="AQ112" s="439"/>
      <c r="AR112" s="439"/>
      <c r="AS112" s="439"/>
      <c r="AT112" s="439"/>
      <c r="AU112" s="439"/>
      <c r="AV112" s="439"/>
      <c r="AW112" s="439"/>
      <c r="AX112" s="439"/>
      <c r="AY112" s="439"/>
      <c r="AZ112" s="439"/>
      <c r="BA112" s="439"/>
      <c r="BB112" s="439"/>
      <c r="BC112" s="439"/>
    </row>
    <row r="113" ht="15.75" customHeight="1">
      <c r="A113" s="439"/>
      <c r="B113" s="439"/>
      <c r="C113" s="439"/>
      <c r="D113" s="439"/>
      <c r="E113" s="439"/>
      <c r="F113" s="439"/>
      <c r="G113" s="439"/>
      <c r="H113" s="439"/>
      <c r="I113" s="439"/>
      <c r="J113" s="439"/>
      <c r="K113" s="439"/>
      <c r="L113" s="439"/>
      <c r="M113" s="439"/>
      <c r="N113" s="439"/>
      <c r="O113" s="439"/>
      <c r="P113" s="439"/>
      <c r="Q113" s="439"/>
      <c r="R113" s="439"/>
      <c r="S113" s="439"/>
      <c r="T113" s="439"/>
      <c r="U113" s="439"/>
      <c r="V113" s="439"/>
      <c r="W113" s="439"/>
      <c r="X113" s="439"/>
      <c r="Y113" s="439"/>
      <c r="Z113" s="439"/>
      <c r="AA113" s="439"/>
      <c r="AB113" s="439"/>
      <c r="AC113" s="439"/>
      <c r="AD113" s="439"/>
      <c r="AE113" s="439"/>
      <c r="AF113" s="439"/>
      <c r="AG113" s="439"/>
      <c r="AH113" s="439"/>
      <c r="AI113" s="439"/>
      <c r="AJ113" s="439"/>
      <c r="AK113" s="439"/>
      <c r="AL113" s="439"/>
      <c r="AM113" s="439"/>
      <c r="AN113" s="439"/>
      <c r="AO113" s="439"/>
      <c r="AP113" s="439"/>
      <c r="AQ113" s="439"/>
      <c r="AR113" s="439"/>
      <c r="AS113" s="439"/>
      <c r="AT113" s="439"/>
      <c r="AU113" s="439"/>
      <c r="AV113" s="439"/>
      <c r="AW113" s="439"/>
      <c r="AX113" s="439"/>
      <c r="AY113" s="439"/>
      <c r="AZ113" s="439"/>
      <c r="BA113" s="439"/>
      <c r="BB113" s="439"/>
      <c r="BC113" s="439"/>
    </row>
    <row r="114" ht="15.75" customHeight="1">
      <c r="A114" s="439"/>
      <c r="B114" s="439"/>
      <c r="C114" s="439"/>
      <c r="D114" s="439"/>
      <c r="E114" s="439"/>
      <c r="F114" s="439"/>
      <c r="G114" s="439"/>
      <c r="H114" s="439"/>
      <c r="I114" s="439"/>
      <c r="J114" s="439"/>
      <c r="K114" s="439"/>
      <c r="L114" s="439"/>
      <c r="M114" s="439"/>
      <c r="N114" s="439"/>
      <c r="O114" s="439"/>
      <c r="P114" s="439"/>
      <c r="Q114" s="439"/>
      <c r="R114" s="439"/>
      <c r="S114" s="439"/>
      <c r="T114" s="439"/>
      <c r="U114" s="439"/>
      <c r="V114" s="439"/>
      <c r="W114" s="439"/>
      <c r="X114" s="439"/>
      <c r="Y114" s="439"/>
      <c r="Z114" s="439"/>
      <c r="AA114" s="439"/>
      <c r="AB114" s="439"/>
      <c r="AC114" s="439"/>
      <c r="AD114" s="439"/>
      <c r="AE114" s="439"/>
      <c r="AF114" s="439"/>
      <c r="AG114" s="439"/>
      <c r="AH114" s="439"/>
      <c r="AI114" s="439"/>
      <c r="AJ114" s="439"/>
      <c r="AK114" s="439"/>
      <c r="AL114" s="439"/>
      <c r="AM114" s="439"/>
      <c r="AN114" s="439"/>
      <c r="AO114" s="439"/>
      <c r="AP114" s="439"/>
      <c r="AQ114" s="439"/>
      <c r="AR114" s="439"/>
      <c r="AS114" s="439"/>
      <c r="AT114" s="439"/>
      <c r="AU114" s="439"/>
      <c r="AV114" s="439"/>
      <c r="AW114" s="439"/>
      <c r="AX114" s="439"/>
      <c r="AY114" s="439"/>
      <c r="AZ114" s="439"/>
      <c r="BA114" s="439"/>
      <c r="BB114" s="439"/>
      <c r="BC114" s="439"/>
    </row>
    <row r="115" ht="15.75" customHeight="1">
      <c r="A115" s="439"/>
      <c r="B115" s="439"/>
      <c r="C115" s="439"/>
      <c r="D115" s="439"/>
      <c r="E115" s="439"/>
      <c r="F115" s="439"/>
      <c r="G115" s="439"/>
      <c r="H115" s="439"/>
      <c r="I115" s="439"/>
      <c r="J115" s="439"/>
      <c r="K115" s="439"/>
      <c r="L115" s="439"/>
      <c r="M115" s="439"/>
      <c r="N115" s="439"/>
      <c r="O115" s="439"/>
      <c r="P115" s="439"/>
      <c r="Q115" s="439"/>
      <c r="R115" s="439"/>
      <c r="S115" s="439"/>
      <c r="T115" s="439"/>
      <c r="U115" s="439"/>
      <c r="V115" s="439"/>
      <c r="W115" s="439"/>
      <c r="X115" s="439"/>
      <c r="Y115" s="439"/>
      <c r="Z115" s="439"/>
      <c r="AA115" s="439"/>
      <c r="AB115" s="439"/>
      <c r="AC115" s="439"/>
      <c r="AD115" s="439"/>
      <c r="AE115" s="439"/>
      <c r="AF115" s="439"/>
      <c r="AG115" s="439"/>
      <c r="AH115" s="439"/>
      <c r="AI115" s="439"/>
      <c r="AJ115" s="439"/>
      <c r="AK115" s="439"/>
      <c r="AL115" s="439"/>
      <c r="AM115" s="439"/>
      <c r="AN115" s="439"/>
      <c r="AO115" s="439"/>
      <c r="AP115" s="439"/>
      <c r="AQ115" s="439"/>
      <c r="AR115" s="439"/>
      <c r="AS115" s="439"/>
      <c r="AT115" s="439"/>
      <c r="AU115" s="439"/>
      <c r="AV115" s="439"/>
      <c r="AW115" s="439"/>
      <c r="AX115" s="439"/>
      <c r="AY115" s="439"/>
      <c r="AZ115" s="439"/>
      <c r="BA115" s="439"/>
      <c r="BB115" s="439"/>
      <c r="BC115" s="439"/>
    </row>
    <row r="116" ht="15.75" customHeight="1">
      <c r="A116" s="439"/>
      <c r="B116" s="439"/>
      <c r="C116" s="439"/>
      <c r="D116" s="439"/>
      <c r="E116" s="439"/>
      <c r="F116" s="439"/>
      <c r="G116" s="439"/>
      <c r="H116" s="439"/>
      <c r="I116" s="439"/>
      <c r="J116" s="439"/>
      <c r="K116" s="439"/>
      <c r="L116" s="439"/>
      <c r="M116" s="439"/>
      <c r="N116" s="439"/>
      <c r="O116" s="439"/>
      <c r="P116" s="439"/>
      <c r="Q116" s="439"/>
      <c r="R116" s="439"/>
      <c r="S116" s="439"/>
      <c r="T116" s="439"/>
      <c r="U116" s="439"/>
      <c r="V116" s="439"/>
      <c r="W116" s="439"/>
      <c r="X116" s="439"/>
      <c r="Y116" s="439"/>
      <c r="Z116" s="439"/>
      <c r="AA116" s="439"/>
      <c r="AB116" s="439"/>
      <c r="AC116" s="439"/>
      <c r="AD116" s="439"/>
      <c r="AE116" s="439"/>
      <c r="AF116" s="439"/>
      <c r="AG116" s="439"/>
      <c r="AH116" s="439"/>
      <c r="AI116" s="439"/>
      <c r="AJ116" s="439"/>
      <c r="AK116" s="439"/>
      <c r="AL116" s="439"/>
      <c r="AM116" s="439"/>
      <c r="AN116" s="439"/>
      <c r="AO116" s="439"/>
      <c r="AP116" s="439"/>
      <c r="AQ116" s="439"/>
      <c r="AR116" s="439"/>
      <c r="AS116" s="439"/>
      <c r="AT116" s="439"/>
      <c r="AU116" s="439"/>
      <c r="AV116" s="439"/>
      <c r="AW116" s="439"/>
      <c r="AX116" s="439"/>
      <c r="AY116" s="439"/>
      <c r="AZ116" s="439"/>
      <c r="BA116" s="439"/>
      <c r="BB116" s="439"/>
      <c r="BC116" s="439"/>
    </row>
    <row r="117" ht="15.75" customHeight="1">
      <c r="A117" s="439"/>
      <c r="B117" s="439"/>
      <c r="C117" s="439"/>
      <c r="D117" s="439"/>
      <c r="E117" s="439"/>
      <c r="F117" s="439"/>
      <c r="G117" s="439"/>
      <c r="H117" s="439"/>
      <c r="I117" s="439"/>
      <c r="J117" s="439"/>
      <c r="K117" s="439"/>
      <c r="L117" s="439"/>
      <c r="M117" s="439"/>
      <c r="N117" s="439"/>
      <c r="O117" s="439"/>
      <c r="P117" s="439"/>
      <c r="Q117" s="439"/>
      <c r="R117" s="439"/>
      <c r="S117" s="439"/>
      <c r="T117" s="439"/>
      <c r="U117" s="439"/>
      <c r="V117" s="439"/>
      <c r="W117" s="439"/>
      <c r="X117" s="439"/>
      <c r="Y117" s="439"/>
      <c r="Z117" s="439"/>
      <c r="AA117" s="439"/>
      <c r="AB117" s="439"/>
      <c r="AC117" s="439"/>
      <c r="AD117" s="439"/>
      <c r="AE117" s="439"/>
      <c r="AF117" s="439"/>
      <c r="AG117" s="439"/>
      <c r="AH117" s="439"/>
      <c r="AI117" s="439"/>
      <c r="AJ117" s="439"/>
      <c r="AK117" s="439"/>
      <c r="AL117" s="439"/>
      <c r="AM117" s="439"/>
      <c r="AN117" s="439"/>
      <c r="AO117" s="439"/>
      <c r="AP117" s="439"/>
      <c r="AQ117" s="439"/>
      <c r="AR117" s="439"/>
      <c r="AS117" s="439"/>
      <c r="AT117" s="439"/>
      <c r="AU117" s="439"/>
      <c r="AV117" s="439"/>
      <c r="AW117" s="439"/>
      <c r="AX117" s="439"/>
      <c r="AY117" s="439"/>
      <c r="AZ117" s="439"/>
      <c r="BA117" s="439"/>
      <c r="BB117" s="439"/>
      <c r="BC117" s="439"/>
    </row>
    <row r="118" ht="15.75" customHeight="1">
      <c r="A118" s="439"/>
      <c r="B118" s="439"/>
      <c r="C118" s="439"/>
      <c r="D118" s="439"/>
      <c r="E118" s="439"/>
      <c r="F118" s="439"/>
      <c r="G118" s="439"/>
      <c r="H118" s="439"/>
      <c r="I118" s="439"/>
      <c r="J118" s="439"/>
      <c r="K118" s="439"/>
      <c r="L118" s="439"/>
      <c r="M118" s="439"/>
      <c r="N118" s="439"/>
      <c r="O118" s="439"/>
      <c r="P118" s="439"/>
      <c r="Q118" s="439"/>
      <c r="R118" s="439"/>
      <c r="S118" s="439"/>
      <c r="T118" s="439"/>
      <c r="U118" s="439"/>
      <c r="V118" s="439"/>
      <c r="W118" s="439"/>
      <c r="X118" s="439"/>
      <c r="Y118" s="439"/>
      <c r="Z118" s="439"/>
      <c r="AA118" s="439"/>
      <c r="AB118" s="439"/>
      <c r="AC118" s="439"/>
      <c r="AD118" s="439"/>
      <c r="AE118" s="439"/>
      <c r="AF118" s="439"/>
      <c r="AG118" s="439"/>
      <c r="AH118" s="439"/>
      <c r="AI118" s="439"/>
      <c r="AJ118" s="439"/>
      <c r="AK118" s="439"/>
      <c r="AL118" s="439"/>
      <c r="AM118" s="439"/>
      <c r="AN118" s="439"/>
      <c r="AO118" s="439"/>
      <c r="AP118" s="439"/>
      <c r="AQ118" s="439"/>
      <c r="AR118" s="439"/>
      <c r="AS118" s="439"/>
      <c r="AT118" s="439"/>
      <c r="AU118" s="439"/>
      <c r="AV118" s="439"/>
      <c r="AW118" s="439"/>
      <c r="AX118" s="439"/>
      <c r="AY118" s="439"/>
      <c r="AZ118" s="439"/>
      <c r="BA118" s="439"/>
      <c r="BB118" s="439"/>
      <c r="BC118" s="439"/>
    </row>
    <row r="119" ht="15.75" customHeight="1">
      <c r="A119" s="439"/>
      <c r="B119" s="439"/>
      <c r="C119" s="439"/>
      <c r="D119" s="439"/>
      <c r="E119" s="439"/>
      <c r="F119" s="439"/>
      <c r="G119" s="439"/>
      <c r="H119" s="439"/>
      <c r="I119" s="439"/>
      <c r="J119" s="439"/>
      <c r="K119" s="439"/>
      <c r="L119" s="439"/>
      <c r="M119" s="439"/>
      <c r="N119" s="439"/>
      <c r="O119" s="439"/>
      <c r="P119" s="439"/>
      <c r="Q119" s="439"/>
      <c r="R119" s="439"/>
      <c r="S119" s="439"/>
      <c r="T119" s="439"/>
      <c r="U119" s="439"/>
      <c r="V119" s="439"/>
      <c r="W119" s="439"/>
      <c r="X119" s="439"/>
      <c r="Y119" s="439"/>
      <c r="Z119" s="439"/>
      <c r="AA119" s="439"/>
      <c r="AB119" s="439"/>
      <c r="AC119" s="439"/>
      <c r="AD119" s="439"/>
      <c r="AE119" s="439"/>
      <c r="AF119" s="439"/>
      <c r="AG119" s="439"/>
      <c r="AH119" s="439"/>
      <c r="AI119" s="439"/>
      <c r="AJ119" s="439"/>
      <c r="AK119" s="439"/>
      <c r="AL119" s="439"/>
      <c r="AM119" s="439"/>
      <c r="AN119" s="439"/>
      <c r="AO119" s="439"/>
      <c r="AP119" s="439"/>
      <c r="AQ119" s="439"/>
      <c r="AR119" s="439"/>
      <c r="AS119" s="439"/>
      <c r="AT119" s="439"/>
      <c r="AU119" s="439"/>
      <c r="AV119" s="439"/>
      <c r="AW119" s="439"/>
      <c r="AX119" s="439"/>
      <c r="AY119" s="439"/>
      <c r="AZ119" s="439"/>
      <c r="BA119" s="439"/>
      <c r="BB119" s="439"/>
      <c r="BC119" s="439"/>
    </row>
    <row r="120" ht="15.75" customHeight="1">
      <c r="A120" s="439"/>
      <c r="B120" s="439"/>
      <c r="C120" s="439"/>
      <c r="D120" s="439"/>
      <c r="E120" s="439"/>
      <c r="F120" s="439"/>
      <c r="G120" s="439"/>
      <c r="H120" s="439"/>
      <c r="I120" s="439"/>
      <c r="J120" s="439"/>
      <c r="K120" s="439"/>
      <c r="L120" s="439"/>
      <c r="M120" s="439"/>
      <c r="N120" s="439"/>
      <c r="O120" s="439"/>
      <c r="P120" s="439"/>
      <c r="Q120" s="439"/>
      <c r="R120" s="439"/>
      <c r="S120" s="439"/>
      <c r="T120" s="439"/>
      <c r="U120" s="439"/>
      <c r="V120" s="439"/>
      <c r="W120" s="439"/>
      <c r="X120" s="439"/>
      <c r="Y120" s="439"/>
      <c r="Z120" s="439"/>
      <c r="AA120" s="439"/>
      <c r="AB120" s="439"/>
      <c r="AC120" s="439"/>
      <c r="AD120" s="439"/>
      <c r="AE120" s="439"/>
      <c r="AF120" s="439"/>
      <c r="AG120" s="439"/>
      <c r="AH120" s="439"/>
      <c r="AI120" s="439"/>
      <c r="AJ120" s="439"/>
      <c r="AK120" s="439"/>
      <c r="AL120" s="439"/>
      <c r="AM120" s="439"/>
      <c r="AN120" s="439"/>
      <c r="AO120" s="439"/>
      <c r="AP120" s="439"/>
      <c r="AQ120" s="439"/>
      <c r="AR120" s="439"/>
      <c r="AS120" s="439"/>
      <c r="AT120" s="439"/>
      <c r="AU120" s="439"/>
      <c r="AV120" s="439"/>
      <c r="AW120" s="439"/>
      <c r="AX120" s="439"/>
      <c r="AY120" s="439"/>
      <c r="AZ120" s="439"/>
      <c r="BA120" s="439"/>
      <c r="BB120" s="439"/>
      <c r="BC120" s="439"/>
    </row>
    <row r="121" ht="15.75" customHeight="1">
      <c r="A121" s="439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439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439"/>
      <c r="AG121" s="439"/>
      <c r="AH121" s="439"/>
      <c r="AI121" s="439"/>
      <c r="AJ121" s="439"/>
      <c r="AK121" s="439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439"/>
    </row>
    <row r="122" ht="15.75" customHeight="1">
      <c r="A122" s="439"/>
      <c r="B122" s="439"/>
      <c r="C122" s="439"/>
      <c r="D122" s="439"/>
      <c r="E122" s="439"/>
      <c r="F122" s="439"/>
      <c r="G122" s="439"/>
      <c r="H122" s="439"/>
      <c r="I122" s="439"/>
      <c r="J122" s="439"/>
      <c r="K122" s="439"/>
      <c r="L122" s="439"/>
      <c r="M122" s="439"/>
      <c r="N122" s="439"/>
      <c r="O122" s="439"/>
      <c r="P122" s="439"/>
      <c r="Q122" s="439"/>
      <c r="R122" s="439"/>
      <c r="S122" s="439"/>
      <c r="T122" s="439"/>
      <c r="U122" s="439"/>
      <c r="V122" s="439"/>
      <c r="W122" s="439"/>
      <c r="X122" s="439"/>
      <c r="Y122" s="439"/>
      <c r="Z122" s="439"/>
      <c r="AA122" s="439"/>
      <c r="AB122" s="439"/>
      <c r="AC122" s="439"/>
      <c r="AD122" s="439"/>
      <c r="AE122" s="439"/>
      <c r="AF122" s="439"/>
      <c r="AG122" s="439"/>
      <c r="AH122" s="439"/>
      <c r="AI122" s="439"/>
      <c r="AJ122" s="439"/>
      <c r="AK122" s="439"/>
      <c r="AL122" s="439"/>
      <c r="AM122" s="439"/>
      <c r="AN122" s="439"/>
      <c r="AO122" s="439"/>
      <c r="AP122" s="439"/>
      <c r="AQ122" s="439"/>
      <c r="AR122" s="439"/>
      <c r="AS122" s="439"/>
      <c r="AT122" s="439"/>
      <c r="AU122" s="439"/>
      <c r="AV122" s="439"/>
      <c r="AW122" s="439"/>
      <c r="AX122" s="439"/>
      <c r="AY122" s="439"/>
      <c r="AZ122" s="439"/>
      <c r="BA122" s="439"/>
      <c r="BB122" s="439"/>
      <c r="BC122" s="439"/>
    </row>
    <row r="123" ht="15.75" customHeight="1">
      <c r="A123" s="439"/>
      <c r="B123" s="439"/>
      <c r="C123" s="439"/>
      <c r="D123" s="439"/>
      <c r="E123" s="439"/>
      <c r="F123" s="439"/>
      <c r="G123" s="439"/>
      <c r="H123" s="439"/>
      <c r="I123" s="439"/>
      <c r="J123" s="439"/>
      <c r="K123" s="439"/>
      <c r="L123" s="439"/>
      <c r="M123" s="439"/>
      <c r="N123" s="439"/>
      <c r="O123" s="439"/>
      <c r="P123" s="439"/>
      <c r="Q123" s="439"/>
      <c r="R123" s="439"/>
      <c r="S123" s="439"/>
      <c r="T123" s="439"/>
      <c r="U123" s="439"/>
      <c r="V123" s="439"/>
      <c r="W123" s="439"/>
      <c r="X123" s="439"/>
      <c r="Y123" s="439"/>
      <c r="Z123" s="439"/>
      <c r="AA123" s="439"/>
      <c r="AB123" s="439"/>
      <c r="AC123" s="439"/>
      <c r="AD123" s="439"/>
      <c r="AE123" s="439"/>
      <c r="AF123" s="439"/>
      <c r="AG123" s="439"/>
      <c r="AH123" s="439"/>
      <c r="AI123" s="439"/>
      <c r="AJ123" s="439"/>
      <c r="AK123" s="439"/>
      <c r="AL123" s="439"/>
      <c r="AM123" s="439"/>
      <c r="AN123" s="439"/>
      <c r="AO123" s="439"/>
      <c r="AP123" s="439"/>
      <c r="AQ123" s="439"/>
      <c r="AR123" s="439"/>
      <c r="AS123" s="439"/>
      <c r="AT123" s="439"/>
      <c r="AU123" s="439"/>
      <c r="AV123" s="439"/>
      <c r="AW123" s="439"/>
      <c r="AX123" s="439"/>
      <c r="AY123" s="439"/>
      <c r="AZ123" s="439"/>
      <c r="BA123" s="439"/>
      <c r="BB123" s="439"/>
      <c r="BC123" s="439"/>
    </row>
    <row r="124" ht="15.75" customHeight="1">
      <c r="A124" s="439"/>
      <c r="B124" s="439"/>
      <c r="C124" s="439"/>
      <c r="D124" s="439"/>
      <c r="E124" s="439"/>
      <c r="F124" s="439"/>
      <c r="G124" s="439"/>
      <c r="H124" s="439"/>
      <c r="I124" s="439"/>
      <c r="J124" s="439"/>
      <c r="K124" s="439"/>
      <c r="L124" s="439"/>
      <c r="M124" s="439"/>
      <c r="N124" s="439"/>
      <c r="O124" s="439"/>
      <c r="P124" s="439"/>
      <c r="Q124" s="439"/>
      <c r="R124" s="439"/>
      <c r="S124" s="439"/>
      <c r="T124" s="439"/>
      <c r="U124" s="439"/>
      <c r="V124" s="439"/>
      <c r="W124" s="439"/>
      <c r="X124" s="439"/>
      <c r="Y124" s="439"/>
      <c r="Z124" s="439"/>
      <c r="AA124" s="439"/>
      <c r="AB124" s="439"/>
      <c r="AC124" s="439"/>
      <c r="AD124" s="439"/>
      <c r="AE124" s="439"/>
      <c r="AF124" s="439"/>
      <c r="AG124" s="439"/>
      <c r="AH124" s="439"/>
      <c r="AI124" s="439"/>
      <c r="AJ124" s="439"/>
      <c r="AK124" s="439"/>
      <c r="AL124" s="439"/>
      <c r="AM124" s="439"/>
      <c r="AN124" s="439"/>
      <c r="AO124" s="439"/>
      <c r="AP124" s="439"/>
      <c r="AQ124" s="439"/>
      <c r="AR124" s="439"/>
      <c r="AS124" s="439"/>
      <c r="AT124" s="439"/>
      <c r="AU124" s="439"/>
      <c r="AV124" s="439"/>
      <c r="AW124" s="439"/>
      <c r="AX124" s="439"/>
      <c r="AY124" s="439"/>
      <c r="AZ124" s="439"/>
      <c r="BA124" s="439"/>
      <c r="BB124" s="439"/>
      <c r="BC124" s="439"/>
    </row>
    <row r="125" ht="15.75" customHeight="1">
      <c r="A125" s="439"/>
      <c r="B125" s="439"/>
      <c r="C125" s="439"/>
      <c r="D125" s="439"/>
      <c r="E125" s="439"/>
      <c r="F125" s="439"/>
      <c r="G125" s="439"/>
      <c r="H125" s="439"/>
      <c r="I125" s="439"/>
      <c r="J125" s="439"/>
      <c r="K125" s="439"/>
      <c r="L125" s="439"/>
      <c r="M125" s="439"/>
      <c r="N125" s="439"/>
      <c r="O125" s="439"/>
      <c r="P125" s="439"/>
      <c r="Q125" s="439"/>
      <c r="R125" s="439"/>
      <c r="S125" s="439"/>
      <c r="T125" s="439"/>
      <c r="U125" s="439"/>
      <c r="V125" s="439"/>
      <c r="W125" s="439"/>
      <c r="X125" s="439"/>
      <c r="Y125" s="439"/>
      <c r="Z125" s="439"/>
      <c r="AA125" s="439"/>
      <c r="AB125" s="439"/>
      <c r="AC125" s="439"/>
      <c r="AD125" s="439"/>
      <c r="AE125" s="439"/>
      <c r="AF125" s="439"/>
      <c r="AG125" s="439"/>
      <c r="AH125" s="439"/>
      <c r="AI125" s="439"/>
      <c r="AJ125" s="439"/>
      <c r="AK125" s="439"/>
      <c r="AL125" s="439"/>
      <c r="AM125" s="439"/>
      <c r="AN125" s="439"/>
      <c r="AO125" s="439"/>
      <c r="AP125" s="439"/>
      <c r="AQ125" s="439"/>
      <c r="AR125" s="439"/>
      <c r="AS125" s="439"/>
      <c r="AT125" s="439"/>
      <c r="AU125" s="439"/>
      <c r="AV125" s="439"/>
      <c r="AW125" s="439"/>
      <c r="AX125" s="439"/>
      <c r="AY125" s="439"/>
      <c r="AZ125" s="439"/>
      <c r="BA125" s="439"/>
      <c r="BB125" s="439"/>
      <c r="BC125" s="439"/>
    </row>
    <row r="126" ht="15.75" customHeight="1">
      <c r="A126" s="439"/>
      <c r="B126" s="439"/>
      <c r="C126" s="439"/>
      <c r="D126" s="439"/>
      <c r="E126" s="439"/>
      <c r="F126" s="439"/>
      <c r="G126" s="439"/>
      <c r="H126" s="439"/>
      <c r="I126" s="439"/>
      <c r="J126" s="439"/>
      <c r="K126" s="439"/>
      <c r="L126" s="439"/>
      <c r="M126" s="439"/>
      <c r="N126" s="439"/>
      <c r="O126" s="439"/>
      <c r="P126" s="439"/>
      <c r="Q126" s="439"/>
      <c r="R126" s="439"/>
      <c r="S126" s="439"/>
      <c r="T126" s="439"/>
      <c r="U126" s="439"/>
      <c r="V126" s="439"/>
      <c r="W126" s="439"/>
      <c r="X126" s="439"/>
      <c r="Y126" s="439"/>
      <c r="Z126" s="439"/>
      <c r="AA126" s="439"/>
      <c r="AB126" s="439"/>
      <c r="AC126" s="439"/>
      <c r="AD126" s="439"/>
      <c r="AE126" s="439"/>
      <c r="AF126" s="439"/>
      <c r="AG126" s="439"/>
      <c r="AH126" s="439"/>
      <c r="AI126" s="439"/>
      <c r="AJ126" s="439"/>
      <c r="AK126" s="439"/>
      <c r="AL126" s="439"/>
      <c r="AM126" s="439"/>
      <c r="AN126" s="439"/>
      <c r="AO126" s="439"/>
      <c r="AP126" s="439"/>
      <c r="AQ126" s="439"/>
      <c r="AR126" s="439"/>
      <c r="AS126" s="439"/>
      <c r="AT126" s="439"/>
      <c r="AU126" s="439"/>
      <c r="AV126" s="439"/>
      <c r="AW126" s="439"/>
      <c r="AX126" s="439"/>
      <c r="AY126" s="439"/>
      <c r="AZ126" s="439"/>
      <c r="BA126" s="439"/>
      <c r="BB126" s="439"/>
      <c r="BC126" s="439"/>
    </row>
    <row r="127" ht="15.75" customHeight="1">
      <c r="A127" s="439"/>
      <c r="B127" s="439"/>
      <c r="C127" s="439"/>
      <c r="D127" s="439"/>
      <c r="E127" s="439"/>
      <c r="F127" s="439"/>
      <c r="G127" s="439"/>
      <c r="H127" s="439"/>
      <c r="I127" s="439"/>
      <c r="J127" s="439"/>
      <c r="K127" s="439"/>
      <c r="L127" s="439"/>
      <c r="M127" s="439"/>
      <c r="N127" s="439"/>
      <c r="O127" s="439"/>
      <c r="P127" s="439"/>
      <c r="Q127" s="439"/>
      <c r="R127" s="439"/>
      <c r="S127" s="439"/>
      <c r="T127" s="439"/>
      <c r="U127" s="439"/>
      <c r="V127" s="439"/>
      <c r="W127" s="439"/>
      <c r="X127" s="439"/>
      <c r="Y127" s="439"/>
      <c r="Z127" s="439"/>
      <c r="AA127" s="439"/>
      <c r="AB127" s="439"/>
      <c r="AC127" s="439"/>
      <c r="AD127" s="439"/>
      <c r="AE127" s="439"/>
      <c r="AF127" s="439"/>
      <c r="AG127" s="439"/>
      <c r="AH127" s="439"/>
      <c r="AI127" s="439"/>
      <c r="AJ127" s="439"/>
      <c r="AK127" s="439"/>
      <c r="AL127" s="439"/>
      <c r="AM127" s="439"/>
      <c r="AN127" s="439"/>
      <c r="AO127" s="439"/>
      <c r="AP127" s="439"/>
      <c r="AQ127" s="439"/>
      <c r="AR127" s="439"/>
      <c r="AS127" s="439"/>
      <c r="AT127" s="439"/>
      <c r="AU127" s="439"/>
      <c r="AV127" s="439"/>
      <c r="AW127" s="439"/>
      <c r="AX127" s="439"/>
      <c r="AY127" s="439"/>
      <c r="AZ127" s="439"/>
      <c r="BA127" s="439"/>
      <c r="BB127" s="439"/>
      <c r="BC127" s="439"/>
    </row>
    <row r="128" ht="15.75" customHeight="1">
      <c r="A128" s="439"/>
      <c r="B128" s="439"/>
      <c r="C128" s="439"/>
      <c r="D128" s="439"/>
      <c r="E128" s="439"/>
      <c r="F128" s="439"/>
      <c r="G128" s="439"/>
      <c r="H128" s="439"/>
      <c r="I128" s="439"/>
      <c r="J128" s="439"/>
      <c r="K128" s="439"/>
      <c r="L128" s="439"/>
      <c r="M128" s="439"/>
      <c r="N128" s="439"/>
      <c r="O128" s="439"/>
      <c r="P128" s="439"/>
      <c r="Q128" s="439"/>
      <c r="R128" s="439"/>
      <c r="S128" s="439"/>
      <c r="T128" s="439"/>
      <c r="U128" s="439"/>
      <c r="V128" s="439"/>
      <c r="W128" s="439"/>
      <c r="X128" s="439"/>
      <c r="Y128" s="439"/>
      <c r="Z128" s="439"/>
      <c r="AA128" s="439"/>
      <c r="AB128" s="439"/>
      <c r="AC128" s="439"/>
      <c r="AD128" s="439"/>
      <c r="AE128" s="439"/>
      <c r="AF128" s="439"/>
      <c r="AG128" s="439"/>
      <c r="AH128" s="439"/>
      <c r="AI128" s="439"/>
      <c r="AJ128" s="439"/>
      <c r="AK128" s="439"/>
      <c r="AL128" s="439"/>
      <c r="AM128" s="439"/>
      <c r="AN128" s="439"/>
      <c r="AO128" s="439"/>
      <c r="AP128" s="439"/>
      <c r="AQ128" s="439"/>
      <c r="AR128" s="439"/>
      <c r="AS128" s="439"/>
      <c r="AT128" s="439"/>
      <c r="AU128" s="439"/>
      <c r="AV128" s="439"/>
      <c r="AW128" s="439"/>
      <c r="AX128" s="439"/>
      <c r="AY128" s="439"/>
      <c r="AZ128" s="439"/>
      <c r="BA128" s="439"/>
      <c r="BB128" s="439"/>
      <c r="BC128" s="439"/>
    </row>
    <row r="129" ht="15.75" customHeight="1">
      <c r="A129" s="439"/>
      <c r="B129" s="439"/>
      <c r="C129" s="439"/>
      <c r="D129" s="439"/>
      <c r="E129" s="439"/>
      <c r="F129" s="439"/>
      <c r="G129" s="439"/>
      <c r="H129" s="439"/>
      <c r="I129" s="439"/>
      <c r="J129" s="439"/>
      <c r="K129" s="439"/>
      <c r="L129" s="439"/>
      <c r="M129" s="439"/>
      <c r="N129" s="439"/>
      <c r="O129" s="439"/>
      <c r="P129" s="439"/>
      <c r="Q129" s="439"/>
      <c r="R129" s="439"/>
      <c r="S129" s="439"/>
      <c r="T129" s="439"/>
      <c r="U129" s="439"/>
      <c r="V129" s="439"/>
      <c r="W129" s="439"/>
      <c r="X129" s="439"/>
      <c r="Y129" s="439"/>
      <c r="Z129" s="439"/>
      <c r="AA129" s="439"/>
      <c r="AB129" s="439"/>
      <c r="AC129" s="439"/>
      <c r="AD129" s="439"/>
      <c r="AE129" s="439"/>
      <c r="AF129" s="439"/>
      <c r="AG129" s="439"/>
      <c r="AH129" s="439"/>
      <c r="AI129" s="439"/>
      <c r="AJ129" s="439"/>
      <c r="AK129" s="439"/>
      <c r="AL129" s="439"/>
      <c r="AM129" s="439"/>
      <c r="AN129" s="439"/>
      <c r="AO129" s="439"/>
      <c r="AP129" s="439"/>
      <c r="AQ129" s="439"/>
      <c r="AR129" s="439"/>
      <c r="AS129" s="439"/>
      <c r="AT129" s="439"/>
      <c r="AU129" s="439"/>
      <c r="AV129" s="439"/>
      <c r="AW129" s="439"/>
      <c r="AX129" s="439"/>
      <c r="AY129" s="439"/>
      <c r="AZ129" s="439"/>
      <c r="BA129" s="439"/>
      <c r="BB129" s="439"/>
      <c r="BC129" s="439"/>
    </row>
    <row r="130" ht="15.75" customHeight="1">
      <c r="A130" s="439"/>
      <c r="B130" s="439"/>
      <c r="C130" s="439"/>
      <c r="D130" s="439"/>
      <c r="E130" s="439"/>
      <c r="F130" s="439"/>
      <c r="G130" s="439"/>
      <c r="H130" s="439"/>
      <c r="I130" s="439"/>
      <c r="J130" s="439"/>
      <c r="K130" s="439"/>
      <c r="L130" s="439"/>
      <c r="M130" s="439"/>
      <c r="N130" s="439"/>
      <c r="O130" s="439"/>
      <c r="P130" s="439"/>
      <c r="Q130" s="439"/>
      <c r="R130" s="439"/>
      <c r="S130" s="439"/>
      <c r="T130" s="439"/>
      <c r="U130" s="439"/>
      <c r="V130" s="439"/>
      <c r="W130" s="439"/>
      <c r="X130" s="439"/>
      <c r="Y130" s="439"/>
      <c r="Z130" s="439"/>
      <c r="AA130" s="439"/>
      <c r="AB130" s="439"/>
      <c r="AC130" s="439"/>
      <c r="AD130" s="439"/>
      <c r="AE130" s="439"/>
      <c r="AF130" s="439"/>
      <c r="AG130" s="439"/>
      <c r="AH130" s="439"/>
      <c r="AI130" s="439"/>
      <c r="AJ130" s="439"/>
      <c r="AK130" s="439"/>
      <c r="AL130" s="439"/>
      <c r="AM130" s="439"/>
      <c r="AN130" s="439"/>
      <c r="AO130" s="439"/>
      <c r="AP130" s="439"/>
      <c r="AQ130" s="439"/>
      <c r="AR130" s="439"/>
      <c r="AS130" s="439"/>
      <c r="AT130" s="439"/>
      <c r="AU130" s="439"/>
      <c r="AV130" s="439"/>
      <c r="AW130" s="439"/>
      <c r="AX130" s="439"/>
      <c r="AY130" s="439"/>
      <c r="AZ130" s="439"/>
      <c r="BA130" s="439"/>
      <c r="BB130" s="439"/>
      <c r="BC130" s="439"/>
    </row>
    <row r="131" ht="15.75" customHeight="1">
      <c r="A131" s="439"/>
      <c r="B131" s="439"/>
      <c r="C131" s="439"/>
      <c r="D131" s="439"/>
      <c r="E131" s="439"/>
      <c r="F131" s="439"/>
      <c r="G131" s="439"/>
      <c r="H131" s="439"/>
      <c r="I131" s="439"/>
      <c r="J131" s="439"/>
      <c r="K131" s="439"/>
      <c r="L131" s="439"/>
      <c r="M131" s="439"/>
      <c r="N131" s="439"/>
      <c r="O131" s="439"/>
      <c r="P131" s="439"/>
      <c r="Q131" s="439"/>
      <c r="R131" s="439"/>
      <c r="S131" s="439"/>
      <c r="T131" s="439"/>
      <c r="U131" s="439"/>
      <c r="V131" s="439"/>
      <c r="W131" s="439"/>
      <c r="X131" s="439"/>
      <c r="Y131" s="439"/>
      <c r="Z131" s="439"/>
      <c r="AA131" s="439"/>
      <c r="AB131" s="439"/>
      <c r="AC131" s="439"/>
      <c r="AD131" s="439"/>
      <c r="AE131" s="439"/>
      <c r="AF131" s="439"/>
      <c r="AG131" s="439"/>
      <c r="AH131" s="439"/>
      <c r="AI131" s="439"/>
      <c r="AJ131" s="439"/>
      <c r="AK131" s="439"/>
      <c r="AL131" s="439"/>
      <c r="AM131" s="439"/>
      <c r="AN131" s="439"/>
      <c r="AO131" s="439"/>
      <c r="AP131" s="439"/>
      <c r="AQ131" s="439"/>
      <c r="AR131" s="439"/>
      <c r="AS131" s="439"/>
      <c r="AT131" s="439"/>
      <c r="AU131" s="439"/>
      <c r="AV131" s="439"/>
      <c r="AW131" s="439"/>
      <c r="AX131" s="439"/>
      <c r="AY131" s="439"/>
      <c r="AZ131" s="439"/>
      <c r="BA131" s="439"/>
      <c r="BB131" s="439"/>
      <c r="BC131" s="439"/>
    </row>
    <row r="132" ht="15.75" customHeight="1">
      <c r="A132" s="439"/>
      <c r="B132" s="439"/>
      <c r="C132" s="439"/>
      <c r="D132" s="439"/>
      <c r="E132" s="439"/>
      <c r="F132" s="439"/>
      <c r="G132" s="439"/>
      <c r="H132" s="439"/>
      <c r="I132" s="439"/>
      <c r="J132" s="439"/>
      <c r="K132" s="439"/>
      <c r="L132" s="439"/>
      <c r="M132" s="439"/>
      <c r="N132" s="439"/>
      <c r="O132" s="439"/>
      <c r="P132" s="439"/>
      <c r="Q132" s="439"/>
      <c r="R132" s="439"/>
      <c r="S132" s="439"/>
      <c r="T132" s="439"/>
      <c r="U132" s="439"/>
      <c r="V132" s="439"/>
      <c r="W132" s="439"/>
      <c r="X132" s="439"/>
      <c r="Y132" s="439"/>
      <c r="Z132" s="439"/>
      <c r="AA132" s="439"/>
      <c r="AB132" s="439"/>
      <c r="AC132" s="439"/>
      <c r="AD132" s="439"/>
      <c r="AE132" s="439"/>
      <c r="AF132" s="439"/>
      <c r="AG132" s="439"/>
      <c r="AH132" s="439"/>
      <c r="AI132" s="439"/>
      <c r="AJ132" s="439"/>
      <c r="AK132" s="439"/>
      <c r="AL132" s="439"/>
      <c r="AM132" s="439"/>
      <c r="AN132" s="439"/>
      <c r="AO132" s="439"/>
      <c r="AP132" s="439"/>
      <c r="AQ132" s="439"/>
      <c r="AR132" s="439"/>
      <c r="AS132" s="439"/>
      <c r="AT132" s="439"/>
      <c r="AU132" s="439"/>
      <c r="AV132" s="439"/>
      <c r="AW132" s="439"/>
      <c r="AX132" s="439"/>
      <c r="AY132" s="439"/>
      <c r="AZ132" s="439"/>
      <c r="BA132" s="439"/>
      <c r="BB132" s="439"/>
      <c r="BC132" s="439"/>
    </row>
    <row r="133" ht="15.75" customHeight="1">
      <c r="A133" s="439"/>
      <c r="B133" s="439"/>
      <c r="C133" s="439"/>
      <c r="D133" s="439"/>
      <c r="E133" s="439"/>
      <c r="F133" s="439"/>
      <c r="G133" s="439"/>
      <c r="H133" s="439"/>
      <c r="I133" s="439"/>
      <c r="J133" s="439"/>
      <c r="K133" s="439"/>
      <c r="L133" s="439"/>
      <c r="M133" s="439"/>
      <c r="N133" s="439"/>
      <c r="O133" s="439"/>
      <c r="P133" s="439"/>
      <c r="Q133" s="439"/>
      <c r="R133" s="439"/>
      <c r="S133" s="439"/>
      <c r="T133" s="439"/>
      <c r="U133" s="439"/>
      <c r="V133" s="439"/>
      <c r="W133" s="439"/>
      <c r="X133" s="439"/>
      <c r="Y133" s="439"/>
      <c r="Z133" s="439"/>
      <c r="AA133" s="439"/>
      <c r="AB133" s="439"/>
      <c r="AC133" s="439"/>
      <c r="AD133" s="439"/>
      <c r="AE133" s="439"/>
      <c r="AF133" s="439"/>
      <c r="AG133" s="439"/>
      <c r="AH133" s="439"/>
      <c r="AI133" s="439"/>
      <c r="AJ133" s="439"/>
      <c r="AK133" s="439"/>
      <c r="AL133" s="439"/>
      <c r="AM133" s="439"/>
      <c r="AN133" s="439"/>
      <c r="AO133" s="439"/>
      <c r="AP133" s="439"/>
      <c r="AQ133" s="439"/>
      <c r="AR133" s="439"/>
      <c r="AS133" s="439"/>
      <c r="AT133" s="439"/>
      <c r="AU133" s="439"/>
      <c r="AV133" s="439"/>
      <c r="AW133" s="439"/>
      <c r="AX133" s="439"/>
      <c r="AY133" s="439"/>
      <c r="AZ133" s="439"/>
      <c r="BA133" s="439"/>
      <c r="BB133" s="439"/>
      <c r="BC133" s="439"/>
    </row>
    <row r="134" ht="15.75" customHeight="1">
      <c r="A134" s="439"/>
      <c r="B134" s="439"/>
      <c r="C134" s="439"/>
      <c r="D134" s="439"/>
      <c r="E134" s="439"/>
      <c r="F134" s="439"/>
      <c r="G134" s="439"/>
      <c r="H134" s="439"/>
      <c r="I134" s="439"/>
      <c r="J134" s="439"/>
      <c r="K134" s="439"/>
      <c r="L134" s="439"/>
      <c r="M134" s="439"/>
      <c r="N134" s="439"/>
      <c r="O134" s="439"/>
      <c r="P134" s="439"/>
      <c r="Q134" s="439"/>
      <c r="R134" s="439"/>
      <c r="S134" s="439"/>
      <c r="T134" s="439"/>
      <c r="U134" s="439"/>
      <c r="V134" s="439"/>
      <c r="W134" s="439"/>
      <c r="X134" s="439"/>
      <c r="Y134" s="439"/>
      <c r="Z134" s="439"/>
      <c r="AA134" s="439"/>
      <c r="AB134" s="439"/>
      <c r="AC134" s="439"/>
      <c r="AD134" s="439"/>
      <c r="AE134" s="439"/>
      <c r="AF134" s="439"/>
      <c r="AG134" s="439"/>
      <c r="AH134" s="439"/>
      <c r="AI134" s="439"/>
      <c r="AJ134" s="439"/>
      <c r="AK134" s="439"/>
      <c r="AL134" s="439"/>
      <c r="AM134" s="439"/>
      <c r="AN134" s="439"/>
      <c r="AO134" s="439"/>
      <c r="AP134" s="439"/>
      <c r="AQ134" s="439"/>
      <c r="AR134" s="439"/>
      <c r="AS134" s="439"/>
      <c r="AT134" s="439"/>
      <c r="AU134" s="439"/>
      <c r="AV134" s="439"/>
      <c r="AW134" s="439"/>
      <c r="AX134" s="439"/>
      <c r="AY134" s="439"/>
      <c r="AZ134" s="439"/>
      <c r="BA134" s="439"/>
      <c r="BB134" s="439"/>
      <c r="BC134" s="439"/>
    </row>
    <row r="135" ht="15.75" customHeight="1">
      <c r="A135" s="439"/>
      <c r="B135" s="439"/>
      <c r="C135" s="439"/>
      <c r="D135" s="439"/>
      <c r="E135" s="439"/>
      <c r="F135" s="439"/>
      <c r="G135" s="439"/>
      <c r="H135" s="439"/>
      <c r="I135" s="439"/>
      <c r="J135" s="439"/>
      <c r="K135" s="439"/>
      <c r="L135" s="439"/>
      <c r="M135" s="439"/>
      <c r="N135" s="439"/>
      <c r="O135" s="439"/>
      <c r="P135" s="439"/>
      <c r="Q135" s="439"/>
      <c r="R135" s="439"/>
      <c r="S135" s="439"/>
      <c r="T135" s="439"/>
      <c r="U135" s="439"/>
      <c r="V135" s="439"/>
      <c r="W135" s="439"/>
      <c r="X135" s="439"/>
      <c r="Y135" s="439"/>
      <c r="Z135" s="439"/>
      <c r="AA135" s="439"/>
      <c r="AB135" s="439"/>
      <c r="AC135" s="439"/>
      <c r="AD135" s="439"/>
      <c r="AE135" s="439"/>
      <c r="AF135" s="439"/>
      <c r="AG135" s="439"/>
      <c r="AH135" s="439"/>
      <c r="AI135" s="439"/>
      <c r="AJ135" s="439"/>
      <c r="AK135" s="439"/>
      <c r="AL135" s="439"/>
      <c r="AM135" s="439"/>
      <c r="AN135" s="439"/>
      <c r="AO135" s="439"/>
      <c r="AP135" s="439"/>
      <c r="AQ135" s="439"/>
      <c r="AR135" s="439"/>
      <c r="AS135" s="439"/>
      <c r="AT135" s="439"/>
      <c r="AU135" s="439"/>
      <c r="AV135" s="439"/>
      <c r="AW135" s="439"/>
      <c r="AX135" s="439"/>
      <c r="AY135" s="439"/>
      <c r="AZ135" s="439"/>
      <c r="BA135" s="439"/>
      <c r="BB135" s="439"/>
      <c r="BC135" s="439"/>
    </row>
    <row r="136" ht="15.75" customHeight="1">
      <c r="A136" s="439"/>
      <c r="B136" s="439"/>
      <c r="C136" s="439"/>
      <c r="D136" s="439"/>
      <c r="E136" s="439"/>
      <c r="F136" s="439"/>
      <c r="G136" s="439"/>
      <c r="H136" s="439"/>
      <c r="I136" s="439"/>
      <c r="J136" s="439"/>
      <c r="K136" s="439"/>
      <c r="L136" s="439"/>
      <c r="M136" s="439"/>
      <c r="N136" s="439"/>
      <c r="O136" s="439"/>
      <c r="P136" s="439"/>
      <c r="Q136" s="439"/>
      <c r="R136" s="439"/>
      <c r="S136" s="439"/>
      <c r="T136" s="439"/>
      <c r="U136" s="439"/>
      <c r="V136" s="439"/>
      <c r="W136" s="439"/>
      <c r="X136" s="439"/>
      <c r="Y136" s="439"/>
      <c r="Z136" s="439"/>
      <c r="AA136" s="439"/>
      <c r="AB136" s="439"/>
      <c r="AC136" s="439"/>
      <c r="AD136" s="439"/>
      <c r="AE136" s="439"/>
      <c r="AF136" s="439"/>
      <c r="AG136" s="439"/>
      <c r="AH136" s="439"/>
      <c r="AI136" s="439"/>
      <c r="AJ136" s="439"/>
      <c r="AK136" s="439"/>
      <c r="AL136" s="439"/>
      <c r="AM136" s="439"/>
      <c r="AN136" s="439"/>
      <c r="AO136" s="439"/>
      <c r="AP136" s="439"/>
      <c r="AQ136" s="439"/>
      <c r="AR136" s="439"/>
      <c r="AS136" s="439"/>
      <c r="AT136" s="439"/>
      <c r="AU136" s="439"/>
      <c r="AV136" s="439"/>
      <c r="AW136" s="439"/>
      <c r="AX136" s="439"/>
      <c r="AY136" s="439"/>
      <c r="AZ136" s="439"/>
      <c r="BA136" s="439"/>
      <c r="BB136" s="439"/>
      <c r="BC136" s="439"/>
    </row>
    <row r="137" ht="15.75" customHeight="1">
      <c r="A137" s="439"/>
      <c r="B137" s="439"/>
      <c r="C137" s="439"/>
      <c r="D137" s="439"/>
      <c r="E137" s="439"/>
      <c r="F137" s="439"/>
      <c r="G137" s="439"/>
      <c r="H137" s="439"/>
      <c r="I137" s="439"/>
      <c r="J137" s="439"/>
      <c r="K137" s="439"/>
      <c r="L137" s="439"/>
      <c r="M137" s="439"/>
      <c r="N137" s="439"/>
      <c r="O137" s="439"/>
      <c r="P137" s="439"/>
      <c r="Q137" s="439"/>
      <c r="R137" s="439"/>
      <c r="S137" s="439"/>
      <c r="T137" s="439"/>
      <c r="U137" s="439"/>
      <c r="V137" s="439"/>
      <c r="W137" s="439"/>
      <c r="X137" s="439"/>
      <c r="Y137" s="439"/>
      <c r="Z137" s="439"/>
      <c r="AA137" s="439"/>
      <c r="AB137" s="439"/>
      <c r="AC137" s="439"/>
      <c r="AD137" s="439"/>
      <c r="AE137" s="439"/>
      <c r="AF137" s="439"/>
      <c r="AG137" s="439"/>
      <c r="AH137" s="439"/>
      <c r="AI137" s="439"/>
      <c r="AJ137" s="439"/>
      <c r="AK137" s="439"/>
      <c r="AL137" s="439"/>
      <c r="AM137" s="439"/>
      <c r="AN137" s="439"/>
      <c r="AO137" s="439"/>
      <c r="AP137" s="439"/>
      <c r="AQ137" s="439"/>
      <c r="AR137" s="439"/>
      <c r="AS137" s="439"/>
      <c r="AT137" s="439"/>
      <c r="AU137" s="439"/>
      <c r="AV137" s="439"/>
      <c r="AW137" s="439"/>
      <c r="AX137" s="439"/>
      <c r="AY137" s="439"/>
      <c r="AZ137" s="439"/>
      <c r="BA137" s="439"/>
      <c r="BB137" s="439"/>
      <c r="BC137" s="439"/>
    </row>
    <row r="138" ht="15.75" customHeight="1">
      <c r="A138" s="439"/>
      <c r="B138" s="439"/>
      <c r="C138" s="439"/>
      <c r="D138" s="439"/>
      <c r="E138" s="439"/>
      <c r="F138" s="439"/>
      <c r="G138" s="439"/>
      <c r="H138" s="439"/>
      <c r="I138" s="439"/>
      <c r="J138" s="439"/>
      <c r="K138" s="439"/>
      <c r="L138" s="439"/>
      <c r="M138" s="439"/>
      <c r="N138" s="439"/>
      <c r="O138" s="439"/>
      <c r="P138" s="439"/>
      <c r="Q138" s="439"/>
      <c r="R138" s="439"/>
      <c r="S138" s="439"/>
      <c r="T138" s="439"/>
      <c r="U138" s="439"/>
      <c r="V138" s="439"/>
      <c r="W138" s="439"/>
      <c r="X138" s="439"/>
      <c r="Y138" s="439"/>
      <c r="Z138" s="439"/>
      <c r="AA138" s="439"/>
      <c r="AB138" s="439"/>
      <c r="AC138" s="439"/>
      <c r="AD138" s="439"/>
      <c r="AE138" s="439"/>
      <c r="AF138" s="439"/>
      <c r="AG138" s="439"/>
      <c r="AH138" s="439"/>
      <c r="AI138" s="439"/>
      <c r="AJ138" s="439"/>
      <c r="AK138" s="439"/>
      <c r="AL138" s="439"/>
      <c r="AM138" s="439"/>
      <c r="AN138" s="439"/>
      <c r="AO138" s="439"/>
      <c r="AP138" s="439"/>
      <c r="AQ138" s="439"/>
      <c r="AR138" s="439"/>
      <c r="AS138" s="439"/>
      <c r="AT138" s="439"/>
      <c r="AU138" s="439"/>
      <c r="AV138" s="439"/>
      <c r="AW138" s="439"/>
      <c r="AX138" s="439"/>
      <c r="AY138" s="439"/>
      <c r="AZ138" s="439"/>
      <c r="BA138" s="439"/>
      <c r="BB138" s="439"/>
      <c r="BC138" s="439"/>
    </row>
    <row r="139" ht="15.75" customHeight="1">
      <c r="A139" s="439"/>
      <c r="B139" s="439"/>
      <c r="C139" s="439"/>
      <c r="D139" s="439"/>
      <c r="E139" s="439"/>
      <c r="F139" s="439"/>
      <c r="G139" s="439"/>
      <c r="H139" s="439"/>
      <c r="I139" s="439"/>
      <c r="J139" s="439"/>
      <c r="K139" s="439"/>
      <c r="L139" s="439"/>
      <c r="M139" s="439"/>
      <c r="N139" s="439"/>
      <c r="O139" s="439"/>
      <c r="P139" s="439"/>
      <c r="Q139" s="439"/>
      <c r="R139" s="439"/>
      <c r="S139" s="439"/>
      <c r="T139" s="439"/>
      <c r="U139" s="439"/>
      <c r="V139" s="439"/>
      <c r="W139" s="439"/>
      <c r="X139" s="439"/>
      <c r="Y139" s="439"/>
      <c r="Z139" s="439"/>
      <c r="AA139" s="439"/>
      <c r="AB139" s="439"/>
      <c r="AC139" s="439"/>
      <c r="AD139" s="439"/>
      <c r="AE139" s="439"/>
      <c r="AF139" s="439"/>
      <c r="AG139" s="439"/>
      <c r="AH139" s="439"/>
      <c r="AI139" s="439"/>
      <c r="AJ139" s="439"/>
      <c r="AK139" s="439"/>
      <c r="AL139" s="439"/>
      <c r="AM139" s="439"/>
      <c r="AN139" s="439"/>
      <c r="AO139" s="439"/>
      <c r="AP139" s="439"/>
      <c r="AQ139" s="439"/>
      <c r="AR139" s="439"/>
      <c r="AS139" s="439"/>
      <c r="AT139" s="439"/>
      <c r="AU139" s="439"/>
      <c r="AV139" s="439"/>
      <c r="AW139" s="439"/>
      <c r="AX139" s="439"/>
      <c r="AY139" s="439"/>
      <c r="AZ139" s="439"/>
      <c r="BA139" s="439"/>
      <c r="BB139" s="439"/>
      <c r="BC139" s="439"/>
    </row>
    <row r="140" ht="15.75" customHeight="1">
      <c r="A140" s="439"/>
      <c r="B140" s="439"/>
      <c r="C140" s="439"/>
      <c r="D140" s="439"/>
      <c r="E140" s="439"/>
      <c r="F140" s="439"/>
      <c r="G140" s="439"/>
      <c r="H140" s="439"/>
      <c r="I140" s="439"/>
      <c r="J140" s="439"/>
      <c r="K140" s="439"/>
      <c r="L140" s="439"/>
      <c r="M140" s="439"/>
      <c r="N140" s="439"/>
      <c r="O140" s="439"/>
      <c r="P140" s="439"/>
      <c r="Q140" s="439"/>
      <c r="R140" s="439"/>
      <c r="S140" s="439"/>
      <c r="T140" s="439"/>
      <c r="U140" s="439"/>
      <c r="V140" s="439"/>
      <c r="W140" s="439"/>
      <c r="X140" s="439"/>
      <c r="Y140" s="439"/>
      <c r="Z140" s="439"/>
      <c r="AA140" s="439"/>
      <c r="AB140" s="439"/>
      <c r="AC140" s="439"/>
      <c r="AD140" s="439"/>
      <c r="AE140" s="439"/>
      <c r="AF140" s="439"/>
      <c r="AG140" s="439"/>
      <c r="AH140" s="439"/>
      <c r="AI140" s="439"/>
      <c r="AJ140" s="439"/>
      <c r="AK140" s="439"/>
      <c r="AL140" s="439"/>
      <c r="AM140" s="439"/>
      <c r="AN140" s="439"/>
      <c r="AO140" s="439"/>
      <c r="AP140" s="439"/>
      <c r="AQ140" s="439"/>
      <c r="AR140" s="439"/>
      <c r="AS140" s="439"/>
      <c r="AT140" s="439"/>
      <c r="AU140" s="439"/>
      <c r="AV140" s="439"/>
      <c r="AW140" s="439"/>
      <c r="AX140" s="439"/>
      <c r="AY140" s="439"/>
      <c r="AZ140" s="439"/>
      <c r="BA140" s="439"/>
      <c r="BB140" s="439"/>
      <c r="BC140" s="439"/>
    </row>
    <row r="141" ht="15.75" customHeight="1">
      <c r="A141" s="439"/>
      <c r="B141" s="439"/>
      <c r="C141" s="439"/>
      <c r="D141" s="439"/>
      <c r="E141" s="439"/>
      <c r="F141" s="439"/>
      <c r="G141" s="439"/>
      <c r="H141" s="439"/>
      <c r="I141" s="439"/>
      <c r="J141" s="439"/>
      <c r="K141" s="439"/>
      <c r="L141" s="439"/>
      <c r="M141" s="439"/>
      <c r="N141" s="439"/>
      <c r="O141" s="439"/>
      <c r="P141" s="439"/>
      <c r="Q141" s="439"/>
      <c r="R141" s="439"/>
      <c r="S141" s="439"/>
      <c r="T141" s="439"/>
      <c r="U141" s="439"/>
      <c r="V141" s="439"/>
      <c r="W141" s="439"/>
      <c r="X141" s="439"/>
      <c r="Y141" s="439"/>
      <c r="Z141" s="439"/>
      <c r="AA141" s="439"/>
      <c r="AB141" s="439"/>
      <c r="AC141" s="439"/>
      <c r="AD141" s="439"/>
      <c r="AE141" s="439"/>
      <c r="AF141" s="439"/>
      <c r="AG141" s="439"/>
      <c r="AH141" s="439"/>
      <c r="AI141" s="439"/>
      <c r="AJ141" s="439"/>
      <c r="AK141" s="439"/>
      <c r="AL141" s="439"/>
      <c r="AM141" s="439"/>
      <c r="AN141" s="439"/>
      <c r="AO141" s="439"/>
      <c r="AP141" s="439"/>
      <c r="AQ141" s="439"/>
      <c r="AR141" s="439"/>
      <c r="AS141" s="439"/>
      <c r="AT141" s="439"/>
      <c r="AU141" s="439"/>
      <c r="AV141" s="439"/>
      <c r="AW141" s="439"/>
      <c r="AX141" s="439"/>
      <c r="AY141" s="439"/>
      <c r="AZ141" s="439"/>
      <c r="BA141" s="439"/>
      <c r="BB141" s="439"/>
      <c r="BC141" s="439"/>
    </row>
    <row r="142" ht="15.75" customHeight="1">
      <c r="A142" s="439"/>
      <c r="B142" s="439"/>
      <c r="C142" s="439"/>
      <c r="D142" s="439"/>
      <c r="E142" s="439"/>
      <c r="F142" s="439"/>
      <c r="G142" s="439"/>
      <c r="H142" s="439"/>
      <c r="I142" s="439"/>
      <c r="J142" s="439"/>
      <c r="K142" s="439"/>
      <c r="L142" s="439"/>
      <c r="M142" s="439"/>
      <c r="N142" s="439"/>
      <c r="O142" s="439"/>
      <c r="P142" s="439"/>
      <c r="Q142" s="439"/>
      <c r="R142" s="439"/>
      <c r="S142" s="439"/>
      <c r="T142" s="439"/>
      <c r="U142" s="439"/>
      <c r="V142" s="439"/>
      <c r="W142" s="439"/>
      <c r="X142" s="439"/>
      <c r="Y142" s="439"/>
      <c r="Z142" s="439"/>
      <c r="AA142" s="439"/>
      <c r="AB142" s="439"/>
      <c r="AC142" s="439"/>
      <c r="AD142" s="439"/>
      <c r="AE142" s="439"/>
      <c r="AF142" s="439"/>
      <c r="AG142" s="439"/>
      <c r="AH142" s="439"/>
      <c r="AI142" s="439"/>
      <c r="AJ142" s="439"/>
      <c r="AK142" s="439"/>
      <c r="AL142" s="439"/>
      <c r="AM142" s="439"/>
      <c r="AN142" s="439"/>
      <c r="AO142" s="439"/>
      <c r="AP142" s="439"/>
      <c r="AQ142" s="439"/>
      <c r="AR142" s="439"/>
      <c r="AS142" s="439"/>
      <c r="AT142" s="439"/>
      <c r="AU142" s="439"/>
      <c r="AV142" s="439"/>
      <c r="AW142" s="439"/>
      <c r="AX142" s="439"/>
      <c r="AY142" s="439"/>
      <c r="AZ142" s="439"/>
      <c r="BA142" s="439"/>
      <c r="BB142" s="439"/>
      <c r="BC142" s="439"/>
    </row>
    <row r="143" ht="15.75" customHeight="1">
      <c r="A143" s="439"/>
      <c r="B143" s="439"/>
      <c r="C143" s="439"/>
      <c r="D143" s="439"/>
      <c r="E143" s="439"/>
      <c r="F143" s="439"/>
      <c r="G143" s="439"/>
      <c r="H143" s="439"/>
      <c r="I143" s="439"/>
      <c r="J143" s="439"/>
      <c r="K143" s="439"/>
      <c r="L143" s="439"/>
      <c r="M143" s="439"/>
      <c r="N143" s="439"/>
      <c r="O143" s="439"/>
      <c r="P143" s="439"/>
      <c r="Q143" s="439"/>
      <c r="R143" s="439"/>
      <c r="S143" s="439"/>
      <c r="T143" s="439"/>
      <c r="U143" s="439"/>
      <c r="V143" s="439"/>
      <c r="W143" s="439"/>
      <c r="X143" s="439"/>
      <c r="Y143" s="439"/>
      <c r="Z143" s="439"/>
      <c r="AA143" s="439"/>
      <c r="AB143" s="439"/>
      <c r="AC143" s="439"/>
      <c r="AD143" s="439"/>
      <c r="AE143" s="439"/>
      <c r="AF143" s="439"/>
      <c r="AG143" s="439"/>
      <c r="AH143" s="439"/>
      <c r="AI143" s="439"/>
      <c r="AJ143" s="439"/>
      <c r="AK143" s="439"/>
      <c r="AL143" s="439"/>
      <c r="AM143" s="439"/>
      <c r="AN143" s="439"/>
      <c r="AO143" s="439"/>
      <c r="AP143" s="439"/>
      <c r="AQ143" s="439"/>
      <c r="AR143" s="439"/>
      <c r="AS143" s="439"/>
      <c r="AT143" s="439"/>
      <c r="AU143" s="439"/>
      <c r="AV143" s="439"/>
      <c r="AW143" s="439"/>
      <c r="AX143" s="439"/>
      <c r="AY143" s="439"/>
      <c r="AZ143" s="439"/>
      <c r="BA143" s="439"/>
      <c r="BB143" s="439"/>
      <c r="BC143" s="439"/>
    </row>
    <row r="144" ht="15.75" customHeight="1">
      <c r="A144" s="439"/>
      <c r="B144" s="439"/>
      <c r="C144" s="439"/>
      <c r="D144" s="439"/>
      <c r="E144" s="439"/>
      <c r="F144" s="439"/>
      <c r="G144" s="439"/>
      <c r="H144" s="439"/>
      <c r="I144" s="439"/>
      <c r="J144" s="439"/>
      <c r="K144" s="439"/>
      <c r="L144" s="439"/>
      <c r="M144" s="439"/>
      <c r="N144" s="439"/>
      <c r="O144" s="439"/>
      <c r="P144" s="439"/>
      <c r="Q144" s="439"/>
      <c r="R144" s="439"/>
      <c r="S144" s="439"/>
      <c r="T144" s="439"/>
      <c r="U144" s="439"/>
      <c r="V144" s="439"/>
      <c r="W144" s="439"/>
      <c r="X144" s="439"/>
      <c r="Y144" s="439"/>
      <c r="Z144" s="439"/>
      <c r="AA144" s="439"/>
      <c r="AB144" s="439"/>
      <c r="AC144" s="439"/>
      <c r="AD144" s="439"/>
      <c r="AE144" s="439"/>
      <c r="AF144" s="439"/>
      <c r="AG144" s="439"/>
      <c r="AH144" s="439"/>
      <c r="AI144" s="439"/>
      <c r="AJ144" s="439"/>
      <c r="AK144" s="439"/>
      <c r="AL144" s="439"/>
      <c r="AM144" s="439"/>
      <c r="AN144" s="439"/>
      <c r="AO144" s="439"/>
      <c r="AP144" s="439"/>
      <c r="AQ144" s="439"/>
      <c r="AR144" s="439"/>
      <c r="AS144" s="439"/>
      <c r="AT144" s="439"/>
      <c r="AU144" s="439"/>
      <c r="AV144" s="439"/>
      <c r="AW144" s="439"/>
      <c r="AX144" s="439"/>
      <c r="AY144" s="439"/>
      <c r="AZ144" s="439"/>
      <c r="BA144" s="439"/>
      <c r="BB144" s="439"/>
      <c r="BC144" s="439"/>
    </row>
    <row r="145" ht="15.75" customHeight="1">
      <c r="A145" s="439"/>
      <c r="B145" s="439"/>
      <c r="C145" s="439"/>
      <c r="D145" s="439"/>
      <c r="E145" s="439"/>
      <c r="F145" s="439"/>
      <c r="G145" s="439"/>
      <c r="H145" s="439"/>
      <c r="I145" s="439"/>
      <c r="J145" s="439"/>
      <c r="K145" s="439"/>
      <c r="L145" s="439"/>
      <c r="M145" s="439"/>
      <c r="N145" s="439"/>
      <c r="O145" s="439"/>
      <c r="P145" s="439"/>
      <c r="Q145" s="439"/>
      <c r="R145" s="439"/>
      <c r="S145" s="439"/>
      <c r="T145" s="439"/>
      <c r="U145" s="439"/>
      <c r="V145" s="439"/>
      <c r="W145" s="439"/>
      <c r="X145" s="439"/>
      <c r="Y145" s="439"/>
      <c r="Z145" s="439"/>
      <c r="AA145" s="439"/>
      <c r="AB145" s="439"/>
      <c r="AC145" s="439"/>
      <c r="AD145" s="439"/>
      <c r="AE145" s="439"/>
      <c r="AF145" s="439"/>
      <c r="AG145" s="439"/>
      <c r="AH145" s="439"/>
      <c r="AI145" s="439"/>
      <c r="AJ145" s="439"/>
      <c r="AK145" s="439"/>
      <c r="AL145" s="439"/>
      <c r="AM145" s="439"/>
      <c r="AN145" s="439"/>
      <c r="AO145" s="439"/>
      <c r="AP145" s="439"/>
      <c r="AQ145" s="439"/>
      <c r="AR145" s="439"/>
      <c r="AS145" s="439"/>
      <c r="AT145" s="439"/>
      <c r="AU145" s="439"/>
      <c r="AV145" s="439"/>
      <c r="AW145" s="439"/>
      <c r="AX145" s="439"/>
      <c r="AY145" s="439"/>
      <c r="AZ145" s="439"/>
      <c r="BA145" s="439"/>
      <c r="BB145" s="439"/>
      <c r="BC145" s="439"/>
    </row>
    <row r="146" ht="15.75" customHeight="1">
      <c r="A146" s="439"/>
      <c r="B146" s="439"/>
      <c r="C146" s="439"/>
      <c r="D146" s="439"/>
      <c r="E146" s="439"/>
      <c r="F146" s="439"/>
      <c r="G146" s="439"/>
      <c r="H146" s="439"/>
      <c r="I146" s="439"/>
      <c r="J146" s="439"/>
      <c r="K146" s="439"/>
      <c r="L146" s="439"/>
      <c r="M146" s="439"/>
      <c r="N146" s="439"/>
      <c r="O146" s="439"/>
      <c r="P146" s="439"/>
      <c r="Q146" s="439"/>
      <c r="R146" s="439"/>
      <c r="S146" s="439"/>
      <c r="T146" s="439"/>
      <c r="U146" s="439"/>
      <c r="V146" s="439"/>
      <c r="W146" s="439"/>
      <c r="X146" s="439"/>
      <c r="Y146" s="439"/>
      <c r="Z146" s="439"/>
      <c r="AA146" s="439"/>
      <c r="AB146" s="439"/>
      <c r="AC146" s="439"/>
      <c r="AD146" s="439"/>
      <c r="AE146" s="439"/>
      <c r="AF146" s="439"/>
      <c r="AG146" s="439"/>
      <c r="AH146" s="439"/>
      <c r="AI146" s="439"/>
      <c r="AJ146" s="439"/>
      <c r="AK146" s="439"/>
      <c r="AL146" s="439"/>
      <c r="AM146" s="439"/>
      <c r="AN146" s="439"/>
      <c r="AO146" s="439"/>
      <c r="AP146" s="439"/>
      <c r="AQ146" s="439"/>
      <c r="AR146" s="439"/>
      <c r="AS146" s="439"/>
      <c r="AT146" s="439"/>
      <c r="AU146" s="439"/>
      <c r="AV146" s="439"/>
      <c r="AW146" s="439"/>
      <c r="AX146" s="439"/>
      <c r="AY146" s="439"/>
      <c r="AZ146" s="439"/>
      <c r="BA146" s="439"/>
      <c r="BB146" s="439"/>
      <c r="BC146" s="439"/>
    </row>
    <row r="147" ht="15.75" customHeight="1">
      <c r="A147" s="439"/>
      <c r="B147" s="439"/>
      <c r="C147" s="439"/>
      <c r="D147" s="439"/>
      <c r="E147" s="439"/>
      <c r="F147" s="439"/>
      <c r="G147" s="439"/>
      <c r="H147" s="439"/>
      <c r="I147" s="439"/>
      <c r="J147" s="439"/>
      <c r="K147" s="439"/>
      <c r="L147" s="439"/>
      <c r="M147" s="439"/>
      <c r="N147" s="439"/>
      <c r="O147" s="439"/>
      <c r="P147" s="439"/>
      <c r="Q147" s="439"/>
      <c r="R147" s="439"/>
      <c r="S147" s="439"/>
      <c r="T147" s="439"/>
      <c r="U147" s="439"/>
      <c r="V147" s="439"/>
      <c r="W147" s="439"/>
      <c r="X147" s="439"/>
      <c r="Y147" s="439"/>
      <c r="Z147" s="439"/>
      <c r="AA147" s="439"/>
      <c r="AB147" s="439"/>
      <c r="AC147" s="439"/>
      <c r="AD147" s="439"/>
      <c r="AE147" s="439"/>
      <c r="AF147" s="439"/>
      <c r="AG147" s="439"/>
      <c r="AH147" s="439"/>
      <c r="AI147" s="439"/>
      <c r="AJ147" s="439"/>
      <c r="AK147" s="439"/>
      <c r="AL147" s="439"/>
      <c r="AM147" s="439"/>
      <c r="AN147" s="439"/>
      <c r="AO147" s="439"/>
      <c r="AP147" s="439"/>
      <c r="AQ147" s="439"/>
      <c r="AR147" s="439"/>
      <c r="AS147" s="439"/>
      <c r="AT147" s="439"/>
      <c r="AU147" s="439"/>
      <c r="AV147" s="439"/>
      <c r="AW147" s="439"/>
      <c r="AX147" s="439"/>
      <c r="AY147" s="439"/>
      <c r="AZ147" s="439"/>
      <c r="BA147" s="439"/>
      <c r="BB147" s="439"/>
      <c r="BC147" s="439"/>
    </row>
    <row r="148" ht="15.75" customHeight="1">
      <c r="A148" s="439"/>
      <c r="B148" s="439"/>
      <c r="C148" s="439"/>
      <c r="D148" s="439"/>
      <c r="E148" s="439"/>
      <c r="F148" s="439"/>
      <c r="G148" s="439"/>
      <c r="H148" s="439"/>
      <c r="I148" s="439"/>
      <c r="J148" s="439"/>
      <c r="K148" s="439"/>
      <c r="L148" s="439"/>
      <c r="M148" s="439"/>
      <c r="N148" s="439"/>
      <c r="O148" s="439"/>
      <c r="P148" s="439"/>
      <c r="Q148" s="439"/>
      <c r="R148" s="439"/>
      <c r="S148" s="439"/>
      <c r="T148" s="439"/>
      <c r="U148" s="439"/>
      <c r="V148" s="439"/>
      <c r="W148" s="439"/>
      <c r="X148" s="439"/>
      <c r="Y148" s="439"/>
      <c r="Z148" s="439"/>
      <c r="AA148" s="439"/>
      <c r="AB148" s="439"/>
      <c r="AC148" s="439"/>
      <c r="AD148" s="439"/>
      <c r="AE148" s="439"/>
      <c r="AF148" s="439"/>
      <c r="AG148" s="439"/>
      <c r="AH148" s="439"/>
      <c r="AI148" s="439"/>
      <c r="AJ148" s="439"/>
      <c r="AK148" s="439"/>
      <c r="AL148" s="439"/>
      <c r="AM148" s="439"/>
      <c r="AN148" s="439"/>
      <c r="AO148" s="439"/>
      <c r="AP148" s="439"/>
      <c r="AQ148" s="439"/>
      <c r="AR148" s="439"/>
      <c r="AS148" s="439"/>
      <c r="AT148" s="439"/>
      <c r="AU148" s="439"/>
      <c r="AV148" s="439"/>
      <c r="AW148" s="439"/>
      <c r="AX148" s="439"/>
      <c r="AY148" s="439"/>
      <c r="AZ148" s="439"/>
      <c r="BA148" s="439"/>
      <c r="BB148" s="439"/>
      <c r="BC148" s="439"/>
    </row>
    <row r="149" ht="15.75" customHeight="1">
      <c r="A149" s="439"/>
      <c r="B149" s="439"/>
      <c r="C149" s="439"/>
      <c r="D149" s="439"/>
      <c r="E149" s="439"/>
      <c r="F149" s="439"/>
      <c r="G149" s="439"/>
      <c r="H149" s="439"/>
      <c r="I149" s="439"/>
      <c r="J149" s="439"/>
      <c r="K149" s="439"/>
      <c r="L149" s="439"/>
      <c r="M149" s="439"/>
      <c r="N149" s="439"/>
      <c r="O149" s="439"/>
      <c r="P149" s="439"/>
      <c r="Q149" s="439"/>
      <c r="R149" s="439"/>
      <c r="S149" s="439"/>
      <c r="T149" s="439"/>
      <c r="U149" s="439"/>
      <c r="V149" s="439"/>
      <c r="W149" s="439"/>
      <c r="X149" s="439"/>
      <c r="Y149" s="439"/>
      <c r="Z149" s="439"/>
      <c r="AA149" s="439"/>
      <c r="AB149" s="439"/>
      <c r="AC149" s="439"/>
      <c r="AD149" s="439"/>
      <c r="AE149" s="439"/>
      <c r="AF149" s="439"/>
      <c r="AG149" s="439"/>
      <c r="AH149" s="439"/>
      <c r="AI149" s="439"/>
      <c r="AJ149" s="439"/>
      <c r="AK149" s="439"/>
      <c r="AL149" s="439"/>
      <c r="AM149" s="439"/>
      <c r="AN149" s="439"/>
      <c r="AO149" s="439"/>
      <c r="AP149" s="439"/>
      <c r="AQ149" s="439"/>
      <c r="AR149" s="439"/>
      <c r="AS149" s="439"/>
      <c r="AT149" s="439"/>
      <c r="AU149" s="439"/>
      <c r="AV149" s="439"/>
      <c r="AW149" s="439"/>
      <c r="AX149" s="439"/>
      <c r="AY149" s="439"/>
      <c r="AZ149" s="439"/>
      <c r="BA149" s="439"/>
      <c r="BB149" s="439"/>
      <c r="BC149" s="439"/>
    </row>
    <row r="150" ht="15.75" customHeight="1">
      <c r="A150" s="439"/>
      <c r="B150" s="439"/>
      <c r="C150" s="439"/>
      <c r="D150" s="439"/>
      <c r="E150" s="439"/>
      <c r="F150" s="439"/>
      <c r="G150" s="439"/>
      <c r="H150" s="439"/>
      <c r="I150" s="439"/>
      <c r="J150" s="439"/>
      <c r="K150" s="439"/>
      <c r="L150" s="439"/>
      <c r="M150" s="439"/>
      <c r="N150" s="439"/>
      <c r="O150" s="439"/>
      <c r="P150" s="439"/>
      <c r="Q150" s="439"/>
      <c r="R150" s="439"/>
      <c r="S150" s="439"/>
      <c r="T150" s="439"/>
      <c r="U150" s="439"/>
      <c r="V150" s="439"/>
      <c r="W150" s="439"/>
      <c r="X150" s="439"/>
      <c r="Y150" s="439"/>
      <c r="Z150" s="439"/>
      <c r="AA150" s="439"/>
      <c r="AB150" s="439"/>
      <c r="AC150" s="439"/>
      <c r="AD150" s="439"/>
      <c r="AE150" s="439"/>
      <c r="AF150" s="439"/>
      <c r="AG150" s="439"/>
      <c r="AH150" s="439"/>
      <c r="AI150" s="439"/>
      <c r="AJ150" s="439"/>
      <c r="AK150" s="439"/>
      <c r="AL150" s="439"/>
      <c r="AM150" s="439"/>
      <c r="AN150" s="439"/>
      <c r="AO150" s="439"/>
      <c r="AP150" s="439"/>
      <c r="AQ150" s="439"/>
      <c r="AR150" s="439"/>
      <c r="AS150" s="439"/>
      <c r="AT150" s="439"/>
      <c r="AU150" s="439"/>
      <c r="AV150" s="439"/>
      <c r="AW150" s="439"/>
      <c r="AX150" s="439"/>
      <c r="AY150" s="439"/>
      <c r="AZ150" s="439"/>
      <c r="BA150" s="439"/>
      <c r="BB150" s="439"/>
      <c r="BC150" s="439"/>
    </row>
    <row r="151" ht="15.75" customHeight="1">
      <c r="A151" s="439"/>
      <c r="B151" s="439"/>
      <c r="C151" s="439"/>
      <c r="D151" s="439"/>
      <c r="E151" s="439"/>
      <c r="F151" s="439"/>
      <c r="G151" s="439"/>
      <c r="H151" s="439"/>
      <c r="I151" s="439"/>
      <c r="J151" s="439"/>
      <c r="K151" s="439"/>
      <c r="L151" s="439"/>
      <c r="M151" s="439"/>
      <c r="N151" s="439"/>
      <c r="O151" s="439"/>
      <c r="P151" s="439"/>
      <c r="Q151" s="439"/>
      <c r="R151" s="439"/>
      <c r="S151" s="439"/>
      <c r="T151" s="439"/>
      <c r="U151" s="439"/>
      <c r="V151" s="439"/>
      <c r="W151" s="439"/>
      <c r="X151" s="439"/>
      <c r="Y151" s="439"/>
      <c r="Z151" s="439"/>
      <c r="AA151" s="439"/>
      <c r="AB151" s="439"/>
      <c r="AC151" s="439"/>
      <c r="AD151" s="439"/>
      <c r="AE151" s="439"/>
      <c r="AF151" s="439"/>
      <c r="AG151" s="439"/>
      <c r="AH151" s="439"/>
      <c r="AI151" s="439"/>
      <c r="AJ151" s="439"/>
      <c r="AK151" s="439"/>
      <c r="AL151" s="439"/>
      <c r="AM151" s="439"/>
      <c r="AN151" s="439"/>
      <c r="AO151" s="439"/>
      <c r="AP151" s="439"/>
      <c r="AQ151" s="439"/>
      <c r="AR151" s="439"/>
      <c r="AS151" s="439"/>
      <c r="AT151" s="439"/>
      <c r="AU151" s="439"/>
      <c r="AV151" s="439"/>
      <c r="AW151" s="439"/>
      <c r="AX151" s="439"/>
      <c r="AY151" s="439"/>
      <c r="AZ151" s="439"/>
      <c r="BA151" s="439"/>
      <c r="BB151" s="439"/>
      <c r="BC151" s="439"/>
    </row>
    <row r="152" ht="15.75" customHeight="1">
      <c r="A152" s="439"/>
      <c r="B152" s="439"/>
      <c r="C152" s="439"/>
      <c r="D152" s="439"/>
      <c r="E152" s="439"/>
      <c r="F152" s="439"/>
      <c r="G152" s="439"/>
      <c r="H152" s="439"/>
      <c r="I152" s="439"/>
      <c r="J152" s="439"/>
      <c r="K152" s="439"/>
      <c r="L152" s="439"/>
      <c r="M152" s="439"/>
      <c r="N152" s="439"/>
      <c r="O152" s="439"/>
      <c r="P152" s="439"/>
      <c r="Q152" s="439"/>
      <c r="R152" s="439"/>
      <c r="S152" s="439"/>
      <c r="T152" s="439"/>
      <c r="U152" s="439"/>
      <c r="V152" s="439"/>
      <c r="W152" s="439"/>
      <c r="X152" s="439"/>
      <c r="Y152" s="439"/>
      <c r="Z152" s="439"/>
      <c r="AA152" s="439"/>
      <c r="AB152" s="439"/>
      <c r="AC152" s="439"/>
      <c r="AD152" s="439"/>
      <c r="AE152" s="439"/>
      <c r="AF152" s="439"/>
      <c r="AG152" s="439"/>
      <c r="AH152" s="439"/>
      <c r="AI152" s="439"/>
      <c r="AJ152" s="439"/>
      <c r="AK152" s="439"/>
      <c r="AL152" s="439"/>
      <c r="AM152" s="439"/>
      <c r="AN152" s="439"/>
      <c r="AO152" s="439"/>
      <c r="AP152" s="439"/>
      <c r="AQ152" s="439"/>
      <c r="AR152" s="439"/>
      <c r="AS152" s="439"/>
      <c r="AT152" s="439"/>
      <c r="AU152" s="439"/>
      <c r="AV152" s="439"/>
      <c r="AW152" s="439"/>
      <c r="AX152" s="439"/>
      <c r="AY152" s="439"/>
      <c r="AZ152" s="439"/>
      <c r="BA152" s="439"/>
      <c r="BB152" s="439"/>
      <c r="BC152" s="439"/>
    </row>
    <row r="153" ht="15.75" customHeight="1">
      <c r="A153" s="439"/>
      <c r="B153" s="439"/>
      <c r="C153" s="439"/>
      <c r="D153" s="439"/>
      <c r="E153" s="439"/>
      <c r="F153" s="439"/>
      <c r="G153" s="439"/>
      <c r="H153" s="439"/>
      <c r="I153" s="439"/>
      <c r="J153" s="439"/>
      <c r="K153" s="439"/>
      <c r="L153" s="439"/>
      <c r="M153" s="439"/>
      <c r="N153" s="439"/>
      <c r="O153" s="439"/>
      <c r="P153" s="439"/>
      <c r="Q153" s="439"/>
      <c r="R153" s="439"/>
      <c r="S153" s="439"/>
      <c r="T153" s="439"/>
      <c r="U153" s="439"/>
      <c r="V153" s="439"/>
      <c r="W153" s="439"/>
      <c r="X153" s="439"/>
      <c r="Y153" s="439"/>
      <c r="Z153" s="439"/>
      <c r="AA153" s="439"/>
      <c r="AB153" s="439"/>
      <c r="AC153" s="439"/>
      <c r="AD153" s="439"/>
      <c r="AE153" s="439"/>
      <c r="AF153" s="439"/>
      <c r="AG153" s="439"/>
      <c r="AH153" s="439"/>
      <c r="AI153" s="439"/>
      <c r="AJ153" s="439"/>
      <c r="AK153" s="439"/>
      <c r="AL153" s="439"/>
      <c r="AM153" s="439"/>
      <c r="AN153" s="439"/>
      <c r="AO153" s="439"/>
      <c r="AP153" s="439"/>
      <c r="AQ153" s="439"/>
      <c r="AR153" s="439"/>
      <c r="AS153" s="439"/>
      <c r="AT153" s="439"/>
      <c r="AU153" s="439"/>
      <c r="AV153" s="439"/>
      <c r="AW153" s="439"/>
      <c r="AX153" s="439"/>
      <c r="AY153" s="439"/>
      <c r="AZ153" s="439"/>
      <c r="BA153" s="439"/>
      <c r="BB153" s="439"/>
      <c r="BC153" s="439"/>
    </row>
    <row r="154" ht="15.75" customHeight="1">
      <c r="A154" s="439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439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439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439"/>
    </row>
    <row r="155" ht="15.75" customHeight="1">
      <c r="A155" s="439"/>
      <c r="B155" s="439"/>
      <c r="C155" s="439"/>
      <c r="D155" s="439"/>
      <c r="E155" s="439"/>
      <c r="F155" s="439"/>
      <c r="G155" s="439"/>
      <c r="H155" s="439"/>
      <c r="I155" s="439"/>
      <c r="J155" s="439"/>
      <c r="K155" s="439"/>
      <c r="L155" s="439"/>
      <c r="M155" s="439"/>
      <c r="N155" s="439"/>
      <c r="O155" s="439"/>
      <c r="P155" s="439"/>
      <c r="Q155" s="439"/>
      <c r="R155" s="439"/>
      <c r="S155" s="439"/>
      <c r="T155" s="439"/>
      <c r="U155" s="439"/>
      <c r="V155" s="439"/>
      <c r="W155" s="439"/>
      <c r="X155" s="439"/>
      <c r="Y155" s="439"/>
      <c r="Z155" s="439"/>
      <c r="AA155" s="439"/>
      <c r="AB155" s="439"/>
      <c r="AC155" s="439"/>
      <c r="AD155" s="439"/>
      <c r="AE155" s="439"/>
      <c r="AF155" s="439"/>
      <c r="AG155" s="439"/>
      <c r="AH155" s="439"/>
      <c r="AI155" s="439"/>
      <c r="AJ155" s="439"/>
      <c r="AK155" s="439"/>
      <c r="AL155" s="439"/>
      <c r="AM155" s="439"/>
      <c r="AN155" s="439"/>
      <c r="AO155" s="439"/>
      <c r="AP155" s="439"/>
      <c r="AQ155" s="439"/>
      <c r="AR155" s="439"/>
      <c r="AS155" s="439"/>
      <c r="AT155" s="439"/>
      <c r="AU155" s="439"/>
      <c r="AV155" s="439"/>
      <c r="AW155" s="439"/>
      <c r="AX155" s="439"/>
      <c r="AY155" s="439"/>
      <c r="AZ155" s="439"/>
      <c r="BA155" s="439"/>
      <c r="BB155" s="439"/>
      <c r="BC155" s="439"/>
    </row>
    <row r="156" ht="15.75" customHeight="1">
      <c r="A156" s="439"/>
      <c r="B156" s="439"/>
      <c r="C156" s="439"/>
      <c r="D156" s="439"/>
      <c r="E156" s="439"/>
      <c r="F156" s="439"/>
      <c r="G156" s="439"/>
      <c r="H156" s="439"/>
      <c r="I156" s="439"/>
      <c r="J156" s="439"/>
      <c r="K156" s="439"/>
      <c r="L156" s="439"/>
      <c r="M156" s="439"/>
      <c r="N156" s="439"/>
      <c r="O156" s="439"/>
      <c r="P156" s="439"/>
      <c r="Q156" s="439"/>
      <c r="R156" s="439"/>
      <c r="S156" s="439"/>
      <c r="T156" s="439"/>
      <c r="U156" s="439"/>
      <c r="V156" s="439"/>
      <c r="W156" s="439"/>
      <c r="X156" s="439"/>
      <c r="Y156" s="439"/>
      <c r="Z156" s="439"/>
      <c r="AA156" s="439"/>
      <c r="AB156" s="439"/>
      <c r="AC156" s="439"/>
      <c r="AD156" s="439"/>
      <c r="AE156" s="439"/>
      <c r="AF156" s="439"/>
      <c r="AG156" s="439"/>
      <c r="AH156" s="439"/>
      <c r="AI156" s="439"/>
      <c r="AJ156" s="439"/>
      <c r="AK156" s="439"/>
      <c r="AL156" s="439"/>
      <c r="AM156" s="439"/>
      <c r="AN156" s="439"/>
      <c r="AO156" s="439"/>
      <c r="AP156" s="439"/>
      <c r="AQ156" s="439"/>
      <c r="AR156" s="439"/>
      <c r="AS156" s="439"/>
      <c r="AT156" s="439"/>
      <c r="AU156" s="439"/>
      <c r="AV156" s="439"/>
      <c r="AW156" s="439"/>
      <c r="AX156" s="439"/>
      <c r="AY156" s="439"/>
      <c r="AZ156" s="439"/>
      <c r="BA156" s="439"/>
      <c r="BB156" s="439"/>
      <c r="BC156" s="439"/>
    </row>
    <row r="157" ht="15.75" customHeight="1">
      <c r="A157" s="439"/>
      <c r="B157" s="439"/>
      <c r="C157" s="439"/>
      <c r="D157" s="439"/>
      <c r="E157" s="439"/>
      <c r="F157" s="439"/>
      <c r="G157" s="439"/>
      <c r="H157" s="439"/>
      <c r="I157" s="439"/>
      <c r="J157" s="439"/>
      <c r="K157" s="439"/>
      <c r="L157" s="439"/>
      <c r="M157" s="439"/>
      <c r="N157" s="439"/>
      <c r="O157" s="439"/>
      <c r="P157" s="439"/>
      <c r="Q157" s="439"/>
      <c r="R157" s="439"/>
      <c r="S157" s="439"/>
      <c r="T157" s="439"/>
      <c r="U157" s="439"/>
      <c r="V157" s="439"/>
      <c r="W157" s="439"/>
      <c r="X157" s="439"/>
      <c r="Y157" s="439"/>
      <c r="Z157" s="439"/>
      <c r="AA157" s="439"/>
      <c r="AB157" s="439"/>
      <c r="AC157" s="439"/>
      <c r="AD157" s="439"/>
      <c r="AE157" s="439"/>
      <c r="AF157" s="439"/>
      <c r="AG157" s="439"/>
      <c r="AH157" s="439"/>
      <c r="AI157" s="439"/>
      <c r="AJ157" s="439"/>
      <c r="AK157" s="439"/>
      <c r="AL157" s="439"/>
      <c r="AM157" s="439"/>
      <c r="AN157" s="439"/>
      <c r="AO157" s="439"/>
      <c r="AP157" s="439"/>
      <c r="AQ157" s="439"/>
      <c r="AR157" s="439"/>
      <c r="AS157" s="439"/>
      <c r="AT157" s="439"/>
      <c r="AU157" s="439"/>
      <c r="AV157" s="439"/>
      <c r="AW157" s="439"/>
      <c r="AX157" s="439"/>
      <c r="AY157" s="439"/>
      <c r="AZ157" s="439"/>
      <c r="BA157" s="439"/>
      <c r="BB157" s="439"/>
      <c r="BC157" s="439"/>
    </row>
    <row r="158" ht="15.75" customHeight="1">
      <c r="A158" s="439"/>
      <c r="B158" s="439"/>
      <c r="C158" s="439"/>
      <c r="D158" s="439"/>
      <c r="E158" s="439"/>
      <c r="F158" s="439"/>
      <c r="G158" s="439"/>
      <c r="H158" s="439"/>
      <c r="I158" s="439"/>
      <c r="J158" s="439"/>
      <c r="K158" s="439"/>
      <c r="L158" s="439"/>
      <c r="M158" s="439"/>
      <c r="N158" s="439"/>
      <c r="O158" s="439"/>
      <c r="P158" s="439"/>
      <c r="Q158" s="439"/>
      <c r="R158" s="439"/>
      <c r="S158" s="439"/>
      <c r="T158" s="439"/>
      <c r="U158" s="439"/>
      <c r="V158" s="439"/>
      <c r="W158" s="439"/>
      <c r="X158" s="439"/>
      <c r="Y158" s="439"/>
      <c r="Z158" s="439"/>
      <c r="AA158" s="439"/>
      <c r="AB158" s="439"/>
      <c r="AC158" s="439"/>
      <c r="AD158" s="439"/>
      <c r="AE158" s="439"/>
      <c r="AF158" s="439"/>
      <c r="AG158" s="439"/>
      <c r="AH158" s="439"/>
      <c r="AI158" s="439"/>
      <c r="AJ158" s="439"/>
      <c r="AK158" s="439"/>
      <c r="AL158" s="439"/>
      <c r="AM158" s="439"/>
      <c r="AN158" s="439"/>
      <c r="AO158" s="439"/>
      <c r="AP158" s="439"/>
      <c r="AQ158" s="439"/>
      <c r="AR158" s="439"/>
      <c r="AS158" s="439"/>
      <c r="AT158" s="439"/>
      <c r="AU158" s="439"/>
      <c r="AV158" s="439"/>
      <c r="AW158" s="439"/>
      <c r="AX158" s="439"/>
      <c r="AY158" s="439"/>
      <c r="AZ158" s="439"/>
      <c r="BA158" s="439"/>
      <c r="BB158" s="439"/>
      <c r="BC158" s="439"/>
    </row>
    <row r="159" ht="15.75" customHeight="1">
      <c r="A159" s="439"/>
      <c r="B159" s="439"/>
      <c r="C159" s="439"/>
      <c r="D159" s="439"/>
      <c r="E159" s="439"/>
      <c r="F159" s="439"/>
      <c r="G159" s="439"/>
      <c r="H159" s="439"/>
      <c r="I159" s="439"/>
      <c r="J159" s="439"/>
      <c r="K159" s="439"/>
      <c r="L159" s="439"/>
      <c r="M159" s="439"/>
      <c r="N159" s="439"/>
      <c r="O159" s="439"/>
      <c r="P159" s="439"/>
      <c r="Q159" s="439"/>
      <c r="R159" s="439"/>
      <c r="S159" s="439"/>
      <c r="T159" s="439"/>
      <c r="U159" s="439"/>
      <c r="V159" s="439"/>
      <c r="W159" s="439"/>
      <c r="X159" s="439"/>
      <c r="Y159" s="439"/>
      <c r="Z159" s="439"/>
      <c r="AA159" s="439"/>
      <c r="AB159" s="439"/>
      <c r="AC159" s="439"/>
      <c r="AD159" s="439"/>
      <c r="AE159" s="439"/>
      <c r="AF159" s="439"/>
      <c r="AG159" s="439"/>
      <c r="AH159" s="439"/>
      <c r="AI159" s="439"/>
      <c r="AJ159" s="439"/>
      <c r="AK159" s="439"/>
      <c r="AL159" s="439"/>
      <c r="AM159" s="439"/>
      <c r="AN159" s="439"/>
      <c r="AO159" s="439"/>
      <c r="AP159" s="439"/>
      <c r="AQ159" s="439"/>
      <c r="AR159" s="439"/>
      <c r="AS159" s="439"/>
      <c r="AT159" s="439"/>
      <c r="AU159" s="439"/>
      <c r="AV159" s="439"/>
      <c r="AW159" s="439"/>
      <c r="AX159" s="439"/>
      <c r="AY159" s="439"/>
      <c r="AZ159" s="439"/>
      <c r="BA159" s="439"/>
      <c r="BB159" s="439"/>
      <c r="BC159" s="439"/>
    </row>
    <row r="160" ht="15.75" customHeight="1">
      <c r="A160" s="439"/>
      <c r="B160" s="439"/>
      <c r="C160" s="439"/>
      <c r="D160" s="439"/>
      <c r="E160" s="439"/>
      <c r="F160" s="439"/>
      <c r="G160" s="439"/>
      <c r="H160" s="439"/>
      <c r="I160" s="439"/>
      <c r="J160" s="439"/>
      <c r="K160" s="439"/>
      <c r="L160" s="439"/>
      <c r="M160" s="439"/>
      <c r="N160" s="439"/>
      <c r="O160" s="439"/>
      <c r="P160" s="439"/>
      <c r="Q160" s="439"/>
      <c r="R160" s="439"/>
      <c r="S160" s="439"/>
      <c r="T160" s="439"/>
      <c r="U160" s="439"/>
      <c r="V160" s="439"/>
      <c r="W160" s="439"/>
      <c r="X160" s="439"/>
      <c r="Y160" s="439"/>
      <c r="Z160" s="439"/>
      <c r="AA160" s="439"/>
      <c r="AB160" s="439"/>
      <c r="AC160" s="439"/>
      <c r="AD160" s="439"/>
      <c r="AE160" s="439"/>
      <c r="AF160" s="439"/>
      <c r="AG160" s="439"/>
      <c r="AH160" s="439"/>
      <c r="AI160" s="439"/>
      <c r="AJ160" s="439"/>
      <c r="AK160" s="439"/>
      <c r="AL160" s="439"/>
      <c r="AM160" s="439"/>
      <c r="AN160" s="439"/>
      <c r="AO160" s="439"/>
      <c r="AP160" s="439"/>
      <c r="AQ160" s="439"/>
      <c r="AR160" s="439"/>
      <c r="AS160" s="439"/>
      <c r="AT160" s="439"/>
      <c r="AU160" s="439"/>
      <c r="AV160" s="439"/>
      <c r="AW160" s="439"/>
      <c r="AX160" s="439"/>
      <c r="AY160" s="439"/>
      <c r="AZ160" s="439"/>
      <c r="BA160" s="439"/>
      <c r="BB160" s="439"/>
      <c r="BC160" s="439"/>
    </row>
    <row r="161" ht="15.75" customHeight="1">
      <c r="A161" s="439"/>
      <c r="B161" s="439"/>
      <c r="C161" s="439"/>
      <c r="D161" s="439"/>
      <c r="E161" s="439"/>
      <c r="F161" s="439"/>
      <c r="G161" s="439"/>
      <c r="H161" s="439"/>
      <c r="I161" s="439"/>
      <c r="J161" s="439"/>
      <c r="K161" s="439"/>
      <c r="L161" s="439"/>
      <c r="M161" s="439"/>
      <c r="N161" s="439"/>
      <c r="O161" s="439"/>
      <c r="P161" s="439"/>
      <c r="Q161" s="439"/>
      <c r="R161" s="439"/>
      <c r="S161" s="439"/>
      <c r="T161" s="439"/>
      <c r="U161" s="439"/>
      <c r="V161" s="439"/>
      <c r="W161" s="439"/>
      <c r="X161" s="439"/>
      <c r="Y161" s="439"/>
      <c r="Z161" s="439"/>
      <c r="AA161" s="439"/>
      <c r="AB161" s="439"/>
      <c r="AC161" s="439"/>
      <c r="AD161" s="439"/>
      <c r="AE161" s="439"/>
      <c r="AF161" s="439"/>
      <c r="AG161" s="439"/>
      <c r="AH161" s="439"/>
      <c r="AI161" s="439"/>
      <c r="AJ161" s="439"/>
      <c r="AK161" s="439"/>
      <c r="AL161" s="439"/>
      <c r="AM161" s="439"/>
      <c r="AN161" s="439"/>
      <c r="AO161" s="439"/>
      <c r="AP161" s="439"/>
      <c r="AQ161" s="439"/>
      <c r="AR161" s="439"/>
      <c r="AS161" s="439"/>
      <c r="AT161" s="439"/>
      <c r="AU161" s="439"/>
      <c r="AV161" s="439"/>
      <c r="AW161" s="439"/>
      <c r="AX161" s="439"/>
      <c r="AY161" s="439"/>
      <c r="AZ161" s="439"/>
      <c r="BA161" s="439"/>
      <c r="BB161" s="439"/>
      <c r="BC161" s="439"/>
    </row>
    <row r="162" ht="15.75" customHeight="1">
      <c r="A162" s="439"/>
      <c r="B162" s="439"/>
      <c r="C162" s="439"/>
      <c r="D162" s="439"/>
      <c r="E162" s="439"/>
      <c r="F162" s="439"/>
      <c r="G162" s="439"/>
      <c r="H162" s="439"/>
      <c r="I162" s="439"/>
      <c r="J162" s="439"/>
      <c r="K162" s="439"/>
      <c r="L162" s="439"/>
      <c r="M162" s="439"/>
      <c r="N162" s="439"/>
      <c r="O162" s="439"/>
      <c r="P162" s="439"/>
      <c r="Q162" s="439"/>
      <c r="R162" s="439"/>
      <c r="S162" s="439"/>
      <c r="T162" s="439"/>
      <c r="U162" s="439"/>
      <c r="V162" s="439"/>
      <c r="W162" s="439"/>
      <c r="X162" s="439"/>
      <c r="Y162" s="439"/>
      <c r="Z162" s="439"/>
      <c r="AA162" s="439"/>
      <c r="AB162" s="439"/>
      <c r="AC162" s="439"/>
      <c r="AD162" s="439"/>
      <c r="AE162" s="439"/>
      <c r="AF162" s="439"/>
      <c r="AG162" s="439"/>
      <c r="AH162" s="439"/>
      <c r="AI162" s="439"/>
      <c r="AJ162" s="439"/>
      <c r="AK162" s="439"/>
      <c r="AL162" s="439"/>
      <c r="AM162" s="439"/>
      <c r="AN162" s="439"/>
      <c r="AO162" s="439"/>
      <c r="AP162" s="439"/>
      <c r="AQ162" s="439"/>
      <c r="AR162" s="439"/>
      <c r="AS162" s="439"/>
      <c r="AT162" s="439"/>
      <c r="AU162" s="439"/>
      <c r="AV162" s="439"/>
      <c r="AW162" s="439"/>
      <c r="AX162" s="439"/>
      <c r="AY162" s="439"/>
      <c r="AZ162" s="439"/>
      <c r="BA162" s="439"/>
      <c r="BB162" s="439"/>
      <c r="BC162" s="439"/>
    </row>
    <row r="163" ht="15.75" customHeight="1">
      <c r="A163" s="439"/>
      <c r="B163" s="439"/>
      <c r="C163" s="439"/>
      <c r="D163" s="439"/>
      <c r="E163" s="439"/>
      <c r="F163" s="439"/>
      <c r="G163" s="439"/>
      <c r="H163" s="439"/>
      <c r="I163" s="439"/>
      <c r="J163" s="439"/>
      <c r="K163" s="439"/>
      <c r="L163" s="439"/>
      <c r="M163" s="439"/>
      <c r="N163" s="439"/>
      <c r="O163" s="439"/>
      <c r="P163" s="439"/>
      <c r="Q163" s="439"/>
      <c r="R163" s="439"/>
      <c r="S163" s="439"/>
      <c r="T163" s="439"/>
      <c r="U163" s="439"/>
      <c r="V163" s="439"/>
      <c r="W163" s="439"/>
      <c r="X163" s="439"/>
      <c r="Y163" s="439"/>
      <c r="Z163" s="439"/>
      <c r="AA163" s="439"/>
      <c r="AB163" s="439"/>
      <c r="AC163" s="439"/>
      <c r="AD163" s="439"/>
      <c r="AE163" s="439"/>
      <c r="AF163" s="439"/>
      <c r="AG163" s="439"/>
      <c r="AH163" s="439"/>
      <c r="AI163" s="439"/>
      <c r="AJ163" s="439"/>
      <c r="AK163" s="439"/>
      <c r="AL163" s="439"/>
      <c r="AM163" s="439"/>
      <c r="AN163" s="439"/>
      <c r="AO163" s="439"/>
      <c r="AP163" s="439"/>
      <c r="AQ163" s="439"/>
      <c r="AR163" s="439"/>
      <c r="AS163" s="439"/>
      <c r="AT163" s="439"/>
      <c r="AU163" s="439"/>
      <c r="AV163" s="439"/>
      <c r="AW163" s="439"/>
      <c r="AX163" s="439"/>
      <c r="AY163" s="439"/>
      <c r="AZ163" s="439"/>
      <c r="BA163" s="439"/>
      <c r="BB163" s="439"/>
      <c r="BC163" s="439"/>
    </row>
    <row r="164" ht="15.75" customHeight="1">
      <c r="A164" s="439"/>
      <c r="B164" s="439"/>
      <c r="C164" s="439"/>
      <c r="D164" s="439"/>
      <c r="E164" s="439"/>
      <c r="F164" s="439"/>
      <c r="G164" s="439"/>
      <c r="H164" s="439"/>
      <c r="I164" s="439"/>
      <c r="J164" s="439"/>
      <c r="K164" s="439"/>
      <c r="L164" s="439"/>
      <c r="M164" s="439"/>
      <c r="N164" s="439"/>
      <c r="O164" s="439"/>
      <c r="P164" s="439"/>
      <c r="Q164" s="439"/>
      <c r="R164" s="439"/>
      <c r="S164" s="439"/>
      <c r="T164" s="439"/>
      <c r="U164" s="439"/>
      <c r="V164" s="439"/>
      <c r="W164" s="439"/>
      <c r="X164" s="439"/>
      <c r="Y164" s="439"/>
      <c r="Z164" s="439"/>
      <c r="AA164" s="439"/>
      <c r="AB164" s="439"/>
      <c r="AC164" s="439"/>
      <c r="AD164" s="439"/>
      <c r="AE164" s="439"/>
      <c r="AF164" s="439"/>
      <c r="AG164" s="439"/>
      <c r="AH164" s="439"/>
      <c r="AI164" s="439"/>
      <c r="AJ164" s="439"/>
      <c r="AK164" s="439"/>
      <c r="AL164" s="439"/>
      <c r="AM164" s="439"/>
      <c r="AN164" s="439"/>
      <c r="AO164" s="439"/>
      <c r="AP164" s="439"/>
      <c r="AQ164" s="439"/>
      <c r="AR164" s="439"/>
      <c r="AS164" s="439"/>
      <c r="AT164" s="439"/>
      <c r="AU164" s="439"/>
      <c r="AV164" s="439"/>
      <c r="AW164" s="439"/>
      <c r="AX164" s="439"/>
      <c r="AY164" s="439"/>
      <c r="AZ164" s="439"/>
      <c r="BA164" s="439"/>
      <c r="BB164" s="439"/>
      <c r="BC164" s="439"/>
    </row>
    <row r="165" ht="15.75" customHeight="1">
      <c r="A165" s="439"/>
      <c r="B165" s="439"/>
      <c r="C165" s="439"/>
      <c r="D165" s="439"/>
      <c r="E165" s="439"/>
      <c r="F165" s="439"/>
      <c r="G165" s="439"/>
      <c r="H165" s="439"/>
      <c r="I165" s="439"/>
      <c r="J165" s="439"/>
      <c r="K165" s="439"/>
      <c r="L165" s="439"/>
      <c r="M165" s="439"/>
      <c r="N165" s="439"/>
      <c r="O165" s="439"/>
      <c r="P165" s="439"/>
      <c r="Q165" s="439"/>
      <c r="R165" s="439"/>
      <c r="S165" s="439"/>
      <c r="T165" s="439"/>
      <c r="U165" s="439"/>
      <c r="V165" s="439"/>
      <c r="W165" s="439"/>
      <c r="X165" s="439"/>
      <c r="Y165" s="439"/>
      <c r="Z165" s="439"/>
      <c r="AA165" s="439"/>
      <c r="AB165" s="439"/>
      <c r="AC165" s="439"/>
      <c r="AD165" s="439"/>
      <c r="AE165" s="439"/>
      <c r="AF165" s="439"/>
      <c r="AG165" s="439"/>
      <c r="AH165" s="439"/>
      <c r="AI165" s="439"/>
      <c r="AJ165" s="439"/>
      <c r="AK165" s="439"/>
      <c r="AL165" s="439"/>
      <c r="AM165" s="439"/>
      <c r="AN165" s="439"/>
      <c r="AO165" s="439"/>
      <c r="AP165" s="439"/>
      <c r="AQ165" s="439"/>
      <c r="AR165" s="439"/>
      <c r="AS165" s="439"/>
      <c r="AT165" s="439"/>
      <c r="AU165" s="439"/>
      <c r="AV165" s="439"/>
      <c r="AW165" s="439"/>
      <c r="AX165" s="439"/>
      <c r="AY165" s="439"/>
      <c r="AZ165" s="439"/>
      <c r="BA165" s="439"/>
      <c r="BB165" s="439"/>
      <c r="BC165" s="439"/>
    </row>
    <row r="166" ht="15.75" customHeight="1">
      <c r="A166" s="439"/>
      <c r="B166" s="439"/>
      <c r="C166" s="439"/>
      <c r="D166" s="439"/>
      <c r="E166" s="439"/>
      <c r="F166" s="439"/>
      <c r="G166" s="439"/>
      <c r="H166" s="439"/>
      <c r="I166" s="439"/>
      <c r="J166" s="439"/>
      <c r="K166" s="439"/>
      <c r="L166" s="439"/>
      <c r="M166" s="439"/>
      <c r="N166" s="439"/>
      <c r="O166" s="439"/>
      <c r="P166" s="439"/>
      <c r="Q166" s="439"/>
      <c r="R166" s="439"/>
      <c r="S166" s="439"/>
      <c r="T166" s="439"/>
      <c r="U166" s="439"/>
      <c r="V166" s="439"/>
      <c r="W166" s="439"/>
      <c r="X166" s="439"/>
      <c r="Y166" s="439"/>
      <c r="Z166" s="439"/>
      <c r="AA166" s="439"/>
      <c r="AB166" s="439"/>
      <c r="AC166" s="439"/>
      <c r="AD166" s="439"/>
      <c r="AE166" s="439"/>
      <c r="AF166" s="439"/>
      <c r="AG166" s="439"/>
      <c r="AH166" s="439"/>
      <c r="AI166" s="439"/>
      <c r="AJ166" s="439"/>
      <c r="AK166" s="439"/>
      <c r="AL166" s="439"/>
      <c r="AM166" s="439"/>
      <c r="AN166" s="439"/>
      <c r="AO166" s="439"/>
      <c r="AP166" s="439"/>
      <c r="AQ166" s="439"/>
      <c r="AR166" s="439"/>
      <c r="AS166" s="439"/>
      <c r="AT166" s="439"/>
      <c r="AU166" s="439"/>
      <c r="AV166" s="439"/>
      <c r="AW166" s="439"/>
      <c r="AX166" s="439"/>
      <c r="AY166" s="439"/>
      <c r="AZ166" s="439"/>
      <c r="BA166" s="439"/>
      <c r="BB166" s="439"/>
      <c r="BC166" s="439"/>
    </row>
    <row r="167" ht="15.75" customHeight="1">
      <c r="A167" s="439"/>
      <c r="B167" s="439"/>
      <c r="C167" s="439"/>
      <c r="D167" s="439"/>
      <c r="E167" s="439"/>
      <c r="F167" s="439"/>
      <c r="G167" s="439"/>
      <c r="H167" s="439"/>
      <c r="I167" s="439"/>
      <c r="J167" s="439"/>
      <c r="K167" s="439"/>
      <c r="L167" s="439"/>
      <c r="M167" s="439"/>
      <c r="N167" s="439"/>
      <c r="O167" s="439"/>
      <c r="P167" s="439"/>
      <c r="Q167" s="439"/>
      <c r="R167" s="439"/>
      <c r="S167" s="439"/>
      <c r="T167" s="439"/>
      <c r="U167" s="439"/>
      <c r="V167" s="439"/>
      <c r="W167" s="439"/>
      <c r="X167" s="439"/>
      <c r="Y167" s="439"/>
      <c r="Z167" s="439"/>
      <c r="AA167" s="439"/>
      <c r="AB167" s="439"/>
      <c r="AC167" s="439"/>
      <c r="AD167" s="439"/>
      <c r="AE167" s="439"/>
      <c r="AF167" s="439"/>
      <c r="AG167" s="439"/>
      <c r="AH167" s="439"/>
      <c r="AI167" s="439"/>
      <c r="AJ167" s="439"/>
      <c r="AK167" s="439"/>
      <c r="AL167" s="439"/>
      <c r="AM167" s="439"/>
      <c r="AN167" s="439"/>
      <c r="AO167" s="439"/>
      <c r="AP167" s="439"/>
      <c r="AQ167" s="439"/>
      <c r="AR167" s="439"/>
      <c r="AS167" s="439"/>
      <c r="AT167" s="439"/>
      <c r="AU167" s="439"/>
      <c r="AV167" s="439"/>
      <c r="AW167" s="439"/>
      <c r="AX167" s="439"/>
      <c r="AY167" s="439"/>
      <c r="AZ167" s="439"/>
      <c r="BA167" s="439"/>
      <c r="BB167" s="439"/>
      <c r="BC167" s="439"/>
    </row>
    <row r="168" ht="15.75" customHeight="1">
      <c r="A168" s="439"/>
      <c r="B168" s="439"/>
      <c r="C168" s="439"/>
      <c r="D168" s="439"/>
      <c r="E168" s="439"/>
      <c r="F168" s="439"/>
      <c r="G168" s="439"/>
      <c r="H168" s="439"/>
      <c r="I168" s="439"/>
      <c r="J168" s="439"/>
      <c r="K168" s="439"/>
      <c r="L168" s="439"/>
      <c r="M168" s="439"/>
      <c r="N168" s="439"/>
      <c r="O168" s="439"/>
      <c r="P168" s="439"/>
      <c r="Q168" s="439"/>
      <c r="R168" s="439"/>
      <c r="S168" s="439"/>
      <c r="T168" s="439"/>
      <c r="U168" s="439"/>
      <c r="V168" s="439"/>
      <c r="W168" s="439"/>
      <c r="X168" s="439"/>
      <c r="Y168" s="439"/>
      <c r="Z168" s="439"/>
      <c r="AA168" s="439"/>
      <c r="AB168" s="439"/>
      <c r="AC168" s="439"/>
      <c r="AD168" s="439"/>
      <c r="AE168" s="439"/>
      <c r="AF168" s="439"/>
      <c r="AG168" s="439"/>
      <c r="AH168" s="439"/>
      <c r="AI168" s="439"/>
      <c r="AJ168" s="439"/>
      <c r="AK168" s="439"/>
      <c r="AL168" s="439"/>
      <c r="AM168" s="439"/>
      <c r="AN168" s="439"/>
      <c r="AO168" s="439"/>
      <c r="AP168" s="439"/>
      <c r="AQ168" s="439"/>
      <c r="AR168" s="439"/>
      <c r="AS168" s="439"/>
      <c r="AT168" s="439"/>
      <c r="AU168" s="439"/>
      <c r="AV168" s="439"/>
      <c r="AW168" s="439"/>
      <c r="AX168" s="439"/>
      <c r="AY168" s="439"/>
      <c r="AZ168" s="439"/>
      <c r="BA168" s="439"/>
      <c r="BB168" s="439"/>
      <c r="BC168" s="439"/>
    </row>
    <row r="169" ht="15.75" customHeight="1">
      <c r="A169" s="439"/>
      <c r="B169" s="439"/>
      <c r="C169" s="439"/>
      <c r="D169" s="439"/>
      <c r="E169" s="439"/>
      <c r="F169" s="439"/>
      <c r="G169" s="439"/>
      <c r="H169" s="439"/>
      <c r="I169" s="439"/>
      <c r="J169" s="439"/>
      <c r="K169" s="439"/>
      <c r="L169" s="439"/>
      <c r="M169" s="439"/>
      <c r="N169" s="439"/>
      <c r="O169" s="439"/>
      <c r="P169" s="439"/>
      <c r="Q169" s="439"/>
      <c r="R169" s="439"/>
      <c r="S169" s="439"/>
      <c r="T169" s="439"/>
      <c r="U169" s="439"/>
      <c r="V169" s="439"/>
      <c r="W169" s="439"/>
      <c r="X169" s="439"/>
      <c r="Y169" s="439"/>
      <c r="Z169" s="439"/>
      <c r="AA169" s="439"/>
      <c r="AB169" s="439"/>
      <c r="AC169" s="439"/>
      <c r="AD169" s="439"/>
      <c r="AE169" s="439"/>
      <c r="AF169" s="439"/>
      <c r="AG169" s="439"/>
      <c r="AH169" s="439"/>
      <c r="AI169" s="439"/>
      <c r="AJ169" s="439"/>
      <c r="AK169" s="439"/>
      <c r="AL169" s="439"/>
      <c r="AM169" s="439"/>
      <c r="AN169" s="439"/>
      <c r="AO169" s="439"/>
      <c r="AP169" s="439"/>
      <c r="AQ169" s="439"/>
      <c r="AR169" s="439"/>
      <c r="AS169" s="439"/>
      <c r="AT169" s="439"/>
      <c r="AU169" s="439"/>
      <c r="AV169" s="439"/>
      <c r="AW169" s="439"/>
      <c r="AX169" s="439"/>
      <c r="AY169" s="439"/>
      <c r="AZ169" s="439"/>
      <c r="BA169" s="439"/>
      <c r="BB169" s="439"/>
      <c r="BC169" s="439"/>
    </row>
    <row r="170" ht="15.75" customHeight="1">
      <c r="A170" s="439"/>
      <c r="B170" s="439"/>
      <c r="C170" s="439"/>
      <c r="D170" s="439"/>
      <c r="E170" s="439"/>
      <c r="F170" s="439"/>
      <c r="G170" s="439"/>
      <c r="H170" s="439"/>
      <c r="I170" s="439"/>
      <c r="J170" s="439"/>
      <c r="K170" s="439"/>
      <c r="L170" s="439"/>
      <c r="M170" s="439"/>
      <c r="N170" s="439"/>
      <c r="O170" s="439"/>
      <c r="P170" s="439"/>
      <c r="Q170" s="439"/>
      <c r="R170" s="439"/>
      <c r="S170" s="439"/>
      <c r="T170" s="439"/>
      <c r="U170" s="439"/>
      <c r="V170" s="439"/>
      <c r="W170" s="439"/>
      <c r="X170" s="439"/>
      <c r="Y170" s="439"/>
      <c r="Z170" s="439"/>
      <c r="AA170" s="439"/>
      <c r="AB170" s="439"/>
      <c r="AC170" s="439"/>
      <c r="AD170" s="439"/>
      <c r="AE170" s="439"/>
      <c r="AF170" s="439"/>
      <c r="AG170" s="439"/>
      <c r="AH170" s="439"/>
      <c r="AI170" s="439"/>
      <c r="AJ170" s="439"/>
      <c r="AK170" s="439"/>
      <c r="AL170" s="439"/>
      <c r="AM170" s="439"/>
      <c r="AN170" s="439"/>
      <c r="AO170" s="439"/>
      <c r="AP170" s="439"/>
      <c r="AQ170" s="439"/>
      <c r="AR170" s="439"/>
      <c r="AS170" s="439"/>
      <c r="AT170" s="439"/>
      <c r="AU170" s="439"/>
      <c r="AV170" s="439"/>
      <c r="AW170" s="439"/>
      <c r="AX170" s="439"/>
      <c r="AY170" s="439"/>
      <c r="AZ170" s="439"/>
      <c r="BA170" s="439"/>
      <c r="BB170" s="439"/>
      <c r="BC170" s="439"/>
    </row>
    <row r="171" ht="15.75" customHeight="1">
      <c r="A171" s="439"/>
      <c r="B171" s="439"/>
      <c r="C171" s="439"/>
      <c r="D171" s="439"/>
      <c r="E171" s="439"/>
      <c r="F171" s="439"/>
      <c r="G171" s="439"/>
      <c r="H171" s="439"/>
      <c r="I171" s="439"/>
      <c r="J171" s="439"/>
      <c r="K171" s="439"/>
      <c r="L171" s="439"/>
      <c r="M171" s="439"/>
      <c r="N171" s="439"/>
      <c r="O171" s="439"/>
      <c r="P171" s="439"/>
      <c r="Q171" s="439"/>
      <c r="R171" s="439"/>
      <c r="S171" s="439"/>
      <c r="T171" s="439"/>
      <c r="U171" s="439"/>
      <c r="V171" s="439"/>
      <c r="W171" s="439"/>
      <c r="X171" s="439"/>
      <c r="Y171" s="439"/>
      <c r="Z171" s="439"/>
      <c r="AA171" s="439"/>
      <c r="AB171" s="439"/>
      <c r="AC171" s="439"/>
      <c r="AD171" s="439"/>
      <c r="AE171" s="439"/>
      <c r="AF171" s="439"/>
      <c r="AG171" s="439"/>
      <c r="AH171" s="439"/>
      <c r="AI171" s="439"/>
      <c r="AJ171" s="439"/>
      <c r="AK171" s="439"/>
      <c r="AL171" s="439"/>
      <c r="AM171" s="439"/>
      <c r="AN171" s="439"/>
      <c r="AO171" s="439"/>
      <c r="AP171" s="439"/>
      <c r="AQ171" s="439"/>
      <c r="AR171" s="439"/>
      <c r="AS171" s="439"/>
      <c r="AT171" s="439"/>
      <c r="AU171" s="439"/>
      <c r="AV171" s="439"/>
      <c r="AW171" s="439"/>
      <c r="AX171" s="439"/>
      <c r="AY171" s="439"/>
      <c r="AZ171" s="439"/>
      <c r="BA171" s="439"/>
      <c r="BB171" s="439"/>
      <c r="BC171" s="439"/>
    </row>
    <row r="172" ht="15.75" customHeight="1">
      <c r="A172" s="439"/>
      <c r="B172" s="439"/>
      <c r="C172" s="439"/>
      <c r="D172" s="439"/>
      <c r="E172" s="439"/>
      <c r="F172" s="439"/>
      <c r="G172" s="439"/>
      <c r="H172" s="439"/>
      <c r="I172" s="439"/>
      <c r="J172" s="439"/>
      <c r="K172" s="439"/>
      <c r="L172" s="439"/>
      <c r="M172" s="439"/>
      <c r="N172" s="439"/>
      <c r="O172" s="439"/>
      <c r="P172" s="439"/>
      <c r="Q172" s="439"/>
      <c r="R172" s="439"/>
      <c r="S172" s="439"/>
      <c r="T172" s="439"/>
      <c r="U172" s="439"/>
      <c r="V172" s="439"/>
      <c r="W172" s="439"/>
      <c r="X172" s="439"/>
      <c r="Y172" s="439"/>
      <c r="Z172" s="439"/>
      <c r="AA172" s="439"/>
      <c r="AB172" s="439"/>
      <c r="AC172" s="439"/>
      <c r="AD172" s="439"/>
      <c r="AE172" s="439"/>
      <c r="AF172" s="439"/>
      <c r="AG172" s="439"/>
      <c r="AH172" s="439"/>
      <c r="AI172" s="439"/>
      <c r="AJ172" s="439"/>
      <c r="AK172" s="439"/>
      <c r="AL172" s="439"/>
      <c r="AM172" s="439"/>
      <c r="AN172" s="439"/>
      <c r="AO172" s="439"/>
      <c r="AP172" s="439"/>
      <c r="AQ172" s="439"/>
      <c r="AR172" s="439"/>
      <c r="AS172" s="439"/>
      <c r="AT172" s="439"/>
      <c r="AU172" s="439"/>
      <c r="AV172" s="439"/>
      <c r="AW172" s="439"/>
      <c r="AX172" s="439"/>
      <c r="AY172" s="439"/>
      <c r="AZ172" s="439"/>
      <c r="BA172" s="439"/>
      <c r="BB172" s="439"/>
      <c r="BC172" s="439"/>
    </row>
    <row r="173" ht="15.75" customHeight="1">
      <c r="A173" s="439"/>
      <c r="B173" s="439"/>
      <c r="C173" s="439"/>
      <c r="D173" s="439"/>
      <c r="E173" s="439"/>
      <c r="F173" s="439"/>
      <c r="G173" s="439"/>
      <c r="H173" s="439"/>
      <c r="I173" s="439"/>
      <c r="J173" s="439"/>
      <c r="K173" s="439"/>
      <c r="L173" s="439"/>
      <c r="M173" s="439"/>
      <c r="N173" s="439"/>
      <c r="O173" s="439"/>
      <c r="P173" s="439"/>
      <c r="Q173" s="439"/>
      <c r="R173" s="439"/>
      <c r="S173" s="439"/>
      <c r="T173" s="439"/>
      <c r="U173" s="439"/>
      <c r="V173" s="439"/>
      <c r="W173" s="439"/>
      <c r="X173" s="439"/>
      <c r="Y173" s="439"/>
      <c r="Z173" s="439"/>
      <c r="AA173" s="439"/>
      <c r="AB173" s="439"/>
      <c r="AC173" s="439"/>
      <c r="AD173" s="439"/>
      <c r="AE173" s="439"/>
      <c r="AF173" s="439"/>
      <c r="AG173" s="439"/>
      <c r="AH173" s="439"/>
      <c r="AI173" s="439"/>
      <c r="AJ173" s="439"/>
      <c r="AK173" s="439"/>
      <c r="AL173" s="439"/>
      <c r="AM173" s="439"/>
      <c r="AN173" s="439"/>
      <c r="AO173" s="439"/>
      <c r="AP173" s="439"/>
      <c r="AQ173" s="439"/>
      <c r="AR173" s="439"/>
      <c r="AS173" s="439"/>
      <c r="AT173" s="439"/>
      <c r="AU173" s="439"/>
      <c r="AV173" s="439"/>
      <c r="AW173" s="439"/>
      <c r="AX173" s="439"/>
      <c r="AY173" s="439"/>
      <c r="AZ173" s="439"/>
      <c r="BA173" s="439"/>
      <c r="BB173" s="439"/>
      <c r="BC173" s="439"/>
    </row>
    <row r="174" ht="15.75" customHeight="1">
      <c r="A174" s="439"/>
      <c r="B174" s="439"/>
      <c r="C174" s="439"/>
      <c r="D174" s="439"/>
      <c r="E174" s="439"/>
      <c r="F174" s="439"/>
      <c r="G174" s="439"/>
      <c r="H174" s="439"/>
      <c r="I174" s="439"/>
      <c r="J174" s="439"/>
      <c r="K174" s="439"/>
      <c r="L174" s="439"/>
      <c r="M174" s="439"/>
      <c r="N174" s="439"/>
      <c r="O174" s="439"/>
      <c r="P174" s="439"/>
      <c r="Q174" s="439"/>
      <c r="R174" s="439"/>
      <c r="S174" s="439"/>
      <c r="T174" s="439"/>
      <c r="U174" s="439"/>
      <c r="V174" s="439"/>
      <c r="W174" s="439"/>
      <c r="X174" s="439"/>
      <c r="Y174" s="439"/>
      <c r="Z174" s="439"/>
      <c r="AA174" s="439"/>
      <c r="AB174" s="439"/>
      <c r="AC174" s="439"/>
      <c r="AD174" s="439"/>
      <c r="AE174" s="439"/>
      <c r="AF174" s="439"/>
      <c r="AG174" s="439"/>
      <c r="AH174" s="439"/>
      <c r="AI174" s="439"/>
      <c r="AJ174" s="439"/>
      <c r="AK174" s="439"/>
      <c r="AL174" s="439"/>
      <c r="AM174" s="439"/>
      <c r="AN174" s="439"/>
      <c r="AO174" s="439"/>
      <c r="AP174" s="439"/>
      <c r="AQ174" s="439"/>
      <c r="AR174" s="439"/>
      <c r="AS174" s="439"/>
      <c r="AT174" s="439"/>
      <c r="AU174" s="439"/>
      <c r="AV174" s="439"/>
      <c r="AW174" s="439"/>
      <c r="AX174" s="439"/>
      <c r="AY174" s="439"/>
      <c r="AZ174" s="439"/>
      <c r="BA174" s="439"/>
      <c r="BB174" s="439"/>
      <c r="BC174" s="439"/>
    </row>
    <row r="175" ht="15.75" customHeight="1">
      <c r="A175" s="439"/>
      <c r="B175" s="439"/>
      <c r="C175" s="439"/>
      <c r="D175" s="439"/>
      <c r="E175" s="439"/>
      <c r="F175" s="439"/>
      <c r="G175" s="439"/>
      <c r="H175" s="439"/>
      <c r="I175" s="439"/>
      <c r="J175" s="439"/>
      <c r="K175" s="439"/>
      <c r="L175" s="439"/>
      <c r="M175" s="439"/>
      <c r="N175" s="439"/>
      <c r="O175" s="439"/>
      <c r="P175" s="439"/>
      <c r="Q175" s="439"/>
      <c r="R175" s="439"/>
      <c r="S175" s="439"/>
      <c r="T175" s="439"/>
      <c r="U175" s="439"/>
      <c r="V175" s="439"/>
      <c r="W175" s="439"/>
      <c r="X175" s="439"/>
      <c r="Y175" s="439"/>
      <c r="Z175" s="439"/>
      <c r="AA175" s="439"/>
      <c r="AB175" s="439"/>
      <c r="AC175" s="439"/>
      <c r="AD175" s="439"/>
      <c r="AE175" s="439"/>
      <c r="AF175" s="439"/>
      <c r="AG175" s="439"/>
      <c r="AH175" s="439"/>
      <c r="AI175" s="439"/>
      <c r="AJ175" s="439"/>
      <c r="AK175" s="439"/>
      <c r="AL175" s="439"/>
      <c r="AM175" s="439"/>
      <c r="AN175" s="439"/>
      <c r="AO175" s="439"/>
      <c r="AP175" s="439"/>
      <c r="AQ175" s="439"/>
      <c r="AR175" s="439"/>
      <c r="AS175" s="439"/>
      <c r="AT175" s="439"/>
      <c r="AU175" s="439"/>
      <c r="AV175" s="439"/>
      <c r="AW175" s="439"/>
      <c r="AX175" s="439"/>
      <c r="AY175" s="439"/>
      <c r="AZ175" s="439"/>
      <c r="BA175" s="439"/>
      <c r="BB175" s="439"/>
      <c r="BC175" s="439"/>
    </row>
    <row r="176" ht="15.75" customHeight="1">
      <c r="A176" s="439"/>
      <c r="B176" s="439"/>
      <c r="C176" s="439"/>
      <c r="D176" s="439"/>
      <c r="E176" s="439"/>
      <c r="F176" s="439"/>
      <c r="G176" s="439"/>
      <c r="H176" s="439"/>
      <c r="I176" s="439"/>
      <c r="J176" s="439"/>
      <c r="K176" s="439"/>
      <c r="L176" s="439"/>
      <c r="M176" s="439"/>
      <c r="N176" s="439"/>
      <c r="O176" s="439"/>
      <c r="P176" s="439"/>
      <c r="Q176" s="439"/>
      <c r="R176" s="439"/>
      <c r="S176" s="439"/>
      <c r="T176" s="439"/>
      <c r="U176" s="439"/>
      <c r="V176" s="439"/>
      <c r="W176" s="439"/>
      <c r="X176" s="439"/>
      <c r="Y176" s="439"/>
      <c r="Z176" s="439"/>
      <c r="AA176" s="439"/>
      <c r="AB176" s="439"/>
      <c r="AC176" s="439"/>
      <c r="AD176" s="439"/>
      <c r="AE176" s="439"/>
      <c r="AF176" s="439"/>
      <c r="AG176" s="439"/>
      <c r="AH176" s="439"/>
      <c r="AI176" s="439"/>
      <c r="AJ176" s="439"/>
      <c r="AK176" s="439"/>
      <c r="AL176" s="439"/>
      <c r="AM176" s="439"/>
      <c r="AN176" s="439"/>
      <c r="AO176" s="439"/>
      <c r="AP176" s="439"/>
      <c r="AQ176" s="439"/>
      <c r="AR176" s="439"/>
      <c r="AS176" s="439"/>
      <c r="AT176" s="439"/>
      <c r="AU176" s="439"/>
      <c r="AV176" s="439"/>
      <c r="AW176" s="439"/>
      <c r="AX176" s="439"/>
      <c r="AY176" s="439"/>
      <c r="AZ176" s="439"/>
      <c r="BA176" s="439"/>
      <c r="BB176" s="439"/>
      <c r="BC176" s="439"/>
    </row>
    <row r="177" ht="15.75" customHeight="1">
      <c r="A177" s="439"/>
      <c r="B177" s="439"/>
      <c r="C177" s="439"/>
      <c r="D177" s="439"/>
      <c r="E177" s="439"/>
      <c r="F177" s="439"/>
      <c r="G177" s="439"/>
      <c r="H177" s="439"/>
      <c r="I177" s="439"/>
      <c r="J177" s="439"/>
      <c r="K177" s="439"/>
      <c r="L177" s="439"/>
      <c r="M177" s="439"/>
      <c r="N177" s="439"/>
      <c r="O177" s="439"/>
      <c r="P177" s="439"/>
      <c r="Q177" s="439"/>
      <c r="R177" s="439"/>
      <c r="S177" s="439"/>
      <c r="T177" s="439"/>
      <c r="U177" s="439"/>
      <c r="V177" s="439"/>
      <c r="W177" s="439"/>
      <c r="X177" s="439"/>
      <c r="Y177" s="439"/>
      <c r="Z177" s="439"/>
      <c r="AA177" s="439"/>
      <c r="AB177" s="439"/>
      <c r="AC177" s="439"/>
      <c r="AD177" s="439"/>
      <c r="AE177" s="439"/>
      <c r="AF177" s="439"/>
      <c r="AG177" s="439"/>
      <c r="AH177" s="439"/>
      <c r="AI177" s="439"/>
      <c r="AJ177" s="439"/>
      <c r="AK177" s="439"/>
      <c r="AL177" s="439"/>
      <c r="AM177" s="439"/>
      <c r="AN177" s="439"/>
      <c r="AO177" s="439"/>
      <c r="AP177" s="439"/>
      <c r="AQ177" s="439"/>
      <c r="AR177" s="439"/>
      <c r="AS177" s="439"/>
      <c r="AT177" s="439"/>
      <c r="AU177" s="439"/>
      <c r="AV177" s="439"/>
      <c r="AW177" s="439"/>
      <c r="AX177" s="439"/>
      <c r="AY177" s="439"/>
      <c r="AZ177" s="439"/>
      <c r="BA177" s="439"/>
      <c r="BB177" s="439"/>
      <c r="BC177" s="439"/>
    </row>
    <row r="178" ht="15.75" customHeight="1">
      <c r="A178" s="439"/>
      <c r="B178" s="439"/>
      <c r="C178" s="439"/>
      <c r="D178" s="439"/>
      <c r="E178" s="439"/>
      <c r="F178" s="439"/>
      <c r="G178" s="439"/>
      <c r="H178" s="439"/>
      <c r="I178" s="439"/>
      <c r="J178" s="439"/>
      <c r="K178" s="439"/>
      <c r="L178" s="439"/>
      <c r="M178" s="439"/>
      <c r="N178" s="439"/>
      <c r="O178" s="439"/>
      <c r="P178" s="439"/>
      <c r="Q178" s="439"/>
      <c r="R178" s="439"/>
      <c r="S178" s="439"/>
      <c r="T178" s="439"/>
      <c r="U178" s="439"/>
      <c r="V178" s="439"/>
      <c r="W178" s="439"/>
      <c r="X178" s="439"/>
      <c r="Y178" s="439"/>
      <c r="Z178" s="439"/>
      <c r="AA178" s="439"/>
      <c r="AB178" s="439"/>
      <c r="AC178" s="439"/>
      <c r="AD178" s="439"/>
      <c r="AE178" s="439"/>
      <c r="AF178" s="439"/>
      <c r="AG178" s="439"/>
      <c r="AH178" s="439"/>
      <c r="AI178" s="439"/>
      <c r="AJ178" s="439"/>
      <c r="AK178" s="439"/>
      <c r="AL178" s="439"/>
      <c r="AM178" s="439"/>
      <c r="AN178" s="439"/>
      <c r="AO178" s="439"/>
      <c r="AP178" s="439"/>
      <c r="AQ178" s="439"/>
      <c r="AR178" s="439"/>
      <c r="AS178" s="439"/>
      <c r="AT178" s="439"/>
      <c r="AU178" s="439"/>
      <c r="AV178" s="439"/>
      <c r="AW178" s="439"/>
      <c r="AX178" s="439"/>
      <c r="AY178" s="439"/>
      <c r="AZ178" s="439"/>
      <c r="BA178" s="439"/>
      <c r="BB178" s="439"/>
      <c r="BC178" s="439"/>
    </row>
    <row r="179" ht="15.75" customHeight="1">
      <c r="A179" s="439"/>
      <c r="B179" s="439"/>
      <c r="C179" s="439"/>
      <c r="D179" s="439"/>
      <c r="E179" s="439"/>
      <c r="F179" s="439"/>
      <c r="G179" s="439"/>
      <c r="H179" s="439"/>
      <c r="I179" s="439"/>
      <c r="J179" s="439"/>
      <c r="K179" s="439"/>
      <c r="L179" s="439"/>
      <c r="M179" s="439"/>
      <c r="N179" s="439"/>
      <c r="O179" s="439"/>
      <c r="P179" s="439"/>
      <c r="Q179" s="439"/>
      <c r="R179" s="439"/>
      <c r="S179" s="439"/>
      <c r="T179" s="439"/>
      <c r="U179" s="439"/>
      <c r="V179" s="439"/>
      <c r="W179" s="439"/>
      <c r="X179" s="439"/>
      <c r="Y179" s="439"/>
      <c r="Z179" s="439"/>
      <c r="AA179" s="439"/>
      <c r="AB179" s="439"/>
      <c r="AC179" s="439"/>
      <c r="AD179" s="439"/>
      <c r="AE179" s="439"/>
      <c r="AF179" s="439"/>
      <c r="AG179" s="439"/>
      <c r="AH179" s="439"/>
      <c r="AI179" s="439"/>
      <c r="AJ179" s="439"/>
      <c r="AK179" s="439"/>
      <c r="AL179" s="439"/>
      <c r="AM179" s="439"/>
      <c r="AN179" s="439"/>
      <c r="AO179" s="439"/>
      <c r="AP179" s="439"/>
      <c r="AQ179" s="439"/>
      <c r="AR179" s="439"/>
      <c r="AS179" s="439"/>
      <c r="AT179" s="439"/>
      <c r="AU179" s="439"/>
      <c r="AV179" s="439"/>
      <c r="AW179" s="439"/>
      <c r="AX179" s="439"/>
      <c r="AY179" s="439"/>
      <c r="AZ179" s="439"/>
      <c r="BA179" s="439"/>
      <c r="BB179" s="439"/>
      <c r="BC179" s="439"/>
    </row>
    <row r="180" ht="15.75" customHeight="1">
      <c r="A180" s="439"/>
      <c r="B180" s="439"/>
      <c r="C180" s="439"/>
      <c r="D180" s="439"/>
      <c r="E180" s="439"/>
      <c r="F180" s="439"/>
      <c r="G180" s="439"/>
      <c r="H180" s="439"/>
      <c r="I180" s="439"/>
      <c r="J180" s="439"/>
      <c r="K180" s="439"/>
      <c r="L180" s="439"/>
      <c r="M180" s="439"/>
      <c r="N180" s="439"/>
      <c r="O180" s="439"/>
      <c r="P180" s="439"/>
      <c r="Q180" s="439"/>
      <c r="R180" s="439"/>
      <c r="S180" s="439"/>
      <c r="T180" s="439"/>
      <c r="U180" s="439"/>
      <c r="V180" s="439"/>
      <c r="W180" s="439"/>
      <c r="X180" s="439"/>
      <c r="Y180" s="439"/>
      <c r="Z180" s="439"/>
      <c r="AA180" s="439"/>
      <c r="AB180" s="439"/>
      <c r="AC180" s="439"/>
      <c r="AD180" s="439"/>
      <c r="AE180" s="439"/>
      <c r="AF180" s="439"/>
      <c r="AG180" s="439"/>
      <c r="AH180" s="439"/>
      <c r="AI180" s="439"/>
      <c r="AJ180" s="439"/>
      <c r="AK180" s="439"/>
      <c r="AL180" s="439"/>
      <c r="AM180" s="439"/>
      <c r="AN180" s="439"/>
      <c r="AO180" s="439"/>
      <c r="AP180" s="439"/>
      <c r="AQ180" s="439"/>
      <c r="AR180" s="439"/>
      <c r="AS180" s="439"/>
      <c r="AT180" s="439"/>
      <c r="AU180" s="439"/>
      <c r="AV180" s="439"/>
      <c r="AW180" s="439"/>
      <c r="AX180" s="439"/>
      <c r="AY180" s="439"/>
      <c r="AZ180" s="439"/>
      <c r="BA180" s="439"/>
      <c r="BB180" s="439"/>
      <c r="BC180" s="439"/>
    </row>
    <row r="181" ht="15.75" customHeight="1">
      <c r="A181" s="439"/>
      <c r="B181" s="439"/>
      <c r="C181" s="439"/>
      <c r="D181" s="439"/>
      <c r="E181" s="439"/>
      <c r="F181" s="439"/>
      <c r="G181" s="439"/>
      <c r="H181" s="439"/>
      <c r="I181" s="439"/>
      <c r="J181" s="439"/>
      <c r="K181" s="439"/>
      <c r="L181" s="439"/>
      <c r="M181" s="439"/>
      <c r="N181" s="439"/>
      <c r="O181" s="439"/>
      <c r="P181" s="439"/>
      <c r="Q181" s="439"/>
      <c r="R181" s="439"/>
      <c r="S181" s="439"/>
      <c r="T181" s="439"/>
      <c r="U181" s="439"/>
      <c r="V181" s="439"/>
      <c r="W181" s="439"/>
      <c r="X181" s="439"/>
      <c r="Y181" s="439"/>
      <c r="Z181" s="439"/>
      <c r="AA181" s="439"/>
      <c r="AB181" s="439"/>
      <c r="AC181" s="439"/>
      <c r="AD181" s="439"/>
      <c r="AE181" s="439"/>
      <c r="AF181" s="439"/>
      <c r="AG181" s="439"/>
      <c r="AH181" s="439"/>
      <c r="AI181" s="439"/>
      <c r="AJ181" s="439"/>
      <c r="AK181" s="439"/>
      <c r="AL181" s="439"/>
      <c r="AM181" s="439"/>
      <c r="AN181" s="439"/>
      <c r="AO181" s="439"/>
      <c r="AP181" s="439"/>
      <c r="AQ181" s="439"/>
      <c r="AR181" s="439"/>
      <c r="AS181" s="439"/>
      <c r="AT181" s="439"/>
      <c r="AU181" s="439"/>
      <c r="AV181" s="439"/>
      <c r="AW181" s="439"/>
      <c r="AX181" s="439"/>
      <c r="AY181" s="439"/>
      <c r="AZ181" s="439"/>
      <c r="BA181" s="439"/>
      <c r="BB181" s="439"/>
      <c r="BC181" s="439"/>
    </row>
    <row r="182" ht="15.75" customHeight="1">
      <c r="A182" s="439"/>
      <c r="B182" s="439"/>
      <c r="C182" s="439"/>
      <c r="D182" s="439"/>
      <c r="E182" s="439"/>
      <c r="F182" s="439"/>
      <c r="G182" s="439"/>
      <c r="H182" s="439"/>
      <c r="I182" s="439"/>
      <c r="J182" s="439"/>
      <c r="K182" s="439"/>
      <c r="L182" s="439"/>
      <c r="M182" s="439"/>
      <c r="N182" s="439"/>
      <c r="O182" s="439"/>
      <c r="P182" s="439"/>
      <c r="Q182" s="439"/>
      <c r="R182" s="439"/>
      <c r="S182" s="439"/>
      <c r="T182" s="439"/>
      <c r="U182" s="439"/>
      <c r="V182" s="439"/>
      <c r="W182" s="439"/>
      <c r="X182" s="439"/>
      <c r="Y182" s="439"/>
      <c r="Z182" s="439"/>
      <c r="AA182" s="439"/>
      <c r="AB182" s="439"/>
      <c r="AC182" s="439"/>
      <c r="AD182" s="439"/>
      <c r="AE182" s="439"/>
      <c r="AF182" s="439"/>
      <c r="AG182" s="439"/>
      <c r="AH182" s="439"/>
      <c r="AI182" s="439"/>
      <c r="AJ182" s="439"/>
      <c r="AK182" s="439"/>
      <c r="AL182" s="439"/>
      <c r="AM182" s="439"/>
      <c r="AN182" s="439"/>
      <c r="AO182" s="439"/>
      <c r="AP182" s="439"/>
      <c r="AQ182" s="439"/>
      <c r="AR182" s="439"/>
      <c r="AS182" s="439"/>
      <c r="AT182" s="439"/>
      <c r="AU182" s="439"/>
      <c r="AV182" s="439"/>
      <c r="AW182" s="439"/>
      <c r="AX182" s="439"/>
      <c r="AY182" s="439"/>
      <c r="AZ182" s="439"/>
      <c r="BA182" s="439"/>
      <c r="BB182" s="439"/>
      <c r="BC182" s="439"/>
    </row>
    <row r="183" ht="15.75" customHeight="1">
      <c r="A183" s="439"/>
      <c r="B183" s="439"/>
      <c r="C183" s="439"/>
      <c r="D183" s="439"/>
      <c r="E183" s="439"/>
      <c r="F183" s="439"/>
      <c r="G183" s="439"/>
      <c r="H183" s="439"/>
      <c r="I183" s="439"/>
      <c r="J183" s="439"/>
      <c r="K183" s="439"/>
      <c r="L183" s="439"/>
      <c r="M183" s="439"/>
      <c r="N183" s="439"/>
      <c r="O183" s="439"/>
      <c r="P183" s="439"/>
      <c r="Q183" s="439"/>
      <c r="R183" s="439"/>
      <c r="S183" s="439"/>
      <c r="T183" s="439"/>
      <c r="U183" s="439"/>
      <c r="V183" s="439"/>
      <c r="W183" s="439"/>
      <c r="X183" s="439"/>
      <c r="Y183" s="439"/>
      <c r="Z183" s="439"/>
      <c r="AA183" s="439"/>
      <c r="AB183" s="439"/>
      <c r="AC183" s="439"/>
      <c r="AD183" s="439"/>
      <c r="AE183" s="439"/>
      <c r="AF183" s="439"/>
      <c r="AG183" s="439"/>
      <c r="AH183" s="439"/>
      <c r="AI183" s="439"/>
      <c r="AJ183" s="439"/>
      <c r="AK183" s="439"/>
      <c r="AL183" s="439"/>
      <c r="AM183" s="439"/>
      <c r="AN183" s="439"/>
      <c r="AO183" s="439"/>
      <c r="AP183" s="439"/>
      <c r="AQ183" s="439"/>
      <c r="AR183" s="439"/>
      <c r="AS183" s="439"/>
      <c r="AT183" s="439"/>
      <c r="AU183" s="439"/>
      <c r="AV183" s="439"/>
      <c r="AW183" s="439"/>
      <c r="AX183" s="439"/>
      <c r="AY183" s="439"/>
      <c r="AZ183" s="439"/>
      <c r="BA183" s="439"/>
      <c r="BB183" s="439"/>
      <c r="BC183" s="439"/>
    </row>
    <row r="184" ht="15.75" customHeight="1">
      <c r="A184" s="439"/>
      <c r="B184" s="439"/>
      <c r="C184" s="439"/>
      <c r="D184" s="439"/>
      <c r="E184" s="439"/>
      <c r="F184" s="439"/>
      <c r="G184" s="439"/>
      <c r="H184" s="439"/>
      <c r="I184" s="439"/>
      <c r="J184" s="439"/>
      <c r="K184" s="439"/>
      <c r="L184" s="439"/>
      <c r="M184" s="439"/>
      <c r="N184" s="439"/>
      <c r="O184" s="439"/>
      <c r="P184" s="439"/>
      <c r="Q184" s="439"/>
      <c r="R184" s="439"/>
      <c r="S184" s="439"/>
      <c r="T184" s="439"/>
      <c r="U184" s="439"/>
      <c r="V184" s="439"/>
      <c r="W184" s="439"/>
      <c r="X184" s="439"/>
      <c r="Y184" s="439"/>
      <c r="Z184" s="439"/>
      <c r="AA184" s="439"/>
      <c r="AB184" s="439"/>
      <c r="AC184" s="439"/>
      <c r="AD184" s="439"/>
      <c r="AE184" s="439"/>
      <c r="AF184" s="439"/>
      <c r="AG184" s="439"/>
      <c r="AH184" s="439"/>
      <c r="AI184" s="439"/>
      <c r="AJ184" s="439"/>
      <c r="AK184" s="439"/>
      <c r="AL184" s="439"/>
      <c r="AM184" s="439"/>
      <c r="AN184" s="439"/>
      <c r="AO184" s="439"/>
      <c r="AP184" s="439"/>
      <c r="AQ184" s="439"/>
      <c r="AR184" s="439"/>
      <c r="AS184" s="439"/>
      <c r="AT184" s="439"/>
      <c r="AU184" s="439"/>
      <c r="AV184" s="439"/>
      <c r="AW184" s="439"/>
      <c r="AX184" s="439"/>
      <c r="AY184" s="439"/>
      <c r="AZ184" s="439"/>
      <c r="BA184" s="439"/>
      <c r="BB184" s="439"/>
      <c r="BC184" s="439"/>
    </row>
    <row r="185" ht="15.75" customHeight="1">
      <c r="A185" s="439"/>
      <c r="B185" s="439"/>
      <c r="C185" s="439"/>
      <c r="D185" s="439"/>
      <c r="E185" s="439"/>
      <c r="F185" s="439"/>
      <c r="G185" s="439"/>
      <c r="H185" s="439"/>
      <c r="I185" s="439"/>
      <c r="J185" s="439"/>
      <c r="K185" s="439"/>
      <c r="L185" s="439"/>
      <c r="M185" s="439"/>
      <c r="N185" s="439"/>
      <c r="O185" s="439"/>
      <c r="P185" s="439"/>
      <c r="Q185" s="439"/>
      <c r="R185" s="439"/>
      <c r="S185" s="439"/>
      <c r="T185" s="439"/>
      <c r="U185" s="439"/>
      <c r="V185" s="439"/>
      <c r="W185" s="439"/>
      <c r="X185" s="439"/>
      <c r="Y185" s="439"/>
      <c r="Z185" s="439"/>
      <c r="AA185" s="439"/>
      <c r="AB185" s="439"/>
      <c r="AC185" s="439"/>
      <c r="AD185" s="439"/>
      <c r="AE185" s="439"/>
      <c r="AF185" s="439"/>
      <c r="AG185" s="439"/>
      <c r="AH185" s="439"/>
      <c r="AI185" s="439"/>
      <c r="AJ185" s="439"/>
      <c r="AK185" s="439"/>
      <c r="AL185" s="439"/>
      <c r="AM185" s="439"/>
      <c r="AN185" s="439"/>
      <c r="AO185" s="439"/>
      <c r="AP185" s="439"/>
      <c r="AQ185" s="439"/>
      <c r="AR185" s="439"/>
      <c r="AS185" s="439"/>
      <c r="AT185" s="439"/>
      <c r="AU185" s="439"/>
      <c r="AV185" s="439"/>
      <c r="AW185" s="439"/>
      <c r="AX185" s="439"/>
      <c r="AY185" s="439"/>
      <c r="AZ185" s="439"/>
      <c r="BA185" s="439"/>
      <c r="BB185" s="439"/>
      <c r="BC185" s="439"/>
    </row>
    <row r="186" ht="15.75" customHeight="1">
      <c r="A186" s="439"/>
      <c r="B186" s="439"/>
      <c r="C186" s="439"/>
      <c r="D186" s="439"/>
      <c r="E186" s="439"/>
      <c r="F186" s="439"/>
      <c r="G186" s="439"/>
      <c r="H186" s="439"/>
      <c r="I186" s="439"/>
      <c r="J186" s="439"/>
      <c r="K186" s="439"/>
      <c r="L186" s="439"/>
      <c r="M186" s="439"/>
      <c r="N186" s="439"/>
      <c r="O186" s="439"/>
      <c r="P186" s="439"/>
      <c r="Q186" s="439"/>
      <c r="R186" s="439"/>
      <c r="S186" s="439"/>
      <c r="T186" s="439"/>
      <c r="U186" s="439"/>
      <c r="V186" s="439"/>
      <c r="W186" s="439"/>
      <c r="X186" s="439"/>
      <c r="Y186" s="439"/>
      <c r="Z186" s="439"/>
      <c r="AA186" s="439"/>
      <c r="AB186" s="439"/>
      <c r="AC186" s="439"/>
      <c r="AD186" s="439"/>
      <c r="AE186" s="439"/>
      <c r="AF186" s="439"/>
      <c r="AG186" s="439"/>
      <c r="AH186" s="439"/>
      <c r="AI186" s="439"/>
      <c r="AJ186" s="439"/>
      <c r="AK186" s="439"/>
      <c r="AL186" s="439"/>
      <c r="AM186" s="439"/>
      <c r="AN186" s="439"/>
      <c r="AO186" s="439"/>
      <c r="AP186" s="439"/>
      <c r="AQ186" s="439"/>
      <c r="AR186" s="439"/>
      <c r="AS186" s="439"/>
      <c r="AT186" s="439"/>
      <c r="AU186" s="439"/>
      <c r="AV186" s="439"/>
      <c r="AW186" s="439"/>
      <c r="AX186" s="439"/>
      <c r="AY186" s="439"/>
      <c r="AZ186" s="439"/>
      <c r="BA186" s="439"/>
      <c r="BB186" s="439"/>
      <c r="BC186" s="439"/>
    </row>
    <row r="187" ht="15.75" customHeight="1">
      <c r="A187" s="439"/>
      <c r="B187" s="439"/>
      <c r="C187" s="439"/>
      <c r="D187" s="439"/>
      <c r="E187" s="439"/>
      <c r="F187" s="439"/>
      <c r="G187" s="439"/>
      <c r="H187" s="439"/>
      <c r="I187" s="439"/>
      <c r="J187" s="439"/>
      <c r="K187" s="439"/>
      <c r="L187" s="439"/>
      <c r="M187" s="439"/>
      <c r="N187" s="439"/>
      <c r="O187" s="439"/>
      <c r="P187" s="439"/>
      <c r="Q187" s="439"/>
      <c r="R187" s="439"/>
      <c r="S187" s="439"/>
      <c r="T187" s="439"/>
      <c r="U187" s="439"/>
      <c r="V187" s="439"/>
      <c r="W187" s="439"/>
      <c r="X187" s="439"/>
      <c r="Y187" s="439"/>
      <c r="Z187" s="439"/>
      <c r="AA187" s="439"/>
      <c r="AB187" s="439"/>
      <c r="AC187" s="439"/>
      <c r="AD187" s="439"/>
      <c r="AE187" s="439"/>
      <c r="AF187" s="439"/>
      <c r="AG187" s="439"/>
      <c r="AH187" s="439"/>
      <c r="AI187" s="439"/>
      <c r="AJ187" s="439"/>
      <c r="AK187" s="439"/>
      <c r="AL187" s="439"/>
      <c r="AM187" s="439"/>
      <c r="AN187" s="439"/>
      <c r="AO187" s="439"/>
      <c r="AP187" s="439"/>
      <c r="AQ187" s="439"/>
      <c r="AR187" s="439"/>
      <c r="AS187" s="439"/>
      <c r="AT187" s="439"/>
      <c r="AU187" s="439"/>
      <c r="AV187" s="439"/>
      <c r="AW187" s="439"/>
      <c r="AX187" s="439"/>
      <c r="AY187" s="439"/>
      <c r="AZ187" s="439"/>
      <c r="BA187" s="439"/>
      <c r="BB187" s="439"/>
      <c r="BC187" s="439"/>
    </row>
    <row r="188" ht="15.75" customHeight="1">
      <c r="A188" s="439"/>
      <c r="B188" s="439"/>
      <c r="C188" s="439"/>
      <c r="D188" s="439"/>
      <c r="E188" s="439"/>
      <c r="F188" s="439"/>
      <c r="G188" s="439"/>
      <c r="H188" s="439"/>
      <c r="I188" s="439"/>
      <c r="J188" s="439"/>
      <c r="K188" s="439"/>
      <c r="L188" s="439"/>
      <c r="M188" s="439"/>
      <c r="N188" s="439"/>
      <c r="O188" s="439"/>
      <c r="P188" s="439"/>
      <c r="Q188" s="439"/>
      <c r="R188" s="439"/>
      <c r="S188" s="439"/>
      <c r="T188" s="439"/>
      <c r="U188" s="439"/>
      <c r="V188" s="439"/>
      <c r="W188" s="439"/>
      <c r="X188" s="439"/>
      <c r="Y188" s="439"/>
      <c r="Z188" s="439"/>
      <c r="AA188" s="439"/>
      <c r="AB188" s="439"/>
      <c r="AC188" s="439"/>
      <c r="AD188" s="439"/>
      <c r="AE188" s="439"/>
      <c r="AF188" s="439"/>
      <c r="AG188" s="439"/>
      <c r="AH188" s="439"/>
      <c r="AI188" s="439"/>
      <c r="AJ188" s="439"/>
      <c r="AK188" s="439"/>
      <c r="AL188" s="439"/>
      <c r="AM188" s="439"/>
      <c r="AN188" s="439"/>
      <c r="AO188" s="439"/>
      <c r="AP188" s="439"/>
      <c r="AQ188" s="439"/>
      <c r="AR188" s="439"/>
      <c r="AS188" s="439"/>
      <c r="AT188" s="439"/>
      <c r="AU188" s="439"/>
      <c r="AV188" s="439"/>
      <c r="AW188" s="439"/>
      <c r="AX188" s="439"/>
      <c r="AY188" s="439"/>
      <c r="AZ188" s="439"/>
      <c r="BA188" s="439"/>
      <c r="BB188" s="439"/>
      <c r="BC188" s="439"/>
    </row>
    <row r="189" ht="15.75" customHeight="1">
      <c r="A189" s="439"/>
      <c r="B189" s="439"/>
      <c r="C189" s="439"/>
      <c r="D189" s="439"/>
      <c r="E189" s="439"/>
      <c r="F189" s="439"/>
      <c r="G189" s="439"/>
      <c r="H189" s="439"/>
      <c r="I189" s="439"/>
      <c r="J189" s="439"/>
      <c r="K189" s="439"/>
      <c r="L189" s="439"/>
      <c r="M189" s="439"/>
      <c r="N189" s="439"/>
      <c r="O189" s="439"/>
      <c r="P189" s="439"/>
      <c r="Q189" s="439"/>
      <c r="R189" s="439"/>
      <c r="S189" s="439"/>
      <c r="T189" s="439"/>
      <c r="U189" s="439"/>
      <c r="V189" s="439"/>
      <c r="W189" s="439"/>
      <c r="X189" s="439"/>
      <c r="Y189" s="439"/>
      <c r="Z189" s="439"/>
      <c r="AA189" s="439"/>
      <c r="AB189" s="439"/>
      <c r="AC189" s="439"/>
      <c r="AD189" s="439"/>
      <c r="AE189" s="439"/>
      <c r="AF189" s="439"/>
      <c r="AG189" s="439"/>
      <c r="AH189" s="439"/>
      <c r="AI189" s="439"/>
      <c r="AJ189" s="439"/>
      <c r="AK189" s="439"/>
      <c r="AL189" s="439"/>
      <c r="AM189" s="439"/>
      <c r="AN189" s="439"/>
      <c r="AO189" s="439"/>
      <c r="AP189" s="439"/>
      <c r="AQ189" s="439"/>
      <c r="AR189" s="439"/>
      <c r="AS189" s="439"/>
      <c r="AT189" s="439"/>
      <c r="AU189" s="439"/>
      <c r="AV189" s="439"/>
      <c r="AW189" s="439"/>
      <c r="AX189" s="439"/>
      <c r="AY189" s="439"/>
      <c r="AZ189" s="439"/>
      <c r="BA189" s="439"/>
      <c r="BB189" s="439"/>
      <c r="BC189" s="439"/>
    </row>
    <row r="190" ht="15.75" customHeight="1">
      <c r="A190" s="439"/>
      <c r="B190" s="439"/>
      <c r="C190" s="439"/>
      <c r="D190" s="439"/>
      <c r="E190" s="439"/>
      <c r="F190" s="439"/>
      <c r="G190" s="439"/>
      <c r="H190" s="439"/>
      <c r="I190" s="439"/>
      <c r="J190" s="439"/>
      <c r="K190" s="439"/>
      <c r="L190" s="439"/>
      <c r="M190" s="439"/>
      <c r="N190" s="439"/>
      <c r="O190" s="439"/>
      <c r="P190" s="439"/>
      <c r="Q190" s="439"/>
      <c r="R190" s="439"/>
      <c r="S190" s="439"/>
      <c r="T190" s="439"/>
      <c r="U190" s="439"/>
      <c r="V190" s="439"/>
      <c r="W190" s="439"/>
      <c r="X190" s="439"/>
      <c r="Y190" s="439"/>
      <c r="Z190" s="439"/>
      <c r="AA190" s="439"/>
      <c r="AB190" s="439"/>
      <c r="AC190" s="439"/>
      <c r="AD190" s="439"/>
      <c r="AE190" s="439"/>
      <c r="AF190" s="439"/>
      <c r="AG190" s="439"/>
      <c r="AH190" s="439"/>
      <c r="AI190" s="439"/>
      <c r="AJ190" s="439"/>
      <c r="AK190" s="439"/>
      <c r="AL190" s="439"/>
      <c r="AM190" s="439"/>
      <c r="AN190" s="439"/>
      <c r="AO190" s="439"/>
      <c r="AP190" s="439"/>
      <c r="AQ190" s="439"/>
      <c r="AR190" s="439"/>
      <c r="AS190" s="439"/>
      <c r="AT190" s="439"/>
      <c r="AU190" s="439"/>
      <c r="AV190" s="439"/>
      <c r="AW190" s="439"/>
      <c r="AX190" s="439"/>
      <c r="AY190" s="439"/>
      <c r="AZ190" s="439"/>
      <c r="BA190" s="439"/>
      <c r="BB190" s="439"/>
      <c r="BC190" s="439"/>
    </row>
    <row r="191" ht="15.75" customHeight="1">
      <c r="A191" s="439"/>
      <c r="B191" s="439"/>
      <c r="C191" s="439"/>
      <c r="D191" s="439"/>
      <c r="E191" s="439"/>
      <c r="F191" s="439"/>
      <c r="G191" s="439"/>
      <c r="H191" s="439"/>
      <c r="I191" s="439"/>
      <c r="J191" s="439"/>
      <c r="K191" s="439"/>
      <c r="L191" s="439"/>
      <c r="M191" s="439"/>
      <c r="N191" s="439"/>
      <c r="O191" s="439"/>
      <c r="P191" s="439"/>
      <c r="Q191" s="439"/>
      <c r="R191" s="439"/>
      <c r="S191" s="439"/>
      <c r="T191" s="439"/>
      <c r="U191" s="439"/>
      <c r="V191" s="439"/>
      <c r="W191" s="439"/>
      <c r="X191" s="439"/>
      <c r="Y191" s="439"/>
      <c r="Z191" s="439"/>
      <c r="AA191" s="439"/>
      <c r="AB191" s="439"/>
      <c r="AC191" s="439"/>
      <c r="AD191" s="439"/>
      <c r="AE191" s="439"/>
      <c r="AF191" s="439"/>
      <c r="AG191" s="439"/>
      <c r="AH191" s="439"/>
      <c r="AI191" s="439"/>
      <c r="AJ191" s="439"/>
      <c r="AK191" s="439"/>
      <c r="AL191" s="439"/>
      <c r="AM191" s="439"/>
      <c r="AN191" s="439"/>
      <c r="AO191" s="439"/>
      <c r="AP191" s="439"/>
      <c r="AQ191" s="439"/>
      <c r="AR191" s="439"/>
      <c r="AS191" s="439"/>
      <c r="AT191" s="439"/>
      <c r="AU191" s="439"/>
      <c r="AV191" s="439"/>
      <c r="AW191" s="439"/>
      <c r="AX191" s="439"/>
      <c r="AY191" s="439"/>
      <c r="AZ191" s="439"/>
      <c r="BA191" s="439"/>
      <c r="BB191" s="439"/>
      <c r="BC191" s="439"/>
    </row>
    <row r="192" ht="15.75" customHeight="1">
      <c r="A192" s="439"/>
      <c r="B192" s="439"/>
      <c r="C192" s="439"/>
      <c r="D192" s="439"/>
      <c r="E192" s="439"/>
      <c r="F192" s="439"/>
      <c r="G192" s="439"/>
      <c r="H192" s="439"/>
      <c r="I192" s="439"/>
      <c r="J192" s="439"/>
      <c r="K192" s="439"/>
      <c r="L192" s="439"/>
      <c r="M192" s="439"/>
      <c r="N192" s="439"/>
      <c r="O192" s="439"/>
      <c r="P192" s="439"/>
      <c r="Q192" s="439"/>
      <c r="R192" s="439"/>
      <c r="S192" s="439"/>
      <c r="T192" s="439"/>
      <c r="U192" s="439"/>
      <c r="V192" s="439"/>
      <c r="W192" s="439"/>
      <c r="X192" s="439"/>
      <c r="Y192" s="439"/>
      <c r="Z192" s="439"/>
      <c r="AA192" s="439"/>
      <c r="AB192" s="439"/>
      <c r="AC192" s="439"/>
      <c r="AD192" s="439"/>
      <c r="AE192" s="439"/>
      <c r="AF192" s="439"/>
      <c r="AG192" s="439"/>
      <c r="AH192" s="439"/>
      <c r="AI192" s="439"/>
      <c r="AJ192" s="439"/>
      <c r="AK192" s="439"/>
      <c r="AL192" s="439"/>
      <c r="AM192" s="439"/>
      <c r="AN192" s="439"/>
      <c r="AO192" s="439"/>
      <c r="AP192" s="439"/>
      <c r="AQ192" s="439"/>
      <c r="AR192" s="439"/>
      <c r="AS192" s="439"/>
      <c r="AT192" s="439"/>
      <c r="AU192" s="439"/>
      <c r="AV192" s="439"/>
      <c r="AW192" s="439"/>
      <c r="AX192" s="439"/>
      <c r="AY192" s="439"/>
      <c r="AZ192" s="439"/>
      <c r="BA192" s="439"/>
      <c r="BB192" s="439"/>
      <c r="BC192" s="439"/>
    </row>
    <row r="193" ht="15.75" customHeight="1">
      <c r="A193" s="439"/>
      <c r="B193" s="439"/>
      <c r="C193" s="439"/>
      <c r="D193" s="439"/>
      <c r="E193" s="439"/>
      <c r="F193" s="439"/>
      <c r="G193" s="439"/>
      <c r="H193" s="439"/>
      <c r="I193" s="439"/>
      <c r="J193" s="439"/>
      <c r="K193" s="439"/>
      <c r="L193" s="439"/>
      <c r="M193" s="439"/>
      <c r="N193" s="439"/>
      <c r="O193" s="439"/>
      <c r="P193" s="439"/>
      <c r="Q193" s="439"/>
      <c r="R193" s="439"/>
      <c r="S193" s="439"/>
      <c r="T193" s="439"/>
      <c r="U193" s="439"/>
      <c r="V193" s="439"/>
      <c r="W193" s="439"/>
      <c r="X193" s="439"/>
      <c r="Y193" s="439"/>
      <c r="Z193" s="439"/>
      <c r="AA193" s="439"/>
      <c r="AB193" s="439"/>
      <c r="AC193" s="439"/>
      <c r="AD193" s="439"/>
      <c r="AE193" s="439"/>
      <c r="AF193" s="439"/>
      <c r="AG193" s="439"/>
      <c r="AH193" s="439"/>
      <c r="AI193" s="439"/>
      <c r="AJ193" s="439"/>
      <c r="AK193" s="439"/>
      <c r="AL193" s="439"/>
      <c r="AM193" s="439"/>
      <c r="AN193" s="439"/>
      <c r="AO193" s="439"/>
      <c r="AP193" s="439"/>
      <c r="AQ193" s="439"/>
      <c r="AR193" s="439"/>
      <c r="AS193" s="439"/>
      <c r="AT193" s="439"/>
      <c r="AU193" s="439"/>
      <c r="AV193" s="439"/>
      <c r="AW193" s="439"/>
      <c r="AX193" s="439"/>
      <c r="AY193" s="439"/>
      <c r="AZ193" s="439"/>
      <c r="BA193" s="439"/>
      <c r="BB193" s="439"/>
      <c r="BC193" s="439"/>
    </row>
    <row r="194" ht="15.75" customHeight="1">
      <c r="A194" s="439"/>
      <c r="B194" s="439"/>
      <c r="C194" s="439"/>
      <c r="D194" s="439"/>
      <c r="E194" s="439"/>
      <c r="F194" s="439"/>
      <c r="G194" s="439"/>
      <c r="H194" s="439"/>
      <c r="I194" s="439"/>
      <c r="J194" s="439"/>
      <c r="K194" s="439"/>
      <c r="L194" s="439"/>
      <c r="M194" s="439"/>
      <c r="N194" s="439"/>
      <c r="O194" s="439"/>
      <c r="P194" s="439"/>
      <c r="Q194" s="439"/>
      <c r="R194" s="439"/>
      <c r="S194" s="439"/>
      <c r="T194" s="439"/>
      <c r="U194" s="439"/>
      <c r="V194" s="439"/>
      <c r="W194" s="439"/>
      <c r="X194" s="439"/>
      <c r="Y194" s="439"/>
      <c r="Z194" s="439"/>
      <c r="AA194" s="439"/>
      <c r="AB194" s="439"/>
      <c r="AC194" s="439"/>
      <c r="AD194" s="439"/>
      <c r="AE194" s="439"/>
      <c r="AF194" s="439"/>
      <c r="AG194" s="439"/>
      <c r="AH194" s="439"/>
      <c r="AI194" s="439"/>
      <c r="AJ194" s="439"/>
      <c r="AK194" s="439"/>
      <c r="AL194" s="439"/>
      <c r="AM194" s="439"/>
      <c r="AN194" s="439"/>
      <c r="AO194" s="439"/>
      <c r="AP194" s="439"/>
      <c r="AQ194" s="439"/>
      <c r="AR194" s="439"/>
      <c r="AS194" s="439"/>
      <c r="AT194" s="439"/>
      <c r="AU194" s="439"/>
      <c r="AV194" s="439"/>
      <c r="AW194" s="439"/>
      <c r="AX194" s="439"/>
      <c r="AY194" s="439"/>
      <c r="AZ194" s="439"/>
      <c r="BA194" s="439"/>
      <c r="BB194" s="439"/>
      <c r="BC194" s="439"/>
    </row>
    <row r="195" ht="15.75" customHeight="1">
      <c r="A195" s="439"/>
      <c r="B195" s="439"/>
      <c r="C195" s="439"/>
      <c r="D195" s="439"/>
      <c r="E195" s="439"/>
      <c r="F195" s="439"/>
      <c r="G195" s="439"/>
      <c r="H195" s="439"/>
      <c r="I195" s="439"/>
      <c r="J195" s="439"/>
      <c r="K195" s="439"/>
      <c r="L195" s="439"/>
      <c r="M195" s="439"/>
      <c r="N195" s="439"/>
      <c r="O195" s="439"/>
      <c r="P195" s="439"/>
      <c r="Q195" s="439"/>
      <c r="R195" s="439"/>
      <c r="S195" s="439"/>
      <c r="T195" s="439"/>
      <c r="U195" s="439"/>
      <c r="V195" s="439"/>
      <c r="W195" s="439"/>
      <c r="X195" s="439"/>
      <c r="Y195" s="439"/>
      <c r="Z195" s="439"/>
      <c r="AA195" s="439"/>
      <c r="AB195" s="439"/>
      <c r="AC195" s="439"/>
      <c r="AD195" s="439"/>
      <c r="AE195" s="439"/>
      <c r="AF195" s="439"/>
      <c r="AG195" s="439"/>
      <c r="AH195" s="439"/>
      <c r="AI195" s="439"/>
      <c r="AJ195" s="439"/>
      <c r="AK195" s="439"/>
      <c r="AL195" s="439"/>
      <c r="AM195" s="439"/>
      <c r="AN195" s="439"/>
      <c r="AO195" s="439"/>
      <c r="AP195" s="439"/>
      <c r="AQ195" s="439"/>
      <c r="AR195" s="439"/>
      <c r="AS195" s="439"/>
      <c r="AT195" s="439"/>
      <c r="AU195" s="439"/>
      <c r="AV195" s="439"/>
      <c r="AW195" s="439"/>
      <c r="AX195" s="439"/>
      <c r="AY195" s="439"/>
      <c r="AZ195" s="439"/>
      <c r="BA195" s="439"/>
      <c r="BB195" s="439"/>
      <c r="BC195" s="439"/>
    </row>
    <row r="196" ht="15.75" customHeight="1">
      <c r="A196" s="439"/>
      <c r="B196" s="439"/>
      <c r="C196" s="439"/>
      <c r="D196" s="439"/>
      <c r="E196" s="439"/>
      <c r="F196" s="439"/>
      <c r="G196" s="439"/>
      <c r="H196" s="439"/>
      <c r="I196" s="439"/>
      <c r="J196" s="439"/>
      <c r="K196" s="439"/>
      <c r="L196" s="439"/>
      <c r="M196" s="439"/>
      <c r="N196" s="439"/>
      <c r="O196" s="439"/>
      <c r="P196" s="439"/>
      <c r="Q196" s="439"/>
      <c r="R196" s="439"/>
      <c r="S196" s="439"/>
      <c r="T196" s="439"/>
      <c r="U196" s="439"/>
      <c r="V196" s="439"/>
      <c r="W196" s="439"/>
      <c r="X196" s="439"/>
      <c r="Y196" s="439"/>
      <c r="Z196" s="439"/>
      <c r="AA196" s="439"/>
      <c r="AB196" s="439"/>
      <c r="AC196" s="439"/>
      <c r="AD196" s="439"/>
      <c r="AE196" s="439"/>
      <c r="AF196" s="439"/>
      <c r="AG196" s="439"/>
      <c r="AH196" s="439"/>
      <c r="AI196" s="439"/>
      <c r="AJ196" s="439"/>
      <c r="AK196" s="439"/>
      <c r="AL196" s="439"/>
      <c r="AM196" s="439"/>
      <c r="AN196" s="439"/>
      <c r="AO196" s="439"/>
      <c r="AP196" s="439"/>
      <c r="AQ196" s="439"/>
      <c r="AR196" s="439"/>
      <c r="AS196" s="439"/>
      <c r="AT196" s="439"/>
      <c r="AU196" s="439"/>
      <c r="AV196" s="439"/>
      <c r="AW196" s="439"/>
      <c r="AX196" s="439"/>
      <c r="AY196" s="439"/>
      <c r="AZ196" s="439"/>
      <c r="BA196" s="439"/>
      <c r="BB196" s="439"/>
      <c r="BC196" s="439"/>
    </row>
    <row r="197" ht="15.75" customHeight="1">
      <c r="A197" s="439"/>
      <c r="B197" s="439"/>
      <c r="C197" s="439"/>
      <c r="D197" s="439"/>
      <c r="E197" s="439"/>
      <c r="F197" s="439"/>
      <c r="G197" s="439"/>
      <c r="H197" s="439"/>
      <c r="I197" s="439"/>
      <c r="J197" s="439"/>
      <c r="K197" s="439"/>
      <c r="L197" s="439"/>
      <c r="M197" s="439"/>
      <c r="N197" s="439"/>
      <c r="O197" s="439"/>
      <c r="P197" s="439"/>
      <c r="Q197" s="439"/>
      <c r="R197" s="439"/>
      <c r="S197" s="439"/>
      <c r="T197" s="439"/>
      <c r="U197" s="439"/>
      <c r="V197" s="439"/>
      <c r="W197" s="439"/>
      <c r="X197" s="439"/>
      <c r="Y197" s="439"/>
      <c r="Z197" s="439"/>
      <c r="AA197" s="439"/>
      <c r="AB197" s="439"/>
      <c r="AC197" s="439"/>
      <c r="AD197" s="439"/>
      <c r="AE197" s="439"/>
      <c r="AF197" s="439"/>
      <c r="AG197" s="439"/>
      <c r="AH197" s="439"/>
      <c r="AI197" s="439"/>
      <c r="AJ197" s="439"/>
      <c r="AK197" s="439"/>
      <c r="AL197" s="439"/>
      <c r="AM197" s="439"/>
      <c r="AN197" s="439"/>
      <c r="AO197" s="439"/>
      <c r="AP197" s="439"/>
      <c r="AQ197" s="439"/>
      <c r="AR197" s="439"/>
      <c r="AS197" s="439"/>
      <c r="AT197" s="439"/>
      <c r="AU197" s="439"/>
      <c r="AV197" s="439"/>
      <c r="AW197" s="439"/>
      <c r="AX197" s="439"/>
      <c r="AY197" s="439"/>
      <c r="AZ197" s="439"/>
      <c r="BA197" s="439"/>
      <c r="BB197" s="439"/>
      <c r="BC197" s="439"/>
    </row>
    <row r="198" ht="15.75" customHeight="1">
      <c r="A198" s="439"/>
      <c r="B198" s="439"/>
      <c r="C198" s="439"/>
      <c r="D198" s="439"/>
      <c r="E198" s="439"/>
      <c r="F198" s="439"/>
      <c r="G198" s="439"/>
      <c r="H198" s="439"/>
      <c r="I198" s="439"/>
      <c r="J198" s="439"/>
      <c r="K198" s="439"/>
      <c r="L198" s="439"/>
      <c r="M198" s="439"/>
      <c r="N198" s="439"/>
      <c r="O198" s="439"/>
      <c r="P198" s="439"/>
      <c r="Q198" s="439"/>
      <c r="R198" s="439"/>
      <c r="S198" s="439"/>
      <c r="T198" s="439"/>
      <c r="U198" s="439"/>
      <c r="V198" s="439"/>
      <c r="W198" s="439"/>
      <c r="X198" s="439"/>
      <c r="Y198" s="439"/>
      <c r="Z198" s="439"/>
      <c r="AA198" s="439"/>
      <c r="AB198" s="439"/>
      <c r="AC198" s="439"/>
      <c r="AD198" s="439"/>
      <c r="AE198" s="439"/>
      <c r="AF198" s="439"/>
      <c r="AG198" s="439"/>
      <c r="AH198" s="439"/>
      <c r="AI198" s="439"/>
      <c r="AJ198" s="439"/>
      <c r="AK198" s="439"/>
      <c r="AL198" s="439"/>
      <c r="AM198" s="439"/>
      <c r="AN198" s="439"/>
      <c r="AO198" s="439"/>
      <c r="AP198" s="439"/>
      <c r="AQ198" s="439"/>
      <c r="AR198" s="439"/>
      <c r="AS198" s="439"/>
      <c r="AT198" s="439"/>
      <c r="AU198" s="439"/>
      <c r="AV198" s="439"/>
      <c r="AW198" s="439"/>
      <c r="AX198" s="439"/>
      <c r="AY198" s="439"/>
      <c r="AZ198" s="439"/>
      <c r="BA198" s="439"/>
      <c r="BB198" s="439"/>
      <c r="BC198" s="439"/>
    </row>
    <row r="199" ht="15.75" customHeight="1">
      <c r="A199" s="439"/>
      <c r="B199" s="439"/>
      <c r="C199" s="439"/>
      <c r="D199" s="439"/>
      <c r="E199" s="439"/>
      <c r="F199" s="439"/>
      <c r="G199" s="439"/>
      <c r="H199" s="439"/>
      <c r="I199" s="439"/>
      <c r="J199" s="439"/>
      <c r="K199" s="439"/>
      <c r="L199" s="439"/>
      <c r="M199" s="439"/>
      <c r="N199" s="439"/>
      <c r="O199" s="439"/>
      <c r="P199" s="439"/>
      <c r="Q199" s="439"/>
      <c r="R199" s="439"/>
      <c r="S199" s="439"/>
      <c r="T199" s="439"/>
      <c r="U199" s="439"/>
      <c r="V199" s="439"/>
      <c r="W199" s="439"/>
      <c r="X199" s="439"/>
      <c r="Y199" s="439"/>
      <c r="Z199" s="439"/>
      <c r="AA199" s="439"/>
      <c r="AB199" s="439"/>
      <c r="AC199" s="439"/>
      <c r="AD199" s="439"/>
      <c r="AE199" s="439"/>
      <c r="AF199" s="439"/>
      <c r="AG199" s="439"/>
      <c r="AH199" s="439"/>
      <c r="AI199" s="439"/>
      <c r="AJ199" s="439"/>
      <c r="AK199" s="439"/>
      <c r="AL199" s="439"/>
      <c r="AM199" s="439"/>
      <c r="AN199" s="439"/>
      <c r="AO199" s="439"/>
      <c r="AP199" s="439"/>
      <c r="AQ199" s="439"/>
      <c r="AR199" s="439"/>
      <c r="AS199" s="439"/>
      <c r="AT199" s="439"/>
      <c r="AU199" s="439"/>
      <c r="AV199" s="439"/>
      <c r="AW199" s="439"/>
      <c r="AX199" s="439"/>
      <c r="AY199" s="439"/>
      <c r="AZ199" s="439"/>
      <c r="BA199" s="439"/>
      <c r="BB199" s="439"/>
      <c r="BC199" s="439"/>
    </row>
    <row r="200" ht="15.75" customHeight="1">
      <c r="A200" s="439"/>
      <c r="B200" s="439"/>
      <c r="C200" s="439"/>
      <c r="D200" s="439"/>
      <c r="E200" s="439"/>
      <c r="F200" s="439"/>
      <c r="G200" s="439"/>
      <c r="H200" s="439"/>
      <c r="I200" s="439"/>
      <c r="J200" s="439"/>
      <c r="K200" s="439"/>
      <c r="L200" s="439"/>
      <c r="M200" s="439"/>
      <c r="N200" s="439"/>
      <c r="O200" s="439"/>
      <c r="P200" s="439"/>
      <c r="Q200" s="439"/>
      <c r="R200" s="439"/>
      <c r="S200" s="439"/>
      <c r="T200" s="439"/>
      <c r="U200" s="439"/>
      <c r="V200" s="439"/>
      <c r="W200" s="439"/>
      <c r="X200" s="439"/>
      <c r="Y200" s="439"/>
      <c r="Z200" s="439"/>
      <c r="AA200" s="439"/>
      <c r="AB200" s="439"/>
      <c r="AC200" s="439"/>
      <c r="AD200" s="439"/>
      <c r="AE200" s="439"/>
      <c r="AF200" s="439"/>
      <c r="AG200" s="439"/>
      <c r="AH200" s="439"/>
      <c r="AI200" s="439"/>
      <c r="AJ200" s="439"/>
      <c r="AK200" s="439"/>
      <c r="AL200" s="439"/>
      <c r="AM200" s="439"/>
      <c r="AN200" s="439"/>
      <c r="AO200" s="439"/>
      <c r="AP200" s="439"/>
      <c r="AQ200" s="439"/>
      <c r="AR200" s="439"/>
      <c r="AS200" s="439"/>
      <c r="AT200" s="439"/>
      <c r="AU200" s="439"/>
      <c r="AV200" s="439"/>
      <c r="AW200" s="439"/>
      <c r="AX200" s="439"/>
      <c r="AY200" s="439"/>
      <c r="AZ200" s="439"/>
      <c r="BA200" s="439"/>
      <c r="BB200" s="439"/>
      <c r="BC200" s="439"/>
    </row>
    <row r="201" ht="15.75" customHeight="1">
      <c r="A201" s="439"/>
      <c r="B201" s="439"/>
      <c r="C201" s="439"/>
      <c r="D201" s="439"/>
      <c r="E201" s="439"/>
      <c r="F201" s="439"/>
      <c r="G201" s="439"/>
      <c r="H201" s="439"/>
      <c r="I201" s="439"/>
      <c r="J201" s="439"/>
      <c r="K201" s="439"/>
      <c r="L201" s="439"/>
      <c r="M201" s="439"/>
      <c r="N201" s="439"/>
      <c r="O201" s="439"/>
      <c r="P201" s="439"/>
      <c r="Q201" s="439"/>
      <c r="R201" s="439"/>
      <c r="S201" s="439"/>
      <c r="T201" s="439"/>
      <c r="U201" s="439"/>
      <c r="V201" s="439"/>
      <c r="W201" s="439"/>
      <c r="X201" s="439"/>
      <c r="Y201" s="439"/>
      <c r="Z201" s="439"/>
      <c r="AA201" s="439"/>
      <c r="AB201" s="439"/>
      <c r="AC201" s="439"/>
      <c r="AD201" s="439"/>
      <c r="AE201" s="439"/>
      <c r="AF201" s="439"/>
      <c r="AG201" s="439"/>
      <c r="AH201" s="439"/>
      <c r="AI201" s="439"/>
      <c r="AJ201" s="439"/>
      <c r="AK201" s="439"/>
      <c r="AL201" s="439"/>
      <c r="AM201" s="439"/>
      <c r="AN201" s="439"/>
      <c r="AO201" s="439"/>
      <c r="AP201" s="439"/>
      <c r="AQ201" s="439"/>
      <c r="AR201" s="439"/>
      <c r="AS201" s="439"/>
      <c r="AT201" s="439"/>
      <c r="AU201" s="439"/>
      <c r="AV201" s="439"/>
      <c r="AW201" s="439"/>
      <c r="AX201" s="439"/>
      <c r="AY201" s="439"/>
      <c r="AZ201" s="439"/>
      <c r="BA201" s="439"/>
      <c r="BB201" s="439"/>
      <c r="BC201" s="439"/>
    </row>
    <row r="202" ht="15.75" customHeight="1">
      <c r="A202" s="439"/>
      <c r="B202" s="439"/>
      <c r="C202" s="439"/>
      <c r="D202" s="439"/>
      <c r="E202" s="439"/>
      <c r="F202" s="439"/>
      <c r="G202" s="439"/>
      <c r="H202" s="439"/>
      <c r="I202" s="439"/>
      <c r="J202" s="439"/>
      <c r="K202" s="439"/>
      <c r="L202" s="439"/>
      <c r="M202" s="439"/>
      <c r="N202" s="439"/>
      <c r="O202" s="439"/>
      <c r="P202" s="439"/>
      <c r="Q202" s="439"/>
      <c r="R202" s="439"/>
      <c r="S202" s="439"/>
      <c r="T202" s="439"/>
      <c r="U202" s="439"/>
      <c r="V202" s="439"/>
      <c r="W202" s="439"/>
      <c r="X202" s="439"/>
      <c r="Y202" s="439"/>
      <c r="Z202" s="439"/>
      <c r="AA202" s="439"/>
      <c r="AB202" s="439"/>
      <c r="AC202" s="439"/>
      <c r="AD202" s="439"/>
      <c r="AE202" s="439"/>
      <c r="AF202" s="439"/>
      <c r="AG202" s="439"/>
      <c r="AH202" s="439"/>
      <c r="AI202" s="439"/>
      <c r="AJ202" s="439"/>
      <c r="AK202" s="439"/>
      <c r="AL202" s="439"/>
      <c r="AM202" s="439"/>
      <c r="AN202" s="439"/>
      <c r="AO202" s="439"/>
      <c r="AP202" s="439"/>
      <c r="AQ202" s="439"/>
      <c r="AR202" s="439"/>
      <c r="AS202" s="439"/>
      <c r="AT202" s="439"/>
      <c r="AU202" s="439"/>
      <c r="AV202" s="439"/>
      <c r="AW202" s="439"/>
      <c r="AX202" s="439"/>
      <c r="AY202" s="439"/>
      <c r="AZ202" s="439"/>
      <c r="BA202" s="439"/>
      <c r="BB202" s="439"/>
      <c r="BC202" s="439"/>
    </row>
    <row r="203" ht="15.75" customHeight="1">
      <c r="A203" s="439"/>
      <c r="B203" s="439"/>
      <c r="C203" s="439"/>
      <c r="D203" s="439"/>
      <c r="E203" s="439"/>
      <c r="F203" s="439"/>
      <c r="G203" s="439"/>
      <c r="H203" s="439"/>
      <c r="I203" s="439"/>
      <c r="J203" s="439"/>
      <c r="K203" s="439"/>
      <c r="L203" s="439"/>
      <c r="M203" s="439"/>
      <c r="N203" s="439"/>
      <c r="O203" s="439"/>
      <c r="P203" s="439"/>
      <c r="Q203" s="439"/>
      <c r="R203" s="439"/>
      <c r="S203" s="439"/>
      <c r="T203" s="439"/>
      <c r="U203" s="439"/>
      <c r="V203" s="439"/>
      <c r="W203" s="439"/>
      <c r="X203" s="439"/>
      <c r="Y203" s="439"/>
      <c r="Z203" s="439"/>
      <c r="AA203" s="439"/>
      <c r="AB203" s="439"/>
      <c r="AC203" s="439"/>
      <c r="AD203" s="439"/>
      <c r="AE203" s="439"/>
      <c r="AF203" s="439"/>
      <c r="AG203" s="439"/>
      <c r="AH203" s="439"/>
      <c r="AI203" s="439"/>
      <c r="AJ203" s="439"/>
      <c r="AK203" s="439"/>
      <c r="AL203" s="439"/>
      <c r="AM203" s="439"/>
      <c r="AN203" s="439"/>
      <c r="AO203" s="439"/>
      <c r="AP203" s="439"/>
      <c r="AQ203" s="439"/>
      <c r="AR203" s="439"/>
      <c r="AS203" s="439"/>
      <c r="AT203" s="439"/>
      <c r="AU203" s="439"/>
      <c r="AV203" s="439"/>
      <c r="AW203" s="439"/>
      <c r="AX203" s="439"/>
      <c r="AY203" s="439"/>
      <c r="AZ203" s="439"/>
      <c r="BA203" s="439"/>
      <c r="BB203" s="439"/>
      <c r="BC203" s="439"/>
    </row>
    <row r="204" ht="15.75" customHeight="1">
      <c r="A204" s="439"/>
      <c r="B204" s="439"/>
      <c r="C204" s="439"/>
      <c r="D204" s="439"/>
      <c r="E204" s="439"/>
      <c r="F204" s="439"/>
      <c r="G204" s="439"/>
      <c r="H204" s="439"/>
      <c r="I204" s="439"/>
      <c r="J204" s="439"/>
      <c r="K204" s="439"/>
      <c r="L204" s="439"/>
      <c r="M204" s="439"/>
      <c r="N204" s="439"/>
      <c r="O204" s="439"/>
      <c r="P204" s="439"/>
      <c r="Q204" s="439"/>
      <c r="R204" s="439"/>
      <c r="S204" s="439"/>
      <c r="T204" s="439"/>
      <c r="U204" s="439"/>
      <c r="V204" s="439"/>
      <c r="W204" s="439"/>
      <c r="X204" s="439"/>
      <c r="Y204" s="439"/>
      <c r="Z204" s="439"/>
      <c r="AA204" s="439"/>
      <c r="AB204" s="439"/>
      <c r="AC204" s="439"/>
      <c r="AD204" s="439"/>
      <c r="AE204" s="439"/>
      <c r="AF204" s="439"/>
      <c r="AG204" s="439"/>
      <c r="AH204" s="439"/>
      <c r="AI204" s="439"/>
      <c r="AJ204" s="439"/>
      <c r="AK204" s="439"/>
      <c r="AL204" s="439"/>
      <c r="AM204" s="439"/>
      <c r="AN204" s="439"/>
      <c r="AO204" s="439"/>
      <c r="AP204" s="439"/>
      <c r="AQ204" s="439"/>
      <c r="AR204" s="439"/>
      <c r="AS204" s="439"/>
      <c r="AT204" s="439"/>
      <c r="AU204" s="439"/>
      <c r="AV204" s="439"/>
      <c r="AW204" s="439"/>
      <c r="AX204" s="439"/>
      <c r="AY204" s="439"/>
      <c r="AZ204" s="439"/>
      <c r="BA204" s="439"/>
      <c r="BB204" s="439"/>
      <c r="BC204" s="439"/>
    </row>
    <row r="205" ht="15.75" customHeight="1">
      <c r="A205" s="439"/>
      <c r="B205" s="439"/>
      <c r="C205" s="439"/>
      <c r="D205" s="439"/>
      <c r="E205" s="439"/>
      <c r="F205" s="439"/>
      <c r="G205" s="439"/>
      <c r="H205" s="439"/>
      <c r="I205" s="439"/>
      <c r="J205" s="439"/>
      <c r="K205" s="439"/>
      <c r="L205" s="439"/>
      <c r="M205" s="439"/>
      <c r="N205" s="439"/>
      <c r="O205" s="439"/>
      <c r="P205" s="439"/>
      <c r="Q205" s="439"/>
      <c r="R205" s="439"/>
      <c r="S205" s="439"/>
      <c r="T205" s="439"/>
      <c r="U205" s="439"/>
      <c r="V205" s="439"/>
      <c r="W205" s="439"/>
      <c r="X205" s="439"/>
      <c r="Y205" s="439"/>
      <c r="Z205" s="439"/>
      <c r="AA205" s="439"/>
      <c r="AB205" s="439"/>
      <c r="AC205" s="439"/>
      <c r="AD205" s="439"/>
      <c r="AE205" s="439"/>
      <c r="AF205" s="439"/>
      <c r="AG205" s="439"/>
      <c r="AH205" s="439"/>
      <c r="AI205" s="439"/>
      <c r="AJ205" s="439"/>
      <c r="AK205" s="439"/>
      <c r="AL205" s="439"/>
      <c r="AM205" s="439"/>
      <c r="AN205" s="439"/>
      <c r="AO205" s="439"/>
      <c r="AP205" s="439"/>
      <c r="AQ205" s="439"/>
      <c r="AR205" s="439"/>
      <c r="AS205" s="439"/>
      <c r="AT205" s="439"/>
      <c r="AU205" s="439"/>
      <c r="AV205" s="439"/>
      <c r="AW205" s="439"/>
      <c r="AX205" s="439"/>
      <c r="AY205" s="439"/>
      <c r="AZ205" s="439"/>
      <c r="BA205" s="439"/>
      <c r="BB205" s="439"/>
      <c r="BC205" s="439"/>
    </row>
    <row r="206" ht="15.75" customHeight="1">
      <c r="A206" s="439"/>
      <c r="B206" s="439"/>
      <c r="C206" s="439"/>
      <c r="D206" s="439"/>
      <c r="E206" s="439"/>
      <c r="F206" s="439"/>
      <c r="G206" s="439"/>
      <c r="H206" s="439"/>
      <c r="I206" s="439"/>
      <c r="J206" s="439"/>
      <c r="K206" s="439"/>
      <c r="L206" s="439"/>
      <c r="M206" s="439"/>
      <c r="N206" s="439"/>
      <c r="O206" s="439"/>
      <c r="P206" s="439"/>
      <c r="Q206" s="439"/>
      <c r="R206" s="439"/>
      <c r="S206" s="439"/>
      <c r="T206" s="439"/>
      <c r="U206" s="439"/>
      <c r="V206" s="439"/>
      <c r="W206" s="439"/>
      <c r="X206" s="439"/>
      <c r="Y206" s="439"/>
      <c r="Z206" s="439"/>
      <c r="AA206" s="439"/>
      <c r="AB206" s="439"/>
      <c r="AC206" s="439"/>
      <c r="AD206" s="439"/>
      <c r="AE206" s="439"/>
      <c r="AF206" s="439"/>
      <c r="AG206" s="439"/>
      <c r="AH206" s="439"/>
      <c r="AI206" s="439"/>
      <c r="AJ206" s="439"/>
      <c r="AK206" s="439"/>
      <c r="AL206" s="439"/>
      <c r="AM206" s="439"/>
      <c r="AN206" s="439"/>
      <c r="AO206" s="439"/>
      <c r="AP206" s="439"/>
      <c r="AQ206" s="439"/>
      <c r="AR206" s="439"/>
      <c r="AS206" s="439"/>
      <c r="AT206" s="439"/>
      <c r="AU206" s="439"/>
      <c r="AV206" s="439"/>
      <c r="AW206" s="439"/>
      <c r="AX206" s="439"/>
      <c r="AY206" s="439"/>
      <c r="AZ206" s="439"/>
      <c r="BA206" s="439"/>
      <c r="BB206" s="439"/>
      <c r="BC206" s="439"/>
    </row>
    <row r="207" ht="15.75" customHeight="1">
      <c r="A207" s="439"/>
      <c r="B207" s="439"/>
      <c r="C207" s="439"/>
      <c r="D207" s="439"/>
      <c r="E207" s="439"/>
      <c r="F207" s="439"/>
      <c r="G207" s="439"/>
      <c r="H207" s="439"/>
      <c r="I207" s="439"/>
      <c r="J207" s="439"/>
      <c r="K207" s="439"/>
      <c r="L207" s="439"/>
      <c r="M207" s="439"/>
      <c r="N207" s="439"/>
      <c r="O207" s="439"/>
      <c r="P207" s="439"/>
      <c r="Q207" s="439"/>
      <c r="R207" s="439"/>
      <c r="S207" s="439"/>
      <c r="T207" s="439"/>
      <c r="U207" s="439"/>
      <c r="V207" s="439"/>
      <c r="W207" s="439"/>
      <c r="X207" s="439"/>
      <c r="Y207" s="439"/>
      <c r="Z207" s="439"/>
      <c r="AA207" s="439"/>
      <c r="AB207" s="439"/>
      <c r="AC207" s="439"/>
      <c r="AD207" s="439"/>
      <c r="AE207" s="439"/>
      <c r="AF207" s="439"/>
      <c r="AG207" s="439"/>
      <c r="AH207" s="439"/>
      <c r="AI207" s="439"/>
      <c r="AJ207" s="439"/>
      <c r="AK207" s="439"/>
      <c r="AL207" s="439"/>
      <c r="AM207" s="439"/>
      <c r="AN207" s="439"/>
      <c r="AO207" s="439"/>
      <c r="AP207" s="439"/>
      <c r="AQ207" s="439"/>
      <c r="AR207" s="439"/>
      <c r="AS207" s="439"/>
      <c r="AT207" s="439"/>
      <c r="AU207" s="439"/>
      <c r="AV207" s="439"/>
      <c r="AW207" s="439"/>
      <c r="AX207" s="439"/>
      <c r="AY207" s="439"/>
      <c r="AZ207" s="439"/>
      <c r="BA207" s="439"/>
      <c r="BB207" s="439"/>
      <c r="BC207" s="439"/>
    </row>
    <row r="208" ht="15.75" customHeight="1">
      <c r="A208" s="439"/>
      <c r="B208" s="439"/>
      <c r="C208" s="439"/>
      <c r="D208" s="439"/>
      <c r="E208" s="439"/>
      <c r="F208" s="439"/>
      <c r="G208" s="439"/>
      <c r="H208" s="439"/>
      <c r="I208" s="439"/>
      <c r="J208" s="439"/>
      <c r="K208" s="439"/>
      <c r="L208" s="439"/>
      <c r="M208" s="439"/>
      <c r="N208" s="439"/>
      <c r="O208" s="439"/>
      <c r="P208" s="439"/>
      <c r="Q208" s="439"/>
      <c r="R208" s="439"/>
      <c r="S208" s="439"/>
      <c r="T208" s="439"/>
      <c r="U208" s="439"/>
      <c r="V208" s="439"/>
      <c r="W208" s="439"/>
      <c r="X208" s="439"/>
      <c r="Y208" s="439"/>
      <c r="Z208" s="439"/>
      <c r="AA208" s="439"/>
      <c r="AB208" s="439"/>
      <c r="AC208" s="439"/>
      <c r="AD208" s="439"/>
      <c r="AE208" s="439"/>
      <c r="AF208" s="439"/>
      <c r="AG208" s="439"/>
      <c r="AH208" s="439"/>
      <c r="AI208" s="439"/>
      <c r="AJ208" s="439"/>
      <c r="AK208" s="439"/>
      <c r="AL208" s="439"/>
      <c r="AM208" s="439"/>
      <c r="AN208" s="439"/>
      <c r="AO208" s="439"/>
      <c r="AP208" s="439"/>
      <c r="AQ208" s="439"/>
      <c r="AR208" s="439"/>
      <c r="AS208" s="439"/>
      <c r="AT208" s="439"/>
      <c r="AU208" s="439"/>
      <c r="AV208" s="439"/>
      <c r="AW208" s="439"/>
      <c r="AX208" s="439"/>
      <c r="AY208" s="439"/>
      <c r="AZ208" s="439"/>
      <c r="BA208" s="439"/>
      <c r="BB208" s="439"/>
      <c r="BC208" s="439"/>
    </row>
    <row r="209" ht="15.75" customHeight="1">
      <c r="A209" s="439"/>
      <c r="B209" s="439"/>
      <c r="C209" s="439"/>
      <c r="D209" s="439"/>
      <c r="E209" s="439"/>
      <c r="F209" s="439"/>
      <c r="G209" s="439"/>
      <c r="H209" s="439"/>
      <c r="I209" s="439"/>
      <c r="J209" s="439"/>
      <c r="K209" s="439"/>
      <c r="L209" s="439"/>
      <c r="M209" s="439"/>
      <c r="N209" s="439"/>
      <c r="O209" s="439"/>
      <c r="P209" s="439"/>
      <c r="Q209" s="439"/>
      <c r="R209" s="439"/>
      <c r="S209" s="439"/>
      <c r="T209" s="439"/>
      <c r="U209" s="439"/>
      <c r="V209" s="439"/>
      <c r="W209" s="439"/>
      <c r="X209" s="439"/>
      <c r="Y209" s="439"/>
      <c r="Z209" s="439"/>
      <c r="AA209" s="439"/>
      <c r="AB209" s="439"/>
      <c r="AC209" s="439"/>
      <c r="AD209" s="439"/>
      <c r="AE209" s="439"/>
      <c r="AF209" s="439"/>
      <c r="AG209" s="439"/>
      <c r="AH209" s="439"/>
      <c r="AI209" s="439"/>
      <c r="AJ209" s="439"/>
      <c r="AK209" s="439"/>
      <c r="AL209" s="439"/>
      <c r="AM209" s="439"/>
      <c r="AN209" s="439"/>
      <c r="AO209" s="439"/>
      <c r="AP209" s="439"/>
      <c r="AQ209" s="439"/>
      <c r="AR209" s="439"/>
      <c r="AS209" s="439"/>
      <c r="AT209" s="439"/>
      <c r="AU209" s="439"/>
      <c r="AV209" s="439"/>
      <c r="AW209" s="439"/>
      <c r="AX209" s="439"/>
      <c r="AY209" s="439"/>
      <c r="AZ209" s="439"/>
      <c r="BA209" s="439"/>
      <c r="BB209" s="439"/>
      <c r="BC209" s="439"/>
    </row>
    <row r="210" ht="15.75" customHeight="1">
      <c r="A210" s="439"/>
      <c r="B210" s="439"/>
      <c r="C210" s="439"/>
      <c r="D210" s="439"/>
      <c r="E210" s="439"/>
      <c r="F210" s="439"/>
      <c r="G210" s="439"/>
      <c r="H210" s="439"/>
      <c r="I210" s="439"/>
      <c r="J210" s="439"/>
      <c r="K210" s="439"/>
      <c r="L210" s="439"/>
      <c r="M210" s="439"/>
      <c r="N210" s="439"/>
      <c r="O210" s="439"/>
      <c r="P210" s="439"/>
      <c r="Q210" s="439"/>
      <c r="R210" s="439"/>
      <c r="S210" s="439"/>
      <c r="T210" s="439"/>
      <c r="U210" s="439"/>
      <c r="V210" s="439"/>
      <c r="W210" s="439"/>
      <c r="X210" s="439"/>
      <c r="Y210" s="439"/>
      <c r="Z210" s="439"/>
      <c r="AA210" s="439"/>
      <c r="AB210" s="439"/>
      <c r="AC210" s="439"/>
      <c r="AD210" s="439"/>
      <c r="AE210" s="439"/>
      <c r="AF210" s="439"/>
      <c r="AG210" s="439"/>
      <c r="AH210" s="439"/>
      <c r="AI210" s="439"/>
      <c r="AJ210" s="439"/>
      <c r="AK210" s="439"/>
      <c r="AL210" s="439"/>
      <c r="AM210" s="439"/>
      <c r="AN210" s="439"/>
      <c r="AO210" s="439"/>
      <c r="AP210" s="439"/>
      <c r="AQ210" s="439"/>
      <c r="AR210" s="439"/>
      <c r="AS210" s="439"/>
      <c r="AT210" s="439"/>
      <c r="AU210" s="439"/>
      <c r="AV210" s="439"/>
      <c r="AW210" s="439"/>
      <c r="AX210" s="439"/>
      <c r="AY210" s="439"/>
      <c r="AZ210" s="439"/>
      <c r="BA210" s="439"/>
      <c r="BB210" s="439"/>
      <c r="BC210" s="439"/>
    </row>
    <row r="211" ht="15.75" customHeight="1">
      <c r="A211" s="439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439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439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439"/>
    </row>
    <row r="212" ht="15.75" customHeight="1">
      <c r="A212" s="439"/>
      <c r="B212" s="439"/>
      <c r="C212" s="439"/>
      <c r="D212" s="439"/>
      <c r="E212" s="439"/>
      <c r="F212" s="439"/>
      <c r="G212" s="439"/>
      <c r="H212" s="439"/>
      <c r="I212" s="439"/>
      <c r="J212" s="439"/>
      <c r="K212" s="439"/>
      <c r="L212" s="439"/>
      <c r="M212" s="439"/>
      <c r="N212" s="439"/>
      <c r="O212" s="439"/>
      <c r="P212" s="439"/>
      <c r="Q212" s="439"/>
      <c r="R212" s="439"/>
      <c r="S212" s="439"/>
      <c r="T212" s="439"/>
      <c r="U212" s="439"/>
      <c r="V212" s="439"/>
      <c r="W212" s="439"/>
      <c r="X212" s="439"/>
      <c r="Y212" s="439"/>
      <c r="Z212" s="439"/>
      <c r="AA212" s="439"/>
      <c r="AB212" s="439"/>
      <c r="AC212" s="439"/>
      <c r="AD212" s="439"/>
      <c r="AE212" s="439"/>
      <c r="AF212" s="439"/>
      <c r="AG212" s="439"/>
      <c r="AH212" s="439"/>
      <c r="AI212" s="439"/>
      <c r="AJ212" s="439"/>
      <c r="AK212" s="439"/>
      <c r="AL212" s="439"/>
      <c r="AM212" s="439"/>
      <c r="AN212" s="439"/>
      <c r="AO212" s="439"/>
      <c r="AP212" s="439"/>
      <c r="AQ212" s="439"/>
      <c r="AR212" s="439"/>
      <c r="AS212" s="439"/>
      <c r="AT212" s="439"/>
      <c r="AU212" s="439"/>
      <c r="AV212" s="439"/>
      <c r="AW212" s="439"/>
      <c r="AX212" s="439"/>
      <c r="AY212" s="439"/>
      <c r="AZ212" s="439"/>
      <c r="BA212" s="439"/>
      <c r="BB212" s="439"/>
      <c r="BC212" s="439"/>
    </row>
    <row r="213" ht="15.75" customHeight="1">
      <c r="A213" s="439"/>
      <c r="B213" s="439"/>
      <c r="C213" s="439"/>
      <c r="D213" s="439"/>
      <c r="E213" s="439"/>
      <c r="F213" s="439"/>
      <c r="G213" s="439"/>
      <c r="H213" s="439"/>
      <c r="I213" s="439"/>
      <c r="J213" s="439"/>
      <c r="K213" s="439"/>
      <c r="L213" s="439"/>
      <c r="M213" s="439"/>
      <c r="N213" s="439"/>
      <c r="O213" s="439"/>
      <c r="P213" s="439"/>
      <c r="Q213" s="439"/>
      <c r="R213" s="439"/>
      <c r="S213" s="439"/>
      <c r="T213" s="439"/>
      <c r="U213" s="439"/>
      <c r="V213" s="439"/>
      <c r="W213" s="439"/>
      <c r="X213" s="439"/>
      <c r="Y213" s="439"/>
      <c r="Z213" s="439"/>
      <c r="AA213" s="439"/>
      <c r="AB213" s="439"/>
      <c r="AC213" s="439"/>
      <c r="AD213" s="439"/>
      <c r="AE213" s="439"/>
      <c r="AF213" s="439"/>
      <c r="AG213" s="439"/>
      <c r="AH213" s="439"/>
      <c r="AI213" s="439"/>
      <c r="AJ213" s="439"/>
      <c r="AK213" s="439"/>
      <c r="AL213" s="439"/>
      <c r="AM213" s="439"/>
      <c r="AN213" s="439"/>
      <c r="AO213" s="439"/>
      <c r="AP213" s="439"/>
      <c r="AQ213" s="439"/>
      <c r="AR213" s="439"/>
      <c r="AS213" s="439"/>
      <c r="AT213" s="439"/>
      <c r="AU213" s="439"/>
      <c r="AV213" s="439"/>
      <c r="AW213" s="439"/>
      <c r="AX213" s="439"/>
      <c r="AY213" s="439"/>
      <c r="AZ213" s="439"/>
      <c r="BA213" s="439"/>
      <c r="BB213" s="439"/>
      <c r="BC213" s="439"/>
    </row>
    <row r="214" ht="15.75" customHeight="1">
      <c r="A214" s="439"/>
      <c r="B214" s="439"/>
      <c r="C214" s="439"/>
      <c r="D214" s="439"/>
      <c r="E214" s="439"/>
      <c r="F214" s="439"/>
      <c r="G214" s="439"/>
      <c r="H214" s="439"/>
      <c r="I214" s="439"/>
      <c r="J214" s="439"/>
      <c r="K214" s="439"/>
      <c r="L214" s="439"/>
      <c r="M214" s="439"/>
      <c r="N214" s="439"/>
      <c r="O214" s="439"/>
      <c r="P214" s="439"/>
      <c r="Q214" s="439"/>
      <c r="R214" s="439"/>
      <c r="S214" s="439"/>
      <c r="T214" s="439"/>
      <c r="U214" s="439"/>
      <c r="V214" s="439"/>
      <c r="W214" s="439"/>
      <c r="X214" s="439"/>
      <c r="Y214" s="439"/>
      <c r="Z214" s="439"/>
      <c r="AA214" s="439"/>
      <c r="AB214" s="439"/>
      <c r="AC214" s="439"/>
      <c r="AD214" s="439"/>
      <c r="AE214" s="439"/>
      <c r="AF214" s="439"/>
      <c r="AG214" s="439"/>
      <c r="AH214" s="439"/>
      <c r="AI214" s="439"/>
      <c r="AJ214" s="439"/>
      <c r="AK214" s="439"/>
      <c r="AL214" s="439"/>
      <c r="AM214" s="439"/>
      <c r="AN214" s="439"/>
      <c r="AO214" s="439"/>
      <c r="AP214" s="439"/>
      <c r="AQ214" s="439"/>
      <c r="AR214" s="439"/>
      <c r="AS214" s="439"/>
      <c r="AT214" s="439"/>
      <c r="AU214" s="439"/>
      <c r="AV214" s="439"/>
      <c r="AW214" s="439"/>
      <c r="AX214" s="439"/>
      <c r="AY214" s="439"/>
      <c r="AZ214" s="439"/>
      <c r="BA214" s="439"/>
      <c r="BB214" s="439"/>
      <c r="BC214" s="439"/>
    </row>
    <row r="215" ht="15.75" customHeight="1">
      <c r="A215" s="439"/>
      <c r="B215" s="439"/>
      <c r="C215" s="439"/>
      <c r="D215" s="439"/>
      <c r="E215" s="439"/>
      <c r="F215" s="439"/>
      <c r="G215" s="439"/>
      <c r="H215" s="439"/>
      <c r="I215" s="439"/>
      <c r="J215" s="439"/>
      <c r="K215" s="439"/>
      <c r="L215" s="439"/>
      <c r="M215" s="439"/>
      <c r="N215" s="439"/>
      <c r="O215" s="439"/>
      <c r="P215" s="439"/>
      <c r="Q215" s="439"/>
      <c r="R215" s="439"/>
      <c r="S215" s="439"/>
      <c r="T215" s="439"/>
      <c r="U215" s="439"/>
      <c r="V215" s="439"/>
      <c r="W215" s="439"/>
      <c r="X215" s="439"/>
      <c r="Y215" s="439"/>
      <c r="Z215" s="439"/>
      <c r="AA215" s="439"/>
      <c r="AB215" s="439"/>
      <c r="AC215" s="439"/>
      <c r="AD215" s="439"/>
      <c r="AE215" s="439"/>
      <c r="AF215" s="439"/>
      <c r="AG215" s="439"/>
      <c r="AH215" s="439"/>
      <c r="AI215" s="439"/>
      <c r="AJ215" s="439"/>
      <c r="AK215" s="439"/>
      <c r="AL215" s="439"/>
      <c r="AM215" s="439"/>
      <c r="AN215" s="439"/>
      <c r="AO215" s="439"/>
      <c r="AP215" s="439"/>
      <c r="AQ215" s="439"/>
      <c r="AR215" s="439"/>
      <c r="AS215" s="439"/>
      <c r="AT215" s="439"/>
      <c r="AU215" s="439"/>
      <c r="AV215" s="439"/>
      <c r="AW215" s="439"/>
      <c r="AX215" s="439"/>
      <c r="AY215" s="439"/>
      <c r="AZ215" s="439"/>
      <c r="BA215" s="439"/>
      <c r="BB215" s="439"/>
      <c r="BC215" s="439"/>
    </row>
    <row r="216" ht="15.75" customHeight="1">
      <c r="A216" s="439"/>
      <c r="B216" s="439"/>
      <c r="C216" s="439"/>
      <c r="D216" s="439"/>
      <c r="E216" s="439"/>
      <c r="F216" s="439"/>
      <c r="G216" s="439"/>
      <c r="H216" s="439"/>
      <c r="I216" s="439"/>
      <c r="J216" s="439"/>
      <c r="K216" s="439"/>
      <c r="L216" s="439"/>
      <c r="M216" s="439"/>
      <c r="N216" s="439"/>
      <c r="O216" s="439"/>
      <c r="P216" s="439"/>
      <c r="Q216" s="439"/>
      <c r="R216" s="439"/>
      <c r="S216" s="439"/>
      <c r="T216" s="439"/>
      <c r="U216" s="439"/>
      <c r="V216" s="439"/>
      <c r="W216" s="439"/>
      <c r="X216" s="439"/>
      <c r="Y216" s="439"/>
      <c r="Z216" s="439"/>
      <c r="AA216" s="439"/>
      <c r="AB216" s="439"/>
      <c r="AC216" s="439"/>
      <c r="AD216" s="439"/>
      <c r="AE216" s="439"/>
      <c r="AF216" s="439"/>
      <c r="AG216" s="439"/>
      <c r="AH216" s="439"/>
      <c r="AI216" s="439"/>
      <c r="AJ216" s="439"/>
      <c r="AK216" s="439"/>
      <c r="AL216" s="439"/>
      <c r="AM216" s="439"/>
      <c r="AN216" s="439"/>
      <c r="AO216" s="439"/>
      <c r="AP216" s="439"/>
      <c r="AQ216" s="439"/>
      <c r="AR216" s="439"/>
      <c r="AS216" s="439"/>
      <c r="AT216" s="439"/>
      <c r="AU216" s="439"/>
      <c r="AV216" s="439"/>
      <c r="AW216" s="439"/>
      <c r="AX216" s="439"/>
      <c r="AY216" s="439"/>
      <c r="AZ216" s="439"/>
      <c r="BA216" s="439"/>
      <c r="BB216" s="439"/>
      <c r="BC216" s="439"/>
    </row>
    <row r="217" ht="15.75" customHeight="1">
      <c r="A217" s="439"/>
      <c r="B217" s="439"/>
      <c r="C217" s="439"/>
      <c r="D217" s="439"/>
      <c r="E217" s="439"/>
      <c r="F217" s="439"/>
      <c r="G217" s="439"/>
      <c r="H217" s="439"/>
      <c r="I217" s="439"/>
      <c r="J217" s="439"/>
      <c r="K217" s="439"/>
      <c r="L217" s="439"/>
      <c r="M217" s="439"/>
      <c r="N217" s="439"/>
      <c r="O217" s="439"/>
      <c r="P217" s="439"/>
      <c r="Q217" s="439"/>
      <c r="R217" s="439"/>
      <c r="S217" s="439"/>
      <c r="T217" s="439"/>
      <c r="U217" s="439"/>
      <c r="V217" s="439"/>
      <c r="W217" s="439"/>
      <c r="X217" s="439"/>
      <c r="Y217" s="439"/>
      <c r="Z217" s="439"/>
      <c r="AA217" s="439"/>
      <c r="AB217" s="439"/>
      <c r="AC217" s="439"/>
      <c r="AD217" s="439"/>
      <c r="AE217" s="439"/>
      <c r="AF217" s="439"/>
      <c r="AG217" s="439"/>
      <c r="AH217" s="439"/>
      <c r="AI217" s="439"/>
      <c r="AJ217" s="439"/>
      <c r="AK217" s="439"/>
      <c r="AL217" s="439"/>
      <c r="AM217" s="439"/>
      <c r="AN217" s="439"/>
      <c r="AO217" s="439"/>
      <c r="AP217" s="439"/>
      <c r="AQ217" s="439"/>
      <c r="AR217" s="439"/>
      <c r="AS217" s="439"/>
      <c r="AT217" s="439"/>
      <c r="AU217" s="439"/>
      <c r="AV217" s="439"/>
      <c r="AW217" s="439"/>
      <c r="AX217" s="439"/>
      <c r="AY217" s="439"/>
      <c r="AZ217" s="439"/>
      <c r="BA217" s="439"/>
      <c r="BB217" s="439"/>
      <c r="BC217" s="439"/>
    </row>
    <row r="218" ht="15.75" customHeight="1">
      <c r="A218" s="439"/>
      <c r="B218" s="439"/>
      <c r="C218" s="439"/>
      <c r="D218" s="439"/>
      <c r="E218" s="439"/>
      <c r="F218" s="439"/>
      <c r="G218" s="439"/>
      <c r="H218" s="439"/>
      <c r="I218" s="439"/>
      <c r="J218" s="439"/>
      <c r="K218" s="439"/>
      <c r="L218" s="439"/>
      <c r="M218" s="439"/>
      <c r="N218" s="439"/>
      <c r="O218" s="439"/>
      <c r="P218" s="439"/>
      <c r="Q218" s="439"/>
      <c r="R218" s="439"/>
      <c r="S218" s="439"/>
      <c r="T218" s="439"/>
      <c r="U218" s="439"/>
      <c r="V218" s="439"/>
      <c r="W218" s="439"/>
      <c r="X218" s="439"/>
      <c r="Y218" s="439"/>
      <c r="Z218" s="439"/>
      <c r="AA218" s="439"/>
      <c r="AB218" s="439"/>
      <c r="AC218" s="439"/>
      <c r="AD218" s="439"/>
      <c r="AE218" s="439"/>
      <c r="AF218" s="439"/>
      <c r="AG218" s="439"/>
      <c r="AH218" s="439"/>
      <c r="AI218" s="439"/>
      <c r="AJ218" s="439"/>
      <c r="AK218" s="439"/>
      <c r="AL218" s="439"/>
      <c r="AM218" s="439"/>
      <c r="AN218" s="439"/>
      <c r="AO218" s="439"/>
      <c r="AP218" s="439"/>
      <c r="AQ218" s="439"/>
      <c r="AR218" s="439"/>
      <c r="AS218" s="439"/>
      <c r="AT218" s="439"/>
      <c r="AU218" s="439"/>
      <c r="AV218" s="439"/>
      <c r="AW218" s="439"/>
      <c r="AX218" s="439"/>
      <c r="AY218" s="439"/>
      <c r="AZ218" s="439"/>
      <c r="BA218" s="439"/>
      <c r="BB218" s="439"/>
      <c r="BC218" s="439"/>
    </row>
    <row r="219" ht="15.75" customHeight="1">
      <c r="A219" s="439"/>
      <c r="B219" s="439"/>
      <c r="C219" s="439"/>
      <c r="D219" s="439"/>
      <c r="E219" s="439"/>
      <c r="F219" s="439"/>
      <c r="G219" s="439"/>
      <c r="H219" s="439"/>
      <c r="I219" s="439"/>
      <c r="J219" s="439"/>
      <c r="K219" s="439"/>
      <c r="L219" s="439"/>
      <c r="M219" s="439"/>
      <c r="N219" s="439"/>
      <c r="O219" s="439"/>
      <c r="P219" s="439"/>
      <c r="Q219" s="439"/>
      <c r="R219" s="439"/>
      <c r="S219" s="439"/>
      <c r="T219" s="439"/>
      <c r="U219" s="439"/>
      <c r="V219" s="439"/>
      <c r="W219" s="439"/>
      <c r="X219" s="439"/>
      <c r="Y219" s="439"/>
      <c r="Z219" s="439"/>
      <c r="AA219" s="439"/>
      <c r="AB219" s="439"/>
      <c r="AC219" s="439"/>
      <c r="AD219" s="439"/>
      <c r="AE219" s="439"/>
      <c r="AF219" s="439"/>
      <c r="AG219" s="439"/>
      <c r="AH219" s="439"/>
      <c r="AI219" s="439"/>
      <c r="AJ219" s="439"/>
      <c r="AK219" s="439"/>
      <c r="AL219" s="439"/>
      <c r="AM219" s="439"/>
      <c r="AN219" s="439"/>
      <c r="AO219" s="439"/>
      <c r="AP219" s="439"/>
      <c r="AQ219" s="439"/>
      <c r="AR219" s="439"/>
      <c r="AS219" s="439"/>
      <c r="AT219" s="439"/>
      <c r="AU219" s="439"/>
      <c r="AV219" s="439"/>
      <c r="AW219" s="439"/>
      <c r="AX219" s="439"/>
      <c r="AY219" s="439"/>
      <c r="AZ219" s="439"/>
      <c r="BA219" s="439"/>
      <c r="BB219" s="439"/>
      <c r="BC219" s="439"/>
    </row>
    <row r="220" ht="15.75" customHeight="1">
      <c r="A220" s="439"/>
      <c r="B220" s="439"/>
      <c r="C220" s="439"/>
      <c r="D220" s="439"/>
      <c r="E220" s="439"/>
      <c r="F220" s="439"/>
      <c r="G220" s="439"/>
      <c r="H220" s="439"/>
      <c r="I220" s="439"/>
      <c r="J220" s="439"/>
      <c r="K220" s="439"/>
      <c r="L220" s="439"/>
      <c r="M220" s="439"/>
      <c r="N220" s="439"/>
      <c r="O220" s="439"/>
      <c r="P220" s="439"/>
      <c r="Q220" s="439"/>
      <c r="R220" s="439"/>
      <c r="S220" s="439"/>
      <c r="T220" s="439"/>
      <c r="U220" s="439"/>
      <c r="V220" s="439"/>
      <c r="W220" s="439"/>
      <c r="X220" s="439"/>
      <c r="Y220" s="439"/>
      <c r="Z220" s="439"/>
      <c r="AA220" s="439"/>
      <c r="AB220" s="439"/>
      <c r="AC220" s="439"/>
      <c r="AD220" s="439"/>
      <c r="AE220" s="439"/>
      <c r="AF220" s="439"/>
      <c r="AG220" s="439"/>
      <c r="AH220" s="439"/>
      <c r="AI220" s="439"/>
      <c r="AJ220" s="439"/>
      <c r="AK220" s="439"/>
      <c r="AL220" s="439"/>
      <c r="AM220" s="439"/>
      <c r="AN220" s="439"/>
      <c r="AO220" s="439"/>
      <c r="AP220" s="439"/>
      <c r="AQ220" s="439"/>
      <c r="AR220" s="439"/>
      <c r="AS220" s="439"/>
      <c r="AT220" s="439"/>
      <c r="AU220" s="439"/>
      <c r="AV220" s="439"/>
      <c r="AW220" s="439"/>
      <c r="AX220" s="439"/>
      <c r="AY220" s="439"/>
      <c r="AZ220" s="439"/>
      <c r="BA220" s="439"/>
      <c r="BB220" s="439"/>
      <c r="BC220" s="439"/>
    </row>
    <row r="221" ht="15.75" customHeight="1">
      <c r="A221" s="439"/>
      <c r="B221" s="439"/>
      <c r="C221" s="439"/>
      <c r="D221" s="439"/>
      <c r="E221" s="439"/>
      <c r="F221" s="439"/>
      <c r="G221" s="439"/>
      <c r="H221" s="439"/>
      <c r="I221" s="439"/>
      <c r="J221" s="439"/>
      <c r="K221" s="439"/>
      <c r="L221" s="439"/>
      <c r="M221" s="439"/>
      <c r="N221" s="439"/>
      <c r="O221" s="439"/>
      <c r="P221" s="439"/>
      <c r="Q221" s="439"/>
      <c r="R221" s="439"/>
      <c r="S221" s="439"/>
      <c r="T221" s="439"/>
      <c r="U221" s="439"/>
      <c r="V221" s="439"/>
      <c r="W221" s="439"/>
      <c r="X221" s="439"/>
      <c r="Y221" s="439"/>
      <c r="Z221" s="439"/>
      <c r="AA221" s="439"/>
      <c r="AB221" s="439"/>
      <c r="AC221" s="439"/>
      <c r="AD221" s="439"/>
      <c r="AE221" s="439"/>
      <c r="AF221" s="439"/>
      <c r="AG221" s="439"/>
      <c r="AH221" s="439"/>
      <c r="AI221" s="439"/>
      <c r="AJ221" s="439"/>
      <c r="AK221" s="439"/>
      <c r="AL221" s="439"/>
      <c r="AM221" s="439"/>
      <c r="AN221" s="439"/>
      <c r="AO221" s="439"/>
      <c r="AP221" s="439"/>
      <c r="AQ221" s="439"/>
      <c r="AR221" s="439"/>
      <c r="AS221" s="439"/>
      <c r="AT221" s="439"/>
      <c r="AU221" s="439"/>
      <c r="AV221" s="439"/>
      <c r="AW221" s="439"/>
      <c r="AX221" s="439"/>
      <c r="AY221" s="439"/>
      <c r="AZ221" s="439"/>
      <c r="BA221" s="439"/>
      <c r="BB221" s="439"/>
      <c r="BC221" s="439"/>
    </row>
    <row r="222" ht="15.75" customHeight="1">
      <c r="A222" s="439"/>
      <c r="B222" s="439"/>
      <c r="C222" s="439"/>
      <c r="D222" s="439"/>
      <c r="E222" s="439"/>
      <c r="F222" s="439"/>
      <c r="G222" s="439"/>
      <c r="H222" s="439"/>
      <c r="I222" s="439"/>
      <c r="J222" s="439"/>
      <c r="K222" s="439"/>
      <c r="L222" s="439"/>
      <c r="M222" s="439"/>
      <c r="N222" s="439"/>
      <c r="O222" s="439"/>
      <c r="P222" s="439"/>
      <c r="Q222" s="439"/>
      <c r="R222" s="439"/>
      <c r="S222" s="439"/>
      <c r="T222" s="439"/>
      <c r="U222" s="439"/>
      <c r="V222" s="439"/>
      <c r="W222" s="439"/>
      <c r="X222" s="439"/>
      <c r="Y222" s="439"/>
      <c r="Z222" s="439"/>
      <c r="AA222" s="439"/>
      <c r="AB222" s="439"/>
      <c r="AC222" s="439"/>
      <c r="AD222" s="439"/>
      <c r="AE222" s="439"/>
      <c r="AF222" s="439"/>
      <c r="AG222" s="439"/>
      <c r="AH222" s="439"/>
      <c r="AI222" s="439"/>
      <c r="AJ222" s="439"/>
      <c r="AK222" s="439"/>
      <c r="AL222" s="439"/>
      <c r="AM222" s="439"/>
      <c r="AN222" s="439"/>
      <c r="AO222" s="439"/>
      <c r="AP222" s="439"/>
      <c r="AQ222" s="439"/>
      <c r="AR222" s="439"/>
      <c r="AS222" s="439"/>
      <c r="AT222" s="439"/>
      <c r="AU222" s="439"/>
      <c r="AV222" s="439"/>
      <c r="AW222" s="439"/>
      <c r="AX222" s="439"/>
      <c r="AY222" s="439"/>
      <c r="AZ222" s="439"/>
      <c r="BA222" s="439"/>
      <c r="BB222" s="439"/>
      <c r="BC222" s="439"/>
    </row>
    <row r="223" ht="15.75" customHeight="1">
      <c r="A223" s="439"/>
      <c r="B223" s="439"/>
      <c r="C223" s="439"/>
      <c r="D223" s="439"/>
      <c r="E223" s="439"/>
      <c r="F223" s="439"/>
      <c r="G223" s="439"/>
      <c r="H223" s="439"/>
      <c r="I223" s="439"/>
      <c r="J223" s="439"/>
      <c r="K223" s="439"/>
      <c r="L223" s="439"/>
      <c r="M223" s="439"/>
      <c r="N223" s="439"/>
      <c r="O223" s="439"/>
      <c r="P223" s="439"/>
      <c r="Q223" s="439"/>
      <c r="R223" s="439"/>
      <c r="S223" s="439"/>
      <c r="T223" s="439"/>
      <c r="U223" s="439"/>
      <c r="V223" s="439"/>
      <c r="W223" s="439"/>
      <c r="X223" s="439"/>
      <c r="Y223" s="439"/>
      <c r="Z223" s="439"/>
      <c r="AA223" s="439"/>
      <c r="AB223" s="439"/>
      <c r="AC223" s="439"/>
      <c r="AD223" s="439"/>
      <c r="AE223" s="439"/>
      <c r="AF223" s="439"/>
      <c r="AG223" s="439"/>
      <c r="AH223" s="439"/>
      <c r="AI223" s="439"/>
      <c r="AJ223" s="439"/>
      <c r="AK223" s="439"/>
      <c r="AL223" s="439"/>
      <c r="AM223" s="439"/>
      <c r="AN223" s="439"/>
      <c r="AO223" s="439"/>
      <c r="AP223" s="439"/>
      <c r="AQ223" s="439"/>
      <c r="AR223" s="439"/>
      <c r="AS223" s="439"/>
      <c r="AT223" s="439"/>
      <c r="AU223" s="439"/>
      <c r="AV223" s="439"/>
      <c r="AW223" s="439"/>
      <c r="AX223" s="439"/>
      <c r="AY223" s="439"/>
      <c r="AZ223" s="439"/>
      <c r="BA223" s="439"/>
      <c r="BB223" s="439"/>
      <c r="BC223" s="439"/>
    </row>
    <row r="224" ht="15.75" customHeight="1">
      <c r="A224" s="439"/>
      <c r="B224" s="439"/>
      <c r="C224" s="439"/>
      <c r="D224" s="439"/>
      <c r="E224" s="439"/>
      <c r="F224" s="439"/>
      <c r="G224" s="439"/>
      <c r="H224" s="439"/>
      <c r="I224" s="439"/>
      <c r="J224" s="439"/>
      <c r="K224" s="439"/>
      <c r="L224" s="439"/>
      <c r="M224" s="439"/>
      <c r="N224" s="439"/>
      <c r="O224" s="439"/>
      <c r="P224" s="439"/>
      <c r="Q224" s="439"/>
      <c r="R224" s="439"/>
      <c r="S224" s="439"/>
      <c r="T224" s="439"/>
      <c r="U224" s="439"/>
      <c r="V224" s="439"/>
      <c r="W224" s="439"/>
      <c r="X224" s="439"/>
      <c r="Y224" s="439"/>
      <c r="Z224" s="439"/>
      <c r="AA224" s="439"/>
      <c r="AB224" s="439"/>
      <c r="AC224" s="439"/>
      <c r="AD224" s="439"/>
      <c r="AE224" s="439"/>
      <c r="AF224" s="439"/>
      <c r="AG224" s="439"/>
      <c r="AH224" s="439"/>
      <c r="AI224" s="439"/>
      <c r="AJ224" s="439"/>
      <c r="AK224" s="439"/>
      <c r="AL224" s="439"/>
      <c r="AM224" s="439"/>
      <c r="AN224" s="439"/>
      <c r="AO224" s="439"/>
      <c r="AP224" s="439"/>
      <c r="AQ224" s="439"/>
      <c r="AR224" s="439"/>
      <c r="AS224" s="439"/>
      <c r="AT224" s="439"/>
      <c r="AU224" s="439"/>
      <c r="AV224" s="439"/>
      <c r="AW224" s="439"/>
      <c r="AX224" s="439"/>
      <c r="AY224" s="439"/>
      <c r="AZ224" s="439"/>
      <c r="BA224" s="439"/>
      <c r="BB224" s="439"/>
      <c r="BC224" s="439"/>
    </row>
    <row r="225" ht="15.75" customHeight="1">
      <c r="A225" s="439"/>
      <c r="B225" s="439"/>
      <c r="C225" s="439"/>
      <c r="D225" s="439"/>
      <c r="E225" s="439"/>
      <c r="F225" s="439"/>
      <c r="G225" s="439"/>
      <c r="H225" s="439"/>
      <c r="I225" s="439"/>
      <c r="J225" s="439"/>
      <c r="K225" s="439"/>
      <c r="L225" s="439"/>
      <c r="M225" s="439"/>
      <c r="N225" s="439"/>
      <c r="O225" s="439"/>
      <c r="P225" s="439"/>
      <c r="Q225" s="439"/>
      <c r="R225" s="439"/>
      <c r="S225" s="439"/>
      <c r="T225" s="439"/>
      <c r="U225" s="439"/>
      <c r="V225" s="439"/>
      <c r="W225" s="439"/>
      <c r="X225" s="439"/>
      <c r="Y225" s="439"/>
      <c r="Z225" s="439"/>
      <c r="AA225" s="439"/>
      <c r="AB225" s="439"/>
      <c r="AC225" s="439"/>
      <c r="AD225" s="439"/>
      <c r="AE225" s="439"/>
      <c r="AF225" s="439"/>
      <c r="AG225" s="439"/>
      <c r="AH225" s="439"/>
      <c r="AI225" s="439"/>
      <c r="AJ225" s="439"/>
      <c r="AK225" s="439"/>
      <c r="AL225" s="439"/>
      <c r="AM225" s="439"/>
      <c r="AN225" s="439"/>
      <c r="AO225" s="439"/>
      <c r="AP225" s="439"/>
      <c r="AQ225" s="439"/>
      <c r="AR225" s="439"/>
      <c r="AS225" s="439"/>
      <c r="AT225" s="439"/>
      <c r="AU225" s="439"/>
      <c r="AV225" s="439"/>
      <c r="AW225" s="439"/>
      <c r="AX225" s="439"/>
      <c r="AY225" s="439"/>
      <c r="AZ225" s="439"/>
      <c r="BA225" s="439"/>
      <c r="BB225" s="439"/>
      <c r="BC225" s="439"/>
    </row>
    <row r="226" ht="15.75" customHeight="1">
      <c r="A226" s="439"/>
      <c r="B226" s="439"/>
      <c r="C226" s="439"/>
      <c r="D226" s="439"/>
      <c r="E226" s="439"/>
      <c r="F226" s="439"/>
      <c r="G226" s="439"/>
      <c r="H226" s="439"/>
      <c r="I226" s="439"/>
      <c r="J226" s="439"/>
      <c r="K226" s="439"/>
      <c r="L226" s="439"/>
      <c r="M226" s="439"/>
      <c r="N226" s="439"/>
      <c r="O226" s="439"/>
      <c r="P226" s="439"/>
      <c r="Q226" s="439"/>
      <c r="R226" s="439"/>
      <c r="S226" s="439"/>
      <c r="T226" s="439"/>
      <c r="U226" s="439"/>
      <c r="V226" s="439"/>
      <c r="W226" s="439"/>
      <c r="X226" s="439"/>
      <c r="Y226" s="439"/>
      <c r="Z226" s="439"/>
      <c r="AA226" s="439"/>
      <c r="AB226" s="439"/>
      <c r="AC226" s="439"/>
      <c r="AD226" s="439"/>
      <c r="AE226" s="439"/>
      <c r="AF226" s="439"/>
      <c r="AG226" s="439"/>
      <c r="AH226" s="439"/>
      <c r="AI226" s="439"/>
      <c r="AJ226" s="439"/>
      <c r="AK226" s="439"/>
      <c r="AL226" s="439"/>
      <c r="AM226" s="439"/>
      <c r="AN226" s="439"/>
      <c r="AO226" s="439"/>
      <c r="AP226" s="439"/>
      <c r="AQ226" s="439"/>
      <c r="AR226" s="439"/>
      <c r="AS226" s="439"/>
      <c r="AT226" s="439"/>
      <c r="AU226" s="439"/>
      <c r="AV226" s="439"/>
      <c r="AW226" s="439"/>
      <c r="AX226" s="439"/>
      <c r="AY226" s="439"/>
      <c r="AZ226" s="439"/>
      <c r="BA226" s="439"/>
      <c r="BB226" s="439"/>
      <c r="BC226" s="439"/>
    </row>
    <row r="227" ht="15.75" customHeight="1">
      <c r="A227" s="439"/>
      <c r="B227" s="439"/>
      <c r="C227" s="439"/>
      <c r="D227" s="439"/>
      <c r="E227" s="439"/>
      <c r="F227" s="439"/>
      <c r="G227" s="439"/>
      <c r="H227" s="439"/>
      <c r="I227" s="439"/>
      <c r="J227" s="439"/>
      <c r="K227" s="439"/>
      <c r="L227" s="439"/>
      <c r="M227" s="439"/>
      <c r="N227" s="439"/>
      <c r="O227" s="439"/>
      <c r="P227" s="439"/>
      <c r="Q227" s="439"/>
      <c r="R227" s="439"/>
      <c r="S227" s="439"/>
      <c r="T227" s="439"/>
      <c r="U227" s="439"/>
      <c r="V227" s="439"/>
      <c r="W227" s="439"/>
      <c r="X227" s="439"/>
      <c r="Y227" s="439"/>
      <c r="Z227" s="439"/>
      <c r="AA227" s="439"/>
      <c r="AB227" s="439"/>
      <c r="AC227" s="439"/>
      <c r="AD227" s="439"/>
      <c r="AE227" s="439"/>
      <c r="AF227" s="439"/>
      <c r="AG227" s="439"/>
      <c r="AH227" s="439"/>
      <c r="AI227" s="439"/>
      <c r="AJ227" s="439"/>
      <c r="AK227" s="439"/>
      <c r="AL227" s="439"/>
      <c r="AM227" s="439"/>
      <c r="AN227" s="439"/>
      <c r="AO227" s="439"/>
      <c r="AP227" s="439"/>
      <c r="AQ227" s="439"/>
      <c r="AR227" s="439"/>
      <c r="AS227" s="439"/>
      <c r="AT227" s="439"/>
      <c r="AU227" s="439"/>
      <c r="AV227" s="439"/>
      <c r="AW227" s="439"/>
      <c r="AX227" s="439"/>
      <c r="AY227" s="439"/>
      <c r="AZ227" s="439"/>
      <c r="BA227" s="439"/>
      <c r="BB227" s="439"/>
      <c r="BC227" s="439"/>
    </row>
    <row r="228" ht="15.75" customHeight="1">
      <c r="A228" s="439"/>
      <c r="B228" s="439"/>
      <c r="C228" s="439"/>
      <c r="D228" s="439"/>
      <c r="E228" s="439"/>
      <c r="F228" s="439"/>
      <c r="G228" s="439"/>
      <c r="H228" s="439"/>
      <c r="I228" s="439"/>
      <c r="J228" s="439"/>
      <c r="K228" s="439"/>
      <c r="L228" s="439"/>
      <c r="M228" s="439"/>
      <c r="N228" s="439"/>
      <c r="O228" s="439"/>
      <c r="P228" s="439"/>
      <c r="Q228" s="439"/>
      <c r="R228" s="439"/>
      <c r="S228" s="439"/>
      <c r="T228" s="439"/>
      <c r="U228" s="439"/>
      <c r="V228" s="439"/>
      <c r="W228" s="439"/>
      <c r="X228" s="439"/>
      <c r="Y228" s="439"/>
      <c r="Z228" s="439"/>
      <c r="AA228" s="439"/>
      <c r="AB228" s="439"/>
      <c r="AC228" s="439"/>
      <c r="AD228" s="439"/>
      <c r="AE228" s="439"/>
      <c r="AF228" s="439"/>
      <c r="AG228" s="439"/>
      <c r="AH228" s="439"/>
      <c r="AI228" s="439"/>
      <c r="AJ228" s="439"/>
      <c r="AK228" s="439"/>
      <c r="AL228" s="439"/>
      <c r="AM228" s="439"/>
      <c r="AN228" s="439"/>
      <c r="AO228" s="439"/>
      <c r="AP228" s="439"/>
      <c r="AQ228" s="439"/>
      <c r="AR228" s="439"/>
      <c r="AS228" s="439"/>
      <c r="AT228" s="439"/>
      <c r="AU228" s="439"/>
      <c r="AV228" s="439"/>
      <c r="AW228" s="439"/>
      <c r="AX228" s="439"/>
      <c r="AY228" s="439"/>
      <c r="AZ228" s="439"/>
      <c r="BA228" s="439"/>
      <c r="BB228" s="439"/>
      <c r="BC228" s="439"/>
    </row>
    <row r="229" ht="15.75" customHeight="1">
      <c r="A229" s="439"/>
      <c r="B229" s="439"/>
      <c r="C229" s="439"/>
      <c r="D229" s="439"/>
      <c r="E229" s="439"/>
      <c r="F229" s="439"/>
      <c r="G229" s="439"/>
      <c r="H229" s="439"/>
      <c r="I229" s="439"/>
      <c r="J229" s="439"/>
      <c r="K229" s="439"/>
      <c r="L229" s="439"/>
      <c r="M229" s="439"/>
      <c r="N229" s="439"/>
      <c r="O229" s="439"/>
      <c r="P229" s="439"/>
      <c r="Q229" s="439"/>
      <c r="R229" s="439"/>
      <c r="S229" s="439"/>
      <c r="T229" s="439"/>
      <c r="U229" s="439"/>
      <c r="V229" s="439"/>
      <c r="W229" s="439"/>
      <c r="X229" s="439"/>
      <c r="Y229" s="439"/>
      <c r="Z229" s="439"/>
      <c r="AA229" s="439"/>
      <c r="AB229" s="439"/>
      <c r="AC229" s="439"/>
      <c r="AD229" s="439"/>
      <c r="AE229" s="439"/>
      <c r="AF229" s="439"/>
      <c r="AG229" s="439"/>
      <c r="AH229" s="439"/>
      <c r="AI229" s="439"/>
      <c r="AJ229" s="439"/>
      <c r="AK229" s="439"/>
      <c r="AL229" s="439"/>
      <c r="AM229" s="439"/>
      <c r="AN229" s="439"/>
      <c r="AO229" s="439"/>
      <c r="AP229" s="439"/>
      <c r="AQ229" s="439"/>
      <c r="AR229" s="439"/>
      <c r="AS229" s="439"/>
      <c r="AT229" s="439"/>
      <c r="AU229" s="439"/>
      <c r="AV229" s="439"/>
      <c r="AW229" s="439"/>
      <c r="AX229" s="439"/>
      <c r="AY229" s="439"/>
      <c r="AZ229" s="439"/>
      <c r="BA229" s="439"/>
      <c r="BB229" s="439"/>
      <c r="BC229" s="439"/>
    </row>
    <row r="230" ht="15.75" customHeight="1">
      <c r="A230" s="439"/>
      <c r="B230" s="439"/>
      <c r="C230" s="439"/>
      <c r="D230" s="439"/>
      <c r="E230" s="439"/>
      <c r="F230" s="439"/>
      <c r="G230" s="439"/>
      <c r="H230" s="439"/>
      <c r="I230" s="439"/>
      <c r="J230" s="439"/>
      <c r="K230" s="439"/>
      <c r="L230" s="439"/>
      <c r="M230" s="439"/>
      <c r="N230" s="439"/>
      <c r="O230" s="439"/>
      <c r="P230" s="439"/>
      <c r="Q230" s="439"/>
      <c r="R230" s="439"/>
      <c r="S230" s="439"/>
      <c r="T230" s="439"/>
      <c r="U230" s="439"/>
      <c r="V230" s="439"/>
      <c r="W230" s="439"/>
      <c r="X230" s="439"/>
      <c r="Y230" s="439"/>
      <c r="Z230" s="439"/>
      <c r="AA230" s="439"/>
      <c r="AB230" s="439"/>
      <c r="AC230" s="439"/>
      <c r="AD230" s="439"/>
      <c r="AE230" s="439"/>
      <c r="AF230" s="439"/>
      <c r="AG230" s="439"/>
      <c r="AH230" s="439"/>
      <c r="AI230" s="439"/>
      <c r="AJ230" s="439"/>
      <c r="AK230" s="439"/>
      <c r="AL230" s="439"/>
      <c r="AM230" s="439"/>
      <c r="AN230" s="439"/>
      <c r="AO230" s="439"/>
      <c r="AP230" s="439"/>
      <c r="AQ230" s="439"/>
      <c r="AR230" s="439"/>
      <c r="AS230" s="439"/>
      <c r="AT230" s="439"/>
      <c r="AU230" s="439"/>
      <c r="AV230" s="439"/>
      <c r="AW230" s="439"/>
      <c r="AX230" s="439"/>
      <c r="AY230" s="439"/>
      <c r="AZ230" s="439"/>
      <c r="BA230" s="439"/>
      <c r="BB230" s="439"/>
      <c r="BC230" s="439"/>
    </row>
    <row r="231" ht="15.75" customHeight="1">
      <c r="A231" s="439"/>
      <c r="B231" s="439"/>
      <c r="C231" s="439"/>
      <c r="D231" s="439"/>
      <c r="E231" s="439"/>
      <c r="F231" s="439"/>
      <c r="G231" s="439"/>
      <c r="H231" s="439"/>
      <c r="I231" s="439"/>
      <c r="J231" s="439"/>
      <c r="K231" s="439"/>
      <c r="L231" s="439"/>
      <c r="M231" s="439"/>
      <c r="N231" s="439"/>
      <c r="O231" s="439"/>
      <c r="P231" s="439"/>
      <c r="Q231" s="439"/>
      <c r="R231" s="439"/>
      <c r="S231" s="439"/>
      <c r="T231" s="439"/>
      <c r="U231" s="439"/>
      <c r="V231" s="439"/>
      <c r="W231" s="439"/>
      <c r="X231" s="439"/>
      <c r="Y231" s="439"/>
      <c r="Z231" s="439"/>
      <c r="AA231" s="439"/>
      <c r="AB231" s="439"/>
      <c r="AC231" s="439"/>
      <c r="AD231" s="439"/>
      <c r="AE231" s="439"/>
      <c r="AF231" s="439"/>
      <c r="AG231" s="439"/>
      <c r="AH231" s="439"/>
      <c r="AI231" s="439"/>
      <c r="AJ231" s="439"/>
      <c r="AK231" s="439"/>
      <c r="AL231" s="439"/>
      <c r="AM231" s="439"/>
      <c r="AN231" s="439"/>
      <c r="AO231" s="439"/>
      <c r="AP231" s="439"/>
      <c r="AQ231" s="439"/>
      <c r="AR231" s="439"/>
      <c r="AS231" s="439"/>
      <c r="AT231" s="439"/>
      <c r="AU231" s="439"/>
      <c r="AV231" s="439"/>
      <c r="AW231" s="439"/>
      <c r="AX231" s="439"/>
      <c r="AY231" s="439"/>
      <c r="AZ231" s="439"/>
      <c r="BA231" s="439"/>
      <c r="BB231" s="439"/>
      <c r="BC231" s="439"/>
    </row>
    <row r="232" ht="15.75" customHeight="1">
      <c r="A232" s="439"/>
      <c r="B232" s="439"/>
      <c r="C232" s="439"/>
      <c r="D232" s="439"/>
      <c r="E232" s="439"/>
      <c r="F232" s="439"/>
      <c r="G232" s="439"/>
      <c r="H232" s="439"/>
      <c r="I232" s="439"/>
      <c r="J232" s="439"/>
      <c r="K232" s="439"/>
      <c r="L232" s="439"/>
      <c r="M232" s="439"/>
      <c r="N232" s="439"/>
      <c r="O232" s="439"/>
      <c r="P232" s="439"/>
      <c r="Q232" s="439"/>
      <c r="R232" s="439"/>
      <c r="S232" s="439"/>
      <c r="T232" s="439"/>
      <c r="U232" s="439"/>
      <c r="V232" s="439"/>
      <c r="W232" s="439"/>
      <c r="X232" s="439"/>
      <c r="Y232" s="439"/>
      <c r="Z232" s="439"/>
      <c r="AA232" s="439"/>
      <c r="AB232" s="439"/>
      <c r="AC232" s="439"/>
      <c r="AD232" s="439"/>
      <c r="AE232" s="439"/>
      <c r="AF232" s="439"/>
      <c r="AG232" s="439"/>
      <c r="AH232" s="439"/>
      <c r="AI232" s="439"/>
      <c r="AJ232" s="439"/>
      <c r="AK232" s="439"/>
      <c r="AL232" s="439"/>
      <c r="AM232" s="439"/>
      <c r="AN232" s="439"/>
      <c r="AO232" s="439"/>
      <c r="AP232" s="439"/>
      <c r="AQ232" s="439"/>
      <c r="AR232" s="439"/>
      <c r="AS232" s="439"/>
      <c r="AT232" s="439"/>
      <c r="AU232" s="439"/>
      <c r="AV232" s="439"/>
      <c r="AW232" s="439"/>
      <c r="AX232" s="439"/>
      <c r="AY232" s="439"/>
      <c r="AZ232" s="439"/>
      <c r="BA232" s="439"/>
      <c r="BB232" s="439"/>
      <c r="BC232" s="439"/>
    </row>
    <row r="233" ht="15.75" customHeight="1">
      <c r="A233" s="439"/>
      <c r="B233" s="439"/>
      <c r="C233" s="439"/>
      <c r="D233" s="439"/>
      <c r="E233" s="439"/>
      <c r="F233" s="439"/>
      <c r="G233" s="439"/>
      <c r="H233" s="439"/>
      <c r="I233" s="439"/>
      <c r="J233" s="439"/>
      <c r="K233" s="439"/>
      <c r="L233" s="439"/>
      <c r="M233" s="439"/>
      <c r="N233" s="439"/>
      <c r="O233" s="439"/>
      <c r="P233" s="439"/>
      <c r="Q233" s="439"/>
      <c r="R233" s="439"/>
      <c r="S233" s="439"/>
      <c r="T233" s="439"/>
      <c r="U233" s="439"/>
      <c r="V233" s="439"/>
      <c r="W233" s="439"/>
      <c r="X233" s="439"/>
      <c r="Y233" s="439"/>
      <c r="Z233" s="439"/>
      <c r="AA233" s="439"/>
      <c r="AB233" s="439"/>
      <c r="AC233" s="439"/>
      <c r="AD233" s="439"/>
      <c r="AE233" s="439"/>
      <c r="AF233" s="439"/>
      <c r="AG233" s="439"/>
      <c r="AH233" s="439"/>
      <c r="AI233" s="439"/>
      <c r="AJ233" s="439"/>
      <c r="AK233" s="439"/>
      <c r="AL233" s="439"/>
      <c r="AM233" s="439"/>
      <c r="AN233" s="439"/>
      <c r="AO233" s="439"/>
      <c r="AP233" s="439"/>
      <c r="AQ233" s="439"/>
      <c r="AR233" s="439"/>
      <c r="AS233" s="439"/>
      <c r="AT233" s="439"/>
      <c r="AU233" s="439"/>
      <c r="AV233" s="439"/>
      <c r="AW233" s="439"/>
      <c r="AX233" s="439"/>
      <c r="AY233" s="439"/>
      <c r="AZ233" s="439"/>
      <c r="BA233" s="439"/>
      <c r="BB233" s="439"/>
      <c r="BC233" s="439"/>
    </row>
    <row r="234" ht="15.75" customHeight="1">
      <c r="A234" s="439"/>
      <c r="B234" s="439"/>
      <c r="C234" s="439"/>
      <c r="D234" s="439"/>
      <c r="E234" s="439"/>
      <c r="F234" s="439"/>
      <c r="G234" s="439"/>
      <c r="H234" s="439"/>
      <c r="I234" s="439"/>
      <c r="J234" s="439"/>
      <c r="K234" s="439"/>
      <c r="L234" s="439"/>
      <c r="M234" s="439"/>
      <c r="N234" s="439"/>
      <c r="O234" s="439"/>
      <c r="P234" s="439"/>
      <c r="Q234" s="439"/>
      <c r="R234" s="439"/>
      <c r="S234" s="439"/>
      <c r="T234" s="439"/>
      <c r="U234" s="439"/>
      <c r="V234" s="439"/>
      <c r="W234" s="439"/>
      <c r="X234" s="439"/>
      <c r="Y234" s="439"/>
      <c r="Z234" s="439"/>
      <c r="AA234" s="439"/>
      <c r="AB234" s="439"/>
      <c r="AC234" s="439"/>
      <c r="AD234" s="439"/>
      <c r="AE234" s="439"/>
      <c r="AF234" s="439"/>
      <c r="AG234" s="439"/>
      <c r="AH234" s="439"/>
      <c r="AI234" s="439"/>
      <c r="AJ234" s="439"/>
      <c r="AK234" s="439"/>
      <c r="AL234" s="439"/>
      <c r="AM234" s="439"/>
      <c r="AN234" s="439"/>
      <c r="AO234" s="439"/>
      <c r="AP234" s="439"/>
      <c r="AQ234" s="439"/>
      <c r="AR234" s="439"/>
      <c r="AS234" s="439"/>
      <c r="AT234" s="439"/>
      <c r="AU234" s="439"/>
      <c r="AV234" s="439"/>
      <c r="AW234" s="439"/>
      <c r="AX234" s="439"/>
      <c r="AY234" s="439"/>
      <c r="AZ234" s="439"/>
      <c r="BA234" s="439"/>
      <c r="BB234" s="439"/>
      <c r="BC234" s="439"/>
    </row>
    <row r="235" ht="15.75" customHeight="1">
      <c r="A235" s="439"/>
      <c r="B235" s="439"/>
      <c r="C235" s="439"/>
      <c r="D235" s="439"/>
      <c r="E235" s="439"/>
      <c r="F235" s="439"/>
      <c r="G235" s="439"/>
      <c r="H235" s="439"/>
      <c r="I235" s="439"/>
      <c r="J235" s="439"/>
      <c r="K235" s="439"/>
      <c r="L235" s="439"/>
      <c r="M235" s="439"/>
      <c r="N235" s="439"/>
      <c r="O235" s="439"/>
      <c r="P235" s="439"/>
      <c r="Q235" s="439"/>
      <c r="R235" s="439"/>
      <c r="S235" s="439"/>
      <c r="T235" s="439"/>
      <c r="U235" s="439"/>
      <c r="V235" s="439"/>
      <c r="W235" s="439"/>
      <c r="X235" s="439"/>
      <c r="Y235" s="439"/>
      <c r="Z235" s="439"/>
      <c r="AA235" s="439"/>
      <c r="AB235" s="439"/>
      <c r="AC235" s="439"/>
      <c r="AD235" s="439"/>
      <c r="AE235" s="439"/>
      <c r="AF235" s="439"/>
      <c r="AG235" s="439"/>
      <c r="AH235" s="439"/>
      <c r="AI235" s="439"/>
      <c r="AJ235" s="439"/>
      <c r="AK235" s="439"/>
      <c r="AL235" s="439"/>
      <c r="AM235" s="439"/>
      <c r="AN235" s="439"/>
      <c r="AO235" s="439"/>
      <c r="AP235" s="439"/>
      <c r="AQ235" s="439"/>
      <c r="AR235" s="439"/>
      <c r="AS235" s="439"/>
      <c r="AT235" s="439"/>
      <c r="AU235" s="439"/>
      <c r="AV235" s="439"/>
      <c r="AW235" s="439"/>
      <c r="AX235" s="439"/>
      <c r="AY235" s="439"/>
      <c r="AZ235" s="439"/>
      <c r="BA235" s="439"/>
      <c r="BB235" s="439"/>
      <c r="BC235" s="439"/>
    </row>
    <row r="236" ht="15.75" customHeight="1">
      <c r="A236" s="439"/>
      <c r="B236" s="439"/>
      <c r="C236" s="439"/>
      <c r="D236" s="439"/>
      <c r="E236" s="439"/>
      <c r="F236" s="439"/>
      <c r="G236" s="439"/>
      <c r="H236" s="439"/>
      <c r="I236" s="439"/>
      <c r="J236" s="439"/>
      <c r="K236" s="439"/>
      <c r="L236" s="439"/>
      <c r="M236" s="439"/>
      <c r="N236" s="439"/>
      <c r="O236" s="439"/>
      <c r="P236" s="439"/>
      <c r="Q236" s="439"/>
      <c r="R236" s="439"/>
      <c r="S236" s="439"/>
      <c r="T236" s="439"/>
      <c r="U236" s="439"/>
      <c r="V236" s="439"/>
      <c r="W236" s="439"/>
      <c r="X236" s="439"/>
      <c r="Y236" s="439"/>
      <c r="Z236" s="439"/>
      <c r="AA236" s="439"/>
      <c r="AB236" s="439"/>
      <c r="AC236" s="439"/>
      <c r="AD236" s="439"/>
      <c r="AE236" s="439"/>
      <c r="AF236" s="439"/>
      <c r="AG236" s="439"/>
      <c r="AH236" s="439"/>
      <c r="AI236" s="439"/>
      <c r="AJ236" s="439"/>
      <c r="AK236" s="439"/>
      <c r="AL236" s="439"/>
      <c r="AM236" s="439"/>
      <c r="AN236" s="439"/>
      <c r="AO236" s="439"/>
      <c r="AP236" s="439"/>
      <c r="AQ236" s="439"/>
      <c r="AR236" s="439"/>
      <c r="AS236" s="439"/>
      <c r="AT236" s="439"/>
      <c r="AU236" s="439"/>
      <c r="AV236" s="439"/>
      <c r="AW236" s="439"/>
      <c r="AX236" s="439"/>
      <c r="AY236" s="439"/>
      <c r="AZ236" s="439"/>
      <c r="BA236" s="439"/>
      <c r="BB236" s="439"/>
      <c r="BC236" s="439"/>
    </row>
    <row r="237" ht="15.75" customHeight="1">
      <c r="A237" s="439"/>
      <c r="B237" s="439"/>
      <c r="C237" s="439"/>
      <c r="D237" s="439"/>
      <c r="E237" s="439"/>
      <c r="F237" s="439"/>
      <c r="G237" s="439"/>
      <c r="H237" s="439"/>
      <c r="I237" s="439"/>
      <c r="J237" s="439"/>
      <c r="K237" s="439"/>
      <c r="L237" s="439"/>
      <c r="M237" s="439"/>
      <c r="N237" s="439"/>
      <c r="O237" s="439"/>
      <c r="P237" s="439"/>
      <c r="Q237" s="439"/>
      <c r="R237" s="439"/>
      <c r="S237" s="439"/>
      <c r="T237" s="439"/>
      <c r="U237" s="439"/>
      <c r="V237" s="439"/>
      <c r="W237" s="439"/>
      <c r="X237" s="439"/>
      <c r="Y237" s="439"/>
      <c r="Z237" s="439"/>
      <c r="AA237" s="439"/>
      <c r="AB237" s="439"/>
      <c r="AC237" s="439"/>
      <c r="AD237" s="439"/>
      <c r="AE237" s="439"/>
      <c r="AF237" s="439"/>
      <c r="AG237" s="439"/>
      <c r="AH237" s="439"/>
      <c r="AI237" s="439"/>
      <c r="AJ237" s="439"/>
      <c r="AK237" s="439"/>
      <c r="AL237" s="439"/>
      <c r="AM237" s="439"/>
      <c r="AN237" s="439"/>
      <c r="AO237" s="439"/>
      <c r="AP237" s="439"/>
      <c r="AQ237" s="439"/>
      <c r="AR237" s="439"/>
      <c r="AS237" s="439"/>
      <c r="AT237" s="439"/>
      <c r="AU237" s="439"/>
      <c r="AV237" s="439"/>
      <c r="AW237" s="439"/>
      <c r="AX237" s="439"/>
      <c r="AY237" s="439"/>
      <c r="AZ237" s="439"/>
      <c r="BA237" s="439"/>
      <c r="BB237" s="439"/>
      <c r="BC237" s="439"/>
    </row>
    <row r="238" ht="15.75" customHeight="1">
      <c r="A238" s="439"/>
      <c r="B238" s="439"/>
      <c r="C238" s="439"/>
      <c r="D238" s="439"/>
      <c r="E238" s="439"/>
      <c r="F238" s="439"/>
      <c r="G238" s="439"/>
      <c r="H238" s="439"/>
      <c r="I238" s="439"/>
      <c r="J238" s="439"/>
      <c r="K238" s="439"/>
      <c r="L238" s="439"/>
      <c r="M238" s="439"/>
      <c r="N238" s="439"/>
      <c r="O238" s="439"/>
      <c r="P238" s="439"/>
      <c r="Q238" s="439"/>
      <c r="R238" s="439"/>
      <c r="S238" s="439"/>
      <c r="T238" s="439"/>
      <c r="U238" s="439"/>
      <c r="V238" s="439"/>
      <c r="W238" s="439"/>
      <c r="X238" s="439"/>
      <c r="Y238" s="439"/>
      <c r="Z238" s="439"/>
      <c r="AA238" s="439"/>
      <c r="AB238" s="439"/>
      <c r="AC238" s="439"/>
      <c r="AD238" s="439"/>
      <c r="AE238" s="439"/>
      <c r="AF238" s="439"/>
      <c r="AG238" s="439"/>
      <c r="AH238" s="439"/>
      <c r="AI238" s="439"/>
      <c r="AJ238" s="439"/>
      <c r="AK238" s="439"/>
      <c r="AL238" s="439"/>
      <c r="AM238" s="439"/>
      <c r="AN238" s="439"/>
      <c r="AO238" s="439"/>
      <c r="AP238" s="439"/>
      <c r="AQ238" s="439"/>
      <c r="AR238" s="439"/>
      <c r="AS238" s="439"/>
      <c r="AT238" s="439"/>
      <c r="AU238" s="439"/>
      <c r="AV238" s="439"/>
      <c r="AW238" s="439"/>
      <c r="AX238" s="439"/>
      <c r="AY238" s="439"/>
      <c r="AZ238" s="439"/>
      <c r="BA238" s="439"/>
      <c r="BB238" s="439"/>
      <c r="BC238" s="439"/>
    </row>
    <row r="239" ht="15.75" customHeight="1">
      <c r="A239" s="439"/>
      <c r="B239" s="439"/>
      <c r="C239" s="439"/>
      <c r="D239" s="439"/>
      <c r="E239" s="439"/>
      <c r="F239" s="439"/>
      <c r="G239" s="439"/>
      <c r="H239" s="439"/>
      <c r="I239" s="439"/>
      <c r="J239" s="439"/>
      <c r="K239" s="439"/>
      <c r="L239" s="439"/>
      <c r="M239" s="439"/>
      <c r="N239" s="439"/>
      <c r="O239" s="439"/>
      <c r="P239" s="439"/>
      <c r="Q239" s="439"/>
      <c r="R239" s="439"/>
      <c r="S239" s="439"/>
      <c r="T239" s="439"/>
      <c r="U239" s="439"/>
      <c r="V239" s="439"/>
      <c r="W239" s="439"/>
      <c r="X239" s="439"/>
      <c r="Y239" s="439"/>
      <c r="Z239" s="439"/>
      <c r="AA239" s="439"/>
      <c r="AB239" s="439"/>
      <c r="AC239" s="439"/>
      <c r="AD239" s="439"/>
      <c r="AE239" s="439"/>
      <c r="AF239" s="439"/>
      <c r="AG239" s="439"/>
      <c r="AH239" s="439"/>
      <c r="AI239" s="439"/>
      <c r="AJ239" s="439"/>
      <c r="AK239" s="439"/>
      <c r="AL239" s="439"/>
      <c r="AM239" s="439"/>
      <c r="AN239" s="439"/>
      <c r="AO239" s="439"/>
      <c r="AP239" s="439"/>
      <c r="AQ239" s="439"/>
      <c r="AR239" s="439"/>
      <c r="AS239" s="439"/>
      <c r="AT239" s="439"/>
      <c r="AU239" s="439"/>
      <c r="AV239" s="439"/>
      <c r="AW239" s="439"/>
      <c r="AX239" s="439"/>
      <c r="AY239" s="439"/>
      <c r="AZ239" s="439"/>
      <c r="BA239" s="439"/>
      <c r="BB239" s="439"/>
      <c r="BC239" s="439"/>
    </row>
    <row r="240" ht="15.75" customHeight="1">
      <c r="A240" s="439"/>
      <c r="B240" s="439"/>
      <c r="C240" s="439"/>
      <c r="D240" s="439"/>
      <c r="E240" s="439"/>
      <c r="F240" s="439"/>
      <c r="G240" s="439"/>
      <c r="H240" s="439"/>
      <c r="I240" s="439"/>
      <c r="J240" s="439"/>
      <c r="K240" s="439"/>
      <c r="L240" s="439"/>
      <c r="M240" s="439"/>
      <c r="N240" s="439"/>
      <c r="O240" s="439"/>
      <c r="P240" s="439"/>
      <c r="Q240" s="439"/>
      <c r="R240" s="439"/>
      <c r="S240" s="439"/>
      <c r="T240" s="439"/>
      <c r="U240" s="439"/>
      <c r="V240" s="439"/>
      <c r="W240" s="439"/>
      <c r="X240" s="439"/>
      <c r="Y240" s="439"/>
      <c r="Z240" s="439"/>
      <c r="AA240" s="439"/>
      <c r="AB240" s="439"/>
      <c r="AC240" s="439"/>
      <c r="AD240" s="439"/>
      <c r="AE240" s="439"/>
      <c r="AF240" s="439"/>
      <c r="AG240" s="439"/>
      <c r="AH240" s="439"/>
      <c r="AI240" s="439"/>
      <c r="AJ240" s="439"/>
      <c r="AK240" s="439"/>
      <c r="AL240" s="439"/>
      <c r="AM240" s="439"/>
      <c r="AN240" s="439"/>
      <c r="AO240" s="439"/>
      <c r="AP240" s="439"/>
      <c r="AQ240" s="439"/>
      <c r="AR240" s="439"/>
      <c r="AS240" s="439"/>
      <c r="AT240" s="439"/>
      <c r="AU240" s="439"/>
      <c r="AV240" s="439"/>
      <c r="AW240" s="439"/>
      <c r="AX240" s="439"/>
      <c r="AY240" s="439"/>
      <c r="AZ240" s="439"/>
      <c r="BA240" s="439"/>
      <c r="BB240" s="439"/>
      <c r="BC240" s="439"/>
    </row>
    <row r="241" ht="15.75" customHeight="1">
      <c r="A241" s="439"/>
      <c r="B241" s="439"/>
      <c r="C241" s="439"/>
      <c r="D241" s="439"/>
      <c r="E241" s="439"/>
      <c r="F241" s="439"/>
      <c r="G241" s="439"/>
      <c r="H241" s="439"/>
      <c r="I241" s="439"/>
      <c r="J241" s="439"/>
      <c r="K241" s="439"/>
      <c r="L241" s="439"/>
      <c r="M241" s="439"/>
      <c r="N241" s="439"/>
      <c r="O241" s="439"/>
      <c r="P241" s="439"/>
      <c r="Q241" s="439"/>
      <c r="R241" s="439"/>
      <c r="S241" s="439"/>
      <c r="T241" s="439"/>
      <c r="U241" s="439"/>
      <c r="V241" s="439"/>
      <c r="W241" s="439"/>
      <c r="X241" s="439"/>
      <c r="Y241" s="439"/>
      <c r="Z241" s="439"/>
      <c r="AA241" s="439"/>
      <c r="AB241" s="439"/>
      <c r="AC241" s="439"/>
      <c r="AD241" s="439"/>
      <c r="AE241" s="439"/>
      <c r="AF241" s="439"/>
      <c r="AG241" s="439"/>
      <c r="AH241" s="439"/>
      <c r="AI241" s="439"/>
      <c r="AJ241" s="439"/>
      <c r="AK241" s="439"/>
      <c r="AL241" s="439"/>
      <c r="AM241" s="439"/>
      <c r="AN241" s="439"/>
      <c r="AO241" s="439"/>
      <c r="AP241" s="439"/>
      <c r="AQ241" s="439"/>
      <c r="AR241" s="439"/>
      <c r="AS241" s="439"/>
      <c r="AT241" s="439"/>
      <c r="AU241" s="439"/>
      <c r="AV241" s="439"/>
      <c r="AW241" s="439"/>
      <c r="AX241" s="439"/>
      <c r="AY241" s="439"/>
      <c r="AZ241" s="439"/>
      <c r="BA241" s="439"/>
      <c r="BB241" s="439"/>
      <c r="BC241" s="439"/>
    </row>
    <row r="242" ht="15.75" customHeight="1">
      <c r="A242" s="439"/>
      <c r="B242" s="439"/>
      <c r="C242" s="439"/>
      <c r="D242" s="439"/>
      <c r="E242" s="439"/>
      <c r="F242" s="439"/>
      <c r="G242" s="439"/>
      <c r="H242" s="439"/>
      <c r="I242" s="439"/>
      <c r="J242" s="439"/>
      <c r="K242" s="439"/>
      <c r="L242" s="439"/>
      <c r="M242" s="439"/>
      <c r="N242" s="439"/>
      <c r="O242" s="439"/>
      <c r="P242" s="439"/>
      <c r="Q242" s="439"/>
      <c r="R242" s="439"/>
      <c r="S242" s="439"/>
      <c r="T242" s="439"/>
      <c r="U242" s="439"/>
      <c r="V242" s="439"/>
      <c r="W242" s="439"/>
      <c r="X242" s="439"/>
      <c r="Y242" s="439"/>
      <c r="Z242" s="439"/>
      <c r="AA242" s="439"/>
      <c r="AB242" s="439"/>
      <c r="AC242" s="439"/>
      <c r="AD242" s="439"/>
      <c r="AE242" s="439"/>
      <c r="AF242" s="439"/>
      <c r="AG242" s="439"/>
      <c r="AH242" s="439"/>
      <c r="AI242" s="439"/>
      <c r="AJ242" s="439"/>
      <c r="AK242" s="439"/>
      <c r="AL242" s="439"/>
      <c r="AM242" s="439"/>
      <c r="AN242" s="439"/>
      <c r="AO242" s="439"/>
      <c r="AP242" s="439"/>
      <c r="AQ242" s="439"/>
      <c r="AR242" s="439"/>
      <c r="AS242" s="439"/>
      <c r="AT242" s="439"/>
      <c r="AU242" s="439"/>
      <c r="AV242" s="439"/>
      <c r="AW242" s="439"/>
      <c r="AX242" s="439"/>
      <c r="AY242" s="439"/>
      <c r="AZ242" s="439"/>
      <c r="BA242" s="439"/>
      <c r="BB242" s="439"/>
      <c r="BC242" s="439"/>
    </row>
    <row r="243" ht="15.75" customHeight="1">
      <c r="A243" s="439"/>
      <c r="B243" s="439"/>
      <c r="C243" s="439"/>
      <c r="D243" s="439"/>
      <c r="E243" s="439"/>
      <c r="F243" s="439"/>
      <c r="G243" s="439"/>
      <c r="H243" s="439"/>
      <c r="I243" s="439"/>
      <c r="J243" s="439"/>
      <c r="K243" s="439"/>
      <c r="L243" s="439"/>
      <c r="M243" s="439"/>
      <c r="N243" s="439"/>
      <c r="O243" s="439"/>
      <c r="P243" s="439"/>
      <c r="Q243" s="439"/>
      <c r="R243" s="439"/>
      <c r="S243" s="439"/>
      <c r="T243" s="439"/>
      <c r="U243" s="439"/>
      <c r="V243" s="439"/>
      <c r="W243" s="439"/>
      <c r="X243" s="439"/>
      <c r="Y243" s="439"/>
      <c r="Z243" s="439"/>
      <c r="AA243" s="439"/>
      <c r="AB243" s="439"/>
      <c r="AC243" s="439"/>
      <c r="AD243" s="439"/>
      <c r="AE243" s="439"/>
      <c r="AF243" s="439"/>
      <c r="AG243" s="439"/>
      <c r="AH243" s="439"/>
      <c r="AI243" s="439"/>
      <c r="AJ243" s="439"/>
      <c r="AK243" s="439"/>
      <c r="AL243" s="439"/>
      <c r="AM243" s="439"/>
      <c r="AN243" s="439"/>
      <c r="AO243" s="439"/>
      <c r="AP243" s="439"/>
      <c r="AQ243" s="439"/>
      <c r="AR243" s="439"/>
      <c r="AS243" s="439"/>
      <c r="AT243" s="439"/>
      <c r="AU243" s="439"/>
      <c r="AV243" s="439"/>
      <c r="AW243" s="439"/>
      <c r="AX243" s="439"/>
      <c r="AY243" s="439"/>
      <c r="AZ243" s="439"/>
      <c r="BA243" s="439"/>
      <c r="BB243" s="439"/>
      <c r="BC243" s="439"/>
    </row>
    <row r="244" ht="15.75" customHeight="1">
      <c r="A244" s="439"/>
      <c r="B244" s="439"/>
      <c r="C244" s="439"/>
      <c r="D244" s="439"/>
      <c r="E244" s="439"/>
      <c r="F244" s="439"/>
      <c r="G244" s="439"/>
      <c r="H244" s="439"/>
      <c r="I244" s="439"/>
      <c r="J244" s="439"/>
      <c r="K244" s="439"/>
      <c r="L244" s="439"/>
      <c r="M244" s="439"/>
      <c r="N244" s="439"/>
      <c r="O244" s="439"/>
      <c r="P244" s="439"/>
      <c r="Q244" s="439"/>
      <c r="R244" s="439"/>
      <c r="S244" s="439"/>
      <c r="T244" s="439"/>
      <c r="U244" s="439"/>
      <c r="V244" s="439"/>
      <c r="W244" s="439"/>
      <c r="X244" s="439"/>
      <c r="Y244" s="439"/>
      <c r="Z244" s="439"/>
      <c r="AA244" s="439"/>
      <c r="AB244" s="439"/>
      <c r="AC244" s="439"/>
      <c r="AD244" s="439"/>
      <c r="AE244" s="439"/>
      <c r="AF244" s="439"/>
      <c r="AG244" s="439"/>
      <c r="AH244" s="439"/>
      <c r="AI244" s="439"/>
      <c r="AJ244" s="439"/>
      <c r="AK244" s="439"/>
      <c r="AL244" s="439"/>
      <c r="AM244" s="439"/>
      <c r="AN244" s="439"/>
      <c r="AO244" s="439"/>
      <c r="AP244" s="439"/>
      <c r="AQ244" s="439"/>
      <c r="AR244" s="439"/>
      <c r="AS244" s="439"/>
      <c r="AT244" s="439"/>
      <c r="AU244" s="439"/>
      <c r="AV244" s="439"/>
      <c r="AW244" s="439"/>
      <c r="AX244" s="439"/>
      <c r="AY244" s="439"/>
      <c r="AZ244" s="439"/>
      <c r="BA244" s="439"/>
      <c r="BB244" s="439"/>
      <c r="BC244" s="439"/>
    </row>
    <row r="245" ht="15.75" customHeight="1">
      <c r="A245" s="439"/>
      <c r="B245" s="439"/>
      <c r="C245" s="439"/>
      <c r="D245" s="439"/>
      <c r="E245" s="439"/>
      <c r="F245" s="439"/>
      <c r="G245" s="439"/>
      <c r="H245" s="439"/>
      <c r="I245" s="439"/>
      <c r="J245" s="439"/>
      <c r="K245" s="439"/>
      <c r="L245" s="439"/>
      <c r="M245" s="439"/>
      <c r="N245" s="439"/>
      <c r="O245" s="439"/>
      <c r="P245" s="439"/>
      <c r="Q245" s="439"/>
      <c r="R245" s="439"/>
      <c r="S245" s="439"/>
      <c r="T245" s="439"/>
      <c r="U245" s="439"/>
      <c r="V245" s="439"/>
      <c r="W245" s="439"/>
      <c r="X245" s="439"/>
      <c r="Y245" s="439"/>
      <c r="Z245" s="439"/>
      <c r="AA245" s="439"/>
      <c r="AB245" s="439"/>
      <c r="AC245" s="439"/>
      <c r="AD245" s="439"/>
      <c r="AE245" s="439"/>
      <c r="AF245" s="439"/>
      <c r="AG245" s="439"/>
      <c r="AH245" s="439"/>
      <c r="AI245" s="439"/>
      <c r="AJ245" s="439"/>
      <c r="AK245" s="439"/>
      <c r="AL245" s="439"/>
      <c r="AM245" s="439"/>
      <c r="AN245" s="439"/>
      <c r="AO245" s="439"/>
      <c r="AP245" s="439"/>
      <c r="AQ245" s="439"/>
      <c r="AR245" s="439"/>
      <c r="AS245" s="439"/>
      <c r="AT245" s="439"/>
      <c r="AU245" s="439"/>
      <c r="AV245" s="439"/>
      <c r="AW245" s="439"/>
      <c r="AX245" s="439"/>
      <c r="AY245" s="439"/>
      <c r="AZ245" s="439"/>
      <c r="BA245" s="439"/>
      <c r="BB245" s="439"/>
      <c r="BC245" s="439"/>
    </row>
    <row r="246" ht="15.75" customHeight="1">
      <c r="A246" s="439"/>
      <c r="B246" s="439"/>
      <c r="C246" s="439"/>
      <c r="D246" s="439"/>
      <c r="E246" s="439"/>
      <c r="F246" s="439"/>
      <c r="G246" s="439"/>
      <c r="H246" s="439"/>
      <c r="I246" s="439"/>
      <c r="J246" s="439"/>
      <c r="K246" s="439"/>
      <c r="L246" s="439"/>
      <c r="M246" s="439"/>
      <c r="N246" s="439"/>
      <c r="O246" s="439"/>
      <c r="P246" s="439"/>
      <c r="Q246" s="439"/>
      <c r="R246" s="439"/>
      <c r="S246" s="439"/>
      <c r="T246" s="439"/>
      <c r="U246" s="439"/>
      <c r="V246" s="439"/>
      <c r="W246" s="439"/>
      <c r="X246" s="439"/>
      <c r="Y246" s="439"/>
      <c r="Z246" s="439"/>
      <c r="AA246" s="439"/>
      <c r="AB246" s="439"/>
      <c r="AC246" s="439"/>
      <c r="AD246" s="439"/>
      <c r="AE246" s="439"/>
      <c r="AF246" s="439"/>
      <c r="AG246" s="439"/>
      <c r="AH246" s="439"/>
      <c r="AI246" s="439"/>
      <c r="AJ246" s="439"/>
      <c r="AK246" s="439"/>
      <c r="AL246" s="439"/>
      <c r="AM246" s="439"/>
      <c r="AN246" s="439"/>
      <c r="AO246" s="439"/>
      <c r="AP246" s="439"/>
      <c r="AQ246" s="439"/>
      <c r="AR246" s="439"/>
      <c r="AS246" s="439"/>
      <c r="AT246" s="439"/>
      <c r="AU246" s="439"/>
      <c r="AV246" s="439"/>
      <c r="AW246" s="439"/>
      <c r="AX246" s="439"/>
      <c r="AY246" s="439"/>
      <c r="AZ246" s="439"/>
      <c r="BA246" s="439"/>
      <c r="BB246" s="439"/>
      <c r="BC246" s="439"/>
    </row>
    <row r="247" ht="15.75" customHeight="1">
      <c r="A247" s="439"/>
      <c r="B247" s="439"/>
      <c r="C247" s="439"/>
      <c r="D247" s="439"/>
      <c r="E247" s="439"/>
      <c r="F247" s="439"/>
      <c r="G247" s="439"/>
      <c r="H247" s="439"/>
      <c r="I247" s="439"/>
      <c r="J247" s="439"/>
      <c r="K247" s="439"/>
      <c r="L247" s="439"/>
      <c r="M247" s="439"/>
      <c r="N247" s="439"/>
      <c r="O247" s="439"/>
      <c r="P247" s="439"/>
      <c r="Q247" s="439"/>
      <c r="R247" s="439"/>
      <c r="S247" s="439"/>
      <c r="T247" s="439"/>
      <c r="U247" s="439"/>
      <c r="V247" s="439"/>
      <c r="W247" s="439"/>
      <c r="X247" s="439"/>
      <c r="Y247" s="439"/>
      <c r="Z247" s="439"/>
      <c r="AA247" s="439"/>
      <c r="AB247" s="439"/>
      <c r="AC247" s="439"/>
      <c r="AD247" s="439"/>
      <c r="AE247" s="439"/>
      <c r="AF247" s="439"/>
      <c r="AG247" s="439"/>
      <c r="AH247" s="439"/>
      <c r="AI247" s="439"/>
      <c r="AJ247" s="439"/>
      <c r="AK247" s="439"/>
      <c r="AL247" s="439"/>
      <c r="AM247" s="439"/>
      <c r="AN247" s="439"/>
      <c r="AO247" s="439"/>
      <c r="AP247" s="439"/>
      <c r="AQ247" s="439"/>
      <c r="AR247" s="439"/>
      <c r="AS247" s="439"/>
      <c r="AT247" s="439"/>
      <c r="AU247" s="439"/>
      <c r="AV247" s="439"/>
      <c r="AW247" s="439"/>
      <c r="AX247" s="439"/>
      <c r="AY247" s="439"/>
      <c r="AZ247" s="439"/>
      <c r="BA247" s="439"/>
      <c r="BB247" s="439"/>
      <c r="BC247" s="439"/>
    </row>
    <row r="248" ht="15.75" customHeight="1">
      <c r="A248" s="439"/>
      <c r="B248" s="439"/>
      <c r="C248" s="439"/>
      <c r="D248" s="439"/>
      <c r="E248" s="439"/>
      <c r="F248" s="439"/>
      <c r="G248" s="439"/>
      <c r="H248" s="439"/>
      <c r="I248" s="439"/>
      <c r="J248" s="439"/>
      <c r="K248" s="439"/>
      <c r="L248" s="439"/>
      <c r="M248" s="439"/>
      <c r="N248" s="439"/>
      <c r="O248" s="439"/>
      <c r="P248" s="439"/>
      <c r="Q248" s="439"/>
      <c r="R248" s="439"/>
      <c r="S248" s="439"/>
      <c r="T248" s="439"/>
      <c r="U248" s="439"/>
      <c r="V248" s="439"/>
      <c r="W248" s="439"/>
      <c r="X248" s="439"/>
      <c r="Y248" s="439"/>
      <c r="Z248" s="439"/>
      <c r="AA248" s="439"/>
      <c r="AB248" s="439"/>
      <c r="AC248" s="439"/>
      <c r="AD248" s="439"/>
      <c r="AE248" s="439"/>
      <c r="AF248" s="439"/>
      <c r="AG248" s="439"/>
      <c r="AH248" s="439"/>
      <c r="AI248" s="439"/>
      <c r="AJ248" s="439"/>
      <c r="AK248" s="439"/>
      <c r="AL248" s="439"/>
      <c r="AM248" s="439"/>
      <c r="AN248" s="439"/>
      <c r="AO248" s="439"/>
      <c r="AP248" s="439"/>
      <c r="AQ248" s="439"/>
      <c r="AR248" s="439"/>
      <c r="AS248" s="439"/>
      <c r="AT248" s="439"/>
      <c r="AU248" s="439"/>
      <c r="AV248" s="439"/>
      <c r="AW248" s="439"/>
      <c r="AX248" s="439"/>
      <c r="AY248" s="439"/>
      <c r="AZ248" s="439"/>
      <c r="BA248" s="439"/>
      <c r="BB248" s="439"/>
      <c r="BC248" s="439"/>
    </row>
    <row r="249" ht="15.75" customHeight="1">
      <c r="A249" s="439"/>
      <c r="B249" s="439"/>
      <c r="C249" s="439"/>
      <c r="D249" s="439"/>
      <c r="E249" s="439"/>
      <c r="F249" s="439"/>
      <c r="G249" s="439"/>
      <c r="H249" s="439"/>
      <c r="I249" s="439"/>
      <c r="J249" s="439"/>
      <c r="K249" s="439"/>
      <c r="L249" s="439"/>
      <c r="M249" s="439"/>
      <c r="N249" s="439"/>
      <c r="O249" s="439"/>
      <c r="P249" s="439"/>
      <c r="Q249" s="439"/>
      <c r="R249" s="439"/>
      <c r="S249" s="439"/>
      <c r="T249" s="439"/>
      <c r="U249" s="439"/>
      <c r="V249" s="439"/>
      <c r="W249" s="439"/>
      <c r="X249" s="439"/>
      <c r="Y249" s="439"/>
      <c r="Z249" s="439"/>
      <c r="AA249" s="439"/>
      <c r="AB249" s="439"/>
      <c r="AC249" s="439"/>
      <c r="AD249" s="439"/>
      <c r="AE249" s="439"/>
      <c r="AF249" s="439"/>
      <c r="AG249" s="439"/>
      <c r="AH249" s="439"/>
      <c r="AI249" s="439"/>
      <c r="AJ249" s="439"/>
      <c r="AK249" s="439"/>
      <c r="AL249" s="439"/>
      <c r="AM249" s="439"/>
      <c r="AN249" s="439"/>
      <c r="AO249" s="439"/>
      <c r="AP249" s="439"/>
      <c r="AQ249" s="439"/>
      <c r="AR249" s="439"/>
      <c r="AS249" s="439"/>
      <c r="AT249" s="439"/>
      <c r="AU249" s="439"/>
      <c r="AV249" s="439"/>
      <c r="AW249" s="439"/>
      <c r="AX249" s="439"/>
      <c r="AY249" s="439"/>
      <c r="AZ249" s="439"/>
      <c r="BA249" s="439"/>
      <c r="BB249" s="439"/>
      <c r="BC249" s="439"/>
    </row>
    <row r="250" ht="15.75" customHeight="1">
      <c r="A250" s="439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439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439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439"/>
    </row>
    <row r="251" ht="15.75" customHeight="1">
      <c r="A251" s="439"/>
      <c r="B251" s="439"/>
      <c r="C251" s="439"/>
      <c r="D251" s="439"/>
      <c r="E251" s="439"/>
      <c r="F251" s="439"/>
      <c r="G251" s="439"/>
      <c r="H251" s="439"/>
      <c r="I251" s="439"/>
      <c r="J251" s="439"/>
      <c r="K251" s="439"/>
      <c r="L251" s="439"/>
      <c r="M251" s="439"/>
      <c r="N251" s="439"/>
      <c r="O251" s="439"/>
      <c r="P251" s="439"/>
      <c r="Q251" s="439"/>
      <c r="R251" s="439"/>
      <c r="S251" s="439"/>
      <c r="T251" s="439"/>
      <c r="U251" s="439"/>
      <c r="V251" s="439"/>
      <c r="W251" s="439"/>
      <c r="X251" s="439"/>
      <c r="Y251" s="439"/>
      <c r="Z251" s="439"/>
      <c r="AA251" s="439"/>
      <c r="AB251" s="439"/>
      <c r="AC251" s="439"/>
      <c r="AD251" s="439"/>
      <c r="AE251" s="439"/>
      <c r="AF251" s="439"/>
      <c r="AG251" s="439"/>
      <c r="AH251" s="439"/>
      <c r="AI251" s="439"/>
      <c r="AJ251" s="439"/>
      <c r="AK251" s="439"/>
      <c r="AL251" s="439"/>
      <c r="AM251" s="439"/>
      <c r="AN251" s="439"/>
      <c r="AO251" s="439"/>
      <c r="AP251" s="439"/>
      <c r="AQ251" s="439"/>
      <c r="AR251" s="439"/>
      <c r="AS251" s="439"/>
      <c r="AT251" s="439"/>
      <c r="AU251" s="439"/>
      <c r="AV251" s="439"/>
      <c r="AW251" s="439"/>
      <c r="AX251" s="439"/>
      <c r="AY251" s="439"/>
      <c r="AZ251" s="439"/>
      <c r="BA251" s="439"/>
      <c r="BB251" s="439"/>
      <c r="BC251" s="439"/>
    </row>
    <row r="252" ht="15.75" customHeight="1">
      <c r="A252" s="439"/>
      <c r="B252" s="439"/>
      <c r="C252" s="439"/>
      <c r="D252" s="439"/>
      <c r="E252" s="439"/>
      <c r="F252" s="439"/>
      <c r="G252" s="439"/>
      <c r="H252" s="439"/>
      <c r="I252" s="439"/>
      <c r="J252" s="439"/>
      <c r="K252" s="439"/>
      <c r="L252" s="439"/>
      <c r="M252" s="439"/>
      <c r="N252" s="439"/>
      <c r="O252" s="439"/>
      <c r="P252" s="439"/>
      <c r="Q252" s="439"/>
      <c r="R252" s="439"/>
      <c r="S252" s="439"/>
      <c r="T252" s="439"/>
      <c r="U252" s="439"/>
      <c r="V252" s="439"/>
      <c r="W252" s="439"/>
      <c r="X252" s="439"/>
      <c r="Y252" s="439"/>
      <c r="Z252" s="439"/>
      <c r="AA252" s="439"/>
      <c r="AB252" s="439"/>
      <c r="AC252" s="439"/>
      <c r="AD252" s="439"/>
      <c r="AE252" s="439"/>
      <c r="AF252" s="439"/>
      <c r="AG252" s="439"/>
      <c r="AH252" s="439"/>
      <c r="AI252" s="439"/>
      <c r="AJ252" s="439"/>
      <c r="AK252" s="439"/>
      <c r="AL252" s="439"/>
      <c r="AM252" s="439"/>
      <c r="AN252" s="439"/>
      <c r="AO252" s="439"/>
      <c r="AP252" s="439"/>
      <c r="AQ252" s="439"/>
      <c r="AR252" s="439"/>
      <c r="AS252" s="439"/>
      <c r="AT252" s="439"/>
      <c r="AU252" s="439"/>
      <c r="AV252" s="439"/>
      <c r="AW252" s="439"/>
      <c r="AX252" s="439"/>
      <c r="AY252" s="439"/>
      <c r="AZ252" s="439"/>
      <c r="BA252" s="439"/>
      <c r="BB252" s="439"/>
      <c r="BC252" s="439"/>
    </row>
    <row r="253" ht="15.75" customHeight="1">
      <c r="A253" s="439"/>
      <c r="B253" s="439"/>
      <c r="C253" s="439"/>
      <c r="D253" s="439"/>
      <c r="E253" s="439"/>
      <c r="F253" s="439"/>
      <c r="G253" s="439"/>
      <c r="H253" s="439"/>
      <c r="I253" s="439"/>
      <c r="J253" s="439"/>
      <c r="K253" s="439"/>
      <c r="L253" s="439"/>
      <c r="M253" s="439"/>
      <c r="N253" s="439"/>
      <c r="O253" s="439"/>
      <c r="P253" s="439"/>
      <c r="Q253" s="439"/>
      <c r="R253" s="439"/>
      <c r="S253" s="439"/>
      <c r="T253" s="439"/>
      <c r="U253" s="439"/>
      <c r="V253" s="439"/>
      <c r="W253" s="439"/>
      <c r="X253" s="439"/>
      <c r="Y253" s="439"/>
      <c r="Z253" s="439"/>
      <c r="AA253" s="439"/>
      <c r="AB253" s="439"/>
      <c r="AC253" s="439"/>
      <c r="AD253" s="439"/>
      <c r="AE253" s="439"/>
      <c r="AF253" s="439"/>
      <c r="AG253" s="439"/>
      <c r="AH253" s="439"/>
      <c r="AI253" s="439"/>
      <c r="AJ253" s="439"/>
      <c r="AK253" s="439"/>
      <c r="AL253" s="439"/>
      <c r="AM253" s="439"/>
      <c r="AN253" s="439"/>
      <c r="AO253" s="439"/>
      <c r="AP253" s="439"/>
      <c r="AQ253" s="439"/>
      <c r="AR253" s="439"/>
      <c r="AS253" s="439"/>
      <c r="AT253" s="439"/>
      <c r="AU253" s="439"/>
      <c r="AV253" s="439"/>
      <c r="AW253" s="439"/>
      <c r="AX253" s="439"/>
      <c r="AY253" s="439"/>
      <c r="AZ253" s="439"/>
      <c r="BA253" s="439"/>
      <c r="BB253" s="439"/>
      <c r="BC253" s="439"/>
    </row>
    <row r="254" ht="15.75" customHeight="1">
      <c r="A254" s="439"/>
      <c r="B254" s="439"/>
      <c r="C254" s="439"/>
      <c r="D254" s="439"/>
      <c r="E254" s="439"/>
      <c r="F254" s="439"/>
      <c r="G254" s="439"/>
      <c r="H254" s="439"/>
      <c r="I254" s="439"/>
      <c r="J254" s="439"/>
      <c r="K254" s="439"/>
      <c r="L254" s="439"/>
      <c r="M254" s="439"/>
      <c r="N254" s="439"/>
      <c r="O254" s="439"/>
      <c r="P254" s="439"/>
      <c r="Q254" s="439"/>
      <c r="R254" s="439"/>
      <c r="S254" s="439"/>
      <c r="T254" s="439"/>
      <c r="U254" s="439"/>
      <c r="V254" s="439"/>
      <c r="W254" s="439"/>
      <c r="X254" s="439"/>
      <c r="Y254" s="439"/>
      <c r="Z254" s="439"/>
      <c r="AA254" s="439"/>
      <c r="AB254" s="439"/>
      <c r="AC254" s="439"/>
      <c r="AD254" s="439"/>
      <c r="AE254" s="439"/>
      <c r="AF254" s="439"/>
      <c r="AG254" s="439"/>
      <c r="AH254" s="439"/>
      <c r="AI254" s="439"/>
      <c r="AJ254" s="439"/>
      <c r="AK254" s="439"/>
      <c r="AL254" s="439"/>
      <c r="AM254" s="439"/>
      <c r="AN254" s="439"/>
      <c r="AO254" s="439"/>
      <c r="AP254" s="439"/>
      <c r="AQ254" s="439"/>
      <c r="AR254" s="439"/>
      <c r="AS254" s="439"/>
      <c r="AT254" s="439"/>
      <c r="AU254" s="439"/>
      <c r="AV254" s="439"/>
      <c r="AW254" s="439"/>
      <c r="AX254" s="439"/>
      <c r="AY254" s="439"/>
      <c r="AZ254" s="439"/>
      <c r="BA254" s="439"/>
      <c r="BB254" s="439"/>
      <c r="BC254" s="439"/>
    </row>
    <row r="255" ht="15.75" customHeight="1">
      <c r="A255" s="439"/>
      <c r="B255" s="439"/>
      <c r="C255" s="439"/>
      <c r="D255" s="439"/>
      <c r="E255" s="439"/>
      <c r="F255" s="439"/>
      <c r="G255" s="439"/>
      <c r="H255" s="439"/>
      <c r="I255" s="439"/>
      <c r="J255" s="439"/>
      <c r="K255" s="439"/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  <c r="AA255" s="439"/>
      <c r="AB255" s="439"/>
      <c r="AC255" s="439"/>
      <c r="AD255" s="439"/>
      <c r="AE255" s="439"/>
      <c r="AF255" s="439"/>
      <c r="AG255" s="439"/>
      <c r="AH255" s="439"/>
      <c r="AI255" s="439"/>
      <c r="AJ255" s="439"/>
      <c r="AK255" s="439"/>
      <c r="AL255" s="439"/>
      <c r="AM255" s="439"/>
      <c r="AN255" s="439"/>
      <c r="AO255" s="439"/>
      <c r="AP255" s="439"/>
      <c r="AQ255" s="439"/>
      <c r="AR255" s="439"/>
      <c r="AS255" s="439"/>
      <c r="AT255" s="439"/>
      <c r="AU255" s="439"/>
      <c r="AV255" s="439"/>
      <c r="AW255" s="439"/>
      <c r="AX255" s="439"/>
      <c r="AY255" s="439"/>
      <c r="AZ255" s="439"/>
      <c r="BA255" s="439"/>
      <c r="BB255" s="439"/>
      <c r="BC255" s="439"/>
    </row>
    <row r="256" ht="15.75" customHeight="1">
      <c r="A256" s="439"/>
      <c r="B256" s="439"/>
      <c r="C256" s="439"/>
      <c r="D256" s="439"/>
      <c r="E256" s="439"/>
      <c r="F256" s="439"/>
      <c r="G256" s="439"/>
      <c r="H256" s="439"/>
      <c r="I256" s="439"/>
      <c r="J256" s="439"/>
      <c r="K256" s="439"/>
      <c r="L256" s="439"/>
      <c r="M256" s="439"/>
      <c r="N256" s="439"/>
      <c r="O256" s="439"/>
      <c r="P256" s="439"/>
      <c r="Q256" s="439"/>
      <c r="R256" s="439"/>
      <c r="S256" s="439"/>
      <c r="T256" s="439"/>
      <c r="U256" s="439"/>
      <c r="V256" s="439"/>
      <c r="W256" s="439"/>
      <c r="X256" s="439"/>
      <c r="Y256" s="439"/>
      <c r="Z256" s="439"/>
      <c r="AA256" s="439"/>
      <c r="AB256" s="439"/>
      <c r="AC256" s="439"/>
      <c r="AD256" s="439"/>
      <c r="AE256" s="439"/>
      <c r="AF256" s="439"/>
      <c r="AG256" s="439"/>
      <c r="AH256" s="439"/>
      <c r="AI256" s="439"/>
      <c r="AJ256" s="439"/>
      <c r="AK256" s="439"/>
      <c r="AL256" s="439"/>
      <c r="AM256" s="439"/>
      <c r="AN256" s="439"/>
      <c r="AO256" s="439"/>
      <c r="AP256" s="439"/>
      <c r="AQ256" s="439"/>
      <c r="AR256" s="439"/>
      <c r="AS256" s="439"/>
      <c r="AT256" s="439"/>
      <c r="AU256" s="439"/>
      <c r="AV256" s="439"/>
      <c r="AW256" s="439"/>
      <c r="AX256" s="439"/>
      <c r="AY256" s="439"/>
      <c r="AZ256" s="439"/>
      <c r="BA256" s="439"/>
      <c r="BB256" s="439"/>
      <c r="BC256" s="439"/>
    </row>
    <row r="257" ht="15.75" customHeight="1">
      <c r="A257" s="439"/>
      <c r="B257" s="439"/>
      <c r="C257" s="439"/>
      <c r="D257" s="439"/>
      <c r="E257" s="439"/>
      <c r="F257" s="439"/>
      <c r="G257" s="439"/>
      <c r="H257" s="439"/>
      <c r="I257" s="439"/>
      <c r="J257" s="439"/>
      <c r="K257" s="439"/>
      <c r="L257" s="439"/>
      <c r="M257" s="439"/>
      <c r="N257" s="439"/>
      <c r="O257" s="439"/>
      <c r="P257" s="439"/>
      <c r="Q257" s="439"/>
      <c r="R257" s="439"/>
      <c r="S257" s="439"/>
      <c r="T257" s="439"/>
      <c r="U257" s="439"/>
      <c r="V257" s="439"/>
      <c r="W257" s="439"/>
      <c r="X257" s="439"/>
      <c r="Y257" s="439"/>
      <c r="Z257" s="439"/>
      <c r="AA257" s="439"/>
      <c r="AB257" s="439"/>
      <c r="AC257" s="439"/>
      <c r="AD257" s="439"/>
      <c r="AE257" s="439"/>
      <c r="AF257" s="439"/>
      <c r="AG257" s="439"/>
      <c r="AH257" s="439"/>
      <c r="AI257" s="439"/>
      <c r="AJ257" s="439"/>
      <c r="AK257" s="439"/>
      <c r="AL257" s="439"/>
      <c r="AM257" s="439"/>
      <c r="AN257" s="439"/>
      <c r="AO257" s="439"/>
      <c r="AP257" s="439"/>
      <c r="AQ257" s="439"/>
      <c r="AR257" s="439"/>
      <c r="AS257" s="439"/>
      <c r="AT257" s="439"/>
      <c r="AU257" s="439"/>
      <c r="AV257" s="439"/>
      <c r="AW257" s="439"/>
      <c r="AX257" s="439"/>
      <c r="AY257" s="439"/>
      <c r="AZ257" s="439"/>
      <c r="BA257" s="439"/>
      <c r="BB257" s="439"/>
      <c r="BC257" s="439"/>
    </row>
    <row r="258" ht="15.75" customHeight="1">
      <c r="A258" s="439"/>
      <c r="B258" s="439"/>
      <c r="C258" s="439"/>
      <c r="D258" s="439"/>
      <c r="E258" s="439"/>
      <c r="F258" s="439"/>
      <c r="G258" s="439"/>
      <c r="H258" s="439"/>
      <c r="I258" s="439"/>
      <c r="J258" s="439"/>
      <c r="K258" s="439"/>
      <c r="L258" s="439"/>
      <c r="M258" s="439"/>
      <c r="N258" s="439"/>
      <c r="O258" s="439"/>
      <c r="P258" s="439"/>
      <c r="Q258" s="439"/>
      <c r="R258" s="439"/>
      <c r="S258" s="439"/>
      <c r="T258" s="439"/>
      <c r="U258" s="439"/>
      <c r="V258" s="439"/>
      <c r="W258" s="439"/>
      <c r="X258" s="439"/>
      <c r="Y258" s="439"/>
      <c r="Z258" s="439"/>
      <c r="AA258" s="439"/>
      <c r="AB258" s="439"/>
      <c r="AC258" s="439"/>
      <c r="AD258" s="439"/>
      <c r="AE258" s="439"/>
      <c r="AF258" s="439"/>
      <c r="AG258" s="439"/>
      <c r="AH258" s="439"/>
      <c r="AI258" s="439"/>
      <c r="AJ258" s="439"/>
      <c r="AK258" s="439"/>
      <c r="AL258" s="439"/>
      <c r="AM258" s="439"/>
      <c r="AN258" s="439"/>
      <c r="AO258" s="439"/>
      <c r="AP258" s="439"/>
      <c r="AQ258" s="439"/>
      <c r="AR258" s="439"/>
      <c r="AS258" s="439"/>
      <c r="AT258" s="439"/>
      <c r="AU258" s="439"/>
      <c r="AV258" s="439"/>
      <c r="AW258" s="439"/>
      <c r="AX258" s="439"/>
      <c r="AY258" s="439"/>
      <c r="AZ258" s="439"/>
      <c r="BA258" s="439"/>
      <c r="BB258" s="439"/>
      <c r="BC258" s="439"/>
    </row>
    <row r="259" ht="15.75" customHeight="1">
      <c r="A259" s="439"/>
      <c r="B259" s="439"/>
      <c r="C259" s="439"/>
      <c r="D259" s="439"/>
      <c r="E259" s="439"/>
      <c r="F259" s="439"/>
      <c r="G259" s="439"/>
      <c r="H259" s="439"/>
      <c r="I259" s="439"/>
      <c r="J259" s="439"/>
      <c r="K259" s="439"/>
      <c r="L259" s="439"/>
      <c r="M259" s="439"/>
      <c r="N259" s="439"/>
      <c r="O259" s="439"/>
      <c r="P259" s="439"/>
      <c r="Q259" s="439"/>
      <c r="R259" s="439"/>
      <c r="S259" s="439"/>
      <c r="T259" s="439"/>
      <c r="U259" s="439"/>
      <c r="V259" s="439"/>
      <c r="W259" s="439"/>
      <c r="X259" s="439"/>
      <c r="Y259" s="439"/>
      <c r="Z259" s="439"/>
      <c r="AA259" s="439"/>
      <c r="AB259" s="439"/>
      <c r="AC259" s="439"/>
      <c r="AD259" s="439"/>
      <c r="AE259" s="439"/>
      <c r="AF259" s="439"/>
      <c r="AG259" s="439"/>
      <c r="AH259" s="439"/>
      <c r="AI259" s="439"/>
      <c r="AJ259" s="439"/>
      <c r="AK259" s="439"/>
      <c r="AL259" s="439"/>
      <c r="AM259" s="439"/>
      <c r="AN259" s="439"/>
      <c r="AO259" s="439"/>
      <c r="AP259" s="439"/>
      <c r="AQ259" s="439"/>
      <c r="AR259" s="439"/>
      <c r="AS259" s="439"/>
      <c r="AT259" s="439"/>
      <c r="AU259" s="439"/>
      <c r="AV259" s="439"/>
      <c r="AW259" s="439"/>
      <c r="AX259" s="439"/>
      <c r="AY259" s="439"/>
      <c r="AZ259" s="439"/>
      <c r="BA259" s="439"/>
      <c r="BB259" s="439"/>
      <c r="BC259" s="439"/>
    </row>
    <row r="260" ht="15.75" customHeight="1">
      <c r="A260" s="439"/>
      <c r="B260" s="439"/>
      <c r="C260" s="439"/>
      <c r="D260" s="439"/>
      <c r="E260" s="439"/>
      <c r="F260" s="439"/>
      <c r="G260" s="439"/>
      <c r="H260" s="439"/>
      <c r="I260" s="439"/>
      <c r="J260" s="439"/>
      <c r="K260" s="439"/>
      <c r="L260" s="439"/>
      <c r="M260" s="439"/>
      <c r="N260" s="439"/>
      <c r="O260" s="439"/>
      <c r="P260" s="439"/>
      <c r="Q260" s="439"/>
      <c r="R260" s="439"/>
      <c r="S260" s="439"/>
      <c r="T260" s="439"/>
      <c r="U260" s="439"/>
      <c r="V260" s="439"/>
      <c r="W260" s="439"/>
      <c r="X260" s="439"/>
      <c r="Y260" s="439"/>
      <c r="Z260" s="439"/>
      <c r="AA260" s="439"/>
      <c r="AB260" s="439"/>
      <c r="AC260" s="439"/>
      <c r="AD260" s="439"/>
      <c r="AE260" s="439"/>
      <c r="AF260" s="439"/>
      <c r="AG260" s="439"/>
      <c r="AH260" s="439"/>
      <c r="AI260" s="439"/>
      <c r="AJ260" s="439"/>
      <c r="AK260" s="439"/>
      <c r="AL260" s="439"/>
      <c r="AM260" s="439"/>
      <c r="AN260" s="439"/>
      <c r="AO260" s="439"/>
      <c r="AP260" s="439"/>
      <c r="AQ260" s="439"/>
      <c r="AR260" s="439"/>
      <c r="AS260" s="439"/>
      <c r="AT260" s="439"/>
      <c r="AU260" s="439"/>
      <c r="AV260" s="439"/>
      <c r="AW260" s="439"/>
      <c r="AX260" s="439"/>
      <c r="AY260" s="439"/>
      <c r="AZ260" s="439"/>
      <c r="BA260" s="439"/>
      <c r="BB260" s="439"/>
      <c r="BC260" s="439"/>
    </row>
    <row r="261" ht="15.75" customHeight="1">
      <c r="A261" s="439"/>
      <c r="B261" s="439"/>
      <c r="C261" s="439"/>
      <c r="D261" s="439"/>
      <c r="E261" s="439"/>
      <c r="F261" s="439"/>
      <c r="G261" s="439"/>
      <c r="H261" s="439"/>
      <c r="I261" s="439"/>
      <c r="J261" s="439"/>
      <c r="K261" s="439"/>
      <c r="L261" s="439"/>
      <c r="M261" s="439"/>
      <c r="N261" s="439"/>
      <c r="O261" s="439"/>
      <c r="P261" s="439"/>
      <c r="Q261" s="439"/>
      <c r="R261" s="439"/>
      <c r="S261" s="439"/>
      <c r="T261" s="439"/>
      <c r="U261" s="439"/>
      <c r="V261" s="439"/>
      <c r="W261" s="439"/>
      <c r="X261" s="439"/>
      <c r="Y261" s="439"/>
      <c r="Z261" s="439"/>
      <c r="AA261" s="439"/>
      <c r="AB261" s="439"/>
      <c r="AC261" s="439"/>
      <c r="AD261" s="439"/>
      <c r="AE261" s="439"/>
      <c r="AF261" s="439"/>
      <c r="AG261" s="439"/>
      <c r="AH261" s="439"/>
      <c r="AI261" s="439"/>
      <c r="AJ261" s="439"/>
      <c r="AK261" s="439"/>
      <c r="AL261" s="439"/>
      <c r="AM261" s="439"/>
      <c r="AN261" s="439"/>
      <c r="AO261" s="439"/>
      <c r="AP261" s="439"/>
      <c r="AQ261" s="439"/>
      <c r="AR261" s="439"/>
      <c r="AS261" s="439"/>
      <c r="AT261" s="439"/>
      <c r="AU261" s="439"/>
      <c r="AV261" s="439"/>
      <c r="AW261" s="439"/>
      <c r="AX261" s="439"/>
      <c r="AY261" s="439"/>
      <c r="AZ261" s="439"/>
      <c r="BA261" s="439"/>
      <c r="BB261" s="439"/>
      <c r="BC261" s="439"/>
    </row>
    <row r="262" ht="15.75" customHeight="1">
      <c r="A262" s="439"/>
      <c r="B262" s="439"/>
      <c r="C262" s="439"/>
      <c r="D262" s="439"/>
      <c r="E262" s="439"/>
      <c r="F262" s="439"/>
      <c r="G262" s="439"/>
      <c r="H262" s="439"/>
      <c r="I262" s="439"/>
      <c r="J262" s="439"/>
      <c r="K262" s="439"/>
      <c r="L262" s="439"/>
      <c r="M262" s="439"/>
      <c r="N262" s="439"/>
      <c r="O262" s="439"/>
      <c r="P262" s="439"/>
      <c r="Q262" s="439"/>
      <c r="R262" s="439"/>
      <c r="S262" s="439"/>
      <c r="T262" s="439"/>
      <c r="U262" s="439"/>
      <c r="V262" s="439"/>
      <c r="W262" s="439"/>
      <c r="X262" s="439"/>
      <c r="Y262" s="439"/>
      <c r="Z262" s="439"/>
      <c r="AA262" s="439"/>
      <c r="AB262" s="439"/>
      <c r="AC262" s="439"/>
      <c r="AD262" s="439"/>
      <c r="AE262" s="439"/>
      <c r="AF262" s="439"/>
      <c r="AG262" s="439"/>
      <c r="AH262" s="439"/>
      <c r="AI262" s="439"/>
      <c r="AJ262" s="439"/>
      <c r="AK262" s="439"/>
      <c r="AL262" s="439"/>
      <c r="AM262" s="439"/>
      <c r="AN262" s="439"/>
      <c r="AO262" s="439"/>
      <c r="AP262" s="439"/>
      <c r="AQ262" s="439"/>
      <c r="AR262" s="439"/>
      <c r="AS262" s="439"/>
      <c r="AT262" s="439"/>
      <c r="AU262" s="439"/>
      <c r="AV262" s="439"/>
      <c r="AW262" s="439"/>
      <c r="AX262" s="439"/>
      <c r="AY262" s="439"/>
      <c r="AZ262" s="439"/>
      <c r="BA262" s="439"/>
      <c r="BB262" s="439"/>
      <c r="BC262" s="439"/>
    </row>
    <row r="263" ht="15.75" customHeight="1">
      <c r="A263" s="439"/>
      <c r="B263" s="439"/>
      <c r="C263" s="439"/>
      <c r="D263" s="439"/>
      <c r="E263" s="439"/>
      <c r="F263" s="439"/>
      <c r="G263" s="439"/>
      <c r="H263" s="439"/>
      <c r="I263" s="439"/>
      <c r="J263" s="439"/>
      <c r="K263" s="439"/>
      <c r="L263" s="439"/>
      <c r="M263" s="439"/>
      <c r="N263" s="439"/>
      <c r="O263" s="439"/>
      <c r="P263" s="439"/>
      <c r="Q263" s="439"/>
      <c r="R263" s="439"/>
      <c r="S263" s="439"/>
      <c r="T263" s="439"/>
      <c r="U263" s="439"/>
      <c r="V263" s="439"/>
      <c r="W263" s="439"/>
      <c r="X263" s="439"/>
      <c r="Y263" s="439"/>
      <c r="Z263" s="439"/>
      <c r="AA263" s="439"/>
      <c r="AB263" s="439"/>
      <c r="AC263" s="439"/>
      <c r="AD263" s="439"/>
      <c r="AE263" s="439"/>
      <c r="AF263" s="439"/>
      <c r="AG263" s="439"/>
      <c r="AH263" s="439"/>
      <c r="AI263" s="439"/>
      <c r="AJ263" s="439"/>
      <c r="AK263" s="439"/>
      <c r="AL263" s="439"/>
      <c r="AM263" s="439"/>
      <c r="AN263" s="439"/>
      <c r="AO263" s="439"/>
      <c r="AP263" s="439"/>
      <c r="AQ263" s="439"/>
      <c r="AR263" s="439"/>
      <c r="AS263" s="439"/>
      <c r="AT263" s="439"/>
      <c r="AU263" s="439"/>
      <c r="AV263" s="439"/>
      <c r="AW263" s="439"/>
      <c r="AX263" s="439"/>
      <c r="AY263" s="439"/>
      <c r="AZ263" s="439"/>
      <c r="BA263" s="439"/>
      <c r="BB263" s="439"/>
      <c r="BC263" s="439"/>
    </row>
    <row r="264" ht="15.75" customHeight="1">
      <c r="A264" s="439"/>
      <c r="B264" s="439"/>
      <c r="C264" s="439"/>
      <c r="D264" s="439"/>
      <c r="E264" s="439"/>
      <c r="F264" s="439"/>
      <c r="G264" s="439"/>
      <c r="H264" s="439"/>
      <c r="I264" s="439"/>
      <c r="J264" s="439"/>
      <c r="K264" s="439"/>
      <c r="L264" s="439"/>
      <c r="M264" s="439"/>
      <c r="N264" s="439"/>
      <c r="O264" s="439"/>
      <c r="P264" s="439"/>
      <c r="Q264" s="439"/>
      <c r="R264" s="439"/>
      <c r="S264" s="439"/>
      <c r="T264" s="439"/>
      <c r="U264" s="439"/>
      <c r="V264" s="439"/>
      <c r="W264" s="439"/>
      <c r="X264" s="439"/>
      <c r="Y264" s="439"/>
      <c r="Z264" s="439"/>
      <c r="AA264" s="439"/>
      <c r="AB264" s="439"/>
      <c r="AC264" s="439"/>
      <c r="AD264" s="439"/>
      <c r="AE264" s="439"/>
      <c r="AF264" s="439"/>
      <c r="AG264" s="439"/>
      <c r="AH264" s="439"/>
      <c r="AI264" s="439"/>
      <c r="AJ264" s="439"/>
      <c r="AK264" s="439"/>
      <c r="AL264" s="439"/>
      <c r="AM264" s="439"/>
      <c r="AN264" s="439"/>
      <c r="AO264" s="439"/>
      <c r="AP264" s="439"/>
      <c r="AQ264" s="439"/>
      <c r="AR264" s="439"/>
      <c r="AS264" s="439"/>
      <c r="AT264" s="439"/>
      <c r="AU264" s="439"/>
      <c r="AV264" s="439"/>
      <c r="AW264" s="439"/>
      <c r="AX264" s="439"/>
      <c r="AY264" s="439"/>
      <c r="AZ264" s="439"/>
      <c r="BA264" s="439"/>
      <c r="BB264" s="439"/>
      <c r="BC264" s="439"/>
    </row>
    <row r="265" ht="15.75" customHeight="1">
      <c r="A265" s="439"/>
      <c r="B265" s="439"/>
      <c r="C265" s="439"/>
      <c r="D265" s="439"/>
      <c r="E265" s="439"/>
      <c r="F265" s="439"/>
      <c r="G265" s="439"/>
      <c r="H265" s="439"/>
      <c r="I265" s="439"/>
      <c r="J265" s="439"/>
      <c r="K265" s="439"/>
      <c r="L265" s="439"/>
      <c r="M265" s="439"/>
      <c r="N265" s="439"/>
      <c r="O265" s="439"/>
      <c r="P265" s="439"/>
      <c r="Q265" s="439"/>
      <c r="R265" s="439"/>
      <c r="S265" s="439"/>
      <c r="T265" s="439"/>
      <c r="U265" s="439"/>
      <c r="V265" s="439"/>
      <c r="W265" s="439"/>
      <c r="X265" s="439"/>
      <c r="Y265" s="439"/>
      <c r="Z265" s="439"/>
      <c r="AA265" s="439"/>
      <c r="AB265" s="439"/>
      <c r="AC265" s="439"/>
      <c r="AD265" s="439"/>
      <c r="AE265" s="439"/>
      <c r="AF265" s="439"/>
      <c r="AG265" s="439"/>
      <c r="AH265" s="439"/>
      <c r="AI265" s="439"/>
      <c r="AJ265" s="439"/>
      <c r="AK265" s="439"/>
      <c r="AL265" s="439"/>
      <c r="AM265" s="439"/>
      <c r="AN265" s="439"/>
      <c r="AO265" s="439"/>
      <c r="AP265" s="439"/>
      <c r="AQ265" s="439"/>
      <c r="AR265" s="439"/>
      <c r="AS265" s="439"/>
      <c r="AT265" s="439"/>
      <c r="AU265" s="439"/>
      <c r="AV265" s="439"/>
      <c r="AW265" s="439"/>
      <c r="AX265" s="439"/>
      <c r="AY265" s="439"/>
      <c r="AZ265" s="439"/>
      <c r="BA265" s="439"/>
      <c r="BB265" s="439"/>
      <c r="BC265" s="439"/>
    </row>
    <row r="266" ht="15.75" customHeight="1">
      <c r="A266" s="439"/>
      <c r="B266" s="439"/>
      <c r="C266" s="439"/>
      <c r="D266" s="439"/>
      <c r="E266" s="439"/>
      <c r="F266" s="439"/>
      <c r="G266" s="439"/>
      <c r="H266" s="439"/>
      <c r="I266" s="439"/>
      <c r="J266" s="439"/>
      <c r="K266" s="439"/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  <c r="AA266" s="439"/>
      <c r="AB266" s="439"/>
      <c r="AC266" s="439"/>
      <c r="AD266" s="439"/>
      <c r="AE266" s="439"/>
      <c r="AF266" s="439"/>
      <c r="AG266" s="439"/>
      <c r="AH266" s="439"/>
      <c r="AI266" s="439"/>
      <c r="AJ266" s="439"/>
      <c r="AK266" s="439"/>
      <c r="AL266" s="439"/>
      <c r="AM266" s="439"/>
      <c r="AN266" s="439"/>
      <c r="AO266" s="439"/>
      <c r="AP266" s="439"/>
      <c r="AQ266" s="439"/>
      <c r="AR266" s="439"/>
      <c r="AS266" s="439"/>
      <c r="AT266" s="439"/>
      <c r="AU266" s="439"/>
      <c r="AV266" s="439"/>
      <c r="AW266" s="439"/>
      <c r="AX266" s="439"/>
      <c r="AY266" s="439"/>
      <c r="AZ266" s="439"/>
      <c r="BA266" s="439"/>
      <c r="BB266" s="439"/>
      <c r="BC266" s="439"/>
    </row>
    <row r="267" ht="15.75" customHeight="1">
      <c r="A267" s="439"/>
      <c r="B267" s="439"/>
      <c r="C267" s="439"/>
      <c r="D267" s="439"/>
      <c r="E267" s="439"/>
      <c r="F267" s="439"/>
      <c r="G267" s="439"/>
      <c r="H267" s="439"/>
      <c r="I267" s="439"/>
      <c r="J267" s="439"/>
      <c r="K267" s="439"/>
      <c r="L267" s="439"/>
      <c r="M267" s="439"/>
      <c r="N267" s="439"/>
      <c r="O267" s="439"/>
      <c r="P267" s="439"/>
      <c r="Q267" s="439"/>
      <c r="R267" s="439"/>
      <c r="S267" s="439"/>
      <c r="T267" s="439"/>
      <c r="U267" s="439"/>
      <c r="V267" s="439"/>
      <c r="W267" s="439"/>
      <c r="X267" s="439"/>
      <c r="Y267" s="439"/>
      <c r="Z267" s="439"/>
      <c r="AA267" s="439"/>
      <c r="AB267" s="439"/>
      <c r="AC267" s="439"/>
      <c r="AD267" s="439"/>
      <c r="AE267" s="439"/>
      <c r="AF267" s="439"/>
      <c r="AG267" s="439"/>
      <c r="AH267" s="439"/>
      <c r="AI267" s="439"/>
      <c r="AJ267" s="439"/>
      <c r="AK267" s="439"/>
      <c r="AL267" s="439"/>
      <c r="AM267" s="439"/>
      <c r="AN267" s="439"/>
      <c r="AO267" s="439"/>
      <c r="AP267" s="439"/>
      <c r="AQ267" s="439"/>
      <c r="AR267" s="439"/>
      <c r="AS267" s="439"/>
      <c r="AT267" s="439"/>
      <c r="AU267" s="439"/>
      <c r="AV267" s="439"/>
      <c r="AW267" s="439"/>
      <c r="AX267" s="439"/>
      <c r="AY267" s="439"/>
      <c r="AZ267" s="439"/>
      <c r="BA267" s="439"/>
      <c r="BB267" s="439"/>
      <c r="BC267" s="439"/>
    </row>
    <row r="268" ht="15.75" customHeight="1">
      <c r="A268" s="439"/>
      <c r="B268" s="439"/>
      <c r="C268" s="439"/>
      <c r="D268" s="439"/>
      <c r="E268" s="439"/>
      <c r="F268" s="439"/>
      <c r="G268" s="439"/>
      <c r="H268" s="439"/>
      <c r="I268" s="439"/>
      <c r="J268" s="439"/>
      <c r="K268" s="439"/>
      <c r="L268" s="439"/>
      <c r="M268" s="439"/>
      <c r="N268" s="439"/>
      <c r="O268" s="439"/>
      <c r="P268" s="439"/>
      <c r="Q268" s="439"/>
      <c r="R268" s="439"/>
      <c r="S268" s="439"/>
      <c r="T268" s="439"/>
      <c r="U268" s="439"/>
      <c r="V268" s="439"/>
      <c r="W268" s="439"/>
      <c r="X268" s="439"/>
      <c r="Y268" s="439"/>
      <c r="Z268" s="439"/>
      <c r="AA268" s="439"/>
      <c r="AB268" s="439"/>
      <c r="AC268" s="439"/>
      <c r="AD268" s="439"/>
      <c r="AE268" s="439"/>
      <c r="AF268" s="439"/>
      <c r="AG268" s="439"/>
      <c r="AH268" s="439"/>
      <c r="AI268" s="439"/>
      <c r="AJ268" s="439"/>
      <c r="AK268" s="439"/>
      <c r="AL268" s="439"/>
      <c r="AM268" s="439"/>
      <c r="AN268" s="439"/>
      <c r="AO268" s="439"/>
      <c r="AP268" s="439"/>
      <c r="AQ268" s="439"/>
      <c r="AR268" s="439"/>
      <c r="AS268" s="439"/>
      <c r="AT268" s="439"/>
      <c r="AU268" s="439"/>
      <c r="AV268" s="439"/>
      <c r="AW268" s="439"/>
      <c r="AX268" s="439"/>
      <c r="AY268" s="439"/>
      <c r="AZ268" s="439"/>
      <c r="BA268" s="439"/>
      <c r="BB268" s="439"/>
      <c r="BC268" s="439"/>
    </row>
    <row r="269" ht="15.75" customHeight="1">
      <c r="A269" s="439"/>
      <c r="B269" s="439"/>
      <c r="C269" s="439"/>
      <c r="D269" s="439"/>
      <c r="E269" s="439"/>
      <c r="F269" s="439"/>
      <c r="G269" s="439"/>
      <c r="H269" s="439"/>
      <c r="I269" s="439"/>
      <c r="J269" s="439"/>
      <c r="K269" s="439"/>
      <c r="L269" s="439"/>
      <c r="M269" s="439"/>
      <c r="N269" s="439"/>
      <c r="O269" s="439"/>
      <c r="P269" s="439"/>
      <c r="Q269" s="439"/>
      <c r="R269" s="439"/>
      <c r="S269" s="439"/>
      <c r="T269" s="439"/>
      <c r="U269" s="439"/>
      <c r="V269" s="439"/>
      <c r="W269" s="439"/>
      <c r="X269" s="439"/>
      <c r="Y269" s="439"/>
      <c r="Z269" s="439"/>
      <c r="AA269" s="439"/>
      <c r="AB269" s="439"/>
      <c r="AC269" s="439"/>
      <c r="AD269" s="439"/>
      <c r="AE269" s="439"/>
      <c r="AF269" s="439"/>
      <c r="AG269" s="439"/>
      <c r="AH269" s="439"/>
      <c r="AI269" s="439"/>
      <c r="AJ269" s="439"/>
      <c r="AK269" s="439"/>
      <c r="AL269" s="439"/>
      <c r="AM269" s="439"/>
      <c r="AN269" s="439"/>
      <c r="AO269" s="439"/>
      <c r="AP269" s="439"/>
      <c r="AQ269" s="439"/>
      <c r="AR269" s="439"/>
      <c r="AS269" s="439"/>
      <c r="AT269" s="439"/>
      <c r="AU269" s="439"/>
      <c r="AV269" s="439"/>
      <c r="AW269" s="439"/>
      <c r="AX269" s="439"/>
      <c r="AY269" s="439"/>
      <c r="AZ269" s="439"/>
      <c r="BA269" s="439"/>
      <c r="BB269" s="439"/>
      <c r="BC269" s="439"/>
    </row>
    <row r="270" ht="15.75" customHeight="1">
      <c r="A270" s="439"/>
      <c r="B270" s="439"/>
      <c r="C270" s="439"/>
      <c r="D270" s="439"/>
      <c r="E270" s="439"/>
      <c r="F270" s="439"/>
      <c r="G270" s="439"/>
      <c r="H270" s="439"/>
      <c r="I270" s="439"/>
      <c r="J270" s="439"/>
      <c r="K270" s="439"/>
      <c r="L270" s="439"/>
      <c r="M270" s="439"/>
      <c r="N270" s="439"/>
      <c r="O270" s="439"/>
      <c r="P270" s="439"/>
      <c r="Q270" s="439"/>
      <c r="R270" s="439"/>
      <c r="S270" s="439"/>
      <c r="T270" s="439"/>
      <c r="U270" s="439"/>
      <c r="V270" s="439"/>
      <c r="W270" s="439"/>
      <c r="X270" s="439"/>
      <c r="Y270" s="439"/>
      <c r="Z270" s="439"/>
      <c r="AA270" s="439"/>
      <c r="AB270" s="439"/>
      <c r="AC270" s="439"/>
      <c r="AD270" s="439"/>
      <c r="AE270" s="439"/>
      <c r="AF270" s="439"/>
      <c r="AG270" s="439"/>
      <c r="AH270" s="439"/>
      <c r="AI270" s="439"/>
      <c r="AJ270" s="439"/>
      <c r="AK270" s="439"/>
      <c r="AL270" s="439"/>
      <c r="AM270" s="439"/>
      <c r="AN270" s="439"/>
      <c r="AO270" s="439"/>
      <c r="AP270" s="439"/>
      <c r="AQ270" s="439"/>
      <c r="AR270" s="439"/>
      <c r="AS270" s="439"/>
      <c r="AT270" s="439"/>
      <c r="AU270" s="439"/>
      <c r="AV270" s="439"/>
      <c r="AW270" s="439"/>
      <c r="AX270" s="439"/>
      <c r="AY270" s="439"/>
      <c r="AZ270" s="439"/>
      <c r="BA270" s="439"/>
      <c r="BB270" s="439"/>
      <c r="BC270" s="439"/>
    </row>
    <row r="271" ht="15.75" customHeight="1">
      <c r="A271" s="439"/>
      <c r="B271" s="439"/>
      <c r="C271" s="439"/>
      <c r="D271" s="439"/>
      <c r="E271" s="439"/>
      <c r="F271" s="439"/>
      <c r="G271" s="439"/>
      <c r="H271" s="439"/>
      <c r="I271" s="439"/>
      <c r="J271" s="439"/>
      <c r="K271" s="439"/>
      <c r="L271" s="439"/>
      <c r="M271" s="439"/>
      <c r="N271" s="439"/>
      <c r="O271" s="439"/>
      <c r="P271" s="439"/>
      <c r="Q271" s="439"/>
      <c r="R271" s="439"/>
      <c r="S271" s="439"/>
      <c r="T271" s="439"/>
      <c r="U271" s="439"/>
      <c r="V271" s="439"/>
      <c r="W271" s="439"/>
      <c r="X271" s="439"/>
      <c r="Y271" s="439"/>
      <c r="Z271" s="439"/>
      <c r="AA271" s="439"/>
      <c r="AB271" s="439"/>
      <c r="AC271" s="439"/>
      <c r="AD271" s="439"/>
      <c r="AE271" s="439"/>
      <c r="AF271" s="439"/>
      <c r="AG271" s="439"/>
      <c r="AH271" s="439"/>
      <c r="AI271" s="439"/>
      <c r="AJ271" s="439"/>
      <c r="AK271" s="439"/>
      <c r="AL271" s="439"/>
      <c r="AM271" s="439"/>
      <c r="AN271" s="439"/>
      <c r="AO271" s="439"/>
      <c r="AP271" s="439"/>
      <c r="AQ271" s="439"/>
      <c r="AR271" s="439"/>
      <c r="AS271" s="439"/>
      <c r="AT271" s="439"/>
      <c r="AU271" s="439"/>
      <c r="AV271" s="439"/>
      <c r="AW271" s="439"/>
      <c r="AX271" s="439"/>
      <c r="AY271" s="439"/>
      <c r="AZ271" s="439"/>
      <c r="BA271" s="439"/>
      <c r="BB271" s="439"/>
      <c r="BC271" s="439"/>
    </row>
    <row r="272" ht="15.75" customHeight="1">
      <c r="A272" s="439"/>
      <c r="B272" s="439"/>
      <c r="C272" s="439"/>
      <c r="D272" s="439"/>
      <c r="E272" s="439"/>
      <c r="F272" s="439"/>
      <c r="G272" s="439"/>
      <c r="H272" s="439"/>
      <c r="I272" s="439"/>
      <c r="J272" s="439"/>
      <c r="K272" s="439"/>
      <c r="L272" s="439"/>
      <c r="M272" s="439"/>
      <c r="N272" s="439"/>
      <c r="O272" s="439"/>
      <c r="P272" s="439"/>
      <c r="Q272" s="439"/>
      <c r="R272" s="439"/>
      <c r="S272" s="439"/>
      <c r="T272" s="439"/>
      <c r="U272" s="439"/>
      <c r="V272" s="439"/>
      <c r="W272" s="439"/>
      <c r="X272" s="439"/>
      <c r="Y272" s="439"/>
      <c r="Z272" s="439"/>
      <c r="AA272" s="439"/>
      <c r="AB272" s="439"/>
      <c r="AC272" s="439"/>
      <c r="AD272" s="439"/>
      <c r="AE272" s="439"/>
      <c r="AF272" s="439"/>
      <c r="AG272" s="439"/>
      <c r="AH272" s="439"/>
      <c r="AI272" s="439"/>
      <c r="AJ272" s="439"/>
      <c r="AK272" s="439"/>
      <c r="AL272" s="439"/>
      <c r="AM272" s="439"/>
      <c r="AN272" s="439"/>
      <c r="AO272" s="439"/>
      <c r="AP272" s="439"/>
      <c r="AQ272" s="439"/>
      <c r="AR272" s="439"/>
      <c r="AS272" s="439"/>
      <c r="AT272" s="439"/>
      <c r="AU272" s="439"/>
      <c r="AV272" s="439"/>
      <c r="AW272" s="439"/>
      <c r="AX272" s="439"/>
      <c r="AY272" s="439"/>
      <c r="AZ272" s="439"/>
      <c r="BA272" s="439"/>
      <c r="BB272" s="439"/>
      <c r="BC272" s="439"/>
    </row>
    <row r="273" ht="15.75" customHeight="1">
      <c r="A273" s="439"/>
      <c r="B273" s="439"/>
      <c r="C273" s="439"/>
      <c r="D273" s="439"/>
      <c r="E273" s="439"/>
      <c r="F273" s="439"/>
      <c r="G273" s="439"/>
      <c r="H273" s="439"/>
      <c r="I273" s="439"/>
      <c r="J273" s="439"/>
      <c r="K273" s="439"/>
      <c r="L273" s="439"/>
      <c r="M273" s="439"/>
      <c r="N273" s="439"/>
      <c r="O273" s="439"/>
      <c r="P273" s="439"/>
      <c r="Q273" s="439"/>
      <c r="R273" s="439"/>
      <c r="S273" s="439"/>
      <c r="T273" s="439"/>
      <c r="U273" s="439"/>
      <c r="V273" s="439"/>
      <c r="W273" s="439"/>
      <c r="X273" s="439"/>
      <c r="Y273" s="439"/>
      <c r="Z273" s="439"/>
      <c r="AA273" s="439"/>
      <c r="AB273" s="439"/>
      <c r="AC273" s="439"/>
      <c r="AD273" s="439"/>
      <c r="AE273" s="439"/>
      <c r="AF273" s="439"/>
      <c r="AG273" s="439"/>
      <c r="AH273" s="439"/>
      <c r="AI273" s="439"/>
      <c r="AJ273" s="439"/>
      <c r="AK273" s="439"/>
      <c r="AL273" s="439"/>
      <c r="AM273" s="439"/>
      <c r="AN273" s="439"/>
      <c r="AO273" s="439"/>
      <c r="AP273" s="439"/>
      <c r="AQ273" s="439"/>
      <c r="AR273" s="439"/>
      <c r="AS273" s="439"/>
      <c r="AT273" s="439"/>
      <c r="AU273" s="439"/>
      <c r="AV273" s="439"/>
      <c r="AW273" s="439"/>
      <c r="AX273" s="439"/>
      <c r="AY273" s="439"/>
      <c r="AZ273" s="439"/>
      <c r="BA273" s="439"/>
      <c r="BB273" s="439"/>
      <c r="BC273" s="439"/>
    </row>
    <row r="274" ht="15.75" customHeight="1">
      <c r="A274" s="439"/>
      <c r="B274" s="439"/>
      <c r="C274" s="439"/>
      <c r="D274" s="439"/>
      <c r="E274" s="439"/>
      <c r="F274" s="439"/>
      <c r="G274" s="439"/>
      <c r="H274" s="439"/>
      <c r="I274" s="439"/>
      <c r="J274" s="439"/>
      <c r="K274" s="439"/>
      <c r="L274" s="439"/>
      <c r="M274" s="439"/>
      <c r="N274" s="439"/>
      <c r="O274" s="439"/>
      <c r="P274" s="439"/>
      <c r="Q274" s="439"/>
      <c r="R274" s="439"/>
      <c r="S274" s="439"/>
      <c r="T274" s="439"/>
      <c r="U274" s="439"/>
      <c r="V274" s="439"/>
      <c r="W274" s="439"/>
      <c r="X274" s="439"/>
      <c r="Y274" s="439"/>
      <c r="Z274" s="439"/>
      <c r="AA274" s="439"/>
      <c r="AB274" s="439"/>
      <c r="AC274" s="439"/>
      <c r="AD274" s="439"/>
      <c r="AE274" s="439"/>
      <c r="AF274" s="439"/>
      <c r="AG274" s="439"/>
      <c r="AH274" s="439"/>
      <c r="AI274" s="439"/>
      <c r="AJ274" s="439"/>
      <c r="AK274" s="439"/>
      <c r="AL274" s="439"/>
      <c r="AM274" s="439"/>
      <c r="AN274" s="439"/>
      <c r="AO274" s="439"/>
      <c r="AP274" s="439"/>
      <c r="AQ274" s="439"/>
      <c r="AR274" s="439"/>
      <c r="AS274" s="439"/>
      <c r="AT274" s="439"/>
      <c r="AU274" s="439"/>
      <c r="AV274" s="439"/>
      <c r="AW274" s="439"/>
      <c r="AX274" s="439"/>
      <c r="AY274" s="439"/>
      <c r="AZ274" s="439"/>
      <c r="BA274" s="439"/>
      <c r="BB274" s="439"/>
      <c r="BC274" s="439"/>
    </row>
    <row r="275" ht="15.75" customHeight="1">
      <c r="A275" s="439"/>
      <c r="B275" s="439"/>
      <c r="C275" s="439"/>
      <c r="D275" s="439"/>
      <c r="E275" s="439"/>
      <c r="F275" s="439"/>
      <c r="G275" s="439"/>
      <c r="H275" s="439"/>
      <c r="I275" s="439"/>
      <c r="J275" s="439"/>
      <c r="K275" s="439"/>
      <c r="L275" s="439"/>
      <c r="M275" s="439"/>
      <c r="N275" s="439"/>
      <c r="O275" s="439"/>
      <c r="P275" s="439"/>
      <c r="Q275" s="439"/>
      <c r="R275" s="439"/>
      <c r="S275" s="439"/>
      <c r="T275" s="439"/>
      <c r="U275" s="439"/>
      <c r="V275" s="439"/>
      <c r="W275" s="439"/>
      <c r="X275" s="439"/>
      <c r="Y275" s="439"/>
      <c r="Z275" s="439"/>
      <c r="AA275" s="439"/>
      <c r="AB275" s="439"/>
      <c r="AC275" s="439"/>
      <c r="AD275" s="439"/>
      <c r="AE275" s="439"/>
      <c r="AF275" s="439"/>
      <c r="AG275" s="439"/>
      <c r="AH275" s="439"/>
      <c r="AI275" s="439"/>
      <c r="AJ275" s="439"/>
      <c r="AK275" s="439"/>
      <c r="AL275" s="439"/>
      <c r="AM275" s="439"/>
      <c r="AN275" s="439"/>
      <c r="AO275" s="439"/>
      <c r="AP275" s="439"/>
      <c r="AQ275" s="439"/>
      <c r="AR275" s="439"/>
      <c r="AS275" s="439"/>
      <c r="AT275" s="439"/>
      <c r="AU275" s="439"/>
      <c r="AV275" s="439"/>
      <c r="AW275" s="439"/>
      <c r="AX275" s="439"/>
      <c r="AY275" s="439"/>
      <c r="AZ275" s="439"/>
      <c r="BA275" s="439"/>
      <c r="BB275" s="439"/>
      <c r="BC275" s="439"/>
    </row>
    <row r="276" ht="15.75" customHeight="1">
      <c r="A276" s="439"/>
      <c r="B276" s="439"/>
      <c r="C276" s="439"/>
      <c r="D276" s="439"/>
      <c r="E276" s="439"/>
      <c r="F276" s="439"/>
      <c r="G276" s="439"/>
      <c r="H276" s="439"/>
      <c r="I276" s="439"/>
      <c r="J276" s="439"/>
      <c r="K276" s="439"/>
      <c r="L276" s="439"/>
      <c r="M276" s="439"/>
      <c r="N276" s="439"/>
      <c r="O276" s="439"/>
      <c r="P276" s="439"/>
      <c r="Q276" s="439"/>
      <c r="R276" s="439"/>
      <c r="S276" s="439"/>
      <c r="T276" s="439"/>
      <c r="U276" s="439"/>
      <c r="V276" s="439"/>
      <c r="W276" s="439"/>
      <c r="X276" s="439"/>
      <c r="Y276" s="439"/>
      <c r="Z276" s="439"/>
      <c r="AA276" s="439"/>
      <c r="AB276" s="439"/>
      <c r="AC276" s="439"/>
      <c r="AD276" s="439"/>
      <c r="AE276" s="439"/>
      <c r="AF276" s="439"/>
      <c r="AG276" s="439"/>
      <c r="AH276" s="439"/>
      <c r="AI276" s="439"/>
      <c r="AJ276" s="439"/>
      <c r="AK276" s="439"/>
      <c r="AL276" s="439"/>
      <c r="AM276" s="439"/>
      <c r="AN276" s="439"/>
      <c r="AO276" s="439"/>
      <c r="AP276" s="439"/>
      <c r="AQ276" s="439"/>
      <c r="AR276" s="439"/>
      <c r="AS276" s="439"/>
      <c r="AT276" s="439"/>
      <c r="AU276" s="439"/>
      <c r="AV276" s="439"/>
      <c r="AW276" s="439"/>
      <c r="AX276" s="439"/>
      <c r="AY276" s="439"/>
      <c r="AZ276" s="439"/>
      <c r="BA276" s="439"/>
      <c r="BB276" s="439"/>
      <c r="BC276" s="439"/>
    </row>
    <row r="277" ht="15.75" customHeight="1">
      <c r="A277" s="439"/>
      <c r="B277" s="439"/>
      <c r="C277" s="439"/>
      <c r="D277" s="439"/>
      <c r="E277" s="439"/>
      <c r="F277" s="439"/>
      <c r="G277" s="439"/>
      <c r="H277" s="439"/>
      <c r="I277" s="439"/>
      <c r="J277" s="439"/>
      <c r="K277" s="439"/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  <c r="AA277" s="439"/>
      <c r="AB277" s="439"/>
      <c r="AC277" s="439"/>
      <c r="AD277" s="439"/>
      <c r="AE277" s="439"/>
      <c r="AF277" s="439"/>
      <c r="AG277" s="439"/>
      <c r="AH277" s="439"/>
      <c r="AI277" s="439"/>
      <c r="AJ277" s="439"/>
      <c r="AK277" s="439"/>
      <c r="AL277" s="439"/>
      <c r="AM277" s="439"/>
      <c r="AN277" s="439"/>
      <c r="AO277" s="439"/>
      <c r="AP277" s="439"/>
      <c r="AQ277" s="439"/>
      <c r="AR277" s="439"/>
      <c r="AS277" s="439"/>
      <c r="AT277" s="439"/>
      <c r="AU277" s="439"/>
      <c r="AV277" s="439"/>
      <c r="AW277" s="439"/>
      <c r="AX277" s="439"/>
      <c r="AY277" s="439"/>
      <c r="AZ277" s="439"/>
      <c r="BA277" s="439"/>
      <c r="BB277" s="439"/>
      <c r="BC277" s="439"/>
    </row>
    <row r="278" ht="15.75" customHeight="1">
      <c r="A278" s="439"/>
      <c r="B278" s="439"/>
      <c r="C278" s="439"/>
      <c r="D278" s="439"/>
      <c r="E278" s="439"/>
      <c r="F278" s="439"/>
      <c r="G278" s="439"/>
      <c r="H278" s="439"/>
      <c r="I278" s="439"/>
      <c r="J278" s="439"/>
      <c r="K278" s="439"/>
      <c r="L278" s="439"/>
      <c r="M278" s="439"/>
      <c r="N278" s="439"/>
      <c r="O278" s="439"/>
      <c r="P278" s="439"/>
      <c r="Q278" s="439"/>
      <c r="R278" s="439"/>
      <c r="S278" s="439"/>
      <c r="T278" s="439"/>
      <c r="U278" s="439"/>
      <c r="V278" s="439"/>
      <c r="W278" s="439"/>
      <c r="X278" s="439"/>
      <c r="Y278" s="439"/>
      <c r="Z278" s="439"/>
      <c r="AA278" s="439"/>
      <c r="AB278" s="439"/>
      <c r="AC278" s="439"/>
      <c r="AD278" s="439"/>
      <c r="AE278" s="439"/>
      <c r="AF278" s="439"/>
      <c r="AG278" s="439"/>
      <c r="AH278" s="439"/>
      <c r="AI278" s="439"/>
      <c r="AJ278" s="439"/>
      <c r="AK278" s="439"/>
      <c r="AL278" s="439"/>
      <c r="AM278" s="439"/>
      <c r="AN278" s="439"/>
      <c r="AO278" s="439"/>
      <c r="AP278" s="439"/>
      <c r="AQ278" s="439"/>
      <c r="AR278" s="439"/>
      <c r="AS278" s="439"/>
      <c r="AT278" s="439"/>
      <c r="AU278" s="439"/>
      <c r="AV278" s="439"/>
      <c r="AW278" s="439"/>
      <c r="AX278" s="439"/>
      <c r="AY278" s="439"/>
      <c r="AZ278" s="439"/>
      <c r="BA278" s="439"/>
      <c r="BB278" s="439"/>
      <c r="BC278" s="439"/>
    </row>
    <row r="279" ht="15.75" customHeight="1">
      <c r="A279" s="439"/>
      <c r="B279" s="439"/>
      <c r="C279" s="439"/>
      <c r="D279" s="439"/>
      <c r="E279" s="439"/>
      <c r="F279" s="439"/>
      <c r="G279" s="439"/>
      <c r="H279" s="439"/>
      <c r="I279" s="439"/>
      <c r="J279" s="439"/>
      <c r="K279" s="439"/>
      <c r="L279" s="439"/>
      <c r="M279" s="439"/>
      <c r="N279" s="439"/>
      <c r="O279" s="439"/>
      <c r="P279" s="439"/>
      <c r="Q279" s="439"/>
      <c r="R279" s="439"/>
      <c r="S279" s="439"/>
      <c r="T279" s="439"/>
      <c r="U279" s="439"/>
      <c r="V279" s="439"/>
      <c r="W279" s="439"/>
      <c r="X279" s="439"/>
      <c r="Y279" s="439"/>
      <c r="Z279" s="439"/>
      <c r="AA279" s="439"/>
      <c r="AB279" s="439"/>
      <c r="AC279" s="439"/>
      <c r="AD279" s="439"/>
      <c r="AE279" s="439"/>
      <c r="AF279" s="439"/>
      <c r="AG279" s="439"/>
      <c r="AH279" s="439"/>
      <c r="AI279" s="439"/>
      <c r="AJ279" s="439"/>
      <c r="AK279" s="439"/>
      <c r="AL279" s="439"/>
      <c r="AM279" s="439"/>
      <c r="AN279" s="439"/>
      <c r="AO279" s="439"/>
      <c r="AP279" s="439"/>
      <c r="AQ279" s="439"/>
      <c r="AR279" s="439"/>
      <c r="AS279" s="439"/>
      <c r="AT279" s="439"/>
      <c r="AU279" s="439"/>
      <c r="AV279" s="439"/>
      <c r="AW279" s="439"/>
      <c r="AX279" s="439"/>
      <c r="AY279" s="439"/>
      <c r="AZ279" s="439"/>
      <c r="BA279" s="439"/>
      <c r="BB279" s="439"/>
      <c r="BC279" s="439"/>
    </row>
    <row r="280" ht="15.75" customHeight="1">
      <c r="A280" s="439"/>
      <c r="B280" s="439"/>
      <c r="C280" s="439"/>
      <c r="D280" s="439"/>
      <c r="E280" s="439"/>
      <c r="F280" s="439"/>
      <c r="G280" s="439"/>
      <c r="H280" s="439"/>
      <c r="I280" s="439"/>
      <c r="J280" s="439"/>
      <c r="K280" s="439"/>
      <c r="L280" s="439"/>
      <c r="M280" s="439"/>
      <c r="N280" s="439"/>
      <c r="O280" s="439"/>
      <c r="P280" s="439"/>
      <c r="Q280" s="439"/>
      <c r="R280" s="439"/>
      <c r="S280" s="439"/>
      <c r="T280" s="439"/>
      <c r="U280" s="439"/>
      <c r="V280" s="439"/>
      <c r="W280" s="439"/>
      <c r="X280" s="439"/>
      <c r="Y280" s="439"/>
      <c r="Z280" s="439"/>
      <c r="AA280" s="439"/>
      <c r="AB280" s="439"/>
      <c r="AC280" s="439"/>
      <c r="AD280" s="439"/>
      <c r="AE280" s="439"/>
      <c r="AF280" s="439"/>
      <c r="AG280" s="439"/>
      <c r="AH280" s="439"/>
      <c r="AI280" s="439"/>
      <c r="AJ280" s="439"/>
      <c r="AK280" s="439"/>
      <c r="AL280" s="439"/>
      <c r="AM280" s="439"/>
      <c r="AN280" s="439"/>
      <c r="AO280" s="439"/>
      <c r="AP280" s="439"/>
      <c r="AQ280" s="439"/>
      <c r="AR280" s="439"/>
      <c r="AS280" s="439"/>
      <c r="AT280" s="439"/>
      <c r="AU280" s="439"/>
      <c r="AV280" s="439"/>
      <c r="AW280" s="439"/>
      <c r="AX280" s="439"/>
      <c r="AY280" s="439"/>
      <c r="AZ280" s="439"/>
      <c r="BA280" s="439"/>
      <c r="BB280" s="439"/>
      <c r="BC280" s="439"/>
    </row>
    <row r="281" ht="15.75" customHeight="1">
      <c r="A281" s="439"/>
      <c r="B281" s="439"/>
      <c r="C281" s="439"/>
      <c r="D281" s="439"/>
      <c r="E281" s="439"/>
      <c r="F281" s="439"/>
      <c r="G281" s="439"/>
      <c r="H281" s="439"/>
      <c r="I281" s="439"/>
      <c r="J281" s="439"/>
      <c r="K281" s="439"/>
      <c r="L281" s="439"/>
      <c r="M281" s="439"/>
      <c r="N281" s="439"/>
      <c r="O281" s="439"/>
      <c r="P281" s="439"/>
      <c r="Q281" s="439"/>
      <c r="R281" s="439"/>
      <c r="S281" s="439"/>
      <c r="T281" s="439"/>
      <c r="U281" s="439"/>
      <c r="V281" s="439"/>
      <c r="W281" s="439"/>
      <c r="X281" s="439"/>
      <c r="Y281" s="439"/>
      <c r="Z281" s="439"/>
      <c r="AA281" s="439"/>
      <c r="AB281" s="439"/>
      <c r="AC281" s="439"/>
      <c r="AD281" s="439"/>
      <c r="AE281" s="439"/>
      <c r="AF281" s="439"/>
      <c r="AG281" s="439"/>
      <c r="AH281" s="439"/>
      <c r="AI281" s="439"/>
      <c r="AJ281" s="439"/>
      <c r="AK281" s="439"/>
      <c r="AL281" s="439"/>
      <c r="AM281" s="439"/>
      <c r="AN281" s="439"/>
      <c r="AO281" s="439"/>
      <c r="AP281" s="439"/>
      <c r="AQ281" s="439"/>
      <c r="AR281" s="439"/>
      <c r="AS281" s="439"/>
      <c r="AT281" s="439"/>
      <c r="AU281" s="439"/>
      <c r="AV281" s="439"/>
      <c r="AW281" s="439"/>
      <c r="AX281" s="439"/>
      <c r="AY281" s="439"/>
      <c r="AZ281" s="439"/>
      <c r="BA281" s="439"/>
      <c r="BB281" s="439"/>
      <c r="BC281" s="439"/>
    </row>
    <row r="282" ht="15.75" customHeight="1">
      <c r="A282" s="439"/>
      <c r="B282" s="439"/>
      <c r="C282" s="439"/>
      <c r="D282" s="439"/>
      <c r="E282" s="439"/>
      <c r="F282" s="439"/>
      <c r="G282" s="439"/>
      <c r="H282" s="439"/>
      <c r="I282" s="439"/>
      <c r="J282" s="439"/>
      <c r="K282" s="439"/>
      <c r="L282" s="439"/>
      <c r="M282" s="439"/>
      <c r="N282" s="439"/>
      <c r="O282" s="439"/>
      <c r="P282" s="439"/>
      <c r="Q282" s="439"/>
      <c r="R282" s="439"/>
      <c r="S282" s="439"/>
      <c r="T282" s="439"/>
      <c r="U282" s="439"/>
      <c r="V282" s="439"/>
      <c r="W282" s="439"/>
      <c r="X282" s="439"/>
      <c r="Y282" s="439"/>
      <c r="Z282" s="439"/>
      <c r="AA282" s="439"/>
      <c r="AB282" s="439"/>
      <c r="AC282" s="439"/>
      <c r="AD282" s="439"/>
      <c r="AE282" s="439"/>
      <c r="AF282" s="439"/>
      <c r="AG282" s="439"/>
      <c r="AH282" s="439"/>
      <c r="AI282" s="439"/>
      <c r="AJ282" s="439"/>
      <c r="AK282" s="439"/>
      <c r="AL282" s="439"/>
      <c r="AM282" s="439"/>
      <c r="AN282" s="439"/>
      <c r="AO282" s="439"/>
      <c r="AP282" s="439"/>
      <c r="AQ282" s="439"/>
      <c r="AR282" s="439"/>
      <c r="AS282" s="439"/>
      <c r="AT282" s="439"/>
      <c r="AU282" s="439"/>
      <c r="AV282" s="439"/>
      <c r="AW282" s="439"/>
      <c r="AX282" s="439"/>
      <c r="AY282" s="439"/>
      <c r="AZ282" s="439"/>
      <c r="BA282" s="439"/>
      <c r="BB282" s="439"/>
      <c r="BC282" s="439"/>
    </row>
    <row r="283" ht="15.75" customHeight="1">
      <c r="A283" s="439"/>
      <c r="B283" s="439"/>
      <c r="C283" s="439"/>
      <c r="D283" s="439"/>
      <c r="E283" s="439"/>
      <c r="F283" s="439"/>
      <c r="G283" s="439"/>
      <c r="H283" s="439"/>
      <c r="I283" s="439"/>
      <c r="J283" s="439"/>
      <c r="K283" s="439"/>
      <c r="L283" s="439"/>
      <c r="M283" s="439"/>
      <c r="N283" s="439"/>
      <c r="O283" s="439"/>
      <c r="P283" s="439"/>
      <c r="Q283" s="439"/>
      <c r="R283" s="439"/>
      <c r="S283" s="439"/>
      <c r="T283" s="439"/>
      <c r="U283" s="439"/>
      <c r="V283" s="439"/>
      <c r="W283" s="439"/>
      <c r="X283" s="439"/>
      <c r="Y283" s="439"/>
      <c r="Z283" s="439"/>
      <c r="AA283" s="439"/>
      <c r="AB283" s="439"/>
      <c r="AC283" s="439"/>
      <c r="AD283" s="439"/>
      <c r="AE283" s="439"/>
      <c r="AF283" s="439"/>
      <c r="AG283" s="439"/>
      <c r="AH283" s="439"/>
      <c r="AI283" s="439"/>
      <c r="AJ283" s="439"/>
      <c r="AK283" s="439"/>
      <c r="AL283" s="439"/>
      <c r="AM283" s="439"/>
      <c r="AN283" s="439"/>
      <c r="AO283" s="439"/>
      <c r="AP283" s="439"/>
      <c r="AQ283" s="439"/>
      <c r="AR283" s="439"/>
      <c r="AS283" s="439"/>
      <c r="AT283" s="439"/>
      <c r="AU283" s="439"/>
      <c r="AV283" s="439"/>
      <c r="AW283" s="439"/>
      <c r="AX283" s="439"/>
      <c r="AY283" s="439"/>
      <c r="AZ283" s="439"/>
      <c r="BA283" s="439"/>
      <c r="BB283" s="439"/>
      <c r="BC283" s="439"/>
    </row>
    <row r="284" ht="15.75" customHeight="1">
      <c r="A284" s="439"/>
      <c r="B284" s="439"/>
      <c r="C284" s="439"/>
      <c r="D284" s="439"/>
      <c r="E284" s="439"/>
      <c r="F284" s="439"/>
      <c r="G284" s="439"/>
      <c r="H284" s="439"/>
      <c r="I284" s="439"/>
      <c r="J284" s="439"/>
      <c r="K284" s="439"/>
      <c r="L284" s="439"/>
      <c r="M284" s="439"/>
      <c r="N284" s="439"/>
      <c r="O284" s="439"/>
      <c r="P284" s="439"/>
      <c r="Q284" s="439"/>
      <c r="R284" s="439"/>
      <c r="S284" s="439"/>
      <c r="T284" s="439"/>
      <c r="U284" s="439"/>
      <c r="V284" s="439"/>
      <c r="W284" s="439"/>
      <c r="X284" s="439"/>
      <c r="Y284" s="439"/>
      <c r="Z284" s="439"/>
      <c r="AA284" s="439"/>
      <c r="AB284" s="439"/>
      <c r="AC284" s="439"/>
      <c r="AD284" s="439"/>
      <c r="AE284" s="439"/>
      <c r="AF284" s="439"/>
      <c r="AG284" s="439"/>
      <c r="AH284" s="439"/>
      <c r="AI284" s="439"/>
      <c r="AJ284" s="439"/>
      <c r="AK284" s="439"/>
      <c r="AL284" s="439"/>
      <c r="AM284" s="439"/>
      <c r="AN284" s="439"/>
      <c r="AO284" s="439"/>
      <c r="AP284" s="439"/>
      <c r="AQ284" s="439"/>
      <c r="AR284" s="439"/>
      <c r="AS284" s="439"/>
      <c r="AT284" s="439"/>
      <c r="AU284" s="439"/>
      <c r="AV284" s="439"/>
      <c r="AW284" s="439"/>
      <c r="AX284" s="439"/>
      <c r="AY284" s="439"/>
      <c r="AZ284" s="439"/>
      <c r="BA284" s="439"/>
      <c r="BB284" s="439"/>
      <c r="BC284" s="439"/>
    </row>
    <row r="285" ht="15.75" customHeight="1">
      <c r="A285" s="439"/>
      <c r="B285" s="439"/>
      <c r="C285" s="439"/>
      <c r="D285" s="439"/>
      <c r="E285" s="439"/>
      <c r="F285" s="439"/>
      <c r="G285" s="439"/>
      <c r="H285" s="439"/>
      <c r="I285" s="439"/>
      <c r="J285" s="439"/>
      <c r="K285" s="439"/>
      <c r="L285" s="439"/>
      <c r="M285" s="439"/>
      <c r="N285" s="439"/>
      <c r="O285" s="439"/>
      <c r="P285" s="439"/>
      <c r="Q285" s="439"/>
      <c r="R285" s="439"/>
      <c r="S285" s="439"/>
      <c r="T285" s="439"/>
      <c r="U285" s="439"/>
      <c r="V285" s="439"/>
      <c r="W285" s="439"/>
      <c r="X285" s="439"/>
      <c r="Y285" s="439"/>
      <c r="Z285" s="439"/>
      <c r="AA285" s="439"/>
      <c r="AB285" s="439"/>
      <c r="AC285" s="439"/>
      <c r="AD285" s="439"/>
      <c r="AE285" s="439"/>
      <c r="AF285" s="439"/>
      <c r="AG285" s="439"/>
      <c r="AH285" s="439"/>
      <c r="AI285" s="439"/>
      <c r="AJ285" s="439"/>
      <c r="AK285" s="439"/>
      <c r="AL285" s="439"/>
      <c r="AM285" s="439"/>
      <c r="AN285" s="439"/>
      <c r="AO285" s="439"/>
      <c r="AP285" s="439"/>
      <c r="AQ285" s="439"/>
      <c r="AR285" s="439"/>
      <c r="AS285" s="439"/>
      <c r="AT285" s="439"/>
      <c r="AU285" s="439"/>
      <c r="AV285" s="439"/>
      <c r="AW285" s="439"/>
      <c r="AX285" s="439"/>
      <c r="AY285" s="439"/>
      <c r="AZ285" s="439"/>
      <c r="BA285" s="439"/>
      <c r="BB285" s="439"/>
      <c r="BC285" s="439"/>
    </row>
    <row r="286" ht="15.75" customHeight="1">
      <c r="A286" s="439"/>
      <c r="B286" s="439"/>
      <c r="C286" s="439"/>
      <c r="D286" s="439"/>
      <c r="E286" s="439"/>
      <c r="F286" s="439"/>
      <c r="G286" s="439"/>
      <c r="H286" s="439"/>
      <c r="I286" s="439"/>
      <c r="J286" s="439"/>
      <c r="K286" s="439"/>
      <c r="L286" s="439"/>
      <c r="M286" s="439"/>
      <c r="N286" s="439"/>
      <c r="O286" s="439"/>
      <c r="P286" s="439"/>
      <c r="Q286" s="439"/>
      <c r="R286" s="439"/>
      <c r="S286" s="439"/>
      <c r="T286" s="439"/>
      <c r="U286" s="439"/>
      <c r="V286" s="439"/>
      <c r="W286" s="439"/>
      <c r="X286" s="439"/>
      <c r="Y286" s="439"/>
      <c r="Z286" s="439"/>
      <c r="AA286" s="439"/>
      <c r="AB286" s="439"/>
      <c r="AC286" s="439"/>
      <c r="AD286" s="439"/>
      <c r="AE286" s="439"/>
      <c r="AF286" s="439"/>
      <c r="AG286" s="439"/>
      <c r="AH286" s="439"/>
      <c r="AI286" s="439"/>
      <c r="AJ286" s="439"/>
      <c r="AK286" s="439"/>
      <c r="AL286" s="439"/>
      <c r="AM286" s="439"/>
      <c r="AN286" s="439"/>
      <c r="AO286" s="439"/>
      <c r="AP286" s="439"/>
      <c r="AQ286" s="439"/>
      <c r="AR286" s="439"/>
      <c r="AS286" s="439"/>
      <c r="AT286" s="439"/>
      <c r="AU286" s="439"/>
      <c r="AV286" s="439"/>
      <c r="AW286" s="439"/>
      <c r="AX286" s="439"/>
      <c r="AY286" s="439"/>
      <c r="AZ286" s="439"/>
      <c r="BA286" s="439"/>
      <c r="BB286" s="439"/>
      <c r="BC286" s="439"/>
    </row>
    <row r="287" ht="15.75" customHeight="1">
      <c r="A287" s="439"/>
      <c r="B287" s="439"/>
      <c r="C287" s="439"/>
      <c r="D287" s="439"/>
      <c r="E287" s="439"/>
      <c r="F287" s="439"/>
      <c r="G287" s="439"/>
      <c r="H287" s="439"/>
      <c r="I287" s="439"/>
      <c r="J287" s="439"/>
      <c r="K287" s="439"/>
      <c r="L287" s="439"/>
      <c r="M287" s="439"/>
      <c r="N287" s="439"/>
      <c r="O287" s="439"/>
      <c r="P287" s="439"/>
      <c r="Q287" s="439"/>
      <c r="R287" s="439"/>
      <c r="S287" s="439"/>
      <c r="T287" s="439"/>
      <c r="U287" s="439"/>
      <c r="V287" s="439"/>
      <c r="W287" s="439"/>
      <c r="X287" s="439"/>
      <c r="Y287" s="439"/>
      <c r="Z287" s="439"/>
      <c r="AA287" s="439"/>
      <c r="AB287" s="439"/>
      <c r="AC287" s="439"/>
      <c r="AD287" s="439"/>
      <c r="AE287" s="439"/>
      <c r="AF287" s="439"/>
      <c r="AG287" s="439"/>
      <c r="AH287" s="439"/>
      <c r="AI287" s="439"/>
      <c r="AJ287" s="439"/>
      <c r="AK287" s="439"/>
      <c r="AL287" s="439"/>
      <c r="AM287" s="439"/>
      <c r="AN287" s="439"/>
      <c r="AO287" s="439"/>
      <c r="AP287" s="439"/>
      <c r="AQ287" s="439"/>
      <c r="AR287" s="439"/>
      <c r="AS287" s="439"/>
      <c r="AT287" s="439"/>
      <c r="AU287" s="439"/>
      <c r="AV287" s="439"/>
      <c r="AW287" s="439"/>
      <c r="AX287" s="439"/>
      <c r="AY287" s="439"/>
      <c r="AZ287" s="439"/>
      <c r="BA287" s="439"/>
      <c r="BB287" s="439"/>
      <c r="BC287" s="439"/>
    </row>
    <row r="288" ht="15.75" customHeight="1">
      <c r="A288" s="439"/>
      <c r="B288" s="439"/>
      <c r="C288" s="439"/>
      <c r="D288" s="439"/>
      <c r="E288" s="439"/>
      <c r="F288" s="439"/>
      <c r="G288" s="439"/>
      <c r="H288" s="439"/>
      <c r="I288" s="439"/>
      <c r="J288" s="439"/>
      <c r="K288" s="439"/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  <c r="AA288" s="439"/>
      <c r="AB288" s="439"/>
      <c r="AC288" s="439"/>
      <c r="AD288" s="439"/>
      <c r="AE288" s="439"/>
      <c r="AF288" s="439"/>
      <c r="AG288" s="439"/>
      <c r="AH288" s="439"/>
      <c r="AI288" s="439"/>
      <c r="AJ288" s="439"/>
      <c r="AK288" s="439"/>
      <c r="AL288" s="439"/>
      <c r="AM288" s="439"/>
      <c r="AN288" s="439"/>
      <c r="AO288" s="439"/>
      <c r="AP288" s="439"/>
      <c r="AQ288" s="439"/>
      <c r="AR288" s="439"/>
      <c r="AS288" s="439"/>
      <c r="AT288" s="439"/>
      <c r="AU288" s="439"/>
      <c r="AV288" s="439"/>
      <c r="AW288" s="439"/>
      <c r="AX288" s="439"/>
      <c r="AY288" s="439"/>
      <c r="AZ288" s="439"/>
      <c r="BA288" s="439"/>
      <c r="BB288" s="439"/>
      <c r="BC288" s="439"/>
    </row>
    <row r="289" ht="15.75" customHeight="1">
      <c r="A289" s="439"/>
      <c r="B289" s="439"/>
      <c r="C289" s="439"/>
      <c r="D289" s="439"/>
      <c r="E289" s="439"/>
      <c r="F289" s="439"/>
      <c r="G289" s="439"/>
      <c r="H289" s="439"/>
      <c r="I289" s="439"/>
      <c r="J289" s="439"/>
      <c r="K289" s="439"/>
      <c r="L289" s="439"/>
      <c r="M289" s="439"/>
      <c r="N289" s="439"/>
      <c r="O289" s="439"/>
      <c r="P289" s="439"/>
      <c r="Q289" s="439"/>
      <c r="R289" s="439"/>
      <c r="S289" s="439"/>
      <c r="T289" s="439"/>
      <c r="U289" s="439"/>
      <c r="V289" s="439"/>
      <c r="W289" s="439"/>
      <c r="X289" s="439"/>
      <c r="Y289" s="439"/>
      <c r="Z289" s="439"/>
      <c r="AA289" s="439"/>
      <c r="AB289" s="439"/>
      <c r="AC289" s="439"/>
      <c r="AD289" s="439"/>
      <c r="AE289" s="439"/>
      <c r="AF289" s="439"/>
      <c r="AG289" s="439"/>
      <c r="AH289" s="439"/>
      <c r="AI289" s="439"/>
      <c r="AJ289" s="439"/>
      <c r="AK289" s="439"/>
      <c r="AL289" s="439"/>
      <c r="AM289" s="439"/>
      <c r="AN289" s="439"/>
      <c r="AO289" s="439"/>
      <c r="AP289" s="439"/>
      <c r="AQ289" s="439"/>
      <c r="AR289" s="439"/>
      <c r="AS289" s="439"/>
      <c r="AT289" s="439"/>
      <c r="AU289" s="439"/>
      <c r="AV289" s="439"/>
      <c r="AW289" s="439"/>
      <c r="AX289" s="439"/>
      <c r="AY289" s="439"/>
      <c r="AZ289" s="439"/>
      <c r="BA289" s="439"/>
      <c r="BB289" s="439"/>
      <c r="BC289" s="439"/>
    </row>
    <row r="290" ht="15.75" customHeight="1">
      <c r="A290" s="439"/>
      <c r="B290" s="439"/>
      <c r="C290" s="439"/>
      <c r="D290" s="439"/>
      <c r="E290" s="439"/>
      <c r="F290" s="439"/>
      <c r="G290" s="439"/>
      <c r="H290" s="439"/>
      <c r="I290" s="439"/>
      <c r="J290" s="439"/>
      <c r="K290" s="439"/>
      <c r="L290" s="439"/>
      <c r="M290" s="439"/>
      <c r="N290" s="439"/>
      <c r="O290" s="439"/>
      <c r="P290" s="439"/>
      <c r="Q290" s="439"/>
      <c r="R290" s="439"/>
      <c r="S290" s="439"/>
      <c r="T290" s="439"/>
      <c r="U290" s="439"/>
      <c r="V290" s="439"/>
      <c r="W290" s="439"/>
      <c r="X290" s="439"/>
      <c r="Y290" s="439"/>
      <c r="Z290" s="439"/>
      <c r="AA290" s="439"/>
      <c r="AB290" s="439"/>
      <c r="AC290" s="439"/>
      <c r="AD290" s="439"/>
      <c r="AE290" s="439"/>
      <c r="AF290" s="439"/>
      <c r="AG290" s="439"/>
      <c r="AH290" s="439"/>
      <c r="AI290" s="439"/>
      <c r="AJ290" s="439"/>
      <c r="AK290" s="439"/>
      <c r="AL290" s="439"/>
      <c r="AM290" s="439"/>
      <c r="AN290" s="439"/>
      <c r="AO290" s="439"/>
      <c r="AP290" s="439"/>
      <c r="AQ290" s="439"/>
      <c r="AR290" s="439"/>
      <c r="AS290" s="439"/>
      <c r="AT290" s="439"/>
      <c r="AU290" s="439"/>
      <c r="AV290" s="439"/>
      <c r="AW290" s="439"/>
      <c r="AX290" s="439"/>
      <c r="AY290" s="439"/>
      <c r="AZ290" s="439"/>
      <c r="BA290" s="439"/>
      <c r="BB290" s="439"/>
      <c r="BC290" s="439"/>
    </row>
    <row r="291" ht="15.75" customHeight="1">
      <c r="A291" s="439"/>
      <c r="B291" s="439"/>
      <c r="C291" s="439"/>
      <c r="D291" s="439"/>
      <c r="E291" s="439"/>
      <c r="F291" s="439"/>
      <c r="G291" s="439"/>
      <c r="H291" s="439"/>
      <c r="I291" s="439"/>
      <c r="J291" s="439"/>
      <c r="K291" s="439"/>
      <c r="L291" s="439"/>
      <c r="M291" s="439"/>
      <c r="N291" s="439"/>
      <c r="O291" s="439"/>
      <c r="P291" s="439"/>
      <c r="Q291" s="439"/>
      <c r="R291" s="439"/>
      <c r="S291" s="439"/>
      <c r="T291" s="439"/>
      <c r="U291" s="439"/>
      <c r="V291" s="439"/>
      <c r="W291" s="439"/>
      <c r="X291" s="439"/>
      <c r="Y291" s="439"/>
      <c r="Z291" s="439"/>
      <c r="AA291" s="439"/>
      <c r="AB291" s="439"/>
      <c r="AC291" s="439"/>
      <c r="AD291" s="439"/>
      <c r="AE291" s="439"/>
      <c r="AF291" s="439"/>
      <c r="AG291" s="439"/>
      <c r="AH291" s="439"/>
      <c r="AI291" s="439"/>
      <c r="AJ291" s="439"/>
      <c r="AK291" s="439"/>
      <c r="AL291" s="439"/>
      <c r="AM291" s="439"/>
      <c r="AN291" s="439"/>
      <c r="AO291" s="439"/>
      <c r="AP291" s="439"/>
      <c r="AQ291" s="439"/>
      <c r="AR291" s="439"/>
      <c r="AS291" s="439"/>
      <c r="AT291" s="439"/>
      <c r="AU291" s="439"/>
      <c r="AV291" s="439"/>
      <c r="AW291" s="439"/>
      <c r="AX291" s="439"/>
      <c r="AY291" s="439"/>
      <c r="AZ291" s="439"/>
      <c r="BA291" s="439"/>
      <c r="BB291" s="439"/>
      <c r="BC291" s="439"/>
    </row>
    <row r="292" ht="15.75" customHeight="1">
      <c r="A292" s="439"/>
      <c r="B292" s="439"/>
      <c r="C292" s="439"/>
      <c r="D292" s="439"/>
      <c r="E292" s="439"/>
      <c r="F292" s="439"/>
      <c r="G292" s="439"/>
      <c r="H292" s="439"/>
      <c r="I292" s="439"/>
      <c r="J292" s="439"/>
      <c r="K292" s="439"/>
      <c r="L292" s="439"/>
      <c r="M292" s="439"/>
      <c r="N292" s="439"/>
      <c r="O292" s="439"/>
      <c r="P292" s="439"/>
      <c r="Q292" s="439"/>
      <c r="R292" s="439"/>
      <c r="S292" s="439"/>
      <c r="T292" s="439"/>
      <c r="U292" s="439"/>
      <c r="V292" s="439"/>
      <c r="W292" s="439"/>
      <c r="X292" s="439"/>
      <c r="Y292" s="439"/>
      <c r="Z292" s="439"/>
      <c r="AA292" s="439"/>
      <c r="AB292" s="439"/>
      <c r="AC292" s="439"/>
      <c r="AD292" s="439"/>
      <c r="AE292" s="439"/>
      <c r="AF292" s="439"/>
      <c r="AG292" s="439"/>
      <c r="AH292" s="439"/>
      <c r="AI292" s="439"/>
      <c r="AJ292" s="439"/>
      <c r="AK292" s="439"/>
      <c r="AL292" s="439"/>
      <c r="AM292" s="439"/>
      <c r="AN292" s="439"/>
      <c r="AO292" s="439"/>
      <c r="AP292" s="439"/>
      <c r="AQ292" s="439"/>
      <c r="AR292" s="439"/>
      <c r="AS292" s="439"/>
      <c r="AT292" s="439"/>
      <c r="AU292" s="439"/>
      <c r="AV292" s="439"/>
      <c r="AW292" s="439"/>
      <c r="AX292" s="439"/>
      <c r="AY292" s="439"/>
      <c r="AZ292" s="439"/>
      <c r="BA292" s="439"/>
      <c r="BB292" s="439"/>
      <c r="BC292" s="439"/>
    </row>
    <row r="293" ht="15.75" customHeight="1">
      <c r="A293" s="439"/>
      <c r="B293" s="439"/>
      <c r="C293" s="439"/>
      <c r="D293" s="439"/>
      <c r="E293" s="439"/>
      <c r="F293" s="439"/>
      <c r="G293" s="439"/>
      <c r="H293" s="439"/>
      <c r="I293" s="439"/>
      <c r="J293" s="439"/>
      <c r="K293" s="439"/>
      <c r="L293" s="439"/>
      <c r="M293" s="439"/>
      <c r="N293" s="439"/>
      <c r="O293" s="439"/>
      <c r="P293" s="439"/>
      <c r="Q293" s="439"/>
      <c r="R293" s="439"/>
      <c r="S293" s="439"/>
      <c r="T293" s="439"/>
      <c r="U293" s="439"/>
      <c r="V293" s="439"/>
      <c r="W293" s="439"/>
      <c r="X293" s="439"/>
      <c r="Y293" s="439"/>
      <c r="Z293" s="439"/>
      <c r="AA293" s="439"/>
      <c r="AB293" s="439"/>
      <c r="AC293" s="439"/>
      <c r="AD293" s="439"/>
      <c r="AE293" s="439"/>
      <c r="AF293" s="439"/>
      <c r="AG293" s="439"/>
      <c r="AH293" s="439"/>
      <c r="AI293" s="439"/>
      <c r="AJ293" s="439"/>
      <c r="AK293" s="439"/>
      <c r="AL293" s="439"/>
      <c r="AM293" s="439"/>
      <c r="AN293" s="439"/>
      <c r="AO293" s="439"/>
      <c r="AP293" s="439"/>
      <c r="AQ293" s="439"/>
      <c r="AR293" s="439"/>
      <c r="AS293" s="439"/>
      <c r="AT293" s="439"/>
      <c r="AU293" s="439"/>
      <c r="AV293" s="439"/>
      <c r="AW293" s="439"/>
      <c r="AX293" s="439"/>
      <c r="AY293" s="439"/>
      <c r="AZ293" s="439"/>
      <c r="BA293" s="439"/>
      <c r="BB293" s="439"/>
      <c r="BC293" s="439"/>
    </row>
    <row r="294" ht="15.75" customHeight="1">
      <c r="A294" s="439"/>
      <c r="B294" s="439"/>
      <c r="C294" s="439"/>
      <c r="D294" s="439"/>
      <c r="E294" s="439"/>
      <c r="F294" s="439"/>
      <c r="G294" s="439"/>
      <c r="H294" s="439"/>
      <c r="I294" s="439"/>
      <c r="J294" s="439"/>
      <c r="K294" s="439"/>
      <c r="L294" s="439"/>
      <c r="M294" s="439"/>
      <c r="N294" s="439"/>
      <c r="O294" s="439"/>
      <c r="P294" s="439"/>
      <c r="Q294" s="439"/>
      <c r="R294" s="439"/>
      <c r="S294" s="439"/>
      <c r="T294" s="439"/>
      <c r="U294" s="439"/>
      <c r="V294" s="439"/>
      <c r="W294" s="439"/>
      <c r="X294" s="439"/>
      <c r="Y294" s="439"/>
      <c r="Z294" s="439"/>
      <c r="AA294" s="439"/>
      <c r="AB294" s="439"/>
      <c r="AC294" s="439"/>
      <c r="AD294" s="439"/>
      <c r="AE294" s="439"/>
      <c r="AF294" s="439"/>
      <c r="AG294" s="439"/>
      <c r="AH294" s="439"/>
      <c r="AI294" s="439"/>
      <c r="AJ294" s="439"/>
      <c r="AK294" s="439"/>
      <c r="AL294" s="439"/>
      <c r="AM294" s="439"/>
      <c r="AN294" s="439"/>
      <c r="AO294" s="439"/>
      <c r="AP294" s="439"/>
      <c r="AQ294" s="439"/>
      <c r="AR294" s="439"/>
      <c r="AS294" s="439"/>
      <c r="AT294" s="439"/>
      <c r="AU294" s="439"/>
      <c r="AV294" s="439"/>
      <c r="AW294" s="439"/>
      <c r="AX294" s="439"/>
      <c r="AY294" s="439"/>
      <c r="AZ294" s="439"/>
      <c r="BA294" s="439"/>
      <c r="BB294" s="439"/>
      <c r="BC294" s="439"/>
    </row>
    <row r="295" ht="15.75" customHeight="1">
      <c r="A295" s="439"/>
      <c r="B295" s="439"/>
      <c r="C295" s="439"/>
      <c r="D295" s="439"/>
      <c r="E295" s="439"/>
      <c r="F295" s="439"/>
      <c r="G295" s="439"/>
      <c r="H295" s="439"/>
      <c r="I295" s="439"/>
      <c r="J295" s="439"/>
      <c r="K295" s="439"/>
      <c r="L295" s="439"/>
      <c r="M295" s="439"/>
      <c r="N295" s="439"/>
      <c r="O295" s="439"/>
      <c r="P295" s="439"/>
      <c r="Q295" s="439"/>
      <c r="R295" s="439"/>
      <c r="S295" s="439"/>
      <c r="T295" s="439"/>
      <c r="U295" s="439"/>
      <c r="V295" s="439"/>
      <c r="W295" s="439"/>
      <c r="X295" s="439"/>
      <c r="Y295" s="439"/>
      <c r="Z295" s="439"/>
      <c r="AA295" s="439"/>
      <c r="AB295" s="439"/>
      <c r="AC295" s="439"/>
      <c r="AD295" s="439"/>
      <c r="AE295" s="439"/>
      <c r="AF295" s="439"/>
      <c r="AG295" s="439"/>
      <c r="AH295" s="439"/>
      <c r="AI295" s="439"/>
      <c r="AJ295" s="439"/>
      <c r="AK295" s="439"/>
      <c r="AL295" s="439"/>
      <c r="AM295" s="439"/>
      <c r="AN295" s="439"/>
      <c r="AO295" s="439"/>
      <c r="AP295" s="439"/>
      <c r="AQ295" s="439"/>
      <c r="AR295" s="439"/>
      <c r="AS295" s="439"/>
      <c r="AT295" s="439"/>
      <c r="AU295" s="439"/>
      <c r="AV295" s="439"/>
      <c r="AW295" s="439"/>
      <c r="AX295" s="439"/>
      <c r="AY295" s="439"/>
      <c r="AZ295" s="439"/>
      <c r="BA295" s="439"/>
      <c r="BB295" s="439"/>
      <c r="BC295" s="439"/>
    </row>
    <row r="296" ht="15.75" customHeight="1">
      <c r="A296" s="439"/>
      <c r="B296" s="439"/>
      <c r="C296" s="439"/>
      <c r="D296" s="439"/>
      <c r="E296" s="439"/>
      <c r="F296" s="439"/>
      <c r="G296" s="439"/>
      <c r="H296" s="439"/>
      <c r="I296" s="439"/>
      <c r="J296" s="439"/>
      <c r="K296" s="439"/>
      <c r="L296" s="439"/>
      <c r="M296" s="439"/>
      <c r="N296" s="439"/>
      <c r="O296" s="439"/>
      <c r="P296" s="439"/>
      <c r="Q296" s="439"/>
      <c r="R296" s="439"/>
      <c r="S296" s="439"/>
      <c r="T296" s="439"/>
      <c r="U296" s="439"/>
      <c r="V296" s="439"/>
      <c r="W296" s="439"/>
      <c r="X296" s="439"/>
      <c r="Y296" s="439"/>
      <c r="Z296" s="439"/>
      <c r="AA296" s="439"/>
      <c r="AB296" s="439"/>
      <c r="AC296" s="439"/>
      <c r="AD296" s="439"/>
      <c r="AE296" s="439"/>
      <c r="AF296" s="439"/>
      <c r="AG296" s="439"/>
      <c r="AH296" s="439"/>
      <c r="AI296" s="439"/>
      <c r="AJ296" s="439"/>
      <c r="AK296" s="439"/>
      <c r="AL296" s="439"/>
      <c r="AM296" s="439"/>
      <c r="AN296" s="439"/>
      <c r="AO296" s="439"/>
      <c r="AP296" s="439"/>
      <c r="AQ296" s="439"/>
      <c r="AR296" s="439"/>
      <c r="AS296" s="439"/>
      <c r="AT296" s="439"/>
      <c r="AU296" s="439"/>
      <c r="AV296" s="439"/>
      <c r="AW296" s="439"/>
      <c r="AX296" s="439"/>
      <c r="AY296" s="439"/>
      <c r="AZ296" s="439"/>
      <c r="BA296" s="439"/>
      <c r="BB296" s="439"/>
      <c r="BC296" s="439"/>
    </row>
    <row r="297" ht="15.75" customHeight="1">
      <c r="A297" s="439"/>
      <c r="B297" s="439"/>
      <c r="C297" s="439"/>
      <c r="D297" s="439"/>
      <c r="E297" s="439"/>
      <c r="F297" s="439"/>
      <c r="G297" s="439"/>
      <c r="H297" s="439"/>
      <c r="I297" s="439"/>
      <c r="J297" s="439"/>
      <c r="K297" s="439"/>
      <c r="L297" s="439"/>
      <c r="M297" s="439"/>
      <c r="N297" s="439"/>
      <c r="O297" s="439"/>
      <c r="P297" s="439"/>
      <c r="Q297" s="439"/>
      <c r="R297" s="439"/>
      <c r="S297" s="439"/>
      <c r="T297" s="439"/>
      <c r="U297" s="439"/>
      <c r="V297" s="439"/>
      <c r="W297" s="439"/>
      <c r="X297" s="439"/>
      <c r="Y297" s="439"/>
      <c r="Z297" s="439"/>
      <c r="AA297" s="439"/>
      <c r="AB297" s="439"/>
      <c r="AC297" s="439"/>
      <c r="AD297" s="439"/>
      <c r="AE297" s="439"/>
      <c r="AF297" s="439"/>
      <c r="AG297" s="439"/>
      <c r="AH297" s="439"/>
      <c r="AI297" s="439"/>
      <c r="AJ297" s="439"/>
      <c r="AK297" s="439"/>
      <c r="AL297" s="439"/>
      <c r="AM297" s="439"/>
      <c r="AN297" s="439"/>
      <c r="AO297" s="439"/>
      <c r="AP297" s="439"/>
      <c r="AQ297" s="439"/>
      <c r="AR297" s="439"/>
      <c r="AS297" s="439"/>
      <c r="AT297" s="439"/>
      <c r="AU297" s="439"/>
      <c r="AV297" s="439"/>
      <c r="AW297" s="439"/>
      <c r="AX297" s="439"/>
      <c r="AY297" s="439"/>
      <c r="AZ297" s="439"/>
      <c r="BA297" s="439"/>
      <c r="BB297" s="439"/>
      <c r="BC297" s="439"/>
    </row>
    <row r="298" ht="15.75" customHeight="1">
      <c r="A298" s="439"/>
      <c r="B298" s="439"/>
      <c r="C298" s="439"/>
      <c r="D298" s="439"/>
      <c r="E298" s="439"/>
      <c r="F298" s="439"/>
      <c r="G298" s="439"/>
      <c r="H298" s="439"/>
      <c r="I298" s="439"/>
      <c r="J298" s="439"/>
      <c r="K298" s="439"/>
      <c r="L298" s="439"/>
      <c r="M298" s="439"/>
      <c r="N298" s="439"/>
      <c r="O298" s="439"/>
      <c r="P298" s="439"/>
      <c r="Q298" s="439"/>
      <c r="R298" s="439"/>
      <c r="S298" s="439"/>
      <c r="T298" s="439"/>
      <c r="U298" s="439"/>
      <c r="V298" s="439"/>
      <c r="W298" s="439"/>
      <c r="X298" s="439"/>
      <c r="Y298" s="439"/>
      <c r="Z298" s="439"/>
      <c r="AA298" s="439"/>
      <c r="AB298" s="439"/>
      <c r="AC298" s="439"/>
      <c r="AD298" s="439"/>
      <c r="AE298" s="439"/>
      <c r="AF298" s="439"/>
      <c r="AG298" s="439"/>
      <c r="AH298" s="439"/>
      <c r="AI298" s="439"/>
      <c r="AJ298" s="439"/>
      <c r="AK298" s="439"/>
      <c r="AL298" s="439"/>
      <c r="AM298" s="439"/>
      <c r="AN298" s="439"/>
      <c r="AO298" s="439"/>
      <c r="AP298" s="439"/>
      <c r="AQ298" s="439"/>
      <c r="AR298" s="439"/>
      <c r="AS298" s="439"/>
      <c r="AT298" s="439"/>
      <c r="AU298" s="439"/>
      <c r="AV298" s="439"/>
      <c r="AW298" s="439"/>
      <c r="AX298" s="439"/>
      <c r="AY298" s="439"/>
      <c r="AZ298" s="439"/>
      <c r="BA298" s="439"/>
      <c r="BB298" s="439"/>
      <c r="BC298" s="439"/>
    </row>
    <row r="299" ht="15.75" customHeight="1">
      <c r="A299" s="439"/>
      <c r="B299" s="439"/>
      <c r="C299" s="439"/>
      <c r="D299" s="439"/>
      <c r="E299" s="439"/>
      <c r="F299" s="439"/>
      <c r="G299" s="439"/>
      <c r="H299" s="439"/>
      <c r="I299" s="439"/>
      <c r="J299" s="439"/>
      <c r="K299" s="439"/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  <c r="AA299" s="439"/>
      <c r="AB299" s="439"/>
      <c r="AC299" s="439"/>
      <c r="AD299" s="439"/>
      <c r="AE299" s="439"/>
      <c r="AF299" s="439"/>
      <c r="AG299" s="439"/>
      <c r="AH299" s="439"/>
      <c r="AI299" s="439"/>
      <c r="AJ299" s="439"/>
      <c r="AK299" s="439"/>
      <c r="AL299" s="439"/>
      <c r="AM299" s="439"/>
      <c r="AN299" s="439"/>
      <c r="AO299" s="439"/>
      <c r="AP299" s="439"/>
      <c r="AQ299" s="439"/>
      <c r="AR299" s="439"/>
      <c r="AS299" s="439"/>
      <c r="AT299" s="439"/>
      <c r="AU299" s="439"/>
      <c r="AV299" s="439"/>
      <c r="AW299" s="439"/>
      <c r="AX299" s="439"/>
      <c r="AY299" s="439"/>
      <c r="AZ299" s="439"/>
      <c r="BA299" s="439"/>
      <c r="BB299" s="439"/>
      <c r="BC299" s="439"/>
    </row>
    <row r="300" ht="15.75" customHeight="1">
      <c r="A300" s="439"/>
      <c r="B300" s="439"/>
      <c r="C300" s="439"/>
      <c r="D300" s="439"/>
      <c r="E300" s="439"/>
      <c r="F300" s="439"/>
      <c r="G300" s="439"/>
      <c r="H300" s="439"/>
      <c r="I300" s="439"/>
      <c r="J300" s="439"/>
      <c r="K300" s="439"/>
      <c r="L300" s="439"/>
      <c r="M300" s="439"/>
      <c r="N300" s="439"/>
      <c r="O300" s="439"/>
      <c r="P300" s="439"/>
      <c r="Q300" s="439"/>
      <c r="R300" s="439"/>
      <c r="S300" s="439"/>
      <c r="T300" s="439"/>
      <c r="U300" s="439"/>
      <c r="V300" s="439"/>
      <c r="W300" s="439"/>
      <c r="X300" s="439"/>
      <c r="Y300" s="439"/>
      <c r="Z300" s="439"/>
      <c r="AA300" s="439"/>
      <c r="AB300" s="439"/>
      <c r="AC300" s="439"/>
      <c r="AD300" s="439"/>
      <c r="AE300" s="439"/>
      <c r="AF300" s="439"/>
      <c r="AG300" s="439"/>
      <c r="AH300" s="439"/>
      <c r="AI300" s="439"/>
      <c r="AJ300" s="439"/>
      <c r="AK300" s="439"/>
      <c r="AL300" s="439"/>
      <c r="AM300" s="439"/>
      <c r="AN300" s="439"/>
      <c r="AO300" s="439"/>
      <c r="AP300" s="439"/>
      <c r="AQ300" s="439"/>
      <c r="AR300" s="439"/>
      <c r="AS300" s="439"/>
      <c r="AT300" s="439"/>
      <c r="AU300" s="439"/>
      <c r="AV300" s="439"/>
      <c r="AW300" s="439"/>
      <c r="AX300" s="439"/>
      <c r="AY300" s="439"/>
      <c r="AZ300" s="439"/>
      <c r="BA300" s="439"/>
      <c r="BB300" s="439"/>
      <c r="BC300" s="439"/>
    </row>
    <row r="301" ht="15.75" customHeight="1">
      <c r="A301" s="439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439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439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439"/>
    </row>
    <row r="302" ht="15.75" customHeight="1">
      <c r="A302" s="439"/>
      <c r="B302" s="439"/>
      <c r="C302" s="439"/>
      <c r="D302" s="439"/>
      <c r="E302" s="439"/>
      <c r="F302" s="439"/>
      <c r="G302" s="439"/>
      <c r="H302" s="439"/>
      <c r="I302" s="439"/>
      <c r="J302" s="439"/>
      <c r="K302" s="439"/>
      <c r="L302" s="439"/>
      <c r="M302" s="439"/>
      <c r="N302" s="439"/>
      <c r="O302" s="439"/>
      <c r="P302" s="439"/>
      <c r="Q302" s="439"/>
      <c r="R302" s="439"/>
      <c r="S302" s="439"/>
      <c r="T302" s="439"/>
      <c r="U302" s="439"/>
      <c r="V302" s="439"/>
      <c r="W302" s="439"/>
      <c r="X302" s="439"/>
      <c r="Y302" s="439"/>
      <c r="Z302" s="439"/>
      <c r="AA302" s="439"/>
      <c r="AB302" s="439"/>
      <c r="AC302" s="439"/>
      <c r="AD302" s="439"/>
      <c r="AE302" s="439"/>
      <c r="AF302" s="439"/>
      <c r="AG302" s="439"/>
      <c r="AH302" s="439"/>
      <c r="AI302" s="439"/>
      <c r="AJ302" s="439"/>
      <c r="AK302" s="439"/>
      <c r="AL302" s="439"/>
      <c r="AM302" s="439"/>
      <c r="AN302" s="439"/>
      <c r="AO302" s="439"/>
      <c r="AP302" s="439"/>
      <c r="AQ302" s="439"/>
      <c r="AR302" s="439"/>
      <c r="AS302" s="439"/>
      <c r="AT302" s="439"/>
      <c r="AU302" s="439"/>
      <c r="AV302" s="439"/>
      <c r="AW302" s="439"/>
      <c r="AX302" s="439"/>
      <c r="AY302" s="439"/>
      <c r="AZ302" s="439"/>
      <c r="BA302" s="439"/>
      <c r="BB302" s="439"/>
      <c r="BC302" s="439"/>
    </row>
    <row r="303" ht="15.75" customHeight="1">
      <c r="A303" s="439"/>
      <c r="B303" s="439"/>
      <c r="C303" s="439"/>
      <c r="D303" s="439"/>
      <c r="E303" s="439"/>
      <c r="F303" s="439"/>
      <c r="G303" s="439"/>
      <c r="H303" s="439"/>
      <c r="I303" s="439"/>
      <c r="J303" s="439"/>
      <c r="K303" s="439"/>
      <c r="L303" s="439"/>
      <c r="M303" s="439"/>
      <c r="N303" s="439"/>
      <c r="O303" s="439"/>
      <c r="P303" s="439"/>
      <c r="Q303" s="439"/>
      <c r="R303" s="439"/>
      <c r="S303" s="439"/>
      <c r="T303" s="439"/>
      <c r="U303" s="439"/>
      <c r="V303" s="439"/>
      <c r="W303" s="439"/>
      <c r="X303" s="439"/>
      <c r="Y303" s="439"/>
      <c r="Z303" s="439"/>
      <c r="AA303" s="439"/>
      <c r="AB303" s="439"/>
      <c r="AC303" s="439"/>
      <c r="AD303" s="439"/>
      <c r="AE303" s="439"/>
      <c r="AF303" s="439"/>
      <c r="AG303" s="439"/>
      <c r="AH303" s="439"/>
      <c r="AI303" s="439"/>
      <c r="AJ303" s="439"/>
      <c r="AK303" s="439"/>
      <c r="AL303" s="439"/>
      <c r="AM303" s="439"/>
      <c r="AN303" s="439"/>
      <c r="AO303" s="439"/>
      <c r="AP303" s="439"/>
      <c r="AQ303" s="439"/>
      <c r="AR303" s="439"/>
      <c r="AS303" s="439"/>
      <c r="AT303" s="439"/>
      <c r="AU303" s="439"/>
      <c r="AV303" s="439"/>
      <c r="AW303" s="439"/>
      <c r="AX303" s="439"/>
      <c r="AY303" s="439"/>
      <c r="AZ303" s="439"/>
      <c r="BA303" s="439"/>
      <c r="BB303" s="439"/>
      <c r="BC303" s="439"/>
    </row>
    <row r="304" ht="15.75" customHeight="1">
      <c r="A304" s="439"/>
      <c r="B304" s="439"/>
      <c r="C304" s="439"/>
      <c r="D304" s="439"/>
      <c r="E304" s="439"/>
      <c r="F304" s="439"/>
      <c r="G304" s="439"/>
      <c r="H304" s="439"/>
      <c r="I304" s="439"/>
      <c r="J304" s="439"/>
      <c r="K304" s="439"/>
      <c r="L304" s="439"/>
      <c r="M304" s="439"/>
      <c r="N304" s="439"/>
      <c r="O304" s="439"/>
      <c r="P304" s="439"/>
      <c r="Q304" s="439"/>
      <c r="R304" s="439"/>
      <c r="S304" s="439"/>
      <c r="T304" s="439"/>
      <c r="U304" s="439"/>
      <c r="V304" s="439"/>
      <c r="W304" s="439"/>
      <c r="X304" s="439"/>
      <c r="Y304" s="439"/>
      <c r="Z304" s="439"/>
      <c r="AA304" s="439"/>
      <c r="AB304" s="439"/>
      <c r="AC304" s="439"/>
      <c r="AD304" s="439"/>
      <c r="AE304" s="439"/>
      <c r="AF304" s="439"/>
      <c r="AG304" s="439"/>
      <c r="AH304" s="439"/>
      <c r="AI304" s="439"/>
      <c r="AJ304" s="439"/>
      <c r="AK304" s="439"/>
      <c r="AL304" s="439"/>
      <c r="AM304" s="439"/>
      <c r="AN304" s="439"/>
      <c r="AO304" s="439"/>
      <c r="AP304" s="439"/>
      <c r="AQ304" s="439"/>
      <c r="AR304" s="439"/>
      <c r="AS304" s="439"/>
      <c r="AT304" s="439"/>
      <c r="AU304" s="439"/>
      <c r="AV304" s="439"/>
      <c r="AW304" s="439"/>
      <c r="AX304" s="439"/>
      <c r="AY304" s="439"/>
      <c r="AZ304" s="439"/>
      <c r="BA304" s="439"/>
      <c r="BB304" s="439"/>
      <c r="BC304" s="439"/>
    </row>
    <row r="305" ht="15.75" customHeight="1">
      <c r="A305" s="439"/>
      <c r="B305" s="439"/>
      <c r="C305" s="439"/>
      <c r="D305" s="439"/>
      <c r="E305" s="439"/>
      <c r="F305" s="439"/>
      <c r="G305" s="439"/>
      <c r="H305" s="439"/>
      <c r="I305" s="439"/>
      <c r="J305" s="439"/>
      <c r="K305" s="439"/>
      <c r="L305" s="439"/>
      <c r="M305" s="439"/>
      <c r="N305" s="439"/>
      <c r="O305" s="439"/>
      <c r="P305" s="439"/>
      <c r="Q305" s="439"/>
      <c r="R305" s="439"/>
      <c r="S305" s="439"/>
      <c r="T305" s="439"/>
      <c r="U305" s="439"/>
      <c r="V305" s="439"/>
      <c r="W305" s="439"/>
      <c r="X305" s="439"/>
      <c r="Y305" s="439"/>
      <c r="Z305" s="439"/>
      <c r="AA305" s="439"/>
      <c r="AB305" s="439"/>
      <c r="AC305" s="439"/>
      <c r="AD305" s="439"/>
      <c r="AE305" s="439"/>
      <c r="AF305" s="439"/>
      <c r="AG305" s="439"/>
      <c r="AH305" s="439"/>
      <c r="AI305" s="439"/>
      <c r="AJ305" s="439"/>
      <c r="AK305" s="439"/>
      <c r="AL305" s="439"/>
      <c r="AM305" s="439"/>
      <c r="AN305" s="439"/>
      <c r="AO305" s="439"/>
      <c r="AP305" s="439"/>
      <c r="AQ305" s="439"/>
      <c r="AR305" s="439"/>
      <c r="AS305" s="439"/>
      <c r="AT305" s="439"/>
      <c r="AU305" s="439"/>
      <c r="AV305" s="439"/>
      <c r="AW305" s="439"/>
      <c r="AX305" s="439"/>
      <c r="AY305" s="439"/>
      <c r="AZ305" s="439"/>
      <c r="BA305" s="439"/>
      <c r="BB305" s="439"/>
      <c r="BC305" s="439"/>
    </row>
    <row r="306" ht="15.75" customHeight="1">
      <c r="A306" s="439"/>
      <c r="B306" s="439"/>
      <c r="C306" s="439"/>
      <c r="D306" s="439"/>
      <c r="E306" s="439"/>
      <c r="F306" s="439"/>
      <c r="G306" s="439"/>
      <c r="H306" s="439"/>
      <c r="I306" s="439"/>
      <c r="J306" s="439"/>
      <c r="K306" s="439"/>
      <c r="L306" s="439"/>
      <c r="M306" s="439"/>
      <c r="N306" s="439"/>
      <c r="O306" s="439"/>
      <c r="P306" s="439"/>
      <c r="Q306" s="439"/>
      <c r="R306" s="439"/>
      <c r="S306" s="439"/>
      <c r="T306" s="439"/>
      <c r="U306" s="439"/>
      <c r="V306" s="439"/>
      <c r="W306" s="439"/>
      <c r="X306" s="439"/>
      <c r="Y306" s="439"/>
      <c r="Z306" s="439"/>
      <c r="AA306" s="439"/>
      <c r="AB306" s="439"/>
      <c r="AC306" s="439"/>
      <c r="AD306" s="439"/>
      <c r="AE306" s="439"/>
      <c r="AF306" s="439"/>
      <c r="AG306" s="439"/>
      <c r="AH306" s="439"/>
      <c r="AI306" s="439"/>
      <c r="AJ306" s="439"/>
      <c r="AK306" s="439"/>
      <c r="AL306" s="439"/>
      <c r="AM306" s="439"/>
      <c r="AN306" s="439"/>
      <c r="AO306" s="439"/>
      <c r="AP306" s="439"/>
      <c r="AQ306" s="439"/>
      <c r="AR306" s="439"/>
      <c r="AS306" s="439"/>
      <c r="AT306" s="439"/>
      <c r="AU306" s="439"/>
      <c r="AV306" s="439"/>
      <c r="AW306" s="439"/>
      <c r="AX306" s="439"/>
      <c r="AY306" s="439"/>
      <c r="AZ306" s="439"/>
      <c r="BA306" s="439"/>
      <c r="BB306" s="439"/>
      <c r="BC306" s="439"/>
    </row>
    <row r="307" ht="15.75" customHeight="1">
      <c r="A307" s="439"/>
      <c r="B307" s="439"/>
      <c r="C307" s="439"/>
      <c r="D307" s="439"/>
      <c r="E307" s="439"/>
      <c r="F307" s="439"/>
      <c r="G307" s="439"/>
      <c r="H307" s="439"/>
      <c r="I307" s="439"/>
      <c r="J307" s="439"/>
      <c r="K307" s="439"/>
      <c r="L307" s="439"/>
      <c r="M307" s="439"/>
      <c r="N307" s="439"/>
      <c r="O307" s="439"/>
      <c r="P307" s="439"/>
      <c r="Q307" s="439"/>
      <c r="R307" s="439"/>
      <c r="S307" s="439"/>
      <c r="T307" s="439"/>
      <c r="U307" s="439"/>
      <c r="V307" s="439"/>
      <c r="W307" s="439"/>
      <c r="X307" s="439"/>
      <c r="Y307" s="439"/>
      <c r="Z307" s="439"/>
      <c r="AA307" s="439"/>
      <c r="AB307" s="439"/>
      <c r="AC307" s="439"/>
      <c r="AD307" s="439"/>
      <c r="AE307" s="439"/>
      <c r="AF307" s="439"/>
      <c r="AG307" s="439"/>
      <c r="AH307" s="439"/>
      <c r="AI307" s="439"/>
      <c r="AJ307" s="439"/>
      <c r="AK307" s="439"/>
      <c r="AL307" s="439"/>
      <c r="AM307" s="439"/>
      <c r="AN307" s="439"/>
      <c r="AO307" s="439"/>
      <c r="AP307" s="439"/>
      <c r="AQ307" s="439"/>
      <c r="AR307" s="439"/>
      <c r="AS307" s="439"/>
      <c r="AT307" s="439"/>
      <c r="AU307" s="439"/>
      <c r="AV307" s="439"/>
      <c r="AW307" s="439"/>
      <c r="AX307" s="439"/>
      <c r="AY307" s="439"/>
      <c r="AZ307" s="439"/>
      <c r="BA307" s="439"/>
      <c r="BB307" s="439"/>
      <c r="BC307" s="439"/>
    </row>
    <row r="308" ht="15.75" customHeight="1">
      <c r="A308" s="439"/>
      <c r="B308" s="439"/>
      <c r="C308" s="439"/>
      <c r="D308" s="439"/>
      <c r="E308" s="439"/>
      <c r="F308" s="439"/>
      <c r="G308" s="439"/>
      <c r="H308" s="439"/>
      <c r="I308" s="439"/>
      <c r="J308" s="439"/>
      <c r="K308" s="439"/>
      <c r="L308" s="439"/>
      <c r="M308" s="439"/>
      <c r="N308" s="439"/>
      <c r="O308" s="439"/>
      <c r="P308" s="439"/>
      <c r="Q308" s="439"/>
      <c r="R308" s="439"/>
      <c r="S308" s="439"/>
      <c r="T308" s="439"/>
      <c r="U308" s="439"/>
      <c r="V308" s="439"/>
      <c r="W308" s="439"/>
      <c r="X308" s="439"/>
      <c r="Y308" s="439"/>
      <c r="Z308" s="439"/>
      <c r="AA308" s="439"/>
      <c r="AB308" s="439"/>
      <c r="AC308" s="439"/>
      <c r="AD308" s="439"/>
      <c r="AE308" s="439"/>
      <c r="AF308" s="439"/>
      <c r="AG308" s="439"/>
      <c r="AH308" s="439"/>
      <c r="AI308" s="439"/>
      <c r="AJ308" s="439"/>
      <c r="AK308" s="439"/>
      <c r="AL308" s="439"/>
      <c r="AM308" s="439"/>
      <c r="AN308" s="439"/>
      <c r="AO308" s="439"/>
      <c r="AP308" s="439"/>
      <c r="AQ308" s="439"/>
      <c r="AR308" s="439"/>
      <c r="AS308" s="439"/>
      <c r="AT308" s="439"/>
      <c r="AU308" s="439"/>
      <c r="AV308" s="439"/>
      <c r="AW308" s="439"/>
      <c r="AX308" s="439"/>
      <c r="AY308" s="439"/>
      <c r="AZ308" s="439"/>
      <c r="BA308" s="439"/>
      <c r="BB308" s="439"/>
      <c r="BC308" s="439"/>
    </row>
    <row r="309" ht="15.75" customHeight="1">
      <c r="A309" s="439"/>
      <c r="B309" s="439"/>
      <c r="C309" s="439"/>
      <c r="D309" s="439"/>
      <c r="E309" s="439"/>
      <c r="F309" s="439"/>
      <c r="G309" s="439"/>
      <c r="H309" s="439"/>
      <c r="I309" s="439"/>
      <c r="J309" s="439"/>
      <c r="K309" s="439"/>
      <c r="L309" s="439"/>
      <c r="M309" s="439"/>
      <c r="N309" s="439"/>
      <c r="O309" s="439"/>
      <c r="P309" s="439"/>
      <c r="Q309" s="439"/>
      <c r="R309" s="439"/>
      <c r="S309" s="439"/>
      <c r="T309" s="439"/>
      <c r="U309" s="439"/>
      <c r="V309" s="439"/>
      <c r="W309" s="439"/>
      <c r="X309" s="439"/>
      <c r="Y309" s="439"/>
      <c r="Z309" s="439"/>
      <c r="AA309" s="439"/>
      <c r="AB309" s="439"/>
      <c r="AC309" s="439"/>
      <c r="AD309" s="439"/>
      <c r="AE309" s="439"/>
      <c r="AF309" s="439"/>
      <c r="AG309" s="439"/>
      <c r="AH309" s="439"/>
      <c r="AI309" s="439"/>
      <c r="AJ309" s="439"/>
      <c r="AK309" s="439"/>
      <c r="AL309" s="439"/>
      <c r="AM309" s="439"/>
      <c r="AN309" s="439"/>
      <c r="AO309" s="439"/>
      <c r="AP309" s="439"/>
      <c r="AQ309" s="439"/>
      <c r="AR309" s="439"/>
      <c r="AS309" s="439"/>
      <c r="AT309" s="439"/>
      <c r="AU309" s="439"/>
      <c r="AV309" s="439"/>
      <c r="AW309" s="439"/>
      <c r="AX309" s="439"/>
      <c r="AY309" s="439"/>
      <c r="AZ309" s="439"/>
      <c r="BA309" s="439"/>
      <c r="BB309" s="439"/>
      <c r="BC309" s="439"/>
    </row>
    <row r="310" ht="15.75" customHeight="1">
      <c r="A310" s="439"/>
      <c r="B310" s="439"/>
      <c r="C310" s="439"/>
      <c r="D310" s="439"/>
      <c r="E310" s="439"/>
      <c r="F310" s="439"/>
      <c r="G310" s="439"/>
      <c r="H310" s="439"/>
      <c r="I310" s="439"/>
      <c r="J310" s="439"/>
      <c r="K310" s="439"/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  <c r="V310" s="439"/>
      <c r="W310" s="439"/>
      <c r="X310" s="439"/>
      <c r="Y310" s="439"/>
      <c r="Z310" s="439"/>
      <c r="AA310" s="439"/>
      <c r="AB310" s="439"/>
      <c r="AC310" s="439"/>
      <c r="AD310" s="439"/>
      <c r="AE310" s="439"/>
      <c r="AF310" s="439"/>
      <c r="AG310" s="439"/>
      <c r="AH310" s="439"/>
      <c r="AI310" s="439"/>
      <c r="AJ310" s="439"/>
      <c r="AK310" s="439"/>
      <c r="AL310" s="439"/>
      <c r="AM310" s="439"/>
      <c r="AN310" s="439"/>
      <c r="AO310" s="439"/>
      <c r="AP310" s="439"/>
      <c r="AQ310" s="439"/>
      <c r="AR310" s="439"/>
      <c r="AS310" s="439"/>
      <c r="AT310" s="439"/>
      <c r="AU310" s="439"/>
      <c r="AV310" s="439"/>
      <c r="AW310" s="439"/>
      <c r="AX310" s="439"/>
      <c r="AY310" s="439"/>
      <c r="AZ310" s="439"/>
      <c r="BA310" s="439"/>
      <c r="BB310" s="439"/>
      <c r="BC310" s="439"/>
    </row>
    <row r="311" ht="15.75" customHeight="1">
      <c r="A311" s="439"/>
      <c r="B311" s="439"/>
      <c r="C311" s="439"/>
      <c r="D311" s="439"/>
      <c r="E311" s="439"/>
      <c r="F311" s="439"/>
      <c r="G311" s="439"/>
      <c r="H311" s="439"/>
      <c r="I311" s="439"/>
      <c r="J311" s="439"/>
      <c r="K311" s="439"/>
      <c r="L311" s="439"/>
      <c r="M311" s="439"/>
      <c r="N311" s="439"/>
      <c r="O311" s="439"/>
      <c r="P311" s="439"/>
      <c r="Q311" s="439"/>
      <c r="R311" s="439"/>
      <c r="S311" s="439"/>
      <c r="T311" s="439"/>
      <c r="U311" s="439"/>
      <c r="V311" s="439"/>
      <c r="W311" s="439"/>
      <c r="X311" s="439"/>
      <c r="Y311" s="439"/>
      <c r="Z311" s="439"/>
      <c r="AA311" s="439"/>
      <c r="AB311" s="439"/>
      <c r="AC311" s="439"/>
      <c r="AD311" s="439"/>
      <c r="AE311" s="439"/>
      <c r="AF311" s="439"/>
      <c r="AG311" s="439"/>
      <c r="AH311" s="439"/>
      <c r="AI311" s="439"/>
      <c r="AJ311" s="439"/>
      <c r="AK311" s="439"/>
      <c r="AL311" s="439"/>
      <c r="AM311" s="439"/>
      <c r="AN311" s="439"/>
      <c r="AO311" s="439"/>
      <c r="AP311" s="439"/>
      <c r="AQ311" s="439"/>
      <c r="AR311" s="439"/>
      <c r="AS311" s="439"/>
      <c r="AT311" s="439"/>
      <c r="AU311" s="439"/>
      <c r="AV311" s="439"/>
      <c r="AW311" s="439"/>
      <c r="AX311" s="439"/>
      <c r="AY311" s="439"/>
      <c r="AZ311" s="439"/>
      <c r="BA311" s="439"/>
      <c r="BB311" s="439"/>
      <c r="BC311" s="439"/>
    </row>
    <row r="312" ht="15.75" customHeight="1">
      <c r="A312" s="439"/>
      <c r="B312" s="439"/>
      <c r="C312" s="439"/>
      <c r="D312" s="439"/>
      <c r="E312" s="439"/>
      <c r="F312" s="439"/>
      <c r="G312" s="439"/>
      <c r="H312" s="439"/>
      <c r="I312" s="439"/>
      <c r="J312" s="439"/>
      <c r="K312" s="439"/>
      <c r="L312" s="439"/>
      <c r="M312" s="439"/>
      <c r="N312" s="439"/>
      <c r="O312" s="439"/>
      <c r="P312" s="439"/>
      <c r="Q312" s="439"/>
      <c r="R312" s="439"/>
      <c r="S312" s="439"/>
      <c r="T312" s="439"/>
      <c r="U312" s="439"/>
      <c r="V312" s="439"/>
      <c r="W312" s="439"/>
      <c r="X312" s="439"/>
      <c r="Y312" s="439"/>
      <c r="Z312" s="439"/>
      <c r="AA312" s="439"/>
      <c r="AB312" s="439"/>
      <c r="AC312" s="439"/>
      <c r="AD312" s="439"/>
      <c r="AE312" s="439"/>
      <c r="AF312" s="439"/>
      <c r="AG312" s="439"/>
      <c r="AH312" s="439"/>
      <c r="AI312" s="439"/>
      <c r="AJ312" s="439"/>
      <c r="AK312" s="439"/>
      <c r="AL312" s="439"/>
      <c r="AM312" s="439"/>
      <c r="AN312" s="439"/>
      <c r="AO312" s="439"/>
      <c r="AP312" s="439"/>
      <c r="AQ312" s="439"/>
      <c r="AR312" s="439"/>
      <c r="AS312" s="439"/>
      <c r="AT312" s="439"/>
      <c r="AU312" s="439"/>
      <c r="AV312" s="439"/>
      <c r="AW312" s="439"/>
      <c r="AX312" s="439"/>
      <c r="AY312" s="439"/>
      <c r="AZ312" s="439"/>
      <c r="BA312" s="439"/>
      <c r="BB312" s="439"/>
      <c r="BC312" s="439"/>
    </row>
    <row r="313" ht="15.75" customHeight="1">
      <c r="A313" s="439"/>
      <c r="B313" s="439"/>
      <c r="C313" s="439"/>
      <c r="D313" s="439"/>
      <c r="E313" s="439"/>
      <c r="F313" s="439"/>
      <c r="G313" s="439"/>
      <c r="H313" s="439"/>
      <c r="I313" s="439"/>
      <c r="J313" s="439"/>
      <c r="K313" s="439"/>
      <c r="L313" s="439"/>
      <c r="M313" s="439"/>
      <c r="N313" s="439"/>
      <c r="O313" s="439"/>
      <c r="P313" s="439"/>
      <c r="Q313" s="439"/>
      <c r="R313" s="439"/>
      <c r="S313" s="439"/>
      <c r="T313" s="439"/>
      <c r="U313" s="439"/>
      <c r="V313" s="439"/>
      <c r="W313" s="439"/>
      <c r="X313" s="439"/>
      <c r="Y313" s="439"/>
      <c r="Z313" s="439"/>
      <c r="AA313" s="439"/>
      <c r="AB313" s="439"/>
      <c r="AC313" s="439"/>
      <c r="AD313" s="439"/>
      <c r="AE313" s="439"/>
      <c r="AF313" s="439"/>
      <c r="AG313" s="439"/>
      <c r="AH313" s="439"/>
      <c r="AI313" s="439"/>
      <c r="AJ313" s="439"/>
      <c r="AK313" s="439"/>
      <c r="AL313" s="439"/>
      <c r="AM313" s="439"/>
      <c r="AN313" s="439"/>
      <c r="AO313" s="439"/>
      <c r="AP313" s="439"/>
      <c r="AQ313" s="439"/>
      <c r="AR313" s="439"/>
      <c r="AS313" s="439"/>
      <c r="AT313" s="439"/>
      <c r="AU313" s="439"/>
      <c r="AV313" s="439"/>
      <c r="AW313" s="439"/>
      <c r="AX313" s="439"/>
      <c r="AY313" s="439"/>
      <c r="AZ313" s="439"/>
      <c r="BA313" s="439"/>
      <c r="BB313" s="439"/>
      <c r="BC313" s="439"/>
    </row>
    <row r="314" ht="15.75" customHeight="1">
      <c r="A314" s="439"/>
      <c r="B314" s="439"/>
      <c r="C314" s="439"/>
      <c r="D314" s="439"/>
      <c r="E314" s="439"/>
      <c r="F314" s="439"/>
      <c r="G314" s="439"/>
      <c r="H314" s="439"/>
      <c r="I314" s="439"/>
      <c r="J314" s="439"/>
      <c r="K314" s="439"/>
      <c r="L314" s="439"/>
      <c r="M314" s="439"/>
      <c r="N314" s="439"/>
      <c r="O314" s="439"/>
      <c r="P314" s="439"/>
      <c r="Q314" s="439"/>
      <c r="R314" s="439"/>
      <c r="S314" s="439"/>
      <c r="T314" s="439"/>
      <c r="U314" s="439"/>
      <c r="V314" s="439"/>
      <c r="W314" s="439"/>
      <c r="X314" s="439"/>
      <c r="Y314" s="439"/>
      <c r="Z314" s="439"/>
      <c r="AA314" s="439"/>
      <c r="AB314" s="439"/>
      <c r="AC314" s="439"/>
      <c r="AD314" s="439"/>
      <c r="AE314" s="439"/>
      <c r="AF314" s="439"/>
      <c r="AG314" s="439"/>
      <c r="AH314" s="439"/>
      <c r="AI314" s="439"/>
      <c r="AJ314" s="439"/>
      <c r="AK314" s="439"/>
      <c r="AL314" s="439"/>
      <c r="AM314" s="439"/>
      <c r="AN314" s="439"/>
      <c r="AO314" s="439"/>
      <c r="AP314" s="439"/>
      <c r="AQ314" s="439"/>
      <c r="AR314" s="439"/>
      <c r="AS314" s="439"/>
      <c r="AT314" s="439"/>
      <c r="AU314" s="439"/>
      <c r="AV314" s="439"/>
      <c r="AW314" s="439"/>
      <c r="AX314" s="439"/>
      <c r="AY314" s="439"/>
      <c r="AZ314" s="439"/>
      <c r="BA314" s="439"/>
      <c r="BB314" s="439"/>
      <c r="BC314" s="439"/>
    </row>
    <row r="315" ht="15.75" customHeight="1">
      <c r="A315" s="439"/>
      <c r="B315" s="439"/>
      <c r="C315" s="439"/>
      <c r="D315" s="439"/>
      <c r="E315" s="439"/>
      <c r="F315" s="439"/>
      <c r="G315" s="439"/>
      <c r="H315" s="439"/>
      <c r="I315" s="439"/>
      <c r="J315" s="439"/>
      <c r="K315" s="439"/>
      <c r="L315" s="439"/>
      <c r="M315" s="439"/>
      <c r="N315" s="439"/>
      <c r="O315" s="439"/>
      <c r="P315" s="439"/>
      <c r="Q315" s="439"/>
      <c r="R315" s="439"/>
      <c r="S315" s="439"/>
      <c r="T315" s="439"/>
      <c r="U315" s="439"/>
      <c r="V315" s="439"/>
      <c r="W315" s="439"/>
      <c r="X315" s="439"/>
      <c r="Y315" s="439"/>
      <c r="Z315" s="439"/>
      <c r="AA315" s="439"/>
      <c r="AB315" s="439"/>
      <c r="AC315" s="439"/>
      <c r="AD315" s="439"/>
      <c r="AE315" s="439"/>
      <c r="AF315" s="439"/>
      <c r="AG315" s="439"/>
      <c r="AH315" s="439"/>
      <c r="AI315" s="439"/>
      <c r="AJ315" s="439"/>
      <c r="AK315" s="439"/>
      <c r="AL315" s="439"/>
      <c r="AM315" s="439"/>
      <c r="AN315" s="439"/>
      <c r="AO315" s="439"/>
      <c r="AP315" s="439"/>
      <c r="AQ315" s="439"/>
      <c r="AR315" s="439"/>
      <c r="AS315" s="439"/>
      <c r="AT315" s="439"/>
      <c r="AU315" s="439"/>
      <c r="AV315" s="439"/>
      <c r="AW315" s="439"/>
      <c r="AX315" s="439"/>
      <c r="AY315" s="439"/>
      <c r="AZ315" s="439"/>
      <c r="BA315" s="439"/>
      <c r="BB315" s="439"/>
      <c r="BC315" s="439"/>
    </row>
    <row r="316" ht="15.75" customHeight="1">
      <c r="A316" s="439"/>
      <c r="B316" s="439"/>
      <c r="C316" s="439"/>
      <c r="D316" s="439"/>
      <c r="E316" s="439"/>
      <c r="F316" s="439"/>
      <c r="G316" s="439"/>
      <c r="H316" s="439"/>
      <c r="I316" s="439"/>
      <c r="J316" s="439"/>
      <c r="K316" s="439"/>
      <c r="L316" s="439"/>
      <c r="M316" s="439"/>
      <c r="N316" s="439"/>
      <c r="O316" s="439"/>
      <c r="P316" s="439"/>
      <c r="Q316" s="439"/>
      <c r="R316" s="439"/>
      <c r="S316" s="439"/>
      <c r="T316" s="439"/>
      <c r="U316" s="439"/>
      <c r="V316" s="439"/>
      <c r="W316" s="439"/>
      <c r="X316" s="439"/>
      <c r="Y316" s="439"/>
      <c r="Z316" s="439"/>
      <c r="AA316" s="439"/>
      <c r="AB316" s="439"/>
      <c r="AC316" s="439"/>
      <c r="AD316" s="439"/>
      <c r="AE316" s="439"/>
      <c r="AF316" s="439"/>
      <c r="AG316" s="439"/>
      <c r="AH316" s="439"/>
      <c r="AI316" s="439"/>
      <c r="AJ316" s="439"/>
      <c r="AK316" s="439"/>
      <c r="AL316" s="439"/>
      <c r="AM316" s="439"/>
      <c r="AN316" s="439"/>
      <c r="AO316" s="439"/>
      <c r="AP316" s="439"/>
      <c r="AQ316" s="439"/>
      <c r="AR316" s="439"/>
      <c r="AS316" s="439"/>
      <c r="AT316" s="439"/>
      <c r="AU316" s="439"/>
      <c r="AV316" s="439"/>
      <c r="AW316" s="439"/>
      <c r="AX316" s="439"/>
      <c r="AY316" s="439"/>
      <c r="AZ316" s="439"/>
      <c r="BA316" s="439"/>
      <c r="BB316" s="439"/>
      <c r="BC316" s="439"/>
    </row>
    <row r="317" ht="15.75" customHeight="1">
      <c r="A317" s="439"/>
      <c r="B317" s="439"/>
      <c r="C317" s="439"/>
      <c r="D317" s="439"/>
      <c r="E317" s="439"/>
      <c r="F317" s="439"/>
      <c r="G317" s="439"/>
      <c r="H317" s="439"/>
      <c r="I317" s="439"/>
      <c r="J317" s="439"/>
      <c r="K317" s="439"/>
      <c r="L317" s="439"/>
      <c r="M317" s="439"/>
      <c r="N317" s="439"/>
      <c r="O317" s="439"/>
      <c r="P317" s="439"/>
      <c r="Q317" s="439"/>
      <c r="R317" s="439"/>
      <c r="S317" s="439"/>
      <c r="T317" s="439"/>
      <c r="U317" s="439"/>
      <c r="V317" s="439"/>
      <c r="W317" s="439"/>
      <c r="X317" s="439"/>
      <c r="Y317" s="439"/>
      <c r="Z317" s="439"/>
      <c r="AA317" s="439"/>
      <c r="AB317" s="439"/>
      <c r="AC317" s="439"/>
      <c r="AD317" s="439"/>
      <c r="AE317" s="439"/>
      <c r="AF317" s="439"/>
      <c r="AG317" s="439"/>
      <c r="AH317" s="439"/>
      <c r="AI317" s="439"/>
      <c r="AJ317" s="439"/>
      <c r="AK317" s="439"/>
      <c r="AL317" s="439"/>
      <c r="AM317" s="439"/>
      <c r="AN317" s="439"/>
      <c r="AO317" s="439"/>
      <c r="AP317" s="439"/>
      <c r="AQ317" s="439"/>
      <c r="AR317" s="439"/>
      <c r="AS317" s="439"/>
      <c r="AT317" s="439"/>
      <c r="AU317" s="439"/>
      <c r="AV317" s="439"/>
      <c r="AW317" s="439"/>
      <c r="AX317" s="439"/>
      <c r="AY317" s="439"/>
      <c r="AZ317" s="439"/>
      <c r="BA317" s="439"/>
      <c r="BB317" s="439"/>
      <c r="BC317" s="439"/>
    </row>
    <row r="318" ht="15.75" customHeight="1">
      <c r="A318" s="439"/>
      <c r="B318" s="439"/>
      <c r="C318" s="439"/>
      <c r="D318" s="439"/>
      <c r="E318" s="439"/>
      <c r="F318" s="439"/>
      <c r="G318" s="439"/>
      <c r="H318" s="439"/>
      <c r="I318" s="439"/>
      <c r="J318" s="439"/>
      <c r="K318" s="439"/>
      <c r="L318" s="439"/>
      <c r="M318" s="439"/>
      <c r="N318" s="439"/>
      <c r="O318" s="439"/>
      <c r="P318" s="439"/>
      <c r="Q318" s="439"/>
      <c r="R318" s="439"/>
      <c r="S318" s="439"/>
      <c r="T318" s="439"/>
      <c r="U318" s="439"/>
      <c r="V318" s="439"/>
      <c r="W318" s="439"/>
      <c r="X318" s="439"/>
      <c r="Y318" s="439"/>
      <c r="Z318" s="439"/>
      <c r="AA318" s="439"/>
      <c r="AB318" s="439"/>
      <c r="AC318" s="439"/>
      <c r="AD318" s="439"/>
      <c r="AE318" s="439"/>
      <c r="AF318" s="439"/>
      <c r="AG318" s="439"/>
      <c r="AH318" s="439"/>
      <c r="AI318" s="439"/>
      <c r="AJ318" s="439"/>
      <c r="AK318" s="439"/>
      <c r="AL318" s="439"/>
      <c r="AM318" s="439"/>
      <c r="AN318" s="439"/>
      <c r="AO318" s="439"/>
      <c r="AP318" s="439"/>
      <c r="AQ318" s="439"/>
      <c r="AR318" s="439"/>
      <c r="AS318" s="439"/>
      <c r="AT318" s="439"/>
      <c r="AU318" s="439"/>
      <c r="AV318" s="439"/>
      <c r="AW318" s="439"/>
      <c r="AX318" s="439"/>
      <c r="AY318" s="439"/>
      <c r="AZ318" s="439"/>
      <c r="BA318" s="439"/>
      <c r="BB318" s="439"/>
      <c r="BC318" s="439"/>
    </row>
    <row r="319" ht="15.75" customHeight="1">
      <c r="A319" s="439"/>
      <c r="B319" s="439"/>
      <c r="C319" s="439"/>
      <c r="D319" s="439"/>
      <c r="E319" s="439"/>
      <c r="F319" s="439"/>
      <c r="G319" s="439"/>
      <c r="H319" s="439"/>
      <c r="I319" s="439"/>
      <c r="J319" s="439"/>
      <c r="K319" s="439"/>
      <c r="L319" s="439"/>
      <c r="M319" s="439"/>
      <c r="N319" s="439"/>
      <c r="O319" s="439"/>
      <c r="P319" s="439"/>
      <c r="Q319" s="439"/>
      <c r="R319" s="439"/>
      <c r="S319" s="439"/>
      <c r="T319" s="439"/>
      <c r="U319" s="439"/>
      <c r="V319" s="439"/>
      <c r="W319" s="439"/>
      <c r="X319" s="439"/>
      <c r="Y319" s="439"/>
      <c r="Z319" s="439"/>
      <c r="AA319" s="439"/>
      <c r="AB319" s="439"/>
      <c r="AC319" s="439"/>
      <c r="AD319" s="439"/>
      <c r="AE319" s="439"/>
      <c r="AF319" s="439"/>
      <c r="AG319" s="439"/>
      <c r="AH319" s="439"/>
      <c r="AI319" s="439"/>
      <c r="AJ319" s="439"/>
      <c r="AK319" s="439"/>
      <c r="AL319" s="439"/>
      <c r="AM319" s="439"/>
      <c r="AN319" s="439"/>
      <c r="AO319" s="439"/>
      <c r="AP319" s="439"/>
      <c r="AQ319" s="439"/>
      <c r="AR319" s="439"/>
      <c r="AS319" s="439"/>
      <c r="AT319" s="439"/>
      <c r="AU319" s="439"/>
      <c r="AV319" s="439"/>
      <c r="AW319" s="439"/>
      <c r="AX319" s="439"/>
      <c r="AY319" s="439"/>
      <c r="AZ319" s="439"/>
      <c r="BA319" s="439"/>
      <c r="BB319" s="439"/>
      <c r="BC319" s="439"/>
    </row>
    <row r="320" ht="15.75" customHeight="1">
      <c r="A320" s="439"/>
      <c r="B320" s="439"/>
      <c r="C320" s="439"/>
      <c r="D320" s="439"/>
      <c r="E320" s="439"/>
      <c r="F320" s="439"/>
      <c r="G320" s="439"/>
      <c r="H320" s="439"/>
      <c r="I320" s="439"/>
      <c r="J320" s="439"/>
      <c r="K320" s="439"/>
      <c r="L320" s="439"/>
      <c r="M320" s="439"/>
      <c r="N320" s="439"/>
      <c r="O320" s="439"/>
      <c r="P320" s="439"/>
      <c r="Q320" s="439"/>
      <c r="R320" s="439"/>
      <c r="S320" s="439"/>
      <c r="T320" s="439"/>
      <c r="U320" s="439"/>
      <c r="V320" s="439"/>
      <c r="W320" s="439"/>
      <c r="X320" s="439"/>
      <c r="Y320" s="439"/>
      <c r="Z320" s="439"/>
      <c r="AA320" s="439"/>
      <c r="AB320" s="439"/>
      <c r="AC320" s="439"/>
      <c r="AD320" s="439"/>
      <c r="AE320" s="439"/>
      <c r="AF320" s="439"/>
      <c r="AG320" s="439"/>
      <c r="AH320" s="439"/>
      <c r="AI320" s="439"/>
      <c r="AJ320" s="439"/>
      <c r="AK320" s="439"/>
      <c r="AL320" s="439"/>
      <c r="AM320" s="439"/>
      <c r="AN320" s="439"/>
      <c r="AO320" s="439"/>
      <c r="AP320" s="439"/>
      <c r="AQ320" s="439"/>
      <c r="AR320" s="439"/>
      <c r="AS320" s="439"/>
      <c r="AT320" s="439"/>
      <c r="AU320" s="439"/>
      <c r="AV320" s="439"/>
      <c r="AW320" s="439"/>
      <c r="AX320" s="439"/>
      <c r="AY320" s="439"/>
      <c r="AZ320" s="439"/>
      <c r="BA320" s="439"/>
      <c r="BB320" s="439"/>
      <c r="BC320" s="439"/>
    </row>
    <row r="321" ht="15.75" customHeight="1">
      <c r="A321" s="439"/>
      <c r="B321" s="439"/>
      <c r="C321" s="439"/>
      <c r="D321" s="439"/>
      <c r="E321" s="439"/>
      <c r="F321" s="439"/>
      <c r="G321" s="439"/>
      <c r="H321" s="439"/>
      <c r="I321" s="439"/>
      <c r="J321" s="439"/>
      <c r="K321" s="439"/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  <c r="V321" s="439"/>
      <c r="W321" s="439"/>
      <c r="X321" s="439"/>
      <c r="Y321" s="439"/>
      <c r="Z321" s="439"/>
      <c r="AA321" s="439"/>
      <c r="AB321" s="439"/>
      <c r="AC321" s="439"/>
      <c r="AD321" s="439"/>
      <c r="AE321" s="439"/>
      <c r="AF321" s="439"/>
      <c r="AG321" s="439"/>
      <c r="AH321" s="439"/>
      <c r="AI321" s="439"/>
      <c r="AJ321" s="439"/>
      <c r="AK321" s="439"/>
      <c r="AL321" s="439"/>
      <c r="AM321" s="439"/>
      <c r="AN321" s="439"/>
      <c r="AO321" s="439"/>
      <c r="AP321" s="439"/>
      <c r="AQ321" s="439"/>
      <c r="AR321" s="439"/>
      <c r="AS321" s="439"/>
      <c r="AT321" s="439"/>
      <c r="AU321" s="439"/>
      <c r="AV321" s="439"/>
      <c r="AW321" s="439"/>
      <c r="AX321" s="439"/>
      <c r="AY321" s="439"/>
      <c r="AZ321" s="439"/>
      <c r="BA321" s="439"/>
      <c r="BB321" s="439"/>
      <c r="BC321" s="439"/>
    </row>
    <row r="322" ht="15.75" customHeight="1">
      <c r="A322" s="439"/>
      <c r="B322" s="439"/>
      <c r="C322" s="439"/>
      <c r="D322" s="439"/>
      <c r="E322" s="439"/>
      <c r="F322" s="439"/>
      <c r="G322" s="439"/>
      <c r="H322" s="439"/>
      <c r="I322" s="439"/>
      <c r="J322" s="439"/>
      <c r="K322" s="439"/>
      <c r="L322" s="439"/>
      <c r="M322" s="439"/>
      <c r="N322" s="439"/>
      <c r="O322" s="439"/>
      <c r="P322" s="439"/>
      <c r="Q322" s="439"/>
      <c r="R322" s="439"/>
      <c r="S322" s="439"/>
      <c r="T322" s="439"/>
      <c r="U322" s="439"/>
      <c r="V322" s="439"/>
      <c r="W322" s="439"/>
      <c r="X322" s="439"/>
      <c r="Y322" s="439"/>
      <c r="Z322" s="439"/>
      <c r="AA322" s="439"/>
      <c r="AB322" s="439"/>
      <c r="AC322" s="439"/>
      <c r="AD322" s="439"/>
      <c r="AE322" s="439"/>
      <c r="AF322" s="439"/>
      <c r="AG322" s="439"/>
      <c r="AH322" s="439"/>
      <c r="AI322" s="439"/>
      <c r="AJ322" s="439"/>
      <c r="AK322" s="439"/>
      <c r="AL322" s="439"/>
      <c r="AM322" s="439"/>
      <c r="AN322" s="439"/>
      <c r="AO322" s="439"/>
      <c r="AP322" s="439"/>
      <c r="AQ322" s="439"/>
      <c r="AR322" s="439"/>
      <c r="AS322" s="439"/>
      <c r="AT322" s="439"/>
      <c r="AU322" s="439"/>
      <c r="AV322" s="439"/>
      <c r="AW322" s="439"/>
      <c r="AX322" s="439"/>
      <c r="AY322" s="439"/>
      <c r="AZ322" s="439"/>
      <c r="BA322" s="439"/>
      <c r="BB322" s="439"/>
      <c r="BC322" s="439"/>
    </row>
    <row r="323" ht="15.75" customHeight="1">
      <c r="A323" s="439"/>
      <c r="B323" s="439"/>
      <c r="C323" s="439"/>
      <c r="D323" s="439"/>
      <c r="E323" s="439"/>
      <c r="F323" s="439"/>
      <c r="G323" s="439"/>
      <c r="H323" s="439"/>
      <c r="I323" s="439"/>
      <c r="J323" s="439"/>
      <c r="K323" s="439"/>
      <c r="L323" s="439"/>
      <c r="M323" s="439"/>
      <c r="N323" s="439"/>
      <c r="O323" s="439"/>
      <c r="P323" s="439"/>
      <c r="Q323" s="439"/>
      <c r="R323" s="439"/>
      <c r="S323" s="439"/>
      <c r="T323" s="439"/>
      <c r="U323" s="439"/>
      <c r="V323" s="439"/>
      <c r="W323" s="439"/>
      <c r="X323" s="439"/>
      <c r="Y323" s="439"/>
      <c r="Z323" s="439"/>
      <c r="AA323" s="439"/>
      <c r="AB323" s="439"/>
      <c r="AC323" s="439"/>
      <c r="AD323" s="439"/>
      <c r="AE323" s="439"/>
      <c r="AF323" s="439"/>
      <c r="AG323" s="439"/>
      <c r="AH323" s="439"/>
      <c r="AI323" s="439"/>
      <c r="AJ323" s="439"/>
      <c r="AK323" s="439"/>
      <c r="AL323" s="439"/>
      <c r="AM323" s="439"/>
      <c r="AN323" s="439"/>
      <c r="AO323" s="439"/>
      <c r="AP323" s="439"/>
      <c r="AQ323" s="439"/>
      <c r="AR323" s="439"/>
      <c r="AS323" s="439"/>
      <c r="AT323" s="439"/>
      <c r="AU323" s="439"/>
      <c r="AV323" s="439"/>
      <c r="AW323" s="439"/>
      <c r="AX323" s="439"/>
      <c r="AY323" s="439"/>
      <c r="AZ323" s="439"/>
      <c r="BA323" s="439"/>
      <c r="BB323" s="439"/>
      <c r="BC323" s="439"/>
    </row>
    <row r="324" ht="15.75" customHeight="1">
      <c r="A324" s="439"/>
      <c r="B324" s="439"/>
      <c r="C324" s="439"/>
      <c r="D324" s="439"/>
      <c r="E324" s="439"/>
      <c r="F324" s="439"/>
      <c r="G324" s="439"/>
      <c r="H324" s="439"/>
      <c r="I324" s="439"/>
      <c r="J324" s="439"/>
      <c r="K324" s="439"/>
      <c r="L324" s="439"/>
      <c r="M324" s="439"/>
      <c r="N324" s="439"/>
      <c r="O324" s="439"/>
      <c r="P324" s="439"/>
      <c r="Q324" s="439"/>
      <c r="R324" s="439"/>
      <c r="S324" s="439"/>
      <c r="T324" s="439"/>
      <c r="U324" s="439"/>
      <c r="V324" s="439"/>
      <c r="W324" s="439"/>
      <c r="X324" s="439"/>
      <c r="Y324" s="439"/>
      <c r="Z324" s="439"/>
      <c r="AA324" s="439"/>
      <c r="AB324" s="439"/>
      <c r="AC324" s="439"/>
      <c r="AD324" s="439"/>
      <c r="AE324" s="439"/>
      <c r="AF324" s="439"/>
      <c r="AG324" s="439"/>
      <c r="AH324" s="439"/>
      <c r="AI324" s="439"/>
      <c r="AJ324" s="439"/>
      <c r="AK324" s="439"/>
      <c r="AL324" s="439"/>
      <c r="AM324" s="439"/>
      <c r="AN324" s="439"/>
      <c r="AO324" s="439"/>
      <c r="AP324" s="439"/>
      <c r="AQ324" s="439"/>
      <c r="AR324" s="439"/>
      <c r="AS324" s="439"/>
      <c r="AT324" s="439"/>
      <c r="AU324" s="439"/>
      <c r="AV324" s="439"/>
      <c r="AW324" s="439"/>
      <c r="AX324" s="439"/>
      <c r="AY324" s="439"/>
      <c r="AZ324" s="439"/>
      <c r="BA324" s="439"/>
      <c r="BB324" s="439"/>
      <c r="BC324" s="439"/>
    </row>
    <row r="325" ht="15.75" customHeight="1">
      <c r="A325" s="439"/>
      <c r="B325" s="439"/>
      <c r="C325" s="439"/>
      <c r="D325" s="439"/>
      <c r="E325" s="439"/>
      <c r="F325" s="439"/>
      <c r="G325" s="439"/>
      <c r="H325" s="439"/>
      <c r="I325" s="439"/>
      <c r="J325" s="439"/>
      <c r="K325" s="439"/>
      <c r="L325" s="439"/>
      <c r="M325" s="439"/>
      <c r="N325" s="439"/>
      <c r="O325" s="439"/>
      <c r="P325" s="439"/>
      <c r="Q325" s="439"/>
      <c r="R325" s="439"/>
      <c r="S325" s="439"/>
      <c r="T325" s="439"/>
      <c r="U325" s="439"/>
      <c r="V325" s="439"/>
      <c r="W325" s="439"/>
      <c r="X325" s="439"/>
      <c r="Y325" s="439"/>
      <c r="Z325" s="439"/>
      <c r="AA325" s="439"/>
      <c r="AB325" s="439"/>
      <c r="AC325" s="439"/>
      <c r="AD325" s="439"/>
      <c r="AE325" s="439"/>
      <c r="AF325" s="439"/>
      <c r="AG325" s="439"/>
      <c r="AH325" s="439"/>
      <c r="AI325" s="439"/>
      <c r="AJ325" s="439"/>
      <c r="AK325" s="439"/>
      <c r="AL325" s="439"/>
      <c r="AM325" s="439"/>
      <c r="AN325" s="439"/>
      <c r="AO325" s="439"/>
      <c r="AP325" s="439"/>
      <c r="AQ325" s="439"/>
      <c r="AR325" s="439"/>
      <c r="AS325" s="439"/>
      <c r="AT325" s="439"/>
      <c r="AU325" s="439"/>
      <c r="AV325" s="439"/>
      <c r="AW325" s="439"/>
      <c r="AX325" s="439"/>
      <c r="AY325" s="439"/>
      <c r="AZ325" s="439"/>
      <c r="BA325" s="439"/>
      <c r="BB325" s="439"/>
      <c r="BC325" s="439"/>
    </row>
    <row r="326" ht="15.75" customHeight="1">
      <c r="A326" s="439"/>
      <c r="B326" s="439"/>
      <c r="C326" s="439"/>
      <c r="D326" s="439"/>
      <c r="E326" s="439"/>
      <c r="F326" s="439"/>
      <c r="G326" s="439"/>
      <c r="H326" s="439"/>
      <c r="I326" s="439"/>
      <c r="J326" s="439"/>
      <c r="K326" s="439"/>
      <c r="L326" s="439"/>
      <c r="M326" s="439"/>
      <c r="N326" s="439"/>
      <c r="O326" s="439"/>
      <c r="P326" s="439"/>
      <c r="Q326" s="439"/>
      <c r="R326" s="439"/>
      <c r="S326" s="439"/>
      <c r="T326" s="439"/>
      <c r="U326" s="439"/>
      <c r="V326" s="439"/>
      <c r="W326" s="439"/>
      <c r="X326" s="439"/>
      <c r="Y326" s="439"/>
      <c r="Z326" s="439"/>
      <c r="AA326" s="439"/>
      <c r="AB326" s="439"/>
      <c r="AC326" s="439"/>
      <c r="AD326" s="439"/>
      <c r="AE326" s="439"/>
      <c r="AF326" s="439"/>
      <c r="AG326" s="439"/>
      <c r="AH326" s="439"/>
      <c r="AI326" s="439"/>
      <c r="AJ326" s="439"/>
      <c r="AK326" s="439"/>
      <c r="AL326" s="439"/>
      <c r="AM326" s="439"/>
      <c r="AN326" s="439"/>
      <c r="AO326" s="439"/>
      <c r="AP326" s="439"/>
      <c r="AQ326" s="439"/>
      <c r="AR326" s="439"/>
      <c r="AS326" s="439"/>
      <c r="AT326" s="439"/>
      <c r="AU326" s="439"/>
      <c r="AV326" s="439"/>
      <c r="AW326" s="439"/>
      <c r="AX326" s="439"/>
      <c r="AY326" s="439"/>
      <c r="AZ326" s="439"/>
      <c r="BA326" s="439"/>
      <c r="BB326" s="439"/>
      <c r="BC326" s="439"/>
    </row>
    <row r="327" ht="15.75" customHeight="1">
      <c r="A327" s="439"/>
      <c r="B327" s="439"/>
      <c r="C327" s="439"/>
      <c r="D327" s="439"/>
      <c r="E327" s="439"/>
      <c r="F327" s="439"/>
      <c r="G327" s="439"/>
      <c r="H327" s="439"/>
      <c r="I327" s="439"/>
      <c r="J327" s="439"/>
      <c r="K327" s="439"/>
      <c r="L327" s="439"/>
      <c r="M327" s="439"/>
      <c r="N327" s="439"/>
      <c r="O327" s="439"/>
      <c r="P327" s="439"/>
      <c r="Q327" s="439"/>
      <c r="R327" s="439"/>
      <c r="S327" s="439"/>
      <c r="T327" s="439"/>
      <c r="U327" s="439"/>
      <c r="V327" s="439"/>
      <c r="W327" s="439"/>
      <c r="X327" s="439"/>
      <c r="Y327" s="439"/>
      <c r="Z327" s="439"/>
      <c r="AA327" s="439"/>
      <c r="AB327" s="439"/>
      <c r="AC327" s="439"/>
      <c r="AD327" s="439"/>
      <c r="AE327" s="439"/>
      <c r="AF327" s="439"/>
      <c r="AG327" s="439"/>
      <c r="AH327" s="439"/>
      <c r="AI327" s="439"/>
      <c r="AJ327" s="439"/>
      <c r="AK327" s="439"/>
      <c r="AL327" s="439"/>
      <c r="AM327" s="439"/>
      <c r="AN327" s="439"/>
      <c r="AO327" s="439"/>
      <c r="AP327" s="439"/>
      <c r="AQ327" s="439"/>
      <c r="AR327" s="439"/>
      <c r="AS327" s="439"/>
      <c r="AT327" s="439"/>
      <c r="AU327" s="439"/>
      <c r="AV327" s="439"/>
      <c r="AW327" s="439"/>
      <c r="AX327" s="439"/>
      <c r="AY327" s="439"/>
      <c r="AZ327" s="439"/>
      <c r="BA327" s="439"/>
      <c r="BB327" s="439"/>
      <c r="BC327" s="439"/>
    </row>
    <row r="328" ht="15.75" customHeight="1">
      <c r="A328" s="439"/>
      <c r="B328" s="439"/>
      <c r="C328" s="439"/>
      <c r="D328" s="439"/>
      <c r="E328" s="439"/>
      <c r="F328" s="439"/>
      <c r="G328" s="439"/>
      <c r="H328" s="439"/>
      <c r="I328" s="439"/>
      <c r="J328" s="439"/>
      <c r="K328" s="439"/>
      <c r="L328" s="439"/>
      <c r="M328" s="439"/>
      <c r="N328" s="439"/>
      <c r="O328" s="439"/>
      <c r="P328" s="439"/>
      <c r="Q328" s="439"/>
      <c r="R328" s="439"/>
      <c r="S328" s="439"/>
      <c r="T328" s="439"/>
      <c r="U328" s="439"/>
      <c r="V328" s="439"/>
      <c r="W328" s="439"/>
      <c r="X328" s="439"/>
      <c r="Y328" s="439"/>
      <c r="Z328" s="439"/>
      <c r="AA328" s="439"/>
      <c r="AB328" s="439"/>
      <c r="AC328" s="439"/>
      <c r="AD328" s="439"/>
      <c r="AE328" s="439"/>
      <c r="AF328" s="439"/>
      <c r="AG328" s="439"/>
      <c r="AH328" s="439"/>
      <c r="AI328" s="439"/>
      <c r="AJ328" s="439"/>
      <c r="AK328" s="439"/>
      <c r="AL328" s="439"/>
      <c r="AM328" s="439"/>
      <c r="AN328" s="439"/>
      <c r="AO328" s="439"/>
      <c r="AP328" s="439"/>
      <c r="AQ328" s="439"/>
      <c r="AR328" s="439"/>
      <c r="AS328" s="439"/>
      <c r="AT328" s="439"/>
      <c r="AU328" s="439"/>
      <c r="AV328" s="439"/>
      <c r="AW328" s="439"/>
      <c r="AX328" s="439"/>
      <c r="AY328" s="439"/>
      <c r="AZ328" s="439"/>
      <c r="BA328" s="439"/>
      <c r="BB328" s="439"/>
      <c r="BC328" s="439"/>
    </row>
    <row r="329" ht="15.75" customHeight="1">
      <c r="A329" s="439"/>
      <c r="B329" s="439"/>
      <c r="C329" s="439"/>
      <c r="D329" s="439"/>
      <c r="E329" s="439"/>
      <c r="F329" s="439"/>
      <c r="G329" s="439"/>
      <c r="H329" s="439"/>
      <c r="I329" s="439"/>
      <c r="J329" s="439"/>
      <c r="K329" s="439"/>
      <c r="L329" s="439"/>
      <c r="M329" s="439"/>
      <c r="N329" s="439"/>
      <c r="O329" s="439"/>
      <c r="P329" s="439"/>
      <c r="Q329" s="439"/>
      <c r="R329" s="439"/>
      <c r="S329" s="439"/>
      <c r="T329" s="439"/>
      <c r="U329" s="439"/>
      <c r="V329" s="439"/>
      <c r="W329" s="439"/>
      <c r="X329" s="439"/>
      <c r="Y329" s="439"/>
      <c r="Z329" s="439"/>
      <c r="AA329" s="439"/>
      <c r="AB329" s="439"/>
      <c r="AC329" s="439"/>
      <c r="AD329" s="439"/>
      <c r="AE329" s="439"/>
      <c r="AF329" s="439"/>
      <c r="AG329" s="439"/>
      <c r="AH329" s="439"/>
      <c r="AI329" s="439"/>
      <c r="AJ329" s="439"/>
      <c r="AK329" s="439"/>
      <c r="AL329" s="439"/>
      <c r="AM329" s="439"/>
      <c r="AN329" s="439"/>
      <c r="AO329" s="439"/>
      <c r="AP329" s="439"/>
      <c r="AQ329" s="439"/>
      <c r="AR329" s="439"/>
      <c r="AS329" s="439"/>
      <c r="AT329" s="439"/>
      <c r="AU329" s="439"/>
      <c r="AV329" s="439"/>
      <c r="AW329" s="439"/>
      <c r="AX329" s="439"/>
      <c r="AY329" s="439"/>
      <c r="AZ329" s="439"/>
      <c r="BA329" s="439"/>
      <c r="BB329" s="439"/>
      <c r="BC329" s="439"/>
    </row>
    <row r="330" ht="15.75" customHeight="1">
      <c r="A330" s="439"/>
      <c r="B330" s="439"/>
      <c r="C330" s="439"/>
      <c r="D330" s="439"/>
      <c r="E330" s="439"/>
      <c r="F330" s="439"/>
      <c r="G330" s="439"/>
      <c r="H330" s="439"/>
      <c r="I330" s="439"/>
      <c r="J330" s="439"/>
      <c r="K330" s="439"/>
      <c r="L330" s="439"/>
      <c r="M330" s="439"/>
      <c r="N330" s="439"/>
      <c r="O330" s="439"/>
      <c r="P330" s="439"/>
      <c r="Q330" s="439"/>
      <c r="R330" s="439"/>
      <c r="S330" s="439"/>
      <c r="T330" s="439"/>
      <c r="U330" s="439"/>
      <c r="V330" s="439"/>
      <c r="W330" s="439"/>
      <c r="X330" s="439"/>
      <c r="Y330" s="439"/>
      <c r="Z330" s="439"/>
      <c r="AA330" s="439"/>
      <c r="AB330" s="439"/>
      <c r="AC330" s="439"/>
      <c r="AD330" s="439"/>
      <c r="AE330" s="439"/>
      <c r="AF330" s="439"/>
      <c r="AG330" s="439"/>
      <c r="AH330" s="439"/>
      <c r="AI330" s="439"/>
      <c r="AJ330" s="439"/>
      <c r="AK330" s="439"/>
      <c r="AL330" s="439"/>
      <c r="AM330" s="439"/>
      <c r="AN330" s="439"/>
      <c r="AO330" s="439"/>
      <c r="AP330" s="439"/>
      <c r="AQ330" s="439"/>
      <c r="AR330" s="439"/>
      <c r="AS330" s="439"/>
      <c r="AT330" s="439"/>
      <c r="AU330" s="439"/>
      <c r="AV330" s="439"/>
      <c r="AW330" s="439"/>
      <c r="AX330" s="439"/>
      <c r="AY330" s="439"/>
      <c r="AZ330" s="439"/>
      <c r="BA330" s="439"/>
      <c r="BB330" s="439"/>
      <c r="BC330" s="439"/>
    </row>
    <row r="331" ht="15.75" customHeight="1">
      <c r="A331" s="439"/>
      <c r="B331" s="439"/>
      <c r="C331" s="439"/>
      <c r="D331" s="439"/>
      <c r="E331" s="439"/>
      <c r="F331" s="439"/>
      <c r="G331" s="439"/>
      <c r="H331" s="439"/>
      <c r="I331" s="439"/>
      <c r="J331" s="439"/>
      <c r="K331" s="439"/>
      <c r="L331" s="439"/>
      <c r="M331" s="439"/>
      <c r="N331" s="439"/>
      <c r="O331" s="439"/>
      <c r="P331" s="439"/>
      <c r="Q331" s="439"/>
      <c r="R331" s="439"/>
      <c r="S331" s="439"/>
      <c r="T331" s="439"/>
      <c r="U331" s="439"/>
      <c r="V331" s="439"/>
      <c r="W331" s="439"/>
      <c r="X331" s="439"/>
      <c r="Y331" s="439"/>
      <c r="Z331" s="439"/>
      <c r="AA331" s="439"/>
      <c r="AB331" s="439"/>
      <c r="AC331" s="439"/>
      <c r="AD331" s="439"/>
      <c r="AE331" s="439"/>
      <c r="AF331" s="439"/>
      <c r="AG331" s="439"/>
      <c r="AH331" s="439"/>
      <c r="AI331" s="439"/>
      <c r="AJ331" s="439"/>
      <c r="AK331" s="439"/>
      <c r="AL331" s="439"/>
      <c r="AM331" s="439"/>
      <c r="AN331" s="439"/>
      <c r="AO331" s="439"/>
      <c r="AP331" s="439"/>
      <c r="AQ331" s="439"/>
      <c r="AR331" s="439"/>
      <c r="AS331" s="439"/>
      <c r="AT331" s="439"/>
      <c r="AU331" s="439"/>
      <c r="AV331" s="439"/>
      <c r="AW331" s="439"/>
      <c r="AX331" s="439"/>
      <c r="AY331" s="439"/>
      <c r="AZ331" s="439"/>
      <c r="BA331" s="439"/>
      <c r="BB331" s="439"/>
      <c r="BC331" s="439"/>
    </row>
    <row r="332" ht="15.75" customHeight="1">
      <c r="A332" s="439"/>
      <c r="B332" s="439"/>
      <c r="C332" s="439"/>
      <c r="D332" s="439"/>
      <c r="E332" s="439"/>
      <c r="F332" s="439"/>
      <c r="G332" s="439"/>
      <c r="H332" s="439"/>
      <c r="I332" s="439"/>
      <c r="J332" s="439"/>
      <c r="K332" s="439"/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  <c r="V332" s="439"/>
      <c r="W332" s="439"/>
      <c r="X332" s="439"/>
      <c r="Y332" s="439"/>
      <c r="Z332" s="439"/>
      <c r="AA332" s="439"/>
      <c r="AB332" s="439"/>
      <c r="AC332" s="439"/>
      <c r="AD332" s="439"/>
      <c r="AE332" s="439"/>
      <c r="AF332" s="439"/>
      <c r="AG332" s="439"/>
      <c r="AH332" s="439"/>
      <c r="AI332" s="439"/>
      <c r="AJ332" s="439"/>
      <c r="AK332" s="439"/>
      <c r="AL332" s="439"/>
      <c r="AM332" s="439"/>
      <c r="AN332" s="439"/>
      <c r="AO332" s="439"/>
      <c r="AP332" s="439"/>
      <c r="AQ332" s="439"/>
      <c r="AR332" s="439"/>
      <c r="AS332" s="439"/>
      <c r="AT332" s="439"/>
      <c r="AU332" s="439"/>
      <c r="AV332" s="439"/>
      <c r="AW332" s="439"/>
      <c r="AX332" s="439"/>
      <c r="AY332" s="439"/>
      <c r="AZ332" s="439"/>
      <c r="BA332" s="439"/>
      <c r="BB332" s="439"/>
      <c r="BC332" s="439"/>
    </row>
    <row r="333" ht="15.75" customHeight="1">
      <c r="A333" s="439"/>
      <c r="B333" s="439"/>
      <c r="C333" s="439"/>
      <c r="D333" s="439"/>
      <c r="E333" s="439"/>
      <c r="F333" s="439"/>
      <c r="G333" s="439"/>
      <c r="H333" s="439"/>
      <c r="I333" s="439"/>
      <c r="J333" s="439"/>
      <c r="K333" s="439"/>
      <c r="L333" s="439"/>
      <c r="M333" s="439"/>
      <c r="N333" s="439"/>
      <c r="O333" s="439"/>
      <c r="P333" s="439"/>
      <c r="Q333" s="439"/>
      <c r="R333" s="439"/>
      <c r="S333" s="439"/>
      <c r="T333" s="439"/>
      <c r="U333" s="439"/>
      <c r="V333" s="439"/>
      <c r="W333" s="439"/>
      <c r="X333" s="439"/>
      <c r="Y333" s="439"/>
      <c r="Z333" s="439"/>
      <c r="AA333" s="439"/>
      <c r="AB333" s="439"/>
      <c r="AC333" s="439"/>
      <c r="AD333" s="439"/>
      <c r="AE333" s="439"/>
      <c r="AF333" s="439"/>
      <c r="AG333" s="439"/>
      <c r="AH333" s="439"/>
      <c r="AI333" s="439"/>
      <c r="AJ333" s="439"/>
      <c r="AK333" s="439"/>
      <c r="AL333" s="439"/>
      <c r="AM333" s="439"/>
      <c r="AN333" s="439"/>
      <c r="AO333" s="439"/>
      <c r="AP333" s="439"/>
      <c r="AQ333" s="439"/>
      <c r="AR333" s="439"/>
      <c r="AS333" s="439"/>
      <c r="AT333" s="439"/>
      <c r="AU333" s="439"/>
      <c r="AV333" s="439"/>
      <c r="AW333" s="439"/>
      <c r="AX333" s="439"/>
      <c r="AY333" s="439"/>
      <c r="AZ333" s="439"/>
      <c r="BA333" s="439"/>
      <c r="BB333" s="439"/>
      <c r="BC333" s="439"/>
    </row>
    <row r="334" ht="15.75" customHeight="1">
      <c r="A334" s="439"/>
      <c r="B334" s="439"/>
      <c r="C334" s="439"/>
      <c r="D334" s="439"/>
      <c r="E334" s="439"/>
      <c r="F334" s="439"/>
      <c r="G334" s="439"/>
      <c r="H334" s="439"/>
      <c r="I334" s="439"/>
      <c r="J334" s="439"/>
      <c r="K334" s="439"/>
      <c r="L334" s="439"/>
      <c r="M334" s="439"/>
      <c r="N334" s="439"/>
      <c r="O334" s="439"/>
      <c r="P334" s="439"/>
      <c r="Q334" s="439"/>
      <c r="R334" s="439"/>
      <c r="S334" s="439"/>
      <c r="T334" s="439"/>
      <c r="U334" s="439"/>
      <c r="V334" s="439"/>
      <c r="W334" s="439"/>
      <c r="X334" s="439"/>
      <c r="Y334" s="439"/>
      <c r="Z334" s="439"/>
      <c r="AA334" s="439"/>
      <c r="AB334" s="439"/>
      <c r="AC334" s="439"/>
      <c r="AD334" s="439"/>
      <c r="AE334" s="439"/>
      <c r="AF334" s="439"/>
      <c r="AG334" s="439"/>
      <c r="AH334" s="439"/>
      <c r="AI334" s="439"/>
      <c r="AJ334" s="439"/>
      <c r="AK334" s="439"/>
      <c r="AL334" s="439"/>
      <c r="AM334" s="439"/>
      <c r="AN334" s="439"/>
      <c r="AO334" s="439"/>
      <c r="AP334" s="439"/>
      <c r="AQ334" s="439"/>
      <c r="AR334" s="439"/>
      <c r="AS334" s="439"/>
      <c r="AT334" s="439"/>
      <c r="AU334" s="439"/>
      <c r="AV334" s="439"/>
      <c r="AW334" s="439"/>
      <c r="AX334" s="439"/>
      <c r="AY334" s="439"/>
      <c r="AZ334" s="439"/>
      <c r="BA334" s="439"/>
      <c r="BB334" s="439"/>
      <c r="BC334" s="439"/>
    </row>
    <row r="335" ht="15.75" customHeight="1">
      <c r="A335" s="439"/>
      <c r="B335" s="439"/>
      <c r="C335" s="439"/>
      <c r="D335" s="439"/>
      <c r="E335" s="439"/>
      <c r="F335" s="439"/>
      <c r="G335" s="439"/>
      <c r="H335" s="439"/>
      <c r="I335" s="439"/>
      <c r="J335" s="439"/>
      <c r="K335" s="439"/>
      <c r="L335" s="439"/>
      <c r="M335" s="439"/>
      <c r="N335" s="439"/>
      <c r="O335" s="439"/>
      <c r="P335" s="439"/>
      <c r="Q335" s="439"/>
      <c r="R335" s="439"/>
      <c r="S335" s="439"/>
      <c r="T335" s="439"/>
      <c r="U335" s="439"/>
      <c r="V335" s="439"/>
      <c r="W335" s="439"/>
      <c r="X335" s="439"/>
      <c r="Y335" s="439"/>
      <c r="Z335" s="439"/>
      <c r="AA335" s="439"/>
      <c r="AB335" s="439"/>
      <c r="AC335" s="439"/>
      <c r="AD335" s="439"/>
      <c r="AE335" s="439"/>
      <c r="AF335" s="439"/>
      <c r="AG335" s="439"/>
      <c r="AH335" s="439"/>
      <c r="AI335" s="439"/>
      <c r="AJ335" s="439"/>
      <c r="AK335" s="439"/>
      <c r="AL335" s="439"/>
      <c r="AM335" s="439"/>
      <c r="AN335" s="439"/>
      <c r="AO335" s="439"/>
      <c r="AP335" s="439"/>
      <c r="AQ335" s="439"/>
      <c r="AR335" s="439"/>
      <c r="AS335" s="439"/>
      <c r="AT335" s="439"/>
      <c r="AU335" s="439"/>
      <c r="AV335" s="439"/>
      <c r="AW335" s="439"/>
      <c r="AX335" s="439"/>
      <c r="AY335" s="439"/>
      <c r="AZ335" s="439"/>
      <c r="BA335" s="439"/>
      <c r="BB335" s="439"/>
      <c r="BC335" s="439"/>
    </row>
    <row r="336" ht="15.75" customHeight="1">
      <c r="A336" s="439"/>
      <c r="B336" s="439"/>
      <c r="C336" s="439"/>
      <c r="D336" s="439"/>
      <c r="E336" s="439"/>
      <c r="F336" s="439"/>
      <c r="G336" s="439"/>
      <c r="H336" s="439"/>
      <c r="I336" s="439"/>
      <c r="J336" s="439"/>
      <c r="K336" s="439"/>
      <c r="L336" s="439"/>
      <c r="M336" s="439"/>
      <c r="N336" s="439"/>
      <c r="O336" s="439"/>
      <c r="P336" s="439"/>
      <c r="Q336" s="439"/>
      <c r="R336" s="439"/>
      <c r="S336" s="439"/>
      <c r="T336" s="439"/>
      <c r="U336" s="439"/>
      <c r="V336" s="439"/>
      <c r="W336" s="439"/>
      <c r="X336" s="439"/>
      <c r="Y336" s="439"/>
      <c r="Z336" s="439"/>
      <c r="AA336" s="439"/>
      <c r="AB336" s="439"/>
      <c r="AC336" s="439"/>
      <c r="AD336" s="439"/>
      <c r="AE336" s="439"/>
      <c r="AF336" s="439"/>
      <c r="AG336" s="439"/>
      <c r="AH336" s="439"/>
      <c r="AI336" s="439"/>
      <c r="AJ336" s="439"/>
      <c r="AK336" s="439"/>
      <c r="AL336" s="439"/>
      <c r="AM336" s="439"/>
      <c r="AN336" s="439"/>
      <c r="AO336" s="439"/>
      <c r="AP336" s="439"/>
      <c r="AQ336" s="439"/>
      <c r="AR336" s="439"/>
      <c r="AS336" s="439"/>
      <c r="AT336" s="439"/>
      <c r="AU336" s="439"/>
      <c r="AV336" s="439"/>
      <c r="AW336" s="439"/>
      <c r="AX336" s="439"/>
      <c r="AY336" s="439"/>
      <c r="AZ336" s="439"/>
      <c r="BA336" s="439"/>
      <c r="BB336" s="439"/>
      <c r="BC336" s="439"/>
    </row>
    <row r="337" ht="15.75" customHeight="1">
      <c r="A337" s="439"/>
      <c r="B337" s="439"/>
      <c r="C337" s="439"/>
      <c r="D337" s="439"/>
      <c r="E337" s="439"/>
      <c r="F337" s="439"/>
      <c r="G337" s="439"/>
      <c r="H337" s="439"/>
      <c r="I337" s="439"/>
      <c r="J337" s="439"/>
      <c r="K337" s="439"/>
      <c r="L337" s="439"/>
      <c r="M337" s="439"/>
      <c r="N337" s="439"/>
      <c r="O337" s="439"/>
      <c r="P337" s="439"/>
      <c r="Q337" s="439"/>
      <c r="R337" s="439"/>
      <c r="S337" s="439"/>
      <c r="T337" s="439"/>
      <c r="U337" s="439"/>
      <c r="V337" s="439"/>
      <c r="W337" s="439"/>
      <c r="X337" s="439"/>
      <c r="Y337" s="439"/>
      <c r="Z337" s="439"/>
      <c r="AA337" s="439"/>
      <c r="AB337" s="439"/>
      <c r="AC337" s="439"/>
      <c r="AD337" s="439"/>
      <c r="AE337" s="439"/>
      <c r="AF337" s="439"/>
      <c r="AG337" s="439"/>
      <c r="AH337" s="439"/>
      <c r="AI337" s="439"/>
      <c r="AJ337" s="439"/>
      <c r="AK337" s="439"/>
      <c r="AL337" s="439"/>
      <c r="AM337" s="439"/>
      <c r="AN337" s="439"/>
      <c r="AO337" s="439"/>
      <c r="AP337" s="439"/>
      <c r="AQ337" s="439"/>
      <c r="AR337" s="439"/>
      <c r="AS337" s="439"/>
      <c r="AT337" s="439"/>
      <c r="AU337" s="439"/>
      <c r="AV337" s="439"/>
      <c r="AW337" s="439"/>
      <c r="AX337" s="439"/>
      <c r="AY337" s="439"/>
      <c r="AZ337" s="439"/>
      <c r="BA337" s="439"/>
      <c r="BB337" s="439"/>
      <c r="BC337" s="439"/>
    </row>
    <row r="338" ht="15.75" customHeight="1">
      <c r="A338" s="439"/>
      <c r="B338" s="439"/>
      <c r="C338" s="439"/>
      <c r="D338" s="439"/>
      <c r="E338" s="439"/>
      <c r="F338" s="439"/>
      <c r="G338" s="439"/>
      <c r="H338" s="439"/>
      <c r="I338" s="439"/>
      <c r="J338" s="439"/>
      <c r="K338" s="439"/>
      <c r="L338" s="439"/>
      <c r="M338" s="439"/>
      <c r="N338" s="439"/>
      <c r="O338" s="439"/>
      <c r="P338" s="439"/>
      <c r="Q338" s="439"/>
      <c r="R338" s="439"/>
      <c r="S338" s="439"/>
      <c r="T338" s="439"/>
      <c r="U338" s="439"/>
      <c r="V338" s="439"/>
      <c r="W338" s="439"/>
      <c r="X338" s="439"/>
      <c r="Y338" s="439"/>
      <c r="Z338" s="439"/>
      <c r="AA338" s="439"/>
      <c r="AB338" s="439"/>
      <c r="AC338" s="439"/>
      <c r="AD338" s="439"/>
      <c r="AE338" s="439"/>
      <c r="AF338" s="439"/>
      <c r="AG338" s="439"/>
      <c r="AH338" s="439"/>
      <c r="AI338" s="439"/>
      <c r="AJ338" s="439"/>
      <c r="AK338" s="439"/>
      <c r="AL338" s="439"/>
      <c r="AM338" s="439"/>
      <c r="AN338" s="439"/>
      <c r="AO338" s="439"/>
      <c r="AP338" s="439"/>
      <c r="AQ338" s="439"/>
      <c r="AR338" s="439"/>
      <c r="AS338" s="439"/>
      <c r="AT338" s="439"/>
      <c r="AU338" s="439"/>
      <c r="AV338" s="439"/>
      <c r="AW338" s="439"/>
      <c r="AX338" s="439"/>
      <c r="AY338" s="439"/>
      <c r="AZ338" s="439"/>
      <c r="BA338" s="439"/>
      <c r="BB338" s="439"/>
      <c r="BC338" s="439"/>
    </row>
    <row r="339" ht="15.75" customHeight="1">
      <c r="A339" s="439"/>
      <c r="B339" s="439"/>
      <c r="C339" s="439"/>
      <c r="D339" s="439"/>
      <c r="E339" s="439"/>
      <c r="F339" s="439"/>
      <c r="G339" s="439"/>
      <c r="H339" s="439"/>
      <c r="I339" s="439"/>
      <c r="J339" s="439"/>
      <c r="K339" s="439"/>
      <c r="L339" s="439"/>
      <c r="M339" s="439"/>
      <c r="N339" s="439"/>
      <c r="O339" s="439"/>
      <c r="P339" s="439"/>
      <c r="Q339" s="439"/>
      <c r="R339" s="439"/>
      <c r="S339" s="439"/>
      <c r="T339" s="439"/>
      <c r="U339" s="439"/>
      <c r="V339" s="439"/>
      <c r="W339" s="439"/>
      <c r="X339" s="439"/>
      <c r="Y339" s="439"/>
      <c r="Z339" s="439"/>
      <c r="AA339" s="439"/>
      <c r="AB339" s="439"/>
      <c r="AC339" s="439"/>
      <c r="AD339" s="439"/>
      <c r="AE339" s="439"/>
      <c r="AF339" s="439"/>
      <c r="AG339" s="439"/>
      <c r="AH339" s="439"/>
      <c r="AI339" s="439"/>
      <c r="AJ339" s="439"/>
      <c r="AK339" s="439"/>
      <c r="AL339" s="439"/>
      <c r="AM339" s="439"/>
      <c r="AN339" s="439"/>
      <c r="AO339" s="439"/>
      <c r="AP339" s="439"/>
      <c r="AQ339" s="439"/>
      <c r="AR339" s="439"/>
      <c r="AS339" s="439"/>
      <c r="AT339" s="439"/>
      <c r="AU339" s="439"/>
      <c r="AV339" s="439"/>
      <c r="AW339" s="439"/>
      <c r="AX339" s="439"/>
      <c r="AY339" s="439"/>
      <c r="AZ339" s="439"/>
      <c r="BA339" s="439"/>
      <c r="BB339" s="439"/>
      <c r="BC339" s="439"/>
    </row>
    <row r="340" ht="15.75" customHeight="1">
      <c r="A340" s="439"/>
      <c r="B340" s="439"/>
      <c r="C340" s="439"/>
      <c r="D340" s="439"/>
      <c r="E340" s="439"/>
      <c r="F340" s="439"/>
      <c r="G340" s="439"/>
      <c r="H340" s="439"/>
      <c r="I340" s="439"/>
      <c r="J340" s="439"/>
      <c r="K340" s="439"/>
      <c r="L340" s="439"/>
      <c r="M340" s="439"/>
      <c r="N340" s="439"/>
      <c r="O340" s="439"/>
      <c r="P340" s="439"/>
      <c r="Q340" s="439"/>
      <c r="R340" s="439"/>
      <c r="S340" s="439"/>
      <c r="T340" s="439"/>
      <c r="U340" s="439"/>
      <c r="V340" s="439"/>
      <c r="W340" s="439"/>
      <c r="X340" s="439"/>
      <c r="Y340" s="439"/>
      <c r="Z340" s="439"/>
      <c r="AA340" s="439"/>
      <c r="AB340" s="439"/>
      <c r="AC340" s="439"/>
      <c r="AD340" s="439"/>
      <c r="AE340" s="439"/>
      <c r="AF340" s="439"/>
      <c r="AG340" s="439"/>
      <c r="AH340" s="439"/>
      <c r="AI340" s="439"/>
      <c r="AJ340" s="439"/>
      <c r="AK340" s="439"/>
      <c r="AL340" s="439"/>
      <c r="AM340" s="439"/>
      <c r="AN340" s="439"/>
      <c r="AO340" s="439"/>
      <c r="AP340" s="439"/>
      <c r="AQ340" s="439"/>
      <c r="AR340" s="439"/>
      <c r="AS340" s="439"/>
      <c r="AT340" s="439"/>
      <c r="AU340" s="439"/>
      <c r="AV340" s="439"/>
      <c r="AW340" s="439"/>
      <c r="AX340" s="439"/>
      <c r="AY340" s="439"/>
      <c r="AZ340" s="439"/>
      <c r="BA340" s="439"/>
      <c r="BB340" s="439"/>
      <c r="BC340" s="439"/>
    </row>
    <row r="341" ht="15.75" customHeight="1">
      <c r="A341" s="439"/>
      <c r="B341" s="439"/>
      <c r="C341" s="439"/>
      <c r="D341" s="439"/>
      <c r="E341" s="439"/>
      <c r="F341" s="439"/>
      <c r="G341" s="439"/>
      <c r="H341" s="439"/>
      <c r="I341" s="439"/>
      <c r="J341" s="439"/>
      <c r="K341" s="439"/>
      <c r="L341" s="439"/>
      <c r="M341" s="439"/>
      <c r="N341" s="439"/>
      <c r="O341" s="439"/>
      <c r="P341" s="439"/>
      <c r="Q341" s="439"/>
      <c r="R341" s="439"/>
      <c r="S341" s="439"/>
      <c r="T341" s="439"/>
      <c r="U341" s="439"/>
      <c r="V341" s="439"/>
      <c r="W341" s="439"/>
      <c r="X341" s="439"/>
      <c r="Y341" s="439"/>
      <c r="Z341" s="439"/>
      <c r="AA341" s="439"/>
      <c r="AB341" s="439"/>
      <c r="AC341" s="439"/>
      <c r="AD341" s="439"/>
      <c r="AE341" s="439"/>
      <c r="AF341" s="439"/>
      <c r="AG341" s="439"/>
      <c r="AH341" s="439"/>
      <c r="AI341" s="439"/>
      <c r="AJ341" s="439"/>
      <c r="AK341" s="439"/>
      <c r="AL341" s="439"/>
      <c r="AM341" s="439"/>
      <c r="AN341" s="439"/>
      <c r="AO341" s="439"/>
      <c r="AP341" s="439"/>
      <c r="AQ341" s="439"/>
      <c r="AR341" s="439"/>
      <c r="AS341" s="439"/>
      <c r="AT341" s="439"/>
      <c r="AU341" s="439"/>
      <c r="AV341" s="439"/>
      <c r="AW341" s="439"/>
      <c r="AX341" s="439"/>
      <c r="AY341" s="439"/>
      <c r="AZ341" s="439"/>
      <c r="BA341" s="439"/>
      <c r="BB341" s="439"/>
      <c r="BC341" s="439"/>
    </row>
    <row r="342" ht="15.75" customHeight="1">
      <c r="A342" s="439"/>
      <c r="B342" s="439"/>
      <c r="C342" s="439"/>
      <c r="D342" s="439"/>
      <c r="E342" s="439"/>
      <c r="F342" s="439"/>
      <c r="G342" s="439"/>
      <c r="H342" s="439"/>
      <c r="I342" s="439"/>
      <c r="J342" s="439"/>
      <c r="K342" s="439"/>
      <c r="L342" s="439"/>
      <c r="M342" s="439"/>
      <c r="N342" s="439"/>
      <c r="O342" s="439"/>
      <c r="P342" s="439"/>
      <c r="Q342" s="439"/>
      <c r="R342" s="439"/>
      <c r="S342" s="439"/>
      <c r="T342" s="439"/>
      <c r="U342" s="439"/>
      <c r="V342" s="439"/>
      <c r="W342" s="439"/>
      <c r="X342" s="439"/>
      <c r="Y342" s="439"/>
      <c r="Z342" s="439"/>
      <c r="AA342" s="439"/>
      <c r="AB342" s="439"/>
      <c r="AC342" s="439"/>
      <c r="AD342" s="439"/>
      <c r="AE342" s="439"/>
      <c r="AF342" s="439"/>
      <c r="AG342" s="439"/>
      <c r="AH342" s="439"/>
      <c r="AI342" s="439"/>
      <c r="AJ342" s="439"/>
      <c r="AK342" s="439"/>
      <c r="AL342" s="439"/>
      <c r="AM342" s="439"/>
      <c r="AN342" s="439"/>
      <c r="AO342" s="439"/>
      <c r="AP342" s="439"/>
      <c r="AQ342" s="439"/>
      <c r="AR342" s="439"/>
      <c r="AS342" s="439"/>
      <c r="AT342" s="439"/>
      <c r="AU342" s="439"/>
      <c r="AV342" s="439"/>
      <c r="AW342" s="439"/>
      <c r="AX342" s="439"/>
      <c r="AY342" s="439"/>
      <c r="AZ342" s="439"/>
      <c r="BA342" s="439"/>
      <c r="BB342" s="439"/>
      <c r="BC342" s="439"/>
    </row>
    <row r="343" ht="15.75" customHeight="1">
      <c r="A343" s="439"/>
      <c r="B343" s="439"/>
      <c r="C343" s="439"/>
      <c r="D343" s="439"/>
      <c r="E343" s="439"/>
      <c r="F343" s="439"/>
      <c r="G343" s="439"/>
      <c r="H343" s="439"/>
      <c r="I343" s="439"/>
      <c r="J343" s="439"/>
      <c r="K343" s="439"/>
      <c r="L343" s="439"/>
      <c r="M343" s="439"/>
      <c r="N343" s="439"/>
      <c r="O343" s="439"/>
      <c r="P343" s="439"/>
      <c r="Q343" s="439"/>
      <c r="R343" s="439"/>
      <c r="S343" s="439"/>
      <c r="T343" s="439"/>
      <c r="U343" s="439"/>
      <c r="V343" s="439"/>
      <c r="W343" s="439"/>
      <c r="X343" s="439"/>
      <c r="Y343" s="439"/>
      <c r="Z343" s="439"/>
      <c r="AA343" s="439"/>
      <c r="AB343" s="439"/>
      <c r="AC343" s="439"/>
      <c r="AD343" s="439"/>
      <c r="AE343" s="439"/>
      <c r="AF343" s="439"/>
      <c r="AG343" s="439"/>
      <c r="AH343" s="439"/>
      <c r="AI343" s="439"/>
      <c r="AJ343" s="439"/>
      <c r="AK343" s="439"/>
      <c r="AL343" s="439"/>
      <c r="AM343" s="439"/>
      <c r="AN343" s="439"/>
      <c r="AO343" s="439"/>
      <c r="AP343" s="439"/>
      <c r="AQ343" s="439"/>
      <c r="AR343" s="439"/>
      <c r="AS343" s="439"/>
      <c r="AT343" s="439"/>
      <c r="AU343" s="439"/>
      <c r="AV343" s="439"/>
      <c r="AW343" s="439"/>
      <c r="AX343" s="439"/>
      <c r="AY343" s="439"/>
      <c r="AZ343" s="439"/>
      <c r="BA343" s="439"/>
      <c r="BB343" s="439"/>
      <c r="BC343" s="439"/>
    </row>
    <row r="344" ht="15.75" customHeight="1">
      <c r="A344" s="439"/>
      <c r="B344" s="439"/>
      <c r="C344" s="439"/>
      <c r="D344" s="439"/>
      <c r="E344" s="439"/>
      <c r="F344" s="439"/>
      <c r="G344" s="439"/>
      <c r="H344" s="439"/>
      <c r="I344" s="439"/>
      <c r="J344" s="439"/>
      <c r="K344" s="439"/>
      <c r="L344" s="439"/>
      <c r="M344" s="439"/>
      <c r="N344" s="439"/>
      <c r="O344" s="439"/>
      <c r="P344" s="439"/>
      <c r="Q344" s="439"/>
      <c r="R344" s="439"/>
      <c r="S344" s="439"/>
      <c r="T344" s="439"/>
      <c r="U344" s="439"/>
      <c r="V344" s="439"/>
      <c r="W344" s="439"/>
      <c r="X344" s="439"/>
      <c r="Y344" s="439"/>
      <c r="Z344" s="439"/>
      <c r="AA344" s="439"/>
      <c r="AB344" s="439"/>
      <c r="AC344" s="439"/>
      <c r="AD344" s="439"/>
      <c r="AE344" s="439"/>
      <c r="AF344" s="439"/>
      <c r="AG344" s="439"/>
      <c r="AH344" s="439"/>
      <c r="AI344" s="439"/>
      <c r="AJ344" s="439"/>
      <c r="AK344" s="439"/>
      <c r="AL344" s="439"/>
      <c r="AM344" s="439"/>
      <c r="AN344" s="439"/>
      <c r="AO344" s="439"/>
      <c r="AP344" s="439"/>
      <c r="AQ344" s="439"/>
      <c r="AR344" s="439"/>
      <c r="AS344" s="439"/>
      <c r="AT344" s="439"/>
      <c r="AU344" s="439"/>
      <c r="AV344" s="439"/>
      <c r="AW344" s="439"/>
      <c r="AX344" s="439"/>
      <c r="AY344" s="439"/>
      <c r="AZ344" s="439"/>
      <c r="BA344" s="439"/>
      <c r="BB344" s="439"/>
      <c r="BC344" s="439"/>
    </row>
    <row r="345" ht="15.75" customHeight="1">
      <c r="A345" s="439"/>
      <c r="B345" s="439"/>
      <c r="C345" s="439"/>
      <c r="D345" s="439"/>
      <c r="E345" s="439"/>
      <c r="F345" s="439"/>
      <c r="G345" s="439"/>
      <c r="H345" s="439"/>
      <c r="I345" s="439"/>
      <c r="J345" s="439"/>
      <c r="K345" s="439"/>
      <c r="L345" s="439"/>
      <c r="M345" s="439"/>
      <c r="N345" s="439"/>
      <c r="O345" s="439"/>
      <c r="P345" s="439"/>
      <c r="Q345" s="439"/>
      <c r="R345" s="439"/>
      <c r="S345" s="439"/>
      <c r="T345" s="439"/>
      <c r="U345" s="439"/>
      <c r="V345" s="439"/>
      <c r="W345" s="439"/>
      <c r="X345" s="439"/>
      <c r="Y345" s="439"/>
      <c r="Z345" s="439"/>
      <c r="AA345" s="439"/>
      <c r="AB345" s="439"/>
      <c r="AC345" s="439"/>
      <c r="AD345" s="439"/>
      <c r="AE345" s="439"/>
      <c r="AF345" s="439"/>
      <c r="AG345" s="439"/>
      <c r="AH345" s="439"/>
      <c r="AI345" s="439"/>
      <c r="AJ345" s="439"/>
      <c r="AK345" s="439"/>
      <c r="AL345" s="439"/>
      <c r="AM345" s="439"/>
      <c r="AN345" s="439"/>
      <c r="AO345" s="439"/>
      <c r="AP345" s="439"/>
      <c r="AQ345" s="439"/>
      <c r="AR345" s="439"/>
      <c r="AS345" s="439"/>
      <c r="AT345" s="439"/>
      <c r="AU345" s="439"/>
      <c r="AV345" s="439"/>
      <c r="AW345" s="439"/>
      <c r="AX345" s="439"/>
      <c r="AY345" s="439"/>
      <c r="AZ345" s="439"/>
      <c r="BA345" s="439"/>
      <c r="BB345" s="439"/>
      <c r="BC345" s="439"/>
    </row>
    <row r="346" ht="15.75" customHeight="1">
      <c r="A346" s="439"/>
      <c r="B346" s="439"/>
      <c r="C346" s="439"/>
      <c r="D346" s="439"/>
      <c r="E346" s="439"/>
      <c r="F346" s="439"/>
      <c r="G346" s="439"/>
      <c r="H346" s="439"/>
      <c r="I346" s="439"/>
      <c r="J346" s="439"/>
      <c r="K346" s="439"/>
      <c r="L346" s="439"/>
      <c r="M346" s="439"/>
      <c r="N346" s="439"/>
      <c r="O346" s="439"/>
      <c r="P346" s="439"/>
      <c r="Q346" s="439"/>
      <c r="R346" s="439"/>
      <c r="S346" s="439"/>
      <c r="T346" s="439"/>
      <c r="U346" s="439"/>
      <c r="V346" s="439"/>
      <c r="W346" s="439"/>
      <c r="X346" s="439"/>
      <c r="Y346" s="439"/>
      <c r="Z346" s="439"/>
      <c r="AA346" s="439"/>
      <c r="AB346" s="439"/>
      <c r="AC346" s="439"/>
      <c r="AD346" s="439"/>
      <c r="AE346" s="439"/>
      <c r="AF346" s="439"/>
      <c r="AG346" s="439"/>
      <c r="AH346" s="439"/>
      <c r="AI346" s="439"/>
      <c r="AJ346" s="439"/>
      <c r="AK346" s="439"/>
      <c r="AL346" s="439"/>
      <c r="AM346" s="439"/>
      <c r="AN346" s="439"/>
      <c r="AO346" s="439"/>
      <c r="AP346" s="439"/>
      <c r="AQ346" s="439"/>
      <c r="AR346" s="439"/>
      <c r="AS346" s="439"/>
      <c r="AT346" s="439"/>
      <c r="AU346" s="439"/>
      <c r="AV346" s="439"/>
      <c r="AW346" s="439"/>
      <c r="AX346" s="439"/>
      <c r="AY346" s="439"/>
      <c r="AZ346" s="439"/>
      <c r="BA346" s="439"/>
      <c r="BB346" s="439"/>
      <c r="BC346" s="439"/>
    </row>
    <row r="347" ht="15.75" customHeight="1">
      <c r="A347" s="439"/>
      <c r="B347" s="439"/>
      <c r="C347" s="439"/>
      <c r="D347" s="439"/>
      <c r="E347" s="439"/>
      <c r="F347" s="439"/>
      <c r="G347" s="439"/>
      <c r="H347" s="439"/>
      <c r="I347" s="439"/>
      <c r="J347" s="439"/>
      <c r="K347" s="439"/>
      <c r="L347" s="439"/>
      <c r="M347" s="439"/>
      <c r="N347" s="439"/>
      <c r="O347" s="439"/>
      <c r="P347" s="439"/>
      <c r="Q347" s="439"/>
      <c r="R347" s="439"/>
      <c r="S347" s="439"/>
      <c r="T347" s="439"/>
      <c r="U347" s="439"/>
      <c r="V347" s="439"/>
      <c r="W347" s="439"/>
      <c r="X347" s="439"/>
      <c r="Y347" s="439"/>
      <c r="Z347" s="439"/>
      <c r="AA347" s="439"/>
      <c r="AB347" s="439"/>
      <c r="AC347" s="439"/>
      <c r="AD347" s="439"/>
      <c r="AE347" s="439"/>
      <c r="AF347" s="439"/>
      <c r="AG347" s="439"/>
      <c r="AH347" s="439"/>
      <c r="AI347" s="439"/>
      <c r="AJ347" s="439"/>
      <c r="AK347" s="439"/>
      <c r="AL347" s="439"/>
      <c r="AM347" s="439"/>
      <c r="AN347" s="439"/>
      <c r="AO347" s="439"/>
      <c r="AP347" s="439"/>
      <c r="AQ347" s="439"/>
      <c r="AR347" s="439"/>
      <c r="AS347" s="439"/>
      <c r="AT347" s="439"/>
      <c r="AU347" s="439"/>
      <c r="AV347" s="439"/>
      <c r="AW347" s="439"/>
      <c r="AX347" s="439"/>
      <c r="AY347" s="439"/>
      <c r="AZ347" s="439"/>
      <c r="BA347" s="439"/>
      <c r="BB347" s="439"/>
      <c r="BC347" s="439"/>
    </row>
    <row r="348" ht="15.75" customHeight="1">
      <c r="A348" s="439"/>
      <c r="B348" s="439"/>
      <c r="C348" s="439"/>
      <c r="D348" s="439"/>
      <c r="E348" s="439"/>
      <c r="F348" s="439"/>
      <c r="G348" s="439"/>
      <c r="H348" s="439"/>
      <c r="I348" s="439"/>
      <c r="J348" s="439"/>
      <c r="K348" s="439"/>
      <c r="L348" s="439"/>
      <c r="M348" s="439"/>
      <c r="N348" s="439"/>
      <c r="O348" s="439"/>
      <c r="P348" s="439"/>
      <c r="Q348" s="439"/>
      <c r="R348" s="439"/>
      <c r="S348" s="439"/>
      <c r="T348" s="439"/>
      <c r="U348" s="439"/>
      <c r="V348" s="439"/>
      <c r="W348" s="439"/>
      <c r="X348" s="439"/>
      <c r="Y348" s="439"/>
      <c r="Z348" s="439"/>
      <c r="AA348" s="439"/>
      <c r="AB348" s="439"/>
      <c r="AC348" s="439"/>
      <c r="AD348" s="439"/>
      <c r="AE348" s="439"/>
      <c r="AF348" s="439"/>
      <c r="AG348" s="439"/>
      <c r="AH348" s="439"/>
      <c r="AI348" s="439"/>
      <c r="AJ348" s="439"/>
      <c r="AK348" s="439"/>
      <c r="AL348" s="439"/>
      <c r="AM348" s="439"/>
      <c r="AN348" s="439"/>
      <c r="AO348" s="439"/>
      <c r="AP348" s="439"/>
      <c r="AQ348" s="439"/>
      <c r="AR348" s="439"/>
      <c r="AS348" s="439"/>
      <c r="AT348" s="439"/>
      <c r="AU348" s="439"/>
      <c r="AV348" s="439"/>
      <c r="AW348" s="439"/>
      <c r="AX348" s="439"/>
      <c r="AY348" s="439"/>
      <c r="AZ348" s="439"/>
      <c r="BA348" s="439"/>
      <c r="BB348" s="439"/>
      <c r="BC348" s="439"/>
    </row>
    <row r="349" ht="15.75" customHeight="1">
      <c r="A349" s="439"/>
      <c r="B349" s="439"/>
      <c r="C349" s="439"/>
      <c r="D349" s="439"/>
      <c r="E349" s="439"/>
      <c r="F349" s="439"/>
      <c r="G349" s="439"/>
      <c r="H349" s="439"/>
      <c r="I349" s="439"/>
      <c r="J349" s="439"/>
      <c r="K349" s="439"/>
      <c r="L349" s="439"/>
      <c r="M349" s="439"/>
      <c r="N349" s="439"/>
      <c r="O349" s="439"/>
      <c r="P349" s="439"/>
      <c r="Q349" s="439"/>
      <c r="R349" s="439"/>
      <c r="S349" s="439"/>
      <c r="T349" s="439"/>
      <c r="U349" s="439"/>
      <c r="V349" s="439"/>
      <c r="W349" s="439"/>
      <c r="X349" s="439"/>
      <c r="Y349" s="439"/>
      <c r="Z349" s="439"/>
      <c r="AA349" s="439"/>
      <c r="AB349" s="439"/>
      <c r="AC349" s="439"/>
      <c r="AD349" s="439"/>
      <c r="AE349" s="439"/>
      <c r="AF349" s="439"/>
      <c r="AG349" s="439"/>
      <c r="AH349" s="439"/>
      <c r="AI349" s="439"/>
      <c r="AJ349" s="439"/>
      <c r="AK349" s="439"/>
      <c r="AL349" s="439"/>
      <c r="AM349" s="439"/>
      <c r="AN349" s="439"/>
      <c r="AO349" s="439"/>
      <c r="AP349" s="439"/>
      <c r="AQ349" s="439"/>
      <c r="AR349" s="439"/>
      <c r="AS349" s="439"/>
      <c r="AT349" s="439"/>
      <c r="AU349" s="439"/>
      <c r="AV349" s="439"/>
      <c r="AW349" s="439"/>
      <c r="AX349" s="439"/>
      <c r="AY349" s="439"/>
      <c r="AZ349" s="439"/>
      <c r="BA349" s="439"/>
      <c r="BB349" s="439"/>
      <c r="BC349" s="439"/>
    </row>
    <row r="350" ht="15.75" customHeight="1">
      <c r="A350" s="439"/>
      <c r="B350" s="439"/>
      <c r="C350" s="439"/>
      <c r="D350" s="439"/>
      <c r="E350" s="439"/>
      <c r="F350" s="439"/>
      <c r="G350" s="439"/>
      <c r="H350" s="439"/>
      <c r="I350" s="439"/>
      <c r="J350" s="439"/>
      <c r="K350" s="439"/>
      <c r="L350" s="439"/>
      <c r="M350" s="439"/>
      <c r="N350" s="439"/>
      <c r="O350" s="439"/>
      <c r="P350" s="439"/>
      <c r="Q350" s="439"/>
      <c r="R350" s="439"/>
      <c r="S350" s="439"/>
      <c r="T350" s="439"/>
      <c r="U350" s="439"/>
      <c r="V350" s="439"/>
      <c r="W350" s="439"/>
      <c r="X350" s="439"/>
      <c r="Y350" s="439"/>
      <c r="Z350" s="439"/>
      <c r="AA350" s="439"/>
      <c r="AB350" s="439"/>
      <c r="AC350" s="439"/>
      <c r="AD350" s="439"/>
      <c r="AE350" s="439"/>
      <c r="AF350" s="439"/>
      <c r="AG350" s="439"/>
      <c r="AH350" s="439"/>
      <c r="AI350" s="439"/>
      <c r="AJ350" s="439"/>
      <c r="AK350" s="439"/>
      <c r="AL350" s="439"/>
      <c r="AM350" s="439"/>
      <c r="AN350" s="439"/>
      <c r="AO350" s="439"/>
      <c r="AP350" s="439"/>
      <c r="AQ350" s="439"/>
      <c r="AR350" s="439"/>
      <c r="AS350" s="439"/>
      <c r="AT350" s="439"/>
      <c r="AU350" s="439"/>
      <c r="AV350" s="439"/>
      <c r="AW350" s="439"/>
      <c r="AX350" s="439"/>
      <c r="AY350" s="439"/>
      <c r="AZ350" s="439"/>
      <c r="BA350" s="439"/>
      <c r="BB350" s="439"/>
      <c r="BC350" s="439"/>
    </row>
    <row r="351" ht="15.75" customHeight="1">
      <c r="A351" s="439"/>
      <c r="B351" s="439"/>
      <c r="C351" s="439"/>
      <c r="D351" s="439"/>
      <c r="E351" s="439"/>
      <c r="F351" s="439"/>
      <c r="G351" s="439"/>
      <c r="H351" s="439"/>
      <c r="I351" s="439"/>
      <c r="J351" s="439"/>
      <c r="K351" s="439"/>
      <c r="L351" s="439"/>
      <c r="M351" s="439"/>
      <c r="N351" s="439"/>
      <c r="O351" s="439"/>
      <c r="P351" s="439"/>
      <c r="Q351" s="439"/>
      <c r="R351" s="439"/>
      <c r="S351" s="439"/>
      <c r="T351" s="439"/>
      <c r="U351" s="439"/>
      <c r="V351" s="439"/>
      <c r="W351" s="439"/>
      <c r="X351" s="439"/>
      <c r="Y351" s="439"/>
      <c r="Z351" s="439"/>
      <c r="AA351" s="439"/>
      <c r="AB351" s="439"/>
      <c r="AC351" s="439"/>
      <c r="AD351" s="439"/>
      <c r="AE351" s="439"/>
      <c r="AF351" s="439"/>
      <c r="AG351" s="439"/>
      <c r="AH351" s="439"/>
      <c r="AI351" s="439"/>
      <c r="AJ351" s="439"/>
      <c r="AK351" s="439"/>
      <c r="AL351" s="439"/>
      <c r="AM351" s="439"/>
      <c r="AN351" s="439"/>
      <c r="AO351" s="439"/>
      <c r="AP351" s="439"/>
      <c r="AQ351" s="439"/>
      <c r="AR351" s="439"/>
      <c r="AS351" s="439"/>
      <c r="AT351" s="439"/>
      <c r="AU351" s="439"/>
      <c r="AV351" s="439"/>
      <c r="AW351" s="439"/>
      <c r="AX351" s="439"/>
      <c r="AY351" s="439"/>
      <c r="AZ351" s="439"/>
      <c r="BA351" s="439"/>
      <c r="BB351" s="439"/>
      <c r="BC351" s="439"/>
    </row>
    <row r="352" ht="15.75" customHeight="1">
      <c r="A352" s="439"/>
      <c r="B352" s="439"/>
      <c r="C352" s="439"/>
      <c r="D352" s="439"/>
      <c r="E352" s="439"/>
      <c r="F352" s="439"/>
      <c r="G352" s="439"/>
      <c r="H352" s="439"/>
      <c r="I352" s="439"/>
      <c r="J352" s="439"/>
      <c r="K352" s="439"/>
      <c r="L352" s="439"/>
      <c r="M352" s="439"/>
      <c r="N352" s="439"/>
      <c r="O352" s="439"/>
      <c r="P352" s="439"/>
      <c r="Q352" s="439"/>
      <c r="R352" s="439"/>
      <c r="S352" s="439"/>
      <c r="T352" s="439"/>
      <c r="U352" s="439"/>
      <c r="V352" s="439"/>
      <c r="W352" s="439"/>
      <c r="X352" s="439"/>
      <c r="Y352" s="439"/>
      <c r="Z352" s="439"/>
      <c r="AA352" s="439"/>
      <c r="AB352" s="439"/>
      <c r="AC352" s="439"/>
      <c r="AD352" s="439"/>
      <c r="AE352" s="439"/>
      <c r="AF352" s="439"/>
      <c r="AG352" s="439"/>
      <c r="AH352" s="439"/>
      <c r="AI352" s="439"/>
      <c r="AJ352" s="439"/>
      <c r="AK352" s="439"/>
      <c r="AL352" s="439"/>
      <c r="AM352" s="439"/>
      <c r="AN352" s="439"/>
      <c r="AO352" s="439"/>
      <c r="AP352" s="439"/>
      <c r="AQ352" s="439"/>
      <c r="AR352" s="439"/>
      <c r="AS352" s="439"/>
      <c r="AT352" s="439"/>
      <c r="AU352" s="439"/>
      <c r="AV352" s="439"/>
      <c r="AW352" s="439"/>
      <c r="AX352" s="439"/>
      <c r="AY352" s="439"/>
      <c r="AZ352" s="439"/>
      <c r="BA352" s="439"/>
      <c r="BB352" s="439"/>
      <c r="BC352" s="439"/>
    </row>
    <row r="353" ht="15.75" customHeight="1">
      <c r="A353" s="439"/>
      <c r="B353" s="439"/>
      <c r="C353" s="439"/>
      <c r="D353" s="439"/>
      <c r="E353" s="439"/>
      <c r="F353" s="439"/>
      <c r="G353" s="439"/>
      <c r="H353" s="439"/>
      <c r="I353" s="439"/>
      <c r="J353" s="439"/>
      <c r="K353" s="439"/>
      <c r="L353" s="439"/>
      <c r="M353" s="439"/>
      <c r="N353" s="439"/>
      <c r="O353" s="439"/>
      <c r="P353" s="439"/>
      <c r="Q353" s="439"/>
      <c r="R353" s="439"/>
      <c r="S353" s="439"/>
      <c r="T353" s="439"/>
      <c r="U353" s="439"/>
      <c r="V353" s="439"/>
      <c r="W353" s="439"/>
      <c r="X353" s="439"/>
      <c r="Y353" s="439"/>
      <c r="Z353" s="439"/>
      <c r="AA353" s="439"/>
      <c r="AB353" s="439"/>
      <c r="AC353" s="439"/>
      <c r="AD353" s="439"/>
      <c r="AE353" s="439"/>
      <c r="AF353" s="439"/>
      <c r="AG353" s="439"/>
      <c r="AH353" s="439"/>
      <c r="AI353" s="439"/>
      <c r="AJ353" s="439"/>
      <c r="AK353" s="439"/>
      <c r="AL353" s="439"/>
      <c r="AM353" s="439"/>
      <c r="AN353" s="439"/>
      <c r="AO353" s="439"/>
      <c r="AP353" s="439"/>
      <c r="AQ353" s="439"/>
      <c r="AR353" s="439"/>
      <c r="AS353" s="439"/>
      <c r="AT353" s="439"/>
      <c r="AU353" s="439"/>
      <c r="AV353" s="439"/>
      <c r="AW353" s="439"/>
      <c r="AX353" s="439"/>
      <c r="AY353" s="439"/>
      <c r="AZ353" s="439"/>
      <c r="BA353" s="439"/>
      <c r="BB353" s="439"/>
      <c r="BC353" s="439"/>
    </row>
    <row r="354" ht="15.75" customHeight="1">
      <c r="A354" s="439"/>
      <c r="B354" s="439"/>
      <c r="C354" s="439"/>
      <c r="D354" s="439"/>
      <c r="E354" s="439"/>
      <c r="F354" s="439"/>
      <c r="G354" s="439"/>
      <c r="H354" s="439"/>
      <c r="I354" s="439"/>
      <c r="J354" s="439"/>
      <c r="K354" s="439"/>
      <c r="L354" s="439"/>
      <c r="M354" s="439"/>
      <c r="N354" s="439"/>
      <c r="O354" s="439"/>
      <c r="P354" s="439"/>
      <c r="Q354" s="439"/>
      <c r="R354" s="439"/>
      <c r="S354" s="439"/>
      <c r="T354" s="439"/>
      <c r="U354" s="439"/>
      <c r="V354" s="439"/>
      <c r="W354" s="439"/>
      <c r="X354" s="439"/>
      <c r="Y354" s="439"/>
      <c r="Z354" s="439"/>
      <c r="AA354" s="439"/>
      <c r="AB354" s="439"/>
      <c r="AC354" s="439"/>
      <c r="AD354" s="439"/>
      <c r="AE354" s="439"/>
      <c r="AF354" s="439"/>
      <c r="AG354" s="439"/>
      <c r="AH354" s="439"/>
      <c r="AI354" s="439"/>
      <c r="AJ354" s="439"/>
      <c r="AK354" s="439"/>
      <c r="AL354" s="439"/>
      <c r="AM354" s="439"/>
      <c r="AN354" s="439"/>
      <c r="AO354" s="439"/>
      <c r="AP354" s="439"/>
      <c r="AQ354" s="439"/>
      <c r="AR354" s="439"/>
      <c r="AS354" s="439"/>
      <c r="AT354" s="439"/>
      <c r="AU354" s="439"/>
      <c r="AV354" s="439"/>
      <c r="AW354" s="439"/>
      <c r="AX354" s="439"/>
      <c r="AY354" s="439"/>
      <c r="AZ354" s="439"/>
      <c r="BA354" s="439"/>
      <c r="BB354" s="439"/>
      <c r="BC354" s="439"/>
    </row>
    <row r="355" ht="15.75" customHeight="1">
      <c r="A355" s="439"/>
      <c r="B355" s="439"/>
      <c r="C355" s="439"/>
      <c r="D355" s="439"/>
      <c r="E355" s="439"/>
      <c r="F355" s="439"/>
      <c r="G355" s="439"/>
      <c r="H355" s="439"/>
      <c r="I355" s="439"/>
      <c r="J355" s="439"/>
      <c r="K355" s="439"/>
      <c r="L355" s="439"/>
      <c r="M355" s="439"/>
      <c r="N355" s="439"/>
      <c r="O355" s="439"/>
      <c r="P355" s="439"/>
      <c r="Q355" s="439"/>
      <c r="R355" s="439"/>
      <c r="S355" s="439"/>
      <c r="T355" s="439"/>
      <c r="U355" s="439"/>
      <c r="V355" s="439"/>
      <c r="W355" s="439"/>
      <c r="X355" s="439"/>
      <c r="Y355" s="439"/>
      <c r="Z355" s="439"/>
      <c r="AA355" s="439"/>
      <c r="AB355" s="439"/>
      <c r="AC355" s="439"/>
      <c r="AD355" s="439"/>
      <c r="AE355" s="439"/>
      <c r="AF355" s="439"/>
      <c r="AG355" s="439"/>
      <c r="AH355" s="439"/>
      <c r="AI355" s="439"/>
      <c r="AJ355" s="439"/>
      <c r="AK355" s="439"/>
      <c r="AL355" s="439"/>
      <c r="AM355" s="439"/>
      <c r="AN355" s="439"/>
      <c r="AO355" s="439"/>
      <c r="AP355" s="439"/>
      <c r="AQ355" s="439"/>
      <c r="AR355" s="439"/>
      <c r="AS355" s="439"/>
      <c r="AT355" s="439"/>
      <c r="AU355" s="439"/>
      <c r="AV355" s="439"/>
      <c r="AW355" s="439"/>
      <c r="AX355" s="439"/>
      <c r="AY355" s="439"/>
      <c r="AZ355" s="439"/>
      <c r="BA355" s="439"/>
      <c r="BB355" s="439"/>
      <c r="BC355" s="439"/>
    </row>
    <row r="356" ht="15.75" customHeight="1">
      <c r="A356" s="439"/>
      <c r="B356" s="439"/>
      <c r="C356" s="439"/>
      <c r="D356" s="439"/>
      <c r="E356" s="439"/>
      <c r="F356" s="439"/>
      <c r="G356" s="439"/>
      <c r="H356" s="439"/>
      <c r="I356" s="439"/>
      <c r="J356" s="439"/>
      <c r="K356" s="439"/>
      <c r="L356" s="439"/>
      <c r="M356" s="439"/>
      <c r="N356" s="439"/>
      <c r="O356" s="439"/>
      <c r="P356" s="439"/>
      <c r="Q356" s="439"/>
      <c r="R356" s="439"/>
      <c r="S356" s="439"/>
      <c r="T356" s="439"/>
      <c r="U356" s="439"/>
      <c r="V356" s="439"/>
      <c r="W356" s="439"/>
      <c r="X356" s="439"/>
      <c r="Y356" s="439"/>
      <c r="Z356" s="439"/>
      <c r="AA356" s="439"/>
      <c r="AB356" s="439"/>
      <c r="AC356" s="439"/>
      <c r="AD356" s="439"/>
      <c r="AE356" s="439"/>
      <c r="AF356" s="439"/>
      <c r="AG356" s="439"/>
      <c r="AH356" s="439"/>
      <c r="AI356" s="439"/>
      <c r="AJ356" s="439"/>
      <c r="AK356" s="439"/>
      <c r="AL356" s="439"/>
      <c r="AM356" s="439"/>
      <c r="AN356" s="439"/>
      <c r="AO356" s="439"/>
      <c r="AP356" s="439"/>
      <c r="AQ356" s="439"/>
      <c r="AR356" s="439"/>
      <c r="AS356" s="439"/>
      <c r="AT356" s="439"/>
      <c r="AU356" s="439"/>
      <c r="AV356" s="439"/>
      <c r="AW356" s="439"/>
      <c r="AX356" s="439"/>
      <c r="AY356" s="439"/>
      <c r="AZ356" s="439"/>
      <c r="BA356" s="439"/>
      <c r="BB356" s="439"/>
      <c r="BC356" s="439"/>
    </row>
    <row r="357" ht="15.75" customHeight="1">
      <c r="A357" s="439"/>
      <c r="B357" s="439"/>
      <c r="C357" s="439"/>
      <c r="D357" s="439"/>
      <c r="E357" s="439"/>
      <c r="F357" s="439"/>
      <c r="G357" s="439"/>
      <c r="H357" s="439"/>
      <c r="I357" s="439"/>
      <c r="J357" s="439"/>
      <c r="K357" s="439"/>
      <c r="L357" s="439"/>
      <c r="M357" s="439"/>
      <c r="N357" s="439"/>
      <c r="O357" s="439"/>
      <c r="P357" s="439"/>
      <c r="Q357" s="439"/>
      <c r="R357" s="439"/>
      <c r="S357" s="439"/>
      <c r="T357" s="439"/>
      <c r="U357" s="439"/>
      <c r="V357" s="439"/>
      <c r="W357" s="439"/>
      <c r="X357" s="439"/>
      <c r="Y357" s="439"/>
      <c r="Z357" s="439"/>
      <c r="AA357" s="439"/>
      <c r="AB357" s="439"/>
      <c r="AC357" s="439"/>
      <c r="AD357" s="439"/>
      <c r="AE357" s="439"/>
      <c r="AF357" s="439"/>
      <c r="AG357" s="439"/>
      <c r="AH357" s="439"/>
      <c r="AI357" s="439"/>
      <c r="AJ357" s="439"/>
      <c r="AK357" s="439"/>
      <c r="AL357" s="439"/>
      <c r="AM357" s="439"/>
      <c r="AN357" s="439"/>
      <c r="AO357" s="439"/>
      <c r="AP357" s="439"/>
      <c r="AQ357" s="439"/>
      <c r="AR357" s="439"/>
      <c r="AS357" s="439"/>
      <c r="AT357" s="439"/>
      <c r="AU357" s="439"/>
      <c r="AV357" s="439"/>
      <c r="AW357" s="439"/>
      <c r="AX357" s="439"/>
      <c r="AY357" s="439"/>
      <c r="AZ357" s="439"/>
      <c r="BA357" s="439"/>
      <c r="BB357" s="439"/>
      <c r="BC357" s="439"/>
    </row>
    <row r="358" ht="15.75" customHeight="1">
      <c r="A358" s="439"/>
      <c r="B358" s="439"/>
      <c r="C358" s="439"/>
      <c r="D358" s="439"/>
      <c r="E358" s="439"/>
      <c r="F358" s="439"/>
      <c r="G358" s="439"/>
      <c r="H358" s="439"/>
      <c r="I358" s="439"/>
      <c r="J358" s="439"/>
      <c r="K358" s="439"/>
      <c r="L358" s="439"/>
      <c r="M358" s="439"/>
      <c r="N358" s="439"/>
      <c r="O358" s="439"/>
      <c r="P358" s="439"/>
      <c r="Q358" s="439"/>
      <c r="R358" s="439"/>
      <c r="S358" s="439"/>
      <c r="T358" s="439"/>
      <c r="U358" s="439"/>
      <c r="V358" s="439"/>
      <c r="W358" s="439"/>
      <c r="X358" s="439"/>
      <c r="Y358" s="439"/>
      <c r="Z358" s="439"/>
      <c r="AA358" s="439"/>
      <c r="AB358" s="439"/>
      <c r="AC358" s="439"/>
      <c r="AD358" s="439"/>
      <c r="AE358" s="439"/>
      <c r="AF358" s="439"/>
      <c r="AG358" s="439"/>
      <c r="AH358" s="439"/>
      <c r="AI358" s="439"/>
      <c r="AJ358" s="439"/>
      <c r="AK358" s="439"/>
      <c r="AL358" s="439"/>
      <c r="AM358" s="439"/>
      <c r="AN358" s="439"/>
      <c r="AO358" s="439"/>
      <c r="AP358" s="439"/>
      <c r="AQ358" s="439"/>
      <c r="AR358" s="439"/>
      <c r="AS358" s="439"/>
      <c r="AT358" s="439"/>
      <c r="AU358" s="439"/>
      <c r="AV358" s="439"/>
      <c r="AW358" s="439"/>
      <c r="AX358" s="439"/>
      <c r="AY358" s="439"/>
      <c r="AZ358" s="439"/>
      <c r="BA358" s="439"/>
      <c r="BB358" s="439"/>
      <c r="BC358" s="439"/>
    </row>
    <row r="359" ht="15.75" customHeight="1">
      <c r="A359" s="439"/>
      <c r="B359" s="439"/>
      <c r="C359" s="439"/>
      <c r="D359" s="439"/>
      <c r="E359" s="439"/>
      <c r="F359" s="439"/>
      <c r="G359" s="439"/>
      <c r="H359" s="439"/>
      <c r="I359" s="439"/>
      <c r="J359" s="439"/>
      <c r="K359" s="439"/>
      <c r="L359" s="439"/>
      <c r="M359" s="439"/>
      <c r="N359" s="439"/>
      <c r="O359" s="439"/>
      <c r="P359" s="439"/>
      <c r="Q359" s="439"/>
      <c r="R359" s="439"/>
      <c r="S359" s="439"/>
      <c r="T359" s="439"/>
      <c r="U359" s="439"/>
      <c r="V359" s="439"/>
      <c r="W359" s="439"/>
      <c r="X359" s="439"/>
      <c r="Y359" s="439"/>
      <c r="Z359" s="439"/>
      <c r="AA359" s="439"/>
      <c r="AB359" s="439"/>
      <c r="AC359" s="439"/>
      <c r="AD359" s="439"/>
      <c r="AE359" s="439"/>
      <c r="AF359" s="439"/>
      <c r="AG359" s="439"/>
      <c r="AH359" s="439"/>
      <c r="AI359" s="439"/>
      <c r="AJ359" s="439"/>
      <c r="AK359" s="439"/>
      <c r="AL359" s="439"/>
      <c r="AM359" s="439"/>
      <c r="AN359" s="439"/>
      <c r="AO359" s="439"/>
      <c r="AP359" s="439"/>
      <c r="AQ359" s="439"/>
      <c r="AR359" s="439"/>
      <c r="AS359" s="439"/>
      <c r="AT359" s="439"/>
      <c r="AU359" s="439"/>
      <c r="AV359" s="439"/>
      <c r="AW359" s="439"/>
      <c r="AX359" s="439"/>
      <c r="AY359" s="439"/>
      <c r="AZ359" s="439"/>
      <c r="BA359" s="439"/>
      <c r="BB359" s="439"/>
      <c r="BC359" s="439"/>
    </row>
    <row r="360" ht="15.75" customHeight="1">
      <c r="A360" s="439"/>
      <c r="B360" s="439"/>
      <c r="C360" s="439"/>
      <c r="D360" s="439"/>
      <c r="E360" s="439"/>
      <c r="F360" s="439"/>
      <c r="G360" s="439"/>
      <c r="H360" s="439"/>
      <c r="I360" s="439"/>
      <c r="J360" s="439"/>
      <c r="K360" s="439"/>
      <c r="L360" s="439"/>
      <c r="M360" s="439"/>
      <c r="N360" s="439"/>
      <c r="O360" s="439"/>
      <c r="P360" s="439"/>
      <c r="Q360" s="439"/>
      <c r="R360" s="439"/>
      <c r="S360" s="439"/>
      <c r="T360" s="439"/>
      <c r="U360" s="439"/>
      <c r="V360" s="439"/>
      <c r="W360" s="439"/>
      <c r="X360" s="439"/>
      <c r="Y360" s="439"/>
      <c r="Z360" s="439"/>
      <c r="AA360" s="439"/>
      <c r="AB360" s="439"/>
      <c r="AC360" s="439"/>
      <c r="AD360" s="439"/>
      <c r="AE360" s="439"/>
      <c r="AF360" s="439"/>
      <c r="AG360" s="439"/>
      <c r="AH360" s="439"/>
      <c r="AI360" s="439"/>
      <c r="AJ360" s="439"/>
      <c r="AK360" s="439"/>
      <c r="AL360" s="439"/>
      <c r="AM360" s="439"/>
      <c r="AN360" s="439"/>
      <c r="AO360" s="439"/>
      <c r="AP360" s="439"/>
      <c r="AQ360" s="439"/>
      <c r="AR360" s="439"/>
      <c r="AS360" s="439"/>
      <c r="AT360" s="439"/>
      <c r="AU360" s="439"/>
      <c r="AV360" s="439"/>
      <c r="AW360" s="439"/>
      <c r="AX360" s="439"/>
      <c r="AY360" s="439"/>
      <c r="AZ360" s="439"/>
      <c r="BA360" s="439"/>
      <c r="BB360" s="439"/>
      <c r="BC360" s="439"/>
    </row>
    <row r="361" ht="15.75" customHeight="1">
      <c r="A361" s="439"/>
      <c r="B361" s="439"/>
      <c r="C361" s="439"/>
      <c r="D361" s="439"/>
      <c r="E361" s="439"/>
      <c r="F361" s="439"/>
      <c r="G361" s="439"/>
      <c r="H361" s="439"/>
      <c r="I361" s="439"/>
      <c r="J361" s="439"/>
      <c r="K361" s="439"/>
      <c r="L361" s="439"/>
      <c r="M361" s="439"/>
      <c r="N361" s="439"/>
      <c r="O361" s="439"/>
      <c r="P361" s="439"/>
      <c r="Q361" s="439"/>
      <c r="R361" s="439"/>
      <c r="S361" s="439"/>
      <c r="T361" s="439"/>
      <c r="U361" s="439"/>
      <c r="V361" s="439"/>
      <c r="W361" s="439"/>
      <c r="X361" s="439"/>
      <c r="Y361" s="439"/>
      <c r="Z361" s="439"/>
      <c r="AA361" s="439"/>
      <c r="AB361" s="439"/>
      <c r="AC361" s="439"/>
      <c r="AD361" s="439"/>
      <c r="AE361" s="439"/>
      <c r="AF361" s="439"/>
      <c r="AG361" s="439"/>
      <c r="AH361" s="439"/>
      <c r="AI361" s="439"/>
      <c r="AJ361" s="439"/>
      <c r="AK361" s="439"/>
      <c r="AL361" s="439"/>
      <c r="AM361" s="439"/>
      <c r="AN361" s="439"/>
      <c r="AO361" s="439"/>
      <c r="AP361" s="439"/>
      <c r="AQ361" s="439"/>
      <c r="AR361" s="439"/>
      <c r="AS361" s="439"/>
      <c r="AT361" s="439"/>
      <c r="AU361" s="439"/>
      <c r="AV361" s="439"/>
      <c r="AW361" s="439"/>
      <c r="AX361" s="439"/>
      <c r="AY361" s="439"/>
      <c r="AZ361" s="439"/>
      <c r="BA361" s="439"/>
      <c r="BB361" s="439"/>
      <c r="BC361" s="439"/>
    </row>
    <row r="362" ht="15.75" customHeight="1">
      <c r="A362" s="439"/>
      <c r="B362" s="439"/>
      <c r="C362" s="439"/>
      <c r="D362" s="439"/>
      <c r="E362" s="439"/>
      <c r="F362" s="439"/>
      <c r="G362" s="439"/>
      <c r="H362" s="439"/>
      <c r="I362" s="439"/>
      <c r="J362" s="439"/>
      <c r="K362" s="439"/>
      <c r="L362" s="439"/>
      <c r="M362" s="439"/>
      <c r="N362" s="439"/>
      <c r="O362" s="439"/>
      <c r="P362" s="439"/>
      <c r="Q362" s="439"/>
      <c r="R362" s="439"/>
      <c r="S362" s="439"/>
      <c r="T362" s="439"/>
      <c r="U362" s="439"/>
      <c r="V362" s="439"/>
      <c r="W362" s="439"/>
      <c r="X362" s="439"/>
      <c r="Y362" s="439"/>
      <c r="Z362" s="439"/>
      <c r="AA362" s="439"/>
      <c r="AB362" s="439"/>
      <c r="AC362" s="439"/>
      <c r="AD362" s="439"/>
      <c r="AE362" s="439"/>
      <c r="AF362" s="439"/>
      <c r="AG362" s="439"/>
      <c r="AH362" s="439"/>
      <c r="AI362" s="439"/>
      <c r="AJ362" s="439"/>
      <c r="AK362" s="439"/>
      <c r="AL362" s="439"/>
      <c r="AM362" s="439"/>
      <c r="AN362" s="439"/>
      <c r="AO362" s="439"/>
      <c r="AP362" s="439"/>
      <c r="AQ362" s="439"/>
      <c r="AR362" s="439"/>
      <c r="AS362" s="439"/>
      <c r="AT362" s="439"/>
      <c r="AU362" s="439"/>
      <c r="AV362" s="439"/>
      <c r="AW362" s="439"/>
      <c r="AX362" s="439"/>
      <c r="AY362" s="439"/>
      <c r="AZ362" s="439"/>
      <c r="BA362" s="439"/>
      <c r="BB362" s="439"/>
      <c r="BC362" s="439"/>
    </row>
    <row r="363" ht="15.75" customHeight="1">
      <c r="A363" s="439"/>
      <c r="B363" s="439"/>
      <c r="C363" s="439"/>
      <c r="D363" s="439"/>
      <c r="E363" s="439"/>
      <c r="F363" s="439"/>
      <c r="G363" s="439"/>
      <c r="H363" s="439"/>
      <c r="I363" s="439"/>
      <c r="J363" s="439"/>
      <c r="K363" s="439"/>
      <c r="L363" s="439"/>
      <c r="M363" s="439"/>
      <c r="N363" s="439"/>
      <c r="O363" s="439"/>
      <c r="P363" s="439"/>
      <c r="Q363" s="439"/>
      <c r="R363" s="439"/>
      <c r="S363" s="439"/>
      <c r="T363" s="439"/>
      <c r="U363" s="439"/>
      <c r="V363" s="439"/>
      <c r="W363" s="439"/>
      <c r="X363" s="439"/>
      <c r="Y363" s="439"/>
      <c r="Z363" s="439"/>
      <c r="AA363" s="439"/>
      <c r="AB363" s="439"/>
      <c r="AC363" s="439"/>
      <c r="AD363" s="439"/>
      <c r="AE363" s="439"/>
      <c r="AF363" s="439"/>
      <c r="AG363" s="439"/>
      <c r="AH363" s="439"/>
      <c r="AI363" s="439"/>
      <c r="AJ363" s="439"/>
      <c r="AK363" s="439"/>
      <c r="AL363" s="439"/>
      <c r="AM363" s="439"/>
      <c r="AN363" s="439"/>
      <c r="AO363" s="439"/>
      <c r="AP363" s="439"/>
      <c r="AQ363" s="439"/>
      <c r="AR363" s="439"/>
      <c r="AS363" s="439"/>
      <c r="AT363" s="439"/>
      <c r="AU363" s="439"/>
      <c r="AV363" s="439"/>
      <c r="AW363" s="439"/>
      <c r="AX363" s="439"/>
      <c r="AY363" s="439"/>
      <c r="AZ363" s="439"/>
      <c r="BA363" s="439"/>
      <c r="BB363" s="439"/>
      <c r="BC363" s="439"/>
    </row>
    <row r="364" ht="15.75" customHeight="1">
      <c r="A364" s="439"/>
      <c r="B364" s="439"/>
      <c r="C364" s="439"/>
      <c r="D364" s="439"/>
      <c r="E364" s="439"/>
      <c r="F364" s="439"/>
      <c r="G364" s="439"/>
      <c r="H364" s="439"/>
      <c r="I364" s="439"/>
      <c r="J364" s="439"/>
      <c r="K364" s="439"/>
      <c r="L364" s="439"/>
      <c r="M364" s="439"/>
      <c r="N364" s="439"/>
      <c r="O364" s="439"/>
      <c r="P364" s="439"/>
      <c r="Q364" s="439"/>
      <c r="R364" s="439"/>
      <c r="S364" s="439"/>
      <c r="T364" s="439"/>
      <c r="U364" s="439"/>
      <c r="V364" s="439"/>
      <c r="W364" s="439"/>
      <c r="X364" s="439"/>
      <c r="Y364" s="439"/>
      <c r="Z364" s="439"/>
      <c r="AA364" s="439"/>
      <c r="AB364" s="439"/>
      <c r="AC364" s="439"/>
      <c r="AD364" s="439"/>
      <c r="AE364" s="439"/>
      <c r="AF364" s="439"/>
      <c r="AG364" s="439"/>
      <c r="AH364" s="439"/>
      <c r="AI364" s="439"/>
      <c r="AJ364" s="439"/>
      <c r="AK364" s="439"/>
      <c r="AL364" s="439"/>
      <c r="AM364" s="439"/>
      <c r="AN364" s="439"/>
      <c r="AO364" s="439"/>
      <c r="AP364" s="439"/>
      <c r="AQ364" s="439"/>
      <c r="AR364" s="439"/>
      <c r="AS364" s="439"/>
      <c r="AT364" s="439"/>
      <c r="AU364" s="439"/>
      <c r="AV364" s="439"/>
      <c r="AW364" s="439"/>
      <c r="AX364" s="439"/>
      <c r="AY364" s="439"/>
      <c r="AZ364" s="439"/>
      <c r="BA364" s="439"/>
      <c r="BB364" s="439"/>
      <c r="BC364" s="439"/>
    </row>
    <row r="365" ht="15.75" customHeight="1">
      <c r="A365" s="439"/>
      <c r="B365" s="439"/>
      <c r="C365" s="439"/>
      <c r="D365" s="439"/>
      <c r="E365" s="439"/>
      <c r="F365" s="439"/>
      <c r="G365" s="439"/>
      <c r="H365" s="439"/>
      <c r="I365" s="439"/>
      <c r="J365" s="439"/>
      <c r="K365" s="439"/>
      <c r="L365" s="439"/>
      <c r="M365" s="439"/>
      <c r="N365" s="439"/>
      <c r="O365" s="439"/>
      <c r="P365" s="439"/>
      <c r="Q365" s="439"/>
      <c r="R365" s="439"/>
      <c r="S365" s="439"/>
      <c r="T365" s="439"/>
      <c r="U365" s="439"/>
      <c r="V365" s="439"/>
      <c r="W365" s="439"/>
      <c r="X365" s="439"/>
      <c r="Y365" s="439"/>
      <c r="Z365" s="439"/>
      <c r="AA365" s="439"/>
      <c r="AB365" s="439"/>
      <c r="AC365" s="439"/>
      <c r="AD365" s="439"/>
      <c r="AE365" s="439"/>
      <c r="AF365" s="439"/>
      <c r="AG365" s="439"/>
      <c r="AH365" s="439"/>
      <c r="AI365" s="439"/>
      <c r="AJ365" s="439"/>
      <c r="AK365" s="439"/>
      <c r="AL365" s="439"/>
      <c r="AM365" s="439"/>
      <c r="AN365" s="439"/>
      <c r="AO365" s="439"/>
      <c r="AP365" s="439"/>
      <c r="AQ365" s="439"/>
      <c r="AR365" s="439"/>
      <c r="AS365" s="439"/>
      <c r="AT365" s="439"/>
      <c r="AU365" s="439"/>
      <c r="AV365" s="439"/>
      <c r="AW365" s="439"/>
      <c r="AX365" s="439"/>
      <c r="AY365" s="439"/>
      <c r="AZ365" s="439"/>
      <c r="BA365" s="439"/>
      <c r="BB365" s="439"/>
      <c r="BC365" s="439"/>
    </row>
    <row r="366" ht="15.75" customHeight="1">
      <c r="A366" s="439"/>
      <c r="B366" s="439"/>
      <c r="C366" s="439"/>
      <c r="D366" s="439"/>
      <c r="E366" s="439"/>
      <c r="F366" s="439"/>
      <c r="G366" s="439"/>
      <c r="H366" s="439"/>
      <c r="I366" s="439"/>
      <c r="J366" s="439"/>
      <c r="K366" s="439"/>
      <c r="L366" s="439"/>
      <c r="M366" s="439"/>
      <c r="N366" s="439"/>
      <c r="O366" s="439"/>
      <c r="P366" s="439"/>
      <c r="Q366" s="439"/>
      <c r="R366" s="439"/>
      <c r="S366" s="439"/>
      <c r="T366" s="439"/>
      <c r="U366" s="439"/>
      <c r="V366" s="439"/>
      <c r="W366" s="439"/>
      <c r="X366" s="439"/>
      <c r="Y366" s="439"/>
      <c r="Z366" s="439"/>
      <c r="AA366" s="439"/>
      <c r="AB366" s="439"/>
      <c r="AC366" s="439"/>
      <c r="AD366" s="439"/>
      <c r="AE366" s="439"/>
      <c r="AF366" s="439"/>
      <c r="AG366" s="439"/>
      <c r="AH366" s="439"/>
      <c r="AI366" s="439"/>
      <c r="AJ366" s="439"/>
      <c r="AK366" s="439"/>
      <c r="AL366" s="439"/>
      <c r="AM366" s="439"/>
      <c r="AN366" s="439"/>
      <c r="AO366" s="439"/>
      <c r="AP366" s="439"/>
      <c r="AQ366" s="439"/>
      <c r="AR366" s="439"/>
      <c r="AS366" s="439"/>
      <c r="AT366" s="439"/>
      <c r="AU366" s="439"/>
      <c r="AV366" s="439"/>
      <c r="AW366" s="439"/>
      <c r="AX366" s="439"/>
      <c r="AY366" s="439"/>
      <c r="AZ366" s="439"/>
      <c r="BA366" s="439"/>
      <c r="BB366" s="439"/>
      <c r="BC366" s="439"/>
    </row>
    <row r="367" ht="15.75" customHeight="1">
      <c r="A367" s="439"/>
      <c r="B367" s="439"/>
      <c r="C367" s="439"/>
      <c r="D367" s="439"/>
      <c r="E367" s="439"/>
      <c r="F367" s="439"/>
      <c r="G367" s="439"/>
      <c r="H367" s="439"/>
      <c r="I367" s="439"/>
      <c r="J367" s="439"/>
      <c r="K367" s="439"/>
      <c r="L367" s="439"/>
      <c r="M367" s="439"/>
      <c r="N367" s="439"/>
      <c r="O367" s="439"/>
      <c r="P367" s="439"/>
      <c r="Q367" s="439"/>
      <c r="R367" s="439"/>
      <c r="S367" s="439"/>
      <c r="T367" s="439"/>
      <c r="U367" s="439"/>
      <c r="V367" s="439"/>
      <c r="W367" s="439"/>
      <c r="X367" s="439"/>
      <c r="Y367" s="439"/>
      <c r="Z367" s="439"/>
      <c r="AA367" s="439"/>
      <c r="AB367" s="439"/>
      <c r="AC367" s="439"/>
      <c r="AD367" s="439"/>
      <c r="AE367" s="439"/>
      <c r="AF367" s="439"/>
      <c r="AG367" s="439"/>
      <c r="AH367" s="439"/>
      <c r="AI367" s="439"/>
      <c r="AJ367" s="439"/>
      <c r="AK367" s="439"/>
      <c r="AL367" s="439"/>
      <c r="AM367" s="439"/>
      <c r="AN367" s="439"/>
      <c r="AO367" s="439"/>
      <c r="AP367" s="439"/>
      <c r="AQ367" s="439"/>
      <c r="AR367" s="439"/>
      <c r="AS367" s="439"/>
      <c r="AT367" s="439"/>
      <c r="AU367" s="439"/>
      <c r="AV367" s="439"/>
      <c r="AW367" s="439"/>
      <c r="AX367" s="439"/>
      <c r="AY367" s="439"/>
      <c r="AZ367" s="439"/>
      <c r="BA367" s="439"/>
      <c r="BB367" s="439"/>
      <c r="BC367" s="439"/>
    </row>
    <row r="368" ht="15.75" customHeight="1">
      <c r="A368" s="439"/>
      <c r="B368" s="439"/>
      <c r="C368" s="439"/>
      <c r="D368" s="439"/>
      <c r="E368" s="439"/>
      <c r="F368" s="439"/>
      <c r="G368" s="439"/>
      <c r="H368" s="439"/>
      <c r="I368" s="439"/>
      <c r="J368" s="439"/>
      <c r="K368" s="439"/>
      <c r="L368" s="439"/>
      <c r="M368" s="439"/>
      <c r="N368" s="439"/>
      <c r="O368" s="439"/>
      <c r="P368" s="439"/>
      <c r="Q368" s="439"/>
      <c r="R368" s="439"/>
      <c r="S368" s="439"/>
      <c r="T368" s="439"/>
      <c r="U368" s="439"/>
      <c r="V368" s="439"/>
      <c r="W368" s="439"/>
      <c r="X368" s="439"/>
      <c r="Y368" s="439"/>
      <c r="Z368" s="439"/>
      <c r="AA368" s="439"/>
      <c r="AB368" s="439"/>
      <c r="AC368" s="439"/>
      <c r="AD368" s="439"/>
      <c r="AE368" s="439"/>
      <c r="AF368" s="439"/>
      <c r="AG368" s="439"/>
      <c r="AH368" s="439"/>
      <c r="AI368" s="439"/>
      <c r="AJ368" s="439"/>
      <c r="AK368" s="439"/>
      <c r="AL368" s="439"/>
      <c r="AM368" s="439"/>
      <c r="AN368" s="439"/>
      <c r="AO368" s="439"/>
      <c r="AP368" s="439"/>
      <c r="AQ368" s="439"/>
      <c r="AR368" s="439"/>
      <c r="AS368" s="439"/>
      <c r="AT368" s="439"/>
      <c r="AU368" s="439"/>
      <c r="AV368" s="439"/>
      <c r="AW368" s="439"/>
      <c r="AX368" s="439"/>
      <c r="AY368" s="439"/>
      <c r="AZ368" s="439"/>
      <c r="BA368" s="439"/>
      <c r="BB368" s="439"/>
      <c r="BC368" s="439"/>
    </row>
    <row r="369" ht="15.75" customHeight="1">
      <c r="A369" s="439"/>
      <c r="B369" s="439"/>
      <c r="C369" s="439"/>
      <c r="D369" s="439"/>
      <c r="E369" s="439"/>
      <c r="F369" s="439"/>
      <c r="G369" s="439"/>
      <c r="H369" s="439"/>
      <c r="I369" s="439"/>
      <c r="J369" s="439"/>
      <c r="K369" s="439"/>
      <c r="L369" s="439"/>
      <c r="M369" s="439"/>
      <c r="N369" s="439"/>
      <c r="O369" s="439"/>
      <c r="P369" s="439"/>
      <c r="Q369" s="439"/>
      <c r="R369" s="439"/>
      <c r="S369" s="439"/>
      <c r="T369" s="439"/>
      <c r="U369" s="439"/>
      <c r="V369" s="439"/>
      <c r="W369" s="439"/>
      <c r="X369" s="439"/>
      <c r="Y369" s="439"/>
      <c r="Z369" s="439"/>
      <c r="AA369" s="439"/>
      <c r="AB369" s="439"/>
      <c r="AC369" s="439"/>
      <c r="AD369" s="439"/>
      <c r="AE369" s="439"/>
      <c r="AF369" s="439"/>
      <c r="AG369" s="439"/>
      <c r="AH369" s="439"/>
      <c r="AI369" s="439"/>
      <c r="AJ369" s="439"/>
      <c r="AK369" s="439"/>
      <c r="AL369" s="439"/>
      <c r="AM369" s="439"/>
      <c r="AN369" s="439"/>
      <c r="AO369" s="439"/>
      <c r="AP369" s="439"/>
      <c r="AQ369" s="439"/>
      <c r="AR369" s="439"/>
      <c r="AS369" s="439"/>
      <c r="AT369" s="439"/>
      <c r="AU369" s="439"/>
      <c r="AV369" s="439"/>
      <c r="AW369" s="439"/>
      <c r="AX369" s="439"/>
      <c r="AY369" s="439"/>
      <c r="AZ369" s="439"/>
      <c r="BA369" s="439"/>
      <c r="BB369" s="439"/>
      <c r="BC369" s="439"/>
    </row>
    <row r="370" ht="15.75" customHeight="1">
      <c r="A370" s="439"/>
      <c r="B370" s="439"/>
      <c r="C370" s="439"/>
      <c r="D370" s="439"/>
      <c r="E370" s="439"/>
      <c r="F370" s="439"/>
      <c r="G370" s="439"/>
      <c r="H370" s="439"/>
      <c r="I370" s="439"/>
      <c r="J370" s="439"/>
      <c r="K370" s="439"/>
      <c r="L370" s="439"/>
      <c r="M370" s="439"/>
      <c r="N370" s="439"/>
      <c r="O370" s="439"/>
      <c r="P370" s="439"/>
      <c r="Q370" s="439"/>
      <c r="R370" s="439"/>
      <c r="S370" s="439"/>
      <c r="T370" s="439"/>
      <c r="U370" s="439"/>
      <c r="V370" s="439"/>
      <c r="W370" s="439"/>
      <c r="X370" s="439"/>
      <c r="Y370" s="439"/>
      <c r="Z370" s="439"/>
      <c r="AA370" s="439"/>
      <c r="AB370" s="439"/>
      <c r="AC370" s="439"/>
      <c r="AD370" s="439"/>
      <c r="AE370" s="439"/>
      <c r="AF370" s="439"/>
      <c r="AG370" s="439"/>
      <c r="AH370" s="439"/>
      <c r="AI370" s="439"/>
      <c r="AJ370" s="439"/>
      <c r="AK370" s="439"/>
      <c r="AL370" s="439"/>
      <c r="AM370" s="439"/>
      <c r="AN370" s="439"/>
      <c r="AO370" s="439"/>
      <c r="AP370" s="439"/>
      <c r="AQ370" s="439"/>
      <c r="AR370" s="439"/>
      <c r="AS370" s="439"/>
      <c r="AT370" s="439"/>
      <c r="AU370" s="439"/>
      <c r="AV370" s="439"/>
      <c r="AW370" s="439"/>
      <c r="AX370" s="439"/>
      <c r="AY370" s="439"/>
      <c r="AZ370" s="439"/>
      <c r="BA370" s="439"/>
      <c r="BB370" s="439"/>
      <c r="BC370" s="439"/>
    </row>
    <row r="371" ht="15.75" customHeight="1">
      <c r="A371" s="439"/>
      <c r="B371" s="439"/>
      <c r="C371" s="439"/>
      <c r="D371" s="439"/>
      <c r="E371" s="439"/>
      <c r="F371" s="439"/>
      <c r="G371" s="439"/>
      <c r="H371" s="439"/>
      <c r="I371" s="439"/>
      <c r="J371" s="439"/>
      <c r="K371" s="439"/>
      <c r="L371" s="439"/>
      <c r="M371" s="439"/>
      <c r="N371" s="439"/>
      <c r="O371" s="439"/>
      <c r="P371" s="439"/>
      <c r="Q371" s="439"/>
      <c r="R371" s="439"/>
      <c r="S371" s="439"/>
      <c r="T371" s="439"/>
      <c r="U371" s="439"/>
      <c r="V371" s="439"/>
      <c r="W371" s="439"/>
      <c r="X371" s="439"/>
      <c r="Y371" s="439"/>
      <c r="Z371" s="439"/>
      <c r="AA371" s="439"/>
      <c r="AB371" s="439"/>
      <c r="AC371" s="439"/>
      <c r="AD371" s="439"/>
      <c r="AE371" s="439"/>
      <c r="AF371" s="439"/>
      <c r="AG371" s="439"/>
      <c r="AH371" s="439"/>
      <c r="AI371" s="439"/>
      <c r="AJ371" s="439"/>
      <c r="AK371" s="439"/>
      <c r="AL371" s="439"/>
      <c r="AM371" s="439"/>
      <c r="AN371" s="439"/>
      <c r="AO371" s="439"/>
      <c r="AP371" s="439"/>
      <c r="AQ371" s="439"/>
      <c r="AR371" s="439"/>
      <c r="AS371" s="439"/>
      <c r="AT371" s="439"/>
      <c r="AU371" s="439"/>
      <c r="AV371" s="439"/>
      <c r="AW371" s="439"/>
      <c r="AX371" s="439"/>
      <c r="AY371" s="439"/>
      <c r="AZ371" s="439"/>
      <c r="BA371" s="439"/>
      <c r="BB371" s="439"/>
      <c r="BC371" s="439"/>
    </row>
    <row r="372" ht="15.75" customHeight="1">
      <c r="A372" s="439"/>
      <c r="B372" s="439"/>
      <c r="C372" s="439"/>
      <c r="D372" s="439"/>
      <c r="E372" s="439"/>
      <c r="F372" s="439"/>
      <c r="G372" s="439"/>
      <c r="H372" s="439"/>
      <c r="I372" s="439"/>
      <c r="J372" s="439"/>
      <c r="K372" s="439"/>
      <c r="L372" s="439"/>
      <c r="M372" s="439"/>
      <c r="N372" s="439"/>
      <c r="O372" s="439"/>
      <c r="P372" s="439"/>
      <c r="Q372" s="439"/>
      <c r="R372" s="439"/>
      <c r="S372" s="439"/>
      <c r="T372" s="439"/>
      <c r="U372" s="439"/>
      <c r="V372" s="439"/>
      <c r="W372" s="439"/>
      <c r="X372" s="439"/>
      <c r="Y372" s="439"/>
      <c r="Z372" s="439"/>
      <c r="AA372" s="439"/>
      <c r="AB372" s="439"/>
      <c r="AC372" s="439"/>
      <c r="AD372" s="439"/>
      <c r="AE372" s="439"/>
      <c r="AF372" s="439"/>
      <c r="AG372" s="439"/>
      <c r="AH372" s="439"/>
      <c r="AI372" s="439"/>
      <c r="AJ372" s="439"/>
      <c r="AK372" s="439"/>
      <c r="AL372" s="439"/>
      <c r="AM372" s="439"/>
      <c r="AN372" s="439"/>
      <c r="AO372" s="439"/>
      <c r="AP372" s="439"/>
      <c r="AQ372" s="439"/>
      <c r="AR372" s="439"/>
      <c r="AS372" s="439"/>
      <c r="AT372" s="439"/>
      <c r="AU372" s="439"/>
      <c r="AV372" s="439"/>
      <c r="AW372" s="439"/>
      <c r="AX372" s="439"/>
      <c r="AY372" s="439"/>
      <c r="AZ372" s="439"/>
      <c r="BA372" s="439"/>
      <c r="BB372" s="439"/>
      <c r="BC372" s="439"/>
    </row>
    <row r="373" ht="15.75" customHeight="1">
      <c r="A373" s="439"/>
      <c r="B373" s="439"/>
      <c r="C373" s="439"/>
      <c r="D373" s="439"/>
      <c r="E373" s="439"/>
      <c r="F373" s="439"/>
      <c r="G373" s="439"/>
      <c r="H373" s="439"/>
      <c r="I373" s="439"/>
      <c r="J373" s="439"/>
      <c r="K373" s="439"/>
      <c r="L373" s="439"/>
      <c r="M373" s="439"/>
      <c r="N373" s="439"/>
      <c r="O373" s="439"/>
      <c r="P373" s="439"/>
      <c r="Q373" s="439"/>
      <c r="R373" s="439"/>
      <c r="S373" s="439"/>
      <c r="T373" s="439"/>
      <c r="U373" s="439"/>
      <c r="V373" s="439"/>
      <c r="W373" s="439"/>
      <c r="X373" s="439"/>
      <c r="Y373" s="439"/>
      <c r="Z373" s="439"/>
      <c r="AA373" s="439"/>
      <c r="AB373" s="439"/>
      <c r="AC373" s="439"/>
      <c r="AD373" s="439"/>
      <c r="AE373" s="439"/>
      <c r="AF373" s="439"/>
      <c r="AG373" s="439"/>
      <c r="AH373" s="439"/>
      <c r="AI373" s="439"/>
      <c r="AJ373" s="439"/>
      <c r="AK373" s="439"/>
      <c r="AL373" s="439"/>
      <c r="AM373" s="439"/>
      <c r="AN373" s="439"/>
      <c r="AO373" s="439"/>
      <c r="AP373" s="439"/>
      <c r="AQ373" s="439"/>
      <c r="AR373" s="439"/>
      <c r="AS373" s="439"/>
      <c r="AT373" s="439"/>
      <c r="AU373" s="439"/>
      <c r="AV373" s="439"/>
      <c r="AW373" s="439"/>
      <c r="AX373" s="439"/>
      <c r="AY373" s="439"/>
      <c r="AZ373" s="439"/>
      <c r="BA373" s="439"/>
      <c r="BB373" s="439"/>
      <c r="BC373" s="439"/>
    </row>
    <row r="374" ht="15.75" customHeight="1">
      <c r="A374" s="439"/>
      <c r="B374" s="439"/>
      <c r="C374" s="439"/>
      <c r="D374" s="439"/>
      <c r="E374" s="439"/>
      <c r="F374" s="439"/>
      <c r="G374" s="439"/>
      <c r="H374" s="439"/>
      <c r="I374" s="439"/>
      <c r="J374" s="439"/>
      <c r="K374" s="439"/>
      <c r="L374" s="439"/>
      <c r="M374" s="439"/>
      <c r="N374" s="439"/>
      <c r="O374" s="439"/>
      <c r="P374" s="439"/>
      <c r="Q374" s="439"/>
      <c r="R374" s="439"/>
      <c r="S374" s="439"/>
      <c r="T374" s="439"/>
      <c r="U374" s="439"/>
      <c r="V374" s="439"/>
      <c r="W374" s="439"/>
      <c r="X374" s="439"/>
      <c r="Y374" s="439"/>
      <c r="Z374" s="439"/>
      <c r="AA374" s="439"/>
      <c r="AB374" s="439"/>
      <c r="AC374" s="439"/>
      <c r="AD374" s="439"/>
      <c r="AE374" s="439"/>
      <c r="AF374" s="439"/>
      <c r="AG374" s="439"/>
      <c r="AH374" s="439"/>
      <c r="AI374" s="439"/>
      <c r="AJ374" s="439"/>
      <c r="AK374" s="439"/>
      <c r="AL374" s="439"/>
      <c r="AM374" s="439"/>
      <c r="AN374" s="439"/>
      <c r="AO374" s="439"/>
      <c r="AP374" s="439"/>
      <c r="AQ374" s="439"/>
      <c r="AR374" s="439"/>
      <c r="AS374" s="439"/>
      <c r="AT374" s="439"/>
      <c r="AU374" s="439"/>
      <c r="AV374" s="439"/>
      <c r="AW374" s="439"/>
      <c r="AX374" s="439"/>
      <c r="AY374" s="439"/>
      <c r="AZ374" s="439"/>
      <c r="BA374" s="439"/>
      <c r="BB374" s="439"/>
      <c r="BC374" s="439"/>
    </row>
    <row r="375" ht="15.75" customHeight="1">
      <c r="A375" s="439"/>
      <c r="B375" s="439"/>
      <c r="C375" s="439"/>
      <c r="D375" s="439"/>
      <c r="E375" s="439"/>
      <c r="F375" s="439"/>
      <c r="G375" s="439"/>
      <c r="H375" s="439"/>
      <c r="I375" s="439"/>
      <c r="J375" s="439"/>
      <c r="K375" s="439"/>
      <c r="L375" s="439"/>
      <c r="M375" s="439"/>
      <c r="N375" s="439"/>
      <c r="O375" s="439"/>
      <c r="P375" s="439"/>
      <c r="Q375" s="439"/>
      <c r="R375" s="439"/>
      <c r="S375" s="439"/>
      <c r="T375" s="439"/>
      <c r="U375" s="439"/>
      <c r="V375" s="439"/>
      <c r="W375" s="439"/>
      <c r="X375" s="439"/>
      <c r="Y375" s="439"/>
      <c r="Z375" s="439"/>
      <c r="AA375" s="439"/>
      <c r="AB375" s="439"/>
      <c r="AC375" s="439"/>
      <c r="AD375" s="439"/>
      <c r="AE375" s="439"/>
      <c r="AF375" s="439"/>
      <c r="AG375" s="439"/>
      <c r="AH375" s="439"/>
      <c r="AI375" s="439"/>
      <c r="AJ375" s="439"/>
      <c r="AK375" s="439"/>
      <c r="AL375" s="439"/>
      <c r="AM375" s="439"/>
      <c r="AN375" s="439"/>
      <c r="AO375" s="439"/>
      <c r="AP375" s="439"/>
      <c r="AQ375" s="439"/>
      <c r="AR375" s="439"/>
      <c r="AS375" s="439"/>
      <c r="AT375" s="439"/>
      <c r="AU375" s="439"/>
      <c r="AV375" s="439"/>
      <c r="AW375" s="439"/>
      <c r="AX375" s="439"/>
      <c r="AY375" s="439"/>
      <c r="AZ375" s="439"/>
      <c r="BA375" s="439"/>
      <c r="BB375" s="439"/>
      <c r="BC375" s="439"/>
    </row>
    <row r="376" ht="15.75" customHeight="1">
      <c r="A376" s="439"/>
      <c r="B376" s="439"/>
      <c r="C376" s="439"/>
      <c r="D376" s="439"/>
      <c r="E376" s="439"/>
      <c r="F376" s="439"/>
      <c r="G376" s="439"/>
      <c r="H376" s="439"/>
      <c r="I376" s="439"/>
      <c r="J376" s="439"/>
      <c r="K376" s="439"/>
      <c r="L376" s="439"/>
      <c r="M376" s="439"/>
      <c r="N376" s="439"/>
      <c r="O376" s="439"/>
      <c r="P376" s="439"/>
      <c r="Q376" s="439"/>
      <c r="R376" s="439"/>
      <c r="S376" s="439"/>
      <c r="T376" s="439"/>
      <c r="U376" s="439"/>
      <c r="V376" s="439"/>
      <c r="W376" s="439"/>
      <c r="X376" s="439"/>
      <c r="Y376" s="439"/>
      <c r="Z376" s="439"/>
      <c r="AA376" s="439"/>
      <c r="AB376" s="439"/>
      <c r="AC376" s="439"/>
      <c r="AD376" s="439"/>
      <c r="AE376" s="439"/>
      <c r="AF376" s="439"/>
      <c r="AG376" s="439"/>
      <c r="AH376" s="439"/>
      <c r="AI376" s="439"/>
      <c r="AJ376" s="439"/>
      <c r="AK376" s="439"/>
      <c r="AL376" s="439"/>
      <c r="AM376" s="439"/>
      <c r="AN376" s="439"/>
      <c r="AO376" s="439"/>
      <c r="AP376" s="439"/>
      <c r="AQ376" s="439"/>
      <c r="AR376" s="439"/>
      <c r="AS376" s="439"/>
      <c r="AT376" s="439"/>
      <c r="AU376" s="439"/>
      <c r="AV376" s="439"/>
      <c r="AW376" s="439"/>
      <c r="AX376" s="439"/>
      <c r="AY376" s="439"/>
      <c r="AZ376" s="439"/>
      <c r="BA376" s="439"/>
      <c r="BB376" s="439"/>
      <c r="BC376" s="439"/>
    </row>
    <row r="377" ht="15.75" customHeight="1">
      <c r="A377" s="439"/>
      <c r="B377" s="439"/>
      <c r="C377" s="439"/>
      <c r="D377" s="439"/>
      <c r="E377" s="439"/>
      <c r="F377" s="439"/>
      <c r="G377" s="439"/>
      <c r="H377" s="439"/>
      <c r="I377" s="439"/>
      <c r="J377" s="439"/>
      <c r="K377" s="439"/>
      <c r="L377" s="439"/>
      <c r="M377" s="439"/>
      <c r="N377" s="439"/>
      <c r="O377" s="439"/>
      <c r="P377" s="439"/>
      <c r="Q377" s="439"/>
      <c r="R377" s="439"/>
      <c r="S377" s="439"/>
      <c r="T377" s="439"/>
      <c r="U377" s="439"/>
      <c r="V377" s="439"/>
      <c r="W377" s="439"/>
      <c r="X377" s="439"/>
      <c r="Y377" s="439"/>
      <c r="Z377" s="439"/>
      <c r="AA377" s="439"/>
      <c r="AB377" s="439"/>
      <c r="AC377" s="439"/>
      <c r="AD377" s="439"/>
      <c r="AE377" s="439"/>
      <c r="AF377" s="439"/>
      <c r="AG377" s="439"/>
      <c r="AH377" s="439"/>
      <c r="AI377" s="439"/>
      <c r="AJ377" s="439"/>
      <c r="AK377" s="439"/>
      <c r="AL377" s="439"/>
      <c r="AM377" s="439"/>
      <c r="AN377" s="439"/>
      <c r="AO377" s="439"/>
      <c r="AP377" s="439"/>
      <c r="AQ377" s="439"/>
      <c r="AR377" s="439"/>
      <c r="AS377" s="439"/>
      <c r="AT377" s="439"/>
      <c r="AU377" s="439"/>
      <c r="AV377" s="439"/>
      <c r="AW377" s="439"/>
      <c r="AX377" s="439"/>
      <c r="AY377" s="439"/>
      <c r="AZ377" s="439"/>
      <c r="BA377" s="439"/>
      <c r="BB377" s="439"/>
      <c r="BC377" s="439"/>
    </row>
    <row r="378" ht="15.75" customHeight="1">
      <c r="A378" s="439"/>
      <c r="B378" s="439"/>
      <c r="C378" s="439"/>
      <c r="D378" s="439"/>
      <c r="E378" s="439"/>
      <c r="F378" s="439"/>
      <c r="G378" s="439"/>
      <c r="H378" s="439"/>
      <c r="I378" s="439"/>
      <c r="J378" s="439"/>
      <c r="K378" s="439"/>
      <c r="L378" s="439"/>
      <c r="M378" s="439"/>
      <c r="N378" s="439"/>
      <c r="O378" s="439"/>
      <c r="P378" s="439"/>
      <c r="Q378" s="439"/>
      <c r="R378" s="439"/>
      <c r="S378" s="439"/>
      <c r="T378" s="439"/>
      <c r="U378" s="439"/>
      <c r="V378" s="439"/>
      <c r="W378" s="439"/>
      <c r="X378" s="439"/>
      <c r="Y378" s="439"/>
      <c r="Z378" s="439"/>
      <c r="AA378" s="439"/>
      <c r="AB378" s="439"/>
      <c r="AC378" s="439"/>
      <c r="AD378" s="439"/>
      <c r="AE378" s="439"/>
      <c r="AF378" s="439"/>
      <c r="AG378" s="439"/>
      <c r="AH378" s="439"/>
      <c r="AI378" s="439"/>
      <c r="AJ378" s="439"/>
      <c r="AK378" s="439"/>
      <c r="AL378" s="439"/>
      <c r="AM378" s="439"/>
      <c r="AN378" s="439"/>
      <c r="AO378" s="439"/>
      <c r="AP378" s="439"/>
      <c r="AQ378" s="439"/>
      <c r="AR378" s="439"/>
      <c r="AS378" s="439"/>
      <c r="AT378" s="439"/>
      <c r="AU378" s="439"/>
      <c r="AV378" s="439"/>
      <c r="AW378" s="439"/>
      <c r="AX378" s="439"/>
      <c r="AY378" s="439"/>
      <c r="AZ378" s="439"/>
      <c r="BA378" s="439"/>
      <c r="BB378" s="439"/>
      <c r="BC378" s="439"/>
    </row>
    <row r="379" ht="15.75" customHeight="1">
      <c r="A379" s="439"/>
      <c r="B379" s="439"/>
      <c r="C379" s="439"/>
      <c r="D379" s="439"/>
      <c r="E379" s="439"/>
      <c r="F379" s="439"/>
      <c r="G379" s="439"/>
      <c r="H379" s="439"/>
      <c r="I379" s="439"/>
      <c r="J379" s="439"/>
      <c r="K379" s="439"/>
      <c r="L379" s="439"/>
      <c r="M379" s="439"/>
      <c r="N379" s="439"/>
      <c r="O379" s="439"/>
      <c r="P379" s="439"/>
      <c r="Q379" s="439"/>
      <c r="R379" s="439"/>
      <c r="S379" s="439"/>
      <c r="T379" s="439"/>
      <c r="U379" s="439"/>
      <c r="V379" s="439"/>
      <c r="W379" s="439"/>
      <c r="X379" s="439"/>
      <c r="Y379" s="439"/>
      <c r="Z379" s="439"/>
      <c r="AA379" s="439"/>
      <c r="AB379" s="439"/>
      <c r="AC379" s="439"/>
      <c r="AD379" s="439"/>
      <c r="AE379" s="439"/>
      <c r="AF379" s="439"/>
      <c r="AG379" s="439"/>
      <c r="AH379" s="439"/>
      <c r="AI379" s="439"/>
      <c r="AJ379" s="439"/>
      <c r="AK379" s="439"/>
      <c r="AL379" s="439"/>
      <c r="AM379" s="439"/>
      <c r="AN379" s="439"/>
      <c r="AO379" s="439"/>
      <c r="AP379" s="439"/>
      <c r="AQ379" s="439"/>
      <c r="AR379" s="439"/>
      <c r="AS379" s="439"/>
      <c r="AT379" s="439"/>
      <c r="AU379" s="439"/>
      <c r="AV379" s="439"/>
      <c r="AW379" s="439"/>
      <c r="AX379" s="439"/>
      <c r="AY379" s="439"/>
      <c r="AZ379" s="439"/>
      <c r="BA379" s="439"/>
      <c r="BB379" s="439"/>
      <c r="BC379" s="439"/>
    </row>
    <row r="380" ht="15.75" customHeight="1">
      <c r="A380" s="439"/>
      <c r="B380" s="439"/>
      <c r="C380" s="439"/>
      <c r="D380" s="439"/>
      <c r="E380" s="439"/>
      <c r="F380" s="439"/>
      <c r="G380" s="439"/>
      <c r="H380" s="439"/>
      <c r="I380" s="439"/>
      <c r="J380" s="439"/>
      <c r="K380" s="439"/>
      <c r="L380" s="439"/>
      <c r="M380" s="439"/>
      <c r="N380" s="439"/>
      <c r="O380" s="439"/>
      <c r="P380" s="439"/>
      <c r="Q380" s="439"/>
      <c r="R380" s="439"/>
      <c r="S380" s="439"/>
      <c r="T380" s="439"/>
      <c r="U380" s="439"/>
      <c r="V380" s="439"/>
      <c r="W380" s="439"/>
      <c r="X380" s="439"/>
      <c r="Y380" s="439"/>
      <c r="Z380" s="439"/>
      <c r="AA380" s="439"/>
      <c r="AB380" s="439"/>
      <c r="AC380" s="439"/>
      <c r="AD380" s="439"/>
      <c r="AE380" s="439"/>
      <c r="AF380" s="439"/>
      <c r="AG380" s="439"/>
      <c r="AH380" s="439"/>
      <c r="AI380" s="439"/>
      <c r="AJ380" s="439"/>
      <c r="AK380" s="439"/>
      <c r="AL380" s="439"/>
      <c r="AM380" s="439"/>
      <c r="AN380" s="439"/>
      <c r="AO380" s="439"/>
      <c r="AP380" s="439"/>
      <c r="AQ380" s="439"/>
      <c r="AR380" s="439"/>
      <c r="AS380" s="439"/>
      <c r="AT380" s="439"/>
      <c r="AU380" s="439"/>
      <c r="AV380" s="439"/>
      <c r="AW380" s="439"/>
      <c r="AX380" s="439"/>
      <c r="AY380" s="439"/>
      <c r="AZ380" s="439"/>
      <c r="BA380" s="439"/>
      <c r="BB380" s="439"/>
      <c r="BC380" s="439"/>
    </row>
    <row r="381" ht="15.75" customHeight="1">
      <c r="A381" s="439"/>
      <c r="B381" s="439"/>
      <c r="C381" s="439"/>
      <c r="D381" s="439"/>
      <c r="E381" s="439"/>
      <c r="F381" s="439"/>
      <c r="G381" s="439"/>
      <c r="H381" s="439"/>
      <c r="I381" s="439"/>
      <c r="J381" s="439"/>
      <c r="K381" s="439"/>
      <c r="L381" s="439"/>
      <c r="M381" s="439"/>
      <c r="N381" s="439"/>
      <c r="O381" s="439"/>
      <c r="P381" s="439"/>
      <c r="Q381" s="439"/>
      <c r="R381" s="439"/>
      <c r="S381" s="439"/>
      <c r="T381" s="439"/>
      <c r="U381" s="439"/>
      <c r="V381" s="439"/>
      <c r="W381" s="439"/>
      <c r="X381" s="439"/>
      <c r="Y381" s="439"/>
      <c r="Z381" s="439"/>
      <c r="AA381" s="439"/>
      <c r="AB381" s="439"/>
      <c r="AC381" s="439"/>
      <c r="AD381" s="439"/>
      <c r="AE381" s="439"/>
      <c r="AF381" s="439"/>
      <c r="AG381" s="439"/>
      <c r="AH381" s="439"/>
      <c r="AI381" s="439"/>
      <c r="AJ381" s="439"/>
      <c r="AK381" s="439"/>
      <c r="AL381" s="439"/>
      <c r="AM381" s="439"/>
      <c r="AN381" s="439"/>
      <c r="AO381" s="439"/>
      <c r="AP381" s="439"/>
      <c r="AQ381" s="439"/>
      <c r="AR381" s="439"/>
      <c r="AS381" s="439"/>
      <c r="AT381" s="439"/>
      <c r="AU381" s="439"/>
      <c r="AV381" s="439"/>
      <c r="AW381" s="439"/>
      <c r="AX381" s="439"/>
      <c r="AY381" s="439"/>
      <c r="AZ381" s="439"/>
      <c r="BA381" s="439"/>
      <c r="BB381" s="439"/>
      <c r="BC381" s="439"/>
    </row>
    <row r="382" ht="15.75" customHeight="1">
      <c r="A382" s="439"/>
      <c r="B382" s="439"/>
      <c r="C382" s="439"/>
      <c r="D382" s="439"/>
      <c r="E382" s="439"/>
      <c r="F382" s="439"/>
      <c r="G382" s="439"/>
      <c r="H382" s="439"/>
      <c r="I382" s="439"/>
      <c r="J382" s="439"/>
      <c r="K382" s="439"/>
      <c r="L382" s="439"/>
      <c r="M382" s="439"/>
      <c r="N382" s="439"/>
      <c r="O382" s="439"/>
      <c r="P382" s="439"/>
      <c r="Q382" s="439"/>
      <c r="R382" s="439"/>
      <c r="S382" s="439"/>
      <c r="T382" s="439"/>
      <c r="U382" s="439"/>
      <c r="V382" s="439"/>
      <c r="W382" s="439"/>
      <c r="X382" s="439"/>
      <c r="Y382" s="439"/>
      <c r="Z382" s="439"/>
      <c r="AA382" s="439"/>
      <c r="AB382" s="439"/>
      <c r="AC382" s="439"/>
      <c r="AD382" s="439"/>
      <c r="AE382" s="439"/>
      <c r="AF382" s="439"/>
      <c r="AG382" s="439"/>
      <c r="AH382" s="439"/>
      <c r="AI382" s="439"/>
      <c r="AJ382" s="439"/>
      <c r="AK382" s="439"/>
      <c r="AL382" s="439"/>
      <c r="AM382" s="439"/>
      <c r="AN382" s="439"/>
      <c r="AO382" s="439"/>
      <c r="AP382" s="439"/>
      <c r="AQ382" s="439"/>
      <c r="AR382" s="439"/>
      <c r="AS382" s="439"/>
      <c r="AT382" s="439"/>
      <c r="AU382" s="439"/>
      <c r="AV382" s="439"/>
      <c r="AW382" s="439"/>
      <c r="AX382" s="439"/>
      <c r="AY382" s="439"/>
      <c r="AZ382" s="439"/>
      <c r="BA382" s="439"/>
      <c r="BB382" s="439"/>
      <c r="BC382" s="439"/>
    </row>
    <row r="383" ht="15.75" customHeight="1">
      <c r="A383" s="439"/>
      <c r="B383" s="439"/>
      <c r="C383" s="439"/>
      <c r="D383" s="439"/>
      <c r="E383" s="439"/>
      <c r="F383" s="439"/>
      <c r="G383" s="439"/>
      <c r="H383" s="439"/>
      <c r="I383" s="439"/>
      <c r="J383" s="439"/>
      <c r="K383" s="439"/>
      <c r="L383" s="439"/>
      <c r="M383" s="439"/>
      <c r="N383" s="439"/>
      <c r="O383" s="439"/>
      <c r="P383" s="439"/>
      <c r="Q383" s="439"/>
      <c r="R383" s="439"/>
      <c r="S383" s="439"/>
      <c r="T383" s="439"/>
      <c r="U383" s="439"/>
      <c r="V383" s="439"/>
      <c r="W383" s="439"/>
      <c r="X383" s="439"/>
      <c r="Y383" s="439"/>
      <c r="Z383" s="439"/>
      <c r="AA383" s="439"/>
      <c r="AB383" s="439"/>
      <c r="AC383" s="439"/>
      <c r="AD383" s="439"/>
      <c r="AE383" s="439"/>
      <c r="AF383" s="439"/>
      <c r="AG383" s="439"/>
      <c r="AH383" s="439"/>
      <c r="AI383" s="439"/>
      <c r="AJ383" s="439"/>
      <c r="AK383" s="439"/>
      <c r="AL383" s="439"/>
      <c r="AM383" s="439"/>
      <c r="AN383" s="439"/>
      <c r="AO383" s="439"/>
      <c r="AP383" s="439"/>
      <c r="AQ383" s="439"/>
      <c r="AR383" s="439"/>
      <c r="AS383" s="439"/>
      <c r="AT383" s="439"/>
      <c r="AU383" s="439"/>
      <c r="AV383" s="439"/>
      <c r="AW383" s="439"/>
      <c r="AX383" s="439"/>
      <c r="AY383" s="439"/>
      <c r="AZ383" s="439"/>
      <c r="BA383" s="439"/>
      <c r="BB383" s="439"/>
      <c r="BC383" s="439"/>
    </row>
    <row r="384" ht="15.75" customHeight="1">
      <c r="A384" s="439"/>
      <c r="B384" s="439"/>
      <c r="C384" s="439"/>
      <c r="D384" s="439"/>
      <c r="E384" s="439"/>
      <c r="F384" s="439"/>
      <c r="G384" s="439"/>
      <c r="H384" s="439"/>
      <c r="I384" s="439"/>
      <c r="J384" s="439"/>
      <c r="K384" s="439"/>
      <c r="L384" s="439"/>
      <c r="M384" s="439"/>
      <c r="N384" s="439"/>
      <c r="O384" s="439"/>
      <c r="P384" s="439"/>
      <c r="Q384" s="439"/>
      <c r="R384" s="439"/>
      <c r="S384" s="439"/>
      <c r="T384" s="439"/>
      <c r="U384" s="439"/>
      <c r="V384" s="439"/>
      <c r="W384" s="439"/>
      <c r="X384" s="439"/>
      <c r="Y384" s="439"/>
      <c r="Z384" s="439"/>
      <c r="AA384" s="439"/>
      <c r="AB384" s="439"/>
      <c r="AC384" s="439"/>
      <c r="AD384" s="439"/>
      <c r="AE384" s="439"/>
      <c r="AF384" s="439"/>
      <c r="AG384" s="439"/>
      <c r="AH384" s="439"/>
      <c r="AI384" s="439"/>
      <c r="AJ384" s="439"/>
      <c r="AK384" s="439"/>
      <c r="AL384" s="439"/>
      <c r="AM384" s="439"/>
      <c r="AN384" s="439"/>
      <c r="AO384" s="439"/>
      <c r="AP384" s="439"/>
      <c r="AQ384" s="439"/>
      <c r="AR384" s="439"/>
      <c r="AS384" s="439"/>
      <c r="AT384" s="439"/>
      <c r="AU384" s="439"/>
      <c r="AV384" s="439"/>
      <c r="AW384" s="439"/>
      <c r="AX384" s="439"/>
      <c r="AY384" s="439"/>
      <c r="AZ384" s="439"/>
      <c r="BA384" s="439"/>
      <c r="BB384" s="439"/>
      <c r="BC384" s="439"/>
    </row>
    <row r="385" ht="15.75" customHeight="1">
      <c r="A385" s="439"/>
      <c r="B385" s="439"/>
      <c r="C385" s="439"/>
      <c r="D385" s="439"/>
      <c r="E385" s="439"/>
      <c r="F385" s="439"/>
      <c r="G385" s="439"/>
      <c r="H385" s="439"/>
      <c r="I385" s="439"/>
      <c r="J385" s="439"/>
      <c r="K385" s="439"/>
      <c r="L385" s="439"/>
      <c r="M385" s="439"/>
      <c r="N385" s="439"/>
      <c r="O385" s="439"/>
      <c r="P385" s="439"/>
      <c r="Q385" s="439"/>
      <c r="R385" s="439"/>
      <c r="S385" s="439"/>
      <c r="T385" s="439"/>
      <c r="U385" s="439"/>
      <c r="V385" s="439"/>
      <c r="W385" s="439"/>
      <c r="X385" s="439"/>
      <c r="Y385" s="439"/>
      <c r="Z385" s="439"/>
      <c r="AA385" s="439"/>
      <c r="AB385" s="439"/>
      <c r="AC385" s="439"/>
      <c r="AD385" s="439"/>
      <c r="AE385" s="439"/>
      <c r="AF385" s="439"/>
      <c r="AG385" s="439"/>
      <c r="AH385" s="439"/>
      <c r="AI385" s="439"/>
      <c r="AJ385" s="439"/>
      <c r="AK385" s="439"/>
      <c r="AL385" s="439"/>
      <c r="AM385" s="439"/>
      <c r="AN385" s="439"/>
      <c r="AO385" s="439"/>
      <c r="AP385" s="439"/>
      <c r="AQ385" s="439"/>
      <c r="AR385" s="439"/>
      <c r="AS385" s="439"/>
      <c r="AT385" s="439"/>
      <c r="AU385" s="439"/>
      <c r="AV385" s="439"/>
      <c r="AW385" s="439"/>
      <c r="AX385" s="439"/>
      <c r="AY385" s="439"/>
      <c r="AZ385" s="439"/>
      <c r="BA385" s="439"/>
      <c r="BB385" s="439"/>
      <c r="BC385" s="439"/>
    </row>
    <row r="386" ht="15.75" customHeight="1">
      <c r="A386" s="439"/>
      <c r="B386" s="439"/>
      <c r="C386" s="439"/>
      <c r="D386" s="439"/>
      <c r="E386" s="439"/>
      <c r="F386" s="439"/>
      <c r="G386" s="439"/>
      <c r="H386" s="439"/>
      <c r="I386" s="439"/>
      <c r="J386" s="439"/>
      <c r="K386" s="439"/>
      <c r="L386" s="439"/>
      <c r="M386" s="439"/>
      <c r="N386" s="439"/>
      <c r="O386" s="439"/>
      <c r="P386" s="439"/>
      <c r="Q386" s="439"/>
      <c r="R386" s="439"/>
      <c r="S386" s="439"/>
      <c r="T386" s="439"/>
      <c r="U386" s="439"/>
      <c r="V386" s="439"/>
      <c r="W386" s="439"/>
      <c r="X386" s="439"/>
      <c r="Y386" s="439"/>
      <c r="Z386" s="439"/>
      <c r="AA386" s="439"/>
      <c r="AB386" s="439"/>
      <c r="AC386" s="439"/>
      <c r="AD386" s="439"/>
      <c r="AE386" s="439"/>
      <c r="AF386" s="439"/>
      <c r="AG386" s="439"/>
      <c r="AH386" s="439"/>
      <c r="AI386" s="439"/>
      <c r="AJ386" s="439"/>
      <c r="AK386" s="439"/>
      <c r="AL386" s="439"/>
      <c r="AM386" s="439"/>
      <c r="AN386" s="439"/>
      <c r="AO386" s="439"/>
      <c r="AP386" s="439"/>
      <c r="AQ386" s="439"/>
      <c r="AR386" s="439"/>
      <c r="AS386" s="439"/>
      <c r="AT386" s="439"/>
      <c r="AU386" s="439"/>
      <c r="AV386" s="439"/>
      <c r="AW386" s="439"/>
      <c r="AX386" s="439"/>
      <c r="AY386" s="439"/>
      <c r="AZ386" s="439"/>
      <c r="BA386" s="439"/>
      <c r="BB386" s="439"/>
      <c r="BC386" s="439"/>
    </row>
    <row r="387" ht="15.75" customHeight="1">
      <c r="A387" s="439"/>
      <c r="B387" s="439"/>
      <c r="C387" s="439"/>
      <c r="D387" s="439"/>
      <c r="E387" s="439"/>
      <c r="F387" s="439"/>
      <c r="G387" s="439"/>
      <c r="H387" s="439"/>
      <c r="I387" s="439"/>
      <c r="J387" s="439"/>
      <c r="K387" s="439"/>
      <c r="L387" s="439"/>
      <c r="M387" s="439"/>
      <c r="N387" s="439"/>
      <c r="O387" s="439"/>
      <c r="P387" s="439"/>
      <c r="Q387" s="439"/>
      <c r="R387" s="439"/>
      <c r="S387" s="439"/>
      <c r="T387" s="439"/>
      <c r="U387" s="439"/>
      <c r="V387" s="439"/>
      <c r="W387" s="439"/>
      <c r="X387" s="439"/>
      <c r="Y387" s="439"/>
      <c r="Z387" s="439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439"/>
      <c r="AL387" s="439"/>
      <c r="AM387" s="439"/>
      <c r="AN387" s="439"/>
      <c r="AO387" s="439"/>
      <c r="AP387" s="439"/>
      <c r="AQ387" s="439"/>
      <c r="AR387" s="439"/>
      <c r="AS387" s="439"/>
      <c r="AT387" s="439"/>
      <c r="AU387" s="439"/>
      <c r="AV387" s="439"/>
      <c r="AW387" s="439"/>
      <c r="AX387" s="439"/>
      <c r="AY387" s="439"/>
      <c r="AZ387" s="439"/>
      <c r="BA387" s="439"/>
      <c r="BB387" s="439"/>
      <c r="BC387" s="439"/>
    </row>
    <row r="388" ht="15.75" customHeight="1">
      <c r="A388" s="439"/>
      <c r="B388" s="439"/>
      <c r="C388" s="439"/>
      <c r="D388" s="439"/>
      <c r="E388" s="439"/>
      <c r="F388" s="439"/>
      <c r="G388" s="439"/>
      <c r="H388" s="439"/>
      <c r="I388" s="439"/>
      <c r="J388" s="439"/>
      <c r="K388" s="439"/>
      <c r="L388" s="439"/>
      <c r="M388" s="439"/>
      <c r="N388" s="439"/>
      <c r="O388" s="439"/>
      <c r="P388" s="439"/>
      <c r="Q388" s="439"/>
      <c r="R388" s="439"/>
      <c r="S388" s="439"/>
      <c r="T388" s="439"/>
      <c r="U388" s="439"/>
      <c r="V388" s="439"/>
      <c r="W388" s="439"/>
      <c r="X388" s="439"/>
      <c r="Y388" s="439"/>
      <c r="Z388" s="439"/>
      <c r="AA388" s="439"/>
      <c r="AB388" s="439"/>
      <c r="AC388" s="439"/>
      <c r="AD388" s="439"/>
      <c r="AE388" s="439"/>
      <c r="AF388" s="439"/>
      <c r="AG388" s="439"/>
      <c r="AH388" s="439"/>
      <c r="AI388" s="439"/>
      <c r="AJ388" s="439"/>
      <c r="AK388" s="439"/>
      <c r="AL388" s="439"/>
      <c r="AM388" s="439"/>
      <c r="AN388" s="439"/>
      <c r="AO388" s="439"/>
      <c r="AP388" s="439"/>
      <c r="AQ388" s="439"/>
      <c r="AR388" s="439"/>
      <c r="AS388" s="439"/>
      <c r="AT388" s="439"/>
      <c r="AU388" s="439"/>
      <c r="AV388" s="439"/>
      <c r="AW388" s="439"/>
      <c r="AX388" s="439"/>
      <c r="AY388" s="439"/>
      <c r="AZ388" s="439"/>
      <c r="BA388" s="439"/>
      <c r="BB388" s="439"/>
      <c r="BC388" s="439"/>
    </row>
    <row r="389" ht="15.75" customHeight="1">
      <c r="A389" s="439"/>
      <c r="B389" s="439"/>
      <c r="C389" s="439"/>
      <c r="D389" s="439"/>
      <c r="E389" s="439"/>
      <c r="F389" s="439"/>
      <c r="G389" s="439"/>
      <c r="H389" s="439"/>
      <c r="I389" s="439"/>
      <c r="J389" s="439"/>
      <c r="K389" s="439"/>
      <c r="L389" s="439"/>
      <c r="M389" s="439"/>
      <c r="N389" s="439"/>
      <c r="O389" s="439"/>
      <c r="P389" s="439"/>
      <c r="Q389" s="439"/>
      <c r="R389" s="439"/>
      <c r="S389" s="439"/>
      <c r="T389" s="439"/>
      <c r="U389" s="439"/>
      <c r="V389" s="439"/>
      <c r="W389" s="439"/>
      <c r="X389" s="439"/>
      <c r="Y389" s="439"/>
      <c r="Z389" s="439"/>
      <c r="AA389" s="439"/>
      <c r="AB389" s="439"/>
      <c r="AC389" s="439"/>
      <c r="AD389" s="439"/>
      <c r="AE389" s="439"/>
      <c r="AF389" s="439"/>
      <c r="AG389" s="439"/>
      <c r="AH389" s="439"/>
      <c r="AI389" s="439"/>
      <c r="AJ389" s="439"/>
      <c r="AK389" s="439"/>
      <c r="AL389" s="439"/>
      <c r="AM389" s="439"/>
      <c r="AN389" s="439"/>
      <c r="AO389" s="439"/>
      <c r="AP389" s="439"/>
      <c r="AQ389" s="439"/>
      <c r="AR389" s="439"/>
      <c r="AS389" s="439"/>
      <c r="AT389" s="439"/>
      <c r="AU389" s="439"/>
      <c r="AV389" s="439"/>
      <c r="AW389" s="439"/>
      <c r="AX389" s="439"/>
      <c r="AY389" s="439"/>
      <c r="AZ389" s="439"/>
      <c r="BA389" s="439"/>
      <c r="BB389" s="439"/>
      <c r="BC389" s="439"/>
    </row>
    <row r="390" ht="15.75" customHeight="1">
      <c r="A390" s="439"/>
      <c r="B390" s="439"/>
      <c r="C390" s="439"/>
      <c r="D390" s="439"/>
      <c r="E390" s="439"/>
      <c r="F390" s="439"/>
      <c r="G390" s="439"/>
      <c r="H390" s="439"/>
      <c r="I390" s="439"/>
      <c r="J390" s="439"/>
      <c r="K390" s="439"/>
      <c r="L390" s="439"/>
      <c r="M390" s="439"/>
      <c r="N390" s="439"/>
      <c r="O390" s="439"/>
      <c r="P390" s="439"/>
      <c r="Q390" s="439"/>
      <c r="R390" s="439"/>
      <c r="S390" s="439"/>
      <c r="T390" s="439"/>
      <c r="U390" s="439"/>
      <c r="V390" s="439"/>
      <c r="W390" s="439"/>
      <c r="X390" s="439"/>
      <c r="Y390" s="439"/>
      <c r="Z390" s="439"/>
      <c r="AA390" s="439"/>
      <c r="AB390" s="439"/>
      <c r="AC390" s="439"/>
      <c r="AD390" s="439"/>
      <c r="AE390" s="439"/>
      <c r="AF390" s="439"/>
      <c r="AG390" s="439"/>
      <c r="AH390" s="439"/>
      <c r="AI390" s="439"/>
      <c r="AJ390" s="439"/>
      <c r="AK390" s="439"/>
      <c r="AL390" s="439"/>
      <c r="AM390" s="439"/>
      <c r="AN390" s="439"/>
      <c r="AO390" s="439"/>
      <c r="AP390" s="439"/>
      <c r="AQ390" s="439"/>
      <c r="AR390" s="439"/>
      <c r="AS390" s="439"/>
      <c r="AT390" s="439"/>
      <c r="AU390" s="439"/>
      <c r="AV390" s="439"/>
      <c r="AW390" s="439"/>
      <c r="AX390" s="439"/>
      <c r="AY390" s="439"/>
      <c r="AZ390" s="439"/>
      <c r="BA390" s="439"/>
      <c r="BB390" s="439"/>
      <c r="BC390" s="439"/>
    </row>
    <row r="391" ht="15.75" customHeight="1">
      <c r="A391" s="439"/>
      <c r="B391" s="439"/>
      <c r="C391" s="439"/>
      <c r="D391" s="439"/>
      <c r="E391" s="439"/>
      <c r="F391" s="439"/>
      <c r="G391" s="439"/>
      <c r="H391" s="439"/>
      <c r="I391" s="439"/>
      <c r="J391" s="439"/>
      <c r="K391" s="439"/>
      <c r="L391" s="439"/>
      <c r="M391" s="439"/>
      <c r="N391" s="439"/>
      <c r="O391" s="439"/>
      <c r="P391" s="439"/>
      <c r="Q391" s="439"/>
      <c r="R391" s="439"/>
      <c r="S391" s="439"/>
      <c r="T391" s="439"/>
      <c r="U391" s="439"/>
      <c r="V391" s="439"/>
      <c r="W391" s="439"/>
      <c r="X391" s="439"/>
      <c r="Y391" s="439"/>
      <c r="Z391" s="439"/>
      <c r="AA391" s="439"/>
      <c r="AB391" s="439"/>
      <c r="AC391" s="439"/>
      <c r="AD391" s="439"/>
      <c r="AE391" s="439"/>
      <c r="AF391" s="439"/>
      <c r="AG391" s="439"/>
      <c r="AH391" s="439"/>
      <c r="AI391" s="439"/>
      <c r="AJ391" s="439"/>
      <c r="AK391" s="439"/>
      <c r="AL391" s="439"/>
      <c r="AM391" s="439"/>
      <c r="AN391" s="439"/>
      <c r="AO391" s="439"/>
      <c r="AP391" s="439"/>
      <c r="AQ391" s="439"/>
      <c r="AR391" s="439"/>
      <c r="AS391" s="439"/>
      <c r="AT391" s="439"/>
      <c r="AU391" s="439"/>
      <c r="AV391" s="439"/>
      <c r="AW391" s="439"/>
      <c r="AX391" s="439"/>
      <c r="AY391" s="439"/>
      <c r="AZ391" s="439"/>
      <c r="BA391" s="439"/>
      <c r="BB391" s="439"/>
      <c r="BC391" s="439"/>
    </row>
    <row r="392" ht="15.75" customHeight="1">
      <c r="A392" s="439"/>
      <c r="B392" s="439"/>
      <c r="C392" s="439"/>
      <c r="D392" s="439"/>
      <c r="E392" s="439"/>
      <c r="F392" s="439"/>
      <c r="G392" s="439"/>
      <c r="H392" s="439"/>
      <c r="I392" s="439"/>
      <c r="J392" s="439"/>
      <c r="K392" s="439"/>
      <c r="L392" s="439"/>
      <c r="M392" s="439"/>
      <c r="N392" s="439"/>
      <c r="O392" s="439"/>
      <c r="P392" s="439"/>
      <c r="Q392" s="439"/>
      <c r="R392" s="439"/>
      <c r="S392" s="439"/>
      <c r="T392" s="439"/>
      <c r="U392" s="439"/>
      <c r="V392" s="439"/>
      <c r="W392" s="439"/>
      <c r="X392" s="439"/>
      <c r="Y392" s="439"/>
      <c r="Z392" s="439"/>
      <c r="AA392" s="439"/>
      <c r="AB392" s="439"/>
      <c r="AC392" s="439"/>
      <c r="AD392" s="439"/>
      <c r="AE392" s="439"/>
      <c r="AF392" s="439"/>
      <c r="AG392" s="439"/>
      <c r="AH392" s="439"/>
      <c r="AI392" s="439"/>
      <c r="AJ392" s="439"/>
      <c r="AK392" s="439"/>
      <c r="AL392" s="439"/>
      <c r="AM392" s="439"/>
      <c r="AN392" s="439"/>
      <c r="AO392" s="439"/>
      <c r="AP392" s="439"/>
      <c r="AQ392" s="439"/>
      <c r="AR392" s="439"/>
      <c r="AS392" s="439"/>
      <c r="AT392" s="439"/>
      <c r="AU392" s="439"/>
      <c r="AV392" s="439"/>
      <c r="AW392" s="439"/>
      <c r="AX392" s="439"/>
      <c r="AY392" s="439"/>
      <c r="AZ392" s="439"/>
      <c r="BA392" s="439"/>
      <c r="BB392" s="439"/>
      <c r="BC392" s="439"/>
    </row>
    <row r="393" ht="15.75" customHeight="1">
      <c r="A393" s="439"/>
      <c r="B393" s="439"/>
      <c r="C393" s="439"/>
      <c r="D393" s="439"/>
      <c r="E393" s="439"/>
      <c r="F393" s="439"/>
      <c r="G393" s="439"/>
      <c r="H393" s="439"/>
      <c r="I393" s="439"/>
      <c r="J393" s="439"/>
      <c r="K393" s="439"/>
      <c r="L393" s="439"/>
      <c r="M393" s="439"/>
      <c r="N393" s="439"/>
      <c r="O393" s="439"/>
      <c r="P393" s="439"/>
      <c r="Q393" s="439"/>
      <c r="R393" s="439"/>
      <c r="S393" s="439"/>
      <c r="T393" s="439"/>
      <c r="U393" s="439"/>
      <c r="V393" s="439"/>
      <c r="W393" s="439"/>
      <c r="X393" s="439"/>
      <c r="Y393" s="439"/>
      <c r="Z393" s="439"/>
      <c r="AA393" s="439"/>
      <c r="AB393" s="439"/>
      <c r="AC393" s="439"/>
      <c r="AD393" s="439"/>
      <c r="AE393" s="439"/>
      <c r="AF393" s="439"/>
      <c r="AG393" s="439"/>
      <c r="AH393" s="439"/>
      <c r="AI393" s="439"/>
      <c r="AJ393" s="439"/>
      <c r="AK393" s="439"/>
      <c r="AL393" s="439"/>
      <c r="AM393" s="439"/>
      <c r="AN393" s="439"/>
      <c r="AO393" s="439"/>
      <c r="AP393" s="439"/>
      <c r="AQ393" s="439"/>
      <c r="AR393" s="439"/>
      <c r="AS393" s="439"/>
      <c r="AT393" s="439"/>
      <c r="AU393" s="439"/>
      <c r="AV393" s="439"/>
      <c r="AW393" s="439"/>
      <c r="AX393" s="439"/>
      <c r="AY393" s="439"/>
      <c r="AZ393" s="439"/>
      <c r="BA393" s="439"/>
      <c r="BB393" s="439"/>
      <c r="BC393" s="439"/>
    </row>
    <row r="394" ht="15.75" customHeight="1">
      <c r="A394" s="439"/>
      <c r="B394" s="439"/>
      <c r="C394" s="439"/>
      <c r="D394" s="439"/>
      <c r="E394" s="439"/>
      <c r="F394" s="439"/>
      <c r="G394" s="439"/>
      <c r="H394" s="439"/>
      <c r="I394" s="439"/>
      <c r="J394" s="439"/>
      <c r="K394" s="439"/>
      <c r="L394" s="439"/>
      <c r="M394" s="439"/>
      <c r="N394" s="439"/>
      <c r="O394" s="439"/>
      <c r="P394" s="439"/>
      <c r="Q394" s="439"/>
      <c r="R394" s="439"/>
      <c r="S394" s="439"/>
      <c r="T394" s="439"/>
      <c r="U394" s="439"/>
      <c r="V394" s="439"/>
      <c r="W394" s="439"/>
      <c r="X394" s="439"/>
      <c r="Y394" s="439"/>
      <c r="Z394" s="439"/>
      <c r="AA394" s="439"/>
      <c r="AB394" s="439"/>
      <c r="AC394" s="439"/>
      <c r="AD394" s="439"/>
      <c r="AE394" s="439"/>
      <c r="AF394" s="439"/>
      <c r="AG394" s="439"/>
      <c r="AH394" s="439"/>
      <c r="AI394" s="439"/>
      <c r="AJ394" s="439"/>
      <c r="AK394" s="439"/>
      <c r="AL394" s="439"/>
      <c r="AM394" s="439"/>
      <c r="AN394" s="439"/>
      <c r="AO394" s="439"/>
      <c r="AP394" s="439"/>
      <c r="AQ394" s="439"/>
      <c r="AR394" s="439"/>
      <c r="AS394" s="439"/>
      <c r="AT394" s="439"/>
      <c r="AU394" s="439"/>
      <c r="AV394" s="439"/>
      <c r="AW394" s="439"/>
      <c r="AX394" s="439"/>
      <c r="AY394" s="439"/>
      <c r="AZ394" s="439"/>
      <c r="BA394" s="439"/>
      <c r="BB394" s="439"/>
      <c r="BC394" s="439"/>
    </row>
    <row r="395" ht="15.75" customHeight="1">
      <c r="A395" s="439"/>
      <c r="B395" s="439"/>
      <c r="C395" s="439"/>
      <c r="D395" s="439"/>
      <c r="E395" s="439"/>
      <c r="F395" s="439"/>
      <c r="G395" s="439"/>
      <c r="H395" s="439"/>
      <c r="I395" s="439"/>
      <c r="J395" s="439"/>
      <c r="K395" s="439"/>
      <c r="L395" s="439"/>
      <c r="M395" s="439"/>
      <c r="N395" s="439"/>
      <c r="O395" s="439"/>
      <c r="P395" s="439"/>
      <c r="Q395" s="439"/>
      <c r="R395" s="439"/>
      <c r="S395" s="439"/>
      <c r="T395" s="439"/>
      <c r="U395" s="439"/>
      <c r="V395" s="439"/>
      <c r="W395" s="439"/>
      <c r="X395" s="439"/>
      <c r="Y395" s="439"/>
      <c r="Z395" s="439"/>
      <c r="AA395" s="439"/>
      <c r="AB395" s="439"/>
      <c r="AC395" s="439"/>
      <c r="AD395" s="439"/>
      <c r="AE395" s="439"/>
      <c r="AF395" s="439"/>
      <c r="AG395" s="439"/>
      <c r="AH395" s="439"/>
      <c r="AI395" s="439"/>
      <c r="AJ395" s="439"/>
      <c r="AK395" s="439"/>
      <c r="AL395" s="439"/>
      <c r="AM395" s="439"/>
      <c r="AN395" s="439"/>
      <c r="AO395" s="439"/>
      <c r="AP395" s="439"/>
      <c r="AQ395" s="439"/>
      <c r="AR395" s="439"/>
      <c r="AS395" s="439"/>
      <c r="AT395" s="439"/>
      <c r="AU395" s="439"/>
      <c r="AV395" s="439"/>
      <c r="AW395" s="439"/>
      <c r="AX395" s="439"/>
      <c r="AY395" s="439"/>
      <c r="AZ395" s="439"/>
      <c r="BA395" s="439"/>
      <c r="BB395" s="439"/>
      <c r="BC395" s="439"/>
    </row>
    <row r="396" ht="15.75" customHeight="1">
      <c r="A396" s="439"/>
      <c r="B396" s="439"/>
      <c r="C396" s="439"/>
      <c r="D396" s="439"/>
      <c r="E396" s="439"/>
      <c r="F396" s="439"/>
      <c r="G396" s="439"/>
      <c r="H396" s="439"/>
      <c r="I396" s="439"/>
      <c r="J396" s="439"/>
      <c r="K396" s="439"/>
      <c r="L396" s="439"/>
      <c r="M396" s="439"/>
      <c r="N396" s="439"/>
      <c r="O396" s="439"/>
      <c r="P396" s="439"/>
      <c r="Q396" s="439"/>
      <c r="R396" s="439"/>
      <c r="S396" s="439"/>
      <c r="T396" s="439"/>
      <c r="U396" s="439"/>
      <c r="V396" s="439"/>
      <c r="W396" s="439"/>
      <c r="X396" s="439"/>
      <c r="Y396" s="439"/>
      <c r="Z396" s="439"/>
      <c r="AA396" s="439"/>
      <c r="AB396" s="439"/>
      <c r="AC396" s="439"/>
      <c r="AD396" s="439"/>
      <c r="AE396" s="439"/>
      <c r="AF396" s="439"/>
      <c r="AG396" s="439"/>
      <c r="AH396" s="439"/>
      <c r="AI396" s="439"/>
      <c r="AJ396" s="439"/>
      <c r="AK396" s="439"/>
      <c r="AL396" s="439"/>
      <c r="AM396" s="439"/>
      <c r="AN396" s="439"/>
      <c r="AO396" s="439"/>
      <c r="AP396" s="439"/>
      <c r="AQ396" s="439"/>
      <c r="AR396" s="439"/>
      <c r="AS396" s="439"/>
      <c r="AT396" s="439"/>
      <c r="AU396" s="439"/>
      <c r="AV396" s="439"/>
      <c r="AW396" s="439"/>
      <c r="AX396" s="439"/>
      <c r="AY396" s="439"/>
      <c r="AZ396" s="439"/>
      <c r="BA396" s="439"/>
      <c r="BB396" s="439"/>
      <c r="BC396" s="439"/>
    </row>
    <row r="397" ht="15.75" customHeight="1">
      <c r="A397" s="439"/>
      <c r="B397" s="439"/>
      <c r="C397" s="439"/>
      <c r="D397" s="439"/>
      <c r="E397" s="439"/>
      <c r="F397" s="439"/>
      <c r="G397" s="439"/>
      <c r="H397" s="439"/>
      <c r="I397" s="439"/>
      <c r="J397" s="439"/>
      <c r="K397" s="439"/>
      <c r="L397" s="439"/>
      <c r="M397" s="439"/>
      <c r="N397" s="439"/>
      <c r="O397" s="439"/>
      <c r="P397" s="439"/>
      <c r="Q397" s="439"/>
      <c r="R397" s="439"/>
      <c r="S397" s="439"/>
      <c r="T397" s="439"/>
      <c r="U397" s="439"/>
      <c r="V397" s="439"/>
      <c r="W397" s="439"/>
      <c r="X397" s="439"/>
      <c r="Y397" s="439"/>
      <c r="Z397" s="439"/>
      <c r="AA397" s="439"/>
      <c r="AB397" s="439"/>
      <c r="AC397" s="439"/>
      <c r="AD397" s="439"/>
      <c r="AE397" s="439"/>
      <c r="AF397" s="439"/>
      <c r="AG397" s="439"/>
      <c r="AH397" s="439"/>
      <c r="AI397" s="439"/>
      <c r="AJ397" s="439"/>
      <c r="AK397" s="439"/>
      <c r="AL397" s="439"/>
      <c r="AM397" s="439"/>
      <c r="AN397" s="439"/>
      <c r="AO397" s="439"/>
      <c r="AP397" s="439"/>
      <c r="AQ397" s="439"/>
      <c r="AR397" s="439"/>
      <c r="AS397" s="439"/>
      <c r="AT397" s="439"/>
      <c r="AU397" s="439"/>
      <c r="AV397" s="439"/>
      <c r="AW397" s="439"/>
      <c r="AX397" s="439"/>
      <c r="AY397" s="439"/>
      <c r="AZ397" s="439"/>
      <c r="BA397" s="439"/>
      <c r="BB397" s="439"/>
      <c r="BC397" s="439"/>
    </row>
    <row r="398" ht="15.75" customHeight="1">
      <c r="A398" s="439"/>
      <c r="B398" s="439"/>
      <c r="C398" s="439"/>
      <c r="D398" s="439"/>
      <c r="E398" s="439"/>
      <c r="F398" s="439"/>
      <c r="G398" s="439"/>
      <c r="H398" s="439"/>
      <c r="I398" s="439"/>
      <c r="J398" s="439"/>
      <c r="K398" s="439"/>
      <c r="L398" s="439"/>
      <c r="M398" s="439"/>
      <c r="N398" s="439"/>
      <c r="O398" s="439"/>
      <c r="P398" s="439"/>
      <c r="Q398" s="439"/>
      <c r="R398" s="439"/>
      <c r="S398" s="439"/>
      <c r="T398" s="439"/>
      <c r="U398" s="439"/>
      <c r="V398" s="439"/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439"/>
      <c r="AL398" s="439"/>
      <c r="AM398" s="439"/>
      <c r="AN398" s="439"/>
      <c r="AO398" s="439"/>
      <c r="AP398" s="439"/>
      <c r="AQ398" s="439"/>
      <c r="AR398" s="439"/>
      <c r="AS398" s="439"/>
      <c r="AT398" s="439"/>
      <c r="AU398" s="439"/>
      <c r="AV398" s="439"/>
      <c r="AW398" s="439"/>
      <c r="AX398" s="439"/>
      <c r="AY398" s="439"/>
      <c r="AZ398" s="439"/>
      <c r="BA398" s="439"/>
      <c r="BB398" s="439"/>
      <c r="BC398" s="439"/>
    </row>
    <row r="399" ht="15.75" customHeight="1">
      <c r="A399" s="439"/>
      <c r="B399" s="439"/>
      <c r="C399" s="439"/>
      <c r="D399" s="439"/>
      <c r="E399" s="439"/>
      <c r="F399" s="439"/>
      <c r="G399" s="439"/>
      <c r="H399" s="439"/>
      <c r="I399" s="439"/>
      <c r="J399" s="439"/>
      <c r="K399" s="439"/>
      <c r="L399" s="439"/>
      <c r="M399" s="439"/>
      <c r="N399" s="439"/>
      <c r="O399" s="439"/>
      <c r="P399" s="439"/>
      <c r="Q399" s="439"/>
      <c r="R399" s="439"/>
      <c r="S399" s="439"/>
      <c r="T399" s="439"/>
      <c r="U399" s="439"/>
      <c r="V399" s="439"/>
      <c r="W399" s="439"/>
      <c r="X399" s="439"/>
      <c r="Y399" s="439"/>
      <c r="Z399" s="439"/>
      <c r="AA399" s="439"/>
      <c r="AB399" s="439"/>
      <c r="AC399" s="439"/>
      <c r="AD399" s="439"/>
      <c r="AE399" s="439"/>
      <c r="AF399" s="439"/>
      <c r="AG399" s="439"/>
      <c r="AH399" s="439"/>
      <c r="AI399" s="439"/>
      <c r="AJ399" s="439"/>
      <c r="AK399" s="439"/>
      <c r="AL399" s="439"/>
      <c r="AM399" s="439"/>
      <c r="AN399" s="439"/>
      <c r="AO399" s="439"/>
      <c r="AP399" s="439"/>
      <c r="AQ399" s="439"/>
      <c r="AR399" s="439"/>
      <c r="AS399" s="439"/>
      <c r="AT399" s="439"/>
      <c r="AU399" s="439"/>
      <c r="AV399" s="439"/>
      <c r="AW399" s="439"/>
      <c r="AX399" s="439"/>
      <c r="AY399" s="439"/>
      <c r="AZ399" s="439"/>
      <c r="BA399" s="439"/>
      <c r="BB399" s="439"/>
      <c r="BC399" s="439"/>
    </row>
    <row r="400" ht="15.75" customHeight="1">
      <c r="A400" s="439"/>
      <c r="B400" s="439"/>
      <c r="C400" s="439"/>
      <c r="D400" s="439"/>
      <c r="E400" s="439"/>
      <c r="F400" s="439"/>
      <c r="G400" s="439"/>
      <c r="H400" s="439"/>
      <c r="I400" s="439"/>
      <c r="J400" s="439"/>
      <c r="K400" s="439"/>
      <c r="L400" s="439"/>
      <c r="M400" s="439"/>
      <c r="N400" s="439"/>
      <c r="O400" s="439"/>
      <c r="P400" s="439"/>
      <c r="Q400" s="439"/>
      <c r="R400" s="439"/>
      <c r="S400" s="439"/>
      <c r="T400" s="439"/>
      <c r="U400" s="439"/>
      <c r="V400" s="439"/>
      <c r="W400" s="439"/>
      <c r="X400" s="439"/>
      <c r="Y400" s="439"/>
      <c r="Z400" s="439"/>
      <c r="AA400" s="439"/>
      <c r="AB400" s="439"/>
      <c r="AC400" s="439"/>
      <c r="AD400" s="439"/>
      <c r="AE400" s="439"/>
      <c r="AF400" s="439"/>
      <c r="AG400" s="439"/>
      <c r="AH400" s="439"/>
      <c r="AI400" s="439"/>
      <c r="AJ400" s="439"/>
      <c r="AK400" s="439"/>
      <c r="AL400" s="439"/>
      <c r="AM400" s="439"/>
      <c r="AN400" s="439"/>
      <c r="AO400" s="439"/>
      <c r="AP400" s="439"/>
      <c r="AQ400" s="439"/>
      <c r="AR400" s="439"/>
      <c r="AS400" s="439"/>
      <c r="AT400" s="439"/>
      <c r="AU400" s="439"/>
      <c r="AV400" s="439"/>
      <c r="AW400" s="439"/>
      <c r="AX400" s="439"/>
      <c r="AY400" s="439"/>
      <c r="AZ400" s="439"/>
      <c r="BA400" s="439"/>
      <c r="BB400" s="439"/>
      <c r="BC400" s="439"/>
    </row>
    <row r="401" ht="15.75" customHeight="1">
      <c r="A401" s="439"/>
      <c r="B401" s="439"/>
      <c r="C401" s="439"/>
      <c r="D401" s="439"/>
      <c r="E401" s="439"/>
      <c r="F401" s="439"/>
      <c r="G401" s="439"/>
      <c r="H401" s="439"/>
      <c r="I401" s="439"/>
      <c r="J401" s="439"/>
      <c r="K401" s="439"/>
      <c r="L401" s="439"/>
      <c r="M401" s="439"/>
      <c r="N401" s="439"/>
      <c r="O401" s="439"/>
      <c r="P401" s="439"/>
      <c r="Q401" s="439"/>
      <c r="R401" s="439"/>
      <c r="S401" s="439"/>
      <c r="T401" s="439"/>
      <c r="U401" s="439"/>
      <c r="V401" s="439"/>
      <c r="W401" s="439"/>
      <c r="X401" s="439"/>
      <c r="Y401" s="439"/>
      <c r="Z401" s="439"/>
      <c r="AA401" s="439"/>
      <c r="AB401" s="439"/>
      <c r="AC401" s="439"/>
      <c r="AD401" s="439"/>
      <c r="AE401" s="439"/>
      <c r="AF401" s="439"/>
      <c r="AG401" s="439"/>
      <c r="AH401" s="439"/>
      <c r="AI401" s="439"/>
      <c r="AJ401" s="439"/>
      <c r="AK401" s="439"/>
      <c r="AL401" s="439"/>
      <c r="AM401" s="439"/>
      <c r="AN401" s="439"/>
      <c r="AO401" s="439"/>
      <c r="AP401" s="439"/>
      <c r="AQ401" s="439"/>
      <c r="AR401" s="439"/>
      <c r="AS401" s="439"/>
      <c r="AT401" s="439"/>
      <c r="AU401" s="439"/>
      <c r="AV401" s="439"/>
      <c r="AW401" s="439"/>
      <c r="AX401" s="439"/>
      <c r="AY401" s="439"/>
      <c r="AZ401" s="439"/>
      <c r="BA401" s="439"/>
      <c r="BB401" s="439"/>
      <c r="BC401" s="439"/>
    </row>
    <row r="402" ht="15.75" customHeight="1">
      <c r="A402" s="439"/>
      <c r="B402" s="439"/>
      <c r="C402" s="439"/>
      <c r="D402" s="439"/>
      <c r="E402" s="439"/>
      <c r="F402" s="439"/>
      <c r="G402" s="439"/>
      <c r="H402" s="439"/>
      <c r="I402" s="439"/>
      <c r="J402" s="439"/>
      <c r="K402" s="439"/>
      <c r="L402" s="439"/>
      <c r="M402" s="439"/>
      <c r="N402" s="439"/>
      <c r="O402" s="439"/>
      <c r="P402" s="439"/>
      <c r="Q402" s="439"/>
      <c r="R402" s="439"/>
      <c r="S402" s="439"/>
      <c r="T402" s="439"/>
      <c r="U402" s="439"/>
      <c r="V402" s="439"/>
      <c r="W402" s="439"/>
      <c r="X402" s="439"/>
      <c r="Y402" s="439"/>
      <c r="Z402" s="439"/>
      <c r="AA402" s="439"/>
      <c r="AB402" s="439"/>
      <c r="AC402" s="439"/>
      <c r="AD402" s="439"/>
      <c r="AE402" s="439"/>
      <c r="AF402" s="439"/>
      <c r="AG402" s="439"/>
      <c r="AH402" s="439"/>
      <c r="AI402" s="439"/>
      <c r="AJ402" s="439"/>
      <c r="AK402" s="439"/>
      <c r="AL402" s="439"/>
      <c r="AM402" s="439"/>
      <c r="AN402" s="439"/>
      <c r="AO402" s="439"/>
      <c r="AP402" s="439"/>
      <c r="AQ402" s="439"/>
      <c r="AR402" s="439"/>
      <c r="AS402" s="439"/>
      <c r="AT402" s="439"/>
      <c r="AU402" s="439"/>
      <c r="AV402" s="439"/>
      <c r="AW402" s="439"/>
      <c r="AX402" s="439"/>
      <c r="AY402" s="439"/>
      <c r="AZ402" s="439"/>
      <c r="BA402" s="439"/>
      <c r="BB402" s="439"/>
      <c r="BC402" s="439"/>
    </row>
    <row r="403" ht="15.75" customHeight="1">
      <c r="A403" s="439"/>
      <c r="B403" s="439"/>
      <c r="C403" s="439"/>
      <c r="D403" s="439"/>
      <c r="E403" s="439"/>
      <c r="F403" s="439"/>
      <c r="G403" s="439"/>
      <c r="H403" s="439"/>
      <c r="I403" s="439"/>
      <c r="J403" s="439"/>
      <c r="K403" s="439"/>
      <c r="L403" s="439"/>
      <c r="M403" s="439"/>
      <c r="N403" s="439"/>
      <c r="O403" s="439"/>
      <c r="P403" s="439"/>
      <c r="Q403" s="439"/>
      <c r="R403" s="439"/>
      <c r="S403" s="439"/>
      <c r="T403" s="439"/>
      <c r="U403" s="439"/>
      <c r="V403" s="439"/>
      <c r="W403" s="439"/>
      <c r="X403" s="439"/>
      <c r="Y403" s="439"/>
      <c r="Z403" s="439"/>
      <c r="AA403" s="439"/>
      <c r="AB403" s="439"/>
      <c r="AC403" s="439"/>
      <c r="AD403" s="439"/>
      <c r="AE403" s="439"/>
      <c r="AF403" s="439"/>
      <c r="AG403" s="439"/>
      <c r="AH403" s="439"/>
      <c r="AI403" s="439"/>
      <c r="AJ403" s="439"/>
      <c r="AK403" s="439"/>
      <c r="AL403" s="439"/>
      <c r="AM403" s="439"/>
      <c r="AN403" s="439"/>
      <c r="AO403" s="439"/>
      <c r="AP403" s="439"/>
      <c r="AQ403" s="439"/>
      <c r="AR403" s="439"/>
      <c r="AS403" s="439"/>
      <c r="AT403" s="439"/>
      <c r="AU403" s="439"/>
      <c r="AV403" s="439"/>
      <c r="AW403" s="439"/>
      <c r="AX403" s="439"/>
      <c r="AY403" s="439"/>
      <c r="AZ403" s="439"/>
      <c r="BA403" s="439"/>
      <c r="BB403" s="439"/>
      <c r="BC403" s="439"/>
    </row>
    <row r="404" ht="15.75" customHeight="1">
      <c r="A404" s="439"/>
      <c r="B404" s="439"/>
      <c r="C404" s="439"/>
      <c r="D404" s="439"/>
      <c r="E404" s="439"/>
      <c r="F404" s="439"/>
      <c r="G404" s="439"/>
      <c r="H404" s="439"/>
      <c r="I404" s="439"/>
      <c r="J404" s="439"/>
      <c r="K404" s="439"/>
      <c r="L404" s="439"/>
      <c r="M404" s="439"/>
      <c r="N404" s="439"/>
      <c r="O404" s="439"/>
      <c r="P404" s="439"/>
      <c r="Q404" s="439"/>
      <c r="R404" s="439"/>
      <c r="S404" s="439"/>
      <c r="T404" s="439"/>
      <c r="U404" s="439"/>
      <c r="V404" s="439"/>
      <c r="W404" s="439"/>
      <c r="X404" s="439"/>
      <c r="Y404" s="439"/>
      <c r="Z404" s="439"/>
      <c r="AA404" s="439"/>
      <c r="AB404" s="439"/>
      <c r="AC404" s="439"/>
      <c r="AD404" s="439"/>
      <c r="AE404" s="439"/>
      <c r="AF404" s="439"/>
      <c r="AG404" s="439"/>
      <c r="AH404" s="439"/>
      <c r="AI404" s="439"/>
      <c r="AJ404" s="439"/>
      <c r="AK404" s="439"/>
      <c r="AL404" s="439"/>
      <c r="AM404" s="439"/>
      <c r="AN404" s="439"/>
      <c r="AO404" s="439"/>
      <c r="AP404" s="439"/>
      <c r="AQ404" s="439"/>
      <c r="AR404" s="439"/>
      <c r="AS404" s="439"/>
      <c r="AT404" s="439"/>
      <c r="AU404" s="439"/>
      <c r="AV404" s="439"/>
      <c r="AW404" s="439"/>
      <c r="AX404" s="439"/>
      <c r="AY404" s="439"/>
      <c r="AZ404" s="439"/>
      <c r="BA404" s="439"/>
      <c r="BB404" s="439"/>
      <c r="BC404" s="439"/>
    </row>
    <row r="405" ht="15.75" customHeight="1">
      <c r="A405" s="439"/>
      <c r="B405" s="439"/>
      <c r="C405" s="439"/>
      <c r="D405" s="439"/>
      <c r="E405" s="439"/>
      <c r="F405" s="439"/>
      <c r="G405" s="439"/>
      <c r="H405" s="439"/>
      <c r="I405" s="439"/>
      <c r="J405" s="439"/>
      <c r="K405" s="439"/>
      <c r="L405" s="439"/>
      <c r="M405" s="439"/>
      <c r="N405" s="439"/>
      <c r="O405" s="439"/>
      <c r="P405" s="439"/>
      <c r="Q405" s="439"/>
      <c r="R405" s="439"/>
      <c r="S405" s="439"/>
      <c r="T405" s="439"/>
      <c r="U405" s="439"/>
      <c r="V405" s="439"/>
      <c r="W405" s="439"/>
      <c r="X405" s="439"/>
      <c r="Y405" s="439"/>
      <c r="Z405" s="439"/>
      <c r="AA405" s="439"/>
      <c r="AB405" s="439"/>
      <c r="AC405" s="439"/>
      <c r="AD405" s="439"/>
      <c r="AE405" s="439"/>
      <c r="AF405" s="439"/>
      <c r="AG405" s="439"/>
      <c r="AH405" s="439"/>
      <c r="AI405" s="439"/>
      <c r="AJ405" s="439"/>
      <c r="AK405" s="439"/>
      <c r="AL405" s="439"/>
      <c r="AM405" s="439"/>
      <c r="AN405" s="439"/>
      <c r="AO405" s="439"/>
      <c r="AP405" s="439"/>
      <c r="AQ405" s="439"/>
      <c r="AR405" s="439"/>
      <c r="AS405" s="439"/>
      <c r="AT405" s="439"/>
      <c r="AU405" s="439"/>
      <c r="AV405" s="439"/>
      <c r="AW405" s="439"/>
      <c r="AX405" s="439"/>
      <c r="AY405" s="439"/>
      <c r="AZ405" s="439"/>
      <c r="BA405" s="439"/>
      <c r="BB405" s="439"/>
      <c r="BC405" s="439"/>
    </row>
    <row r="406" ht="15.75" customHeight="1">
      <c r="A406" s="439"/>
      <c r="B406" s="439"/>
      <c r="C406" s="439"/>
      <c r="D406" s="439"/>
      <c r="E406" s="439"/>
      <c r="F406" s="439"/>
      <c r="G406" s="439"/>
      <c r="H406" s="439"/>
      <c r="I406" s="439"/>
      <c r="J406" s="439"/>
      <c r="K406" s="439"/>
      <c r="L406" s="439"/>
      <c r="M406" s="439"/>
      <c r="N406" s="439"/>
      <c r="O406" s="439"/>
      <c r="P406" s="439"/>
      <c r="Q406" s="439"/>
      <c r="R406" s="439"/>
      <c r="S406" s="439"/>
      <c r="T406" s="439"/>
      <c r="U406" s="439"/>
      <c r="V406" s="439"/>
      <c r="W406" s="439"/>
      <c r="X406" s="439"/>
      <c r="Y406" s="439"/>
      <c r="Z406" s="439"/>
      <c r="AA406" s="439"/>
      <c r="AB406" s="439"/>
      <c r="AC406" s="439"/>
      <c r="AD406" s="439"/>
      <c r="AE406" s="439"/>
      <c r="AF406" s="439"/>
      <c r="AG406" s="439"/>
      <c r="AH406" s="439"/>
      <c r="AI406" s="439"/>
      <c r="AJ406" s="439"/>
      <c r="AK406" s="439"/>
      <c r="AL406" s="439"/>
      <c r="AM406" s="439"/>
      <c r="AN406" s="439"/>
      <c r="AO406" s="439"/>
      <c r="AP406" s="439"/>
      <c r="AQ406" s="439"/>
      <c r="AR406" s="439"/>
      <c r="AS406" s="439"/>
      <c r="AT406" s="439"/>
      <c r="AU406" s="439"/>
      <c r="AV406" s="439"/>
      <c r="AW406" s="439"/>
      <c r="AX406" s="439"/>
      <c r="AY406" s="439"/>
      <c r="AZ406" s="439"/>
      <c r="BA406" s="439"/>
      <c r="BB406" s="439"/>
      <c r="BC406" s="439"/>
    </row>
    <row r="407" ht="15.75" customHeight="1">
      <c r="A407" s="439"/>
      <c r="B407" s="439"/>
      <c r="C407" s="439"/>
      <c r="D407" s="439"/>
      <c r="E407" s="439"/>
      <c r="F407" s="439"/>
      <c r="G407" s="439"/>
      <c r="H407" s="439"/>
      <c r="I407" s="439"/>
      <c r="J407" s="439"/>
      <c r="K407" s="439"/>
      <c r="L407" s="439"/>
      <c r="M407" s="439"/>
      <c r="N407" s="439"/>
      <c r="O407" s="439"/>
      <c r="P407" s="439"/>
      <c r="Q407" s="439"/>
      <c r="R407" s="439"/>
      <c r="S407" s="439"/>
      <c r="T407" s="439"/>
      <c r="U407" s="439"/>
      <c r="V407" s="439"/>
      <c r="W407" s="439"/>
      <c r="X407" s="439"/>
      <c r="Y407" s="439"/>
      <c r="Z407" s="439"/>
      <c r="AA407" s="439"/>
      <c r="AB407" s="439"/>
      <c r="AC407" s="439"/>
      <c r="AD407" s="439"/>
      <c r="AE407" s="439"/>
      <c r="AF407" s="439"/>
      <c r="AG407" s="439"/>
      <c r="AH407" s="439"/>
      <c r="AI407" s="439"/>
      <c r="AJ407" s="439"/>
      <c r="AK407" s="439"/>
      <c r="AL407" s="439"/>
      <c r="AM407" s="439"/>
      <c r="AN407" s="439"/>
      <c r="AO407" s="439"/>
      <c r="AP407" s="439"/>
      <c r="AQ407" s="439"/>
      <c r="AR407" s="439"/>
      <c r="AS407" s="439"/>
      <c r="AT407" s="439"/>
      <c r="AU407" s="439"/>
      <c r="AV407" s="439"/>
      <c r="AW407" s="439"/>
      <c r="AX407" s="439"/>
      <c r="AY407" s="439"/>
      <c r="AZ407" s="439"/>
      <c r="BA407" s="439"/>
      <c r="BB407" s="439"/>
      <c r="BC407" s="439"/>
    </row>
    <row r="408" ht="15.75" customHeight="1">
      <c r="A408" s="439"/>
      <c r="B408" s="439"/>
      <c r="C408" s="439"/>
      <c r="D408" s="439"/>
      <c r="E408" s="439"/>
      <c r="F408" s="439"/>
      <c r="G408" s="439"/>
      <c r="H408" s="439"/>
      <c r="I408" s="439"/>
      <c r="J408" s="439"/>
      <c r="K408" s="439"/>
      <c r="L408" s="439"/>
      <c r="M408" s="439"/>
      <c r="N408" s="439"/>
      <c r="O408" s="439"/>
      <c r="P408" s="439"/>
      <c r="Q408" s="439"/>
      <c r="R408" s="439"/>
      <c r="S408" s="439"/>
      <c r="T408" s="439"/>
      <c r="U408" s="439"/>
      <c r="V408" s="439"/>
      <c r="W408" s="439"/>
      <c r="X408" s="439"/>
      <c r="Y408" s="439"/>
      <c r="Z408" s="439"/>
      <c r="AA408" s="439"/>
      <c r="AB408" s="439"/>
      <c r="AC408" s="439"/>
      <c r="AD408" s="439"/>
      <c r="AE408" s="439"/>
      <c r="AF408" s="439"/>
      <c r="AG408" s="439"/>
      <c r="AH408" s="439"/>
      <c r="AI408" s="439"/>
      <c r="AJ408" s="439"/>
      <c r="AK408" s="439"/>
      <c r="AL408" s="439"/>
      <c r="AM408" s="439"/>
      <c r="AN408" s="439"/>
      <c r="AO408" s="439"/>
      <c r="AP408" s="439"/>
      <c r="AQ408" s="439"/>
      <c r="AR408" s="439"/>
      <c r="AS408" s="439"/>
      <c r="AT408" s="439"/>
      <c r="AU408" s="439"/>
      <c r="AV408" s="439"/>
      <c r="AW408" s="439"/>
      <c r="AX408" s="439"/>
      <c r="AY408" s="439"/>
      <c r="AZ408" s="439"/>
      <c r="BA408" s="439"/>
      <c r="BB408" s="439"/>
      <c r="BC408" s="439"/>
    </row>
    <row r="409" ht="15.75" customHeight="1">
      <c r="A409" s="439"/>
      <c r="B409" s="439"/>
      <c r="C409" s="439"/>
      <c r="D409" s="439"/>
      <c r="E409" s="439"/>
      <c r="F409" s="439"/>
      <c r="G409" s="439"/>
      <c r="H409" s="439"/>
      <c r="I409" s="439"/>
      <c r="J409" s="439"/>
      <c r="K409" s="439"/>
      <c r="L409" s="439"/>
      <c r="M409" s="439"/>
      <c r="N409" s="439"/>
      <c r="O409" s="439"/>
      <c r="P409" s="439"/>
      <c r="Q409" s="439"/>
      <c r="R409" s="439"/>
      <c r="S409" s="439"/>
      <c r="T409" s="439"/>
      <c r="U409" s="439"/>
      <c r="V409" s="439"/>
      <c r="W409" s="439"/>
      <c r="X409" s="439"/>
      <c r="Y409" s="439"/>
      <c r="Z409" s="439"/>
      <c r="AA409" s="439"/>
      <c r="AB409" s="439"/>
      <c r="AC409" s="439"/>
      <c r="AD409" s="439"/>
      <c r="AE409" s="439"/>
      <c r="AF409" s="439"/>
      <c r="AG409" s="439"/>
      <c r="AH409" s="439"/>
      <c r="AI409" s="439"/>
      <c r="AJ409" s="439"/>
      <c r="AK409" s="439"/>
      <c r="AL409" s="439"/>
      <c r="AM409" s="439"/>
      <c r="AN409" s="439"/>
      <c r="AO409" s="439"/>
      <c r="AP409" s="439"/>
      <c r="AQ409" s="439"/>
      <c r="AR409" s="439"/>
      <c r="AS409" s="439"/>
      <c r="AT409" s="439"/>
      <c r="AU409" s="439"/>
      <c r="AV409" s="439"/>
      <c r="AW409" s="439"/>
      <c r="AX409" s="439"/>
      <c r="AY409" s="439"/>
      <c r="AZ409" s="439"/>
      <c r="BA409" s="439"/>
      <c r="BB409" s="439"/>
      <c r="BC409" s="439"/>
    </row>
    <row r="410" ht="15.75" customHeight="1">
      <c r="A410" s="439"/>
      <c r="B410" s="439"/>
      <c r="C410" s="439"/>
      <c r="D410" s="439"/>
      <c r="E410" s="439"/>
      <c r="F410" s="439"/>
      <c r="G410" s="439"/>
      <c r="H410" s="439"/>
      <c r="I410" s="439"/>
      <c r="J410" s="439"/>
      <c r="K410" s="439"/>
      <c r="L410" s="439"/>
      <c r="M410" s="439"/>
      <c r="N410" s="439"/>
      <c r="O410" s="439"/>
      <c r="P410" s="439"/>
      <c r="Q410" s="439"/>
      <c r="R410" s="439"/>
      <c r="S410" s="439"/>
      <c r="T410" s="439"/>
      <c r="U410" s="439"/>
      <c r="V410" s="439"/>
      <c r="W410" s="439"/>
      <c r="X410" s="439"/>
      <c r="Y410" s="439"/>
      <c r="Z410" s="439"/>
      <c r="AA410" s="439"/>
      <c r="AB410" s="439"/>
      <c r="AC410" s="439"/>
      <c r="AD410" s="439"/>
      <c r="AE410" s="439"/>
      <c r="AF410" s="439"/>
      <c r="AG410" s="439"/>
      <c r="AH410" s="439"/>
      <c r="AI410" s="439"/>
      <c r="AJ410" s="439"/>
      <c r="AK410" s="439"/>
      <c r="AL410" s="439"/>
      <c r="AM410" s="439"/>
      <c r="AN410" s="439"/>
      <c r="AO410" s="439"/>
      <c r="AP410" s="439"/>
      <c r="AQ410" s="439"/>
      <c r="AR410" s="439"/>
      <c r="AS410" s="439"/>
      <c r="AT410" s="439"/>
      <c r="AU410" s="439"/>
      <c r="AV410" s="439"/>
      <c r="AW410" s="439"/>
      <c r="AX410" s="439"/>
      <c r="AY410" s="439"/>
      <c r="AZ410" s="439"/>
      <c r="BA410" s="439"/>
      <c r="BB410" s="439"/>
      <c r="BC410" s="439"/>
    </row>
    <row r="411" ht="15.75" customHeight="1">
      <c r="A411" s="439"/>
      <c r="B411" s="439"/>
      <c r="C411" s="439"/>
      <c r="D411" s="439"/>
      <c r="E411" s="439"/>
      <c r="F411" s="439"/>
      <c r="G411" s="439"/>
      <c r="H411" s="439"/>
      <c r="I411" s="439"/>
      <c r="J411" s="439"/>
      <c r="K411" s="439"/>
      <c r="L411" s="439"/>
      <c r="M411" s="439"/>
      <c r="N411" s="439"/>
      <c r="O411" s="439"/>
      <c r="P411" s="439"/>
      <c r="Q411" s="439"/>
      <c r="R411" s="439"/>
      <c r="S411" s="439"/>
      <c r="T411" s="439"/>
      <c r="U411" s="439"/>
      <c r="V411" s="439"/>
      <c r="W411" s="439"/>
      <c r="X411" s="439"/>
      <c r="Y411" s="439"/>
      <c r="Z411" s="439"/>
      <c r="AA411" s="439"/>
      <c r="AB411" s="439"/>
      <c r="AC411" s="439"/>
      <c r="AD411" s="439"/>
      <c r="AE411" s="439"/>
      <c r="AF411" s="439"/>
      <c r="AG411" s="439"/>
      <c r="AH411" s="439"/>
      <c r="AI411" s="439"/>
      <c r="AJ411" s="439"/>
      <c r="AK411" s="439"/>
      <c r="AL411" s="439"/>
      <c r="AM411" s="439"/>
      <c r="AN411" s="439"/>
      <c r="AO411" s="439"/>
      <c r="AP411" s="439"/>
      <c r="AQ411" s="439"/>
      <c r="AR411" s="439"/>
      <c r="AS411" s="439"/>
      <c r="AT411" s="439"/>
      <c r="AU411" s="439"/>
      <c r="AV411" s="439"/>
      <c r="AW411" s="439"/>
      <c r="AX411" s="439"/>
      <c r="AY411" s="439"/>
      <c r="AZ411" s="439"/>
      <c r="BA411" s="439"/>
      <c r="BB411" s="439"/>
      <c r="BC411" s="439"/>
    </row>
    <row r="412" ht="15.75" customHeight="1">
      <c r="A412" s="439"/>
      <c r="B412" s="439"/>
      <c r="C412" s="439"/>
      <c r="D412" s="439"/>
      <c r="E412" s="439"/>
      <c r="F412" s="439"/>
      <c r="G412" s="439"/>
      <c r="H412" s="439"/>
      <c r="I412" s="439"/>
      <c r="J412" s="439"/>
      <c r="K412" s="439"/>
      <c r="L412" s="439"/>
      <c r="M412" s="439"/>
      <c r="N412" s="439"/>
      <c r="O412" s="439"/>
      <c r="P412" s="439"/>
      <c r="Q412" s="439"/>
      <c r="R412" s="439"/>
      <c r="S412" s="439"/>
      <c r="T412" s="439"/>
      <c r="U412" s="439"/>
      <c r="V412" s="439"/>
      <c r="W412" s="439"/>
      <c r="X412" s="439"/>
      <c r="Y412" s="439"/>
      <c r="Z412" s="439"/>
      <c r="AA412" s="439"/>
      <c r="AB412" s="439"/>
      <c r="AC412" s="439"/>
      <c r="AD412" s="439"/>
      <c r="AE412" s="439"/>
      <c r="AF412" s="439"/>
      <c r="AG412" s="439"/>
      <c r="AH412" s="439"/>
      <c r="AI412" s="439"/>
      <c r="AJ412" s="439"/>
      <c r="AK412" s="439"/>
      <c r="AL412" s="439"/>
      <c r="AM412" s="439"/>
      <c r="AN412" s="439"/>
      <c r="AO412" s="439"/>
      <c r="AP412" s="439"/>
      <c r="AQ412" s="439"/>
      <c r="AR412" s="439"/>
      <c r="AS412" s="439"/>
      <c r="AT412" s="439"/>
      <c r="AU412" s="439"/>
      <c r="AV412" s="439"/>
      <c r="AW412" s="439"/>
      <c r="AX412" s="439"/>
      <c r="AY412" s="439"/>
      <c r="AZ412" s="439"/>
      <c r="BA412" s="439"/>
      <c r="BB412" s="439"/>
      <c r="BC412" s="439"/>
    </row>
    <row r="413" ht="15.75" customHeight="1">
      <c r="A413" s="439"/>
      <c r="B413" s="439"/>
      <c r="C413" s="439"/>
      <c r="D413" s="439"/>
      <c r="E413" s="439"/>
      <c r="F413" s="439"/>
      <c r="G413" s="439"/>
      <c r="H413" s="439"/>
      <c r="I413" s="439"/>
      <c r="J413" s="439"/>
      <c r="K413" s="439"/>
      <c r="L413" s="439"/>
      <c r="M413" s="439"/>
      <c r="N413" s="439"/>
      <c r="O413" s="439"/>
      <c r="P413" s="439"/>
      <c r="Q413" s="439"/>
      <c r="R413" s="439"/>
      <c r="S413" s="439"/>
      <c r="T413" s="439"/>
      <c r="U413" s="439"/>
      <c r="V413" s="439"/>
      <c r="W413" s="439"/>
      <c r="X413" s="439"/>
      <c r="Y413" s="439"/>
      <c r="Z413" s="439"/>
      <c r="AA413" s="439"/>
      <c r="AB413" s="439"/>
      <c r="AC413" s="439"/>
      <c r="AD413" s="439"/>
      <c r="AE413" s="439"/>
      <c r="AF413" s="439"/>
      <c r="AG413" s="439"/>
      <c r="AH413" s="439"/>
      <c r="AI413" s="439"/>
      <c r="AJ413" s="439"/>
      <c r="AK413" s="439"/>
      <c r="AL413" s="439"/>
      <c r="AM413" s="439"/>
      <c r="AN413" s="439"/>
      <c r="AO413" s="439"/>
      <c r="AP413" s="439"/>
      <c r="AQ413" s="439"/>
      <c r="AR413" s="439"/>
      <c r="AS413" s="439"/>
      <c r="AT413" s="439"/>
      <c r="AU413" s="439"/>
      <c r="AV413" s="439"/>
      <c r="AW413" s="439"/>
      <c r="AX413" s="439"/>
      <c r="AY413" s="439"/>
      <c r="AZ413" s="439"/>
      <c r="BA413" s="439"/>
      <c r="BB413" s="439"/>
      <c r="BC413" s="439"/>
    </row>
    <row r="414" ht="15.75" customHeight="1">
      <c r="A414" s="439"/>
      <c r="B414" s="439"/>
      <c r="C414" s="439"/>
      <c r="D414" s="439"/>
      <c r="E414" s="439"/>
      <c r="F414" s="439"/>
      <c r="G414" s="439"/>
      <c r="H414" s="439"/>
      <c r="I414" s="439"/>
      <c r="J414" s="439"/>
      <c r="K414" s="439"/>
      <c r="L414" s="439"/>
      <c r="M414" s="439"/>
      <c r="N414" s="439"/>
      <c r="O414" s="439"/>
      <c r="P414" s="439"/>
      <c r="Q414" s="439"/>
      <c r="R414" s="439"/>
      <c r="S414" s="439"/>
      <c r="T414" s="439"/>
      <c r="U414" s="439"/>
      <c r="V414" s="439"/>
      <c r="W414" s="439"/>
      <c r="X414" s="439"/>
      <c r="Y414" s="439"/>
      <c r="Z414" s="439"/>
      <c r="AA414" s="439"/>
      <c r="AB414" s="439"/>
      <c r="AC414" s="439"/>
      <c r="AD414" s="439"/>
      <c r="AE414" s="439"/>
      <c r="AF414" s="439"/>
      <c r="AG414" s="439"/>
      <c r="AH414" s="439"/>
      <c r="AI414" s="439"/>
      <c r="AJ414" s="439"/>
      <c r="AK414" s="439"/>
      <c r="AL414" s="439"/>
      <c r="AM414" s="439"/>
      <c r="AN414" s="439"/>
      <c r="AO414" s="439"/>
      <c r="AP414" s="439"/>
      <c r="AQ414" s="439"/>
      <c r="AR414" s="439"/>
      <c r="AS414" s="439"/>
      <c r="AT414" s="439"/>
      <c r="AU414" s="439"/>
      <c r="AV414" s="439"/>
      <c r="AW414" s="439"/>
      <c r="AX414" s="439"/>
      <c r="AY414" s="439"/>
      <c r="AZ414" s="439"/>
      <c r="BA414" s="439"/>
      <c r="BB414" s="439"/>
      <c r="BC414" s="439"/>
    </row>
    <row r="415" ht="15.75" customHeight="1">
      <c r="A415" s="439"/>
      <c r="B415" s="439"/>
      <c r="C415" s="439"/>
      <c r="D415" s="439"/>
      <c r="E415" s="439"/>
      <c r="F415" s="439"/>
      <c r="G415" s="439"/>
      <c r="H415" s="439"/>
      <c r="I415" s="439"/>
      <c r="J415" s="439"/>
      <c r="K415" s="439"/>
      <c r="L415" s="439"/>
      <c r="M415" s="439"/>
      <c r="N415" s="439"/>
      <c r="O415" s="439"/>
      <c r="P415" s="439"/>
      <c r="Q415" s="439"/>
      <c r="R415" s="439"/>
      <c r="S415" s="439"/>
      <c r="T415" s="439"/>
      <c r="U415" s="439"/>
      <c r="V415" s="439"/>
      <c r="W415" s="439"/>
      <c r="X415" s="439"/>
      <c r="Y415" s="439"/>
      <c r="Z415" s="439"/>
      <c r="AA415" s="439"/>
      <c r="AB415" s="439"/>
      <c r="AC415" s="439"/>
      <c r="AD415" s="439"/>
      <c r="AE415" s="439"/>
      <c r="AF415" s="439"/>
      <c r="AG415" s="439"/>
      <c r="AH415" s="439"/>
      <c r="AI415" s="439"/>
      <c r="AJ415" s="439"/>
      <c r="AK415" s="439"/>
      <c r="AL415" s="439"/>
      <c r="AM415" s="439"/>
      <c r="AN415" s="439"/>
      <c r="AO415" s="439"/>
      <c r="AP415" s="439"/>
      <c r="AQ415" s="439"/>
      <c r="AR415" s="439"/>
      <c r="AS415" s="439"/>
      <c r="AT415" s="439"/>
      <c r="AU415" s="439"/>
      <c r="AV415" s="439"/>
      <c r="AW415" s="439"/>
      <c r="AX415" s="439"/>
      <c r="AY415" s="439"/>
      <c r="AZ415" s="439"/>
      <c r="BA415" s="439"/>
      <c r="BB415" s="439"/>
      <c r="BC415" s="439"/>
    </row>
    <row r="416" ht="15.75" customHeight="1">
      <c r="A416" s="439"/>
      <c r="B416" s="439"/>
      <c r="C416" s="439"/>
      <c r="D416" s="439"/>
      <c r="E416" s="439"/>
      <c r="F416" s="439"/>
      <c r="G416" s="439"/>
      <c r="H416" s="439"/>
      <c r="I416" s="439"/>
      <c r="J416" s="439"/>
      <c r="K416" s="439"/>
      <c r="L416" s="439"/>
      <c r="M416" s="439"/>
      <c r="N416" s="439"/>
      <c r="O416" s="439"/>
      <c r="P416" s="439"/>
      <c r="Q416" s="439"/>
      <c r="R416" s="439"/>
      <c r="S416" s="439"/>
      <c r="T416" s="439"/>
      <c r="U416" s="439"/>
      <c r="V416" s="439"/>
      <c r="W416" s="439"/>
      <c r="X416" s="439"/>
      <c r="Y416" s="439"/>
      <c r="Z416" s="439"/>
      <c r="AA416" s="439"/>
      <c r="AB416" s="439"/>
      <c r="AC416" s="439"/>
      <c r="AD416" s="439"/>
      <c r="AE416" s="439"/>
      <c r="AF416" s="439"/>
      <c r="AG416" s="439"/>
      <c r="AH416" s="439"/>
      <c r="AI416" s="439"/>
      <c r="AJ416" s="439"/>
      <c r="AK416" s="439"/>
      <c r="AL416" s="439"/>
      <c r="AM416" s="439"/>
      <c r="AN416" s="439"/>
      <c r="AO416" s="439"/>
      <c r="AP416" s="439"/>
      <c r="AQ416" s="439"/>
      <c r="AR416" s="439"/>
      <c r="AS416" s="439"/>
      <c r="AT416" s="439"/>
      <c r="AU416" s="439"/>
      <c r="AV416" s="439"/>
      <c r="AW416" s="439"/>
      <c r="AX416" s="439"/>
      <c r="AY416" s="439"/>
      <c r="AZ416" s="439"/>
      <c r="BA416" s="439"/>
      <c r="BB416" s="439"/>
      <c r="BC416" s="439"/>
    </row>
    <row r="417" ht="15.75" customHeight="1">
      <c r="A417" s="439"/>
      <c r="B417" s="439"/>
      <c r="C417" s="439"/>
      <c r="D417" s="439"/>
      <c r="E417" s="439"/>
      <c r="F417" s="439"/>
      <c r="G417" s="439"/>
      <c r="H417" s="439"/>
      <c r="I417" s="439"/>
      <c r="J417" s="439"/>
      <c r="K417" s="439"/>
      <c r="L417" s="439"/>
      <c r="M417" s="439"/>
      <c r="N417" s="439"/>
      <c r="O417" s="439"/>
      <c r="P417" s="439"/>
      <c r="Q417" s="439"/>
      <c r="R417" s="439"/>
      <c r="S417" s="439"/>
      <c r="T417" s="439"/>
      <c r="U417" s="439"/>
      <c r="V417" s="439"/>
      <c r="W417" s="439"/>
      <c r="X417" s="439"/>
      <c r="Y417" s="439"/>
      <c r="Z417" s="439"/>
      <c r="AA417" s="439"/>
      <c r="AB417" s="439"/>
      <c r="AC417" s="439"/>
      <c r="AD417" s="439"/>
      <c r="AE417" s="439"/>
      <c r="AF417" s="439"/>
      <c r="AG417" s="439"/>
      <c r="AH417" s="439"/>
      <c r="AI417" s="439"/>
      <c r="AJ417" s="439"/>
      <c r="AK417" s="439"/>
      <c r="AL417" s="439"/>
      <c r="AM417" s="439"/>
      <c r="AN417" s="439"/>
      <c r="AO417" s="439"/>
      <c r="AP417" s="439"/>
      <c r="AQ417" s="439"/>
      <c r="AR417" s="439"/>
      <c r="AS417" s="439"/>
      <c r="AT417" s="439"/>
      <c r="AU417" s="439"/>
      <c r="AV417" s="439"/>
      <c r="AW417" s="439"/>
      <c r="AX417" s="439"/>
      <c r="AY417" s="439"/>
      <c r="AZ417" s="439"/>
      <c r="BA417" s="439"/>
      <c r="BB417" s="439"/>
      <c r="BC417" s="439"/>
    </row>
    <row r="418" ht="15.75" customHeight="1">
      <c r="A418" s="439"/>
      <c r="B418" s="439"/>
      <c r="C418" s="439"/>
      <c r="D418" s="439"/>
      <c r="E418" s="439"/>
      <c r="F418" s="439"/>
      <c r="G418" s="439"/>
      <c r="H418" s="439"/>
      <c r="I418" s="439"/>
      <c r="J418" s="439"/>
      <c r="K418" s="439"/>
      <c r="L418" s="439"/>
      <c r="M418" s="439"/>
      <c r="N418" s="439"/>
      <c r="O418" s="439"/>
      <c r="P418" s="439"/>
      <c r="Q418" s="439"/>
      <c r="R418" s="439"/>
      <c r="S418" s="439"/>
      <c r="T418" s="439"/>
      <c r="U418" s="439"/>
      <c r="V418" s="439"/>
      <c r="W418" s="439"/>
      <c r="X418" s="439"/>
      <c r="Y418" s="439"/>
      <c r="Z418" s="439"/>
      <c r="AA418" s="439"/>
      <c r="AB418" s="439"/>
      <c r="AC418" s="439"/>
      <c r="AD418" s="439"/>
      <c r="AE418" s="439"/>
      <c r="AF418" s="439"/>
      <c r="AG418" s="439"/>
      <c r="AH418" s="439"/>
      <c r="AI418" s="439"/>
      <c r="AJ418" s="439"/>
      <c r="AK418" s="439"/>
      <c r="AL418" s="439"/>
      <c r="AM418" s="439"/>
      <c r="AN418" s="439"/>
      <c r="AO418" s="439"/>
      <c r="AP418" s="439"/>
      <c r="AQ418" s="439"/>
      <c r="AR418" s="439"/>
      <c r="AS418" s="439"/>
      <c r="AT418" s="439"/>
      <c r="AU418" s="439"/>
      <c r="AV418" s="439"/>
      <c r="AW418" s="439"/>
      <c r="AX418" s="439"/>
      <c r="AY418" s="439"/>
      <c r="AZ418" s="439"/>
      <c r="BA418" s="439"/>
      <c r="BB418" s="439"/>
      <c r="BC418" s="439"/>
    </row>
    <row r="419" ht="15.75" customHeight="1">
      <c r="A419" s="439"/>
      <c r="B419" s="439"/>
      <c r="C419" s="439"/>
      <c r="D419" s="439"/>
      <c r="E419" s="439"/>
      <c r="F419" s="439"/>
      <c r="G419" s="439"/>
      <c r="H419" s="439"/>
      <c r="I419" s="439"/>
      <c r="J419" s="439"/>
      <c r="K419" s="439"/>
      <c r="L419" s="439"/>
      <c r="M419" s="439"/>
      <c r="N419" s="439"/>
      <c r="O419" s="439"/>
      <c r="P419" s="439"/>
      <c r="Q419" s="439"/>
      <c r="R419" s="439"/>
      <c r="S419" s="439"/>
      <c r="T419" s="439"/>
      <c r="U419" s="439"/>
      <c r="V419" s="439"/>
      <c r="W419" s="439"/>
      <c r="X419" s="439"/>
      <c r="Y419" s="439"/>
      <c r="Z419" s="439"/>
      <c r="AA419" s="439"/>
      <c r="AB419" s="439"/>
      <c r="AC419" s="439"/>
      <c r="AD419" s="439"/>
      <c r="AE419" s="439"/>
      <c r="AF419" s="439"/>
      <c r="AG419" s="439"/>
      <c r="AH419" s="439"/>
      <c r="AI419" s="439"/>
      <c r="AJ419" s="439"/>
      <c r="AK419" s="439"/>
      <c r="AL419" s="439"/>
      <c r="AM419" s="439"/>
      <c r="AN419" s="439"/>
      <c r="AO419" s="439"/>
      <c r="AP419" s="439"/>
      <c r="AQ419" s="439"/>
      <c r="AR419" s="439"/>
      <c r="AS419" s="439"/>
      <c r="AT419" s="439"/>
      <c r="AU419" s="439"/>
      <c r="AV419" s="439"/>
      <c r="AW419" s="439"/>
      <c r="AX419" s="439"/>
      <c r="AY419" s="439"/>
      <c r="AZ419" s="439"/>
      <c r="BA419" s="439"/>
      <c r="BB419" s="439"/>
      <c r="BC419" s="439"/>
    </row>
    <row r="420" ht="15.75" customHeight="1">
      <c r="A420" s="439"/>
      <c r="B420" s="439"/>
      <c r="C420" s="439"/>
      <c r="D420" s="439"/>
      <c r="E420" s="439"/>
      <c r="F420" s="439"/>
      <c r="G420" s="439"/>
      <c r="H420" s="439"/>
      <c r="I420" s="439"/>
      <c r="J420" s="439"/>
      <c r="K420" s="439"/>
      <c r="L420" s="439"/>
      <c r="M420" s="439"/>
      <c r="N420" s="439"/>
      <c r="O420" s="439"/>
      <c r="P420" s="439"/>
      <c r="Q420" s="439"/>
      <c r="R420" s="439"/>
      <c r="S420" s="439"/>
      <c r="T420" s="439"/>
      <c r="U420" s="439"/>
      <c r="V420" s="439"/>
      <c r="W420" s="439"/>
      <c r="X420" s="439"/>
      <c r="Y420" s="439"/>
      <c r="Z420" s="439"/>
      <c r="AA420" s="439"/>
      <c r="AB420" s="439"/>
      <c r="AC420" s="439"/>
      <c r="AD420" s="439"/>
      <c r="AE420" s="439"/>
      <c r="AF420" s="439"/>
      <c r="AG420" s="439"/>
      <c r="AH420" s="439"/>
      <c r="AI420" s="439"/>
      <c r="AJ420" s="439"/>
      <c r="AK420" s="439"/>
      <c r="AL420" s="439"/>
      <c r="AM420" s="439"/>
      <c r="AN420" s="439"/>
      <c r="AO420" s="439"/>
      <c r="AP420" s="439"/>
      <c r="AQ420" s="439"/>
      <c r="AR420" s="439"/>
      <c r="AS420" s="439"/>
      <c r="AT420" s="439"/>
      <c r="AU420" s="439"/>
      <c r="AV420" s="439"/>
      <c r="AW420" s="439"/>
      <c r="AX420" s="439"/>
      <c r="AY420" s="439"/>
      <c r="AZ420" s="439"/>
      <c r="BA420" s="439"/>
      <c r="BB420" s="439"/>
      <c r="BC420" s="439"/>
    </row>
    <row r="421" ht="15.75" customHeight="1">
      <c r="A421" s="439"/>
      <c r="B421" s="439"/>
      <c r="C421" s="439"/>
      <c r="D421" s="439"/>
      <c r="E421" s="439"/>
      <c r="F421" s="439"/>
      <c r="G421" s="439"/>
      <c r="H421" s="439"/>
      <c r="I421" s="439"/>
      <c r="J421" s="439"/>
      <c r="K421" s="439"/>
      <c r="L421" s="439"/>
      <c r="M421" s="439"/>
      <c r="N421" s="439"/>
      <c r="O421" s="439"/>
      <c r="P421" s="439"/>
      <c r="Q421" s="439"/>
      <c r="R421" s="439"/>
      <c r="S421" s="439"/>
      <c r="T421" s="439"/>
      <c r="U421" s="439"/>
      <c r="V421" s="439"/>
      <c r="W421" s="439"/>
      <c r="X421" s="439"/>
      <c r="Y421" s="439"/>
      <c r="Z421" s="439"/>
      <c r="AA421" s="439"/>
      <c r="AB421" s="439"/>
      <c r="AC421" s="439"/>
      <c r="AD421" s="439"/>
      <c r="AE421" s="439"/>
      <c r="AF421" s="439"/>
      <c r="AG421" s="439"/>
      <c r="AH421" s="439"/>
      <c r="AI421" s="439"/>
      <c r="AJ421" s="439"/>
      <c r="AK421" s="439"/>
      <c r="AL421" s="439"/>
      <c r="AM421" s="439"/>
      <c r="AN421" s="439"/>
      <c r="AO421" s="439"/>
      <c r="AP421" s="439"/>
      <c r="AQ421" s="439"/>
      <c r="AR421" s="439"/>
      <c r="AS421" s="439"/>
      <c r="AT421" s="439"/>
      <c r="AU421" s="439"/>
      <c r="AV421" s="439"/>
      <c r="AW421" s="439"/>
      <c r="AX421" s="439"/>
      <c r="AY421" s="439"/>
      <c r="AZ421" s="439"/>
      <c r="BA421" s="439"/>
      <c r="BB421" s="439"/>
      <c r="BC421" s="439"/>
    </row>
    <row r="422" ht="15.75" customHeight="1">
      <c r="A422" s="439"/>
      <c r="B422" s="439"/>
      <c r="C422" s="439"/>
      <c r="D422" s="439"/>
      <c r="E422" s="439"/>
      <c r="F422" s="439"/>
      <c r="G422" s="439"/>
      <c r="H422" s="439"/>
      <c r="I422" s="439"/>
      <c r="J422" s="439"/>
      <c r="K422" s="439"/>
      <c r="L422" s="439"/>
      <c r="M422" s="439"/>
      <c r="N422" s="439"/>
      <c r="O422" s="439"/>
      <c r="P422" s="439"/>
      <c r="Q422" s="439"/>
      <c r="R422" s="439"/>
      <c r="S422" s="439"/>
      <c r="T422" s="439"/>
      <c r="U422" s="439"/>
      <c r="V422" s="439"/>
      <c r="W422" s="439"/>
      <c r="X422" s="439"/>
      <c r="Y422" s="439"/>
      <c r="Z422" s="439"/>
      <c r="AA422" s="439"/>
      <c r="AB422" s="439"/>
      <c r="AC422" s="439"/>
      <c r="AD422" s="439"/>
      <c r="AE422" s="439"/>
      <c r="AF422" s="439"/>
      <c r="AG422" s="439"/>
      <c r="AH422" s="439"/>
      <c r="AI422" s="439"/>
      <c r="AJ422" s="439"/>
      <c r="AK422" s="439"/>
      <c r="AL422" s="439"/>
      <c r="AM422" s="439"/>
      <c r="AN422" s="439"/>
      <c r="AO422" s="439"/>
      <c r="AP422" s="439"/>
      <c r="AQ422" s="439"/>
      <c r="AR422" s="439"/>
      <c r="AS422" s="439"/>
      <c r="AT422" s="439"/>
      <c r="AU422" s="439"/>
      <c r="AV422" s="439"/>
      <c r="AW422" s="439"/>
      <c r="AX422" s="439"/>
      <c r="AY422" s="439"/>
      <c r="AZ422" s="439"/>
      <c r="BA422" s="439"/>
      <c r="BB422" s="439"/>
      <c r="BC422" s="439"/>
    </row>
    <row r="423" ht="15.75" customHeight="1">
      <c r="A423" s="439"/>
      <c r="B423" s="439"/>
      <c r="C423" s="439"/>
      <c r="D423" s="439"/>
      <c r="E423" s="439"/>
      <c r="F423" s="439"/>
      <c r="G423" s="439"/>
      <c r="H423" s="439"/>
      <c r="I423" s="439"/>
      <c r="J423" s="439"/>
      <c r="K423" s="439"/>
      <c r="L423" s="439"/>
      <c r="M423" s="439"/>
      <c r="N423" s="439"/>
      <c r="O423" s="439"/>
      <c r="P423" s="439"/>
      <c r="Q423" s="439"/>
      <c r="R423" s="439"/>
      <c r="S423" s="439"/>
      <c r="T423" s="439"/>
      <c r="U423" s="439"/>
      <c r="V423" s="439"/>
      <c r="W423" s="439"/>
      <c r="X423" s="439"/>
      <c r="Y423" s="439"/>
      <c r="Z423" s="439"/>
      <c r="AA423" s="439"/>
      <c r="AB423" s="439"/>
      <c r="AC423" s="439"/>
      <c r="AD423" s="439"/>
      <c r="AE423" s="439"/>
      <c r="AF423" s="439"/>
      <c r="AG423" s="439"/>
      <c r="AH423" s="439"/>
      <c r="AI423" s="439"/>
      <c r="AJ423" s="439"/>
      <c r="AK423" s="439"/>
      <c r="AL423" s="439"/>
      <c r="AM423" s="439"/>
      <c r="AN423" s="439"/>
      <c r="AO423" s="439"/>
      <c r="AP423" s="439"/>
      <c r="AQ423" s="439"/>
      <c r="AR423" s="439"/>
      <c r="AS423" s="439"/>
      <c r="AT423" s="439"/>
      <c r="AU423" s="439"/>
      <c r="AV423" s="439"/>
      <c r="AW423" s="439"/>
      <c r="AX423" s="439"/>
      <c r="AY423" s="439"/>
      <c r="AZ423" s="439"/>
      <c r="BA423" s="439"/>
      <c r="BB423" s="439"/>
      <c r="BC423" s="439"/>
    </row>
    <row r="424" ht="15.75" customHeight="1">
      <c r="A424" s="439"/>
      <c r="B424" s="439"/>
      <c r="C424" s="439"/>
      <c r="D424" s="439"/>
      <c r="E424" s="439"/>
      <c r="F424" s="439"/>
      <c r="G424" s="439"/>
      <c r="H424" s="439"/>
      <c r="I424" s="439"/>
      <c r="J424" s="439"/>
      <c r="K424" s="439"/>
      <c r="L424" s="439"/>
      <c r="M424" s="439"/>
      <c r="N424" s="439"/>
      <c r="O424" s="439"/>
      <c r="P424" s="439"/>
      <c r="Q424" s="439"/>
      <c r="R424" s="439"/>
      <c r="S424" s="439"/>
      <c r="T424" s="439"/>
      <c r="U424" s="439"/>
      <c r="V424" s="439"/>
      <c r="W424" s="439"/>
      <c r="X424" s="439"/>
      <c r="Y424" s="439"/>
      <c r="Z424" s="439"/>
      <c r="AA424" s="439"/>
      <c r="AB424" s="439"/>
      <c r="AC424" s="439"/>
      <c r="AD424" s="439"/>
      <c r="AE424" s="439"/>
      <c r="AF424" s="439"/>
      <c r="AG424" s="439"/>
      <c r="AH424" s="439"/>
      <c r="AI424" s="439"/>
      <c r="AJ424" s="439"/>
      <c r="AK424" s="439"/>
      <c r="AL424" s="439"/>
      <c r="AM424" s="439"/>
      <c r="AN424" s="439"/>
      <c r="AO424" s="439"/>
      <c r="AP424" s="439"/>
      <c r="AQ424" s="439"/>
      <c r="AR424" s="439"/>
      <c r="AS424" s="439"/>
      <c r="AT424" s="439"/>
      <c r="AU424" s="439"/>
      <c r="AV424" s="439"/>
      <c r="AW424" s="439"/>
      <c r="AX424" s="439"/>
      <c r="AY424" s="439"/>
      <c r="AZ424" s="439"/>
      <c r="BA424" s="439"/>
      <c r="BB424" s="439"/>
      <c r="BC424" s="439"/>
    </row>
    <row r="425" ht="15.75" customHeight="1">
      <c r="A425" s="439"/>
      <c r="B425" s="439"/>
      <c r="C425" s="439"/>
      <c r="D425" s="439"/>
      <c r="E425" s="439"/>
      <c r="F425" s="439"/>
      <c r="G425" s="439"/>
      <c r="H425" s="439"/>
      <c r="I425" s="439"/>
      <c r="J425" s="439"/>
      <c r="K425" s="439"/>
      <c r="L425" s="439"/>
      <c r="M425" s="439"/>
      <c r="N425" s="439"/>
      <c r="O425" s="439"/>
      <c r="P425" s="439"/>
      <c r="Q425" s="439"/>
      <c r="R425" s="439"/>
      <c r="S425" s="439"/>
      <c r="T425" s="439"/>
      <c r="U425" s="439"/>
      <c r="V425" s="439"/>
      <c r="W425" s="439"/>
      <c r="X425" s="439"/>
      <c r="Y425" s="439"/>
      <c r="Z425" s="439"/>
      <c r="AA425" s="439"/>
      <c r="AB425" s="439"/>
      <c r="AC425" s="439"/>
      <c r="AD425" s="439"/>
      <c r="AE425" s="439"/>
      <c r="AF425" s="439"/>
      <c r="AG425" s="439"/>
      <c r="AH425" s="439"/>
      <c r="AI425" s="439"/>
      <c r="AJ425" s="439"/>
      <c r="AK425" s="439"/>
      <c r="AL425" s="439"/>
      <c r="AM425" s="439"/>
      <c r="AN425" s="439"/>
      <c r="AO425" s="439"/>
      <c r="AP425" s="439"/>
      <c r="AQ425" s="439"/>
      <c r="AR425" s="439"/>
      <c r="AS425" s="439"/>
      <c r="AT425" s="439"/>
      <c r="AU425" s="439"/>
      <c r="AV425" s="439"/>
      <c r="AW425" s="439"/>
      <c r="AX425" s="439"/>
      <c r="AY425" s="439"/>
      <c r="AZ425" s="439"/>
      <c r="BA425" s="439"/>
      <c r="BB425" s="439"/>
      <c r="BC425" s="439"/>
    </row>
    <row r="426" ht="15.75" customHeight="1">
      <c r="A426" s="439"/>
      <c r="B426" s="439"/>
      <c r="C426" s="439"/>
      <c r="D426" s="439"/>
      <c r="E426" s="439"/>
      <c r="F426" s="439"/>
      <c r="G426" s="439"/>
      <c r="H426" s="439"/>
      <c r="I426" s="439"/>
      <c r="J426" s="439"/>
      <c r="K426" s="439"/>
      <c r="L426" s="439"/>
      <c r="M426" s="439"/>
      <c r="N426" s="439"/>
      <c r="O426" s="439"/>
      <c r="P426" s="439"/>
      <c r="Q426" s="439"/>
      <c r="R426" s="439"/>
      <c r="S426" s="439"/>
      <c r="T426" s="439"/>
      <c r="U426" s="439"/>
      <c r="V426" s="439"/>
      <c r="W426" s="439"/>
      <c r="X426" s="439"/>
      <c r="Y426" s="439"/>
      <c r="Z426" s="439"/>
      <c r="AA426" s="439"/>
      <c r="AB426" s="439"/>
      <c r="AC426" s="439"/>
      <c r="AD426" s="439"/>
      <c r="AE426" s="439"/>
      <c r="AF426" s="439"/>
      <c r="AG426" s="439"/>
      <c r="AH426" s="439"/>
      <c r="AI426" s="439"/>
      <c r="AJ426" s="439"/>
      <c r="AK426" s="439"/>
      <c r="AL426" s="439"/>
      <c r="AM426" s="439"/>
      <c r="AN426" s="439"/>
      <c r="AO426" s="439"/>
      <c r="AP426" s="439"/>
      <c r="AQ426" s="439"/>
      <c r="AR426" s="439"/>
      <c r="AS426" s="439"/>
      <c r="AT426" s="439"/>
      <c r="AU426" s="439"/>
      <c r="AV426" s="439"/>
      <c r="AW426" s="439"/>
      <c r="AX426" s="439"/>
      <c r="AY426" s="439"/>
      <c r="AZ426" s="439"/>
      <c r="BA426" s="439"/>
      <c r="BB426" s="439"/>
      <c r="BC426" s="439"/>
    </row>
    <row r="427" ht="15.75" customHeight="1">
      <c r="A427" s="439"/>
      <c r="B427" s="439"/>
      <c r="C427" s="439"/>
      <c r="D427" s="439"/>
      <c r="E427" s="439"/>
      <c r="F427" s="439"/>
      <c r="G427" s="439"/>
      <c r="H427" s="439"/>
      <c r="I427" s="439"/>
      <c r="J427" s="439"/>
      <c r="K427" s="439"/>
      <c r="L427" s="439"/>
      <c r="M427" s="439"/>
      <c r="N427" s="439"/>
      <c r="O427" s="439"/>
      <c r="P427" s="439"/>
      <c r="Q427" s="439"/>
      <c r="R427" s="439"/>
      <c r="S427" s="439"/>
      <c r="T427" s="439"/>
      <c r="U427" s="439"/>
      <c r="V427" s="439"/>
      <c r="W427" s="439"/>
      <c r="X427" s="439"/>
      <c r="Y427" s="439"/>
      <c r="Z427" s="439"/>
      <c r="AA427" s="439"/>
      <c r="AB427" s="439"/>
      <c r="AC427" s="439"/>
      <c r="AD427" s="439"/>
      <c r="AE427" s="439"/>
      <c r="AF427" s="439"/>
      <c r="AG427" s="439"/>
      <c r="AH427" s="439"/>
      <c r="AI427" s="439"/>
      <c r="AJ427" s="439"/>
      <c r="AK427" s="439"/>
      <c r="AL427" s="439"/>
      <c r="AM427" s="439"/>
      <c r="AN427" s="439"/>
      <c r="AO427" s="439"/>
      <c r="AP427" s="439"/>
      <c r="AQ427" s="439"/>
      <c r="AR427" s="439"/>
      <c r="AS427" s="439"/>
      <c r="AT427" s="439"/>
      <c r="AU427" s="439"/>
      <c r="AV427" s="439"/>
      <c r="AW427" s="439"/>
      <c r="AX427" s="439"/>
      <c r="AY427" s="439"/>
      <c r="AZ427" s="439"/>
      <c r="BA427" s="439"/>
      <c r="BB427" s="439"/>
      <c r="BC427" s="439"/>
    </row>
    <row r="428" ht="15.75" customHeight="1">
      <c r="A428" s="439"/>
      <c r="B428" s="439"/>
      <c r="C428" s="439"/>
      <c r="D428" s="439"/>
      <c r="E428" s="439"/>
      <c r="F428" s="439"/>
      <c r="G428" s="439"/>
      <c r="H428" s="439"/>
      <c r="I428" s="439"/>
      <c r="J428" s="439"/>
      <c r="K428" s="439"/>
      <c r="L428" s="439"/>
      <c r="M428" s="439"/>
      <c r="N428" s="439"/>
      <c r="O428" s="439"/>
      <c r="P428" s="439"/>
      <c r="Q428" s="439"/>
      <c r="R428" s="439"/>
      <c r="S428" s="439"/>
      <c r="T428" s="439"/>
      <c r="U428" s="439"/>
      <c r="V428" s="439"/>
      <c r="W428" s="439"/>
      <c r="X428" s="439"/>
      <c r="Y428" s="439"/>
      <c r="Z428" s="439"/>
      <c r="AA428" s="439"/>
      <c r="AB428" s="439"/>
      <c r="AC428" s="439"/>
      <c r="AD428" s="439"/>
      <c r="AE428" s="439"/>
      <c r="AF428" s="439"/>
      <c r="AG428" s="439"/>
      <c r="AH428" s="439"/>
      <c r="AI428" s="439"/>
      <c r="AJ428" s="439"/>
      <c r="AK428" s="439"/>
      <c r="AL428" s="439"/>
      <c r="AM428" s="439"/>
      <c r="AN428" s="439"/>
      <c r="AO428" s="439"/>
      <c r="AP428" s="439"/>
      <c r="AQ428" s="439"/>
      <c r="AR428" s="439"/>
      <c r="AS428" s="439"/>
      <c r="AT428" s="439"/>
      <c r="AU428" s="439"/>
      <c r="AV428" s="439"/>
      <c r="AW428" s="439"/>
      <c r="AX428" s="439"/>
      <c r="AY428" s="439"/>
      <c r="AZ428" s="439"/>
      <c r="BA428" s="439"/>
      <c r="BB428" s="439"/>
      <c r="BC428" s="439"/>
    </row>
    <row r="429" ht="15.75" customHeight="1">
      <c r="A429" s="439"/>
      <c r="B429" s="439"/>
      <c r="C429" s="439"/>
      <c r="D429" s="439"/>
      <c r="E429" s="439"/>
      <c r="F429" s="439"/>
      <c r="G429" s="439"/>
      <c r="H429" s="439"/>
      <c r="I429" s="439"/>
      <c r="J429" s="439"/>
      <c r="K429" s="439"/>
      <c r="L429" s="439"/>
      <c r="M429" s="439"/>
      <c r="N429" s="439"/>
      <c r="O429" s="439"/>
      <c r="P429" s="439"/>
      <c r="Q429" s="439"/>
      <c r="R429" s="439"/>
      <c r="S429" s="439"/>
      <c r="T429" s="439"/>
      <c r="U429" s="439"/>
      <c r="V429" s="439"/>
      <c r="W429" s="439"/>
      <c r="X429" s="439"/>
      <c r="Y429" s="439"/>
      <c r="Z429" s="439"/>
      <c r="AA429" s="439"/>
      <c r="AB429" s="439"/>
      <c r="AC429" s="439"/>
      <c r="AD429" s="439"/>
      <c r="AE429" s="439"/>
      <c r="AF429" s="439"/>
      <c r="AG429" s="439"/>
      <c r="AH429" s="439"/>
      <c r="AI429" s="439"/>
      <c r="AJ429" s="439"/>
      <c r="AK429" s="439"/>
      <c r="AL429" s="439"/>
      <c r="AM429" s="439"/>
      <c r="AN429" s="439"/>
      <c r="AO429" s="439"/>
      <c r="AP429" s="439"/>
      <c r="AQ429" s="439"/>
      <c r="AR429" s="439"/>
      <c r="AS429" s="439"/>
      <c r="AT429" s="439"/>
      <c r="AU429" s="439"/>
      <c r="AV429" s="439"/>
      <c r="AW429" s="439"/>
      <c r="AX429" s="439"/>
      <c r="AY429" s="439"/>
      <c r="AZ429" s="439"/>
      <c r="BA429" s="439"/>
      <c r="BB429" s="439"/>
      <c r="BC429" s="439"/>
    </row>
    <row r="430" ht="15.75" customHeight="1">
      <c r="A430" s="439"/>
      <c r="B430" s="439"/>
      <c r="C430" s="439"/>
      <c r="D430" s="439"/>
      <c r="E430" s="439"/>
      <c r="F430" s="439"/>
      <c r="G430" s="439"/>
      <c r="H430" s="439"/>
      <c r="I430" s="439"/>
      <c r="J430" s="439"/>
      <c r="K430" s="439"/>
      <c r="L430" s="439"/>
      <c r="M430" s="439"/>
      <c r="N430" s="439"/>
      <c r="O430" s="439"/>
      <c r="P430" s="439"/>
      <c r="Q430" s="439"/>
      <c r="R430" s="439"/>
      <c r="S430" s="439"/>
      <c r="T430" s="439"/>
      <c r="U430" s="439"/>
      <c r="V430" s="439"/>
      <c r="W430" s="439"/>
      <c r="X430" s="439"/>
      <c r="Y430" s="439"/>
      <c r="Z430" s="439"/>
      <c r="AA430" s="439"/>
      <c r="AB430" s="439"/>
      <c r="AC430" s="439"/>
      <c r="AD430" s="439"/>
      <c r="AE430" s="439"/>
      <c r="AF430" s="439"/>
      <c r="AG430" s="439"/>
      <c r="AH430" s="439"/>
      <c r="AI430" s="439"/>
      <c r="AJ430" s="439"/>
      <c r="AK430" s="439"/>
      <c r="AL430" s="439"/>
      <c r="AM430" s="439"/>
      <c r="AN430" s="439"/>
      <c r="AO430" s="439"/>
      <c r="AP430" s="439"/>
      <c r="AQ430" s="439"/>
      <c r="AR430" s="439"/>
      <c r="AS430" s="439"/>
      <c r="AT430" s="439"/>
      <c r="AU430" s="439"/>
      <c r="AV430" s="439"/>
      <c r="AW430" s="439"/>
      <c r="AX430" s="439"/>
      <c r="AY430" s="439"/>
      <c r="AZ430" s="439"/>
      <c r="BA430" s="439"/>
      <c r="BB430" s="439"/>
      <c r="BC430" s="439"/>
    </row>
    <row r="431" ht="15.75" customHeight="1">
      <c r="A431" s="439"/>
      <c r="B431" s="439"/>
      <c r="C431" s="439"/>
      <c r="D431" s="439"/>
      <c r="E431" s="439"/>
      <c r="F431" s="439"/>
      <c r="G431" s="439"/>
      <c r="H431" s="439"/>
      <c r="I431" s="439"/>
      <c r="J431" s="439"/>
      <c r="K431" s="439"/>
      <c r="L431" s="439"/>
      <c r="M431" s="439"/>
      <c r="N431" s="439"/>
      <c r="O431" s="439"/>
      <c r="P431" s="439"/>
      <c r="Q431" s="439"/>
      <c r="R431" s="439"/>
      <c r="S431" s="439"/>
      <c r="T431" s="439"/>
      <c r="U431" s="439"/>
      <c r="V431" s="439"/>
      <c r="W431" s="439"/>
      <c r="X431" s="439"/>
      <c r="Y431" s="439"/>
      <c r="Z431" s="439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439"/>
      <c r="AL431" s="439"/>
      <c r="AM431" s="439"/>
      <c r="AN431" s="439"/>
      <c r="AO431" s="439"/>
      <c r="AP431" s="439"/>
      <c r="AQ431" s="439"/>
      <c r="AR431" s="439"/>
      <c r="AS431" s="439"/>
      <c r="AT431" s="439"/>
      <c r="AU431" s="439"/>
      <c r="AV431" s="439"/>
      <c r="AW431" s="439"/>
      <c r="AX431" s="439"/>
      <c r="AY431" s="439"/>
      <c r="AZ431" s="439"/>
      <c r="BA431" s="439"/>
      <c r="BB431" s="439"/>
      <c r="BC431" s="439"/>
    </row>
    <row r="432" ht="15.75" customHeight="1">
      <c r="A432" s="439"/>
      <c r="B432" s="439"/>
      <c r="C432" s="439"/>
      <c r="D432" s="439"/>
      <c r="E432" s="439"/>
      <c r="F432" s="439"/>
      <c r="G432" s="439"/>
      <c r="H432" s="439"/>
      <c r="I432" s="439"/>
      <c r="J432" s="439"/>
      <c r="K432" s="439"/>
      <c r="L432" s="439"/>
      <c r="M432" s="439"/>
      <c r="N432" s="439"/>
      <c r="O432" s="439"/>
      <c r="P432" s="439"/>
      <c r="Q432" s="439"/>
      <c r="R432" s="439"/>
      <c r="S432" s="439"/>
      <c r="T432" s="439"/>
      <c r="U432" s="439"/>
      <c r="V432" s="439"/>
      <c r="W432" s="439"/>
      <c r="X432" s="439"/>
      <c r="Y432" s="439"/>
      <c r="Z432" s="439"/>
      <c r="AA432" s="439"/>
      <c r="AB432" s="439"/>
      <c r="AC432" s="439"/>
      <c r="AD432" s="439"/>
      <c r="AE432" s="439"/>
      <c r="AF432" s="439"/>
      <c r="AG432" s="439"/>
      <c r="AH432" s="439"/>
      <c r="AI432" s="439"/>
      <c r="AJ432" s="439"/>
      <c r="AK432" s="439"/>
      <c r="AL432" s="439"/>
      <c r="AM432" s="439"/>
      <c r="AN432" s="439"/>
      <c r="AO432" s="439"/>
      <c r="AP432" s="439"/>
      <c r="AQ432" s="439"/>
      <c r="AR432" s="439"/>
      <c r="AS432" s="439"/>
      <c r="AT432" s="439"/>
      <c r="AU432" s="439"/>
      <c r="AV432" s="439"/>
      <c r="AW432" s="439"/>
      <c r="AX432" s="439"/>
      <c r="AY432" s="439"/>
      <c r="AZ432" s="439"/>
      <c r="BA432" s="439"/>
      <c r="BB432" s="439"/>
      <c r="BC432" s="439"/>
    </row>
    <row r="433" ht="15.75" customHeight="1">
      <c r="A433" s="439"/>
      <c r="B433" s="439"/>
      <c r="C433" s="439"/>
      <c r="D433" s="439"/>
      <c r="E433" s="439"/>
      <c r="F433" s="439"/>
      <c r="G433" s="439"/>
      <c r="H433" s="439"/>
      <c r="I433" s="439"/>
      <c r="J433" s="439"/>
      <c r="K433" s="439"/>
      <c r="L433" s="439"/>
      <c r="M433" s="439"/>
      <c r="N433" s="439"/>
      <c r="O433" s="439"/>
      <c r="P433" s="439"/>
      <c r="Q433" s="439"/>
      <c r="R433" s="439"/>
      <c r="S433" s="439"/>
      <c r="T433" s="439"/>
      <c r="U433" s="439"/>
      <c r="V433" s="439"/>
      <c r="W433" s="439"/>
      <c r="X433" s="439"/>
      <c r="Y433" s="439"/>
      <c r="Z433" s="439"/>
      <c r="AA433" s="439"/>
      <c r="AB433" s="439"/>
      <c r="AC433" s="439"/>
      <c r="AD433" s="439"/>
      <c r="AE433" s="439"/>
      <c r="AF433" s="439"/>
      <c r="AG433" s="439"/>
      <c r="AH433" s="439"/>
      <c r="AI433" s="439"/>
      <c r="AJ433" s="439"/>
      <c r="AK433" s="439"/>
      <c r="AL433" s="439"/>
      <c r="AM433" s="439"/>
      <c r="AN433" s="439"/>
      <c r="AO433" s="439"/>
      <c r="AP433" s="439"/>
      <c r="AQ433" s="439"/>
      <c r="AR433" s="439"/>
      <c r="AS433" s="439"/>
      <c r="AT433" s="439"/>
      <c r="AU433" s="439"/>
      <c r="AV433" s="439"/>
      <c r="AW433" s="439"/>
      <c r="AX433" s="439"/>
      <c r="AY433" s="439"/>
      <c r="AZ433" s="439"/>
      <c r="BA433" s="439"/>
      <c r="BB433" s="439"/>
      <c r="BC433" s="439"/>
    </row>
    <row r="434" ht="15.75" customHeight="1">
      <c r="A434" s="439"/>
      <c r="B434" s="439"/>
      <c r="C434" s="439"/>
      <c r="D434" s="439"/>
      <c r="E434" s="439"/>
      <c r="F434" s="439"/>
      <c r="G434" s="439"/>
      <c r="H434" s="439"/>
      <c r="I434" s="439"/>
      <c r="J434" s="439"/>
      <c r="K434" s="439"/>
      <c r="L434" s="439"/>
      <c r="M434" s="439"/>
      <c r="N434" s="439"/>
      <c r="O434" s="439"/>
      <c r="P434" s="439"/>
      <c r="Q434" s="439"/>
      <c r="R434" s="439"/>
      <c r="S434" s="439"/>
      <c r="T434" s="439"/>
      <c r="U434" s="439"/>
      <c r="V434" s="439"/>
      <c r="W434" s="439"/>
      <c r="X434" s="439"/>
      <c r="Y434" s="439"/>
      <c r="Z434" s="439"/>
      <c r="AA434" s="439"/>
      <c r="AB434" s="439"/>
      <c r="AC434" s="439"/>
      <c r="AD434" s="439"/>
      <c r="AE434" s="439"/>
      <c r="AF434" s="439"/>
      <c r="AG434" s="439"/>
      <c r="AH434" s="439"/>
      <c r="AI434" s="439"/>
      <c r="AJ434" s="439"/>
      <c r="AK434" s="439"/>
      <c r="AL434" s="439"/>
      <c r="AM434" s="439"/>
      <c r="AN434" s="439"/>
      <c r="AO434" s="439"/>
      <c r="AP434" s="439"/>
      <c r="AQ434" s="439"/>
      <c r="AR434" s="439"/>
      <c r="AS434" s="439"/>
      <c r="AT434" s="439"/>
      <c r="AU434" s="439"/>
      <c r="AV434" s="439"/>
      <c r="AW434" s="439"/>
      <c r="AX434" s="439"/>
      <c r="AY434" s="439"/>
      <c r="AZ434" s="439"/>
      <c r="BA434" s="439"/>
      <c r="BB434" s="439"/>
      <c r="BC434" s="439"/>
    </row>
    <row r="435" ht="15.75" customHeight="1">
      <c r="A435" s="439"/>
      <c r="B435" s="439"/>
      <c r="C435" s="439"/>
      <c r="D435" s="439"/>
      <c r="E435" s="439"/>
      <c r="F435" s="439"/>
      <c r="G435" s="439"/>
      <c r="H435" s="439"/>
      <c r="I435" s="439"/>
      <c r="J435" s="439"/>
      <c r="K435" s="439"/>
      <c r="L435" s="439"/>
      <c r="M435" s="439"/>
      <c r="N435" s="439"/>
      <c r="O435" s="439"/>
      <c r="P435" s="439"/>
      <c r="Q435" s="439"/>
      <c r="R435" s="439"/>
      <c r="S435" s="439"/>
      <c r="T435" s="439"/>
      <c r="U435" s="439"/>
      <c r="V435" s="439"/>
      <c r="W435" s="439"/>
      <c r="X435" s="439"/>
      <c r="Y435" s="439"/>
      <c r="Z435" s="439"/>
      <c r="AA435" s="439"/>
      <c r="AB435" s="439"/>
      <c r="AC435" s="439"/>
      <c r="AD435" s="439"/>
      <c r="AE435" s="439"/>
      <c r="AF435" s="439"/>
      <c r="AG435" s="439"/>
      <c r="AH435" s="439"/>
      <c r="AI435" s="439"/>
      <c r="AJ435" s="439"/>
      <c r="AK435" s="439"/>
      <c r="AL435" s="439"/>
      <c r="AM435" s="439"/>
      <c r="AN435" s="439"/>
      <c r="AO435" s="439"/>
      <c r="AP435" s="439"/>
      <c r="AQ435" s="439"/>
      <c r="AR435" s="439"/>
      <c r="AS435" s="439"/>
      <c r="AT435" s="439"/>
      <c r="AU435" s="439"/>
      <c r="AV435" s="439"/>
      <c r="AW435" s="439"/>
      <c r="AX435" s="439"/>
      <c r="AY435" s="439"/>
      <c r="AZ435" s="439"/>
      <c r="BA435" s="439"/>
      <c r="BB435" s="439"/>
      <c r="BC435" s="439"/>
    </row>
    <row r="436" ht="15.75" customHeight="1">
      <c r="A436" s="439"/>
      <c r="B436" s="439"/>
      <c r="C436" s="439"/>
      <c r="D436" s="439"/>
      <c r="E436" s="439"/>
      <c r="F436" s="439"/>
      <c r="G436" s="439"/>
      <c r="H436" s="439"/>
      <c r="I436" s="439"/>
      <c r="J436" s="439"/>
      <c r="K436" s="439"/>
      <c r="L436" s="439"/>
      <c r="M436" s="439"/>
      <c r="N436" s="439"/>
      <c r="O436" s="439"/>
      <c r="P436" s="439"/>
      <c r="Q436" s="439"/>
      <c r="R436" s="439"/>
      <c r="S436" s="439"/>
      <c r="T436" s="439"/>
      <c r="U436" s="439"/>
      <c r="V436" s="439"/>
      <c r="W436" s="439"/>
      <c r="X436" s="439"/>
      <c r="Y436" s="439"/>
      <c r="Z436" s="439"/>
      <c r="AA436" s="439"/>
      <c r="AB436" s="439"/>
      <c r="AC436" s="439"/>
      <c r="AD436" s="439"/>
      <c r="AE436" s="439"/>
      <c r="AF436" s="439"/>
      <c r="AG436" s="439"/>
      <c r="AH436" s="439"/>
      <c r="AI436" s="439"/>
      <c r="AJ436" s="439"/>
      <c r="AK436" s="439"/>
      <c r="AL436" s="439"/>
      <c r="AM436" s="439"/>
      <c r="AN436" s="439"/>
      <c r="AO436" s="439"/>
      <c r="AP436" s="439"/>
      <c r="AQ436" s="439"/>
      <c r="AR436" s="439"/>
      <c r="AS436" s="439"/>
      <c r="AT436" s="439"/>
      <c r="AU436" s="439"/>
      <c r="AV436" s="439"/>
      <c r="AW436" s="439"/>
      <c r="AX436" s="439"/>
      <c r="AY436" s="439"/>
      <c r="AZ436" s="439"/>
      <c r="BA436" s="439"/>
      <c r="BB436" s="439"/>
      <c r="BC436" s="439"/>
    </row>
    <row r="437" ht="15.75" customHeight="1">
      <c r="A437" s="439"/>
      <c r="B437" s="439"/>
      <c r="C437" s="439"/>
      <c r="D437" s="439"/>
      <c r="E437" s="439"/>
      <c r="F437" s="439"/>
      <c r="G437" s="439"/>
      <c r="H437" s="439"/>
      <c r="I437" s="439"/>
      <c r="J437" s="439"/>
      <c r="K437" s="439"/>
      <c r="L437" s="439"/>
      <c r="M437" s="439"/>
      <c r="N437" s="439"/>
      <c r="O437" s="439"/>
      <c r="P437" s="439"/>
      <c r="Q437" s="439"/>
      <c r="R437" s="439"/>
      <c r="S437" s="439"/>
      <c r="T437" s="439"/>
      <c r="U437" s="439"/>
      <c r="V437" s="439"/>
      <c r="W437" s="439"/>
      <c r="X437" s="439"/>
      <c r="Y437" s="439"/>
      <c r="Z437" s="439"/>
      <c r="AA437" s="439"/>
      <c r="AB437" s="439"/>
      <c r="AC437" s="439"/>
      <c r="AD437" s="439"/>
      <c r="AE437" s="439"/>
      <c r="AF437" s="439"/>
      <c r="AG437" s="439"/>
      <c r="AH437" s="439"/>
      <c r="AI437" s="439"/>
      <c r="AJ437" s="439"/>
      <c r="AK437" s="439"/>
      <c r="AL437" s="439"/>
      <c r="AM437" s="439"/>
      <c r="AN437" s="439"/>
      <c r="AO437" s="439"/>
      <c r="AP437" s="439"/>
      <c r="AQ437" s="439"/>
      <c r="AR437" s="439"/>
      <c r="AS437" s="439"/>
      <c r="AT437" s="439"/>
      <c r="AU437" s="439"/>
      <c r="AV437" s="439"/>
      <c r="AW437" s="439"/>
      <c r="AX437" s="439"/>
      <c r="AY437" s="439"/>
      <c r="AZ437" s="439"/>
      <c r="BA437" s="439"/>
      <c r="BB437" s="439"/>
      <c r="BC437" s="439"/>
    </row>
    <row r="438" ht="15.75" customHeight="1">
      <c r="A438" s="439"/>
      <c r="B438" s="439"/>
      <c r="C438" s="439"/>
      <c r="D438" s="439"/>
      <c r="E438" s="439"/>
      <c r="F438" s="439"/>
      <c r="G438" s="439"/>
      <c r="H438" s="439"/>
      <c r="I438" s="439"/>
      <c r="J438" s="439"/>
      <c r="K438" s="439"/>
      <c r="L438" s="439"/>
      <c r="M438" s="439"/>
      <c r="N438" s="439"/>
      <c r="O438" s="439"/>
      <c r="P438" s="439"/>
      <c r="Q438" s="439"/>
      <c r="R438" s="439"/>
      <c r="S438" s="439"/>
      <c r="T438" s="439"/>
      <c r="U438" s="439"/>
      <c r="V438" s="439"/>
      <c r="W438" s="439"/>
      <c r="X438" s="439"/>
      <c r="Y438" s="439"/>
      <c r="Z438" s="439"/>
      <c r="AA438" s="439"/>
      <c r="AB438" s="439"/>
      <c r="AC438" s="439"/>
      <c r="AD438" s="439"/>
      <c r="AE438" s="439"/>
      <c r="AF438" s="439"/>
      <c r="AG438" s="439"/>
      <c r="AH438" s="439"/>
      <c r="AI438" s="439"/>
      <c r="AJ438" s="439"/>
      <c r="AK438" s="439"/>
      <c r="AL438" s="439"/>
      <c r="AM438" s="439"/>
      <c r="AN438" s="439"/>
      <c r="AO438" s="439"/>
      <c r="AP438" s="439"/>
      <c r="AQ438" s="439"/>
      <c r="AR438" s="439"/>
      <c r="AS438" s="439"/>
      <c r="AT438" s="439"/>
      <c r="AU438" s="439"/>
      <c r="AV438" s="439"/>
      <c r="AW438" s="439"/>
      <c r="AX438" s="439"/>
      <c r="AY438" s="439"/>
      <c r="AZ438" s="439"/>
      <c r="BA438" s="439"/>
      <c r="BB438" s="439"/>
      <c r="BC438" s="439"/>
    </row>
    <row r="439" ht="15.75" customHeight="1">
      <c r="A439" s="439"/>
      <c r="B439" s="439"/>
      <c r="C439" s="439"/>
      <c r="D439" s="439"/>
      <c r="E439" s="439"/>
      <c r="F439" s="439"/>
      <c r="G439" s="439"/>
      <c r="H439" s="439"/>
      <c r="I439" s="439"/>
      <c r="J439" s="439"/>
      <c r="K439" s="439"/>
      <c r="L439" s="439"/>
      <c r="M439" s="439"/>
      <c r="N439" s="439"/>
      <c r="O439" s="439"/>
      <c r="P439" s="439"/>
      <c r="Q439" s="439"/>
      <c r="R439" s="439"/>
      <c r="S439" s="439"/>
      <c r="T439" s="439"/>
      <c r="U439" s="439"/>
      <c r="V439" s="439"/>
      <c r="W439" s="439"/>
      <c r="X439" s="439"/>
      <c r="Y439" s="439"/>
      <c r="Z439" s="439"/>
      <c r="AA439" s="439"/>
      <c r="AB439" s="439"/>
      <c r="AC439" s="439"/>
      <c r="AD439" s="439"/>
      <c r="AE439" s="439"/>
      <c r="AF439" s="439"/>
      <c r="AG439" s="439"/>
      <c r="AH439" s="439"/>
      <c r="AI439" s="439"/>
      <c r="AJ439" s="439"/>
      <c r="AK439" s="439"/>
      <c r="AL439" s="439"/>
      <c r="AM439" s="439"/>
      <c r="AN439" s="439"/>
      <c r="AO439" s="439"/>
      <c r="AP439" s="439"/>
      <c r="AQ439" s="439"/>
      <c r="AR439" s="439"/>
      <c r="AS439" s="439"/>
      <c r="AT439" s="439"/>
      <c r="AU439" s="439"/>
      <c r="AV439" s="439"/>
      <c r="AW439" s="439"/>
      <c r="AX439" s="439"/>
      <c r="AY439" s="439"/>
      <c r="AZ439" s="439"/>
      <c r="BA439" s="439"/>
      <c r="BB439" s="439"/>
      <c r="BC439" s="439"/>
    </row>
    <row r="440" ht="15.75" customHeight="1">
      <c r="A440" s="439"/>
      <c r="B440" s="439"/>
      <c r="C440" s="439"/>
      <c r="D440" s="439"/>
      <c r="E440" s="439"/>
      <c r="F440" s="439"/>
      <c r="G440" s="439"/>
      <c r="H440" s="439"/>
      <c r="I440" s="439"/>
      <c r="J440" s="439"/>
      <c r="K440" s="439"/>
      <c r="L440" s="439"/>
      <c r="M440" s="439"/>
      <c r="N440" s="439"/>
      <c r="O440" s="439"/>
      <c r="P440" s="439"/>
      <c r="Q440" s="439"/>
      <c r="R440" s="439"/>
      <c r="S440" s="439"/>
      <c r="T440" s="439"/>
      <c r="U440" s="439"/>
      <c r="V440" s="439"/>
      <c r="W440" s="439"/>
      <c r="X440" s="439"/>
      <c r="Y440" s="439"/>
      <c r="Z440" s="439"/>
      <c r="AA440" s="439"/>
      <c r="AB440" s="439"/>
      <c r="AC440" s="439"/>
      <c r="AD440" s="439"/>
      <c r="AE440" s="439"/>
      <c r="AF440" s="439"/>
      <c r="AG440" s="439"/>
      <c r="AH440" s="439"/>
      <c r="AI440" s="439"/>
      <c r="AJ440" s="439"/>
      <c r="AK440" s="439"/>
      <c r="AL440" s="439"/>
      <c r="AM440" s="439"/>
      <c r="AN440" s="439"/>
      <c r="AO440" s="439"/>
      <c r="AP440" s="439"/>
      <c r="AQ440" s="439"/>
      <c r="AR440" s="439"/>
      <c r="AS440" s="439"/>
      <c r="AT440" s="439"/>
      <c r="AU440" s="439"/>
      <c r="AV440" s="439"/>
      <c r="AW440" s="439"/>
      <c r="AX440" s="439"/>
      <c r="AY440" s="439"/>
      <c r="AZ440" s="439"/>
      <c r="BA440" s="439"/>
      <c r="BB440" s="439"/>
      <c r="BC440" s="439"/>
    </row>
    <row r="441" ht="15.75" customHeight="1">
      <c r="A441" s="439"/>
      <c r="B441" s="439"/>
      <c r="C441" s="439"/>
      <c r="D441" s="439"/>
      <c r="E441" s="439"/>
      <c r="F441" s="439"/>
      <c r="G441" s="439"/>
      <c r="H441" s="439"/>
      <c r="I441" s="439"/>
      <c r="J441" s="439"/>
      <c r="K441" s="439"/>
      <c r="L441" s="439"/>
      <c r="M441" s="439"/>
      <c r="N441" s="439"/>
      <c r="O441" s="439"/>
      <c r="P441" s="439"/>
      <c r="Q441" s="439"/>
      <c r="R441" s="439"/>
      <c r="S441" s="439"/>
      <c r="T441" s="439"/>
      <c r="U441" s="439"/>
      <c r="V441" s="439"/>
      <c r="W441" s="439"/>
      <c r="X441" s="439"/>
      <c r="Y441" s="439"/>
      <c r="Z441" s="439"/>
      <c r="AA441" s="439"/>
      <c r="AB441" s="439"/>
      <c r="AC441" s="439"/>
      <c r="AD441" s="439"/>
      <c r="AE441" s="439"/>
      <c r="AF441" s="439"/>
      <c r="AG441" s="439"/>
      <c r="AH441" s="439"/>
      <c r="AI441" s="439"/>
      <c r="AJ441" s="439"/>
      <c r="AK441" s="439"/>
      <c r="AL441" s="439"/>
      <c r="AM441" s="439"/>
      <c r="AN441" s="439"/>
      <c r="AO441" s="439"/>
      <c r="AP441" s="439"/>
      <c r="AQ441" s="439"/>
      <c r="AR441" s="439"/>
      <c r="AS441" s="439"/>
      <c r="AT441" s="439"/>
      <c r="AU441" s="439"/>
      <c r="AV441" s="439"/>
      <c r="AW441" s="439"/>
      <c r="AX441" s="439"/>
      <c r="AY441" s="439"/>
      <c r="AZ441" s="439"/>
      <c r="BA441" s="439"/>
      <c r="BB441" s="439"/>
      <c r="BC441" s="439"/>
    </row>
    <row r="442" ht="15.75" customHeight="1">
      <c r="A442" s="439"/>
      <c r="B442" s="439"/>
      <c r="C442" s="439"/>
      <c r="D442" s="439"/>
      <c r="E442" s="439"/>
      <c r="F442" s="439"/>
      <c r="G442" s="439"/>
      <c r="H442" s="439"/>
      <c r="I442" s="439"/>
      <c r="J442" s="439"/>
      <c r="K442" s="439"/>
      <c r="L442" s="439"/>
      <c r="M442" s="439"/>
      <c r="N442" s="439"/>
      <c r="O442" s="439"/>
      <c r="P442" s="439"/>
      <c r="Q442" s="439"/>
      <c r="R442" s="439"/>
      <c r="S442" s="439"/>
      <c r="T442" s="439"/>
      <c r="U442" s="439"/>
      <c r="V442" s="439"/>
      <c r="W442" s="439"/>
      <c r="X442" s="439"/>
      <c r="Y442" s="439"/>
      <c r="Z442" s="439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439"/>
      <c r="AL442" s="439"/>
      <c r="AM442" s="439"/>
      <c r="AN442" s="439"/>
      <c r="AO442" s="439"/>
      <c r="AP442" s="439"/>
      <c r="AQ442" s="439"/>
      <c r="AR442" s="439"/>
      <c r="AS442" s="439"/>
      <c r="AT442" s="439"/>
      <c r="AU442" s="439"/>
      <c r="AV442" s="439"/>
      <c r="AW442" s="439"/>
      <c r="AX442" s="439"/>
      <c r="AY442" s="439"/>
      <c r="AZ442" s="439"/>
      <c r="BA442" s="439"/>
      <c r="BB442" s="439"/>
      <c r="BC442" s="439"/>
    </row>
    <row r="443" ht="15.75" customHeight="1">
      <c r="A443" s="439"/>
      <c r="B443" s="439"/>
      <c r="C443" s="439"/>
      <c r="D443" s="439"/>
      <c r="E443" s="439"/>
      <c r="F443" s="439"/>
      <c r="G443" s="439"/>
      <c r="H443" s="439"/>
      <c r="I443" s="439"/>
      <c r="J443" s="439"/>
      <c r="K443" s="439"/>
      <c r="L443" s="439"/>
      <c r="M443" s="439"/>
      <c r="N443" s="439"/>
      <c r="O443" s="439"/>
      <c r="P443" s="439"/>
      <c r="Q443" s="439"/>
      <c r="R443" s="439"/>
      <c r="S443" s="439"/>
      <c r="T443" s="439"/>
      <c r="U443" s="439"/>
      <c r="V443" s="439"/>
      <c r="W443" s="439"/>
      <c r="X443" s="439"/>
      <c r="Y443" s="439"/>
      <c r="Z443" s="439"/>
      <c r="AA443" s="439"/>
      <c r="AB443" s="439"/>
      <c r="AC443" s="439"/>
      <c r="AD443" s="439"/>
      <c r="AE443" s="439"/>
      <c r="AF443" s="439"/>
      <c r="AG443" s="439"/>
      <c r="AH443" s="439"/>
      <c r="AI443" s="439"/>
      <c r="AJ443" s="439"/>
      <c r="AK443" s="439"/>
      <c r="AL443" s="439"/>
      <c r="AM443" s="439"/>
      <c r="AN443" s="439"/>
      <c r="AO443" s="439"/>
      <c r="AP443" s="439"/>
      <c r="AQ443" s="439"/>
      <c r="AR443" s="439"/>
      <c r="AS443" s="439"/>
      <c r="AT443" s="439"/>
      <c r="AU443" s="439"/>
      <c r="AV443" s="439"/>
      <c r="AW443" s="439"/>
      <c r="AX443" s="439"/>
      <c r="AY443" s="439"/>
      <c r="AZ443" s="439"/>
      <c r="BA443" s="439"/>
      <c r="BB443" s="439"/>
      <c r="BC443" s="439"/>
    </row>
    <row r="444" ht="15.75" customHeight="1">
      <c r="A444" s="439"/>
      <c r="B444" s="439"/>
      <c r="C444" s="439"/>
      <c r="D444" s="439"/>
      <c r="E444" s="439"/>
      <c r="F444" s="439"/>
      <c r="G444" s="439"/>
      <c r="H444" s="439"/>
      <c r="I444" s="439"/>
      <c r="J444" s="439"/>
      <c r="K444" s="439"/>
      <c r="L444" s="439"/>
      <c r="M444" s="439"/>
      <c r="N444" s="439"/>
      <c r="O444" s="439"/>
      <c r="P444" s="439"/>
      <c r="Q444" s="439"/>
      <c r="R444" s="439"/>
      <c r="S444" s="439"/>
      <c r="T444" s="439"/>
      <c r="U444" s="439"/>
      <c r="V444" s="439"/>
      <c r="W444" s="439"/>
      <c r="X444" s="439"/>
      <c r="Y444" s="439"/>
      <c r="Z444" s="439"/>
      <c r="AA444" s="439"/>
      <c r="AB444" s="439"/>
      <c r="AC444" s="439"/>
      <c r="AD444" s="439"/>
      <c r="AE444" s="439"/>
      <c r="AF444" s="439"/>
      <c r="AG444" s="439"/>
      <c r="AH444" s="439"/>
      <c r="AI444" s="439"/>
      <c r="AJ444" s="439"/>
      <c r="AK444" s="439"/>
      <c r="AL444" s="439"/>
      <c r="AM444" s="439"/>
      <c r="AN444" s="439"/>
      <c r="AO444" s="439"/>
      <c r="AP444" s="439"/>
      <c r="AQ444" s="439"/>
      <c r="AR444" s="439"/>
      <c r="AS444" s="439"/>
      <c r="AT444" s="439"/>
      <c r="AU444" s="439"/>
      <c r="AV444" s="439"/>
      <c r="AW444" s="439"/>
      <c r="AX444" s="439"/>
      <c r="AY444" s="439"/>
      <c r="AZ444" s="439"/>
      <c r="BA444" s="439"/>
      <c r="BB444" s="439"/>
      <c r="BC444" s="439"/>
    </row>
    <row r="445" ht="15.75" customHeight="1">
      <c r="A445" s="439"/>
      <c r="B445" s="439"/>
      <c r="C445" s="439"/>
      <c r="D445" s="439"/>
      <c r="E445" s="439"/>
      <c r="F445" s="439"/>
      <c r="G445" s="439"/>
      <c r="H445" s="439"/>
      <c r="I445" s="439"/>
      <c r="J445" s="439"/>
      <c r="K445" s="439"/>
      <c r="L445" s="439"/>
      <c r="M445" s="439"/>
      <c r="N445" s="439"/>
      <c r="O445" s="439"/>
      <c r="P445" s="439"/>
      <c r="Q445" s="439"/>
      <c r="R445" s="439"/>
      <c r="S445" s="439"/>
      <c r="T445" s="439"/>
      <c r="U445" s="439"/>
      <c r="V445" s="439"/>
      <c r="W445" s="439"/>
      <c r="X445" s="439"/>
      <c r="Y445" s="439"/>
      <c r="Z445" s="439"/>
      <c r="AA445" s="439"/>
      <c r="AB445" s="439"/>
      <c r="AC445" s="439"/>
      <c r="AD445" s="439"/>
      <c r="AE445" s="439"/>
      <c r="AF445" s="439"/>
      <c r="AG445" s="439"/>
      <c r="AH445" s="439"/>
      <c r="AI445" s="439"/>
      <c r="AJ445" s="439"/>
      <c r="AK445" s="439"/>
      <c r="AL445" s="439"/>
      <c r="AM445" s="439"/>
      <c r="AN445" s="439"/>
      <c r="AO445" s="439"/>
      <c r="AP445" s="439"/>
      <c r="AQ445" s="439"/>
      <c r="AR445" s="439"/>
      <c r="AS445" s="439"/>
      <c r="AT445" s="439"/>
      <c r="AU445" s="439"/>
      <c r="AV445" s="439"/>
      <c r="AW445" s="439"/>
      <c r="AX445" s="439"/>
      <c r="AY445" s="439"/>
      <c r="AZ445" s="439"/>
      <c r="BA445" s="439"/>
      <c r="BB445" s="439"/>
      <c r="BC445" s="439"/>
    </row>
    <row r="446" ht="15.75" customHeight="1">
      <c r="A446" s="439"/>
      <c r="B446" s="439"/>
      <c r="C446" s="439"/>
      <c r="D446" s="439"/>
      <c r="E446" s="439"/>
      <c r="F446" s="439"/>
      <c r="G446" s="439"/>
      <c r="H446" s="439"/>
      <c r="I446" s="439"/>
      <c r="J446" s="439"/>
      <c r="K446" s="439"/>
      <c r="L446" s="439"/>
      <c r="M446" s="439"/>
      <c r="N446" s="439"/>
      <c r="O446" s="439"/>
      <c r="P446" s="439"/>
      <c r="Q446" s="439"/>
      <c r="R446" s="439"/>
      <c r="S446" s="439"/>
      <c r="T446" s="439"/>
      <c r="U446" s="439"/>
      <c r="V446" s="439"/>
      <c r="W446" s="439"/>
      <c r="X446" s="439"/>
      <c r="Y446" s="439"/>
      <c r="Z446" s="439"/>
      <c r="AA446" s="439"/>
      <c r="AB446" s="439"/>
      <c r="AC446" s="439"/>
      <c r="AD446" s="439"/>
      <c r="AE446" s="439"/>
      <c r="AF446" s="439"/>
      <c r="AG446" s="439"/>
      <c r="AH446" s="439"/>
      <c r="AI446" s="439"/>
      <c r="AJ446" s="439"/>
      <c r="AK446" s="439"/>
      <c r="AL446" s="439"/>
      <c r="AM446" s="439"/>
      <c r="AN446" s="439"/>
      <c r="AO446" s="439"/>
      <c r="AP446" s="439"/>
      <c r="AQ446" s="439"/>
      <c r="AR446" s="439"/>
      <c r="AS446" s="439"/>
      <c r="AT446" s="439"/>
      <c r="AU446" s="439"/>
      <c r="AV446" s="439"/>
      <c r="AW446" s="439"/>
      <c r="AX446" s="439"/>
      <c r="AY446" s="439"/>
      <c r="AZ446" s="439"/>
      <c r="BA446" s="439"/>
      <c r="BB446" s="439"/>
      <c r="BC446" s="439"/>
    </row>
    <row r="447" ht="15.75" customHeight="1">
      <c r="A447" s="439"/>
      <c r="B447" s="439"/>
      <c r="C447" s="439"/>
      <c r="D447" s="439"/>
      <c r="E447" s="439"/>
      <c r="F447" s="439"/>
      <c r="G447" s="439"/>
      <c r="H447" s="439"/>
      <c r="I447" s="439"/>
      <c r="J447" s="439"/>
      <c r="K447" s="439"/>
      <c r="L447" s="439"/>
      <c r="M447" s="439"/>
      <c r="N447" s="439"/>
      <c r="O447" s="439"/>
      <c r="P447" s="439"/>
      <c r="Q447" s="439"/>
      <c r="R447" s="439"/>
      <c r="S447" s="439"/>
      <c r="T447" s="439"/>
      <c r="U447" s="439"/>
      <c r="V447" s="439"/>
      <c r="W447" s="439"/>
      <c r="X447" s="439"/>
      <c r="Y447" s="439"/>
      <c r="Z447" s="439"/>
      <c r="AA447" s="439"/>
      <c r="AB447" s="439"/>
      <c r="AC447" s="439"/>
      <c r="AD447" s="439"/>
      <c r="AE447" s="439"/>
      <c r="AF447" s="439"/>
      <c r="AG447" s="439"/>
      <c r="AH447" s="439"/>
      <c r="AI447" s="439"/>
      <c r="AJ447" s="439"/>
      <c r="AK447" s="439"/>
      <c r="AL447" s="439"/>
      <c r="AM447" s="439"/>
      <c r="AN447" s="439"/>
      <c r="AO447" s="439"/>
      <c r="AP447" s="439"/>
      <c r="AQ447" s="439"/>
      <c r="AR447" s="439"/>
      <c r="AS447" s="439"/>
      <c r="AT447" s="439"/>
      <c r="AU447" s="439"/>
      <c r="AV447" s="439"/>
      <c r="AW447" s="439"/>
      <c r="AX447" s="439"/>
      <c r="AY447" s="439"/>
      <c r="AZ447" s="439"/>
      <c r="BA447" s="439"/>
      <c r="BB447" s="439"/>
      <c r="BC447" s="439"/>
    </row>
    <row r="448" ht="15.75" customHeight="1">
      <c r="A448" s="439"/>
      <c r="B448" s="439"/>
      <c r="C448" s="439"/>
      <c r="D448" s="439"/>
      <c r="E448" s="439"/>
      <c r="F448" s="439"/>
      <c r="G448" s="439"/>
      <c r="H448" s="439"/>
      <c r="I448" s="439"/>
      <c r="J448" s="439"/>
      <c r="K448" s="439"/>
      <c r="L448" s="439"/>
      <c r="M448" s="439"/>
      <c r="N448" s="439"/>
      <c r="O448" s="439"/>
      <c r="P448" s="439"/>
      <c r="Q448" s="439"/>
      <c r="R448" s="439"/>
      <c r="S448" s="439"/>
      <c r="T448" s="439"/>
      <c r="U448" s="439"/>
      <c r="V448" s="439"/>
      <c r="W448" s="439"/>
      <c r="X448" s="439"/>
      <c r="Y448" s="439"/>
      <c r="Z448" s="439"/>
      <c r="AA448" s="439"/>
      <c r="AB448" s="439"/>
      <c r="AC448" s="439"/>
      <c r="AD448" s="439"/>
      <c r="AE448" s="439"/>
      <c r="AF448" s="439"/>
      <c r="AG448" s="439"/>
      <c r="AH448" s="439"/>
      <c r="AI448" s="439"/>
      <c r="AJ448" s="439"/>
      <c r="AK448" s="439"/>
      <c r="AL448" s="439"/>
      <c r="AM448" s="439"/>
      <c r="AN448" s="439"/>
      <c r="AO448" s="439"/>
      <c r="AP448" s="439"/>
      <c r="AQ448" s="439"/>
      <c r="AR448" s="439"/>
      <c r="AS448" s="439"/>
      <c r="AT448" s="439"/>
      <c r="AU448" s="439"/>
      <c r="AV448" s="439"/>
      <c r="AW448" s="439"/>
      <c r="AX448" s="439"/>
      <c r="AY448" s="439"/>
      <c r="AZ448" s="439"/>
      <c r="BA448" s="439"/>
      <c r="BB448" s="439"/>
      <c r="BC448" s="439"/>
    </row>
    <row r="449" ht="15.75" customHeight="1">
      <c r="A449" s="439"/>
      <c r="B449" s="439"/>
      <c r="C449" s="439"/>
      <c r="D449" s="439"/>
      <c r="E449" s="439"/>
      <c r="F449" s="439"/>
      <c r="G449" s="439"/>
      <c r="H449" s="439"/>
      <c r="I449" s="439"/>
      <c r="J449" s="439"/>
      <c r="K449" s="439"/>
      <c r="L449" s="439"/>
      <c r="M449" s="439"/>
      <c r="N449" s="439"/>
      <c r="O449" s="439"/>
      <c r="P449" s="439"/>
      <c r="Q449" s="439"/>
      <c r="R449" s="439"/>
      <c r="S449" s="439"/>
      <c r="T449" s="439"/>
      <c r="U449" s="439"/>
      <c r="V449" s="439"/>
      <c r="W449" s="439"/>
      <c r="X449" s="439"/>
      <c r="Y449" s="439"/>
      <c r="Z449" s="439"/>
      <c r="AA449" s="439"/>
      <c r="AB449" s="439"/>
      <c r="AC449" s="439"/>
      <c r="AD449" s="439"/>
      <c r="AE449" s="439"/>
      <c r="AF449" s="439"/>
      <c r="AG449" s="439"/>
      <c r="AH449" s="439"/>
      <c r="AI449" s="439"/>
      <c r="AJ449" s="439"/>
      <c r="AK449" s="439"/>
      <c r="AL449" s="439"/>
      <c r="AM449" s="439"/>
      <c r="AN449" s="439"/>
      <c r="AO449" s="439"/>
      <c r="AP449" s="439"/>
      <c r="AQ449" s="439"/>
      <c r="AR449" s="439"/>
      <c r="AS449" s="439"/>
      <c r="AT449" s="439"/>
      <c r="AU449" s="439"/>
      <c r="AV449" s="439"/>
      <c r="AW449" s="439"/>
      <c r="AX449" s="439"/>
      <c r="AY449" s="439"/>
      <c r="AZ449" s="439"/>
      <c r="BA449" s="439"/>
      <c r="BB449" s="439"/>
      <c r="BC449" s="439"/>
    </row>
    <row r="450" ht="15.75" customHeight="1">
      <c r="A450" s="439"/>
      <c r="B450" s="439"/>
      <c r="C450" s="439"/>
      <c r="D450" s="439"/>
      <c r="E450" s="439"/>
      <c r="F450" s="439"/>
      <c r="G450" s="439"/>
      <c r="H450" s="439"/>
      <c r="I450" s="439"/>
      <c r="J450" s="439"/>
      <c r="K450" s="439"/>
      <c r="L450" s="439"/>
      <c r="M450" s="439"/>
      <c r="N450" s="439"/>
      <c r="O450" s="439"/>
      <c r="P450" s="439"/>
      <c r="Q450" s="439"/>
      <c r="R450" s="439"/>
      <c r="S450" s="439"/>
      <c r="T450" s="439"/>
      <c r="U450" s="439"/>
      <c r="V450" s="439"/>
      <c r="W450" s="439"/>
      <c r="X450" s="439"/>
      <c r="Y450" s="439"/>
      <c r="Z450" s="439"/>
      <c r="AA450" s="439"/>
      <c r="AB450" s="439"/>
      <c r="AC450" s="439"/>
      <c r="AD450" s="439"/>
      <c r="AE450" s="439"/>
      <c r="AF450" s="439"/>
      <c r="AG450" s="439"/>
      <c r="AH450" s="439"/>
      <c r="AI450" s="439"/>
      <c r="AJ450" s="439"/>
      <c r="AK450" s="439"/>
      <c r="AL450" s="439"/>
      <c r="AM450" s="439"/>
      <c r="AN450" s="439"/>
      <c r="AO450" s="439"/>
      <c r="AP450" s="439"/>
      <c r="AQ450" s="439"/>
      <c r="AR450" s="439"/>
      <c r="AS450" s="439"/>
      <c r="AT450" s="439"/>
      <c r="AU450" s="439"/>
      <c r="AV450" s="439"/>
      <c r="AW450" s="439"/>
      <c r="AX450" s="439"/>
      <c r="AY450" s="439"/>
      <c r="AZ450" s="439"/>
      <c r="BA450" s="439"/>
      <c r="BB450" s="439"/>
      <c r="BC450" s="439"/>
    </row>
    <row r="451" ht="15.75" customHeight="1">
      <c r="A451" s="439"/>
      <c r="B451" s="439"/>
      <c r="C451" s="439"/>
      <c r="D451" s="439"/>
      <c r="E451" s="439"/>
      <c r="F451" s="439"/>
      <c r="G451" s="439"/>
      <c r="H451" s="439"/>
      <c r="I451" s="439"/>
      <c r="J451" s="439"/>
      <c r="K451" s="439"/>
      <c r="L451" s="439"/>
      <c r="M451" s="439"/>
      <c r="N451" s="439"/>
      <c r="O451" s="439"/>
      <c r="P451" s="439"/>
      <c r="Q451" s="439"/>
      <c r="R451" s="439"/>
      <c r="S451" s="439"/>
      <c r="T451" s="439"/>
      <c r="U451" s="439"/>
      <c r="V451" s="439"/>
      <c r="W451" s="439"/>
      <c r="X451" s="439"/>
      <c r="Y451" s="439"/>
      <c r="Z451" s="439"/>
      <c r="AA451" s="439"/>
      <c r="AB451" s="439"/>
      <c r="AC451" s="439"/>
      <c r="AD451" s="439"/>
      <c r="AE451" s="439"/>
      <c r="AF451" s="439"/>
      <c r="AG451" s="439"/>
      <c r="AH451" s="439"/>
      <c r="AI451" s="439"/>
      <c r="AJ451" s="439"/>
      <c r="AK451" s="439"/>
      <c r="AL451" s="439"/>
      <c r="AM451" s="439"/>
      <c r="AN451" s="439"/>
      <c r="AO451" s="439"/>
      <c r="AP451" s="439"/>
      <c r="AQ451" s="439"/>
      <c r="AR451" s="439"/>
      <c r="AS451" s="439"/>
      <c r="AT451" s="439"/>
      <c r="AU451" s="439"/>
      <c r="AV451" s="439"/>
      <c r="AW451" s="439"/>
      <c r="AX451" s="439"/>
      <c r="AY451" s="439"/>
      <c r="AZ451" s="439"/>
      <c r="BA451" s="439"/>
      <c r="BB451" s="439"/>
      <c r="BC451" s="439"/>
    </row>
    <row r="452" ht="15.75" customHeight="1">
      <c r="A452" s="439"/>
      <c r="B452" s="439"/>
      <c r="C452" s="439"/>
      <c r="D452" s="439"/>
      <c r="E452" s="439"/>
      <c r="F452" s="439"/>
      <c r="G452" s="439"/>
      <c r="H452" s="439"/>
      <c r="I452" s="439"/>
      <c r="J452" s="439"/>
      <c r="K452" s="439"/>
      <c r="L452" s="439"/>
      <c r="M452" s="439"/>
      <c r="N452" s="439"/>
      <c r="O452" s="439"/>
      <c r="P452" s="439"/>
      <c r="Q452" s="439"/>
      <c r="R452" s="439"/>
      <c r="S452" s="439"/>
      <c r="T452" s="439"/>
      <c r="U452" s="439"/>
      <c r="V452" s="439"/>
      <c r="W452" s="439"/>
      <c r="X452" s="439"/>
      <c r="Y452" s="439"/>
      <c r="Z452" s="439"/>
      <c r="AA452" s="439"/>
      <c r="AB452" s="439"/>
      <c r="AC452" s="439"/>
      <c r="AD452" s="439"/>
      <c r="AE452" s="439"/>
      <c r="AF452" s="439"/>
      <c r="AG452" s="439"/>
      <c r="AH452" s="439"/>
      <c r="AI452" s="439"/>
      <c r="AJ452" s="439"/>
      <c r="AK452" s="439"/>
      <c r="AL452" s="439"/>
      <c r="AM452" s="439"/>
      <c r="AN452" s="439"/>
      <c r="AO452" s="439"/>
      <c r="AP452" s="439"/>
      <c r="AQ452" s="439"/>
      <c r="AR452" s="439"/>
      <c r="AS452" s="439"/>
      <c r="AT452" s="439"/>
      <c r="AU452" s="439"/>
      <c r="AV452" s="439"/>
      <c r="AW452" s="439"/>
      <c r="AX452" s="439"/>
      <c r="AY452" s="439"/>
      <c r="AZ452" s="439"/>
      <c r="BA452" s="439"/>
      <c r="BB452" s="439"/>
      <c r="BC452" s="439"/>
    </row>
    <row r="453" ht="15.75" customHeight="1">
      <c r="A453" s="439"/>
      <c r="B453" s="439"/>
      <c r="C453" s="439"/>
      <c r="D453" s="439"/>
      <c r="E453" s="439"/>
      <c r="F453" s="439"/>
      <c r="G453" s="439"/>
      <c r="H453" s="439"/>
      <c r="I453" s="439"/>
      <c r="J453" s="439"/>
      <c r="K453" s="439"/>
      <c r="L453" s="439"/>
      <c r="M453" s="439"/>
      <c r="N453" s="439"/>
      <c r="O453" s="439"/>
      <c r="P453" s="439"/>
      <c r="Q453" s="439"/>
      <c r="R453" s="439"/>
      <c r="S453" s="439"/>
      <c r="T453" s="439"/>
      <c r="U453" s="439"/>
      <c r="V453" s="439"/>
      <c r="W453" s="439"/>
      <c r="X453" s="439"/>
      <c r="Y453" s="439"/>
      <c r="Z453" s="439"/>
      <c r="AA453" s="439"/>
      <c r="AB453" s="439"/>
      <c r="AC453" s="439"/>
      <c r="AD453" s="439"/>
      <c r="AE453" s="439"/>
      <c r="AF453" s="439"/>
      <c r="AG453" s="439"/>
      <c r="AH453" s="439"/>
      <c r="AI453" s="439"/>
      <c r="AJ453" s="439"/>
      <c r="AK453" s="439"/>
      <c r="AL453" s="439"/>
      <c r="AM453" s="439"/>
      <c r="AN453" s="439"/>
      <c r="AO453" s="439"/>
      <c r="AP453" s="439"/>
      <c r="AQ453" s="439"/>
      <c r="AR453" s="439"/>
      <c r="AS453" s="439"/>
      <c r="AT453" s="439"/>
      <c r="AU453" s="439"/>
      <c r="AV453" s="439"/>
      <c r="AW453" s="439"/>
      <c r="AX453" s="439"/>
      <c r="AY453" s="439"/>
      <c r="AZ453" s="439"/>
      <c r="BA453" s="439"/>
      <c r="BB453" s="439"/>
      <c r="BC453" s="439"/>
    </row>
    <row r="454" ht="15.75" customHeight="1">
      <c r="A454" s="439"/>
      <c r="B454" s="439"/>
      <c r="C454" s="439"/>
      <c r="D454" s="439"/>
      <c r="E454" s="439"/>
      <c r="F454" s="439"/>
      <c r="G454" s="439"/>
      <c r="H454" s="439"/>
      <c r="I454" s="439"/>
      <c r="J454" s="439"/>
      <c r="K454" s="439"/>
      <c r="L454" s="439"/>
      <c r="M454" s="439"/>
      <c r="N454" s="439"/>
      <c r="O454" s="439"/>
      <c r="P454" s="439"/>
      <c r="Q454" s="439"/>
      <c r="R454" s="439"/>
      <c r="S454" s="439"/>
      <c r="T454" s="439"/>
      <c r="U454" s="439"/>
      <c r="V454" s="439"/>
      <c r="W454" s="439"/>
      <c r="X454" s="439"/>
      <c r="Y454" s="439"/>
      <c r="Z454" s="439"/>
      <c r="AA454" s="439"/>
      <c r="AB454" s="439"/>
      <c r="AC454" s="439"/>
      <c r="AD454" s="439"/>
      <c r="AE454" s="439"/>
      <c r="AF454" s="439"/>
      <c r="AG454" s="439"/>
      <c r="AH454" s="439"/>
      <c r="AI454" s="439"/>
      <c r="AJ454" s="439"/>
      <c r="AK454" s="439"/>
      <c r="AL454" s="439"/>
      <c r="AM454" s="439"/>
      <c r="AN454" s="439"/>
      <c r="AO454" s="439"/>
      <c r="AP454" s="439"/>
      <c r="AQ454" s="439"/>
      <c r="AR454" s="439"/>
      <c r="AS454" s="439"/>
      <c r="AT454" s="439"/>
      <c r="AU454" s="439"/>
      <c r="AV454" s="439"/>
      <c r="AW454" s="439"/>
      <c r="AX454" s="439"/>
      <c r="AY454" s="439"/>
      <c r="AZ454" s="439"/>
      <c r="BA454" s="439"/>
      <c r="BB454" s="439"/>
      <c r="BC454" s="439"/>
    </row>
    <row r="455" ht="15.75" customHeight="1">
      <c r="A455" s="439"/>
      <c r="B455" s="439"/>
      <c r="C455" s="439"/>
      <c r="D455" s="439"/>
      <c r="E455" s="439"/>
      <c r="F455" s="439"/>
      <c r="G455" s="439"/>
      <c r="H455" s="439"/>
      <c r="I455" s="439"/>
      <c r="J455" s="439"/>
      <c r="K455" s="439"/>
      <c r="L455" s="439"/>
      <c r="M455" s="439"/>
      <c r="N455" s="439"/>
      <c r="O455" s="439"/>
      <c r="P455" s="439"/>
      <c r="Q455" s="439"/>
      <c r="R455" s="439"/>
      <c r="S455" s="439"/>
      <c r="T455" s="439"/>
      <c r="U455" s="439"/>
      <c r="V455" s="439"/>
      <c r="W455" s="439"/>
      <c r="X455" s="439"/>
      <c r="Y455" s="439"/>
      <c r="Z455" s="439"/>
      <c r="AA455" s="439"/>
      <c r="AB455" s="439"/>
      <c r="AC455" s="439"/>
      <c r="AD455" s="439"/>
      <c r="AE455" s="439"/>
      <c r="AF455" s="439"/>
      <c r="AG455" s="439"/>
      <c r="AH455" s="439"/>
      <c r="AI455" s="439"/>
      <c r="AJ455" s="439"/>
      <c r="AK455" s="439"/>
      <c r="AL455" s="439"/>
      <c r="AM455" s="439"/>
      <c r="AN455" s="439"/>
      <c r="AO455" s="439"/>
      <c r="AP455" s="439"/>
      <c r="AQ455" s="439"/>
      <c r="AR455" s="439"/>
      <c r="AS455" s="439"/>
      <c r="AT455" s="439"/>
      <c r="AU455" s="439"/>
      <c r="AV455" s="439"/>
      <c r="AW455" s="439"/>
      <c r="AX455" s="439"/>
      <c r="AY455" s="439"/>
      <c r="AZ455" s="439"/>
      <c r="BA455" s="439"/>
      <c r="BB455" s="439"/>
      <c r="BC455" s="439"/>
    </row>
    <row r="456" ht="15.75" customHeight="1">
      <c r="A456" s="439"/>
      <c r="B456" s="439"/>
      <c r="C456" s="439"/>
      <c r="D456" s="439"/>
      <c r="E456" s="439"/>
      <c r="F456" s="439"/>
      <c r="G456" s="439"/>
      <c r="H456" s="439"/>
      <c r="I456" s="439"/>
      <c r="J456" s="439"/>
      <c r="K456" s="439"/>
      <c r="L456" s="439"/>
      <c r="M456" s="439"/>
      <c r="N456" s="439"/>
      <c r="O456" s="439"/>
      <c r="P456" s="439"/>
      <c r="Q456" s="439"/>
      <c r="R456" s="439"/>
      <c r="S456" s="439"/>
      <c r="T456" s="439"/>
      <c r="U456" s="439"/>
      <c r="V456" s="439"/>
      <c r="W456" s="439"/>
      <c r="X456" s="439"/>
      <c r="Y456" s="439"/>
      <c r="Z456" s="439"/>
      <c r="AA456" s="439"/>
      <c r="AB456" s="439"/>
      <c r="AC456" s="439"/>
      <c r="AD456" s="439"/>
      <c r="AE456" s="439"/>
      <c r="AF456" s="439"/>
      <c r="AG456" s="439"/>
      <c r="AH456" s="439"/>
      <c r="AI456" s="439"/>
      <c r="AJ456" s="439"/>
      <c r="AK456" s="439"/>
      <c r="AL456" s="439"/>
      <c r="AM456" s="439"/>
      <c r="AN456" s="439"/>
      <c r="AO456" s="439"/>
      <c r="AP456" s="439"/>
      <c r="AQ456" s="439"/>
      <c r="AR456" s="439"/>
      <c r="AS456" s="439"/>
      <c r="AT456" s="439"/>
      <c r="AU456" s="439"/>
      <c r="AV456" s="439"/>
      <c r="AW456" s="439"/>
      <c r="AX456" s="439"/>
      <c r="AY456" s="439"/>
      <c r="AZ456" s="439"/>
      <c r="BA456" s="439"/>
      <c r="BB456" s="439"/>
      <c r="BC456" s="439"/>
    </row>
    <row r="457" ht="15.75" customHeight="1">
      <c r="A457" s="439"/>
      <c r="B457" s="439"/>
      <c r="C457" s="439"/>
      <c r="D457" s="439"/>
      <c r="E457" s="439"/>
      <c r="F457" s="439"/>
      <c r="G457" s="439"/>
      <c r="H457" s="439"/>
      <c r="I457" s="439"/>
      <c r="J457" s="439"/>
      <c r="K457" s="439"/>
      <c r="L457" s="439"/>
      <c r="M457" s="439"/>
      <c r="N457" s="439"/>
      <c r="O457" s="439"/>
      <c r="P457" s="439"/>
      <c r="Q457" s="439"/>
      <c r="R457" s="439"/>
      <c r="S457" s="439"/>
      <c r="T457" s="439"/>
      <c r="U457" s="439"/>
      <c r="V457" s="439"/>
      <c r="W457" s="439"/>
      <c r="X457" s="439"/>
      <c r="Y457" s="439"/>
      <c r="Z457" s="439"/>
      <c r="AA457" s="439"/>
      <c r="AB457" s="439"/>
      <c r="AC457" s="439"/>
      <c r="AD457" s="439"/>
      <c r="AE457" s="439"/>
      <c r="AF457" s="439"/>
      <c r="AG457" s="439"/>
      <c r="AH457" s="439"/>
      <c r="AI457" s="439"/>
      <c r="AJ457" s="439"/>
      <c r="AK457" s="439"/>
      <c r="AL457" s="439"/>
      <c r="AM457" s="439"/>
      <c r="AN457" s="439"/>
      <c r="AO457" s="439"/>
      <c r="AP457" s="439"/>
      <c r="AQ457" s="439"/>
      <c r="AR457" s="439"/>
      <c r="AS457" s="439"/>
      <c r="AT457" s="439"/>
      <c r="AU457" s="439"/>
      <c r="AV457" s="439"/>
      <c r="AW457" s="439"/>
      <c r="AX457" s="439"/>
      <c r="AY457" s="439"/>
      <c r="AZ457" s="439"/>
      <c r="BA457" s="439"/>
      <c r="BB457" s="439"/>
      <c r="BC457" s="439"/>
    </row>
    <row r="458" ht="15.75" customHeight="1">
      <c r="A458" s="439"/>
      <c r="B458" s="439"/>
      <c r="C458" s="439"/>
      <c r="D458" s="439"/>
      <c r="E458" s="439"/>
      <c r="F458" s="439"/>
      <c r="G458" s="439"/>
      <c r="H458" s="439"/>
      <c r="I458" s="439"/>
      <c r="J458" s="439"/>
      <c r="K458" s="439"/>
      <c r="L458" s="439"/>
      <c r="M458" s="439"/>
      <c r="N458" s="439"/>
      <c r="O458" s="439"/>
      <c r="P458" s="439"/>
      <c r="Q458" s="439"/>
      <c r="R458" s="439"/>
      <c r="S458" s="439"/>
      <c r="T458" s="439"/>
      <c r="U458" s="439"/>
      <c r="V458" s="439"/>
      <c r="W458" s="439"/>
      <c r="X458" s="439"/>
      <c r="Y458" s="439"/>
      <c r="Z458" s="439"/>
      <c r="AA458" s="439"/>
      <c r="AB458" s="439"/>
      <c r="AC458" s="439"/>
      <c r="AD458" s="439"/>
      <c r="AE458" s="439"/>
      <c r="AF458" s="439"/>
      <c r="AG458" s="439"/>
      <c r="AH458" s="439"/>
      <c r="AI458" s="439"/>
      <c r="AJ458" s="439"/>
      <c r="AK458" s="439"/>
      <c r="AL458" s="439"/>
      <c r="AM458" s="439"/>
      <c r="AN458" s="439"/>
      <c r="AO458" s="439"/>
      <c r="AP458" s="439"/>
      <c r="AQ458" s="439"/>
      <c r="AR458" s="439"/>
      <c r="AS458" s="439"/>
      <c r="AT458" s="439"/>
      <c r="AU458" s="439"/>
      <c r="AV458" s="439"/>
      <c r="AW458" s="439"/>
      <c r="AX458" s="439"/>
      <c r="AY458" s="439"/>
      <c r="AZ458" s="439"/>
      <c r="BA458" s="439"/>
      <c r="BB458" s="439"/>
      <c r="BC458" s="439"/>
    </row>
    <row r="459" ht="15.75" customHeight="1">
      <c r="A459" s="439"/>
      <c r="B459" s="439"/>
      <c r="C459" s="439"/>
      <c r="D459" s="439"/>
      <c r="E459" s="439"/>
      <c r="F459" s="439"/>
      <c r="G459" s="439"/>
      <c r="H459" s="439"/>
      <c r="I459" s="439"/>
      <c r="J459" s="439"/>
      <c r="K459" s="439"/>
      <c r="L459" s="439"/>
      <c r="M459" s="439"/>
      <c r="N459" s="439"/>
      <c r="O459" s="439"/>
      <c r="P459" s="439"/>
      <c r="Q459" s="439"/>
      <c r="R459" s="439"/>
      <c r="S459" s="439"/>
      <c r="T459" s="439"/>
      <c r="U459" s="439"/>
      <c r="V459" s="439"/>
      <c r="W459" s="439"/>
      <c r="X459" s="439"/>
      <c r="Y459" s="439"/>
      <c r="Z459" s="439"/>
      <c r="AA459" s="439"/>
      <c r="AB459" s="439"/>
      <c r="AC459" s="439"/>
      <c r="AD459" s="439"/>
      <c r="AE459" s="439"/>
      <c r="AF459" s="439"/>
      <c r="AG459" s="439"/>
      <c r="AH459" s="439"/>
      <c r="AI459" s="439"/>
      <c r="AJ459" s="439"/>
      <c r="AK459" s="439"/>
      <c r="AL459" s="439"/>
      <c r="AM459" s="439"/>
      <c r="AN459" s="439"/>
      <c r="AO459" s="439"/>
      <c r="AP459" s="439"/>
      <c r="AQ459" s="439"/>
      <c r="AR459" s="439"/>
      <c r="AS459" s="439"/>
      <c r="AT459" s="439"/>
      <c r="AU459" s="439"/>
      <c r="AV459" s="439"/>
      <c r="AW459" s="439"/>
      <c r="AX459" s="439"/>
      <c r="AY459" s="439"/>
      <c r="AZ459" s="439"/>
      <c r="BA459" s="439"/>
      <c r="BB459" s="439"/>
      <c r="BC459" s="439"/>
    </row>
    <row r="460" ht="15.75" customHeight="1">
      <c r="A460" s="439"/>
      <c r="B460" s="439"/>
      <c r="C460" s="439"/>
      <c r="D460" s="439"/>
      <c r="E460" s="439"/>
      <c r="F460" s="439"/>
      <c r="G460" s="439"/>
      <c r="H460" s="439"/>
      <c r="I460" s="439"/>
      <c r="J460" s="439"/>
      <c r="K460" s="439"/>
      <c r="L460" s="439"/>
      <c r="M460" s="439"/>
      <c r="N460" s="439"/>
      <c r="O460" s="439"/>
      <c r="P460" s="439"/>
      <c r="Q460" s="439"/>
      <c r="R460" s="439"/>
      <c r="S460" s="439"/>
      <c r="T460" s="439"/>
      <c r="U460" s="439"/>
      <c r="V460" s="439"/>
      <c r="W460" s="439"/>
      <c r="X460" s="439"/>
      <c r="Y460" s="439"/>
      <c r="Z460" s="439"/>
      <c r="AA460" s="439"/>
      <c r="AB460" s="439"/>
      <c r="AC460" s="439"/>
      <c r="AD460" s="439"/>
      <c r="AE460" s="439"/>
      <c r="AF460" s="439"/>
      <c r="AG460" s="439"/>
      <c r="AH460" s="439"/>
      <c r="AI460" s="439"/>
      <c r="AJ460" s="439"/>
      <c r="AK460" s="439"/>
      <c r="AL460" s="439"/>
      <c r="AM460" s="439"/>
      <c r="AN460" s="439"/>
      <c r="AO460" s="439"/>
      <c r="AP460" s="439"/>
      <c r="AQ460" s="439"/>
      <c r="AR460" s="439"/>
      <c r="AS460" s="439"/>
      <c r="AT460" s="439"/>
      <c r="AU460" s="439"/>
      <c r="AV460" s="439"/>
      <c r="AW460" s="439"/>
      <c r="AX460" s="439"/>
      <c r="AY460" s="439"/>
      <c r="AZ460" s="439"/>
      <c r="BA460" s="439"/>
      <c r="BB460" s="439"/>
      <c r="BC460" s="439"/>
    </row>
    <row r="461" ht="15.75" customHeight="1">
      <c r="A461" s="439"/>
      <c r="B461" s="439"/>
      <c r="C461" s="439"/>
      <c r="D461" s="439"/>
      <c r="E461" s="439"/>
      <c r="F461" s="439"/>
      <c r="G461" s="439"/>
      <c r="H461" s="439"/>
      <c r="I461" s="439"/>
      <c r="J461" s="439"/>
      <c r="K461" s="439"/>
      <c r="L461" s="439"/>
      <c r="M461" s="439"/>
      <c r="N461" s="439"/>
      <c r="O461" s="439"/>
      <c r="P461" s="439"/>
      <c r="Q461" s="439"/>
      <c r="R461" s="439"/>
      <c r="S461" s="439"/>
      <c r="T461" s="439"/>
      <c r="U461" s="439"/>
      <c r="V461" s="439"/>
      <c r="W461" s="439"/>
      <c r="X461" s="439"/>
      <c r="Y461" s="439"/>
      <c r="Z461" s="439"/>
      <c r="AA461" s="439"/>
      <c r="AB461" s="439"/>
      <c r="AC461" s="439"/>
      <c r="AD461" s="439"/>
      <c r="AE461" s="439"/>
      <c r="AF461" s="439"/>
      <c r="AG461" s="439"/>
      <c r="AH461" s="439"/>
      <c r="AI461" s="439"/>
      <c r="AJ461" s="439"/>
      <c r="AK461" s="439"/>
      <c r="AL461" s="439"/>
      <c r="AM461" s="439"/>
      <c r="AN461" s="439"/>
      <c r="AO461" s="439"/>
      <c r="AP461" s="439"/>
      <c r="AQ461" s="439"/>
      <c r="AR461" s="439"/>
      <c r="AS461" s="439"/>
      <c r="AT461" s="439"/>
      <c r="AU461" s="439"/>
      <c r="AV461" s="439"/>
      <c r="AW461" s="439"/>
      <c r="AX461" s="439"/>
      <c r="AY461" s="439"/>
      <c r="AZ461" s="439"/>
      <c r="BA461" s="439"/>
      <c r="BB461" s="439"/>
      <c r="BC461" s="439"/>
    </row>
    <row r="462" ht="15.75" customHeight="1">
      <c r="A462" s="439"/>
      <c r="B462" s="439"/>
      <c r="C462" s="439"/>
      <c r="D462" s="439"/>
      <c r="E462" s="439"/>
      <c r="F462" s="439"/>
      <c r="G462" s="439"/>
      <c r="H462" s="439"/>
      <c r="I462" s="439"/>
      <c r="J462" s="439"/>
      <c r="K462" s="439"/>
      <c r="L462" s="439"/>
      <c r="M462" s="439"/>
      <c r="N462" s="439"/>
      <c r="O462" s="439"/>
      <c r="P462" s="439"/>
      <c r="Q462" s="439"/>
      <c r="R462" s="439"/>
      <c r="S462" s="439"/>
      <c r="T462" s="439"/>
      <c r="U462" s="439"/>
      <c r="V462" s="439"/>
      <c r="W462" s="439"/>
      <c r="X462" s="439"/>
      <c r="Y462" s="439"/>
      <c r="Z462" s="439"/>
      <c r="AA462" s="439"/>
      <c r="AB462" s="439"/>
      <c r="AC462" s="439"/>
      <c r="AD462" s="439"/>
      <c r="AE462" s="439"/>
      <c r="AF462" s="439"/>
      <c r="AG462" s="439"/>
      <c r="AH462" s="439"/>
      <c r="AI462" s="439"/>
      <c r="AJ462" s="439"/>
      <c r="AK462" s="439"/>
      <c r="AL462" s="439"/>
      <c r="AM462" s="439"/>
      <c r="AN462" s="439"/>
      <c r="AO462" s="439"/>
      <c r="AP462" s="439"/>
      <c r="AQ462" s="439"/>
      <c r="AR462" s="439"/>
      <c r="AS462" s="439"/>
      <c r="AT462" s="439"/>
      <c r="AU462" s="439"/>
      <c r="AV462" s="439"/>
      <c r="AW462" s="439"/>
      <c r="AX462" s="439"/>
      <c r="AY462" s="439"/>
      <c r="AZ462" s="439"/>
      <c r="BA462" s="439"/>
      <c r="BB462" s="439"/>
      <c r="BC462" s="439"/>
    </row>
    <row r="463" ht="15.75" customHeight="1">
      <c r="A463" s="439"/>
      <c r="B463" s="439"/>
      <c r="C463" s="439"/>
      <c r="D463" s="439"/>
      <c r="E463" s="439"/>
      <c r="F463" s="439"/>
      <c r="G463" s="439"/>
      <c r="H463" s="439"/>
      <c r="I463" s="439"/>
      <c r="J463" s="439"/>
      <c r="K463" s="439"/>
      <c r="L463" s="439"/>
      <c r="M463" s="439"/>
      <c r="N463" s="439"/>
      <c r="O463" s="439"/>
      <c r="P463" s="439"/>
      <c r="Q463" s="439"/>
      <c r="R463" s="439"/>
      <c r="S463" s="439"/>
      <c r="T463" s="439"/>
      <c r="U463" s="439"/>
      <c r="V463" s="439"/>
      <c r="W463" s="439"/>
      <c r="X463" s="439"/>
      <c r="Y463" s="439"/>
      <c r="Z463" s="439"/>
      <c r="AA463" s="439"/>
      <c r="AB463" s="439"/>
      <c r="AC463" s="439"/>
      <c r="AD463" s="439"/>
      <c r="AE463" s="439"/>
      <c r="AF463" s="439"/>
      <c r="AG463" s="439"/>
      <c r="AH463" s="439"/>
      <c r="AI463" s="439"/>
      <c r="AJ463" s="439"/>
      <c r="AK463" s="439"/>
      <c r="AL463" s="439"/>
      <c r="AM463" s="439"/>
      <c r="AN463" s="439"/>
      <c r="AO463" s="439"/>
      <c r="AP463" s="439"/>
      <c r="AQ463" s="439"/>
      <c r="AR463" s="439"/>
      <c r="AS463" s="439"/>
      <c r="AT463" s="439"/>
      <c r="AU463" s="439"/>
      <c r="AV463" s="439"/>
      <c r="AW463" s="439"/>
      <c r="AX463" s="439"/>
      <c r="AY463" s="439"/>
      <c r="AZ463" s="439"/>
      <c r="BA463" s="439"/>
      <c r="BB463" s="439"/>
      <c r="BC463" s="439"/>
    </row>
    <row r="464" ht="15.75" customHeight="1">
      <c r="A464" s="439"/>
      <c r="B464" s="439"/>
      <c r="C464" s="439"/>
      <c r="D464" s="439"/>
      <c r="E464" s="439"/>
      <c r="F464" s="439"/>
      <c r="G464" s="439"/>
      <c r="H464" s="439"/>
      <c r="I464" s="439"/>
      <c r="J464" s="439"/>
      <c r="K464" s="439"/>
      <c r="L464" s="439"/>
      <c r="M464" s="439"/>
      <c r="N464" s="439"/>
      <c r="O464" s="439"/>
      <c r="P464" s="439"/>
      <c r="Q464" s="439"/>
      <c r="R464" s="439"/>
      <c r="S464" s="439"/>
      <c r="T464" s="439"/>
      <c r="U464" s="439"/>
      <c r="V464" s="439"/>
      <c r="W464" s="439"/>
      <c r="X464" s="439"/>
      <c r="Y464" s="439"/>
      <c r="Z464" s="439"/>
      <c r="AA464" s="439"/>
      <c r="AB464" s="439"/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439"/>
      <c r="AM464" s="439"/>
      <c r="AN464" s="439"/>
      <c r="AO464" s="439"/>
      <c r="AP464" s="439"/>
      <c r="AQ464" s="439"/>
      <c r="AR464" s="439"/>
      <c r="AS464" s="439"/>
      <c r="AT464" s="439"/>
      <c r="AU464" s="439"/>
      <c r="AV464" s="439"/>
      <c r="AW464" s="439"/>
      <c r="AX464" s="439"/>
      <c r="AY464" s="439"/>
      <c r="AZ464" s="439"/>
      <c r="BA464" s="439"/>
      <c r="BB464" s="439"/>
      <c r="BC464" s="439"/>
    </row>
    <row r="465" ht="15.75" customHeight="1">
      <c r="A465" s="439"/>
      <c r="B465" s="439"/>
      <c r="C465" s="439"/>
      <c r="D465" s="439"/>
      <c r="E465" s="439"/>
      <c r="F465" s="439"/>
      <c r="G465" s="439"/>
      <c r="H465" s="439"/>
      <c r="I465" s="439"/>
      <c r="J465" s="439"/>
      <c r="K465" s="439"/>
      <c r="L465" s="439"/>
      <c r="M465" s="439"/>
      <c r="N465" s="439"/>
      <c r="O465" s="439"/>
      <c r="P465" s="439"/>
      <c r="Q465" s="439"/>
      <c r="R465" s="439"/>
      <c r="S465" s="439"/>
      <c r="T465" s="439"/>
      <c r="U465" s="439"/>
      <c r="V465" s="439"/>
      <c r="W465" s="439"/>
      <c r="X465" s="439"/>
      <c r="Y465" s="439"/>
      <c r="Z465" s="439"/>
      <c r="AA465" s="439"/>
      <c r="AB465" s="439"/>
      <c r="AC465" s="439"/>
      <c r="AD465" s="439"/>
      <c r="AE465" s="439"/>
      <c r="AF465" s="439"/>
      <c r="AG465" s="439"/>
      <c r="AH465" s="439"/>
      <c r="AI465" s="439"/>
      <c r="AJ465" s="439"/>
      <c r="AK465" s="439"/>
      <c r="AL465" s="439"/>
      <c r="AM465" s="439"/>
      <c r="AN465" s="439"/>
      <c r="AO465" s="439"/>
      <c r="AP465" s="439"/>
      <c r="AQ465" s="439"/>
      <c r="AR465" s="439"/>
      <c r="AS465" s="439"/>
      <c r="AT465" s="439"/>
      <c r="AU465" s="439"/>
      <c r="AV465" s="439"/>
      <c r="AW465" s="439"/>
      <c r="AX465" s="439"/>
      <c r="AY465" s="439"/>
      <c r="AZ465" s="439"/>
      <c r="BA465" s="439"/>
      <c r="BB465" s="439"/>
      <c r="BC465" s="439"/>
    </row>
    <row r="466" ht="15.75" customHeight="1">
      <c r="A466" s="439"/>
      <c r="B466" s="439"/>
      <c r="C466" s="439"/>
      <c r="D466" s="439"/>
      <c r="E466" s="439"/>
      <c r="F466" s="439"/>
      <c r="G466" s="439"/>
      <c r="H466" s="439"/>
      <c r="I466" s="439"/>
      <c r="J466" s="439"/>
      <c r="K466" s="439"/>
      <c r="L466" s="439"/>
      <c r="M466" s="439"/>
      <c r="N466" s="439"/>
      <c r="O466" s="439"/>
      <c r="P466" s="439"/>
      <c r="Q466" s="439"/>
      <c r="R466" s="439"/>
      <c r="S466" s="439"/>
      <c r="T466" s="439"/>
      <c r="U466" s="439"/>
      <c r="V466" s="439"/>
      <c r="W466" s="439"/>
      <c r="X466" s="439"/>
      <c r="Y466" s="439"/>
      <c r="Z466" s="439"/>
      <c r="AA466" s="439"/>
      <c r="AB466" s="439"/>
      <c r="AC466" s="439"/>
      <c r="AD466" s="439"/>
      <c r="AE466" s="439"/>
      <c r="AF466" s="439"/>
      <c r="AG466" s="439"/>
      <c r="AH466" s="439"/>
      <c r="AI466" s="439"/>
      <c r="AJ466" s="439"/>
      <c r="AK466" s="439"/>
      <c r="AL466" s="439"/>
      <c r="AM466" s="439"/>
      <c r="AN466" s="439"/>
      <c r="AO466" s="439"/>
      <c r="AP466" s="439"/>
      <c r="AQ466" s="439"/>
      <c r="AR466" s="439"/>
      <c r="AS466" s="439"/>
      <c r="AT466" s="439"/>
      <c r="AU466" s="439"/>
      <c r="AV466" s="439"/>
      <c r="AW466" s="439"/>
      <c r="AX466" s="439"/>
      <c r="AY466" s="439"/>
      <c r="AZ466" s="439"/>
      <c r="BA466" s="439"/>
      <c r="BB466" s="439"/>
      <c r="BC466" s="439"/>
    </row>
    <row r="467" ht="15.75" customHeight="1">
      <c r="A467" s="439"/>
      <c r="B467" s="439"/>
      <c r="C467" s="439"/>
      <c r="D467" s="439"/>
      <c r="E467" s="439"/>
      <c r="F467" s="439"/>
      <c r="G467" s="439"/>
      <c r="H467" s="439"/>
      <c r="I467" s="439"/>
      <c r="J467" s="439"/>
      <c r="K467" s="439"/>
      <c r="L467" s="439"/>
      <c r="M467" s="439"/>
      <c r="N467" s="439"/>
      <c r="O467" s="439"/>
      <c r="P467" s="439"/>
      <c r="Q467" s="439"/>
      <c r="R467" s="439"/>
      <c r="S467" s="439"/>
      <c r="T467" s="439"/>
      <c r="U467" s="439"/>
      <c r="V467" s="439"/>
      <c r="W467" s="439"/>
      <c r="X467" s="439"/>
      <c r="Y467" s="439"/>
      <c r="Z467" s="439"/>
      <c r="AA467" s="439"/>
      <c r="AB467" s="439"/>
      <c r="AC467" s="439"/>
      <c r="AD467" s="439"/>
      <c r="AE467" s="439"/>
      <c r="AF467" s="439"/>
      <c r="AG467" s="439"/>
      <c r="AH467" s="439"/>
      <c r="AI467" s="439"/>
      <c r="AJ467" s="439"/>
      <c r="AK467" s="439"/>
      <c r="AL467" s="439"/>
      <c r="AM467" s="439"/>
      <c r="AN467" s="439"/>
      <c r="AO467" s="439"/>
      <c r="AP467" s="439"/>
      <c r="AQ467" s="439"/>
      <c r="AR467" s="439"/>
      <c r="AS467" s="439"/>
      <c r="AT467" s="439"/>
      <c r="AU467" s="439"/>
      <c r="AV467" s="439"/>
      <c r="AW467" s="439"/>
      <c r="AX467" s="439"/>
      <c r="AY467" s="439"/>
      <c r="AZ467" s="439"/>
      <c r="BA467" s="439"/>
      <c r="BB467" s="439"/>
      <c r="BC467" s="439"/>
    </row>
    <row r="468" ht="15.75" customHeight="1">
      <c r="A468" s="439"/>
      <c r="B468" s="439"/>
      <c r="C468" s="439"/>
      <c r="D468" s="439"/>
      <c r="E468" s="439"/>
      <c r="F468" s="439"/>
      <c r="G468" s="439"/>
      <c r="H468" s="439"/>
      <c r="I468" s="439"/>
      <c r="J468" s="439"/>
      <c r="K468" s="439"/>
      <c r="L468" s="439"/>
      <c r="M468" s="439"/>
      <c r="N468" s="439"/>
      <c r="O468" s="439"/>
      <c r="P468" s="439"/>
      <c r="Q468" s="439"/>
      <c r="R468" s="439"/>
      <c r="S468" s="439"/>
      <c r="T468" s="439"/>
      <c r="U468" s="439"/>
      <c r="V468" s="439"/>
      <c r="W468" s="439"/>
      <c r="X468" s="439"/>
      <c r="Y468" s="439"/>
      <c r="Z468" s="439"/>
      <c r="AA468" s="439"/>
      <c r="AB468" s="439"/>
      <c r="AC468" s="439"/>
      <c r="AD468" s="439"/>
      <c r="AE468" s="439"/>
      <c r="AF468" s="439"/>
      <c r="AG468" s="439"/>
      <c r="AH468" s="439"/>
      <c r="AI468" s="439"/>
      <c r="AJ468" s="439"/>
      <c r="AK468" s="439"/>
      <c r="AL468" s="439"/>
      <c r="AM468" s="439"/>
      <c r="AN468" s="439"/>
      <c r="AO468" s="439"/>
      <c r="AP468" s="439"/>
      <c r="AQ468" s="439"/>
      <c r="AR468" s="439"/>
      <c r="AS468" s="439"/>
      <c r="AT468" s="439"/>
      <c r="AU468" s="439"/>
      <c r="AV468" s="439"/>
      <c r="AW468" s="439"/>
      <c r="AX468" s="439"/>
      <c r="AY468" s="439"/>
      <c r="AZ468" s="439"/>
      <c r="BA468" s="439"/>
      <c r="BB468" s="439"/>
      <c r="BC468" s="439"/>
    </row>
    <row r="469" ht="15.75" customHeight="1">
      <c r="A469" s="439"/>
      <c r="B469" s="439"/>
      <c r="C469" s="439"/>
      <c r="D469" s="439"/>
      <c r="E469" s="439"/>
      <c r="F469" s="439"/>
      <c r="G469" s="439"/>
      <c r="H469" s="439"/>
      <c r="I469" s="439"/>
      <c r="J469" s="439"/>
      <c r="K469" s="439"/>
      <c r="L469" s="439"/>
      <c r="M469" s="439"/>
      <c r="N469" s="439"/>
      <c r="O469" s="439"/>
      <c r="P469" s="439"/>
      <c r="Q469" s="439"/>
      <c r="R469" s="439"/>
      <c r="S469" s="439"/>
      <c r="T469" s="439"/>
      <c r="U469" s="439"/>
      <c r="V469" s="439"/>
      <c r="W469" s="439"/>
      <c r="X469" s="439"/>
      <c r="Y469" s="439"/>
      <c r="Z469" s="439"/>
      <c r="AA469" s="439"/>
      <c r="AB469" s="439"/>
      <c r="AC469" s="439"/>
      <c r="AD469" s="439"/>
      <c r="AE469" s="439"/>
      <c r="AF469" s="439"/>
      <c r="AG469" s="439"/>
      <c r="AH469" s="439"/>
      <c r="AI469" s="439"/>
      <c r="AJ469" s="439"/>
      <c r="AK469" s="439"/>
      <c r="AL469" s="439"/>
      <c r="AM469" s="439"/>
      <c r="AN469" s="439"/>
      <c r="AO469" s="439"/>
      <c r="AP469" s="439"/>
      <c r="AQ469" s="439"/>
      <c r="AR469" s="439"/>
      <c r="AS469" s="439"/>
      <c r="AT469" s="439"/>
      <c r="AU469" s="439"/>
      <c r="AV469" s="439"/>
      <c r="AW469" s="439"/>
      <c r="AX469" s="439"/>
      <c r="AY469" s="439"/>
      <c r="AZ469" s="439"/>
      <c r="BA469" s="439"/>
      <c r="BB469" s="439"/>
      <c r="BC469" s="439"/>
    </row>
    <row r="470" ht="15.75" customHeight="1">
      <c r="A470" s="439"/>
      <c r="B470" s="439"/>
      <c r="C470" s="439"/>
      <c r="D470" s="439"/>
      <c r="E470" s="439"/>
      <c r="F470" s="439"/>
      <c r="G470" s="439"/>
      <c r="H470" s="439"/>
      <c r="I470" s="439"/>
      <c r="J470" s="439"/>
      <c r="K470" s="439"/>
      <c r="L470" s="439"/>
      <c r="M470" s="439"/>
      <c r="N470" s="439"/>
      <c r="O470" s="439"/>
      <c r="P470" s="439"/>
      <c r="Q470" s="439"/>
      <c r="R470" s="439"/>
      <c r="S470" s="439"/>
      <c r="T470" s="439"/>
      <c r="U470" s="439"/>
      <c r="V470" s="439"/>
      <c r="W470" s="439"/>
      <c r="X470" s="439"/>
      <c r="Y470" s="439"/>
      <c r="Z470" s="439"/>
      <c r="AA470" s="439"/>
      <c r="AB470" s="439"/>
      <c r="AC470" s="439"/>
      <c r="AD470" s="439"/>
      <c r="AE470" s="439"/>
      <c r="AF470" s="439"/>
      <c r="AG470" s="439"/>
      <c r="AH470" s="439"/>
      <c r="AI470" s="439"/>
      <c r="AJ470" s="439"/>
      <c r="AK470" s="439"/>
      <c r="AL470" s="439"/>
      <c r="AM470" s="439"/>
      <c r="AN470" s="439"/>
      <c r="AO470" s="439"/>
      <c r="AP470" s="439"/>
      <c r="AQ470" s="439"/>
      <c r="AR470" s="439"/>
      <c r="AS470" s="439"/>
      <c r="AT470" s="439"/>
      <c r="AU470" s="439"/>
      <c r="AV470" s="439"/>
      <c r="AW470" s="439"/>
      <c r="AX470" s="439"/>
      <c r="AY470" s="439"/>
      <c r="AZ470" s="439"/>
      <c r="BA470" s="439"/>
      <c r="BB470" s="439"/>
      <c r="BC470" s="439"/>
    </row>
    <row r="471" ht="15.75" customHeight="1">
      <c r="A471" s="439"/>
      <c r="B471" s="439"/>
      <c r="C471" s="439"/>
      <c r="D471" s="439"/>
      <c r="E471" s="439"/>
      <c r="F471" s="439"/>
      <c r="G471" s="439"/>
      <c r="H471" s="439"/>
      <c r="I471" s="439"/>
      <c r="J471" s="439"/>
      <c r="K471" s="439"/>
      <c r="L471" s="439"/>
      <c r="M471" s="439"/>
      <c r="N471" s="439"/>
      <c r="O471" s="439"/>
      <c r="P471" s="439"/>
      <c r="Q471" s="439"/>
      <c r="R471" s="439"/>
      <c r="S471" s="439"/>
      <c r="T471" s="439"/>
      <c r="U471" s="439"/>
      <c r="V471" s="439"/>
      <c r="W471" s="439"/>
      <c r="X471" s="439"/>
      <c r="Y471" s="439"/>
      <c r="Z471" s="439"/>
      <c r="AA471" s="439"/>
      <c r="AB471" s="439"/>
      <c r="AC471" s="439"/>
      <c r="AD471" s="439"/>
      <c r="AE471" s="439"/>
      <c r="AF471" s="439"/>
      <c r="AG471" s="439"/>
      <c r="AH471" s="439"/>
      <c r="AI471" s="439"/>
      <c r="AJ471" s="439"/>
      <c r="AK471" s="439"/>
      <c r="AL471" s="439"/>
      <c r="AM471" s="439"/>
      <c r="AN471" s="439"/>
      <c r="AO471" s="439"/>
      <c r="AP471" s="439"/>
      <c r="AQ471" s="439"/>
      <c r="AR471" s="439"/>
      <c r="AS471" s="439"/>
      <c r="AT471" s="439"/>
      <c r="AU471" s="439"/>
      <c r="AV471" s="439"/>
      <c r="AW471" s="439"/>
      <c r="AX471" s="439"/>
      <c r="AY471" s="439"/>
      <c r="AZ471" s="439"/>
      <c r="BA471" s="439"/>
      <c r="BB471" s="439"/>
      <c r="BC471" s="439"/>
    </row>
    <row r="472" ht="15.75" customHeight="1">
      <c r="A472" s="439"/>
      <c r="B472" s="439"/>
      <c r="C472" s="439"/>
      <c r="D472" s="439"/>
      <c r="E472" s="439"/>
      <c r="F472" s="439"/>
      <c r="G472" s="439"/>
      <c r="H472" s="439"/>
      <c r="I472" s="439"/>
      <c r="J472" s="439"/>
      <c r="K472" s="439"/>
      <c r="L472" s="439"/>
      <c r="M472" s="439"/>
      <c r="N472" s="439"/>
      <c r="O472" s="439"/>
      <c r="P472" s="439"/>
      <c r="Q472" s="439"/>
      <c r="R472" s="439"/>
      <c r="S472" s="439"/>
      <c r="T472" s="439"/>
      <c r="U472" s="439"/>
      <c r="V472" s="439"/>
      <c r="W472" s="439"/>
      <c r="X472" s="439"/>
      <c r="Y472" s="439"/>
      <c r="Z472" s="439"/>
      <c r="AA472" s="439"/>
      <c r="AB472" s="439"/>
      <c r="AC472" s="439"/>
      <c r="AD472" s="439"/>
      <c r="AE472" s="439"/>
      <c r="AF472" s="439"/>
      <c r="AG472" s="439"/>
      <c r="AH472" s="439"/>
      <c r="AI472" s="439"/>
      <c r="AJ472" s="439"/>
      <c r="AK472" s="439"/>
      <c r="AL472" s="439"/>
      <c r="AM472" s="439"/>
      <c r="AN472" s="439"/>
      <c r="AO472" s="439"/>
      <c r="AP472" s="439"/>
      <c r="AQ472" s="439"/>
      <c r="AR472" s="439"/>
      <c r="AS472" s="439"/>
      <c r="AT472" s="439"/>
      <c r="AU472" s="439"/>
      <c r="AV472" s="439"/>
      <c r="AW472" s="439"/>
      <c r="AX472" s="439"/>
      <c r="AY472" s="439"/>
      <c r="AZ472" s="439"/>
      <c r="BA472" s="439"/>
      <c r="BB472" s="439"/>
      <c r="BC472" s="439"/>
    </row>
    <row r="473" ht="15.75" customHeight="1">
      <c r="A473" s="439"/>
      <c r="B473" s="439"/>
      <c r="C473" s="439"/>
      <c r="D473" s="439"/>
      <c r="E473" s="439"/>
      <c r="F473" s="439"/>
      <c r="G473" s="439"/>
      <c r="H473" s="439"/>
      <c r="I473" s="439"/>
      <c r="J473" s="439"/>
      <c r="K473" s="439"/>
      <c r="L473" s="439"/>
      <c r="M473" s="439"/>
      <c r="N473" s="439"/>
      <c r="O473" s="439"/>
      <c r="P473" s="439"/>
      <c r="Q473" s="439"/>
      <c r="R473" s="439"/>
      <c r="S473" s="439"/>
      <c r="T473" s="439"/>
      <c r="U473" s="439"/>
      <c r="V473" s="439"/>
      <c r="W473" s="439"/>
      <c r="X473" s="439"/>
      <c r="Y473" s="439"/>
      <c r="Z473" s="439"/>
      <c r="AA473" s="439"/>
      <c r="AB473" s="439"/>
      <c r="AC473" s="439"/>
      <c r="AD473" s="439"/>
      <c r="AE473" s="439"/>
      <c r="AF473" s="439"/>
      <c r="AG473" s="439"/>
      <c r="AH473" s="439"/>
      <c r="AI473" s="439"/>
      <c r="AJ473" s="439"/>
      <c r="AK473" s="439"/>
      <c r="AL473" s="439"/>
      <c r="AM473" s="439"/>
      <c r="AN473" s="439"/>
      <c r="AO473" s="439"/>
      <c r="AP473" s="439"/>
      <c r="AQ473" s="439"/>
      <c r="AR473" s="439"/>
      <c r="AS473" s="439"/>
      <c r="AT473" s="439"/>
      <c r="AU473" s="439"/>
      <c r="AV473" s="439"/>
      <c r="AW473" s="439"/>
      <c r="AX473" s="439"/>
      <c r="AY473" s="439"/>
      <c r="AZ473" s="439"/>
      <c r="BA473" s="439"/>
      <c r="BB473" s="439"/>
      <c r="BC473" s="439"/>
    </row>
    <row r="474" ht="15.75" customHeight="1">
      <c r="A474" s="439"/>
      <c r="B474" s="439"/>
      <c r="C474" s="439"/>
      <c r="D474" s="439"/>
      <c r="E474" s="439"/>
      <c r="F474" s="439"/>
      <c r="G474" s="439"/>
      <c r="H474" s="439"/>
      <c r="I474" s="439"/>
      <c r="J474" s="439"/>
      <c r="K474" s="439"/>
      <c r="L474" s="439"/>
      <c r="M474" s="439"/>
      <c r="N474" s="439"/>
      <c r="O474" s="439"/>
      <c r="P474" s="439"/>
      <c r="Q474" s="439"/>
      <c r="R474" s="439"/>
      <c r="S474" s="439"/>
      <c r="T474" s="439"/>
      <c r="U474" s="439"/>
      <c r="V474" s="439"/>
      <c r="W474" s="439"/>
      <c r="X474" s="439"/>
      <c r="Y474" s="439"/>
      <c r="Z474" s="439"/>
      <c r="AA474" s="439"/>
      <c r="AB474" s="439"/>
      <c r="AC474" s="439"/>
      <c r="AD474" s="439"/>
      <c r="AE474" s="439"/>
      <c r="AF474" s="439"/>
      <c r="AG474" s="439"/>
      <c r="AH474" s="439"/>
      <c r="AI474" s="439"/>
      <c r="AJ474" s="439"/>
      <c r="AK474" s="439"/>
      <c r="AL474" s="439"/>
      <c r="AM474" s="439"/>
      <c r="AN474" s="439"/>
      <c r="AO474" s="439"/>
      <c r="AP474" s="439"/>
      <c r="AQ474" s="439"/>
      <c r="AR474" s="439"/>
      <c r="AS474" s="439"/>
      <c r="AT474" s="439"/>
      <c r="AU474" s="439"/>
      <c r="AV474" s="439"/>
      <c r="AW474" s="439"/>
      <c r="AX474" s="439"/>
      <c r="AY474" s="439"/>
      <c r="AZ474" s="439"/>
      <c r="BA474" s="439"/>
      <c r="BB474" s="439"/>
      <c r="BC474" s="439"/>
    </row>
    <row r="475" ht="15.75" customHeight="1">
      <c r="A475" s="439"/>
      <c r="B475" s="439"/>
      <c r="C475" s="439"/>
      <c r="D475" s="439"/>
      <c r="E475" s="439"/>
      <c r="F475" s="439"/>
      <c r="G475" s="439"/>
      <c r="H475" s="439"/>
      <c r="I475" s="439"/>
      <c r="J475" s="439"/>
      <c r="K475" s="439"/>
      <c r="L475" s="439"/>
      <c r="M475" s="439"/>
      <c r="N475" s="439"/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439"/>
      <c r="Z475" s="439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439"/>
      <c r="AL475" s="439"/>
      <c r="AM475" s="439"/>
      <c r="AN475" s="439"/>
      <c r="AO475" s="439"/>
      <c r="AP475" s="439"/>
      <c r="AQ475" s="439"/>
      <c r="AR475" s="439"/>
      <c r="AS475" s="439"/>
      <c r="AT475" s="439"/>
      <c r="AU475" s="439"/>
      <c r="AV475" s="439"/>
      <c r="AW475" s="439"/>
      <c r="AX475" s="439"/>
      <c r="AY475" s="439"/>
      <c r="AZ475" s="439"/>
      <c r="BA475" s="439"/>
      <c r="BB475" s="439"/>
      <c r="BC475" s="439"/>
    </row>
    <row r="476" ht="15.75" customHeight="1">
      <c r="A476" s="439"/>
      <c r="B476" s="439"/>
      <c r="C476" s="439"/>
      <c r="D476" s="439"/>
      <c r="E476" s="439"/>
      <c r="F476" s="439"/>
      <c r="G476" s="439"/>
      <c r="H476" s="439"/>
      <c r="I476" s="439"/>
      <c r="J476" s="439"/>
      <c r="K476" s="439"/>
      <c r="L476" s="439"/>
      <c r="M476" s="439"/>
      <c r="N476" s="439"/>
      <c r="O476" s="439"/>
      <c r="P476" s="439"/>
      <c r="Q476" s="439"/>
      <c r="R476" s="439"/>
      <c r="S476" s="439"/>
      <c r="T476" s="439"/>
      <c r="U476" s="439"/>
      <c r="V476" s="439"/>
      <c r="W476" s="439"/>
      <c r="X476" s="439"/>
      <c r="Y476" s="439"/>
      <c r="Z476" s="439"/>
      <c r="AA476" s="439"/>
      <c r="AB476" s="439"/>
      <c r="AC476" s="439"/>
      <c r="AD476" s="439"/>
      <c r="AE476" s="439"/>
      <c r="AF476" s="439"/>
      <c r="AG476" s="439"/>
      <c r="AH476" s="439"/>
      <c r="AI476" s="439"/>
      <c r="AJ476" s="439"/>
      <c r="AK476" s="439"/>
      <c r="AL476" s="439"/>
      <c r="AM476" s="439"/>
      <c r="AN476" s="439"/>
      <c r="AO476" s="439"/>
      <c r="AP476" s="439"/>
      <c r="AQ476" s="439"/>
      <c r="AR476" s="439"/>
      <c r="AS476" s="439"/>
      <c r="AT476" s="439"/>
      <c r="AU476" s="439"/>
      <c r="AV476" s="439"/>
      <c r="AW476" s="439"/>
      <c r="AX476" s="439"/>
      <c r="AY476" s="439"/>
      <c r="AZ476" s="439"/>
      <c r="BA476" s="439"/>
      <c r="BB476" s="439"/>
      <c r="BC476" s="439"/>
    </row>
    <row r="477" ht="15.75" customHeight="1">
      <c r="A477" s="439"/>
      <c r="B477" s="439"/>
      <c r="C477" s="439"/>
      <c r="D477" s="439"/>
      <c r="E477" s="439"/>
      <c r="F477" s="439"/>
      <c r="G477" s="439"/>
      <c r="H477" s="439"/>
      <c r="I477" s="439"/>
      <c r="J477" s="439"/>
      <c r="K477" s="439"/>
      <c r="L477" s="439"/>
      <c r="M477" s="439"/>
      <c r="N477" s="439"/>
      <c r="O477" s="439"/>
      <c r="P477" s="439"/>
      <c r="Q477" s="439"/>
      <c r="R477" s="439"/>
      <c r="S477" s="439"/>
      <c r="T477" s="439"/>
      <c r="U477" s="439"/>
      <c r="V477" s="439"/>
      <c r="W477" s="439"/>
      <c r="X477" s="439"/>
      <c r="Y477" s="439"/>
      <c r="Z477" s="439"/>
      <c r="AA477" s="439"/>
      <c r="AB477" s="439"/>
      <c r="AC477" s="439"/>
      <c r="AD477" s="439"/>
      <c r="AE477" s="439"/>
      <c r="AF477" s="439"/>
      <c r="AG477" s="439"/>
      <c r="AH477" s="439"/>
      <c r="AI477" s="439"/>
      <c r="AJ477" s="439"/>
      <c r="AK477" s="439"/>
      <c r="AL477" s="439"/>
      <c r="AM477" s="439"/>
      <c r="AN477" s="439"/>
      <c r="AO477" s="439"/>
      <c r="AP477" s="439"/>
      <c r="AQ477" s="439"/>
      <c r="AR477" s="439"/>
      <c r="AS477" s="439"/>
      <c r="AT477" s="439"/>
      <c r="AU477" s="439"/>
      <c r="AV477" s="439"/>
      <c r="AW477" s="439"/>
      <c r="AX477" s="439"/>
      <c r="AY477" s="439"/>
      <c r="AZ477" s="439"/>
      <c r="BA477" s="439"/>
      <c r="BB477" s="439"/>
      <c r="BC477" s="439"/>
    </row>
    <row r="478" ht="15.75" customHeight="1">
      <c r="A478" s="439"/>
      <c r="B478" s="439"/>
      <c r="C478" s="439"/>
      <c r="D478" s="439"/>
      <c r="E478" s="439"/>
      <c r="F478" s="439"/>
      <c r="G478" s="439"/>
      <c r="H478" s="439"/>
      <c r="I478" s="439"/>
      <c r="J478" s="439"/>
      <c r="K478" s="439"/>
      <c r="L478" s="439"/>
      <c r="M478" s="439"/>
      <c r="N478" s="439"/>
      <c r="O478" s="439"/>
      <c r="P478" s="439"/>
      <c r="Q478" s="439"/>
      <c r="R478" s="439"/>
      <c r="S478" s="439"/>
      <c r="T478" s="439"/>
      <c r="U478" s="439"/>
      <c r="V478" s="439"/>
      <c r="W478" s="439"/>
      <c r="X478" s="439"/>
      <c r="Y478" s="439"/>
      <c r="Z478" s="439"/>
      <c r="AA478" s="439"/>
      <c r="AB478" s="439"/>
      <c r="AC478" s="439"/>
      <c r="AD478" s="439"/>
      <c r="AE478" s="439"/>
      <c r="AF478" s="439"/>
      <c r="AG478" s="439"/>
      <c r="AH478" s="439"/>
      <c r="AI478" s="439"/>
      <c r="AJ478" s="439"/>
      <c r="AK478" s="439"/>
      <c r="AL478" s="439"/>
      <c r="AM478" s="439"/>
      <c r="AN478" s="439"/>
      <c r="AO478" s="439"/>
      <c r="AP478" s="439"/>
      <c r="AQ478" s="439"/>
      <c r="AR478" s="439"/>
      <c r="AS478" s="439"/>
      <c r="AT478" s="439"/>
      <c r="AU478" s="439"/>
      <c r="AV478" s="439"/>
      <c r="AW478" s="439"/>
      <c r="AX478" s="439"/>
      <c r="AY478" s="439"/>
      <c r="AZ478" s="439"/>
      <c r="BA478" s="439"/>
      <c r="BB478" s="439"/>
      <c r="BC478" s="439"/>
    </row>
    <row r="479" ht="15.75" customHeight="1">
      <c r="A479" s="439"/>
      <c r="B479" s="439"/>
      <c r="C479" s="439"/>
      <c r="D479" s="439"/>
      <c r="E479" s="439"/>
      <c r="F479" s="439"/>
      <c r="G479" s="439"/>
      <c r="H479" s="439"/>
      <c r="I479" s="439"/>
      <c r="J479" s="439"/>
      <c r="K479" s="439"/>
      <c r="L479" s="439"/>
      <c r="M479" s="439"/>
      <c r="N479" s="439"/>
      <c r="O479" s="439"/>
      <c r="P479" s="439"/>
      <c r="Q479" s="439"/>
      <c r="R479" s="439"/>
      <c r="S479" s="439"/>
      <c r="T479" s="439"/>
      <c r="U479" s="439"/>
      <c r="V479" s="439"/>
      <c r="W479" s="439"/>
      <c r="X479" s="439"/>
      <c r="Y479" s="439"/>
      <c r="Z479" s="439"/>
      <c r="AA479" s="439"/>
      <c r="AB479" s="439"/>
      <c r="AC479" s="439"/>
      <c r="AD479" s="439"/>
      <c r="AE479" s="439"/>
      <c r="AF479" s="439"/>
      <c r="AG479" s="439"/>
      <c r="AH479" s="439"/>
      <c r="AI479" s="439"/>
      <c r="AJ479" s="439"/>
      <c r="AK479" s="439"/>
      <c r="AL479" s="439"/>
      <c r="AM479" s="439"/>
      <c r="AN479" s="439"/>
      <c r="AO479" s="439"/>
      <c r="AP479" s="439"/>
      <c r="AQ479" s="439"/>
      <c r="AR479" s="439"/>
      <c r="AS479" s="439"/>
      <c r="AT479" s="439"/>
      <c r="AU479" s="439"/>
      <c r="AV479" s="439"/>
      <c r="AW479" s="439"/>
      <c r="AX479" s="439"/>
      <c r="AY479" s="439"/>
      <c r="AZ479" s="439"/>
      <c r="BA479" s="439"/>
      <c r="BB479" s="439"/>
      <c r="BC479" s="439"/>
    </row>
    <row r="480" ht="15.75" customHeight="1">
      <c r="A480" s="439"/>
      <c r="B480" s="439"/>
      <c r="C480" s="439"/>
      <c r="D480" s="439"/>
      <c r="E480" s="439"/>
      <c r="F480" s="439"/>
      <c r="G480" s="439"/>
      <c r="H480" s="439"/>
      <c r="I480" s="439"/>
      <c r="J480" s="439"/>
      <c r="K480" s="439"/>
      <c r="L480" s="439"/>
      <c r="M480" s="439"/>
      <c r="N480" s="439"/>
      <c r="O480" s="439"/>
      <c r="P480" s="439"/>
      <c r="Q480" s="439"/>
      <c r="R480" s="439"/>
      <c r="S480" s="439"/>
      <c r="T480" s="439"/>
      <c r="U480" s="439"/>
      <c r="V480" s="439"/>
      <c r="W480" s="439"/>
      <c r="X480" s="439"/>
      <c r="Y480" s="439"/>
      <c r="Z480" s="439"/>
      <c r="AA480" s="439"/>
      <c r="AB480" s="439"/>
      <c r="AC480" s="439"/>
      <c r="AD480" s="439"/>
      <c r="AE480" s="439"/>
      <c r="AF480" s="439"/>
      <c r="AG480" s="439"/>
      <c r="AH480" s="439"/>
      <c r="AI480" s="439"/>
      <c r="AJ480" s="439"/>
      <c r="AK480" s="439"/>
      <c r="AL480" s="439"/>
      <c r="AM480" s="439"/>
      <c r="AN480" s="439"/>
      <c r="AO480" s="439"/>
      <c r="AP480" s="439"/>
      <c r="AQ480" s="439"/>
      <c r="AR480" s="439"/>
      <c r="AS480" s="439"/>
      <c r="AT480" s="439"/>
      <c r="AU480" s="439"/>
      <c r="AV480" s="439"/>
      <c r="AW480" s="439"/>
      <c r="AX480" s="439"/>
      <c r="AY480" s="439"/>
      <c r="AZ480" s="439"/>
      <c r="BA480" s="439"/>
      <c r="BB480" s="439"/>
      <c r="BC480" s="439"/>
    </row>
    <row r="481" ht="15.75" customHeight="1">
      <c r="A481" s="439"/>
      <c r="B481" s="439"/>
      <c r="C481" s="439"/>
      <c r="D481" s="439"/>
      <c r="E481" s="439"/>
      <c r="F481" s="439"/>
      <c r="G481" s="439"/>
      <c r="H481" s="439"/>
      <c r="I481" s="439"/>
      <c r="J481" s="439"/>
      <c r="K481" s="439"/>
      <c r="L481" s="439"/>
      <c r="M481" s="439"/>
      <c r="N481" s="439"/>
      <c r="O481" s="439"/>
      <c r="P481" s="439"/>
      <c r="Q481" s="439"/>
      <c r="R481" s="439"/>
      <c r="S481" s="439"/>
      <c r="T481" s="439"/>
      <c r="U481" s="439"/>
      <c r="V481" s="439"/>
      <c r="W481" s="439"/>
      <c r="X481" s="439"/>
      <c r="Y481" s="439"/>
      <c r="Z481" s="439"/>
      <c r="AA481" s="439"/>
      <c r="AB481" s="439"/>
      <c r="AC481" s="439"/>
      <c r="AD481" s="439"/>
      <c r="AE481" s="439"/>
      <c r="AF481" s="439"/>
      <c r="AG481" s="439"/>
      <c r="AH481" s="439"/>
      <c r="AI481" s="439"/>
      <c r="AJ481" s="439"/>
      <c r="AK481" s="439"/>
      <c r="AL481" s="439"/>
      <c r="AM481" s="439"/>
      <c r="AN481" s="439"/>
      <c r="AO481" s="439"/>
      <c r="AP481" s="439"/>
      <c r="AQ481" s="439"/>
      <c r="AR481" s="439"/>
      <c r="AS481" s="439"/>
      <c r="AT481" s="439"/>
      <c r="AU481" s="439"/>
      <c r="AV481" s="439"/>
      <c r="AW481" s="439"/>
      <c r="AX481" s="439"/>
      <c r="AY481" s="439"/>
      <c r="AZ481" s="439"/>
      <c r="BA481" s="439"/>
      <c r="BB481" s="439"/>
      <c r="BC481" s="439"/>
    </row>
    <row r="482" ht="15.75" customHeight="1">
      <c r="A482" s="439"/>
      <c r="B482" s="439"/>
      <c r="C482" s="439"/>
      <c r="D482" s="439"/>
      <c r="E482" s="439"/>
      <c r="F482" s="439"/>
      <c r="G482" s="439"/>
      <c r="H482" s="439"/>
      <c r="I482" s="439"/>
      <c r="J482" s="439"/>
      <c r="K482" s="439"/>
      <c r="L482" s="439"/>
      <c r="M482" s="439"/>
      <c r="N482" s="439"/>
      <c r="O482" s="439"/>
      <c r="P482" s="439"/>
      <c r="Q482" s="439"/>
      <c r="R482" s="439"/>
      <c r="S482" s="439"/>
      <c r="T482" s="439"/>
      <c r="U482" s="439"/>
      <c r="V482" s="439"/>
      <c r="W482" s="439"/>
      <c r="X482" s="439"/>
      <c r="Y482" s="439"/>
      <c r="Z482" s="439"/>
      <c r="AA482" s="439"/>
      <c r="AB482" s="439"/>
      <c r="AC482" s="439"/>
      <c r="AD482" s="439"/>
      <c r="AE482" s="439"/>
      <c r="AF482" s="439"/>
      <c r="AG482" s="439"/>
      <c r="AH482" s="439"/>
      <c r="AI482" s="439"/>
      <c r="AJ482" s="439"/>
      <c r="AK482" s="439"/>
      <c r="AL482" s="439"/>
      <c r="AM482" s="439"/>
      <c r="AN482" s="439"/>
      <c r="AO482" s="439"/>
      <c r="AP482" s="439"/>
      <c r="AQ482" s="439"/>
      <c r="AR482" s="439"/>
      <c r="AS482" s="439"/>
      <c r="AT482" s="439"/>
      <c r="AU482" s="439"/>
      <c r="AV482" s="439"/>
      <c r="AW482" s="439"/>
      <c r="AX482" s="439"/>
      <c r="AY482" s="439"/>
      <c r="AZ482" s="439"/>
      <c r="BA482" s="439"/>
      <c r="BB482" s="439"/>
      <c r="BC482" s="439"/>
    </row>
    <row r="483" ht="15.75" customHeight="1">
      <c r="A483" s="439"/>
      <c r="B483" s="439"/>
      <c r="C483" s="439"/>
      <c r="D483" s="439"/>
      <c r="E483" s="439"/>
      <c r="F483" s="439"/>
      <c r="G483" s="439"/>
      <c r="H483" s="439"/>
      <c r="I483" s="439"/>
      <c r="J483" s="439"/>
      <c r="K483" s="439"/>
      <c r="L483" s="439"/>
      <c r="M483" s="439"/>
      <c r="N483" s="439"/>
      <c r="O483" s="439"/>
      <c r="P483" s="439"/>
      <c r="Q483" s="439"/>
      <c r="R483" s="439"/>
      <c r="S483" s="439"/>
      <c r="T483" s="439"/>
      <c r="U483" s="439"/>
      <c r="V483" s="439"/>
      <c r="W483" s="439"/>
      <c r="X483" s="439"/>
      <c r="Y483" s="439"/>
      <c r="Z483" s="439"/>
      <c r="AA483" s="439"/>
      <c r="AB483" s="439"/>
      <c r="AC483" s="439"/>
      <c r="AD483" s="439"/>
      <c r="AE483" s="439"/>
      <c r="AF483" s="439"/>
      <c r="AG483" s="439"/>
      <c r="AH483" s="439"/>
      <c r="AI483" s="439"/>
      <c r="AJ483" s="439"/>
      <c r="AK483" s="439"/>
      <c r="AL483" s="439"/>
      <c r="AM483" s="439"/>
      <c r="AN483" s="439"/>
      <c r="AO483" s="439"/>
      <c r="AP483" s="439"/>
      <c r="AQ483" s="439"/>
      <c r="AR483" s="439"/>
      <c r="AS483" s="439"/>
      <c r="AT483" s="439"/>
      <c r="AU483" s="439"/>
      <c r="AV483" s="439"/>
      <c r="AW483" s="439"/>
      <c r="AX483" s="439"/>
      <c r="AY483" s="439"/>
      <c r="AZ483" s="439"/>
      <c r="BA483" s="439"/>
      <c r="BB483" s="439"/>
      <c r="BC483" s="439"/>
    </row>
    <row r="484" ht="15.75" customHeight="1">
      <c r="A484" s="439"/>
      <c r="B484" s="439"/>
      <c r="C484" s="439"/>
      <c r="D484" s="439"/>
      <c r="E484" s="439"/>
      <c r="F484" s="439"/>
      <c r="G484" s="439"/>
      <c r="H484" s="439"/>
      <c r="I484" s="439"/>
      <c r="J484" s="439"/>
      <c r="K484" s="439"/>
      <c r="L484" s="439"/>
      <c r="M484" s="439"/>
      <c r="N484" s="439"/>
      <c r="O484" s="439"/>
      <c r="P484" s="439"/>
      <c r="Q484" s="439"/>
      <c r="R484" s="439"/>
      <c r="S484" s="439"/>
      <c r="T484" s="439"/>
      <c r="U484" s="439"/>
      <c r="V484" s="439"/>
      <c r="W484" s="439"/>
      <c r="X484" s="439"/>
      <c r="Y484" s="439"/>
      <c r="Z484" s="439"/>
      <c r="AA484" s="439"/>
      <c r="AB484" s="439"/>
      <c r="AC484" s="439"/>
      <c r="AD484" s="439"/>
      <c r="AE484" s="439"/>
      <c r="AF484" s="439"/>
      <c r="AG484" s="439"/>
      <c r="AH484" s="439"/>
      <c r="AI484" s="439"/>
      <c r="AJ484" s="439"/>
      <c r="AK484" s="439"/>
      <c r="AL484" s="439"/>
      <c r="AM484" s="439"/>
      <c r="AN484" s="439"/>
      <c r="AO484" s="439"/>
      <c r="AP484" s="439"/>
      <c r="AQ484" s="439"/>
      <c r="AR484" s="439"/>
      <c r="AS484" s="439"/>
      <c r="AT484" s="439"/>
      <c r="AU484" s="439"/>
      <c r="AV484" s="439"/>
      <c r="AW484" s="439"/>
      <c r="AX484" s="439"/>
      <c r="AY484" s="439"/>
      <c r="AZ484" s="439"/>
      <c r="BA484" s="439"/>
      <c r="BB484" s="439"/>
      <c r="BC484" s="439"/>
    </row>
    <row r="485" ht="15.75" customHeight="1">
      <c r="A485" s="439"/>
      <c r="B485" s="439"/>
      <c r="C485" s="439"/>
      <c r="D485" s="439"/>
      <c r="E485" s="439"/>
      <c r="F485" s="439"/>
      <c r="G485" s="439"/>
      <c r="H485" s="439"/>
      <c r="I485" s="439"/>
      <c r="J485" s="439"/>
      <c r="K485" s="439"/>
      <c r="L485" s="439"/>
      <c r="M485" s="439"/>
      <c r="N485" s="439"/>
      <c r="O485" s="439"/>
      <c r="P485" s="439"/>
      <c r="Q485" s="439"/>
      <c r="R485" s="439"/>
      <c r="S485" s="439"/>
      <c r="T485" s="439"/>
      <c r="U485" s="439"/>
      <c r="V485" s="439"/>
      <c r="W485" s="439"/>
      <c r="X485" s="439"/>
      <c r="Y485" s="439"/>
      <c r="Z485" s="439"/>
      <c r="AA485" s="439"/>
      <c r="AB485" s="439"/>
      <c r="AC485" s="439"/>
      <c r="AD485" s="439"/>
      <c r="AE485" s="439"/>
      <c r="AF485" s="439"/>
      <c r="AG485" s="439"/>
      <c r="AH485" s="439"/>
      <c r="AI485" s="439"/>
      <c r="AJ485" s="439"/>
      <c r="AK485" s="439"/>
      <c r="AL485" s="439"/>
      <c r="AM485" s="439"/>
      <c r="AN485" s="439"/>
      <c r="AO485" s="439"/>
      <c r="AP485" s="439"/>
      <c r="AQ485" s="439"/>
      <c r="AR485" s="439"/>
      <c r="AS485" s="439"/>
      <c r="AT485" s="439"/>
      <c r="AU485" s="439"/>
      <c r="AV485" s="439"/>
      <c r="AW485" s="439"/>
      <c r="AX485" s="439"/>
      <c r="AY485" s="439"/>
      <c r="AZ485" s="439"/>
      <c r="BA485" s="439"/>
      <c r="BB485" s="439"/>
      <c r="BC485" s="439"/>
    </row>
    <row r="486" ht="15.75" customHeight="1">
      <c r="A486" s="439"/>
      <c r="B486" s="439"/>
      <c r="C486" s="439"/>
      <c r="D486" s="439"/>
      <c r="E486" s="439"/>
      <c r="F486" s="439"/>
      <c r="G486" s="439"/>
      <c r="H486" s="439"/>
      <c r="I486" s="439"/>
      <c r="J486" s="439"/>
      <c r="K486" s="439"/>
      <c r="L486" s="439"/>
      <c r="M486" s="439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439"/>
      <c r="AM486" s="439"/>
      <c r="AN486" s="439"/>
      <c r="AO486" s="439"/>
      <c r="AP486" s="439"/>
      <c r="AQ486" s="439"/>
      <c r="AR486" s="439"/>
      <c r="AS486" s="439"/>
      <c r="AT486" s="439"/>
      <c r="AU486" s="439"/>
      <c r="AV486" s="439"/>
      <c r="AW486" s="439"/>
      <c r="AX486" s="439"/>
      <c r="AY486" s="439"/>
      <c r="AZ486" s="439"/>
      <c r="BA486" s="439"/>
      <c r="BB486" s="439"/>
      <c r="BC486" s="439"/>
    </row>
    <row r="487" ht="15.75" customHeight="1">
      <c r="A487" s="439"/>
      <c r="B487" s="439"/>
      <c r="C487" s="439"/>
      <c r="D487" s="439"/>
      <c r="E487" s="439"/>
      <c r="F487" s="439"/>
      <c r="G487" s="439"/>
      <c r="H487" s="439"/>
      <c r="I487" s="439"/>
      <c r="J487" s="439"/>
      <c r="K487" s="439"/>
      <c r="L487" s="439"/>
      <c r="M487" s="439"/>
      <c r="N487" s="439"/>
      <c r="O487" s="439"/>
      <c r="P487" s="439"/>
      <c r="Q487" s="439"/>
      <c r="R487" s="439"/>
      <c r="S487" s="439"/>
      <c r="T487" s="439"/>
      <c r="U487" s="439"/>
      <c r="V487" s="439"/>
      <c r="W487" s="439"/>
      <c r="X487" s="439"/>
      <c r="Y487" s="439"/>
      <c r="Z487" s="439"/>
      <c r="AA487" s="439"/>
      <c r="AB487" s="439"/>
      <c r="AC487" s="439"/>
      <c r="AD487" s="439"/>
      <c r="AE487" s="439"/>
      <c r="AF487" s="439"/>
      <c r="AG487" s="439"/>
      <c r="AH487" s="439"/>
      <c r="AI487" s="439"/>
      <c r="AJ487" s="439"/>
      <c r="AK487" s="439"/>
      <c r="AL487" s="439"/>
      <c r="AM487" s="439"/>
      <c r="AN487" s="439"/>
      <c r="AO487" s="439"/>
      <c r="AP487" s="439"/>
      <c r="AQ487" s="439"/>
      <c r="AR487" s="439"/>
      <c r="AS487" s="439"/>
      <c r="AT487" s="439"/>
      <c r="AU487" s="439"/>
      <c r="AV487" s="439"/>
      <c r="AW487" s="439"/>
      <c r="AX487" s="439"/>
      <c r="AY487" s="439"/>
      <c r="AZ487" s="439"/>
      <c r="BA487" s="439"/>
      <c r="BB487" s="439"/>
      <c r="BC487" s="439"/>
    </row>
    <row r="488" ht="15.75" customHeight="1">
      <c r="A488" s="439"/>
      <c r="B488" s="439"/>
      <c r="C488" s="439"/>
      <c r="D488" s="439"/>
      <c r="E488" s="439"/>
      <c r="F488" s="439"/>
      <c r="G488" s="439"/>
      <c r="H488" s="439"/>
      <c r="I488" s="439"/>
      <c r="J488" s="439"/>
      <c r="K488" s="439"/>
      <c r="L488" s="439"/>
      <c r="M488" s="439"/>
      <c r="N488" s="439"/>
      <c r="O488" s="439"/>
      <c r="P488" s="439"/>
      <c r="Q488" s="439"/>
      <c r="R488" s="439"/>
      <c r="S488" s="439"/>
      <c r="T488" s="439"/>
      <c r="U488" s="439"/>
      <c r="V488" s="439"/>
      <c r="W488" s="439"/>
      <c r="X488" s="439"/>
      <c r="Y488" s="439"/>
      <c r="Z488" s="439"/>
      <c r="AA488" s="439"/>
      <c r="AB488" s="439"/>
      <c r="AC488" s="439"/>
      <c r="AD488" s="439"/>
      <c r="AE488" s="439"/>
      <c r="AF488" s="439"/>
      <c r="AG488" s="439"/>
      <c r="AH488" s="439"/>
      <c r="AI488" s="439"/>
      <c r="AJ488" s="439"/>
      <c r="AK488" s="439"/>
      <c r="AL488" s="439"/>
      <c r="AM488" s="439"/>
      <c r="AN488" s="439"/>
      <c r="AO488" s="439"/>
      <c r="AP488" s="439"/>
      <c r="AQ488" s="439"/>
      <c r="AR488" s="439"/>
      <c r="AS488" s="439"/>
      <c r="AT488" s="439"/>
      <c r="AU488" s="439"/>
      <c r="AV488" s="439"/>
      <c r="AW488" s="439"/>
      <c r="AX488" s="439"/>
      <c r="AY488" s="439"/>
      <c r="AZ488" s="439"/>
      <c r="BA488" s="439"/>
      <c r="BB488" s="439"/>
      <c r="BC488" s="439"/>
    </row>
    <row r="489" ht="15.75" customHeight="1">
      <c r="A489" s="439"/>
      <c r="B489" s="439"/>
      <c r="C489" s="439"/>
      <c r="D489" s="439"/>
      <c r="E489" s="439"/>
      <c r="F489" s="439"/>
      <c r="G489" s="439"/>
      <c r="H489" s="439"/>
      <c r="I489" s="439"/>
      <c r="J489" s="439"/>
      <c r="K489" s="439"/>
      <c r="L489" s="439"/>
      <c r="M489" s="439"/>
      <c r="N489" s="439"/>
      <c r="O489" s="439"/>
      <c r="P489" s="439"/>
      <c r="Q489" s="439"/>
      <c r="R489" s="439"/>
      <c r="S489" s="439"/>
      <c r="T489" s="439"/>
      <c r="U489" s="439"/>
      <c r="V489" s="439"/>
      <c r="W489" s="439"/>
      <c r="X489" s="439"/>
      <c r="Y489" s="439"/>
      <c r="Z489" s="439"/>
      <c r="AA489" s="439"/>
      <c r="AB489" s="439"/>
      <c r="AC489" s="439"/>
      <c r="AD489" s="439"/>
      <c r="AE489" s="439"/>
      <c r="AF489" s="439"/>
      <c r="AG489" s="439"/>
      <c r="AH489" s="439"/>
      <c r="AI489" s="439"/>
      <c r="AJ489" s="439"/>
      <c r="AK489" s="439"/>
      <c r="AL489" s="439"/>
      <c r="AM489" s="439"/>
      <c r="AN489" s="439"/>
      <c r="AO489" s="439"/>
      <c r="AP489" s="439"/>
      <c r="AQ489" s="439"/>
      <c r="AR489" s="439"/>
      <c r="AS489" s="439"/>
      <c r="AT489" s="439"/>
      <c r="AU489" s="439"/>
      <c r="AV489" s="439"/>
      <c r="AW489" s="439"/>
      <c r="AX489" s="439"/>
      <c r="AY489" s="439"/>
      <c r="AZ489" s="439"/>
      <c r="BA489" s="439"/>
      <c r="BB489" s="439"/>
      <c r="BC489" s="439"/>
    </row>
    <row r="490" ht="15.75" customHeight="1">
      <c r="A490" s="439"/>
      <c r="B490" s="439"/>
      <c r="C490" s="439"/>
      <c r="D490" s="439"/>
      <c r="E490" s="439"/>
      <c r="F490" s="439"/>
      <c r="G490" s="439"/>
      <c r="H490" s="439"/>
      <c r="I490" s="439"/>
      <c r="J490" s="439"/>
      <c r="K490" s="439"/>
      <c r="L490" s="439"/>
      <c r="M490" s="439"/>
      <c r="N490" s="439"/>
      <c r="O490" s="439"/>
      <c r="P490" s="439"/>
      <c r="Q490" s="439"/>
      <c r="R490" s="439"/>
      <c r="S490" s="439"/>
      <c r="T490" s="439"/>
      <c r="U490" s="439"/>
      <c r="V490" s="439"/>
      <c r="W490" s="439"/>
      <c r="X490" s="439"/>
      <c r="Y490" s="439"/>
      <c r="Z490" s="439"/>
      <c r="AA490" s="439"/>
      <c r="AB490" s="439"/>
      <c r="AC490" s="439"/>
      <c r="AD490" s="439"/>
      <c r="AE490" s="439"/>
      <c r="AF490" s="439"/>
      <c r="AG490" s="439"/>
      <c r="AH490" s="439"/>
      <c r="AI490" s="439"/>
      <c r="AJ490" s="439"/>
      <c r="AK490" s="439"/>
      <c r="AL490" s="439"/>
      <c r="AM490" s="439"/>
      <c r="AN490" s="439"/>
      <c r="AO490" s="439"/>
      <c r="AP490" s="439"/>
      <c r="AQ490" s="439"/>
      <c r="AR490" s="439"/>
      <c r="AS490" s="439"/>
      <c r="AT490" s="439"/>
      <c r="AU490" s="439"/>
      <c r="AV490" s="439"/>
      <c r="AW490" s="439"/>
      <c r="AX490" s="439"/>
      <c r="AY490" s="439"/>
      <c r="AZ490" s="439"/>
      <c r="BA490" s="439"/>
      <c r="BB490" s="439"/>
      <c r="BC490" s="439"/>
    </row>
    <row r="491" ht="15.75" customHeight="1">
      <c r="A491" s="439"/>
      <c r="B491" s="439"/>
      <c r="C491" s="439"/>
      <c r="D491" s="439"/>
      <c r="E491" s="439"/>
      <c r="F491" s="439"/>
      <c r="G491" s="439"/>
      <c r="H491" s="439"/>
      <c r="I491" s="439"/>
      <c r="J491" s="439"/>
      <c r="K491" s="439"/>
      <c r="L491" s="439"/>
      <c r="M491" s="439"/>
      <c r="N491" s="439"/>
      <c r="O491" s="439"/>
      <c r="P491" s="439"/>
      <c r="Q491" s="439"/>
      <c r="R491" s="439"/>
      <c r="S491" s="439"/>
      <c r="T491" s="439"/>
      <c r="U491" s="439"/>
      <c r="V491" s="439"/>
      <c r="W491" s="439"/>
      <c r="X491" s="439"/>
      <c r="Y491" s="439"/>
      <c r="Z491" s="439"/>
      <c r="AA491" s="439"/>
      <c r="AB491" s="439"/>
      <c r="AC491" s="439"/>
      <c r="AD491" s="439"/>
      <c r="AE491" s="439"/>
      <c r="AF491" s="439"/>
      <c r="AG491" s="439"/>
      <c r="AH491" s="439"/>
      <c r="AI491" s="439"/>
      <c r="AJ491" s="439"/>
      <c r="AK491" s="439"/>
      <c r="AL491" s="439"/>
      <c r="AM491" s="439"/>
      <c r="AN491" s="439"/>
      <c r="AO491" s="439"/>
      <c r="AP491" s="439"/>
      <c r="AQ491" s="439"/>
      <c r="AR491" s="439"/>
      <c r="AS491" s="439"/>
      <c r="AT491" s="439"/>
      <c r="AU491" s="439"/>
      <c r="AV491" s="439"/>
      <c r="AW491" s="439"/>
      <c r="AX491" s="439"/>
      <c r="AY491" s="439"/>
      <c r="AZ491" s="439"/>
      <c r="BA491" s="439"/>
      <c r="BB491" s="439"/>
      <c r="BC491" s="439"/>
    </row>
    <row r="492" ht="15.75" customHeight="1">
      <c r="A492" s="439"/>
      <c r="B492" s="439"/>
      <c r="C492" s="439"/>
      <c r="D492" s="439"/>
      <c r="E492" s="439"/>
      <c r="F492" s="439"/>
      <c r="G492" s="439"/>
      <c r="H492" s="439"/>
      <c r="I492" s="439"/>
      <c r="J492" s="439"/>
      <c r="K492" s="439"/>
      <c r="L492" s="439"/>
      <c r="M492" s="439"/>
      <c r="N492" s="439"/>
      <c r="O492" s="439"/>
      <c r="P492" s="439"/>
      <c r="Q492" s="439"/>
      <c r="R492" s="439"/>
      <c r="S492" s="439"/>
      <c r="T492" s="439"/>
      <c r="U492" s="439"/>
      <c r="V492" s="439"/>
      <c r="W492" s="439"/>
      <c r="X492" s="439"/>
      <c r="Y492" s="439"/>
      <c r="Z492" s="439"/>
      <c r="AA492" s="439"/>
      <c r="AB492" s="439"/>
      <c r="AC492" s="439"/>
      <c r="AD492" s="439"/>
      <c r="AE492" s="439"/>
      <c r="AF492" s="439"/>
      <c r="AG492" s="439"/>
      <c r="AH492" s="439"/>
      <c r="AI492" s="439"/>
      <c r="AJ492" s="439"/>
      <c r="AK492" s="439"/>
      <c r="AL492" s="439"/>
      <c r="AM492" s="439"/>
      <c r="AN492" s="439"/>
      <c r="AO492" s="439"/>
      <c r="AP492" s="439"/>
      <c r="AQ492" s="439"/>
      <c r="AR492" s="439"/>
      <c r="AS492" s="439"/>
      <c r="AT492" s="439"/>
      <c r="AU492" s="439"/>
      <c r="AV492" s="439"/>
      <c r="AW492" s="439"/>
      <c r="AX492" s="439"/>
      <c r="AY492" s="439"/>
      <c r="AZ492" s="439"/>
      <c r="BA492" s="439"/>
      <c r="BB492" s="439"/>
      <c r="BC492" s="439"/>
    </row>
    <row r="493" ht="15.75" customHeight="1">
      <c r="A493" s="439"/>
      <c r="B493" s="439"/>
      <c r="C493" s="439"/>
      <c r="D493" s="439"/>
      <c r="E493" s="439"/>
      <c r="F493" s="439"/>
      <c r="G493" s="439"/>
      <c r="H493" s="439"/>
      <c r="I493" s="439"/>
      <c r="J493" s="439"/>
      <c r="K493" s="439"/>
      <c r="L493" s="439"/>
      <c r="M493" s="439"/>
      <c r="N493" s="439"/>
      <c r="O493" s="439"/>
      <c r="P493" s="439"/>
      <c r="Q493" s="439"/>
      <c r="R493" s="439"/>
      <c r="S493" s="439"/>
      <c r="T493" s="439"/>
      <c r="U493" s="439"/>
      <c r="V493" s="439"/>
      <c r="W493" s="439"/>
      <c r="X493" s="439"/>
      <c r="Y493" s="439"/>
      <c r="Z493" s="439"/>
      <c r="AA493" s="439"/>
      <c r="AB493" s="439"/>
      <c r="AC493" s="439"/>
      <c r="AD493" s="439"/>
      <c r="AE493" s="439"/>
      <c r="AF493" s="439"/>
      <c r="AG493" s="439"/>
      <c r="AH493" s="439"/>
      <c r="AI493" s="439"/>
      <c r="AJ493" s="439"/>
      <c r="AK493" s="439"/>
      <c r="AL493" s="439"/>
      <c r="AM493" s="439"/>
      <c r="AN493" s="439"/>
      <c r="AO493" s="439"/>
      <c r="AP493" s="439"/>
      <c r="AQ493" s="439"/>
      <c r="AR493" s="439"/>
      <c r="AS493" s="439"/>
      <c r="AT493" s="439"/>
      <c r="AU493" s="439"/>
      <c r="AV493" s="439"/>
      <c r="AW493" s="439"/>
      <c r="AX493" s="439"/>
      <c r="AY493" s="439"/>
      <c r="AZ493" s="439"/>
      <c r="BA493" s="439"/>
      <c r="BB493" s="439"/>
      <c r="BC493" s="439"/>
    </row>
    <row r="494" ht="15.75" customHeight="1">
      <c r="A494" s="439"/>
      <c r="B494" s="439"/>
      <c r="C494" s="439"/>
      <c r="D494" s="439"/>
      <c r="E494" s="439"/>
      <c r="F494" s="439"/>
      <c r="G494" s="439"/>
      <c r="H494" s="439"/>
      <c r="I494" s="439"/>
      <c r="J494" s="439"/>
      <c r="K494" s="439"/>
      <c r="L494" s="439"/>
      <c r="M494" s="439"/>
      <c r="N494" s="439"/>
      <c r="O494" s="439"/>
      <c r="P494" s="439"/>
      <c r="Q494" s="439"/>
      <c r="R494" s="439"/>
      <c r="S494" s="439"/>
      <c r="T494" s="439"/>
      <c r="U494" s="439"/>
      <c r="V494" s="439"/>
      <c r="W494" s="439"/>
      <c r="X494" s="439"/>
      <c r="Y494" s="439"/>
      <c r="Z494" s="439"/>
      <c r="AA494" s="439"/>
      <c r="AB494" s="439"/>
      <c r="AC494" s="439"/>
      <c r="AD494" s="439"/>
      <c r="AE494" s="439"/>
      <c r="AF494" s="439"/>
      <c r="AG494" s="439"/>
      <c r="AH494" s="439"/>
      <c r="AI494" s="439"/>
      <c r="AJ494" s="439"/>
      <c r="AK494" s="439"/>
      <c r="AL494" s="439"/>
      <c r="AM494" s="439"/>
      <c r="AN494" s="439"/>
      <c r="AO494" s="439"/>
      <c r="AP494" s="439"/>
      <c r="AQ494" s="439"/>
      <c r="AR494" s="439"/>
      <c r="AS494" s="439"/>
      <c r="AT494" s="439"/>
      <c r="AU494" s="439"/>
      <c r="AV494" s="439"/>
      <c r="AW494" s="439"/>
      <c r="AX494" s="439"/>
      <c r="AY494" s="439"/>
      <c r="AZ494" s="439"/>
      <c r="BA494" s="439"/>
      <c r="BB494" s="439"/>
      <c r="BC494" s="439"/>
    </row>
    <row r="495" ht="15.75" customHeight="1">
      <c r="A495" s="439"/>
      <c r="B495" s="439"/>
      <c r="C495" s="439"/>
      <c r="D495" s="439"/>
      <c r="E495" s="439"/>
      <c r="F495" s="439"/>
      <c r="G495" s="439"/>
      <c r="H495" s="439"/>
      <c r="I495" s="439"/>
      <c r="J495" s="439"/>
      <c r="K495" s="439"/>
      <c r="L495" s="439"/>
      <c r="M495" s="439"/>
      <c r="N495" s="439"/>
      <c r="O495" s="439"/>
      <c r="P495" s="439"/>
      <c r="Q495" s="439"/>
      <c r="R495" s="439"/>
      <c r="S495" s="439"/>
      <c r="T495" s="439"/>
      <c r="U495" s="439"/>
      <c r="V495" s="439"/>
      <c r="W495" s="439"/>
      <c r="X495" s="439"/>
      <c r="Y495" s="439"/>
      <c r="Z495" s="439"/>
      <c r="AA495" s="439"/>
      <c r="AB495" s="439"/>
      <c r="AC495" s="439"/>
      <c r="AD495" s="439"/>
      <c r="AE495" s="439"/>
      <c r="AF495" s="439"/>
      <c r="AG495" s="439"/>
      <c r="AH495" s="439"/>
      <c r="AI495" s="439"/>
      <c r="AJ495" s="439"/>
      <c r="AK495" s="439"/>
      <c r="AL495" s="439"/>
      <c r="AM495" s="439"/>
      <c r="AN495" s="439"/>
      <c r="AO495" s="439"/>
      <c r="AP495" s="439"/>
      <c r="AQ495" s="439"/>
      <c r="AR495" s="439"/>
      <c r="AS495" s="439"/>
      <c r="AT495" s="439"/>
      <c r="AU495" s="439"/>
      <c r="AV495" s="439"/>
      <c r="AW495" s="439"/>
      <c r="AX495" s="439"/>
      <c r="AY495" s="439"/>
      <c r="AZ495" s="439"/>
      <c r="BA495" s="439"/>
      <c r="BB495" s="439"/>
      <c r="BC495" s="439"/>
    </row>
    <row r="496" ht="15.75" customHeight="1">
      <c r="A496" s="439"/>
      <c r="B496" s="439"/>
      <c r="C496" s="439"/>
      <c r="D496" s="439"/>
      <c r="E496" s="439"/>
      <c r="F496" s="439"/>
      <c r="G496" s="439"/>
      <c r="H496" s="439"/>
      <c r="I496" s="439"/>
      <c r="J496" s="439"/>
      <c r="K496" s="439"/>
      <c r="L496" s="439"/>
      <c r="M496" s="439"/>
      <c r="N496" s="439"/>
      <c r="O496" s="439"/>
      <c r="P496" s="439"/>
      <c r="Q496" s="439"/>
      <c r="R496" s="439"/>
      <c r="S496" s="439"/>
      <c r="T496" s="439"/>
      <c r="U496" s="439"/>
      <c r="V496" s="439"/>
      <c r="W496" s="439"/>
      <c r="X496" s="439"/>
      <c r="Y496" s="439"/>
      <c r="Z496" s="439"/>
      <c r="AA496" s="439"/>
      <c r="AB496" s="439"/>
      <c r="AC496" s="439"/>
      <c r="AD496" s="439"/>
      <c r="AE496" s="439"/>
      <c r="AF496" s="439"/>
      <c r="AG496" s="439"/>
      <c r="AH496" s="439"/>
      <c r="AI496" s="439"/>
      <c r="AJ496" s="439"/>
      <c r="AK496" s="439"/>
      <c r="AL496" s="439"/>
      <c r="AM496" s="439"/>
      <c r="AN496" s="439"/>
      <c r="AO496" s="439"/>
      <c r="AP496" s="439"/>
      <c r="AQ496" s="439"/>
      <c r="AR496" s="439"/>
      <c r="AS496" s="439"/>
      <c r="AT496" s="439"/>
      <c r="AU496" s="439"/>
      <c r="AV496" s="439"/>
      <c r="AW496" s="439"/>
      <c r="AX496" s="439"/>
      <c r="AY496" s="439"/>
      <c r="AZ496" s="439"/>
      <c r="BA496" s="439"/>
      <c r="BB496" s="439"/>
      <c r="BC496" s="439"/>
    </row>
    <row r="497" ht="15.75" customHeight="1">
      <c r="A497" s="439"/>
      <c r="B497" s="439"/>
      <c r="C497" s="439"/>
      <c r="D497" s="439"/>
      <c r="E497" s="439"/>
      <c r="F497" s="439"/>
      <c r="G497" s="439"/>
      <c r="H497" s="439"/>
      <c r="I497" s="439"/>
      <c r="J497" s="439"/>
      <c r="K497" s="439"/>
      <c r="L497" s="439"/>
      <c r="M497" s="439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  <c r="AF497" s="439"/>
      <c r="AG497" s="439"/>
      <c r="AH497" s="439"/>
      <c r="AI497" s="439"/>
      <c r="AJ497" s="439"/>
      <c r="AK497" s="439"/>
      <c r="AL497" s="439"/>
      <c r="AM497" s="439"/>
      <c r="AN497" s="439"/>
      <c r="AO497" s="439"/>
      <c r="AP497" s="439"/>
      <c r="AQ497" s="439"/>
      <c r="AR497" s="439"/>
      <c r="AS497" s="439"/>
      <c r="AT497" s="439"/>
      <c r="AU497" s="439"/>
      <c r="AV497" s="439"/>
      <c r="AW497" s="439"/>
      <c r="AX497" s="439"/>
      <c r="AY497" s="439"/>
      <c r="AZ497" s="439"/>
      <c r="BA497" s="439"/>
      <c r="BB497" s="439"/>
      <c r="BC497" s="439"/>
    </row>
    <row r="498" ht="15.75" customHeight="1">
      <c r="A498" s="439"/>
      <c r="B498" s="439"/>
      <c r="C498" s="439"/>
      <c r="D498" s="439"/>
      <c r="E498" s="439"/>
      <c r="F498" s="439"/>
      <c r="G498" s="439"/>
      <c r="H498" s="439"/>
      <c r="I498" s="439"/>
      <c r="J498" s="439"/>
      <c r="K498" s="439"/>
      <c r="L498" s="439"/>
      <c r="M498" s="439"/>
      <c r="N498" s="439"/>
      <c r="O498" s="439"/>
      <c r="P498" s="439"/>
      <c r="Q498" s="439"/>
      <c r="R498" s="439"/>
      <c r="S498" s="439"/>
      <c r="T498" s="439"/>
      <c r="U498" s="439"/>
      <c r="V498" s="439"/>
      <c r="W498" s="439"/>
      <c r="X498" s="439"/>
      <c r="Y498" s="439"/>
      <c r="Z498" s="439"/>
      <c r="AA498" s="439"/>
      <c r="AB498" s="439"/>
      <c r="AC498" s="439"/>
      <c r="AD498" s="439"/>
      <c r="AE498" s="439"/>
      <c r="AF498" s="439"/>
      <c r="AG498" s="439"/>
      <c r="AH498" s="439"/>
      <c r="AI498" s="439"/>
      <c r="AJ498" s="439"/>
      <c r="AK498" s="439"/>
      <c r="AL498" s="439"/>
      <c r="AM498" s="439"/>
      <c r="AN498" s="439"/>
      <c r="AO498" s="439"/>
      <c r="AP498" s="439"/>
      <c r="AQ498" s="439"/>
      <c r="AR498" s="439"/>
      <c r="AS498" s="439"/>
      <c r="AT498" s="439"/>
      <c r="AU498" s="439"/>
      <c r="AV498" s="439"/>
      <c r="AW498" s="439"/>
      <c r="AX498" s="439"/>
      <c r="AY498" s="439"/>
      <c r="AZ498" s="439"/>
      <c r="BA498" s="439"/>
      <c r="BB498" s="439"/>
      <c r="BC498" s="439"/>
    </row>
    <row r="499" ht="15.75" customHeight="1">
      <c r="A499" s="439"/>
      <c r="B499" s="439"/>
      <c r="C499" s="439"/>
      <c r="D499" s="439"/>
      <c r="E499" s="439"/>
      <c r="F499" s="439"/>
      <c r="G499" s="439"/>
      <c r="H499" s="439"/>
      <c r="I499" s="439"/>
      <c r="J499" s="439"/>
      <c r="K499" s="439"/>
      <c r="L499" s="439"/>
      <c r="M499" s="439"/>
      <c r="N499" s="439"/>
      <c r="O499" s="439"/>
      <c r="P499" s="439"/>
      <c r="Q499" s="439"/>
      <c r="R499" s="439"/>
      <c r="S499" s="439"/>
      <c r="T499" s="439"/>
      <c r="U499" s="439"/>
      <c r="V499" s="439"/>
      <c r="W499" s="439"/>
      <c r="X499" s="439"/>
      <c r="Y499" s="439"/>
      <c r="Z499" s="439"/>
      <c r="AA499" s="439"/>
      <c r="AB499" s="439"/>
      <c r="AC499" s="439"/>
      <c r="AD499" s="439"/>
      <c r="AE499" s="439"/>
      <c r="AF499" s="439"/>
      <c r="AG499" s="439"/>
      <c r="AH499" s="439"/>
      <c r="AI499" s="439"/>
      <c r="AJ499" s="439"/>
      <c r="AK499" s="439"/>
      <c r="AL499" s="439"/>
      <c r="AM499" s="439"/>
      <c r="AN499" s="439"/>
      <c r="AO499" s="439"/>
      <c r="AP499" s="439"/>
      <c r="AQ499" s="439"/>
      <c r="AR499" s="439"/>
      <c r="AS499" s="439"/>
      <c r="AT499" s="439"/>
      <c r="AU499" s="439"/>
      <c r="AV499" s="439"/>
      <c r="AW499" s="439"/>
      <c r="AX499" s="439"/>
      <c r="AY499" s="439"/>
      <c r="AZ499" s="439"/>
      <c r="BA499" s="439"/>
      <c r="BB499" s="439"/>
      <c r="BC499" s="439"/>
    </row>
    <row r="500" ht="15.75" customHeight="1">
      <c r="A500" s="439"/>
      <c r="B500" s="439"/>
      <c r="C500" s="439"/>
      <c r="D500" s="439"/>
      <c r="E500" s="439"/>
      <c r="F500" s="439"/>
      <c r="G500" s="439"/>
      <c r="H500" s="439"/>
      <c r="I500" s="439"/>
      <c r="J500" s="439"/>
      <c r="K500" s="439"/>
      <c r="L500" s="439"/>
      <c r="M500" s="439"/>
      <c r="N500" s="439"/>
      <c r="O500" s="439"/>
      <c r="P500" s="439"/>
      <c r="Q500" s="439"/>
      <c r="R500" s="439"/>
      <c r="S500" s="439"/>
      <c r="T500" s="439"/>
      <c r="U500" s="439"/>
      <c r="V500" s="439"/>
      <c r="W500" s="439"/>
      <c r="X500" s="439"/>
      <c r="Y500" s="439"/>
      <c r="Z500" s="439"/>
      <c r="AA500" s="439"/>
      <c r="AB500" s="439"/>
      <c r="AC500" s="439"/>
      <c r="AD500" s="439"/>
      <c r="AE500" s="439"/>
      <c r="AF500" s="439"/>
      <c r="AG500" s="439"/>
      <c r="AH500" s="439"/>
      <c r="AI500" s="439"/>
      <c r="AJ500" s="439"/>
      <c r="AK500" s="439"/>
      <c r="AL500" s="439"/>
      <c r="AM500" s="439"/>
      <c r="AN500" s="439"/>
      <c r="AO500" s="439"/>
      <c r="AP500" s="439"/>
      <c r="AQ500" s="439"/>
      <c r="AR500" s="439"/>
      <c r="AS500" s="439"/>
      <c r="AT500" s="439"/>
      <c r="AU500" s="439"/>
      <c r="AV500" s="439"/>
      <c r="AW500" s="439"/>
      <c r="AX500" s="439"/>
      <c r="AY500" s="439"/>
      <c r="AZ500" s="439"/>
      <c r="BA500" s="439"/>
      <c r="BB500" s="439"/>
      <c r="BC500" s="439"/>
    </row>
    <row r="501" ht="15.75" customHeight="1">
      <c r="A501" s="439"/>
      <c r="B501" s="439"/>
      <c r="C501" s="439"/>
      <c r="D501" s="439"/>
      <c r="E501" s="439"/>
      <c r="F501" s="439"/>
      <c r="G501" s="439"/>
      <c r="H501" s="439"/>
      <c r="I501" s="439"/>
      <c r="J501" s="439"/>
      <c r="K501" s="439"/>
      <c r="L501" s="439"/>
      <c r="M501" s="439"/>
      <c r="N501" s="439"/>
      <c r="O501" s="439"/>
      <c r="P501" s="439"/>
      <c r="Q501" s="439"/>
      <c r="R501" s="439"/>
      <c r="S501" s="439"/>
      <c r="T501" s="439"/>
      <c r="U501" s="439"/>
      <c r="V501" s="439"/>
      <c r="W501" s="439"/>
      <c r="X501" s="439"/>
      <c r="Y501" s="439"/>
      <c r="Z501" s="439"/>
      <c r="AA501" s="439"/>
      <c r="AB501" s="439"/>
      <c r="AC501" s="439"/>
      <c r="AD501" s="439"/>
      <c r="AE501" s="439"/>
      <c r="AF501" s="439"/>
      <c r="AG501" s="439"/>
      <c r="AH501" s="439"/>
      <c r="AI501" s="439"/>
      <c r="AJ501" s="439"/>
      <c r="AK501" s="439"/>
      <c r="AL501" s="439"/>
      <c r="AM501" s="439"/>
      <c r="AN501" s="439"/>
      <c r="AO501" s="439"/>
      <c r="AP501" s="439"/>
      <c r="AQ501" s="439"/>
      <c r="AR501" s="439"/>
      <c r="AS501" s="439"/>
      <c r="AT501" s="439"/>
      <c r="AU501" s="439"/>
      <c r="AV501" s="439"/>
      <c r="AW501" s="439"/>
      <c r="AX501" s="439"/>
      <c r="AY501" s="439"/>
      <c r="AZ501" s="439"/>
      <c r="BA501" s="439"/>
      <c r="BB501" s="439"/>
      <c r="BC501" s="439"/>
    </row>
    <row r="502" ht="15.75" customHeight="1">
      <c r="A502" s="439"/>
      <c r="B502" s="439"/>
      <c r="C502" s="439"/>
      <c r="D502" s="439"/>
      <c r="E502" s="439"/>
      <c r="F502" s="439"/>
      <c r="G502" s="439"/>
      <c r="H502" s="439"/>
      <c r="I502" s="439"/>
      <c r="J502" s="439"/>
      <c r="K502" s="439"/>
      <c r="L502" s="439"/>
      <c r="M502" s="439"/>
      <c r="N502" s="439"/>
      <c r="O502" s="439"/>
      <c r="P502" s="439"/>
      <c r="Q502" s="439"/>
      <c r="R502" s="439"/>
      <c r="S502" s="439"/>
      <c r="T502" s="439"/>
      <c r="U502" s="439"/>
      <c r="V502" s="439"/>
      <c r="W502" s="439"/>
      <c r="X502" s="439"/>
      <c r="Y502" s="439"/>
      <c r="Z502" s="439"/>
      <c r="AA502" s="439"/>
      <c r="AB502" s="439"/>
      <c r="AC502" s="439"/>
      <c r="AD502" s="439"/>
      <c r="AE502" s="439"/>
      <c r="AF502" s="439"/>
      <c r="AG502" s="439"/>
      <c r="AH502" s="439"/>
      <c r="AI502" s="439"/>
      <c r="AJ502" s="439"/>
      <c r="AK502" s="439"/>
      <c r="AL502" s="439"/>
      <c r="AM502" s="439"/>
      <c r="AN502" s="439"/>
      <c r="AO502" s="439"/>
      <c r="AP502" s="439"/>
      <c r="AQ502" s="439"/>
      <c r="AR502" s="439"/>
      <c r="AS502" s="439"/>
      <c r="AT502" s="439"/>
      <c r="AU502" s="439"/>
      <c r="AV502" s="439"/>
      <c r="AW502" s="439"/>
      <c r="AX502" s="439"/>
      <c r="AY502" s="439"/>
      <c r="AZ502" s="439"/>
      <c r="BA502" s="439"/>
      <c r="BB502" s="439"/>
      <c r="BC502" s="439"/>
    </row>
    <row r="503" ht="15.75" customHeight="1">
      <c r="A503" s="439"/>
      <c r="B503" s="439"/>
      <c r="C503" s="439"/>
      <c r="D503" s="439"/>
      <c r="E503" s="439"/>
      <c r="F503" s="439"/>
      <c r="G503" s="439"/>
      <c r="H503" s="439"/>
      <c r="I503" s="439"/>
      <c r="J503" s="439"/>
      <c r="K503" s="439"/>
      <c r="L503" s="439"/>
      <c r="M503" s="439"/>
      <c r="N503" s="439"/>
      <c r="O503" s="439"/>
      <c r="P503" s="439"/>
      <c r="Q503" s="439"/>
      <c r="R503" s="439"/>
      <c r="S503" s="439"/>
      <c r="T503" s="439"/>
      <c r="U503" s="439"/>
      <c r="V503" s="439"/>
      <c r="W503" s="439"/>
      <c r="X503" s="439"/>
      <c r="Y503" s="439"/>
      <c r="Z503" s="439"/>
      <c r="AA503" s="439"/>
      <c r="AB503" s="439"/>
      <c r="AC503" s="439"/>
      <c r="AD503" s="439"/>
      <c r="AE503" s="439"/>
      <c r="AF503" s="439"/>
      <c r="AG503" s="439"/>
      <c r="AH503" s="439"/>
      <c r="AI503" s="439"/>
      <c r="AJ503" s="439"/>
      <c r="AK503" s="439"/>
      <c r="AL503" s="439"/>
      <c r="AM503" s="439"/>
      <c r="AN503" s="439"/>
      <c r="AO503" s="439"/>
      <c r="AP503" s="439"/>
      <c r="AQ503" s="439"/>
      <c r="AR503" s="439"/>
      <c r="AS503" s="439"/>
      <c r="AT503" s="439"/>
      <c r="AU503" s="439"/>
      <c r="AV503" s="439"/>
      <c r="AW503" s="439"/>
      <c r="AX503" s="439"/>
      <c r="AY503" s="439"/>
      <c r="AZ503" s="439"/>
      <c r="BA503" s="439"/>
      <c r="BB503" s="439"/>
      <c r="BC503" s="439"/>
    </row>
    <row r="504" ht="15.75" customHeight="1">
      <c r="A504" s="439"/>
      <c r="B504" s="439"/>
      <c r="C504" s="439"/>
      <c r="D504" s="439"/>
      <c r="E504" s="439"/>
      <c r="F504" s="439"/>
      <c r="G504" s="439"/>
      <c r="H504" s="439"/>
      <c r="I504" s="439"/>
      <c r="J504" s="439"/>
      <c r="K504" s="439"/>
      <c r="L504" s="439"/>
      <c r="M504" s="439"/>
      <c r="N504" s="439"/>
      <c r="O504" s="439"/>
      <c r="P504" s="439"/>
      <c r="Q504" s="439"/>
      <c r="R504" s="439"/>
      <c r="S504" s="439"/>
      <c r="T504" s="439"/>
      <c r="U504" s="439"/>
      <c r="V504" s="439"/>
      <c r="W504" s="439"/>
      <c r="X504" s="439"/>
      <c r="Y504" s="439"/>
      <c r="Z504" s="439"/>
      <c r="AA504" s="439"/>
      <c r="AB504" s="439"/>
      <c r="AC504" s="439"/>
      <c r="AD504" s="439"/>
      <c r="AE504" s="439"/>
      <c r="AF504" s="439"/>
      <c r="AG504" s="439"/>
      <c r="AH504" s="439"/>
      <c r="AI504" s="439"/>
      <c r="AJ504" s="439"/>
      <c r="AK504" s="439"/>
      <c r="AL504" s="439"/>
      <c r="AM504" s="439"/>
      <c r="AN504" s="439"/>
      <c r="AO504" s="439"/>
      <c r="AP504" s="439"/>
      <c r="AQ504" s="439"/>
      <c r="AR504" s="439"/>
      <c r="AS504" s="439"/>
      <c r="AT504" s="439"/>
      <c r="AU504" s="439"/>
      <c r="AV504" s="439"/>
      <c r="AW504" s="439"/>
      <c r="AX504" s="439"/>
      <c r="AY504" s="439"/>
      <c r="AZ504" s="439"/>
      <c r="BA504" s="439"/>
      <c r="BB504" s="439"/>
      <c r="BC504" s="439"/>
    </row>
    <row r="505" ht="15.75" customHeight="1">
      <c r="A505" s="439"/>
      <c r="B505" s="439"/>
      <c r="C505" s="439"/>
      <c r="D505" s="439"/>
      <c r="E505" s="439"/>
      <c r="F505" s="439"/>
      <c r="G505" s="439"/>
      <c r="H505" s="439"/>
      <c r="I505" s="439"/>
      <c r="J505" s="439"/>
      <c r="K505" s="439"/>
      <c r="L505" s="439"/>
      <c r="M505" s="439"/>
      <c r="N505" s="439"/>
      <c r="O505" s="439"/>
      <c r="P505" s="439"/>
      <c r="Q505" s="439"/>
      <c r="R505" s="439"/>
      <c r="S505" s="439"/>
      <c r="T505" s="439"/>
      <c r="U505" s="439"/>
      <c r="V505" s="439"/>
      <c r="W505" s="439"/>
      <c r="X505" s="439"/>
      <c r="Y505" s="439"/>
      <c r="Z505" s="439"/>
      <c r="AA505" s="439"/>
      <c r="AB505" s="439"/>
      <c r="AC505" s="439"/>
      <c r="AD505" s="439"/>
      <c r="AE505" s="439"/>
      <c r="AF505" s="439"/>
      <c r="AG505" s="439"/>
      <c r="AH505" s="439"/>
      <c r="AI505" s="439"/>
      <c r="AJ505" s="439"/>
      <c r="AK505" s="439"/>
      <c r="AL505" s="439"/>
      <c r="AM505" s="439"/>
      <c r="AN505" s="439"/>
      <c r="AO505" s="439"/>
      <c r="AP505" s="439"/>
      <c r="AQ505" s="439"/>
      <c r="AR505" s="439"/>
      <c r="AS505" s="439"/>
      <c r="AT505" s="439"/>
      <c r="AU505" s="439"/>
      <c r="AV505" s="439"/>
      <c r="AW505" s="439"/>
      <c r="AX505" s="439"/>
      <c r="AY505" s="439"/>
      <c r="AZ505" s="439"/>
      <c r="BA505" s="439"/>
      <c r="BB505" s="439"/>
      <c r="BC505" s="439"/>
    </row>
    <row r="506" ht="15.75" customHeight="1">
      <c r="A506" s="439"/>
      <c r="B506" s="439"/>
      <c r="C506" s="439"/>
      <c r="D506" s="439"/>
      <c r="E506" s="439"/>
      <c r="F506" s="439"/>
      <c r="G506" s="439"/>
      <c r="H506" s="439"/>
      <c r="I506" s="439"/>
      <c r="J506" s="439"/>
      <c r="K506" s="439"/>
      <c r="L506" s="439"/>
      <c r="M506" s="439"/>
      <c r="N506" s="439"/>
      <c r="O506" s="439"/>
      <c r="P506" s="439"/>
      <c r="Q506" s="439"/>
      <c r="R506" s="439"/>
      <c r="S506" s="439"/>
      <c r="T506" s="439"/>
      <c r="U506" s="439"/>
      <c r="V506" s="439"/>
      <c r="W506" s="439"/>
      <c r="X506" s="439"/>
      <c r="Y506" s="439"/>
      <c r="Z506" s="439"/>
      <c r="AA506" s="439"/>
      <c r="AB506" s="439"/>
      <c r="AC506" s="439"/>
      <c r="AD506" s="439"/>
      <c r="AE506" s="439"/>
      <c r="AF506" s="439"/>
      <c r="AG506" s="439"/>
      <c r="AH506" s="439"/>
      <c r="AI506" s="439"/>
      <c r="AJ506" s="439"/>
      <c r="AK506" s="439"/>
      <c r="AL506" s="439"/>
      <c r="AM506" s="439"/>
      <c r="AN506" s="439"/>
      <c r="AO506" s="439"/>
      <c r="AP506" s="439"/>
      <c r="AQ506" s="439"/>
      <c r="AR506" s="439"/>
      <c r="AS506" s="439"/>
      <c r="AT506" s="439"/>
      <c r="AU506" s="439"/>
      <c r="AV506" s="439"/>
      <c r="AW506" s="439"/>
      <c r="AX506" s="439"/>
      <c r="AY506" s="439"/>
      <c r="AZ506" s="439"/>
      <c r="BA506" s="439"/>
      <c r="BB506" s="439"/>
      <c r="BC506" s="439"/>
    </row>
    <row r="507" ht="15.75" customHeight="1">
      <c r="A507" s="439"/>
      <c r="B507" s="439"/>
      <c r="C507" s="439"/>
      <c r="D507" s="439"/>
      <c r="E507" s="439"/>
      <c r="F507" s="439"/>
      <c r="G507" s="439"/>
      <c r="H507" s="439"/>
      <c r="I507" s="439"/>
      <c r="J507" s="439"/>
      <c r="K507" s="439"/>
      <c r="L507" s="439"/>
      <c r="M507" s="439"/>
      <c r="N507" s="439"/>
      <c r="O507" s="439"/>
      <c r="P507" s="439"/>
      <c r="Q507" s="439"/>
      <c r="R507" s="439"/>
      <c r="S507" s="439"/>
      <c r="T507" s="439"/>
      <c r="U507" s="439"/>
      <c r="V507" s="439"/>
      <c r="W507" s="439"/>
      <c r="X507" s="439"/>
      <c r="Y507" s="439"/>
      <c r="Z507" s="439"/>
      <c r="AA507" s="439"/>
      <c r="AB507" s="439"/>
      <c r="AC507" s="439"/>
      <c r="AD507" s="439"/>
      <c r="AE507" s="439"/>
      <c r="AF507" s="439"/>
      <c r="AG507" s="439"/>
      <c r="AH507" s="439"/>
      <c r="AI507" s="439"/>
      <c r="AJ507" s="439"/>
      <c r="AK507" s="439"/>
      <c r="AL507" s="439"/>
      <c r="AM507" s="439"/>
      <c r="AN507" s="439"/>
      <c r="AO507" s="439"/>
      <c r="AP507" s="439"/>
      <c r="AQ507" s="439"/>
      <c r="AR507" s="439"/>
      <c r="AS507" s="439"/>
      <c r="AT507" s="439"/>
      <c r="AU507" s="439"/>
      <c r="AV507" s="439"/>
      <c r="AW507" s="439"/>
      <c r="AX507" s="439"/>
      <c r="AY507" s="439"/>
      <c r="AZ507" s="439"/>
      <c r="BA507" s="439"/>
      <c r="BB507" s="439"/>
      <c r="BC507" s="439"/>
    </row>
    <row r="508" ht="15.75" customHeight="1">
      <c r="A508" s="439"/>
      <c r="B508" s="439"/>
      <c r="C508" s="439"/>
      <c r="D508" s="439"/>
      <c r="E508" s="439"/>
      <c r="F508" s="439"/>
      <c r="G508" s="439"/>
      <c r="H508" s="439"/>
      <c r="I508" s="439"/>
      <c r="J508" s="439"/>
      <c r="K508" s="439"/>
      <c r="L508" s="439"/>
      <c r="M508" s="439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439"/>
      <c r="Z508" s="439"/>
      <c r="AA508" s="439"/>
      <c r="AB508" s="439"/>
      <c r="AC508" s="439"/>
      <c r="AD508" s="439"/>
      <c r="AE508" s="439"/>
      <c r="AF508" s="439"/>
      <c r="AG508" s="439"/>
      <c r="AH508" s="439"/>
      <c r="AI508" s="439"/>
      <c r="AJ508" s="439"/>
      <c r="AK508" s="439"/>
      <c r="AL508" s="439"/>
      <c r="AM508" s="439"/>
      <c r="AN508" s="439"/>
      <c r="AO508" s="439"/>
      <c r="AP508" s="439"/>
      <c r="AQ508" s="439"/>
      <c r="AR508" s="439"/>
      <c r="AS508" s="439"/>
      <c r="AT508" s="439"/>
      <c r="AU508" s="439"/>
      <c r="AV508" s="439"/>
      <c r="AW508" s="439"/>
      <c r="AX508" s="439"/>
      <c r="AY508" s="439"/>
      <c r="AZ508" s="439"/>
      <c r="BA508" s="439"/>
      <c r="BB508" s="439"/>
      <c r="BC508" s="439"/>
    </row>
    <row r="509" ht="15.75" customHeight="1">
      <c r="A509" s="439"/>
      <c r="B509" s="439"/>
      <c r="C509" s="439"/>
      <c r="D509" s="439"/>
      <c r="E509" s="439"/>
      <c r="F509" s="439"/>
      <c r="G509" s="439"/>
      <c r="H509" s="439"/>
      <c r="I509" s="439"/>
      <c r="J509" s="439"/>
      <c r="K509" s="439"/>
      <c r="L509" s="439"/>
      <c r="M509" s="439"/>
      <c r="N509" s="439"/>
      <c r="O509" s="439"/>
      <c r="P509" s="439"/>
      <c r="Q509" s="439"/>
      <c r="R509" s="439"/>
      <c r="S509" s="439"/>
      <c r="T509" s="439"/>
      <c r="U509" s="439"/>
      <c r="V509" s="439"/>
      <c r="W509" s="439"/>
      <c r="X509" s="439"/>
      <c r="Y509" s="439"/>
      <c r="Z509" s="439"/>
      <c r="AA509" s="439"/>
      <c r="AB509" s="439"/>
      <c r="AC509" s="439"/>
      <c r="AD509" s="439"/>
      <c r="AE509" s="439"/>
      <c r="AF509" s="439"/>
      <c r="AG509" s="439"/>
      <c r="AH509" s="439"/>
      <c r="AI509" s="439"/>
      <c r="AJ509" s="439"/>
      <c r="AK509" s="439"/>
      <c r="AL509" s="439"/>
      <c r="AM509" s="439"/>
      <c r="AN509" s="439"/>
      <c r="AO509" s="439"/>
      <c r="AP509" s="439"/>
      <c r="AQ509" s="439"/>
      <c r="AR509" s="439"/>
      <c r="AS509" s="439"/>
      <c r="AT509" s="439"/>
      <c r="AU509" s="439"/>
      <c r="AV509" s="439"/>
      <c r="AW509" s="439"/>
      <c r="AX509" s="439"/>
      <c r="AY509" s="439"/>
      <c r="AZ509" s="439"/>
      <c r="BA509" s="439"/>
      <c r="BB509" s="439"/>
      <c r="BC509" s="439"/>
    </row>
    <row r="510" ht="15.75" customHeight="1">
      <c r="A510" s="439"/>
      <c r="B510" s="439"/>
      <c r="C510" s="439"/>
      <c r="D510" s="439"/>
      <c r="E510" s="439"/>
      <c r="F510" s="439"/>
      <c r="G510" s="439"/>
      <c r="H510" s="439"/>
      <c r="I510" s="439"/>
      <c r="J510" s="439"/>
      <c r="K510" s="439"/>
      <c r="L510" s="439"/>
      <c r="M510" s="439"/>
      <c r="N510" s="439"/>
      <c r="O510" s="439"/>
      <c r="P510" s="439"/>
      <c r="Q510" s="439"/>
      <c r="R510" s="439"/>
      <c r="S510" s="439"/>
      <c r="T510" s="439"/>
      <c r="U510" s="439"/>
      <c r="V510" s="439"/>
      <c r="W510" s="439"/>
      <c r="X510" s="439"/>
      <c r="Y510" s="439"/>
      <c r="Z510" s="439"/>
      <c r="AA510" s="439"/>
      <c r="AB510" s="439"/>
      <c r="AC510" s="439"/>
      <c r="AD510" s="439"/>
      <c r="AE510" s="439"/>
      <c r="AF510" s="439"/>
      <c r="AG510" s="439"/>
      <c r="AH510" s="439"/>
      <c r="AI510" s="439"/>
      <c r="AJ510" s="439"/>
      <c r="AK510" s="439"/>
      <c r="AL510" s="439"/>
      <c r="AM510" s="439"/>
      <c r="AN510" s="439"/>
      <c r="AO510" s="439"/>
      <c r="AP510" s="439"/>
      <c r="AQ510" s="439"/>
      <c r="AR510" s="439"/>
      <c r="AS510" s="439"/>
      <c r="AT510" s="439"/>
      <c r="AU510" s="439"/>
      <c r="AV510" s="439"/>
      <c r="AW510" s="439"/>
      <c r="AX510" s="439"/>
      <c r="AY510" s="439"/>
      <c r="AZ510" s="439"/>
      <c r="BA510" s="439"/>
      <c r="BB510" s="439"/>
      <c r="BC510" s="439"/>
    </row>
    <row r="511" ht="15.75" customHeight="1">
      <c r="A511" s="439"/>
      <c r="B511" s="439"/>
      <c r="C511" s="439"/>
      <c r="D511" s="439"/>
      <c r="E511" s="439"/>
      <c r="F511" s="439"/>
      <c r="G511" s="439"/>
      <c r="H511" s="439"/>
      <c r="I511" s="439"/>
      <c r="J511" s="439"/>
      <c r="K511" s="439"/>
      <c r="L511" s="439"/>
      <c r="M511" s="439"/>
      <c r="N511" s="439"/>
      <c r="O511" s="439"/>
      <c r="P511" s="439"/>
      <c r="Q511" s="439"/>
      <c r="R511" s="439"/>
      <c r="S511" s="439"/>
      <c r="T511" s="439"/>
      <c r="U511" s="439"/>
      <c r="V511" s="439"/>
      <c r="W511" s="439"/>
      <c r="X511" s="439"/>
      <c r="Y511" s="439"/>
      <c r="Z511" s="439"/>
      <c r="AA511" s="439"/>
      <c r="AB511" s="439"/>
      <c r="AC511" s="439"/>
      <c r="AD511" s="439"/>
      <c r="AE511" s="439"/>
      <c r="AF511" s="439"/>
      <c r="AG511" s="439"/>
      <c r="AH511" s="439"/>
      <c r="AI511" s="439"/>
      <c r="AJ511" s="439"/>
      <c r="AK511" s="439"/>
      <c r="AL511" s="439"/>
      <c r="AM511" s="439"/>
      <c r="AN511" s="439"/>
      <c r="AO511" s="439"/>
      <c r="AP511" s="439"/>
      <c r="AQ511" s="439"/>
      <c r="AR511" s="439"/>
      <c r="AS511" s="439"/>
      <c r="AT511" s="439"/>
      <c r="AU511" s="439"/>
      <c r="AV511" s="439"/>
      <c r="AW511" s="439"/>
      <c r="AX511" s="439"/>
      <c r="AY511" s="439"/>
      <c r="AZ511" s="439"/>
      <c r="BA511" s="439"/>
      <c r="BB511" s="439"/>
      <c r="BC511" s="439"/>
    </row>
    <row r="512" ht="15.75" customHeight="1">
      <c r="A512" s="439"/>
      <c r="B512" s="439"/>
      <c r="C512" s="439"/>
      <c r="D512" s="439"/>
      <c r="E512" s="439"/>
      <c r="F512" s="439"/>
      <c r="G512" s="439"/>
      <c r="H512" s="439"/>
      <c r="I512" s="439"/>
      <c r="J512" s="439"/>
      <c r="K512" s="439"/>
      <c r="L512" s="439"/>
      <c r="M512" s="439"/>
      <c r="N512" s="439"/>
      <c r="O512" s="439"/>
      <c r="P512" s="439"/>
      <c r="Q512" s="439"/>
      <c r="R512" s="439"/>
      <c r="S512" s="439"/>
      <c r="T512" s="439"/>
      <c r="U512" s="439"/>
      <c r="V512" s="439"/>
      <c r="W512" s="439"/>
      <c r="X512" s="439"/>
      <c r="Y512" s="439"/>
      <c r="Z512" s="439"/>
      <c r="AA512" s="439"/>
      <c r="AB512" s="439"/>
      <c r="AC512" s="439"/>
      <c r="AD512" s="439"/>
      <c r="AE512" s="439"/>
      <c r="AF512" s="439"/>
      <c r="AG512" s="439"/>
      <c r="AH512" s="439"/>
      <c r="AI512" s="439"/>
      <c r="AJ512" s="439"/>
      <c r="AK512" s="439"/>
      <c r="AL512" s="439"/>
      <c r="AM512" s="439"/>
      <c r="AN512" s="439"/>
      <c r="AO512" s="439"/>
      <c r="AP512" s="439"/>
      <c r="AQ512" s="439"/>
      <c r="AR512" s="439"/>
      <c r="AS512" s="439"/>
      <c r="AT512" s="439"/>
      <c r="AU512" s="439"/>
      <c r="AV512" s="439"/>
      <c r="AW512" s="439"/>
      <c r="AX512" s="439"/>
      <c r="AY512" s="439"/>
      <c r="AZ512" s="439"/>
      <c r="BA512" s="439"/>
      <c r="BB512" s="439"/>
      <c r="BC512" s="439"/>
    </row>
    <row r="513" ht="15.75" customHeight="1">
      <c r="A513" s="439"/>
      <c r="B513" s="439"/>
      <c r="C513" s="439"/>
      <c r="D513" s="439"/>
      <c r="E513" s="439"/>
      <c r="F513" s="439"/>
      <c r="G513" s="439"/>
      <c r="H513" s="439"/>
      <c r="I513" s="439"/>
      <c r="J513" s="439"/>
      <c r="K513" s="439"/>
      <c r="L513" s="439"/>
      <c r="M513" s="439"/>
      <c r="N513" s="439"/>
      <c r="O513" s="439"/>
      <c r="P513" s="439"/>
      <c r="Q513" s="439"/>
      <c r="R513" s="439"/>
      <c r="S513" s="439"/>
      <c r="T513" s="439"/>
      <c r="U513" s="439"/>
      <c r="V513" s="439"/>
      <c r="W513" s="439"/>
      <c r="X513" s="439"/>
      <c r="Y513" s="439"/>
      <c r="Z513" s="439"/>
      <c r="AA513" s="439"/>
      <c r="AB513" s="439"/>
      <c r="AC513" s="439"/>
      <c r="AD513" s="439"/>
      <c r="AE513" s="439"/>
      <c r="AF513" s="439"/>
      <c r="AG513" s="439"/>
      <c r="AH513" s="439"/>
      <c r="AI513" s="439"/>
      <c r="AJ513" s="439"/>
      <c r="AK513" s="439"/>
      <c r="AL513" s="439"/>
      <c r="AM513" s="439"/>
      <c r="AN513" s="439"/>
      <c r="AO513" s="439"/>
      <c r="AP513" s="439"/>
      <c r="AQ513" s="439"/>
      <c r="AR513" s="439"/>
      <c r="AS513" s="439"/>
      <c r="AT513" s="439"/>
      <c r="AU513" s="439"/>
      <c r="AV513" s="439"/>
      <c r="AW513" s="439"/>
      <c r="AX513" s="439"/>
      <c r="AY513" s="439"/>
      <c r="AZ513" s="439"/>
      <c r="BA513" s="439"/>
      <c r="BB513" s="439"/>
      <c r="BC513" s="439"/>
    </row>
    <row r="514" ht="15.75" customHeight="1">
      <c r="A514" s="439"/>
      <c r="B514" s="439"/>
      <c r="C514" s="439"/>
      <c r="D514" s="439"/>
      <c r="E514" s="439"/>
      <c r="F514" s="439"/>
      <c r="G514" s="439"/>
      <c r="H514" s="439"/>
      <c r="I514" s="439"/>
      <c r="J514" s="439"/>
      <c r="K514" s="439"/>
      <c r="L514" s="439"/>
      <c r="M514" s="439"/>
      <c r="N514" s="439"/>
      <c r="O514" s="439"/>
      <c r="P514" s="439"/>
      <c r="Q514" s="439"/>
      <c r="R514" s="439"/>
      <c r="S514" s="439"/>
      <c r="T514" s="439"/>
      <c r="U514" s="439"/>
      <c r="V514" s="439"/>
      <c r="W514" s="439"/>
      <c r="X514" s="439"/>
      <c r="Y514" s="439"/>
      <c r="Z514" s="439"/>
      <c r="AA514" s="439"/>
      <c r="AB514" s="439"/>
      <c r="AC514" s="439"/>
      <c r="AD514" s="439"/>
      <c r="AE514" s="439"/>
      <c r="AF514" s="439"/>
      <c r="AG514" s="439"/>
      <c r="AH514" s="439"/>
      <c r="AI514" s="439"/>
      <c r="AJ514" s="439"/>
      <c r="AK514" s="439"/>
      <c r="AL514" s="439"/>
      <c r="AM514" s="439"/>
      <c r="AN514" s="439"/>
      <c r="AO514" s="439"/>
      <c r="AP514" s="439"/>
      <c r="AQ514" s="439"/>
      <c r="AR514" s="439"/>
      <c r="AS514" s="439"/>
      <c r="AT514" s="439"/>
      <c r="AU514" s="439"/>
      <c r="AV514" s="439"/>
      <c r="AW514" s="439"/>
      <c r="AX514" s="439"/>
      <c r="AY514" s="439"/>
      <c r="AZ514" s="439"/>
      <c r="BA514" s="439"/>
      <c r="BB514" s="439"/>
      <c r="BC514" s="439"/>
    </row>
    <row r="515" ht="15.75" customHeight="1">
      <c r="A515" s="439"/>
      <c r="B515" s="439"/>
      <c r="C515" s="439"/>
      <c r="D515" s="439"/>
      <c r="E515" s="439"/>
      <c r="F515" s="439"/>
      <c r="G515" s="439"/>
      <c r="H515" s="439"/>
      <c r="I515" s="439"/>
      <c r="J515" s="439"/>
      <c r="K515" s="439"/>
      <c r="L515" s="439"/>
      <c r="M515" s="439"/>
      <c r="N515" s="439"/>
      <c r="O515" s="439"/>
      <c r="P515" s="439"/>
      <c r="Q515" s="439"/>
      <c r="R515" s="439"/>
      <c r="S515" s="439"/>
      <c r="T515" s="439"/>
      <c r="U515" s="439"/>
      <c r="V515" s="439"/>
      <c r="W515" s="439"/>
      <c r="X515" s="439"/>
      <c r="Y515" s="439"/>
      <c r="Z515" s="439"/>
      <c r="AA515" s="439"/>
      <c r="AB515" s="439"/>
      <c r="AC515" s="439"/>
      <c r="AD515" s="439"/>
      <c r="AE515" s="439"/>
      <c r="AF515" s="439"/>
      <c r="AG515" s="439"/>
      <c r="AH515" s="439"/>
      <c r="AI515" s="439"/>
      <c r="AJ515" s="439"/>
      <c r="AK515" s="439"/>
      <c r="AL515" s="439"/>
      <c r="AM515" s="439"/>
      <c r="AN515" s="439"/>
      <c r="AO515" s="439"/>
      <c r="AP515" s="439"/>
      <c r="AQ515" s="439"/>
      <c r="AR515" s="439"/>
      <c r="AS515" s="439"/>
      <c r="AT515" s="439"/>
      <c r="AU515" s="439"/>
      <c r="AV515" s="439"/>
      <c r="AW515" s="439"/>
      <c r="AX515" s="439"/>
      <c r="AY515" s="439"/>
      <c r="AZ515" s="439"/>
      <c r="BA515" s="439"/>
      <c r="BB515" s="439"/>
      <c r="BC515" s="439"/>
    </row>
    <row r="516" ht="15.75" customHeight="1">
      <c r="A516" s="439"/>
      <c r="B516" s="439"/>
      <c r="C516" s="439"/>
      <c r="D516" s="439"/>
      <c r="E516" s="439"/>
      <c r="F516" s="439"/>
      <c r="G516" s="439"/>
      <c r="H516" s="439"/>
      <c r="I516" s="439"/>
      <c r="J516" s="439"/>
      <c r="K516" s="439"/>
      <c r="L516" s="439"/>
      <c r="M516" s="439"/>
      <c r="N516" s="439"/>
      <c r="O516" s="439"/>
      <c r="P516" s="439"/>
      <c r="Q516" s="439"/>
      <c r="R516" s="439"/>
      <c r="S516" s="439"/>
      <c r="T516" s="439"/>
      <c r="U516" s="439"/>
      <c r="V516" s="439"/>
      <c r="W516" s="439"/>
      <c r="X516" s="439"/>
      <c r="Y516" s="439"/>
      <c r="Z516" s="439"/>
      <c r="AA516" s="439"/>
      <c r="AB516" s="439"/>
      <c r="AC516" s="439"/>
      <c r="AD516" s="439"/>
      <c r="AE516" s="439"/>
      <c r="AF516" s="439"/>
      <c r="AG516" s="439"/>
      <c r="AH516" s="439"/>
      <c r="AI516" s="439"/>
      <c r="AJ516" s="439"/>
      <c r="AK516" s="439"/>
      <c r="AL516" s="439"/>
      <c r="AM516" s="439"/>
      <c r="AN516" s="439"/>
      <c r="AO516" s="439"/>
      <c r="AP516" s="439"/>
      <c r="AQ516" s="439"/>
      <c r="AR516" s="439"/>
      <c r="AS516" s="439"/>
      <c r="AT516" s="439"/>
      <c r="AU516" s="439"/>
      <c r="AV516" s="439"/>
      <c r="AW516" s="439"/>
      <c r="AX516" s="439"/>
      <c r="AY516" s="439"/>
      <c r="AZ516" s="439"/>
      <c r="BA516" s="439"/>
      <c r="BB516" s="439"/>
      <c r="BC516" s="439"/>
    </row>
    <row r="517" ht="15.75" customHeight="1">
      <c r="A517" s="439"/>
      <c r="B517" s="439"/>
      <c r="C517" s="439"/>
      <c r="D517" s="439"/>
      <c r="E517" s="439"/>
      <c r="F517" s="439"/>
      <c r="G517" s="439"/>
      <c r="H517" s="439"/>
      <c r="I517" s="439"/>
      <c r="J517" s="439"/>
      <c r="K517" s="439"/>
      <c r="L517" s="439"/>
      <c r="M517" s="439"/>
      <c r="N517" s="439"/>
      <c r="O517" s="439"/>
      <c r="P517" s="439"/>
      <c r="Q517" s="439"/>
      <c r="R517" s="439"/>
      <c r="S517" s="439"/>
      <c r="T517" s="439"/>
      <c r="U517" s="439"/>
      <c r="V517" s="439"/>
      <c r="W517" s="439"/>
      <c r="X517" s="439"/>
      <c r="Y517" s="439"/>
      <c r="Z517" s="439"/>
      <c r="AA517" s="439"/>
      <c r="AB517" s="439"/>
      <c r="AC517" s="439"/>
      <c r="AD517" s="439"/>
      <c r="AE517" s="439"/>
      <c r="AF517" s="439"/>
      <c r="AG517" s="439"/>
      <c r="AH517" s="439"/>
      <c r="AI517" s="439"/>
      <c r="AJ517" s="439"/>
      <c r="AK517" s="439"/>
      <c r="AL517" s="439"/>
      <c r="AM517" s="439"/>
      <c r="AN517" s="439"/>
      <c r="AO517" s="439"/>
      <c r="AP517" s="439"/>
      <c r="AQ517" s="439"/>
      <c r="AR517" s="439"/>
      <c r="AS517" s="439"/>
      <c r="AT517" s="439"/>
      <c r="AU517" s="439"/>
      <c r="AV517" s="439"/>
      <c r="AW517" s="439"/>
      <c r="AX517" s="439"/>
      <c r="AY517" s="439"/>
      <c r="AZ517" s="439"/>
      <c r="BA517" s="439"/>
      <c r="BB517" s="439"/>
      <c r="BC517" s="439"/>
    </row>
    <row r="518" ht="15.75" customHeight="1">
      <c r="A518" s="439"/>
      <c r="B518" s="439"/>
      <c r="C518" s="439"/>
      <c r="D518" s="439"/>
      <c r="E518" s="439"/>
      <c r="F518" s="439"/>
      <c r="G518" s="439"/>
      <c r="H518" s="439"/>
      <c r="I518" s="439"/>
      <c r="J518" s="439"/>
      <c r="K518" s="439"/>
      <c r="L518" s="439"/>
      <c r="M518" s="439"/>
      <c r="N518" s="439"/>
      <c r="O518" s="439"/>
      <c r="P518" s="439"/>
      <c r="Q518" s="439"/>
      <c r="R518" s="439"/>
      <c r="S518" s="439"/>
      <c r="T518" s="439"/>
      <c r="U518" s="439"/>
      <c r="V518" s="439"/>
      <c r="W518" s="439"/>
      <c r="X518" s="439"/>
      <c r="Y518" s="439"/>
      <c r="Z518" s="439"/>
      <c r="AA518" s="439"/>
      <c r="AB518" s="439"/>
      <c r="AC518" s="439"/>
      <c r="AD518" s="439"/>
      <c r="AE518" s="439"/>
      <c r="AF518" s="439"/>
      <c r="AG518" s="439"/>
      <c r="AH518" s="439"/>
      <c r="AI518" s="439"/>
      <c r="AJ518" s="439"/>
      <c r="AK518" s="439"/>
      <c r="AL518" s="439"/>
      <c r="AM518" s="439"/>
      <c r="AN518" s="439"/>
      <c r="AO518" s="439"/>
      <c r="AP518" s="439"/>
      <c r="AQ518" s="439"/>
      <c r="AR518" s="439"/>
      <c r="AS518" s="439"/>
      <c r="AT518" s="439"/>
      <c r="AU518" s="439"/>
      <c r="AV518" s="439"/>
      <c r="AW518" s="439"/>
      <c r="AX518" s="439"/>
      <c r="AY518" s="439"/>
      <c r="AZ518" s="439"/>
      <c r="BA518" s="439"/>
      <c r="BB518" s="439"/>
      <c r="BC518" s="439"/>
    </row>
    <row r="519" ht="15.75" customHeight="1">
      <c r="A519" s="439"/>
      <c r="B519" s="439"/>
      <c r="C519" s="439"/>
      <c r="D519" s="439"/>
      <c r="E519" s="439"/>
      <c r="F519" s="439"/>
      <c r="G519" s="439"/>
      <c r="H519" s="439"/>
      <c r="I519" s="439"/>
      <c r="J519" s="439"/>
      <c r="K519" s="439"/>
      <c r="L519" s="439"/>
      <c r="M519" s="439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439"/>
      <c r="Z519" s="439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439"/>
      <c r="AL519" s="439"/>
      <c r="AM519" s="439"/>
      <c r="AN519" s="439"/>
      <c r="AO519" s="439"/>
      <c r="AP519" s="439"/>
      <c r="AQ519" s="439"/>
      <c r="AR519" s="439"/>
      <c r="AS519" s="439"/>
      <c r="AT519" s="439"/>
      <c r="AU519" s="439"/>
      <c r="AV519" s="439"/>
      <c r="AW519" s="439"/>
      <c r="AX519" s="439"/>
      <c r="AY519" s="439"/>
      <c r="AZ519" s="439"/>
      <c r="BA519" s="439"/>
      <c r="BB519" s="439"/>
      <c r="BC519" s="439"/>
    </row>
    <row r="520" ht="15.75" customHeight="1">
      <c r="A520" s="439"/>
      <c r="B520" s="439"/>
      <c r="C520" s="439"/>
      <c r="D520" s="439"/>
      <c r="E520" s="439"/>
      <c r="F520" s="439"/>
      <c r="G520" s="439"/>
      <c r="H520" s="439"/>
      <c r="I520" s="439"/>
      <c r="J520" s="439"/>
      <c r="K520" s="439"/>
      <c r="L520" s="439"/>
      <c r="M520" s="439"/>
      <c r="N520" s="439"/>
      <c r="O520" s="439"/>
      <c r="P520" s="439"/>
      <c r="Q520" s="439"/>
      <c r="R520" s="439"/>
      <c r="S520" s="439"/>
      <c r="T520" s="439"/>
      <c r="U520" s="439"/>
      <c r="V520" s="439"/>
      <c r="W520" s="439"/>
      <c r="X520" s="439"/>
      <c r="Y520" s="439"/>
      <c r="Z520" s="439"/>
      <c r="AA520" s="439"/>
      <c r="AB520" s="439"/>
      <c r="AC520" s="439"/>
      <c r="AD520" s="439"/>
      <c r="AE520" s="439"/>
      <c r="AF520" s="439"/>
      <c r="AG520" s="439"/>
      <c r="AH520" s="439"/>
      <c r="AI520" s="439"/>
      <c r="AJ520" s="439"/>
      <c r="AK520" s="439"/>
      <c r="AL520" s="439"/>
      <c r="AM520" s="439"/>
      <c r="AN520" s="439"/>
      <c r="AO520" s="439"/>
      <c r="AP520" s="439"/>
      <c r="AQ520" s="439"/>
      <c r="AR520" s="439"/>
      <c r="AS520" s="439"/>
      <c r="AT520" s="439"/>
      <c r="AU520" s="439"/>
      <c r="AV520" s="439"/>
      <c r="AW520" s="439"/>
      <c r="AX520" s="439"/>
      <c r="AY520" s="439"/>
      <c r="AZ520" s="439"/>
      <c r="BA520" s="439"/>
      <c r="BB520" s="439"/>
      <c r="BC520" s="439"/>
    </row>
    <row r="521" ht="15.75" customHeight="1">
      <c r="A521" s="439"/>
      <c r="B521" s="439"/>
      <c r="C521" s="439"/>
      <c r="D521" s="439"/>
      <c r="E521" s="439"/>
      <c r="F521" s="439"/>
      <c r="G521" s="439"/>
      <c r="H521" s="439"/>
      <c r="I521" s="439"/>
      <c r="J521" s="439"/>
      <c r="K521" s="439"/>
      <c r="L521" s="439"/>
      <c r="M521" s="439"/>
      <c r="N521" s="439"/>
      <c r="O521" s="439"/>
      <c r="P521" s="439"/>
      <c r="Q521" s="439"/>
      <c r="R521" s="439"/>
      <c r="S521" s="439"/>
      <c r="T521" s="439"/>
      <c r="U521" s="439"/>
      <c r="V521" s="439"/>
      <c r="W521" s="439"/>
      <c r="X521" s="439"/>
      <c r="Y521" s="439"/>
      <c r="Z521" s="439"/>
      <c r="AA521" s="439"/>
      <c r="AB521" s="439"/>
      <c r="AC521" s="439"/>
      <c r="AD521" s="439"/>
      <c r="AE521" s="439"/>
      <c r="AF521" s="439"/>
      <c r="AG521" s="439"/>
      <c r="AH521" s="439"/>
      <c r="AI521" s="439"/>
      <c r="AJ521" s="439"/>
      <c r="AK521" s="439"/>
      <c r="AL521" s="439"/>
      <c r="AM521" s="439"/>
      <c r="AN521" s="439"/>
      <c r="AO521" s="439"/>
      <c r="AP521" s="439"/>
      <c r="AQ521" s="439"/>
      <c r="AR521" s="439"/>
      <c r="AS521" s="439"/>
      <c r="AT521" s="439"/>
      <c r="AU521" s="439"/>
      <c r="AV521" s="439"/>
      <c r="AW521" s="439"/>
      <c r="AX521" s="439"/>
      <c r="AY521" s="439"/>
      <c r="AZ521" s="439"/>
      <c r="BA521" s="439"/>
      <c r="BB521" s="439"/>
      <c r="BC521" s="439"/>
    </row>
    <row r="522" ht="15.75" customHeight="1">
      <c r="A522" s="439"/>
      <c r="B522" s="439"/>
      <c r="C522" s="439"/>
      <c r="D522" s="439"/>
      <c r="E522" s="439"/>
      <c r="F522" s="439"/>
      <c r="G522" s="439"/>
      <c r="H522" s="439"/>
      <c r="I522" s="439"/>
      <c r="J522" s="439"/>
      <c r="K522" s="439"/>
      <c r="L522" s="439"/>
      <c r="M522" s="439"/>
      <c r="N522" s="439"/>
      <c r="O522" s="439"/>
      <c r="P522" s="439"/>
      <c r="Q522" s="439"/>
      <c r="R522" s="439"/>
      <c r="S522" s="439"/>
      <c r="T522" s="439"/>
      <c r="U522" s="439"/>
      <c r="V522" s="439"/>
      <c r="W522" s="439"/>
      <c r="X522" s="439"/>
      <c r="Y522" s="439"/>
      <c r="Z522" s="439"/>
      <c r="AA522" s="439"/>
      <c r="AB522" s="439"/>
      <c r="AC522" s="439"/>
      <c r="AD522" s="439"/>
      <c r="AE522" s="439"/>
      <c r="AF522" s="439"/>
      <c r="AG522" s="439"/>
      <c r="AH522" s="439"/>
      <c r="AI522" s="439"/>
      <c r="AJ522" s="439"/>
      <c r="AK522" s="439"/>
      <c r="AL522" s="439"/>
      <c r="AM522" s="439"/>
      <c r="AN522" s="439"/>
      <c r="AO522" s="439"/>
      <c r="AP522" s="439"/>
      <c r="AQ522" s="439"/>
      <c r="AR522" s="439"/>
      <c r="AS522" s="439"/>
      <c r="AT522" s="439"/>
      <c r="AU522" s="439"/>
      <c r="AV522" s="439"/>
      <c r="AW522" s="439"/>
      <c r="AX522" s="439"/>
      <c r="AY522" s="439"/>
      <c r="AZ522" s="439"/>
      <c r="BA522" s="439"/>
      <c r="BB522" s="439"/>
      <c r="BC522" s="439"/>
    </row>
    <row r="523" ht="15.75" customHeight="1">
      <c r="A523" s="439"/>
      <c r="B523" s="439"/>
      <c r="C523" s="439"/>
      <c r="D523" s="439"/>
      <c r="E523" s="439"/>
      <c r="F523" s="439"/>
      <c r="G523" s="439"/>
      <c r="H523" s="439"/>
      <c r="I523" s="439"/>
      <c r="J523" s="439"/>
      <c r="K523" s="439"/>
      <c r="L523" s="439"/>
      <c r="M523" s="439"/>
      <c r="N523" s="439"/>
      <c r="O523" s="439"/>
      <c r="P523" s="439"/>
      <c r="Q523" s="439"/>
      <c r="R523" s="439"/>
      <c r="S523" s="439"/>
      <c r="T523" s="439"/>
      <c r="U523" s="439"/>
      <c r="V523" s="439"/>
      <c r="W523" s="439"/>
      <c r="X523" s="439"/>
      <c r="Y523" s="439"/>
      <c r="Z523" s="439"/>
      <c r="AA523" s="439"/>
      <c r="AB523" s="439"/>
      <c r="AC523" s="439"/>
      <c r="AD523" s="439"/>
      <c r="AE523" s="439"/>
      <c r="AF523" s="439"/>
      <c r="AG523" s="439"/>
      <c r="AH523" s="439"/>
      <c r="AI523" s="439"/>
      <c r="AJ523" s="439"/>
      <c r="AK523" s="439"/>
      <c r="AL523" s="439"/>
      <c r="AM523" s="439"/>
      <c r="AN523" s="439"/>
      <c r="AO523" s="439"/>
      <c r="AP523" s="439"/>
      <c r="AQ523" s="439"/>
      <c r="AR523" s="439"/>
      <c r="AS523" s="439"/>
      <c r="AT523" s="439"/>
      <c r="AU523" s="439"/>
      <c r="AV523" s="439"/>
      <c r="AW523" s="439"/>
      <c r="AX523" s="439"/>
      <c r="AY523" s="439"/>
      <c r="AZ523" s="439"/>
      <c r="BA523" s="439"/>
      <c r="BB523" s="439"/>
      <c r="BC523" s="439"/>
    </row>
    <row r="524" ht="15.75" customHeight="1">
      <c r="A524" s="439"/>
      <c r="B524" s="439"/>
      <c r="C524" s="439"/>
      <c r="D524" s="439"/>
      <c r="E524" s="439"/>
      <c r="F524" s="439"/>
      <c r="G524" s="439"/>
      <c r="H524" s="439"/>
      <c r="I524" s="439"/>
      <c r="J524" s="439"/>
      <c r="K524" s="439"/>
      <c r="L524" s="439"/>
      <c r="M524" s="439"/>
      <c r="N524" s="439"/>
      <c r="O524" s="439"/>
      <c r="P524" s="439"/>
      <c r="Q524" s="439"/>
      <c r="R524" s="439"/>
      <c r="S524" s="439"/>
      <c r="T524" s="439"/>
      <c r="U524" s="439"/>
      <c r="V524" s="439"/>
      <c r="W524" s="439"/>
      <c r="X524" s="439"/>
      <c r="Y524" s="439"/>
      <c r="Z524" s="439"/>
      <c r="AA524" s="439"/>
      <c r="AB524" s="439"/>
      <c r="AC524" s="439"/>
      <c r="AD524" s="439"/>
      <c r="AE524" s="439"/>
      <c r="AF524" s="439"/>
      <c r="AG524" s="439"/>
      <c r="AH524" s="439"/>
      <c r="AI524" s="439"/>
      <c r="AJ524" s="439"/>
      <c r="AK524" s="439"/>
      <c r="AL524" s="439"/>
      <c r="AM524" s="439"/>
      <c r="AN524" s="439"/>
      <c r="AO524" s="439"/>
      <c r="AP524" s="439"/>
      <c r="AQ524" s="439"/>
      <c r="AR524" s="439"/>
      <c r="AS524" s="439"/>
      <c r="AT524" s="439"/>
      <c r="AU524" s="439"/>
      <c r="AV524" s="439"/>
      <c r="AW524" s="439"/>
      <c r="AX524" s="439"/>
      <c r="AY524" s="439"/>
      <c r="AZ524" s="439"/>
      <c r="BA524" s="439"/>
      <c r="BB524" s="439"/>
      <c r="BC524" s="439"/>
    </row>
    <row r="525" ht="15.75" customHeight="1">
      <c r="A525" s="439"/>
      <c r="B525" s="439"/>
      <c r="C525" s="439"/>
      <c r="D525" s="439"/>
      <c r="E525" s="439"/>
      <c r="F525" s="439"/>
      <c r="G525" s="439"/>
      <c r="H525" s="439"/>
      <c r="I525" s="439"/>
      <c r="J525" s="439"/>
      <c r="K525" s="439"/>
      <c r="L525" s="439"/>
      <c r="M525" s="439"/>
      <c r="N525" s="439"/>
      <c r="O525" s="439"/>
      <c r="P525" s="439"/>
      <c r="Q525" s="439"/>
      <c r="R525" s="439"/>
      <c r="S525" s="439"/>
      <c r="T525" s="439"/>
      <c r="U525" s="439"/>
      <c r="V525" s="439"/>
      <c r="W525" s="439"/>
      <c r="X525" s="439"/>
      <c r="Y525" s="439"/>
      <c r="Z525" s="439"/>
      <c r="AA525" s="439"/>
      <c r="AB525" s="439"/>
      <c r="AC525" s="439"/>
      <c r="AD525" s="439"/>
      <c r="AE525" s="439"/>
      <c r="AF525" s="439"/>
      <c r="AG525" s="439"/>
      <c r="AH525" s="439"/>
      <c r="AI525" s="439"/>
      <c r="AJ525" s="439"/>
      <c r="AK525" s="439"/>
      <c r="AL525" s="439"/>
      <c r="AM525" s="439"/>
      <c r="AN525" s="439"/>
      <c r="AO525" s="439"/>
      <c r="AP525" s="439"/>
      <c r="AQ525" s="439"/>
      <c r="AR525" s="439"/>
      <c r="AS525" s="439"/>
      <c r="AT525" s="439"/>
      <c r="AU525" s="439"/>
      <c r="AV525" s="439"/>
      <c r="AW525" s="439"/>
      <c r="AX525" s="439"/>
      <c r="AY525" s="439"/>
      <c r="AZ525" s="439"/>
      <c r="BA525" s="439"/>
      <c r="BB525" s="439"/>
      <c r="BC525" s="439"/>
    </row>
    <row r="526" ht="15.75" customHeight="1">
      <c r="A526" s="439"/>
      <c r="B526" s="439"/>
      <c r="C526" s="439"/>
      <c r="D526" s="439"/>
      <c r="E526" s="439"/>
      <c r="F526" s="439"/>
      <c r="G526" s="439"/>
      <c r="H526" s="439"/>
      <c r="I526" s="439"/>
      <c r="J526" s="439"/>
      <c r="K526" s="439"/>
      <c r="L526" s="439"/>
      <c r="M526" s="439"/>
      <c r="N526" s="439"/>
      <c r="O526" s="439"/>
      <c r="P526" s="439"/>
      <c r="Q526" s="439"/>
      <c r="R526" s="439"/>
      <c r="S526" s="439"/>
      <c r="T526" s="439"/>
      <c r="U526" s="439"/>
      <c r="V526" s="439"/>
      <c r="W526" s="439"/>
      <c r="X526" s="439"/>
      <c r="Y526" s="439"/>
      <c r="Z526" s="439"/>
      <c r="AA526" s="439"/>
      <c r="AB526" s="439"/>
      <c r="AC526" s="439"/>
      <c r="AD526" s="439"/>
      <c r="AE526" s="439"/>
      <c r="AF526" s="439"/>
      <c r="AG526" s="439"/>
      <c r="AH526" s="439"/>
      <c r="AI526" s="439"/>
      <c r="AJ526" s="439"/>
      <c r="AK526" s="439"/>
      <c r="AL526" s="439"/>
      <c r="AM526" s="439"/>
      <c r="AN526" s="439"/>
      <c r="AO526" s="439"/>
      <c r="AP526" s="439"/>
      <c r="AQ526" s="439"/>
      <c r="AR526" s="439"/>
      <c r="AS526" s="439"/>
      <c r="AT526" s="439"/>
      <c r="AU526" s="439"/>
      <c r="AV526" s="439"/>
      <c r="AW526" s="439"/>
      <c r="AX526" s="439"/>
      <c r="AY526" s="439"/>
      <c r="AZ526" s="439"/>
      <c r="BA526" s="439"/>
      <c r="BB526" s="439"/>
      <c r="BC526" s="439"/>
    </row>
    <row r="527" ht="15.75" customHeight="1">
      <c r="A527" s="439"/>
      <c r="B527" s="439"/>
      <c r="C527" s="439"/>
      <c r="D527" s="439"/>
      <c r="E527" s="439"/>
      <c r="F527" s="439"/>
      <c r="G527" s="439"/>
      <c r="H527" s="439"/>
      <c r="I527" s="439"/>
      <c r="J527" s="439"/>
      <c r="K527" s="439"/>
      <c r="L527" s="439"/>
      <c r="M527" s="439"/>
      <c r="N527" s="439"/>
      <c r="O527" s="439"/>
      <c r="P527" s="439"/>
      <c r="Q527" s="439"/>
      <c r="R527" s="439"/>
      <c r="S527" s="439"/>
      <c r="T527" s="439"/>
      <c r="U527" s="439"/>
      <c r="V527" s="439"/>
      <c r="W527" s="439"/>
      <c r="X527" s="439"/>
      <c r="Y527" s="439"/>
      <c r="Z527" s="439"/>
      <c r="AA527" s="439"/>
      <c r="AB527" s="439"/>
      <c r="AC527" s="439"/>
      <c r="AD527" s="439"/>
      <c r="AE527" s="439"/>
      <c r="AF527" s="439"/>
      <c r="AG527" s="439"/>
      <c r="AH527" s="439"/>
      <c r="AI527" s="439"/>
      <c r="AJ527" s="439"/>
      <c r="AK527" s="439"/>
      <c r="AL527" s="439"/>
      <c r="AM527" s="439"/>
      <c r="AN527" s="439"/>
      <c r="AO527" s="439"/>
      <c r="AP527" s="439"/>
      <c r="AQ527" s="439"/>
      <c r="AR527" s="439"/>
      <c r="AS527" s="439"/>
      <c r="AT527" s="439"/>
      <c r="AU527" s="439"/>
      <c r="AV527" s="439"/>
      <c r="AW527" s="439"/>
      <c r="AX527" s="439"/>
      <c r="AY527" s="439"/>
      <c r="AZ527" s="439"/>
      <c r="BA527" s="439"/>
      <c r="BB527" s="439"/>
      <c r="BC527" s="439"/>
    </row>
    <row r="528" ht="15.75" customHeight="1">
      <c r="A528" s="439"/>
      <c r="B528" s="439"/>
      <c r="C528" s="439"/>
      <c r="D528" s="439"/>
      <c r="E528" s="439"/>
      <c r="F528" s="439"/>
      <c r="G528" s="439"/>
      <c r="H528" s="439"/>
      <c r="I528" s="439"/>
      <c r="J528" s="439"/>
      <c r="K528" s="439"/>
      <c r="L528" s="439"/>
      <c r="M528" s="439"/>
      <c r="N528" s="439"/>
      <c r="O528" s="439"/>
      <c r="P528" s="439"/>
      <c r="Q528" s="439"/>
      <c r="R528" s="439"/>
      <c r="S528" s="439"/>
      <c r="T528" s="439"/>
      <c r="U528" s="439"/>
      <c r="V528" s="439"/>
      <c r="W528" s="439"/>
      <c r="X528" s="439"/>
      <c r="Y528" s="439"/>
      <c r="Z528" s="439"/>
      <c r="AA528" s="439"/>
      <c r="AB528" s="439"/>
      <c r="AC528" s="439"/>
      <c r="AD528" s="439"/>
      <c r="AE528" s="439"/>
      <c r="AF528" s="439"/>
      <c r="AG528" s="439"/>
      <c r="AH528" s="439"/>
      <c r="AI528" s="439"/>
      <c r="AJ528" s="439"/>
      <c r="AK528" s="439"/>
      <c r="AL528" s="439"/>
      <c r="AM528" s="439"/>
      <c r="AN528" s="439"/>
      <c r="AO528" s="439"/>
      <c r="AP528" s="439"/>
      <c r="AQ528" s="439"/>
      <c r="AR528" s="439"/>
      <c r="AS528" s="439"/>
      <c r="AT528" s="439"/>
      <c r="AU528" s="439"/>
      <c r="AV528" s="439"/>
      <c r="AW528" s="439"/>
      <c r="AX528" s="439"/>
      <c r="AY528" s="439"/>
      <c r="AZ528" s="439"/>
      <c r="BA528" s="439"/>
      <c r="BB528" s="439"/>
      <c r="BC528" s="439"/>
    </row>
    <row r="529" ht="15.75" customHeight="1">
      <c r="A529" s="439"/>
      <c r="B529" s="439"/>
      <c r="C529" s="439"/>
      <c r="D529" s="439"/>
      <c r="E529" s="439"/>
      <c r="F529" s="439"/>
      <c r="G529" s="439"/>
      <c r="H529" s="439"/>
      <c r="I529" s="439"/>
      <c r="J529" s="439"/>
      <c r="K529" s="439"/>
      <c r="L529" s="439"/>
      <c r="M529" s="439"/>
      <c r="N529" s="439"/>
      <c r="O529" s="439"/>
      <c r="P529" s="439"/>
      <c r="Q529" s="439"/>
      <c r="R529" s="439"/>
      <c r="S529" s="439"/>
      <c r="T529" s="439"/>
      <c r="U529" s="439"/>
      <c r="V529" s="439"/>
      <c r="W529" s="439"/>
      <c r="X529" s="439"/>
      <c r="Y529" s="439"/>
      <c r="Z529" s="439"/>
      <c r="AA529" s="439"/>
      <c r="AB529" s="439"/>
      <c r="AC529" s="439"/>
      <c r="AD529" s="439"/>
      <c r="AE529" s="439"/>
      <c r="AF529" s="439"/>
      <c r="AG529" s="439"/>
      <c r="AH529" s="439"/>
      <c r="AI529" s="439"/>
      <c r="AJ529" s="439"/>
      <c r="AK529" s="439"/>
      <c r="AL529" s="439"/>
      <c r="AM529" s="439"/>
      <c r="AN529" s="439"/>
      <c r="AO529" s="439"/>
      <c r="AP529" s="439"/>
      <c r="AQ529" s="439"/>
      <c r="AR529" s="439"/>
      <c r="AS529" s="439"/>
      <c r="AT529" s="439"/>
      <c r="AU529" s="439"/>
      <c r="AV529" s="439"/>
      <c r="AW529" s="439"/>
      <c r="AX529" s="439"/>
      <c r="AY529" s="439"/>
      <c r="AZ529" s="439"/>
      <c r="BA529" s="439"/>
      <c r="BB529" s="439"/>
      <c r="BC529" s="439"/>
    </row>
    <row r="530" ht="15.75" customHeight="1">
      <c r="A530" s="439"/>
      <c r="B530" s="439"/>
      <c r="C530" s="439"/>
      <c r="D530" s="439"/>
      <c r="E530" s="439"/>
      <c r="F530" s="439"/>
      <c r="G530" s="439"/>
      <c r="H530" s="439"/>
      <c r="I530" s="439"/>
      <c r="J530" s="439"/>
      <c r="K530" s="439"/>
      <c r="L530" s="439"/>
      <c r="M530" s="439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  <c r="AF530" s="439"/>
      <c r="AG530" s="439"/>
      <c r="AH530" s="439"/>
      <c r="AI530" s="439"/>
      <c r="AJ530" s="439"/>
      <c r="AK530" s="439"/>
      <c r="AL530" s="439"/>
      <c r="AM530" s="439"/>
      <c r="AN530" s="439"/>
      <c r="AO530" s="439"/>
      <c r="AP530" s="439"/>
      <c r="AQ530" s="439"/>
      <c r="AR530" s="439"/>
      <c r="AS530" s="439"/>
      <c r="AT530" s="439"/>
      <c r="AU530" s="439"/>
      <c r="AV530" s="439"/>
      <c r="AW530" s="439"/>
      <c r="AX530" s="439"/>
      <c r="AY530" s="439"/>
      <c r="AZ530" s="439"/>
      <c r="BA530" s="439"/>
      <c r="BB530" s="439"/>
      <c r="BC530" s="439"/>
    </row>
    <row r="531" ht="15.75" customHeight="1">
      <c r="A531" s="439"/>
      <c r="B531" s="439"/>
      <c r="C531" s="439"/>
      <c r="D531" s="439"/>
      <c r="E531" s="439"/>
      <c r="F531" s="439"/>
      <c r="G531" s="439"/>
      <c r="H531" s="439"/>
      <c r="I531" s="439"/>
      <c r="J531" s="439"/>
      <c r="K531" s="439"/>
      <c r="L531" s="439"/>
      <c r="M531" s="439"/>
      <c r="N531" s="439"/>
      <c r="O531" s="439"/>
      <c r="P531" s="439"/>
      <c r="Q531" s="439"/>
      <c r="R531" s="439"/>
      <c r="S531" s="439"/>
      <c r="T531" s="439"/>
      <c r="U531" s="439"/>
      <c r="V531" s="439"/>
      <c r="W531" s="439"/>
      <c r="X531" s="439"/>
      <c r="Y531" s="439"/>
      <c r="Z531" s="439"/>
      <c r="AA531" s="439"/>
      <c r="AB531" s="439"/>
      <c r="AC531" s="439"/>
      <c r="AD531" s="439"/>
      <c r="AE531" s="439"/>
      <c r="AF531" s="439"/>
      <c r="AG531" s="439"/>
      <c r="AH531" s="439"/>
      <c r="AI531" s="439"/>
      <c r="AJ531" s="439"/>
      <c r="AK531" s="439"/>
      <c r="AL531" s="439"/>
      <c r="AM531" s="439"/>
      <c r="AN531" s="439"/>
      <c r="AO531" s="439"/>
      <c r="AP531" s="439"/>
      <c r="AQ531" s="439"/>
      <c r="AR531" s="439"/>
      <c r="AS531" s="439"/>
      <c r="AT531" s="439"/>
      <c r="AU531" s="439"/>
      <c r="AV531" s="439"/>
      <c r="AW531" s="439"/>
      <c r="AX531" s="439"/>
      <c r="AY531" s="439"/>
      <c r="AZ531" s="439"/>
      <c r="BA531" s="439"/>
      <c r="BB531" s="439"/>
      <c r="BC531" s="439"/>
    </row>
    <row r="532" ht="15.75" customHeight="1">
      <c r="A532" s="439"/>
      <c r="B532" s="439"/>
      <c r="C532" s="439"/>
      <c r="D532" s="439"/>
      <c r="E532" s="439"/>
      <c r="F532" s="439"/>
      <c r="G532" s="439"/>
      <c r="H532" s="439"/>
      <c r="I532" s="439"/>
      <c r="J532" s="439"/>
      <c r="K532" s="439"/>
      <c r="L532" s="439"/>
      <c r="M532" s="439"/>
      <c r="N532" s="439"/>
      <c r="O532" s="439"/>
      <c r="P532" s="439"/>
      <c r="Q532" s="439"/>
      <c r="R532" s="439"/>
      <c r="S532" s="439"/>
      <c r="T532" s="439"/>
      <c r="U532" s="439"/>
      <c r="V532" s="439"/>
      <c r="W532" s="439"/>
      <c r="X532" s="439"/>
      <c r="Y532" s="439"/>
      <c r="Z532" s="439"/>
      <c r="AA532" s="439"/>
      <c r="AB532" s="439"/>
      <c r="AC532" s="439"/>
      <c r="AD532" s="439"/>
      <c r="AE532" s="439"/>
      <c r="AF532" s="439"/>
      <c r="AG532" s="439"/>
      <c r="AH532" s="439"/>
      <c r="AI532" s="439"/>
      <c r="AJ532" s="439"/>
      <c r="AK532" s="439"/>
      <c r="AL532" s="439"/>
      <c r="AM532" s="439"/>
      <c r="AN532" s="439"/>
      <c r="AO532" s="439"/>
      <c r="AP532" s="439"/>
      <c r="AQ532" s="439"/>
      <c r="AR532" s="439"/>
      <c r="AS532" s="439"/>
      <c r="AT532" s="439"/>
      <c r="AU532" s="439"/>
      <c r="AV532" s="439"/>
      <c r="AW532" s="439"/>
      <c r="AX532" s="439"/>
      <c r="AY532" s="439"/>
      <c r="AZ532" s="439"/>
      <c r="BA532" s="439"/>
      <c r="BB532" s="439"/>
      <c r="BC532" s="439"/>
    </row>
    <row r="533" ht="15.75" customHeight="1">
      <c r="A533" s="439"/>
      <c r="B533" s="439"/>
      <c r="C533" s="439"/>
      <c r="D533" s="439"/>
      <c r="E533" s="439"/>
      <c r="F533" s="439"/>
      <c r="G533" s="439"/>
      <c r="H533" s="439"/>
      <c r="I533" s="439"/>
      <c r="J533" s="439"/>
      <c r="K533" s="439"/>
      <c r="L533" s="439"/>
      <c r="M533" s="439"/>
      <c r="N533" s="439"/>
      <c r="O533" s="439"/>
      <c r="P533" s="439"/>
      <c r="Q533" s="439"/>
      <c r="R533" s="439"/>
      <c r="S533" s="439"/>
      <c r="T533" s="439"/>
      <c r="U533" s="439"/>
      <c r="V533" s="439"/>
      <c r="W533" s="439"/>
      <c r="X533" s="439"/>
      <c r="Y533" s="439"/>
      <c r="Z533" s="439"/>
      <c r="AA533" s="439"/>
      <c r="AB533" s="439"/>
      <c r="AC533" s="439"/>
      <c r="AD533" s="439"/>
      <c r="AE533" s="439"/>
      <c r="AF533" s="439"/>
      <c r="AG533" s="439"/>
      <c r="AH533" s="439"/>
      <c r="AI533" s="439"/>
      <c r="AJ533" s="439"/>
      <c r="AK533" s="439"/>
      <c r="AL533" s="439"/>
      <c r="AM533" s="439"/>
      <c r="AN533" s="439"/>
      <c r="AO533" s="439"/>
      <c r="AP533" s="439"/>
      <c r="AQ533" s="439"/>
      <c r="AR533" s="439"/>
      <c r="AS533" s="439"/>
      <c r="AT533" s="439"/>
      <c r="AU533" s="439"/>
      <c r="AV533" s="439"/>
      <c r="AW533" s="439"/>
      <c r="AX533" s="439"/>
      <c r="AY533" s="439"/>
      <c r="AZ533" s="439"/>
      <c r="BA533" s="439"/>
      <c r="BB533" s="439"/>
      <c r="BC533" s="439"/>
    </row>
    <row r="534" ht="15.75" customHeight="1">
      <c r="A534" s="439"/>
      <c r="B534" s="439"/>
      <c r="C534" s="439"/>
      <c r="D534" s="439"/>
      <c r="E534" s="439"/>
      <c r="F534" s="439"/>
      <c r="G534" s="439"/>
      <c r="H534" s="439"/>
      <c r="I534" s="439"/>
      <c r="J534" s="439"/>
      <c r="K534" s="439"/>
      <c r="L534" s="439"/>
      <c r="M534" s="439"/>
      <c r="N534" s="439"/>
      <c r="O534" s="439"/>
      <c r="P534" s="439"/>
      <c r="Q534" s="439"/>
      <c r="R534" s="439"/>
      <c r="S534" s="439"/>
      <c r="T534" s="439"/>
      <c r="U534" s="439"/>
      <c r="V534" s="439"/>
      <c r="W534" s="439"/>
      <c r="X534" s="439"/>
      <c r="Y534" s="439"/>
      <c r="Z534" s="439"/>
      <c r="AA534" s="439"/>
      <c r="AB534" s="439"/>
      <c r="AC534" s="439"/>
      <c r="AD534" s="439"/>
      <c r="AE534" s="439"/>
      <c r="AF534" s="439"/>
      <c r="AG534" s="439"/>
      <c r="AH534" s="439"/>
      <c r="AI534" s="439"/>
      <c r="AJ534" s="439"/>
      <c r="AK534" s="439"/>
      <c r="AL534" s="439"/>
      <c r="AM534" s="439"/>
      <c r="AN534" s="439"/>
      <c r="AO534" s="439"/>
      <c r="AP534" s="439"/>
      <c r="AQ534" s="439"/>
      <c r="AR534" s="439"/>
      <c r="AS534" s="439"/>
      <c r="AT534" s="439"/>
      <c r="AU534" s="439"/>
      <c r="AV534" s="439"/>
      <c r="AW534" s="439"/>
      <c r="AX534" s="439"/>
      <c r="AY534" s="439"/>
      <c r="AZ534" s="439"/>
      <c r="BA534" s="439"/>
      <c r="BB534" s="439"/>
      <c r="BC534" s="439"/>
    </row>
    <row r="535" ht="15.75" customHeight="1">
      <c r="A535" s="439"/>
      <c r="B535" s="439"/>
      <c r="C535" s="439"/>
      <c r="D535" s="439"/>
      <c r="E535" s="439"/>
      <c r="F535" s="439"/>
      <c r="G535" s="439"/>
      <c r="H535" s="439"/>
      <c r="I535" s="439"/>
      <c r="J535" s="439"/>
      <c r="K535" s="439"/>
      <c r="L535" s="439"/>
      <c r="M535" s="439"/>
      <c r="N535" s="439"/>
      <c r="O535" s="439"/>
      <c r="P535" s="439"/>
      <c r="Q535" s="439"/>
      <c r="R535" s="439"/>
      <c r="S535" s="439"/>
      <c r="T535" s="439"/>
      <c r="U535" s="439"/>
      <c r="V535" s="439"/>
      <c r="W535" s="439"/>
      <c r="X535" s="439"/>
      <c r="Y535" s="439"/>
      <c r="Z535" s="439"/>
      <c r="AA535" s="439"/>
      <c r="AB535" s="439"/>
      <c r="AC535" s="439"/>
      <c r="AD535" s="439"/>
      <c r="AE535" s="439"/>
      <c r="AF535" s="439"/>
      <c r="AG535" s="439"/>
      <c r="AH535" s="439"/>
      <c r="AI535" s="439"/>
      <c r="AJ535" s="439"/>
      <c r="AK535" s="439"/>
      <c r="AL535" s="439"/>
      <c r="AM535" s="439"/>
      <c r="AN535" s="439"/>
      <c r="AO535" s="439"/>
      <c r="AP535" s="439"/>
      <c r="AQ535" s="439"/>
      <c r="AR535" s="439"/>
      <c r="AS535" s="439"/>
      <c r="AT535" s="439"/>
      <c r="AU535" s="439"/>
      <c r="AV535" s="439"/>
      <c r="AW535" s="439"/>
      <c r="AX535" s="439"/>
      <c r="AY535" s="439"/>
      <c r="AZ535" s="439"/>
      <c r="BA535" s="439"/>
      <c r="BB535" s="439"/>
      <c r="BC535" s="439"/>
    </row>
    <row r="536" ht="15.75" customHeight="1">
      <c r="A536" s="439"/>
      <c r="B536" s="439"/>
      <c r="C536" s="439"/>
      <c r="D536" s="439"/>
      <c r="E536" s="439"/>
      <c r="F536" s="439"/>
      <c r="G536" s="439"/>
      <c r="H536" s="439"/>
      <c r="I536" s="439"/>
      <c r="J536" s="439"/>
      <c r="K536" s="439"/>
      <c r="L536" s="439"/>
      <c r="M536" s="439"/>
      <c r="N536" s="439"/>
      <c r="O536" s="439"/>
      <c r="P536" s="439"/>
      <c r="Q536" s="439"/>
      <c r="R536" s="439"/>
      <c r="S536" s="439"/>
      <c r="T536" s="439"/>
      <c r="U536" s="439"/>
      <c r="V536" s="439"/>
      <c r="W536" s="439"/>
      <c r="X536" s="439"/>
      <c r="Y536" s="439"/>
      <c r="Z536" s="439"/>
      <c r="AA536" s="439"/>
      <c r="AB536" s="439"/>
      <c r="AC536" s="439"/>
      <c r="AD536" s="439"/>
      <c r="AE536" s="439"/>
      <c r="AF536" s="439"/>
      <c r="AG536" s="439"/>
      <c r="AH536" s="439"/>
      <c r="AI536" s="439"/>
      <c r="AJ536" s="439"/>
      <c r="AK536" s="439"/>
      <c r="AL536" s="439"/>
      <c r="AM536" s="439"/>
      <c r="AN536" s="439"/>
      <c r="AO536" s="439"/>
      <c r="AP536" s="439"/>
      <c r="AQ536" s="439"/>
      <c r="AR536" s="439"/>
      <c r="AS536" s="439"/>
      <c r="AT536" s="439"/>
      <c r="AU536" s="439"/>
      <c r="AV536" s="439"/>
      <c r="AW536" s="439"/>
      <c r="AX536" s="439"/>
      <c r="AY536" s="439"/>
      <c r="AZ536" s="439"/>
      <c r="BA536" s="439"/>
      <c r="BB536" s="439"/>
      <c r="BC536" s="439"/>
    </row>
    <row r="537" ht="15.75" customHeight="1">
      <c r="A537" s="439"/>
      <c r="B537" s="439"/>
      <c r="C537" s="439"/>
      <c r="D537" s="439"/>
      <c r="E537" s="439"/>
      <c r="F537" s="439"/>
      <c r="G537" s="439"/>
      <c r="H537" s="439"/>
      <c r="I537" s="439"/>
      <c r="J537" s="439"/>
      <c r="K537" s="439"/>
      <c r="L537" s="439"/>
      <c r="M537" s="439"/>
      <c r="N537" s="439"/>
      <c r="O537" s="439"/>
      <c r="P537" s="439"/>
      <c r="Q537" s="439"/>
      <c r="R537" s="439"/>
      <c r="S537" s="439"/>
      <c r="T537" s="439"/>
      <c r="U537" s="439"/>
      <c r="V537" s="439"/>
      <c r="W537" s="439"/>
      <c r="X537" s="439"/>
      <c r="Y537" s="439"/>
      <c r="Z537" s="439"/>
      <c r="AA537" s="439"/>
      <c r="AB537" s="439"/>
      <c r="AC537" s="439"/>
      <c r="AD537" s="439"/>
      <c r="AE537" s="439"/>
      <c r="AF537" s="439"/>
      <c r="AG537" s="439"/>
      <c r="AH537" s="439"/>
      <c r="AI537" s="439"/>
      <c r="AJ537" s="439"/>
      <c r="AK537" s="439"/>
      <c r="AL537" s="439"/>
      <c r="AM537" s="439"/>
      <c r="AN537" s="439"/>
      <c r="AO537" s="439"/>
      <c r="AP537" s="439"/>
      <c r="AQ537" s="439"/>
      <c r="AR537" s="439"/>
      <c r="AS537" s="439"/>
      <c r="AT537" s="439"/>
      <c r="AU537" s="439"/>
      <c r="AV537" s="439"/>
      <c r="AW537" s="439"/>
      <c r="AX537" s="439"/>
      <c r="AY537" s="439"/>
      <c r="AZ537" s="439"/>
      <c r="BA537" s="439"/>
      <c r="BB537" s="439"/>
      <c r="BC537" s="439"/>
    </row>
    <row r="538" ht="15.75" customHeight="1">
      <c r="A538" s="439"/>
      <c r="B538" s="439"/>
      <c r="C538" s="439"/>
      <c r="D538" s="439"/>
      <c r="E538" s="439"/>
      <c r="F538" s="439"/>
      <c r="G538" s="439"/>
      <c r="H538" s="439"/>
      <c r="I538" s="439"/>
      <c r="J538" s="439"/>
      <c r="K538" s="439"/>
      <c r="L538" s="439"/>
      <c r="M538" s="439"/>
      <c r="N538" s="439"/>
      <c r="O538" s="439"/>
      <c r="P538" s="439"/>
      <c r="Q538" s="439"/>
      <c r="R538" s="439"/>
      <c r="S538" s="439"/>
      <c r="T538" s="439"/>
      <c r="U538" s="439"/>
      <c r="V538" s="439"/>
      <c r="W538" s="439"/>
      <c r="X538" s="439"/>
      <c r="Y538" s="439"/>
      <c r="Z538" s="439"/>
      <c r="AA538" s="439"/>
      <c r="AB538" s="439"/>
      <c r="AC538" s="439"/>
      <c r="AD538" s="439"/>
      <c r="AE538" s="439"/>
      <c r="AF538" s="439"/>
      <c r="AG538" s="439"/>
      <c r="AH538" s="439"/>
      <c r="AI538" s="439"/>
      <c r="AJ538" s="439"/>
      <c r="AK538" s="439"/>
      <c r="AL538" s="439"/>
      <c r="AM538" s="439"/>
      <c r="AN538" s="439"/>
      <c r="AO538" s="439"/>
      <c r="AP538" s="439"/>
      <c r="AQ538" s="439"/>
      <c r="AR538" s="439"/>
      <c r="AS538" s="439"/>
      <c r="AT538" s="439"/>
      <c r="AU538" s="439"/>
      <c r="AV538" s="439"/>
      <c r="AW538" s="439"/>
      <c r="AX538" s="439"/>
      <c r="AY538" s="439"/>
      <c r="AZ538" s="439"/>
      <c r="BA538" s="439"/>
      <c r="BB538" s="439"/>
      <c r="BC538" s="439"/>
    </row>
    <row r="539" ht="15.75" customHeight="1">
      <c r="A539" s="439"/>
      <c r="B539" s="439"/>
      <c r="C539" s="439"/>
      <c r="D539" s="439"/>
      <c r="E539" s="439"/>
      <c r="F539" s="439"/>
      <c r="G539" s="439"/>
      <c r="H539" s="439"/>
      <c r="I539" s="439"/>
      <c r="J539" s="439"/>
      <c r="K539" s="439"/>
      <c r="L539" s="439"/>
      <c r="M539" s="439"/>
      <c r="N539" s="439"/>
      <c r="O539" s="439"/>
      <c r="P539" s="439"/>
      <c r="Q539" s="439"/>
      <c r="R539" s="439"/>
      <c r="S539" s="439"/>
      <c r="T539" s="439"/>
      <c r="U539" s="439"/>
      <c r="V539" s="439"/>
      <c r="W539" s="439"/>
      <c r="X539" s="439"/>
      <c r="Y539" s="439"/>
      <c r="Z539" s="439"/>
      <c r="AA539" s="439"/>
      <c r="AB539" s="439"/>
      <c r="AC539" s="439"/>
      <c r="AD539" s="439"/>
      <c r="AE539" s="439"/>
      <c r="AF539" s="439"/>
      <c r="AG539" s="439"/>
      <c r="AH539" s="439"/>
      <c r="AI539" s="439"/>
      <c r="AJ539" s="439"/>
      <c r="AK539" s="439"/>
      <c r="AL539" s="439"/>
      <c r="AM539" s="439"/>
      <c r="AN539" s="439"/>
      <c r="AO539" s="439"/>
      <c r="AP539" s="439"/>
      <c r="AQ539" s="439"/>
      <c r="AR539" s="439"/>
      <c r="AS539" s="439"/>
      <c r="AT539" s="439"/>
      <c r="AU539" s="439"/>
      <c r="AV539" s="439"/>
      <c r="AW539" s="439"/>
      <c r="AX539" s="439"/>
      <c r="AY539" s="439"/>
      <c r="AZ539" s="439"/>
      <c r="BA539" s="439"/>
      <c r="BB539" s="439"/>
      <c r="BC539" s="439"/>
    </row>
    <row r="540" ht="15.75" customHeight="1">
      <c r="A540" s="439"/>
      <c r="B540" s="439"/>
      <c r="C540" s="439"/>
      <c r="D540" s="439"/>
      <c r="E540" s="439"/>
      <c r="F540" s="439"/>
      <c r="G540" s="439"/>
      <c r="H540" s="439"/>
      <c r="I540" s="439"/>
      <c r="J540" s="439"/>
      <c r="K540" s="439"/>
      <c r="L540" s="439"/>
      <c r="M540" s="439"/>
      <c r="N540" s="439"/>
      <c r="O540" s="439"/>
      <c r="P540" s="439"/>
      <c r="Q540" s="439"/>
      <c r="R540" s="439"/>
      <c r="S540" s="439"/>
      <c r="T540" s="439"/>
      <c r="U540" s="439"/>
      <c r="V540" s="439"/>
      <c r="W540" s="439"/>
      <c r="X540" s="439"/>
      <c r="Y540" s="439"/>
      <c r="Z540" s="439"/>
      <c r="AA540" s="439"/>
      <c r="AB540" s="439"/>
      <c r="AC540" s="439"/>
      <c r="AD540" s="439"/>
      <c r="AE540" s="439"/>
      <c r="AF540" s="439"/>
      <c r="AG540" s="439"/>
      <c r="AH540" s="439"/>
      <c r="AI540" s="439"/>
      <c r="AJ540" s="439"/>
      <c r="AK540" s="439"/>
      <c r="AL540" s="439"/>
      <c r="AM540" s="439"/>
      <c r="AN540" s="439"/>
      <c r="AO540" s="439"/>
      <c r="AP540" s="439"/>
      <c r="AQ540" s="439"/>
      <c r="AR540" s="439"/>
      <c r="AS540" s="439"/>
      <c r="AT540" s="439"/>
      <c r="AU540" s="439"/>
      <c r="AV540" s="439"/>
      <c r="AW540" s="439"/>
      <c r="AX540" s="439"/>
      <c r="AY540" s="439"/>
      <c r="AZ540" s="439"/>
      <c r="BA540" s="439"/>
      <c r="BB540" s="439"/>
      <c r="BC540" s="439"/>
    </row>
    <row r="541" ht="15.75" customHeight="1">
      <c r="A541" s="439"/>
      <c r="B541" s="439"/>
      <c r="C541" s="439"/>
      <c r="D541" s="439"/>
      <c r="E541" s="439"/>
      <c r="F541" s="439"/>
      <c r="G541" s="439"/>
      <c r="H541" s="439"/>
      <c r="I541" s="439"/>
      <c r="J541" s="439"/>
      <c r="K541" s="439"/>
      <c r="L541" s="439"/>
      <c r="M541" s="439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439"/>
      <c r="Z541" s="439"/>
      <c r="AA541" s="439"/>
      <c r="AB541" s="439"/>
      <c r="AC541" s="439"/>
      <c r="AD541" s="439"/>
      <c r="AE541" s="439"/>
      <c r="AF541" s="439"/>
      <c r="AG541" s="439"/>
      <c r="AH541" s="439"/>
      <c r="AI541" s="439"/>
      <c r="AJ541" s="439"/>
      <c r="AK541" s="439"/>
      <c r="AL541" s="439"/>
      <c r="AM541" s="439"/>
      <c r="AN541" s="439"/>
      <c r="AO541" s="439"/>
      <c r="AP541" s="439"/>
      <c r="AQ541" s="439"/>
      <c r="AR541" s="439"/>
      <c r="AS541" s="439"/>
      <c r="AT541" s="439"/>
      <c r="AU541" s="439"/>
      <c r="AV541" s="439"/>
      <c r="AW541" s="439"/>
      <c r="AX541" s="439"/>
      <c r="AY541" s="439"/>
      <c r="AZ541" s="439"/>
      <c r="BA541" s="439"/>
      <c r="BB541" s="439"/>
      <c r="BC541" s="439"/>
    </row>
    <row r="542" ht="15.75" customHeight="1">
      <c r="A542" s="439"/>
      <c r="B542" s="439"/>
      <c r="C542" s="439"/>
      <c r="D542" s="439"/>
      <c r="E542" s="439"/>
      <c r="F542" s="439"/>
      <c r="G542" s="439"/>
      <c r="H542" s="439"/>
      <c r="I542" s="439"/>
      <c r="J542" s="439"/>
      <c r="K542" s="439"/>
      <c r="L542" s="439"/>
      <c r="M542" s="439"/>
      <c r="N542" s="439"/>
      <c r="O542" s="439"/>
      <c r="P542" s="439"/>
      <c r="Q542" s="439"/>
      <c r="R542" s="439"/>
      <c r="S542" s="439"/>
      <c r="T542" s="439"/>
      <c r="U542" s="439"/>
      <c r="V542" s="439"/>
      <c r="W542" s="439"/>
      <c r="X542" s="439"/>
      <c r="Y542" s="439"/>
      <c r="Z542" s="439"/>
      <c r="AA542" s="439"/>
      <c r="AB542" s="439"/>
      <c r="AC542" s="439"/>
      <c r="AD542" s="439"/>
      <c r="AE542" s="439"/>
      <c r="AF542" s="439"/>
      <c r="AG542" s="439"/>
      <c r="AH542" s="439"/>
      <c r="AI542" s="439"/>
      <c r="AJ542" s="439"/>
      <c r="AK542" s="439"/>
      <c r="AL542" s="439"/>
      <c r="AM542" s="439"/>
      <c r="AN542" s="439"/>
      <c r="AO542" s="439"/>
      <c r="AP542" s="439"/>
      <c r="AQ542" s="439"/>
      <c r="AR542" s="439"/>
      <c r="AS542" s="439"/>
      <c r="AT542" s="439"/>
      <c r="AU542" s="439"/>
      <c r="AV542" s="439"/>
      <c r="AW542" s="439"/>
      <c r="AX542" s="439"/>
      <c r="AY542" s="439"/>
      <c r="AZ542" s="439"/>
      <c r="BA542" s="439"/>
      <c r="BB542" s="439"/>
      <c r="BC542" s="439"/>
    </row>
    <row r="543" ht="15.75" customHeight="1">
      <c r="A543" s="439"/>
      <c r="B543" s="439"/>
      <c r="C543" s="439"/>
      <c r="D543" s="439"/>
      <c r="E543" s="439"/>
      <c r="F543" s="439"/>
      <c r="G543" s="439"/>
      <c r="H543" s="439"/>
      <c r="I543" s="439"/>
      <c r="J543" s="439"/>
      <c r="K543" s="439"/>
      <c r="L543" s="439"/>
      <c r="M543" s="439"/>
      <c r="N543" s="439"/>
      <c r="O543" s="439"/>
      <c r="P543" s="439"/>
      <c r="Q543" s="439"/>
      <c r="R543" s="439"/>
      <c r="S543" s="439"/>
      <c r="T543" s="439"/>
      <c r="U543" s="439"/>
      <c r="V543" s="439"/>
      <c r="W543" s="439"/>
      <c r="X543" s="439"/>
      <c r="Y543" s="439"/>
      <c r="Z543" s="439"/>
      <c r="AA543" s="439"/>
      <c r="AB543" s="439"/>
      <c r="AC543" s="439"/>
      <c r="AD543" s="439"/>
      <c r="AE543" s="439"/>
      <c r="AF543" s="439"/>
      <c r="AG543" s="439"/>
      <c r="AH543" s="439"/>
      <c r="AI543" s="439"/>
      <c r="AJ543" s="439"/>
      <c r="AK543" s="439"/>
      <c r="AL543" s="439"/>
      <c r="AM543" s="439"/>
      <c r="AN543" s="439"/>
      <c r="AO543" s="439"/>
      <c r="AP543" s="439"/>
      <c r="AQ543" s="439"/>
      <c r="AR543" s="439"/>
      <c r="AS543" s="439"/>
      <c r="AT543" s="439"/>
      <c r="AU543" s="439"/>
      <c r="AV543" s="439"/>
      <c r="AW543" s="439"/>
      <c r="AX543" s="439"/>
      <c r="AY543" s="439"/>
      <c r="AZ543" s="439"/>
      <c r="BA543" s="439"/>
      <c r="BB543" s="439"/>
      <c r="BC543" s="439"/>
    </row>
    <row r="544" ht="15.75" customHeight="1">
      <c r="A544" s="439"/>
      <c r="B544" s="439"/>
      <c r="C544" s="439"/>
      <c r="D544" s="439"/>
      <c r="E544" s="439"/>
      <c r="F544" s="439"/>
      <c r="G544" s="439"/>
      <c r="H544" s="439"/>
      <c r="I544" s="439"/>
      <c r="J544" s="439"/>
      <c r="K544" s="439"/>
      <c r="L544" s="439"/>
      <c r="M544" s="439"/>
      <c r="N544" s="439"/>
      <c r="O544" s="439"/>
      <c r="P544" s="439"/>
      <c r="Q544" s="439"/>
      <c r="R544" s="439"/>
      <c r="S544" s="439"/>
      <c r="T544" s="439"/>
      <c r="U544" s="439"/>
      <c r="V544" s="439"/>
      <c r="W544" s="439"/>
      <c r="X544" s="439"/>
      <c r="Y544" s="439"/>
      <c r="Z544" s="439"/>
      <c r="AA544" s="439"/>
      <c r="AB544" s="439"/>
      <c r="AC544" s="439"/>
      <c r="AD544" s="439"/>
      <c r="AE544" s="439"/>
      <c r="AF544" s="439"/>
      <c r="AG544" s="439"/>
      <c r="AH544" s="439"/>
      <c r="AI544" s="439"/>
      <c r="AJ544" s="439"/>
      <c r="AK544" s="439"/>
      <c r="AL544" s="439"/>
      <c r="AM544" s="439"/>
      <c r="AN544" s="439"/>
      <c r="AO544" s="439"/>
      <c r="AP544" s="439"/>
      <c r="AQ544" s="439"/>
      <c r="AR544" s="439"/>
      <c r="AS544" s="439"/>
      <c r="AT544" s="439"/>
      <c r="AU544" s="439"/>
      <c r="AV544" s="439"/>
      <c r="AW544" s="439"/>
      <c r="AX544" s="439"/>
      <c r="AY544" s="439"/>
      <c r="AZ544" s="439"/>
      <c r="BA544" s="439"/>
      <c r="BB544" s="439"/>
      <c r="BC544" s="439"/>
    </row>
    <row r="545" ht="15.75" customHeight="1">
      <c r="A545" s="439"/>
      <c r="B545" s="439"/>
      <c r="C545" s="439"/>
      <c r="D545" s="439"/>
      <c r="E545" s="439"/>
      <c r="F545" s="439"/>
      <c r="G545" s="439"/>
      <c r="H545" s="439"/>
      <c r="I545" s="439"/>
      <c r="J545" s="439"/>
      <c r="K545" s="439"/>
      <c r="L545" s="439"/>
      <c r="M545" s="439"/>
      <c r="N545" s="439"/>
      <c r="O545" s="439"/>
      <c r="P545" s="439"/>
      <c r="Q545" s="439"/>
      <c r="R545" s="439"/>
      <c r="S545" s="439"/>
      <c r="T545" s="439"/>
      <c r="U545" s="439"/>
      <c r="V545" s="439"/>
      <c r="W545" s="439"/>
      <c r="X545" s="439"/>
      <c r="Y545" s="439"/>
      <c r="Z545" s="439"/>
      <c r="AA545" s="439"/>
      <c r="AB545" s="439"/>
      <c r="AC545" s="439"/>
      <c r="AD545" s="439"/>
      <c r="AE545" s="439"/>
      <c r="AF545" s="439"/>
      <c r="AG545" s="439"/>
      <c r="AH545" s="439"/>
      <c r="AI545" s="439"/>
      <c r="AJ545" s="439"/>
      <c r="AK545" s="439"/>
      <c r="AL545" s="439"/>
      <c r="AM545" s="439"/>
      <c r="AN545" s="439"/>
      <c r="AO545" s="439"/>
      <c r="AP545" s="439"/>
      <c r="AQ545" s="439"/>
      <c r="AR545" s="439"/>
      <c r="AS545" s="439"/>
      <c r="AT545" s="439"/>
      <c r="AU545" s="439"/>
      <c r="AV545" s="439"/>
      <c r="AW545" s="439"/>
      <c r="AX545" s="439"/>
      <c r="AY545" s="439"/>
      <c r="AZ545" s="439"/>
      <c r="BA545" s="439"/>
      <c r="BB545" s="439"/>
      <c r="BC545" s="439"/>
    </row>
    <row r="546" ht="15.75" customHeight="1">
      <c r="A546" s="439"/>
      <c r="B546" s="439"/>
      <c r="C546" s="439"/>
      <c r="D546" s="439"/>
      <c r="E546" s="439"/>
      <c r="F546" s="439"/>
      <c r="G546" s="439"/>
      <c r="H546" s="439"/>
      <c r="I546" s="439"/>
      <c r="J546" s="439"/>
      <c r="K546" s="439"/>
      <c r="L546" s="439"/>
      <c r="M546" s="439"/>
      <c r="N546" s="439"/>
      <c r="O546" s="439"/>
      <c r="P546" s="439"/>
      <c r="Q546" s="439"/>
      <c r="R546" s="439"/>
      <c r="S546" s="439"/>
      <c r="T546" s="439"/>
      <c r="U546" s="439"/>
      <c r="V546" s="439"/>
      <c r="W546" s="439"/>
      <c r="X546" s="439"/>
      <c r="Y546" s="439"/>
      <c r="Z546" s="439"/>
      <c r="AA546" s="439"/>
      <c r="AB546" s="439"/>
      <c r="AC546" s="439"/>
      <c r="AD546" s="439"/>
      <c r="AE546" s="439"/>
      <c r="AF546" s="439"/>
      <c r="AG546" s="439"/>
      <c r="AH546" s="439"/>
      <c r="AI546" s="439"/>
      <c r="AJ546" s="439"/>
      <c r="AK546" s="439"/>
      <c r="AL546" s="439"/>
      <c r="AM546" s="439"/>
      <c r="AN546" s="439"/>
      <c r="AO546" s="439"/>
      <c r="AP546" s="439"/>
      <c r="AQ546" s="439"/>
      <c r="AR546" s="439"/>
      <c r="AS546" s="439"/>
      <c r="AT546" s="439"/>
      <c r="AU546" s="439"/>
      <c r="AV546" s="439"/>
      <c r="AW546" s="439"/>
      <c r="AX546" s="439"/>
      <c r="AY546" s="439"/>
      <c r="AZ546" s="439"/>
      <c r="BA546" s="439"/>
      <c r="BB546" s="439"/>
      <c r="BC546" s="439"/>
    </row>
    <row r="547" ht="15.75" customHeight="1">
      <c r="A547" s="439"/>
      <c r="B547" s="439"/>
      <c r="C547" s="439"/>
      <c r="D547" s="439"/>
      <c r="E547" s="439"/>
      <c r="F547" s="439"/>
      <c r="G547" s="439"/>
      <c r="H547" s="439"/>
      <c r="I547" s="439"/>
      <c r="J547" s="439"/>
      <c r="K547" s="439"/>
      <c r="L547" s="439"/>
      <c r="M547" s="439"/>
      <c r="N547" s="439"/>
      <c r="O547" s="439"/>
      <c r="P547" s="439"/>
      <c r="Q547" s="439"/>
      <c r="R547" s="439"/>
      <c r="S547" s="439"/>
      <c r="T547" s="439"/>
      <c r="U547" s="439"/>
      <c r="V547" s="439"/>
      <c r="W547" s="439"/>
      <c r="X547" s="439"/>
      <c r="Y547" s="439"/>
      <c r="Z547" s="439"/>
      <c r="AA547" s="439"/>
      <c r="AB547" s="439"/>
      <c r="AC547" s="439"/>
      <c r="AD547" s="439"/>
      <c r="AE547" s="439"/>
      <c r="AF547" s="439"/>
      <c r="AG547" s="439"/>
      <c r="AH547" s="439"/>
      <c r="AI547" s="439"/>
      <c r="AJ547" s="439"/>
      <c r="AK547" s="439"/>
      <c r="AL547" s="439"/>
      <c r="AM547" s="439"/>
      <c r="AN547" s="439"/>
      <c r="AO547" s="439"/>
      <c r="AP547" s="439"/>
      <c r="AQ547" s="439"/>
      <c r="AR547" s="439"/>
      <c r="AS547" s="439"/>
      <c r="AT547" s="439"/>
      <c r="AU547" s="439"/>
      <c r="AV547" s="439"/>
      <c r="AW547" s="439"/>
      <c r="AX547" s="439"/>
      <c r="AY547" s="439"/>
      <c r="AZ547" s="439"/>
      <c r="BA547" s="439"/>
      <c r="BB547" s="439"/>
      <c r="BC547" s="439"/>
    </row>
    <row r="548" ht="15.75" customHeight="1">
      <c r="A548" s="439"/>
      <c r="B548" s="439"/>
      <c r="C548" s="439"/>
      <c r="D548" s="439"/>
      <c r="E548" s="439"/>
      <c r="F548" s="439"/>
      <c r="G548" s="439"/>
      <c r="H548" s="439"/>
      <c r="I548" s="439"/>
      <c r="J548" s="439"/>
      <c r="K548" s="439"/>
      <c r="L548" s="439"/>
      <c r="M548" s="439"/>
      <c r="N548" s="439"/>
      <c r="O548" s="439"/>
      <c r="P548" s="439"/>
      <c r="Q548" s="439"/>
      <c r="R548" s="439"/>
      <c r="S548" s="439"/>
      <c r="T548" s="439"/>
      <c r="U548" s="439"/>
      <c r="V548" s="439"/>
      <c r="W548" s="439"/>
      <c r="X548" s="439"/>
      <c r="Y548" s="439"/>
      <c r="Z548" s="439"/>
      <c r="AA548" s="439"/>
      <c r="AB548" s="439"/>
      <c r="AC548" s="439"/>
      <c r="AD548" s="439"/>
      <c r="AE548" s="439"/>
      <c r="AF548" s="439"/>
      <c r="AG548" s="439"/>
      <c r="AH548" s="439"/>
      <c r="AI548" s="439"/>
      <c r="AJ548" s="439"/>
      <c r="AK548" s="439"/>
      <c r="AL548" s="439"/>
      <c r="AM548" s="439"/>
      <c r="AN548" s="439"/>
      <c r="AO548" s="439"/>
      <c r="AP548" s="439"/>
      <c r="AQ548" s="439"/>
      <c r="AR548" s="439"/>
      <c r="AS548" s="439"/>
      <c r="AT548" s="439"/>
      <c r="AU548" s="439"/>
      <c r="AV548" s="439"/>
      <c r="AW548" s="439"/>
      <c r="AX548" s="439"/>
      <c r="AY548" s="439"/>
      <c r="AZ548" s="439"/>
      <c r="BA548" s="439"/>
      <c r="BB548" s="439"/>
      <c r="BC548" s="439"/>
    </row>
    <row r="549" ht="15.75" customHeight="1">
      <c r="A549" s="439"/>
      <c r="B549" s="439"/>
      <c r="C549" s="439"/>
      <c r="D549" s="439"/>
      <c r="E549" s="439"/>
      <c r="F549" s="439"/>
      <c r="G549" s="439"/>
      <c r="H549" s="439"/>
      <c r="I549" s="439"/>
      <c r="J549" s="439"/>
      <c r="K549" s="439"/>
      <c r="L549" s="439"/>
      <c r="M549" s="439"/>
      <c r="N549" s="439"/>
      <c r="O549" s="439"/>
      <c r="P549" s="439"/>
      <c r="Q549" s="439"/>
      <c r="R549" s="439"/>
      <c r="S549" s="439"/>
      <c r="T549" s="439"/>
      <c r="U549" s="439"/>
      <c r="V549" s="439"/>
      <c r="W549" s="439"/>
      <c r="X549" s="439"/>
      <c r="Y549" s="439"/>
      <c r="Z549" s="439"/>
      <c r="AA549" s="439"/>
      <c r="AB549" s="439"/>
      <c r="AC549" s="439"/>
      <c r="AD549" s="439"/>
      <c r="AE549" s="439"/>
      <c r="AF549" s="439"/>
      <c r="AG549" s="439"/>
      <c r="AH549" s="439"/>
      <c r="AI549" s="439"/>
      <c r="AJ549" s="439"/>
      <c r="AK549" s="439"/>
      <c r="AL549" s="439"/>
      <c r="AM549" s="439"/>
      <c r="AN549" s="439"/>
      <c r="AO549" s="439"/>
      <c r="AP549" s="439"/>
      <c r="AQ549" s="439"/>
      <c r="AR549" s="439"/>
      <c r="AS549" s="439"/>
      <c r="AT549" s="439"/>
      <c r="AU549" s="439"/>
      <c r="AV549" s="439"/>
      <c r="AW549" s="439"/>
      <c r="AX549" s="439"/>
      <c r="AY549" s="439"/>
      <c r="AZ549" s="439"/>
      <c r="BA549" s="439"/>
      <c r="BB549" s="439"/>
      <c r="BC549" s="439"/>
    </row>
    <row r="550" ht="15.75" customHeight="1">
      <c r="A550" s="439"/>
      <c r="B550" s="439"/>
      <c r="C550" s="439"/>
      <c r="D550" s="439"/>
      <c r="E550" s="439"/>
      <c r="F550" s="439"/>
      <c r="G550" s="439"/>
      <c r="H550" s="439"/>
      <c r="I550" s="439"/>
      <c r="J550" s="439"/>
      <c r="K550" s="439"/>
      <c r="L550" s="439"/>
      <c r="M550" s="439"/>
      <c r="N550" s="439"/>
      <c r="O550" s="439"/>
      <c r="P550" s="439"/>
      <c r="Q550" s="439"/>
      <c r="R550" s="439"/>
      <c r="S550" s="439"/>
      <c r="T550" s="439"/>
      <c r="U550" s="439"/>
      <c r="V550" s="439"/>
      <c r="W550" s="439"/>
      <c r="X550" s="439"/>
      <c r="Y550" s="439"/>
      <c r="Z550" s="439"/>
      <c r="AA550" s="439"/>
      <c r="AB550" s="439"/>
      <c r="AC550" s="439"/>
      <c r="AD550" s="439"/>
      <c r="AE550" s="439"/>
      <c r="AF550" s="439"/>
      <c r="AG550" s="439"/>
      <c r="AH550" s="439"/>
      <c r="AI550" s="439"/>
      <c r="AJ550" s="439"/>
      <c r="AK550" s="439"/>
      <c r="AL550" s="439"/>
      <c r="AM550" s="439"/>
      <c r="AN550" s="439"/>
      <c r="AO550" s="439"/>
      <c r="AP550" s="439"/>
      <c r="AQ550" s="439"/>
      <c r="AR550" s="439"/>
      <c r="AS550" s="439"/>
      <c r="AT550" s="439"/>
      <c r="AU550" s="439"/>
      <c r="AV550" s="439"/>
      <c r="AW550" s="439"/>
      <c r="AX550" s="439"/>
      <c r="AY550" s="439"/>
      <c r="AZ550" s="439"/>
      <c r="BA550" s="439"/>
      <c r="BB550" s="439"/>
      <c r="BC550" s="439"/>
    </row>
    <row r="551" ht="15.75" customHeight="1">
      <c r="A551" s="439"/>
      <c r="B551" s="439"/>
      <c r="C551" s="439"/>
      <c r="D551" s="439"/>
      <c r="E551" s="439"/>
      <c r="F551" s="439"/>
      <c r="G551" s="439"/>
      <c r="H551" s="439"/>
      <c r="I551" s="439"/>
      <c r="J551" s="439"/>
      <c r="K551" s="439"/>
      <c r="L551" s="439"/>
      <c r="M551" s="439"/>
      <c r="N551" s="439"/>
      <c r="O551" s="439"/>
      <c r="P551" s="439"/>
      <c r="Q551" s="439"/>
      <c r="R551" s="439"/>
      <c r="S551" s="439"/>
      <c r="T551" s="439"/>
      <c r="U551" s="439"/>
      <c r="V551" s="439"/>
      <c r="W551" s="439"/>
      <c r="X551" s="439"/>
      <c r="Y551" s="439"/>
      <c r="Z551" s="439"/>
      <c r="AA551" s="439"/>
      <c r="AB551" s="439"/>
      <c r="AC551" s="439"/>
      <c r="AD551" s="439"/>
      <c r="AE551" s="439"/>
      <c r="AF551" s="439"/>
      <c r="AG551" s="439"/>
      <c r="AH551" s="439"/>
      <c r="AI551" s="439"/>
      <c r="AJ551" s="439"/>
      <c r="AK551" s="439"/>
      <c r="AL551" s="439"/>
      <c r="AM551" s="439"/>
      <c r="AN551" s="439"/>
      <c r="AO551" s="439"/>
      <c r="AP551" s="439"/>
      <c r="AQ551" s="439"/>
      <c r="AR551" s="439"/>
      <c r="AS551" s="439"/>
      <c r="AT551" s="439"/>
      <c r="AU551" s="439"/>
      <c r="AV551" s="439"/>
      <c r="AW551" s="439"/>
      <c r="AX551" s="439"/>
      <c r="AY551" s="439"/>
      <c r="AZ551" s="439"/>
      <c r="BA551" s="439"/>
      <c r="BB551" s="439"/>
      <c r="BC551" s="439"/>
    </row>
    <row r="552" ht="15.75" customHeight="1">
      <c r="A552" s="439"/>
      <c r="B552" s="439"/>
      <c r="C552" s="439"/>
      <c r="D552" s="439"/>
      <c r="E552" s="439"/>
      <c r="F552" s="439"/>
      <c r="G552" s="439"/>
      <c r="H552" s="439"/>
      <c r="I552" s="439"/>
      <c r="J552" s="439"/>
      <c r="K552" s="439"/>
      <c r="L552" s="439"/>
      <c r="M552" s="439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439"/>
      <c r="Z552" s="439"/>
      <c r="AA552" s="439"/>
      <c r="AB552" s="439"/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439"/>
      <c r="AM552" s="439"/>
      <c r="AN552" s="439"/>
      <c r="AO552" s="439"/>
      <c r="AP552" s="439"/>
      <c r="AQ552" s="439"/>
      <c r="AR552" s="439"/>
      <c r="AS552" s="439"/>
      <c r="AT552" s="439"/>
      <c r="AU552" s="439"/>
      <c r="AV552" s="439"/>
      <c r="AW552" s="439"/>
      <c r="AX552" s="439"/>
      <c r="AY552" s="439"/>
      <c r="AZ552" s="439"/>
      <c r="BA552" s="439"/>
      <c r="BB552" s="439"/>
      <c r="BC552" s="439"/>
    </row>
    <row r="553" ht="15.75" customHeight="1">
      <c r="A553" s="439"/>
      <c r="B553" s="439"/>
      <c r="C553" s="439"/>
      <c r="D553" s="439"/>
      <c r="E553" s="439"/>
      <c r="F553" s="439"/>
      <c r="G553" s="439"/>
      <c r="H553" s="439"/>
      <c r="I553" s="439"/>
      <c r="J553" s="439"/>
      <c r="K553" s="439"/>
      <c r="L553" s="439"/>
      <c r="M553" s="439"/>
      <c r="N553" s="439"/>
      <c r="O553" s="439"/>
      <c r="P553" s="439"/>
      <c r="Q553" s="439"/>
      <c r="R553" s="439"/>
      <c r="S553" s="439"/>
      <c r="T553" s="439"/>
      <c r="U553" s="439"/>
      <c r="V553" s="439"/>
      <c r="W553" s="439"/>
      <c r="X553" s="439"/>
      <c r="Y553" s="439"/>
      <c r="Z553" s="439"/>
      <c r="AA553" s="439"/>
      <c r="AB553" s="439"/>
      <c r="AC553" s="439"/>
      <c r="AD553" s="439"/>
      <c r="AE553" s="439"/>
      <c r="AF553" s="439"/>
      <c r="AG553" s="439"/>
      <c r="AH553" s="439"/>
      <c r="AI553" s="439"/>
      <c r="AJ553" s="439"/>
      <c r="AK553" s="439"/>
      <c r="AL553" s="439"/>
      <c r="AM553" s="439"/>
      <c r="AN553" s="439"/>
      <c r="AO553" s="439"/>
      <c r="AP553" s="439"/>
      <c r="AQ553" s="439"/>
      <c r="AR553" s="439"/>
      <c r="AS553" s="439"/>
      <c r="AT553" s="439"/>
      <c r="AU553" s="439"/>
      <c r="AV553" s="439"/>
      <c r="AW553" s="439"/>
      <c r="AX553" s="439"/>
      <c r="AY553" s="439"/>
      <c r="AZ553" s="439"/>
      <c r="BA553" s="439"/>
      <c r="BB553" s="439"/>
      <c r="BC553" s="439"/>
    </row>
    <row r="554" ht="15.75" customHeight="1">
      <c r="A554" s="439"/>
      <c r="B554" s="439"/>
      <c r="C554" s="439"/>
      <c r="D554" s="439"/>
      <c r="E554" s="439"/>
      <c r="F554" s="439"/>
      <c r="G554" s="439"/>
      <c r="H554" s="439"/>
      <c r="I554" s="439"/>
      <c r="J554" s="439"/>
      <c r="K554" s="439"/>
      <c r="L554" s="439"/>
      <c r="M554" s="439"/>
      <c r="N554" s="439"/>
      <c r="O554" s="439"/>
      <c r="P554" s="439"/>
      <c r="Q554" s="439"/>
      <c r="R554" s="439"/>
      <c r="S554" s="439"/>
      <c r="T554" s="439"/>
      <c r="U554" s="439"/>
      <c r="V554" s="439"/>
      <c r="W554" s="439"/>
      <c r="X554" s="439"/>
      <c r="Y554" s="439"/>
      <c r="Z554" s="439"/>
      <c r="AA554" s="439"/>
      <c r="AB554" s="439"/>
      <c r="AC554" s="439"/>
      <c r="AD554" s="439"/>
      <c r="AE554" s="439"/>
      <c r="AF554" s="439"/>
      <c r="AG554" s="439"/>
      <c r="AH554" s="439"/>
      <c r="AI554" s="439"/>
      <c r="AJ554" s="439"/>
      <c r="AK554" s="439"/>
      <c r="AL554" s="439"/>
      <c r="AM554" s="439"/>
      <c r="AN554" s="439"/>
      <c r="AO554" s="439"/>
      <c r="AP554" s="439"/>
      <c r="AQ554" s="439"/>
      <c r="AR554" s="439"/>
      <c r="AS554" s="439"/>
      <c r="AT554" s="439"/>
      <c r="AU554" s="439"/>
      <c r="AV554" s="439"/>
      <c r="AW554" s="439"/>
      <c r="AX554" s="439"/>
      <c r="AY554" s="439"/>
      <c r="AZ554" s="439"/>
      <c r="BA554" s="439"/>
      <c r="BB554" s="439"/>
      <c r="BC554" s="439"/>
    </row>
    <row r="555" ht="15.75" customHeight="1">
      <c r="A555" s="439"/>
      <c r="B555" s="439"/>
      <c r="C555" s="439"/>
      <c r="D555" s="439"/>
      <c r="E555" s="439"/>
      <c r="F555" s="439"/>
      <c r="G555" s="439"/>
      <c r="H555" s="439"/>
      <c r="I555" s="439"/>
      <c r="J555" s="439"/>
      <c r="K555" s="439"/>
      <c r="L555" s="439"/>
      <c r="M555" s="439"/>
      <c r="N555" s="439"/>
      <c r="O555" s="439"/>
      <c r="P555" s="439"/>
      <c r="Q555" s="439"/>
      <c r="R555" s="439"/>
      <c r="S555" s="439"/>
      <c r="T555" s="439"/>
      <c r="U555" s="439"/>
      <c r="V555" s="439"/>
      <c r="W555" s="439"/>
      <c r="X555" s="439"/>
      <c r="Y555" s="439"/>
      <c r="Z555" s="439"/>
      <c r="AA555" s="439"/>
      <c r="AB555" s="439"/>
      <c r="AC555" s="439"/>
      <c r="AD555" s="439"/>
      <c r="AE555" s="439"/>
      <c r="AF555" s="439"/>
      <c r="AG555" s="439"/>
      <c r="AH555" s="439"/>
      <c r="AI555" s="439"/>
      <c r="AJ555" s="439"/>
      <c r="AK555" s="439"/>
      <c r="AL555" s="439"/>
      <c r="AM555" s="439"/>
      <c r="AN555" s="439"/>
      <c r="AO555" s="439"/>
      <c r="AP555" s="439"/>
      <c r="AQ555" s="439"/>
      <c r="AR555" s="439"/>
      <c r="AS555" s="439"/>
      <c r="AT555" s="439"/>
      <c r="AU555" s="439"/>
      <c r="AV555" s="439"/>
      <c r="AW555" s="439"/>
      <c r="AX555" s="439"/>
      <c r="AY555" s="439"/>
      <c r="AZ555" s="439"/>
      <c r="BA555" s="439"/>
      <c r="BB555" s="439"/>
      <c r="BC555" s="439"/>
    </row>
    <row r="556" ht="15.75" customHeight="1">
      <c r="A556" s="439"/>
      <c r="B556" s="439"/>
      <c r="C556" s="439"/>
      <c r="D556" s="439"/>
      <c r="E556" s="439"/>
      <c r="F556" s="439"/>
      <c r="G556" s="439"/>
      <c r="H556" s="439"/>
      <c r="I556" s="439"/>
      <c r="J556" s="439"/>
      <c r="K556" s="439"/>
      <c r="L556" s="439"/>
      <c r="M556" s="439"/>
      <c r="N556" s="439"/>
      <c r="O556" s="439"/>
      <c r="P556" s="439"/>
      <c r="Q556" s="439"/>
      <c r="R556" s="439"/>
      <c r="S556" s="439"/>
      <c r="T556" s="439"/>
      <c r="U556" s="439"/>
      <c r="V556" s="439"/>
      <c r="W556" s="439"/>
      <c r="X556" s="439"/>
      <c r="Y556" s="439"/>
      <c r="Z556" s="439"/>
      <c r="AA556" s="439"/>
      <c r="AB556" s="439"/>
      <c r="AC556" s="439"/>
      <c r="AD556" s="439"/>
      <c r="AE556" s="439"/>
      <c r="AF556" s="439"/>
      <c r="AG556" s="439"/>
      <c r="AH556" s="439"/>
      <c r="AI556" s="439"/>
      <c r="AJ556" s="439"/>
      <c r="AK556" s="439"/>
      <c r="AL556" s="439"/>
      <c r="AM556" s="439"/>
      <c r="AN556" s="439"/>
      <c r="AO556" s="439"/>
      <c r="AP556" s="439"/>
      <c r="AQ556" s="439"/>
      <c r="AR556" s="439"/>
      <c r="AS556" s="439"/>
      <c r="AT556" s="439"/>
      <c r="AU556" s="439"/>
      <c r="AV556" s="439"/>
      <c r="AW556" s="439"/>
      <c r="AX556" s="439"/>
      <c r="AY556" s="439"/>
      <c r="AZ556" s="439"/>
      <c r="BA556" s="439"/>
      <c r="BB556" s="439"/>
      <c r="BC556" s="439"/>
    </row>
    <row r="557" ht="15.75" customHeight="1">
      <c r="A557" s="439"/>
      <c r="B557" s="439"/>
      <c r="C557" s="439"/>
      <c r="D557" s="439"/>
      <c r="E557" s="439"/>
      <c r="F557" s="439"/>
      <c r="G557" s="439"/>
      <c r="H557" s="439"/>
      <c r="I557" s="439"/>
      <c r="J557" s="439"/>
      <c r="K557" s="439"/>
      <c r="L557" s="439"/>
      <c r="M557" s="439"/>
      <c r="N557" s="439"/>
      <c r="O557" s="439"/>
      <c r="P557" s="439"/>
      <c r="Q557" s="439"/>
      <c r="R557" s="439"/>
      <c r="S557" s="439"/>
      <c r="T557" s="439"/>
      <c r="U557" s="439"/>
      <c r="V557" s="439"/>
      <c r="W557" s="439"/>
      <c r="X557" s="439"/>
      <c r="Y557" s="439"/>
      <c r="Z557" s="439"/>
      <c r="AA557" s="439"/>
      <c r="AB557" s="439"/>
      <c r="AC557" s="439"/>
      <c r="AD557" s="439"/>
      <c r="AE557" s="439"/>
      <c r="AF557" s="439"/>
      <c r="AG557" s="439"/>
      <c r="AH557" s="439"/>
      <c r="AI557" s="439"/>
      <c r="AJ557" s="439"/>
      <c r="AK557" s="439"/>
      <c r="AL557" s="439"/>
      <c r="AM557" s="439"/>
      <c r="AN557" s="439"/>
      <c r="AO557" s="439"/>
      <c r="AP557" s="439"/>
      <c r="AQ557" s="439"/>
      <c r="AR557" s="439"/>
      <c r="AS557" s="439"/>
      <c r="AT557" s="439"/>
      <c r="AU557" s="439"/>
      <c r="AV557" s="439"/>
      <c r="AW557" s="439"/>
      <c r="AX557" s="439"/>
      <c r="AY557" s="439"/>
      <c r="AZ557" s="439"/>
      <c r="BA557" s="439"/>
      <c r="BB557" s="439"/>
      <c r="BC557" s="439"/>
    </row>
    <row r="558" ht="15.75" customHeight="1">
      <c r="A558" s="439"/>
      <c r="B558" s="439"/>
      <c r="C558" s="439"/>
      <c r="D558" s="439"/>
      <c r="E558" s="439"/>
      <c r="F558" s="439"/>
      <c r="G558" s="439"/>
      <c r="H558" s="439"/>
      <c r="I558" s="439"/>
      <c r="J558" s="439"/>
      <c r="K558" s="439"/>
      <c r="L558" s="439"/>
      <c r="M558" s="439"/>
      <c r="N558" s="439"/>
      <c r="O558" s="439"/>
      <c r="P558" s="439"/>
      <c r="Q558" s="439"/>
      <c r="R558" s="439"/>
      <c r="S558" s="439"/>
      <c r="T558" s="439"/>
      <c r="U558" s="439"/>
      <c r="V558" s="439"/>
      <c r="W558" s="439"/>
      <c r="X558" s="439"/>
      <c r="Y558" s="439"/>
      <c r="Z558" s="439"/>
      <c r="AA558" s="439"/>
      <c r="AB558" s="439"/>
      <c r="AC558" s="439"/>
      <c r="AD558" s="439"/>
      <c r="AE558" s="439"/>
      <c r="AF558" s="439"/>
      <c r="AG558" s="439"/>
      <c r="AH558" s="439"/>
      <c r="AI558" s="439"/>
      <c r="AJ558" s="439"/>
      <c r="AK558" s="439"/>
      <c r="AL558" s="439"/>
      <c r="AM558" s="439"/>
      <c r="AN558" s="439"/>
      <c r="AO558" s="439"/>
      <c r="AP558" s="439"/>
      <c r="AQ558" s="439"/>
      <c r="AR558" s="439"/>
      <c r="AS558" s="439"/>
      <c r="AT558" s="439"/>
      <c r="AU558" s="439"/>
      <c r="AV558" s="439"/>
      <c r="AW558" s="439"/>
      <c r="AX558" s="439"/>
      <c r="AY558" s="439"/>
      <c r="AZ558" s="439"/>
      <c r="BA558" s="439"/>
      <c r="BB558" s="439"/>
      <c r="BC558" s="439"/>
    </row>
    <row r="559" ht="15.75" customHeight="1">
      <c r="A559" s="439"/>
      <c r="B559" s="439"/>
      <c r="C559" s="439"/>
      <c r="D559" s="439"/>
      <c r="E559" s="439"/>
      <c r="F559" s="439"/>
      <c r="G559" s="439"/>
      <c r="H559" s="439"/>
      <c r="I559" s="439"/>
      <c r="J559" s="439"/>
      <c r="K559" s="439"/>
      <c r="L559" s="439"/>
      <c r="M559" s="439"/>
      <c r="N559" s="439"/>
      <c r="O559" s="439"/>
      <c r="P559" s="439"/>
      <c r="Q559" s="439"/>
      <c r="R559" s="439"/>
      <c r="S559" s="439"/>
      <c r="T559" s="439"/>
      <c r="U559" s="439"/>
      <c r="V559" s="439"/>
      <c r="W559" s="439"/>
      <c r="X559" s="439"/>
      <c r="Y559" s="439"/>
      <c r="Z559" s="439"/>
      <c r="AA559" s="439"/>
      <c r="AB559" s="439"/>
      <c r="AC559" s="439"/>
      <c r="AD559" s="439"/>
      <c r="AE559" s="439"/>
      <c r="AF559" s="439"/>
      <c r="AG559" s="439"/>
      <c r="AH559" s="439"/>
      <c r="AI559" s="439"/>
      <c r="AJ559" s="439"/>
      <c r="AK559" s="439"/>
      <c r="AL559" s="439"/>
      <c r="AM559" s="439"/>
      <c r="AN559" s="439"/>
      <c r="AO559" s="439"/>
      <c r="AP559" s="439"/>
      <c r="AQ559" s="439"/>
      <c r="AR559" s="439"/>
      <c r="AS559" s="439"/>
      <c r="AT559" s="439"/>
      <c r="AU559" s="439"/>
      <c r="AV559" s="439"/>
      <c r="AW559" s="439"/>
      <c r="AX559" s="439"/>
      <c r="AY559" s="439"/>
      <c r="AZ559" s="439"/>
      <c r="BA559" s="439"/>
      <c r="BB559" s="439"/>
      <c r="BC559" s="439"/>
    </row>
    <row r="560" ht="15.75" customHeight="1">
      <c r="A560" s="439"/>
      <c r="B560" s="439"/>
      <c r="C560" s="439"/>
      <c r="D560" s="439"/>
      <c r="E560" s="439"/>
      <c r="F560" s="439"/>
      <c r="G560" s="439"/>
      <c r="H560" s="439"/>
      <c r="I560" s="439"/>
      <c r="J560" s="439"/>
      <c r="K560" s="439"/>
      <c r="L560" s="439"/>
      <c r="M560" s="439"/>
      <c r="N560" s="439"/>
      <c r="O560" s="439"/>
      <c r="P560" s="439"/>
      <c r="Q560" s="439"/>
      <c r="R560" s="439"/>
      <c r="S560" s="439"/>
      <c r="T560" s="439"/>
      <c r="U560" s="439"/>
      <c r="V560" s="439"/>
      <c r="W560" s="439"/>
      <c r="X560" s="439"/>
      <c r="Y560" s="439"/>
      <c r="Z560" s="439"/>
      <c r="AA560" s="439"/>
      <c r="AB560" s="439"/>
      <c r="AC560" s="439"/>
      <c r="AD560" s="439"/>
      <c r="AE560" s="439"/>
      <c r="AF560" s="439"/>
      <c r="AG560" s="439"/>
      <c r="AH560" s="439"/>
      <c r="AI560" s="439"/>
      <c r="AJ560" s="439"/>
      <c r="AK560" s="439"/>
      <c r="AL560" s="439"/>
      <c r="AM560" s="439"/>
      <c r="AN560" s="439"/>
      <c r="AO560" s="439"/>
      <c r="AP560" s="439"/>
      <c r="AQ560" s="439"/>
      <c r="AR560" s="439"/>
      <c r="AS560" s="439"/>
      <c r="AT560" s="439"/>
      <c r="AU560" s="439"/>
      <c r="AV560" s="439"/>
      <c r="AW560" s="439"/>
      <c r="AX560" s="439"/>
      <c r="AY560" s="439"/>
      <c r="AZ560" s="439"/>
      <c r="BA560" s="439"/>
      <c r="BB560" s="439"/>
      <c r="BC560" s="439"/>
    </row>
    <row r="561" ht="15.75" customHeight="1">
      <c r="A561" s="439"/>
      <c r="B561" s="439"/>
      <c r="C561" s="439"/>
      <c r="D561" s="439"/>
      <c r="E561" s="439"/>
      <c r="F561" s="439"/>
      <c r="G561" s="439"/>
      <c r="H561" s="439"/>
      <c r="I561" s="439"/>
      <c r="J561" s="439"/>
      <c r="K561" s="439"/>
      <c r="L561" s="439"/>
      <c r="M561" s="439"/>
      <c r="N561" s="439"/>
      <c r="O561" s="439"/>
      <c r="P561" s="439"/>
      <c r="Q561" s="439"/>
      <c r="R561" s="439"/>
      <c r="S561" s="439"/>
      <c r="T561" s="439"/>
      <c r="U561" s="439"/>
      <c r="V561" s="439"/>
      <c r="W561" s="439"/>
      <c r="X561" s="439"/>
      <c r="Y561" s="439"/>
      <c r="Z561" s="439"/>
      <c r="AA561" s="439"/>
      <c r="AB561" s="439"/>
      <c r="AC561" s="439"/>
      <c r="AD561" s="439"/>
      <c r="AE561" s="439"/>
      <c r="AF561" s="439"/>
      <c r="AG561" s="439"/>
      <c r="AH561" s="439"/>
      <c r="AI561" s="439"/>
      <c r="AJ561" s="439"/>
      <c r="AK561" s="439"/>
      <c r="AL561" s="439"/>
      <c r="AM561" s="439"/>
      <c r="AN561" s="439"/>
      <c r="AO561" s="439"/>
      <c r="AP561" s="439"/>
      <c r="AQ561" s="439"/>
      <c r="AR561" s="439"/>
      <c r="AS561" s="439"/>
      <c r="AT561" s="439"/>
      <c r="AU561" s="439"/>
      <c r="AV561" s="439"/>
      <c r="AW561" s="439"/>
      <c r="AX561" s="439"/>
      <c r="AY561" s="439"/>
      <c r="AZ561" s="439"/>
      <c r="BA561" s="439"/>
      <c r="BB561" s="439"/>
      <c r="BC561" s="439"/>
    </row>
    <row r="562" ht="15.75" customHeight="1">
      <c r="A562" s="439"/>
      <c r="B562" s="439"/>
      <c r="C562" s="439"/>
      <c r="D562" s="439"/>
      <c r="E562" s="439"/>
      <c r="F562" s="439"/>
      <c r="G562" s="439"/>
      <c r="H562" s="439"/>
      <c r="I562" s="439"/>
      <c r="J562" s="439"/>
      <c r="K562" s="439"/>
      <c r="L562" s="439"/>
      <c r="M562" s="439"/>
      <c r="N562" s="439"/>
      <c r="O562" s="439"/>
      <c r="P562" s="439"/>
      <c r="Q562" s="439"/>
      <c r="R562" s="439"/>
      <c r="S562" s="439"/>
      <c r="T562" s="439"/>
      <c r="U562" s="439"/>
      <c r="V562" s="439"/>
      <c r="W562" s="439"/>
      <c r="X562" s="439"/>
      <c r="Y562" s="439"/>
      <c r="Z562" s="439"/>
      <c r="AA562" s="439"/>
      <c r="AB562" s="439"/>
      <c r="AC562" s="439"/>
      <c r="AD562" s="439"/>
      <c r="AE562" s="439"/>
      <c r="AF562" s="439"/>
      <c r="AG562" s="439"/>
      <c r="AH562" s="439"/>
      <c r="AI562" s="439"/>
      <c r="AJ562" s="439"/>
      <c r="AK562" s="439"/>
      <c r="AL562" s="439"/>
      <c r="AM562" s="439"/>
      <c r="AN562" s="439"/>
      <c r="AO562" s="439"/>
      <c r="AP562" s="439"/>
      <c r="AQ562" s="439"/>
      <c r="AR562" s="439"/>
      <c r="AS562" s="439"/>
      <c r="AT562" s="439"/>
      <c r="AU562" s="439"/>
      <c r="AV562" s="439"/>
      <c r="AW562" s="439"/>
      <c r="AX562" s="439"/>
      <c r="AY562" s="439"/>
      <c r="AZ562" s="439"/>
      <c r="BA562" s="439"/>
      <c r="BB562" s="439"/>
      <c r="BC562" s="439"/>
    </row>
    <row r="563" ht="15.75" customHeight="1">
      <c r="A563" s="439"/>
      <c r="B563" s="439"/>
      <c r="C563" s="439"/>
      <c r="D563" s="439"/>
      <c r="E563" s="439"/>
      <c r="F563" s="439"/>
      <c r="G563" s="439"/>
      <c r="H563" s="439"/>
      <c r="I563" s="439"/>
      <c r="J563" s="439"/>
      <c r="K563" s="439"/>
      <c r="L563" s="439"/>
      <c r="M563" s="439"/>
      <c r="N563" s="439"/>
      <c r="O563" s="439"/>
      <c r="P563" s="439"/>
      <c r="Q563" s="439"/>
      <c r="R563" s="439"/>
      <c r="S563" s="439"/>
      <c r="T563" s="439"/>
      <c r="U563" s="439"/>
      <c r="V563" s="439"/>
      <c r="W563" s="439"/>
      <c r="X563" s="439"/>
      <c r="Y563" s="439"/>
      <c r="Z563" s="439"/>
      <c r="AA563" s="439"/>
      <c r="AB563" s="439"/>
      <c r="AC563" s="439"/>
      <c r="AD563" s="439"/>
      <c r="AE563" s="439"/>
      <c r="AF563" s="439"/>
      <c r="AG563" s="439"/>
      <c r="AH563" s="439"/>
      <c r="AI563" s="439"/>
      <c r="AJ563" s="439"/>
      <c r="AK563" s="439"/>
      <c r="AL563" s="439"/>
      <c r="AM563" s="439"/>
      <c r="AN563" s="439"/>
      <c r="AO563" s="439"/>
      <c r="AP563" s="439"/>
      <c r="AQ563" s="439"/>
      <c r="AR563" s="439"/>
      <c r="AS563" s="439"/>
      <c r="AT563" s="439"/>
      <c r="AU563" s="439"/>
      <c r="AV563" s="439"/>
      <c r="AW563" s="439"/>
      <c r="AX563" s="439"/>
      <c r="AY563" s="439"/>
      <c r="AZ563" s="439"/>
      <c r="BA563" s="439"/>
      <c r="BB563" s="439"/>
      <c r="BC563" s="439"/>
    </row>
    <row r="564" ht="15.75" customHeight="1">
      <c r="A564" s="439"/>
      <c r="B564" s="439"/>
      <c r="C564" s="439"/>
      <c r="D564" s="439"/>
      <c r="E564" s="439"/>
      <c r="F564" s="439"/>
      <c r="G564" s="439"/>
      <c r="H564" s="439"/>
      <c r="I564" s="439"/>
      <c r="J564" s="439"/>
      <c r="K564" s="439"/>
      <c r="L564" s="439"/>
      <c r="M564" s="439"/>
      <c r="N564" s="439"/>
      <c r="O564" s="439"/>
      <c r="P564" s="439"/>
      <c r="Q564" s="439"/>
      <c r="R564" s="439"/>
      <c r="S564" s="439"/>
      <c r="T564" s="439"/>
      <c r="U564" s="439"/>
      <c r="V564" s="439"/>
      <c r="W564" s="439"/>
      <c r="X564" s="439"/>
      <c r="Y564" s="439"/>
      <c r="Z564" s="439"/>
      <c r="AA564" s="439"/>
      <c r="AB564" s="439"/>
      <c r="AC564" s="439"/>
      <c r="AD564" s="439"/>
      <c r="AE564" s="439"/>
      <c r="AF564" s="439"/>
      <c r="AG564" s="439"/>
      <c r="AH564" s="439"/>
      <c r="AI564" s="439"/>
      <c r="AJ564" s="439"/>
      <c r="AK564" s="439"/>
      <c r="AL564" s="439"/>
      <c r="AM564" s="439"/>
      <c r="AN564" s="439"/>
      <c r="AO564" s="439"/>
      <c r="AP564" s="439"/>
      <c r="AQ564" s="439"/>
      <c r="AR564" s="439"/>
      <c r="AS564" s="439"/>
      <c r="AT564" s="439"/>
      <c r="AU564" s="439"/>
      <c r="AV564" s="439"/>
      <c r="AW564" s="439"/>
      <c r="AX564" s="439"/>
      <c r="AY564" s="439"/>
      <c r="AZ564" s="439"/>
      <c r="BA564" s="439"/>
      <c r="BB564" s="439"/>
      <c r="BC564" s="439"/>
    </row>
    <row r="565" ht="15.75" customHeight="1">
      <c r="A565" s="439"/>
      <c r="B565" s="439"/>
      <c r="C565" s="439"/>
      <c r="D565" s="439"/>
      <c r="E565" s="439"/>
      <c r="F565" s="439"/>
      <c r="G565" s="439"/>
      <c r="H565" s="439"/>
      <c r="I565" s="439"/>
      <c r="J565" s="439"/>
      <c r="K565" s="439"/>
      <c r="L565" s="439"/>
      <c r="M565" s="439"/>
      <c r="N565" s="439"/>
      <c r="O565" s="439"/>
      <c r="P565" s="439"/>
      <c r="Q565" s="439"/>
      <c r="R565" s="439"/>
      <c r="S565" s="439"/>
      <c r="T565" s="439"/>
      <c r="U565" s="439"/>
      <c r="V565" s="439"/>
      <c r="W565" s="439"/>
      <c r="X565" s="439"/>
      <c r="Y565" s="439"/>
      <c r="Z565" s="439"/>
      <c r="AA565" s="439"/>
      <c r="AB565" s="439"/>
      <c r="AC565" s="439"/>
      <c r="AD565" s="439"/>
      <c r="AE565" s="439"/>
      <c r="AF565" s="439"/>
      <c r="AG565" s="439"/>
      <c r="AH565" s="439"/>
      <c r="AI565" s="439"/>
      <c r="AJ565" s="439"/>
      <c r="AK565" s="439"/>
      <c r="AL565" s="439"/>
      <c r="AM565" s="439"/>
      <c r="AN565" s="439"/>
      <c r="AO565" s="439"/>
      <c r="AP565" s="439"/>
      <c r="AQ565" s="439"/>
      <c r="AR565" s="439"/>
      <c r="AS565" s="439"/>
      <c r="AT565" s="439"/>
      <c r="AU565" s="439"/>
      <c r="AV565" s="439"/>
      <c r="AW565" s="439"/>
      <c r="AX565" s="439"/>
      <c r="AY565" s="439"/>
      <c r="AZ565" s="439"/>
      <c r="BA565" s="439"/>
      <c r="BB565" s="439"/>
      <c r="BC565" s="439"/>
    </row>
    <row r="566" ht="15.75" customHeight="1">
      <c r="A566" s="439"/>
      <c r="B566" s="439"/>
      <c r="C566" s="439"/>
      <c r="D566" s="439"/>
      <c r="E566" s="439"/>
      <c r="F566" s="439"/>
      <c r="G566" s="439"/>
      <c r="H566" s="439"/>
      <c r="I566" s="439"/>
      <c r="J566" s="439"/>
      <c r="K566" s="439"/>
      <c r="L566" s="439"/>
      <c r="M566" s="439"/>
      <c r="N566" s="439"/>
      <c r="O566" s="439"/>
      <c r="P566" s="439"/>
      <c r="Q566" s="439"/>
      <c r="R566" s="439"/>
      <c r="S566" s="439"/>
      <c r="T566" s="439"/>
      <c r="U566" s="439"/>
      <c r="V566" s="439"/>
      <c r="W566" s="439"/>
      <c r="X566" s="439"/>
      <c r="Y566" s="439"/>
      <c r="Z566" s="439"/>
      <c r="AA566" s="439"/>
      <c r="AB566" s="439"/>
      <c r="AC566" s="439"/>
      <c r="AD566" s="439"/>
      <c r="AE566" s="439"/>
      <c r="AF566" s="439"/>
      <c r="AG566" s="439"/>
      <c r="AH566" s="439"/>
      <c r="AI566" s="439"/>
      <c r="AJ566" s="439"/>
      <c r="AK566" s="439"/>
      <c r="AL566" s="439"/>
      <c r="AM566" s="439"/>
      <c r="AN566" s="439"/>
      <c r="AO566" s="439"/>
      <c r="AP566" s="439"/>
      <c r="AQ566" s="439"/>
      <c r="AR566" s="439"/>
      <c r="AS566" s="439"/>
      <c r="AT566" s="439"/>
      <c r="AU566" s="439"/>
      <c r="AV566" s="439"/>
      <c r="AW566" s="439"/>
      <c r="AX566" s="439"/>
      <c r="AY566" s="439"/>
      <c r="AZ566" s="439"/>
      <c r="BA566" s="439"/>
      <c r="BB566" s="439"/>
      <c r="BC566" s="439"/>
    </row>
    <row r="567" ht="15.75" customHeight="1">
      <c r="A567" s="439"/>
      <c r="B567" s="439"/>
      <c r="C567" s="439"/>
      <c r="D567" s="439"/>
      <c r="E567" s="439"/>
      <c r="F567" s="439"/>
      <c r="G567" s="439"/>
      <c r="H567" s="439"/>
      <c r="I567" s="439"/>
      <c r="J567" s="439"/>
      <c r="K567" s="439"/>
      <c r="L567" s="439"/>
      <c r="M567" s="439"/>
      <c r="N567" s="439"/>
      <c r="O567" s="439"/>
      <c r="P567" s="439"/>
      <c r="Q567" s="439"/>
      <c r="R567" s="439"/>
      <c r="S567" s="439"/>
      <c r="T567" s="439"/>
      <c r="U567" s="439"/>
      <c r="V567" s="439"/>
      <c r="W567" s="439"/>
      <c r="X567" s="439"/>
      <c r="Y567" s="439"/>
      <c r="Z567" s="439"/>
      <c r="AA567" s="439"/>
      <c r="AB567" s="439"/>
      <c r="AC567" s="439"/>
      <c r="AD567" s="439"/>
      <c r="AE567" s="439"/>
      <c r="AF567" s="439"/>
      <c r="AG567" s="439"/>
      <c r="AH567" s="439"/>
      <c r="AI567" s="439"/>
      <c r="AJ567" s="439"/>
      <c r="AK567" s="439"/>
      <c r="AL567" s="439"/>
      <c r="AM567" s="439"/>
      <c r="AN567" s="439"/>
      <c r="AO567" s="439"/>
      <c r="AP567" s="439"/>
      <c r="AQ567" s="439"/>
      <c r="AR567" s="439"/>
      <c r="AS567" s="439"/>
      <c r="AT567" s="439"/>
      <c r="AU567" s="439"/>
      <c r="AV567" s="439"/>
      <c r="AW567" s="439"/>
      <c r="AX567" s="439"/>
      <c r="AY567" s="439"/>
      <c r="AZ567" s="439"/>
      <c r="BA567" s="439"/>
      <c r="BB567" s="439"/>
      <c r="BC567" s="439"/>
    </row>
    <row r="568" ht="15.75" customHeight="1">
      <c r="A568" s="439"/>
      <c r="B568" s="439"/>
      <c r="C568" s="439"/>
      <c r="D568" s="439"/>
      <c r="E568" s="439"/>
      <c r="F568" s="439"/>
      <c r="G568" s="439"/>
      <c r="H568" s="439"/>
      <c r="I568" s="439"/>
      <c r="J568" s="439"/>
      <c r="K568" s="439"/>
      <c r="L568" s="439"/>
      <c r="M568" s="439"/>
      <c r="N568" s="439"/>
      <c r="O568" s="439"/>
      <c r="P568" s="439"/>
      <c r="Q568" s="439"/>
      <c r="R568" s="439"/>
      <c r="S568" s="439"/>
      <c r="T568" s="439"/>
      <c r="U568" s="439"/>
      <c r="V568" s="439"/>
      <c r="W568" s="439"/>
      <c r="X568" s="439"/>
      <c r="Y568" s="439"/>
      <c r="Z568" s="439"/>
      <c r="AA568" s="439"/>
      <c r="AB568" s="439"/>
      <c r="AC568" s="439"/>
      <c r="AD568" s="439"/>
      <c r="AE568" s="439"/>
      <c r="AF568" s="439"/>
      <c r="AG568" s="439"/>
      <c r="AH568" s="439"/>
      <c r="AI568" s="439"/>
      <c r="AJ568" s="439"/>
      <c r="AK568" s="439"/>
      <c r="AL568" s="439"/>
      <c r="AM568" s="439"/>
      <c r="AN568" s="439"/>
      <c r="AO568" s="439"/>
      <c r="AP568" s="439"/>
      <c r="AQ568" s="439"/>
      <c r="AR568" s="439"/>
      <c r="AS568" s="439"/>
      <c r="AT568" s="439"/>
      <c r="AU568" s="439"/>
      <c r="AV568" s="439"/>
      <c r="AW568" s="439"/>
      <c r="AX568" s="439"/>
      <c r="AY568" s="439"/>
      <c r="AZ568" s="439"/>
      <c r="BA568" s="439"/>
      <c r="BB568" s="439"/>
      <c r="BC568" s="439"/>
    </row>
    <row r="569" ht="15.75" customHeight="1">
      <c r="A569" s="439"/>
      <c r="B569" s="439"/>
      <c r="C569" s="439"/>
      <c r="D569" s="439"/>
      <c r="E569" s="439"/>
      <c r="F569" s="439"/>
      <c r="G569" s="439"/>
      <c r="H569" s="439"/>
      <c r="I569" s="439"/>
      <c r="J569" s="439"/>
      <c r="K569" s="439"/>
      <c r="L569" s="439"/>
      <c r="M569" s="439"/>
      <c r="N569" s="439"/>
      <c r="O569" s="439"/>
      <c r="P569" s="439"/>
      <c r="Q569" s="439"/>
      <c r="R569" s="439"/>
      <c r="S569" s="439"/>
      <c r="T569" s="439"/>
      <c r="U569" s="439"/>
      <c r="V569" s="439"/>
      <c r="W569" s="439"/>
      <c r="X569" s="439"/>
      <c r="Y569" s="439"/>
      <c r="Z569" s="439"/>
      <c r="AA569" s="439"/>
      <c r="AB569" s="439"/>
      <c r="AC569" s="439"/>
      <c r="AD569" s="439"/>
      <c r="AE569" s="439"/>
      <c r="AF569" s="439"/>
      <c r="AG569" s="439"/>
      <c r="AH569" s="439"/>
      <c r="AI569" s="439"/>
      <c r="AJ569" s="439"/>
      <c r="AK569" s="439"/>
      <c r="AL569" s="439"/>
      <c r="AM569" s="439"/>
      <c r="AN569" s="439"/>
      <c r="AO569" s="439"/>
      <c r="AP569" s="439"/>
      <c r="AQ569" s="439"/>
      <c r="AR569" s="439"/>
      <c r="AS569" s="439"/>
      <c r="AT569" s="439"/>
      <c r="AU569" s="439"/>
      <c r="AV569" s="439"/>
      <c r="AW569" s="439"/>
      <c r="AX569" s="439"/>
      <c r="AY569" s="439"/>
      <c r="AZ569" s="439"/>
      <c r="BA569" s="439"/>
      <c r="BB569" s="439"/>
      <c r="BC569" s="439"/>
    </row>
    <row r="570" ht="15.75" customHeight="1">
      <c r="A570" s="439"/>
      <c r="B570" s="439"/>
      <c r="C570" s="439"/>
      <c r="D570" s="439"/>
      <c r="E570" s="439"/>
      <c r="F570" s="439"/>
      <c r="G570" s="439"/>
      <c r="H570" s="439"/>
      <c r="I570" s="439"/>
      <c r="J570" s="439"/>
      <c r="K570" s="439"/>
      <c r="L570" s="439"/>
      <c r="M570" s="439"/>
      <c r="N570" s="439"/>
      <c r="O570" s="439"/>
      <c r="P570" s="439"/>
      <c r="Q570" s="439"/>
      <c r="R570" s="439"/>
      <c r="S570" s="439"/>
      <c r="T570" s="439"/>
      <c r="U570" s="439"/>
      <c r="V570" s="439"/>
      <c r="W570" s="439"/>
      <c r="X570" s="439"/>
      <c r="Y570" s="439"/>
      <c r="Z570" s="439"/>
      <c r="AA570" s="439"/>
      <c r="AB570" s="439"/>
      <c r="AC570" s="439"/>
      <c r="AD570" s="439"/>
      <c r="AE570" s="439"/>
      <c r="AF570" s="439"/>
      <c r="AG570" s="439"/>
      <c r="AH570" s="439"/>
      <c r="AI570" s="439"/>
      <c r="AJ570" s="439"/>
      <c r="AK570" s="439"/>
      <c r="AL570" s="439"/>
      <c r="AM570" s="439"/>
      <c r="AN570" s="439"/>
      <c r="AO570" s="439"/>
      <c r="AP570" s="439"/>
      <c r="AQ570" s="439"/>
      <c r="AR570" s="439"/>
      <c r="AS570" s="439"/>
      <c r="AT570" s="439"/>
      <c r="AU570" s="439"/>
      <c r="AV570" s="439"/>
      <c r="AW570" s="439"/>
      <c r="AX570" s="439"/>
      <c r="AY570" s="439"/>
      <c r="AZ570" s="439"/>
      <c r="BA570" s="439"/>
      <c r="BB570" s="439"/>
      <c r="BC570" s="439"/>
    </row>
    <row r="571" ht="15.75" customHeight="1">
      <c r="A571" s="439"/>
      <c r="B571" s="439"/>
      <c r="C571" s="439"/>
      <c r="D571" s="439"/>
      <c r="E571" s="439"/>
      <c r="F571" s="439"/>
      <c r="G571" s="439"/>
      <c r="H571" s="439"/>
      <c r="I571" s="439"/>
      <c r="J571" s="439"/>
      <c r="K571" s="439"/>
      <c r="L571" s="439"/>
      <c r="M571" s="439"/>
      <c r="N571" s="439"/>
      <c r="O571" s="439"/>
      <c r="P571" s="439"/>
      <c r="Q571" s="439"/>
      <c r="R571" s="439"/>
      <c r="S571" s="439"/>
      <c r="T571" s="439"/>
      <c r="U571" s="439"/>
      <c r="V571" s="439"/>
      <c r="W571" s="439"/>
      <c r="X571" s="439"/>
      <c r="Y571" s="439"/>
      <c r="Z571" s="439"/>
      <c r="AA571" s="439"/>
      <c r="AB571" s="439"/>
      <c r="AC571" s="439"/>
      <c r="AD571" s="439"/>
      <c r="AE571" s="439"/>
      <c r="AF571" s="439"/>
      <c r="AG571" s="439"/>
      <c r="AH571" s="439"/>
      <c r="AI571" s="439"/>
      <c r="AJ571" s="439"/>
      <c r="AK571" s="439"/>
      <c r="AL571" s="439"/>
      <c r="AM571" s="439"/>
      <c r="AN571" s="439"/>
      <c r="AO571" s="439"/>
      <c r="AP571" s="439"/>
      <c r="AQ571" s="439"/>
      <c r="AR571" s="439"/>
      <c r="AS571" s="439"/>
      <c r="AT571" s="439"/>
      <c r="AU571" s="439"/>
      <c r="AV571" s="439"/>
      <c r="AW571" s="439"/>
      <c r="AX571" s="439"/>
      <c r="AY571" s="439"/>
      <c r="AZ571" s="439"/>
      <c r="BA571" s="439"/>
      <c r="BB571" s="439"/>
      <c r="BC571" s="439"/>
    </row>
    <row r="572" ht="15.75" customHeight="1">
      <c r="A572" s="439"/>
      <c r="B572" s="439"/>
      <c r="C572" s="439"/>
      <c r="D572" s="439"/>
      <c r="E572" s="439"/>
      <c r="F572" s="439"/>
      <c r="G572" s="439"/>
      <c r="H572" s="439"/>
      <c r="I572" s="439"/>
      <c r="J572" s="439"/>
      <c r="K572" s="439"/>
      <c r="L572" s="439"/>
      <c r="M572" s="439"/>
      <c r="N572" s="439"/>
      <c r="O572" s="439"/>
      <c r="P572" s="439"/>
      <c r="Q572" s="439"/>
      <c r="R572" s="439"/>
      <c r="S572" s="439"/>
      <c r="T572" s="439"/>
      <c r="U572" s="439"/>
      <c r="V572" s="439"/>
      <c r="W572" s="439"/>
      <c r="X572" s="439"/>
      <c r="Y572" s="439"/>
      <c r="Z572" s="439"/>
      <c r="AA572" s="439"/>
      <c r="AB572" s="439"/>
      <c r="AC572" s="439"/>
      <c r="AD572" s="439"/>
      <c r="AE572" s="439"/>
      <c r="AF572" s="439"/>
      <c r="AG572" s="439"/>
      <c r="AH572" s="439"/>
      <c r="AI572" s="439"/>
      <c r="AJ572" s="439"/>
      <c r="AK572" s="439"/>
      <c r="AL572" s="439"/>
      <c r="AM572" s="439"/>
      <c r="AN572" s="439"/>
      <c r="AO572" s="439"/>
      <c r="AP572" s="439"/>
      <c r="AQ572" s="439"/>
      <c r="AR572" s="439"/>
      <c r="AS572" s="439"/>
      <c r="AT572" s="439"/>
      <c r="AU572" s="439"/>
      <c r="AV572" s="439"/>
      <c r="AW572" s="439"/>
      <c r="AX572" s="439"/>
      <c r="AY572" s="439"/>
      <c r="AZ572" s="439"/>
      <c r="BA572" s="439"/>
      <c r="BB572" s="439"/>
      <c r="BC572" s="439"/>
    </row>
    <row r="573" ht="15.75" customHeight="1">
      <c r="A573" s="439"/>
      <c r="B573" s="439"/>
      <c r="C573" s="439"/>
      <c r="D573" s="439"/>
      <c r="E573" s="439"/>
      <c r="F573" s="439"/>
      <c r="G573" s="439"/>
      <c r="H573" s="439"/>
      <c r="I573" s="439"/>
      <c r="J573" s="439"/>
      <c r="K573" s="439"/>
      <c r="L573" s="439"/>
      <c r="M573" s="439"/>
      <c r="N573" s="439"/>
      <c r="O573" s="439"/>
      <c r="P573" s="439"/>
      <c r="Q573" s="439"/>
      <c r="R573" s="439"/>
      <c r="S573" s="439"/>
      <c r="T573" s="439"/>
      <c r="U573" s="439"/>
      <c r="V573" s="439"/>
      <c r="W573" s="439"/>
      <c r="X573" s="439"/>
      <c r="Y573" s="439"/>
      <c r="Z573" s="439"/>
      <c r="AA573" s="439"/>
      <c r="AB573" s="439"/>
      <c r="AC573" s="439"/>
      <c r="AD573" s="439"/>
      <c r="AE573" s="439"/>
      <c r="AF573" s="439"/>
      <c r="AG573" s="439"/>
      <c r="AH573" s="439"/>
      <c r="AI573" s="439"/>
      <c r="AJ573" s="439"/>
      <c r="AK573" s="439"/>
      <c r="AL573" s="439"/>
      <c r="AM573" s="439"/>
      <c r="AN573" s="439"/>
      <c r="AO573" s="439"/>
      <c r="AP573" s="439"/>
      <c r="AQ573" s="439"/>
      <c r="AR573" s="439"/>
      <c r="AS573" s="439"/>
      <c r="AT573" s="439"/>
      <c r="AU573" s="439"/>
      <c r="AV573" s="439"/>
      <c r="AW573" s="439"/>
      <c r="AX573" s="439"/>
      <c r="AY573" s="439"/>
      <c r="AZ573" s="439"/>
      <c r="BA573" s="439"/>
      <c r="BB573" s="439"/>
      <c r="BC573" s="439"/>
    </row>
    <row r="574" ht="15.75" customHeight="1">
      <c r="A574" s="439"/>
      <c r="B574" s="439"/>
      <c r="C574" s="439"/>
      <c r="D574" s="439"/>
      <c r="E574" s="439"/>
      <c r="F574" s="439"/>
      <c r="G574" s="439"/>
      <c r="H574" s="439"/>
      <c r="I574" s="439"/>
      <c r="J574" s="439"/>
      <c r="K574" s="439"/>
      <c r="L574" s="439"/>
      <c r="M574" s="439"/>
      <c r="N574" s="439"/>
      <c r="O574" s="439"/>
      <c r="P574" s="439"/>
      <c r="Q574" s="439"/>
      <c r="R574" s="439"/>
      <c r="S574" s="439"/>
      <c r="T574" s="439"/>
      <c r="U574" s="439"/>
      <c r="V574" s="439"/>
      <c r="W574" s="439"/>
      <c r="X574" s="439"/>
      <c r="Y574" s="439"/>
      <c r="Z574" s="439"/>
      <c r="AA574" s="439"/>
      <c r="AB574" s="439"/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439"/>
      <c r="AM574" s="439"/>
      <c r="AN574" s="439"/>
      <c r="AO574" s="439"/>
      <c r="AP574" s="439"/>
      <c r="AQ574" s="439"/>
      <c r="AR574" s="439"/>
      <c r="AS574" s="439"/>
      <c r="AT574" s="439"/>
      <c r="AU574" s="439"/>
      <c r="AV574" s="439"/>
      <c r="AW574" s="439"/>
      <c r="AX574" s="439"/>
      <c r="AY574" s="439"/>
      <c r="AZ574" s="439"/>
      <c r="BA574" s="439"/>
      <c r="BB574" s="439"/>
      <c r="BC574" s="439"/>
    </row>
    <row r="575" ht="15.75" customHeight="1">
      <c r="A575" s="439"/>
      <c r="B575" s="439"/>
      <c r="C575" s="439"/>
      <c r="D575" s="439"/>
      <c r="E575" s="439"/>
      <c r="F575" s="439"/>
      <c r="G575" s="439"/>
      <c r="H575" s="439"/>
      <c r="I575" s="439"/>
      <c r="J575" s="439"/>
      <c r="K575" s="439"/>
      <c r="L575" s="439"/>
      <c r="M575" s="439"/>
      <c r="N575" s="439"/>
      <c r="O575" s="439"/>
      <c r="P575" s="439"/>
      <c r="Q575" s="439"/>
      <c r="R575" s="439"/>
      <c r="S575" s="439"/>
      <c r="T575" s="439"/>
      <c r="U575" s="439"/>
      <c r="V575" s="439"/>
      <c r="W575" s="439"/>
      <c r="X575" s="439"/>
      <c r="Y575" s="439"/>
      <c r="Z575" s="439"/>
      <c r="AA575" s="439"/>
      <c r="AB575" s="439"/>
      <c r="AC575" s="439"/>
      <c r="AD575" s="439"/>
      <c r="AE575" s="439"/>
      <c r="AF575" s="439"/>
      <c r="AG575" s="439"/>
      <c r="AH575" s="439"/>
      <c r="AI575" s="439"/>
      <c r="AJ575" s="439"/>
      <c r="AK575" s="439"/>
      <c r="AL575" s="439"/>
      <c r="AM575" s="439"/>
      <c r="AN575" s="439"/>
      <c r="AO575" s="439"/>
      <c r="AP575" s="439"/>
      <c r="AQ575" s="439"/>
      <c r="AR575" s="439"/>
      <c r="AS575" s="439"/>
      <c r="AT575" s="439"/>
      <c r="AU575" s="439"/>
      <c r="AV575" s="439"/>
      <c r="AW575" s="439"/>
      <c r="AX575" s="439"/>
      <c r="AY575" s="439"/>
      <c r="AZ575" s="439"/>
      <c r="BA575" s="439"/>
      <c r="BB575" s="439"/>
      <c r="BC575" s="439"/>
    </row>
    <row r="576" ht="15.75" customHeight="1">
      <c r="A576" s="439"/>
      <c r="B576" s="439"/>
      <c r="C576" s="439"/>
      <c r="D576" s="439"/>
      <c r="E576" s="439"/>
      <c r="F576" s="439"/>
      <c r="G576" s="439"/>
      <c r="H576" s="439"/>
      <c r="I576" s="439"/>
      <c r="J576" s="439"/>
      <c r="K576" s="439"/>
      <c r="L576" s="439"/>
      <c r="M576" s="439"/>
      <c r="N576" s="439"/>
      <c r="O576" s="439"/>
      <c r="P576" s="439"/>
      <c r="Q576" s="439"/>
      <c r="R576" s="439"/>
      <c r="S576" s="439"/>
      <c r="T576" s="439"/>
      <c r="U576" s="439"/>
      <c r="V576" s="439"/>
      <c r="W576" s="439"/>
      <c r="X576" s="439"/>
      <c r="Y576" s="439"/>
      <c r="Z576" s="439"/>
      <c r="AA576" s="439"/>
      <c r="AB576" s="439"/>
      <c r="AC576" s="439"/>
      <c r="AD576" s="439"/>
      <c r="AE576" s="439"/>
      <c r="AF576" s="439"/>
      <c r="AG576" s="439"/>
      <c r="AH576" s="439"/>
      <c r="AI576" s="439"/>
      <c r="AJ576" s="439"/>
      <c r="AK576" s="439"/>
      <c r="AL576" s="439"/>
      <c r="AM576" s="439"/>
      <c r="AN576" s="439"/>
      <c r="AO576" s="439"/>
      <c r="AP576" s="439"/>
      <c r="AQ576" s="439"/>
      <c r="AR576" s="439"/>
      <c r="AS576" s="439"/>
      <c r="AT576" s="439"/>
      <c r="AU576" s="439"/>
      <c r="AV576" s="439"/>
      <c r="AW576" s="439"/>
      <c r="AX576" s="439"/>
      <c r="AY576" s="439"/>
      <c r="AZ576" s="439"/>
      <c r="BA576" s="439"/>
      <c r="BB576" s="439"/>
      <c r="BC576" s="439"/>
    </row>
    <row r="577" ht="15.75" customHeight="1">
      <c r="A577" s="439"/>
      <c r="B577" s="439"/>
      <c r="C577" s="439"/>
      <c r="D577" s="439"/>
      <c r="E577" s="439"/>
      <c r="F577" s="439"/>
      <c r="G577" s="439"/>
      <c r="H577" s="439"/>
      <c r="I577" s="439"/>
      <c r="J577" s="439"/>
      <c r="K577" s="439"/>
      <c r="L577" s="439"/>
      <c r="M577" s="439"/>
      <c r="N577" s="439"/>
      <c r="O577" s="439"/>
      <c r="P577" s="439"/>
      <c r="Q577" s="439"/>
      <c r="R577" s="439"/>
      <c r="S577" s="439"/>
      <c r="T577" s="439"/>
      <c r="U577" s="439"/>
      <c r="V577" s="439"/>
      <c r="W577" s="439"/>
      <c r="X577" s="439"/>
      <c r="Y577" s="439"/>
      <c r="Z577" s="439"/>
      <c r="AA577" s="439"/>
      <c r="AB577" s="439"/>
      <c r="AC577" s="439"/>
      <c r="AD577" s="439"/>
      <c r="AE577" s="439"/>
      <c r="AF577" s="439"/>
      <c r="AG577" s="439"/>
      <c r="AH577" s="439"/>
      <c r="AI577" s="439"/>
      <c r="AJ577" s="439"/>
      <c r="AK577" s="439"/>
      <c r="AL577" s="439"/>
      <c r="AM577" s="439"/>
      <c r="AN577" s="439"/>
      <c r="AO577" s="439"/>
      <c r="AP577" s="439"/>
      <c r="AQ577" s="439"/>
      <c r="AR577" s="439"/>
      <c r="AS577" s="439"/>
      <c r="AT577" s="439"/>
      <c r="AU577" s="439"/>
      <c r="AV577" s="439"/>
      <c r="AW577" s="439"/>
      <c r="AX577" s="439"/>
      <c r="AY577" s="439"/>
      <c r="AZ577" s="439"/>
      <c r="BA577" s="439"/>
      <c r="BB577" s="439"/>
      <c r="BC577" s="439"/>
    </row>
    <row r="578" ht="15.75" customHeight="1">
      <c r="A578" s="439"/>
      <c r="B578" s="439"/>
      <c r="C578" s="439"/>
      <c r="D578" s="439"/>
      <c r="E578" s="439"/>
      <c r="F578" s="439"/>
      <c r="G578" s="439"/>
      <c r="H578" s="439"/>
      <c r="I578" s="439"/>
      <c r="J578" s="439"/>
      <c r="K578" s="439"/>
      <c r="L578" s="439"/>
      <c r="M578" s="439"/>
      <c r="N578" s="439"/>
      <c r="O578" s="439"/>
      <c r="P578" s="439"/>
      <c r="Q578" s="439"/>
      <c r="R578" s="439"/>
      <c r="S578" s="439"/>
      <c r="T578" s="439"/>
      <c r="U578" s="439"/>
      <c r="V578" s="439"/>
      <c r="W578" s="439"/>
      <c r="X578" s="439"/>
      <c r="Y578" s="439"/>
      <c r="Z578" s="439"/>
      <c r="AA578" s="439"/>
      <c r="AB578" s="439"/>
      <c r="AC578" s="439"/>
      <c r="AD578" s="439"/>
      <c r="AE578" s="439"/>
      <c r="AF578" s="439"/>
      <c r="AG578" s="439"/>
      <c r="AH578" s="439"/>
      <c r="AI578" s="439"/>
      <c r="AJ578" s="439"/>
      <c r="AK578" s="439"/>
      <c r="AL578" s="439"/>
      <c r="AM578" s="439"/>
      <c r="AN578" s="439"/>
      <c r="AO578" s="439"/>
      <c r="AP578" s="439"/>
      <c r="AQ578" s="439"/>
      <c r="AR578" s="439"/>
      <c r="AS578" s="439"/>
      <c r="AT578" s="439"/>
      <c r="AU578" s="439"/>
      <c r="AV578" s="439"/>
      <c r="AW578" s="439"/>
      <c r="AX578" s="439"/>
      <c r="AY578" s="439"/>
      <c r="AZ578" s="439"/>
      <c r="BA578" s="439"/>
      <c r="BB578" s="439"/>
      <c r="BC578" s="439"/>
    </row>
    <row r="579" ht="15.75" customHeight="1">
      <c r="A579" s="439"/>
      <c r="B579" s="439"/>
      <c r="C579" s="439"/>
      <c r="D579" s="439"/>
      <c r="E579" s="439"/>
      <c r="F579" s="439"/>
      <c r="G579" s="439"/>
      <c r="H579" s="439"/>
      <c r="I579" s="439"/>
      <c r="J579" s="439"/>
      <c r="K579" s="439"/>
      <c r="L579" s="439"/>
      <c r="M579" s="439"/>
      <c r="N579" s="439"/>
      <c r="O579" s="439"/>
      <c r="P579" s="439"/>
      <c r="Q579" s="439"/>
      <c r="R579" s="439"/>
      <c r="S579" s="439"/>
      <c r="T579" s="439"/>
      <c r="U579" s="439"/>
      <c r="V579" s="439"/>
      <c r="W579" s="439"/>
      <c r="X579" s="439"/>
      <c r="Y579" s="439"/>
      <c r="Z579" s="439"/>
      <c r="AA579" s="439"/>
      <c r="AB579" s="439"/>
      <c r="AC579" s="439"/>
      <c r="AD579" s="439"/>
      <c r="AE579" s="439"/>
      <c r="AF579" s="439"/>
      <c r="AG579" s="439"/>
      <c r="AH579" s="439"/>
      <c r="AI579" s="439"/>
      <c r="AJ579" s="439"/>
      <c r="AK579" s="439"/>
      <c r="AL579" s="439"/>
      <c r="AM579" s="439"/>
      <c r="AN579" s="439"/>
      <c r="AO579" s="439"/>
      <c r="AP579" s="439"/>
      <c r="AQ579" s="439"/>
      <c r="AR579" s="439"/>
      <c r="AS579" s="439"/>
      <c r="AT579" s="439"/>
      <c r="AU579" s="439"/>
      <c r="AV579" s="439"/>
      <c r="AW579" s="439"/>
      <c r="AX579" s="439"/>
      <c r="AY579" s="439"/>
      <c r="AZ579" s="439"/>
      <c r="BA579" s="439"/>
      <c r="BB579" s="439"/>
      <c r="BC579" s="439"/>
    </row>
    <row r="580" ht="15.75" customHeight="1">
      <c r="A580" s="439"/>
      <c r="B580" s="439"/>
      <c r="C580" s="439"/>
      <c r="D580" s="439"/>
      <c r="E580" s="439"/>
      <c r="F580" s="439"/>
      <c r="G580" s="439"/>
      <c r="H580" s="439"/>
      <c r="I580" s="439"/>
      <c r="J580" s="439"/>
      <c r="K580" s="439"/>
      <c r="L580" s="439"/>
      <c r="M580" s="439"/>
      <c r="N580" s="439"/>
      <c r="O580" s="439"/>
      <c r="P580" s="439"/>
      <c r="Q580" s="439"/>
      <c r="R580" s="439"/>
      <c r="S580" s="439"/>
      <c r="T580" s="439"/>
      <c r="U580" s="439"/>
      <c r="V580" s="439"/>
      <c r="W580" s="439"/>
      <c r="X580" s="439"/>
      <c r="Y580" s="439"/>
      <c r="Z580" s="439"/>
      <c r="AA580" s="439"/>
      <c r="AB580" s="439"/>
      <c r="AC580" s="439"/>
      <c r="AD580" s="439"/>
      <c r="AE580" s="439"/>
      <c r="AF580" s="439"/>
      <c r="AG580" s="439"/>
      <c r="AH580" s="439"/>
      <c r="AI580" s="439"/>
      <c r="AJ580" s="439"/>
      <c r="AK580" s="439"/>
      <c r="AL580" s="439"/>
      <c r="AM580" s="439"/>
      <c r="AN580" s="439"/>
      <c r="AO580" s="439"/>
      <c r="AP580" s="439"/>
      <c r="AQ580" s="439"/>
      <c r="AR580" s="439"/>
      <c r="AS580" s="439"/>
      <c r="AT580" s="439"/>
      <c r="AU580" s="439"/>
      <c r="AV580" s="439"/>
      <c r="AW580" s="439"/>
      <c r="AX580" s="439"/>
      <c r="AY580" s="439"/>
      <c r="AZ580" s="439"/>
      <c r="BA580" s="439"/>
      <c r="BB580" s="439"/>
      <c r="BC580" s="439"/>
    </row>
    <row r="581" ht="15.75" customHeight="1">
      <c r="A581" s="439"/>
      <c r="B581" s="439"/>
      <c r="C581" s="439"/>
      <c r="D581" s="439"/>
      <c r="E581" s="439"/>
      <c r="F581" s="439"/>
      <c r="G581" s="439"/>
      <c r="H581" s="439"/>
      <c r="I581" s="439"/>
      <c r="J581" s="439"/>
      <c r="K581" s="439"/>
      <c r="L581" s="439"/>
      <c r="M581" s="439"/>
      <c r="N581" s="439"/>
      <c r="O581" s="439"/>
      <c r="P581" s="439"/>
      <c r="Q581" s="439"/>
      <c r="R581" s="439"/>
      <c r="S581" s="439"/>
      <c r="T581" s="439"/>
      <c r="U581" s="439"/>
      <c r="V581" s="439"/>
      <c r="W581" s="439"/>
      <c r="X581" s="439"/>
      <c r="Y581" s="439"/>
      <c r="Z581" s="439"/>
      <c r="AA581" s="439"/>
      <c r="AB581" s="439"/>
      <c r="AC581" s="439"/>
      <c r="AD581" s="439"/>
      <c r="AE581" s="439"/>
      <c r="AF581" s="439"/>
      <c r="AG581" s="439"/>
      <c r="AH581" s="439"/>
      <c r="AI581" s="439"/>
      <c r="AJ581" s="439"/>
      <c r="AK581" s="439"/>
      <c r="AL581" s="439"/>
      <c r="AM581" s="439"/>
      <c r="AN581" s="439"/>
      <c r="AO581" s="439"/>
      <c r="AP581" s="439"/>
      <c r="AQ581" s="439"/>
      <c r="AR581" s="439"/>
      <c r="AS581" s="439"/>
      <c r="AT581" s="439"/>
      <c r="AU581" s="439"/>
      <c r="AV581" s="439"/>
      <c r="AW581" s="439"/>
      <c r="AX581" s="439"/>
      <c r="AY581" s="439"/>
      <c r="AZ581" s="439"/>
      <c r="BA581" s="439"/>
      <c r="BB581" s="439"/>
      <c r="BC581" s="439"/>
    </row>
    <row r="582" ht="15.75" customHeight="1">
      <c r="A582" s="439"/>
      <c r="B582" s="439"/>
      <c r="C582" s="439"/>
      <c r="D582" s="439"/>
      <c r="E582" s="439"/>
      <c r="F582" s="439"/>
      <c r="G582" s="439"/>
      <c r="H582" s="439"/>
      <c r="I582" s="439"/>
      <c r="J582" s="439"/>
      <c r="K582" s="439"/>
      <c r="L582" s="439"/>
      <c r="M582" s="439"/>
      <c r="N582" s="439"/>
      <c r="O582" s="439"/>
      <c r="P582" s="439"/>
      <c r="Q582" s="439"/>
      <c r="R582" s="439"/>
      <c r="S582" s="439"/>
      <c r="T582" s="439"/>
      <c r="U582" s="439"/>
      <c r="V582" s="439"/>
      <c r="W582" s="439"/>
      <c r="X582" s="439"/>
      <c r="Y582" s="439"/>
      <c r="Z582" s="439"/>
      <c r="AA582" s="439"/>
      <c r="AB582" s="439"/>
      <c r="AC582" s="439"/>
      <c r="AD582" s="439"/>
      <c r="AE582" s="439"/>
      <c r="AF582" s="439"/>
      <c r="AG582" s="439"/>
      <c r="AH582" s="439"/>
      <c r="AI582" s="439"/>
      <c r="AJ582" s="439"/>
      <c r="AK582" s="439"/>
      <c r="AL582" s="439"/>
      <c r="AM582" s="439"/>
      <c r="AN582" s="439"/>
      <c r="AO582" s="439"/>
      <c r="AP582" s="439"/>
      <c r="AQ582" s="439"/>
      <c r="AR582" s="439"/>
      <c r="AS582" s="439"/>
      <c r="AT582" s="439"/>
      <c r="AU582" s="439"/>
      <c r="AV582" s="439"/>
      <c r="AW582" s="439"/>
      <c r="AX582" s="439"/>
      <c r="AY582" s="439"/>
      <c r="AZ582" s="439"/>
      <c r="BA582" s="439"/>
      <c r="BB582" s="439"/>
      <c r="BC582" s="439"/>
    </row>
    <row r="583" ht="15.75" customHeight="1">
      <c r="A583" s="439"/>
      <c r="B583" s="439"/>
      <c r="C583" s="439"/>
      <c r="D583" s="439"/>
      <c r="E583" s="439"/>
      <c r="F583" s="439"/>
      <c r="G583" s="439"/>
      <c r="H583" s="439"/>
      <c r="I583" s="439"/>
      <c r="J583" s="439"/>
      <c r="K583" s="439"/>
      <c r="L583" s="439"/>
      <c r="M583" s="439"/>
      <c r="N583" s="439"/>
      <c r="O583" s="439"/>
      <c r="P583" s="439"/>
      <c r="Q583" s="439"/>
      <c r="R583" s="439"/>
      <c r="S583" s="439"/>
      <c r="T583" s="439"/>
      <c r="U583" s="439"/>
      <c r="V583" s="439"/>
      <c r="W583" s="439"/>
      <c r="X583" s="439"/>
      <c r="Y583" s="439"/>
      <c r="Z583" s="439"/>
      <c r="AA583" s="439"/>
      <c r="AB583" s="439"/>
      <c r="AC583" s="439"/>
      <c r="AD583" s="439"/>
      <c r="AE583" s="439"/>
      <c r="AF583" s="439"/>
      <c r="AG583" s="439"/>
      <c r="AH583" s="439"/>
      <c r="AI583" s="439"/>
      <c r="AJ583" s="439"/>
      <c r="AK583" s="439"/>
      <c r="AL583" s="439"/>
      <c r="AM583" s="439"/>
      <c r="AN583" s="439"/>
      <c r="AO583" s="439"/>
      <c r="AP583" s="439"/>
      <c r="AQ583" s="439"/>
      <c r="AR583" s="439"/>
      <c r="AS583" s="439"/>
      <c r="AT583" s="439"/>
      <c r="AU583" s="439"/>
      <c r="AV583" s="439"/>
      <c r="AW583" s="439"/>
      <c r="AX583" s="439"/>
      <c r="AY583" s="439"/>
      <c r="AZ583" s="439"/>
      <c r="BA583" s="439"/>
      <c r="BB583" s="439"/>
      <c r="BC583" s="439"/>
    </row>
    <row r="584" ht="15.75" customHeight="1">
      <c r="A584" s="439"/>
      <c r="B584" s="439"/>
      <c r="C584" s="439"/>
      <c r="D584" s="439"/>
      <c r="E584" s="439"/>
      <c r="F584" s="439"/>
      <c r="G584" s="439"/>
      <c r="H584" s="439"/>
      <c r="I584" s="439"/>
      <c r="J584" s="439"/>
      <c r="K584" s="439"/>
      <c r="L584" s="439"/>
      <c r="M584" s="439"/>
      <c r="N584" s="439"/>
      <c r="O584" s="439"/>
      <c r="P584" s="439"/>
      <c r="Q584" s="439"/>
      <c r="R584" s="439"/>
      <c r="S584" s="439"/>
      <c r="T584" s="439"/>
      <c r="U584" s="439"/>
      <c r="V584" s="439"/>
      <c r="W584" s="439"/>
      <c r="X584" s="439"/>
      <c r="Y584" s="439"/>
      <c r="Z584" s="439"/>
      <c r="AA584" s="439"/>
      <c r="AB584" s="439"/>
      <c r="AC584" s="439"/>
      <c r="AD584" s="439"/>
      <c r="AE584" s="439"/>
      <c r="AF584" s="439"/>
      <c r="AG584" s="439"/>
      <c r="AH584" s="439"/>
      <c r="AI584" s="439"/>
      <c r="AJ584" s="439"/>
      <c r="AK584" s="439"/>
      <c r="AL584" s="439"/>
      <c r="AM584" s="439"/>
      <c r="AN584" s="439"/>
      <c r="AO584" s="439"/>
      <c r="AP584" s="439"/>
      <c r="AQ584" s="439"/>
      <c r="AR584" s="439"/>
      <c r="AS584" s="439"/>
      <c r="AT584" s="439"/>
      <c r="AU584" s="439"/>
      <c r="AV584" s="439"/>
      <c r="AW584" s="439"/>
      <c r="AX584" s="439"/>
      <c r="AY584" s="439"/>
      <c r="AZ584" s="439"/>
      <c r="BA584" s="439"/>
      <c r="BB584" s="439"/>
      <c r="BC584" s="439"/>
    </row>
    <row r="585" ht="15.75" customHeight="1">
      <c r="A585" s="439"/>
      <c r="B585" s="439"/>
      <c r="C585" s="439"/>
      <c r="D585" s="439"/>
      <c r="E585" s="439"/>
      <c r="F585" s="439"/>
      <c r="G585" s="439"/>
      <c r="H585" s="439"/>
      <c r="I585" s="439"/>
      <c r="J585" s="439"/>
      <c r="K585" s="439"/>
      <c r="L585" s="439"/>
      <c r="M585" s="439"/>
      <c r="N585" s="439"/>
      <c r="O585" s="439"/>
      <c r="P585" s="439"/>
      <c r="Q585" s="439"/>
      <c r="R585" s="439"/>
      <c r="S585" s="439"/>
      <c r="T585" s="439"/>
      <c r="U585" s="439"/>
      <c r="V585" s="439"/>
      <c r="W585" s="439"/>
      <c r="X585" s="439"/>
      <c r="Y585" s="439"/>
      <c r="Z585" s="439"/>
      <c r="AA585" s="439"/>
      <c r="AB585" s="439"/>
      <c r="AC585" s="439"/>
      <c r="AD585" s="439"/>
      <c r="AE585" s="439"/>
      <c r="AF585" s="439"/>
      <c r="AG585" s="439"/>
      <c r="AH585" s="439"/>
      <c r="AI585" s="439"/>
      <c r="AJ585" s="439"/>
      <c r="AK585" s="439"/>
      <c r="AL585" s="439"/>
      <c r="AM585" s="439"/>
      <c r="AN585" s="439"/>
      <c r="AO585" s="439"/>
      <c r="AP585" s="439"/>
      <c r="AQ585" s="439"/>
      <c r="AR585" s="439"/>
      <c r="AS585" s="439"/>
      <c r="AT585" s="439"/>
      <c r="AU585" s="439"/>
      <c r="AV585" s="439"/>
      <c r="AW585" s="439"/>
      <c r="AX585" s="439"/>
      <c r="AY585" s="439"/>
      <c r="AZ585" s="439"/>
      <c r="BA585" s="439"/>
      <c r="BB585" s="439"/>
      <c r="BC585" s="439"/>
    </row>
    <row r="586" ht="15.75" customHeight="1">
      <c r="A586" s="439"/>
      <c r="B586" s="439"/>
      <c r="C586" s="439"/>
      <c r="D586" s="439"/>
      <c r="E586" s="439"/>
      <c r="F586" s="439"/>
      <c r="G586" s="439"/>
      <c r="H586" s="439"/>
      <c r="I586" s="439"/>
      <c r="J586" s="439"/>
      <c r="K586" s="439"/>
      <c r="L586" s="439"/>
      <c r="M586" s="439"/>
      <c r="N586" s="439"/>
      <c r="O586" s="439"/>
      <c r="P586" s="439"/>
      <c r="Q586" s="439"/>
      <c r="R586" s="439"/>
      <c r="S586" s="439"/>
      <c r="T586" s="439"/>
      <c r="U586" s="439"/>
      <c r="V586" s="439"/>
      <c r="W586" s="439"/>
      <c r="X586" s="439"/>
      <c r="Y586" s="439"/>
      <c r="Z586" s="439"/>
      <c r="AA586" s="439"/>
      <c r="AB586" s="439"/>
      <c r="AC586" s="439"/>
      <c r="AD586" s="439"/>
      <c r="AE586" s="439"/>
      <c r="AF586" s="439"/>
      <c r="AG586" s="439"/>
      <c r="AH586" s="439"/>
      <c r="AI586" s="439"/>
      <c r="AJ586" s="439"/>
      <c r="AK586" s="439"/>
      <c r="AL586" s="439"/>
      <c r="AM586" s="439"/>
      <c r="AN586" s="439"/>
      <c r="AO586" s="439"/>
      <c r="AP586" s="439"/>
      <c r="AQ586" s="439"/>
      <c r="AR586" s="439"/>
      <c r="AS586" s="439"/>
      <c r="AT586" s="439"/>
      <c r="AU586" s="439"/>
      <c r="AV586" s="439"/>
      <c r="AW586" s="439"/>
      <c r="AX586" s="439"/>
      <c r="AY586" s="439"/>
      <c r="AZ586" s="439"/>
      <c r="BA586" s="439"/>
      <c r="BB586" s="439"/>
      <c r="BC586" s="439"/>
    </row>
    <row r="587" ht="15.75" customHeight="1">
      <c r="A587" s="439"/>
      <c r="B587" s="439"/>
      <c r="C587" s="439"/>
      <c r="D587" s="439"/>
      <c r="E587" s="439"/>
      <c r="F587" s="439"/>
      <c r="G587" s="439"/>
      <c r="H587" s="439"/>
      <c r="I587" s="439"/>
      <c r="J587" s="439"/>
      <c r="K587" s="439"/>
      <c r="L587" s="439"/>
      <c r="M587" s="439"/>
      <c r="N587" s="439"/>
      <c r="O587" s="439"/>
      <c r="P587" s="439"/>
      <c r="Q587" s="439"/>
      <c r="R587" s="439"/>
      <c r="S587" s="439"/>
      <c r="T587" s="439"/>
      <c r="U587" s="439"/>
      <c r="V587" s="439"/>
      <c r="W587" s="439"/>
      <c r="X587" s="439"/>
      <c r="Y587" s="439"/>
      <c r="Z587" s="439"/>
      <c r="AA587" s="439"/>
      <c r="AB587" s="439"/>
      <c r="AC587" s="439"/>
      <c r="AD587" s="439"/>
      <c r="AE587" s="439"/>
      <c r="AF587" s="439"/>
      <c r="AG587" s="439"/>
      <c r="AH587" s="439"/>
      <c r="AI587" s="439"/>
      <c r="AJ587" s="439"/>
      <c r="AK587" s="439"/>
      <c r="AL587" s="439"/>
      <c r="AM587" s="439"/>
      <c r="AN587" s="439"/>
      <c r="AO587" s="439"/>
      <c r="AP587" s="439"/>
      <c r="AQ587" s="439"/>
      <c r="AR587" s="439"/>
      <c r="AS587" s="439"/>
      <c r="AT587" s="439"/>
      <c r="AU587" s="439"/>
      <c r="AV587" s="439"/>
      <c r="AW587" s="439"/>
      <c r="AX587" s="439"/>
      <c r="AY587" s="439"/>
      <c r="AZ587" s="439"/>
      <c r="BA587" s="439"/>
      <c r="BB587" s="439"/>
      <c r="BC587" s="439"/>
    </row>
    <row r="588" ht="15.75" customHeight="1">
      <c r="A588" s="439"/>
      <c r="B588" s="439"/>
      <c r="C588" s="439"/>
      <c r="D588" s="439"/>
      <c r="E588" s="439"/>
      <c r="F588" s="439"/>
      <c r="G588" s="439"/>
      <c r="H588" s="439"/>
      <c r="I588" s="439"/>
      <c r="J588" s="439"/>
      <c r="K588" s="439"/>
      <c r="L588" s="439"/>
      <c r="M588" s="439"/>
      <c r="N588" s="439"/>
      <c r="O588" s="439"/>
      <c r="P588" s="439"/>
      <c r="Q588" s="439"/>
      <c r="R588" s="439"/>
      <c r="S588" s="439"/>
      <c r="T588" s="439"/>
      <c r="U588" s="439"/>
      <c r="V588" s="439"/>
      <c r="W588" s="439"/>
      <c r="X588" s="439"/>
      <c r="Y588" s="439"/>
      <c r="Z588" s="439"/>
      <c r="AA588" s="439"/>
      <c r="AB588" s="439"/>
      <c r="AC588" s="439"/>
      <c r="AD588" s="439"/>
      <c r="AE588" s="439"/>
      <c r="AF588" s="439"/>
      <c r="AG588" s="439"/>
      <c r="AH588" s="439"/>
      <c r="AI588" s="439"/>
      <c r="AJ588" s="439"/>
      <c r="AK588" s="439"/>
      <c r="AL588" s="439"/>
      <c r="AM588" s="439"/>
      <c r="AN588" s="439"/>
      <c r="AO588" s="439"/>
      <c r="AP588" s="439"/>
      <c r="AQ588" s="439"/>
      <c r="AR588" s="439"/>
      <c r="AS588" s="439"/>
      <c r="AT588" s="439"/>
      <c r="AU588" s="439"/>
      <c r="AV588" s="439"/>
      <c r="AW588" s="439"/>
      <c r="AX588" s="439"/>
      <c r="AY588" s="439"/>
      <c r="AZ588" s="439"/>
      <c r="BA588" s="439"/>
      <c r="BB588" s="439"/>
      <c r="BC588" s="439"/>
    </row>
    <row r="589" ht="15.75" customHeight="1">
      <c r="A589" s="439"/>
      <c r="B589" s="439"/>
      <c r="C589" s="439"/>
      <c r="D589" s="439"/>
      <c r="E589" s="439"/>
      <c r="F589" s="439"/>
      <c r="G589" s="439"/>
      <c r="H589" s="439"/>
      <c r="I589" s="439"/>
      <c r="J589" s="439"/>
      <c r="K589" s="439"/>
      <c r="L589" s="439"/>
      <c r="M589" s="439"/>
      <c r="N589" s="439"/>
      <c r="O589" s="439"/>
      <c r="P589" s="439"/>
      <c r="Q589" s="439"/>
      <c r="R589" s="439"/>
      <c r="S589" s="439"/>
      <c r="T589" s="439"/>
      <c r="U589" s="439"/>
      <c r="V589" s="439"/>
      <c r="W589" s="439"/>
      <c r="X589" s="439"/>
      <c r="Y589" s="439"/>
      <c r="Z589" s="439"/>
      <c r="AA589" s="439"/>
      <c r="AB589" s="439"/>
      <c r="AC589" s="439"/>
      <c r="AD589" s="439"/>
      <c r="AE589" s="439"/>
      <c r="AF589" s="439"/>
      <c r="AG589" s="439"/>
      <c r="AH589" s="439"/>
      <c r="AI589" s="439"/>
      <c r="AJ589" s="439"/>
      <c r="AK589" s="439"/>
      <c r="AL589" s="439"/>
      <c r="AM589" s="439"/>
      <c r="AN589" s="439"/>
      <c r="AO589" s="439"/>
      <c r="AP589" s="439"/>
      <c r="AQ589" s="439"/>
      <c r="AR589" s="439"/>
      <c r="AS589" s="439"/>
      <c r="AT589" s="439"/>
      <c r="AU589" s="439"/>
      <c r="AV589" s="439"/>
      <c r="AW589" s="439"/>
      <c r="AX589" s="439"/>
      <c r="AY589" s="439"/>
      <c r="AZ589" s="439"/>
      <c r="BA589" s="439"/>
      <c r="BB589" s="439"/>
      <c r="BC589" s="439"/>
    </row>
    <row r="590" ht="15.75" customHeight="1">
      <c r="A590" s="439"/>
      <c r="B590" s="439"/>
      <c r="C590" s="439"/>
      <c r="D590" s="439"/>
      <c r="E590" s="439"/>
      <c r="F590" s="439"/>
      <c r="G590" s="439"/>
      <c r="H590" s="439"/>
      <c r="I590" s="439"/>
      <c r="J590" s="439"/>
      <c r="K590" s="439"/>
      <c r="L590" s="439"/>
      <c r="M590" s="439"/>
      <c r="N590" s="439"/>
      <c r="O590" s="439"/>
      <c r="P590" s="439"/>
      <c r="Q590" s="439"/>
      <c r="R590" s="439"/>
      <c r="S590" s="439"/>
      <c r="T590" s="439"/>
      <c r="U590" s="439"/>
      <c r="V590" s="439"/>
      <c r="W590" s="439"/>
      <c r="X590" s="439"/>
      <c r="Y590" s="439"/>
      <c r="Z590" s="439"/>
      <c r="AA590" s="439"/>
      <c r="AB590" s="439"/>
      <c r="AC590" s="439"/>
      <c r="AD590" s="439"/>
      <c r="AE590" s="439"/>
      <c r="AF590" s="439"/>
      <c r="AG590" s="439"/>
      <c r="AH590" s="439"/>
      <c r="AI590" s="439"/>
      <c r="AJ590" s="439"/>
      <c r="AK590" s="439"/>
      <c r="AL590" s="439"/>
      <c r="AM590" s="439"/>
      <c r="AN590" s="439"/>
      <c r="AO590" s="439"/>
      <c r="AP590" s="439"/>
      <c r="AQ590" s="439"/>
      <c r="AR590" s="439"/>
      <c r="AS590" s="439"/>
      <c r="AT590" s="439"/>
      <c r="AU590" s="439"/>
      <c r="AV590" s="439"/>
      <c r="AW590" s="439"/>
      <c r="AX590" s="439"/>
      <c r="AY590" s="439"/>
      <c r="AZ590" s="439"/>
      <c r="BA590" s="439"/>
      <c r="BB590" s="439"/>
      <c r="BC590" s="439"/>
    </row>
    <row r="591" ht="15.75" customHeight="1">
      <c r="A591" s="439"/>
      <c r="B591" s="439"/>
      <c r="C591" s="439"/>
      <c r="D591" s="439"/>
      <c r="E591" s="439"/>
      <c r="F591" s="439"/>
      <c r="G591" s="439"/>
      <c r="H591" s="439"/>
      <c r="I591" s="439"/>
      <c r="J591" s="439"/>
      <c r="K591" s="439"/>
      <c r="L591" s="439"/>
      <c r="M591" s="439"/>
      <c r="N591" s="439"/>
      <c r="O591" s="439"/>
      <c r="P591" s="439"/>
      <c r="Q591" s="439"/>
      <c r="R591" s="439"/>
      <c r="S591" s="439"/>
      <c r="T591" s="439"/>
      <c r="U591" s="439"/>
      <c r="V591" s="439"/>
      <c r="W591" s="439"/>
      <c r="X591" s="439"/>
      <c r="Y591" s="439"/>
      <c r="Z591" s="439"/>
      <c r="AA591" s="439"/>
      <c r="AB591" s="439"/>
      <c r="AC591" s="439"/>
      <c r="AD591" s="439"/>
      <c r="AE591" s="439"/>
      <c r="AF591" s="439"/>
      <c r="AG591" s="439"/>
      <c r="AH591" s="439"/>
      <c r="AI591" s="439"/>
      <c r="AJ591" s="439"/>
      <c r="AK591" s="439"/>
      <c r="AL591" s="439"/>
      <c r="AM591" s="439"/>
      <c r="AN591" s="439"/>
      <c r="AO591" s="439"/>
      <c r="AP591" s="439"/>
      <c r="AQ591" s="439"/>
      <c r="AR591" s="439"/>
      <c r="AS591" s="439"/>
      <c r="AT591" s="439"/>
      <c r="AU591" s="439"/>
      <c r="AV591" s="439"/>
      <c r="AW591" s="439"/>
      <c r="AX591" s="439"/>
      <c r="AY591" s="439"/>
      <c r="AZ591" s="439"/>
      <c r="BA591" s="439"/>
      <c r="BB591" s="439"/>
      <c r="BC591" s="439"/>
    </row>
    <row r="592" ht="15.75" customHeight="1">
      <c r="A592" s="439"/>
      <c r="B592" s="439"/>
      <c r="C592" s="439"/>
      <c r="D592" s="439"/>
      <c r="E592" s="439"/>
      <c r="F592" s="439"/>
      <c r="G592" s="439"/>
      <c r="H592" s="439"/>
      <c r="I592" s="439"/>
      <c r="J592" s="439"/>
      <c r="K592" s="439"/>
      <c r="L592" s="439"/>
      <c r="M592" s="439"/>
      <c r="N592" s="439"/>
      <c r="O592" s="439"/>
      <c r="P592" s="439"/>
      <c r="Q592" s="439"/>
      <c r="R592" s="439"/>
      <c r="S592" s="439"/>
      <c r="T592" s="439"/>
      <c r="U592" s="439"/>
      <c r="V592" s="439"/>
      <c r="W592" s="439"/>
      <c r="X592" s="439"/>
      <c r="Y592" s="439"/>
      <c r="Z592" s="439"/>
      <c r="AA592" s="439"/>
      <c r="AB592" s="439"/>
      <c r="AC592" s="439"/>
      <c r="AD592" s="439"/>
      <c r="AE592" s="439"/>
      <c r="AF592" s="439"/>
      <c r="AG592" s="439"/>
      <c r="AH592" s="439"/>
      <c r="AI592" s="439"/>
      <c r="AJ592" s="439"/>
      <c r="AK592" s="439"/>
      <c r="AL592" s="439"/>
      <c r="AM592" s="439"/>
      <c r="AN592" s="439"/>
      <c r="AO592" s="439"/>
      <c r="AP592" s="439"/>
      <c r="AQ592" s="439"/>
      <c r="AR592" s="439"/>
      <c r="AS592" s="439"/>
      <c r="AT592" s="439"/>
      <c r="AU592" s="439"/>
      <c r="AV592" s="439"/>
      <c r="AW592" s="439"/>
      <c r="AX592" s="439"/>
      <c r="AY592" s="439"/>
      <c r="AZ592" s="439"/>
      <c r="BA592" s="439"/>
      <c r="BB592" s="439"/>
      <c r="BC592" s="439"/>
    </row>
    <row r="593" ht="15.75" customHeight="1">
      <c r="A593" s="439"/>
      <c r="B593" s="439"/>
      <c r="C593" s="439"/>
      <c r="D593" s="439"/>
      <c r="E593" s="439"/>
      <c r="F593" s="439"/>
      <c r="G593" s="439"/>
      <c r="H593" s="439"/>
      <c r="I593" s="439"/>
      <c r="J593" s="439"/>
      <c r="K593" s="439"/>
      <c r="L593" s="439"/>
      <c r="M593" s="439"/>
      <c r="N593" s="439"/>
      <c r="O593" s="439"/>
      <c r="P593" s="439"/>
      <c r="Q593" s="439"/>
      <c r="R593" s="439"/>
      <c r="S593" s="439"/>
      <c r="T593" s="439"/>
      <c r="U593" s="439"/>
      <c r="V593" s="439"/>
      <c r="W593" s="439"/>
      <c r="X593" s="439"/>
      <c r="Y593" s="439"/>
      <c r="Z593" s="439"/>
      <c r="AA593" s="439"/>
      <c r="AB593" s="439"/>
      <c r="AC593" s="439"/>
      <c r="AD593" s="439"/>
      <c r="AE593" s="439"/>
      <c r="AF593" s="439"/>
      <c r="AG593" s="439"/>
      <c r="AH593" s="439"/>
      <c r="AI593" s="439"/>
      <c r="AJ593" s="439"/>
      <c r="AK593" s="439"/>
      <c r="AL593" s="439"/>
      <c r="AM593" s="439"/>
      <c r="AN593" s="439"/>
      <c r="AO593" s="439"/>
      <c r="AP593" s="439"/>
      <c r="AQ593" s="439"/>
      <c r="AR593" s="439"/>
      <c r="AS593" s="439"/>
      <c r="AT593" s="439"/>
      <c r="AU593" s="439"/>
      <c r="AV593" s="439"/>
      <c r="AW593" s="439"/>
      <c r="AX593" s="439"/>
      <c r="AY593" s="439"/>
      <c r="AZ593" s="439"/>
      <c r="BA593" s="439"/>
      <c r="BB593" s="439"/>
      <c r="BC593" s="439"/>
    </row>
    <row r="594" ht="15.75" customHeight="1">
      <c r="A594" s="439"/>
      <c r="B594" s="439"/>
      <c r="C594" s="439"/>
      <c r="D594" s="439"/>
      <c r="E594" s="439"/>
      <c r="F594" s="439"/>
      <c r="G594" s="439"/>
      <c r="H594" s="439"/>
      <c r="I594" s="439"/>
      <c r="J594" s="439"/>
      <c r="K594" s="439"/>
      <c r="L594" s="439"/>
      <c r="M594" s="439"/>
      <c r="N594" s="439"/>
      <c r="O594" s="439"/>
      <c r="P594" s="439"/>
      <c r="Q594" s="439"/>
      <c r="R594" s="439"/>
      <c r="S594" s="439"/>
      <c r="T594" s="439"/>
      <c r="U594" s="439"/>
      <c r="V594" s="439"/>
      <c r="W594" s="439"/>
      <c r="X594" s="439"/>
      <c r="Y594" s="439"/>
      <c r="Z594" s="439"/>
      <c r="AA594" s="439"/>
      <c r="AB594" s="439"/>
      <c r="AC594" s="439"/>
      <c r="AD594" s="439"/>
      <c r="AE594" s="439"/>
      <c r="AF594" s="439"/>
      <c r="AG594" s="439"/>
      <c r="AH594" s="439"/>
      <c r="AI594" s="439"/>
      <c r="AJ594" s="439"/>
      <c r="AK594" s="439"/>
      <c r="AL594" s="439"/>
      <c r="AM594" s="439"/>
      <c r="AN594" s="439"/>
      <c r="AO594" s="439"/>
      <c r="AP594" s="439"/>
      <c r="AQ594" s="439"/>
      <c r="AR594" s="439"/>
      <c r="AS594" s="439"/>
      <c r="AT594" s="439"/>
      <c r="AU594" s="439"/>
      <c r="AV594" s="439"/>
      <c r="AW594" s="439"/>
      <c r="AX594" s="439"/>
      <c r="AY594" s="439"/>
      <c r="AZ594" s="439"/>
      <c r="BA594" s="439"/>
      <c r="BB594" s="439"/>
      <c r="BC594" s="439"/>
    </row>
    <row r="595" ht="15.75" customHeight="1">
      <c r="A595" s="439"/>
      <c r="B595" s="439"/>
      <c r="C595" s="439"/>
      <c r="D595" s="439"/>
      <c r="E595" s="439"/>
      <c r="F595" s="439"/>
      <c r="G595" s="439"/>
      <c r="H595" s="439"/>
      <c r="I595" s="439"/>
      <c r="J595" s="439"/>
      <c r="K595" s="439"/>
      <c r="L595" s="439"/>
      <c r="M595" s="439"/>
      <c r="N595" s="439"/>
      <c r="O595" s="439"/>
      <c r="P595" s="439"/>
      <c r="Q595" s="439"/>
      <c r="R595" s="439"/>
      <c r="S595" s="439"/>
      <c r="T595" s="439"/>
      <c r="U595" s="439"/>
      <c r="V595" s="439"/>
      <c r="W595" s="439"/>
      <c r="X595" s="439"/>
      <c r="Y595" s="439"/>
      <c r="Z595" s="439"/>
      <c r="AA595" s="439"/>
      <c r="AB595" s="439"/>
      <c r="AC595" s="439"/>
      <c r="AD595" s="439"/>
      <c r="AE595" s="439"/>
      <c r="AF595" s="439"/>
      <c r="AG595" s="439"/>
      <c r="AH595" s="439"/>
      <c r="AI595" s="439"/>
      <c r="AJ595" s="439"/>
      <c r="AK595" s="439"/>
      <c r="AL595" s="439"/>
      <c r="AM595" s="439"/>
      <c r="AN595" s="439"/>
      <c r="AO595" s="439"/>
      <c r="AP595" s="439"/>
      <c r="AQ595" s="439"/>
      <c r="AR595" s="439"/>
      <c r="AS595" s="439"/>
      <c r="AT595" s="439"/>
      <c r="AU595" s="439"/>
      <c r="AV595" s="439"/>
      <c r="AW595" s="439"/>
      <c r="AX595" s="439"/>
      <c r="AY595" s="439"/>
      <c r="AZ595" s="439"/>
      <c r="BA595" s="439"/>
      <c r="BB595" s="439"/>
      <c r="BC595" s="439"/>
    </row>
    <row r="596" ht="15.75" customHeight="1">
      <c r="A596" s="439"/>
      <c r="B596" s="439"/>
      <c r="C596" s="439"/>
      <c r="D596" s="439"/>
      <c r="E596" s="439"/>
      <c r="F596" s="439"/>
      <c r="G596" s="439"/>
      <c r="H596" s="439"/>
      <c r="I596" s="439"/>
      <c r="J596" s="439"/>
      <c r="K596" s="439"/>
      <c r="L596" s="439"/>
      <c r="M596" s="439"/>
      <c r="N596" s="439"/>
      <c r="O596" s="439"/>
      <c r="P596" s="439"/>
      <c r="Q596" s="439"/>
      <c r="R596" s="439"/>
      <c r="S596" s="439"/>
      <c r="T596" s="439"/>
      <c r="U596" s="439"/>
      <c r="V596" s="439"/>
      <c r="W596" s="439"/>
      <c r="X596" s="439"/>
      <c r="Y596" s="439"/>
      <c r="Z596" s="439"/>
      <c r="AA596" s="439"/>
      <c r="AB596" s="439"/>
      <c r="AC596" s="439"/>
      <c r="AD596" s="439"/>
      <c r="AE596" s="439"/>
      <c r="AF596" s="439"/>
      <c r="AG596" s="439"/>
      <c r="AH596" s="439"/>
      <c r="AI596" s="439"/>
      <c r="AJ596" s="439"/>
      <c r="AK596" s="439"/>
      <c r="AL596" s="439"/>
      <c r="AM596" s="439"/>
      <c r="AN596" s="439"/>
      <c r="AO596" s="439"/>
      <c r="AP596" s="439"/>
      <c r="AQ596" s="439"/>
      <c r="AR596" s="439"/>
      <c r="AS596" s="439"/>
      <c r="AT596" s="439"/>
      <c r="AU596" s="439"/>
      <c r="AV596" s="439"/>
      <c r="AW596" s="439"/>
      <c r="AX596" s="439"/>
      <c r="AY596" s="439"/>
      <c r="AZ596" s="439"/>
      <c r="BA596" s="439"/>
      <c r="BB596" s="439"/>
      <c r="BC596" s="439"/>
    </row>
    <row r="597" ht="15.75" customHeight="1">
      <c r="A597" s="439"/>
      <c r="B597" s="439"/>
      <c r="C597" s="439"/>
      <c r="D597" s="439"/>
      <c r="E597" s="439"/>
      <c r="F597" s="439"/>
      <c r="G597" s="439"/>
      <c r="H597" s="439"/>
      <c r="I597" s="439"/>
      <c r="J597" s="439"/>
      <c r="K597" s="439"/>
      <c r="L597" s="439"/>
      <c r="M597" s="439"/>
      <c r="N597" s="439"/>
      <c r="O597" s="439"/>
      <c r="P597" s="439"/>
      <c r="Q597" s="439"/>
      <c r="R597" s="439"/>
      <c r="S597" s="439"/>
      <c r="T597" s="439"/>
      <c r="U597" s="439"/>
      <c r="V597" s="439"/>
      <c r="W597" s="439"/>
      <c r="X597" s="439"/>
      <c r="Y597" s="439"/>
      <c r="Z597" s="439"/>
      <c r="AA597" s="439"/>
      <c r="AB597" s="439"/>
      <c r="AC597" s="439"/>
      <c r="AD597" s="439"/>
      <c r="AE597" s="439"/>
      <c r="AF597" s="439"/>
      <c r="AG597" s="439"/>
      <c r="AH597" s="439"/>
      <c r="AI597" s="439"/>
      <c r="AJ597" s="439"/>
      <c r="AK597" s="439"/>
      <c r="AL597" s="439"/>
      <c r="AM597" s="439"/>
      <c r="AN597" s="439"/>
      <c r="AO597" s="439"/>
      <c r="AP597" s="439"/>
      <c r="AQ597" s="439"/>
      <c r="AR597" s="439"/>
      <c r="AS597" s="439"/>
      <c r="AT597" s="439"/>
      <c r="AU597" s="439"/>
      <c r="AV597" s="439"/>
      <c r="AW597" s="439"/>
      <c r="AX597" s="439"/>
      <c r="AY597" s="439"/>
      <c r="AZ597" s="439"/>
      <c r="BA597" s="439"/>
      <c r="BB597" s="439"/>
      <c r="BC597" s="439"/>
    </row>
    <row r="598" ht="15.75" customHeight="1">
      <c r="A598" s="439"/>
      <c r="B598" s="439"/>
      <c r="C598" s="439"/>
      <c r="D598" s="439"/>
      <c r="E598" s="439"/>
      <c r="F598" s="439"/>
      <c r="G598" s="439"/>
      <c r="H598" s="439"/>
      <c r="I598" s="439"/>
      <c r="J598" s="439"/>
      <c r="K598" s="439"/>
      <c r="L598" s="439"/>
      <c r="M598" s="439"/>
      <c r="N598" s="439"/>
      <c r="O598" s="439"/>
      <c r="P598" s="439"/>
      <c r="Q598" s="439"/>
      <c r="R598" s="439"/>
      <c r="S598" s="439"/>
      <c r="T598" s="439"/>
      <c r="U598" s="439"/>
      <c r="V598" s="439"/>
      <c r="W598" s="439"/>
      <c r="X598" s="439"/>
      <c r="Y598" s="439"/>
      <c r="Z598" s="439"/>
      <c r="AA598" s="439"/>
      <c r="AB598" s="439"/>
      <c r="AC598" s="439"/>
      <c r="AD598" s="439"/>
      <c r="AE598" s="439"/>
      <c r="AF598" s="439"/>
      <c r="AG598" s="439"/>
      <c r="AH598" s="439"/>
      <c r="AI598" s="439"/>
      <c r="AJ598" s="439"/>
      <c r="AK598" s="439"/>
      <c r="AL598" s="439"/>
      <c r="AM598" s="439"/>
      <c r="AN598" s="439"/>
      <c r="AO598" s="439"/>
      <c r="AP598" s="439"/>
      <c r="AQ598" s="439"/>
      <c r="AR598" s="439"/>
      <c r="AS598" s="439"/>
      <c r="AT598" s="439"/>
      <c r="AU598" s="439"/>
      <c r="AV598" s="439"/>
      <c r="AW598" s="439"/>
      <c r="AX598" s="439"/>
      <c r="AY598" s="439"/>
      <c r="AZ598" s="439"/>
      <c r="BA598" s="439"/>
      <c r="BB598" s="439"/>
      <c r="BC598" s="439"/>
    </row>
    <row r="599" ht="15.75" customHeight="1">
      <c r="A599" s="439"/>
      <c r="B599" s="439"/>
      <c r="C599" s="439"/>
      <c r="D599" s="439"/>
      <c r="E599" s="439"/>
      <c r="F599" s="439"/>
      <c r="G599" s="439"/>
      <c r="H599" s="439"/>
      <c r="I599" s="439"/>
      <c r="J599" s="439"/>
      <c r="K599" s="439"/>
      <c r="L599" s="439"/>
      <c r="M599" s="439"/>
      <c r="N599" s="439"/>
      <c r="O599" s="439"/>
      <c r="P599" s="439"/>
      <c r="Q599" s="439"/>
      <c r="R599" s="439"/>
      <c r="S599" s="439"/>
      <c r="T599" s="439"/>
      <c r="U599" s="439"/>
      <c r="V599" s="439"/>
      <c r="W599" s="439"/>
      <c r="X599" s="439"/>
      <c r="Y599" s="439"/>
      <c r="Z599" s="439"/>
      <c r="AA599" s="439"/>
      <c r="AB599" s="439"/>
      <c r="AC599" s="439"/>
      <c r="AD599" s="439"/>
      <c r="AE599" s="439"/>
      <c r="AF599" s="439"/>
      <c r="AG599" s="439"/>
      <c r="AH599" s="439"/>
      <c r="AI599" s="439"/>
      <c r="AJ599" s="439"/>
      <c r="AK599" s="439"/>
      <c r="AL599" s="439"/>
      <c r="AM599" s="439"/>
      <c r="AN599" s="439"/>
      <c r="AO599" s="439"/>
      <c r="AP599" s="439"/>
      <c r="AQ599" s="439"/>
      <c r="AR599" s="439"/>
      <c r="AS599" s="439"/>
      <c r="AT599" s="439"/>
      <c r="AU599" s="439"/>
      <c r="AV599" s="439"/>
      <c r="AW599" s="439"/>
      <c r="AX599" s="439"/>
      <c r="AY599" s="439"/>
      <c r="AZ599" s="439"/>
      <c r="BA599" s="439"/>
      <c r="BB599" s="439"/>
      <c r="BC599" s="439"/>
    </row>
    <row r="600" ht="15.75" customHeight="1">
      <c r="A600" s="439"/>
      <c r="B600" s="439"/>
      <c r="C600" s="439"/>
      <c r="D600" s="439"/>
      <c r="E600" s="439"/>
      <c r="F600" s="439"/>
      <c r="G600" s="439"/>
      <c r="H600" s="439"/>
      <c r="I600" s="439"/>
      <c r="J600" s="439"/>
      <c r="K600" s="439"/>
      <c r="L600" s="439"/>
      <c r="M600" s="439"/>
      <c r="N600" s="439"/>
      <c r="O600" s="439"/>
      <c r="P600" s="439"/>
      <c r="Q600" s="439"/>
      <c r="R600" s="439"/>
      <c r="S600" s="439"/>
      <c r="T600" s="439"/>
      <c r="U600" s="439"/>
      <c r="V600" s="439"/>
      <c r="W600" s="439"/>
      <c r="X600" s="439"/>
      <c r="Y600" s="439"/>
      <c r="Z600" s="439"/>
      <c r="AA600" s="439"/>
      <c r="AB600" s="439"/>
      <c r="AC600" s="439"/>
      <c r="AD600" s="439"/>
      <c r="AE600" s="439"/>
      <c r="AF600" s="439"/>
      <c r="AG600" s="439"/>
      <c r="AH600" s="439"/>
      <c r="AI600" s="439"/>
      <c r="AJ600" s="439"/>
      <c r="AK600" s="439"/>
      <c r="AL600" s="439"/>
      <c r="AM600" s="439"/>
      <c r="AN600" s="439"/>
      <c r="AO600" s="439"/>
      <c r="AP600" s="439"/>
      <c r="AQ600" s="439"/>
      <c r="AR600" s="439"/>
      <c r="AS600" s="439"/>
      <c r="AT600" s="439"/>
      <c r="AU600" s="439"/>
      <c r="AV600" s="439"/>
      <c r="AW600" s="439"/>
      <c r="AX600" s="439"/>
      <c r="AY600" s="439"/>
      <c r="AZ600" s="439"/>
      <c r="BA600" s="439"/>
      <c r="BB600" s="439"/>
      <c r="BC600" s="439"/>
    </row>
    <row r="601" ht="15.75" customHeight="1">
      <c r="A601" s="439"/>
      <c r="B601" s="439"/>
      <c r="C601" s="439"/>
      <c r="D601" s="439"/>
      <c r="E601" s="439"/>
      <c r="F601" s="439"/>
      <c r="G601" s="439"/>
      <c r="H601" s="439"/>
      <c r="I601" s="439"/>
      <c r="J601" s="439"/>
      <c r="K601" s="439"/>
      <c r="L601" s="439"/>
      <c r="M601" s="439"/>
      <c r="N601" s="439"/>
      <c r="O601" s="439"/>
      <c r="P601" s="439"/>
      <c r="Q601" s="439"/>
      <c r="R601" s="439"/>
      <c r="S601" s="439"/>
      <c r="T601" s="439"/>
      <c r="U601" s="439"/>
      <c r="V601" s="439"/>
      <c r="W601" s="439"/>
      <c r="X601" s="439"/>
      <c r="Y601" s="439"/>
      <c r="Z601" s="439"/>
      <c r="AA601" s="439"/>
      <c r="AB601" s="439"/>
      <c r="AC601" s="439"/>
      <c r="AD601" s="439"/>
      <c r="AE601" s="439"/>
      <c r="AF601" s="439"/>
      <c r="AG601" s="439"/>
      <c r="AH601" s="439"/>
      <c r="AI601" s="439"/>
      <c r="AJ601" s="439"/>
      <c r="AK601" s="439"/>
      <c r="AL601" s="439"/>
      <c r="AM601" s="439"/>
      <c r="AN601" s="439"/>
      <c r="AO601" s="439"/>
      <c r="AP601" s="439"/>
      <c r="AQ601" s="439"/>
      <c r="AR601" s="439"/>
      <c r="AS601" s="439"/>
      <c r="AT601" s="439"/>
      <c r="AU601" s="439"/>
      <c r="AV601" s="439"/>
      <c r="AW601" s="439"/>
      <c r="AX601" s="439"/>
      <c r="AY601" s="439"/>
      <c r="AZ601" s="439"/>
      <c r="BA601" s="439"/>
      <c r="BB601" s="439"/>
      <c r="BC601" s="439"/>
    </row>
    <row r="602" ht="15.75" customHeight="1">
      <c r="A602" s="439"/>
      <c r="B602" s="439"/>
      <c r="C602" s="439"/>
      <c r="D602" s="439"/>
      <c r="E602" s="439"/>
      <c r="F602" s="439"/>
      <c r="G602" s="439"/>
      <c r="H602" s="439"/>
      <c r="I602" s="439"/>
      <c r="J602" s="439"/>
      <c r="K602" s="439"/>
      <c r="L602" s="439"/>
      <c r="M602" s="439"/>
      <c r="N602" s="439"/>
      <c r="O602" s="439"/>
      <c r="P602" s="439"/>
      <c r="Q602" s="439"/>
      <c r="R602" s="439"/>
      <c r="S602" s="439"/>
      <c r="T602" s="439"/>
      <c r="U602" s="439"/>
      <c r="V602" s="439"/>
      <c r="W602" s="439"/>
      <c r="X602" s="439"/>
      <c r="Y602" s="439"/>
      <c r="Z602" s="439"/>
      <c r="AA602" s="439"/>
      <c r="AB602" s="439"/>
      <c r="AC602" s="439"/>
      <c r="AD602" s="439"/>
      <c r="AE602" s="439"/>
      <c r="AF602" s="439"/>
      <c r="AG602" s="439"/>
      <c r="AH602" s="439"/>
      <c r="AI602" s="439"/>
      <c r="AJ602" s="439"/>
      <c r="AK602" s="439"/>
      <c r="AL602" s="439"/>
      <c r="AM602" s="439"/>
      <c r="AN602" s="439"/>
      <c r="AO602" s="439"/>
      <c r="AP602" s="439"/>
      <c r="AQ602" s="439"/>
      <c r="AR602" s="439"/>
      <c r="AS602" s="439"/>
      <c r="AT602" s="439"/>
      <c r="AU602" s="439"/>
      <c r="AV602" s="439"/>
      <c r="AW602" s="439"/>
      <c r="AX602" s="439"/>
      <c r="AY602" s="439"/>
      <c r="AZ602" s="439"/>
      <c r="BA602" s="439"/>
      <c r="BB602" s="439"/>
      <c r="BC602" s="439"/>
    </row>
    <row r="603" ht="15.75" customHeight="1">
      <c r="A603" s="439"/>
      <c r="B603" s="439"/>
      <c r="C603" s="439"/>
      <c r="D603" s="439"/>
      <c r="E603" s="439"/>
      <c r="F603" s="439"/>
      <c r="G603" s="439"/>
      <c r="H603" s="439"/>
      <c r="I603" s="439"/>
      <c r="J603" s="439"/>
      <c r="K603" s="439"/>
      <c r="L603" s="439"/>
      <c r="M603" s="439"/>
      <c r="N603" s="439"/>
      <c r="O603" s="439"/>
      <c r="P603" s="439"/>
      <c r="Q603" s="439"/>
      <c r="R603" s="439"/>
      <c r="S603" s="439"/>
      <c r="T603" s="439"/>
      <c r="U603" s="439"/>
      <c r="V603" s="439"/>
      <c r="W603" s="439"/>
      <c r="X603" s="439"/>
      <c r="Y603" s="439"/>
      <c r="Z603" s="439"/>
      <c r="AA603" s="439"/>
      <c r="AB603" s="439"/>
      <c r="AC603" s="439"/>
      <c r="AD603" s="439"/>
      <c r="AE603" s="439"/>
      <c r="AF603" s="439"/>
      <c r="AG603" s="439"/>
      <c r="AH603" s="439"/>
      <c r="AI603" s="439"/>
      <c r="AJ603" s="439"/>
      <c r="AK603" s="439"/>
      <c r="AL603" s="439"/>
      <c r="AM603" s="439"/>
      <c r="AN603" s="439"/>
      <c r="AO603" s="439"/>
      <c r="AP603" s="439"/>
      <c r="AQ603" s="439"/>
      <c r="AR603" s="439"/>
      <c r="AS603" s="439"/>
      <c r="AT603" s="439"/>
      <c r="AU603" s="439"/>
      <c r="AV603" s="439"/>
      <c r="AW603" s="439"/>
      <c r="AX603" s="439"/>
      <c r="AY603" s="439"/>
      <c r="AZ603" s="439"/>
      <c r="BA603" s="439"/>
      <c r="BB603" s="439"/>
      <c r="BC603" s="439"/>
    </row>
    <row r="604" ht="15.75" customHeight="1">
      <c r="A604" s="439"/>
      <c r="B604" s="439"/>
      <c r="C604" s="439"/>
      <c r="D604" s="439"/>
      <c r="E604" s="439"/>
      <c r="F604" s="439"/>
      <c r="G604" s="439"/>
      <c r="H604" s="439"/>
      <c r="I604" s="439"/>
      <c r="J604" s="439"/>
      <c r="K604" s="439"/>
      <c r="L604" s="439"/>
      <c r="M604" s="439"/>
      <c r="N604" s="439"/>
      <c r="O604" s="439"/>
      <c r="P604" s="439"/>
      <c r="Q604" s="439"/>
      <c r="R604" s="439"/>
      <c r="S604" s="439"/>
      <c r="T604" s="439"/>
      <c r="U604" s="439"/>
      <c r="V604" s="439"/>
      <c r="W604" s="439"/>
      <c r="X604" s="439"/>
      <c r="Y604" s="439"/>
      <c r="Z604" s="439"/>
      <c r="AA604" s="439"/>
      <c r="AB604" s="439"/>
      <c r="AC604" s="439"/>
      <c r="AD604" s="439"/>
      <c r="AE604" s="439"/>
      <c r="AF604" s="439"/>
      <c r="AG604" s="439"/>
      <c r="AH604" s="439"/>
      <c r="AI604" s="439"/>
      <c r="AJ604" s="439"/>
      <c r="AK604" s="439"/>
      <c r="AL604" s="439"/>
      <c r="AM604" s="439"/>
      <c r="AN604" s="439"/>
      <c r="AO604" s="439"/>
      <c r="AP604" s="439"/>
      <c r="AQ604" s="439"/>
      <c r="AR604" s="439"/>
      <c r="AS604" s="439"/>
      <c r="AT604" s="439"/>
      <c r="AU604" s="439"/>
      <c r="AV604" s="439"/>
      <c r="AW604" s="439"/>
      <c r="AX604" s="439"/>
      <c r="AY604" s="439"/>
      <c r="AZ604" s="439"/>
      <c r="BA604" s="439"/>
      <c r="BB604" s="439"/>
      <c r="BC604" s="439"/>
    </row>
    <row r="605" ht="15.75" customHeight="1">
      <c r="A605" s="439"/>
      <c r="B605" s="439"/>
      <c r="C605" s="439"/>
      <c r="D605" s="439"/>
      <c r="E605" s="439"/>
      <c r="F605" s="439"/>
      <c r="G605" s="439"/>
      <c r="H605" s="439"/>
      <c r="I605" s="439"/>
      <c r="J605" s="439"/>
      <c r="K605" s="439"/>
      <c r="L605" s="439"/>
      <c r="M605" s="439"/>
      <c r="N605" s="439"/>
      <c r="O605" s="439"/>
      <c r="P605" s="439"/>
      <c r="Q605" s="439"/>
      <c r="R605" s="439"/>
      <c r="S605" s="439"/>
      <c r="T605" s="439"/>
      <c r="U605" s="439"/>
      <c r="V605" s="439"/>
      <c r="W605" s="439"/>
      <c r="X605" s="439"/>
      <c r="Y605" s="439"/>
      <c r="Z605" s="439"/>
      <c r="AA605" s="439"/>
      <c r="AB605" s="439"/>
      <c r="AC605" s="439"/>
      <c r="AD605" s="439"/>
      <c r="AE605" s="439"/>
      <c r="AF605" s="439"/>
      <c r="AG605" s="439"/>
      <c r="AH605" s="439"/>
      <c r="AI605" s="439"/>
      <c r="AJ605" s="439"/>
      <c r="AK605" s="439"/>
      <c r="AL605" s="439"/>
      <c r="AM605" s="439"/>
      <c r="AN605" s="439"/>
      <c r="AO605" s="439"/>
      <c r="AP605" s="439"/>
      <c r="AQ605" s="439"/>
      <c r="AR605" s="439"/>
      <c r="AS605" s="439"/>
      <c r="AT605" s="439"/>
      <c r="AU605" s="439"/>
      <c r="AV605" s="439"/>
      <c r="AW605" s="439"/>
      <c r="AX605" s="439"/>
      <c r="AY605" s="439"/>
      <c r="AZ605" s="439"/>
      <c r="BA605" s="439"/>
      <c r="BB605" s="439"/>
      <c r="BC605" s="439"/>
    </row>
    <row r="606" ht="15.75" customHeight="1">
      <c r="A606" s="439"/>
      <c r="B606" s="439"/>
      <c r="C606" s="439"/>
      <c r="D606" s="439"/>
      <c r="E606" s="439"/>
      <c r="F606" s="439"/>
      <c r="G606" s="439"/>
      <c r="H606" s="439"/>
      <c r="I606" s="439"/>
      <c r="J606" s="439"/>
      <c r="K606" s="439"/>
      <c r="L606" s="439"/>
      <c r="M606" s="439"/>
      <c r="N606" s="439"/>
      <c r="O606" s="439"/>
      <c r="P606" s="439"/>
      <c r="Q606" s="439"/>
      <c r="R606" s="439"/>
      <c r="S606" s="439"/>
      <c r="T606" s="439"/>
      <c r="U606" s="439"/>
      <c r="V606" s="439"/>
      <c r="W606" s="439"/>
      <c r="X606" s="439"/>
      <c r="Y606" s="439"/>
      <c r="Z606" s="439"/>
      <c r="AA606" s="439"/>
      <c r="AB606" s="439"/>
      <c r="AC606" s="439"/>
      <c r="AD606" s="439"/>
      <c r="AE606" s="439"/>
      <c r="AF606" s="439"/>
      <c r="AG606" s="439"/>
      <c r="AH606" s="439"/>
      <c r="AI606" s="439"/>
      <c r="AJ606" s="439"/>
      <c r="AK606" s="439"/>
      <c r="AL606" s="439"/>
      <c r="AM606" s="439"/>
      <c r="AN606" s="439"/>
      <c r="AO606" s="439"/>
      <c r="AP606" s="439"/>
      <c r="AQ606" s="439"/>
      <c r="AR606" s="439"/>
      <c r="AS606" s="439"/>
      <c r="AT606" s="439"/>
      <c r="AU606" s="439"/>
      <c r="AV606" s="439"/>
      <c r="AW606" s="439"/>
      <c r="AX606" s="439"/>
      <c r="AY606" s="439"/>
      <c r="AZ606" s="439"/>
      <c r="BA606" s="439"/>
      <c r="BB606" s="439"/>
      <c r="BC606" s="439"/>
    </row>
    <row r="607" ht="15.75" customHeight="1">
      <c r="A607" s="439"/>
      <c r="B607" s="439"/>
      <c r="C607" s="439"/>
      <c r="D607" s="439"/>
      <c r="E607" s="439"/>
      <c r="F607" s="439"/>
      <c r="G607" s="439"/>
      <c r="H607" s="439"/>
      <c r="I607" s="439"/>
      <c r="J607" s="439"/>
      <c r="K607" s="439"/>
      <c r="L607" s="439"/>
      <c r="M607" s="439"/>
      <c r="N607" s="439"/>
      <c r="O607" s="439"/>
      <c r="P607" s="439"/>
      <c r="Q607" s="439"/>
      <c r="R607" s="439"/>
      <c r="S607" s="439"/>
      <c r="T607" s="439"/>
      <c r="U607" s="439"/>
      <c r="V607" s="439"/>
      <c r="W607" s="439"/>
      <c r="X607" s="439"/>
      <c r="Y607" s="439"/>
      <c r="Z607" s="439"/>
      <c r="AA607" s="439"/>
      <c r="AB607" s="439"/>
      <c r="AC607" s="439"/>
      <c r="AD607" s="439"/>
      <c r="AE607" s="439"/>
      <c r="AF607" s="439"/>
      <c r="AG607" s="439"/>
      <c r="AH607" s="439"/>
      <c r="AI607" s="439"/>
      <c r="AJ607" s="439"/>
      <c r="AK607" s="439"/>
      <c r="AL607" s="439"/>
      <c r="AM607" s="439"/>
      <c r="AN607" s="439"/>
      <c r="AO607" s="439"/>
      <c r="AP607" s="439"/>
      <c r="AQ607" s="439"/>
      <c r="AR607" s="439"/>
      <c r="AS607" s="439"/>
      <c r="AT607" s="439"/>
      <c r="AU607" s="439"/>
      <c r="AV607" s="439"/>
      <c r="AW607" s="439"/>
      <c r="AX607" s="439"/>
      <c r="AY607" s="439"/>
      <c r="AZ607" s="439"/>
      <c r="BA607" s="439"/>
      <c r="BB607" s="439"/>
      <c r="BC607" s="439"/>
    </row>
    <row r="608" ht="15.75" customHeight="1">
      <c r="A608" s="439"/>
      <c r="B608" s="439"/>
      <c r="C608" s="439"/>
      <c r="D608" s="439"/>
      <c r="E608" s="439"/>
      <c r="F608" s="439"/>
      <c r="G608" s="439"/>
      <c r="H608" s="439"/>
      <c r="I608" s="439"/>
      <c r="J608" s="439"/>
      <c r="K608" s="439"/>
      <c r="L608" s="439"/>
      <c r="M608" s="439"/>
      <c r="N608" s="439"/>
      <c r="O608" s="439"/>
      <c r="P608" s="439"/>
      <c r="Q608" s="439"/>
      <c r="R608" s="439"/>
      <c r="S608" s="439"/>
      <c r="T608" s="439"/>
      <c r="U608" s="439"/>
      <c r="V608" s="439"/>
      <c r="W608" s="439"/>
      <c r="X608" s="439"/>
      <c r="Y608" s="439"/>
      <c r="Z608" s="439"/>
      <c r="AA608" s="439"/>
      <c r="AB608" s="439"/>
      <c r="AC608" s="439"/>
      <c r="AD608" s="439"/>
      <c r="AE608" s="439"/>
      <c r="AF608" s="439"/>
      <c r="AG608" s="439"/>
      <c r="AH608" s="439"/>
      <c r="AI608" s="439"/>
      <c r="AJ608" s="439"/>
      <c r="AK608" s="439"/>
      <c r="AL608" s="439"/>
      <c r="AM608" s="439"/>
      <c r="AN608" s="439"/>
      <c r="AO608" s="439"/>
      <c r="AP608" s="439"/>
      <c r="AQ608" s="439"/>
      <c r="AR608" s="439"/>
      <c r="AS608" s="439"/>
      <c r="AT608" s="439"/>
      <c r="AU608" s="439"/>
      <c r="AV608" s="439"/>
      <c r="AW608" s="439"/>
      <c r="AX608" s="439"/>
      <c r="AY608" s="439"/>
      <c r="AZ608" s="439"/>
      <c r="BA608" s="439"/>
      <c r="BB608" s="439"/>
      <c r="BC608" s="439"/>
    </row>
    <row r="609" ht="15.75" customHeight="1">
      <c r="A609" s="439"/>
      <c r="B609" s="439"/>
      <c r="C609" s="439"/>
      <c r="D609" s="439"/>
      <c r="E609" s="439"/>
      <c r="F609" s="439"/>
      <c r="G609" s="439"/>
      <c r="H609" s="439"/>
      <c r="I609" s="439"/>
      <c r="J609" s="439"/>
      <c r="K609" s="439"/>
      <c r="L609" s="439"/>
      <c r="M609" s="439"/>
      <c r="N609" s="439"/>
      <c r="O609" s="439"/>
      <c r="P609" s="439"/>
      <c r="Q609" s="439"/>
      <c r="R609" s="439"/>
      <c r="S609" s="439"/>
      <c r="T609" s="439"/>
      <c r="U609" s="439"/>
      <c r="V609" s="439"/>
      <c r="W609" s="439"/>
      <c r="X609" s="439"/>
      <c r="Y609" s="439"/>
      <c r="Z609" s="439"/>
      <c r="AA609" s="439"/>
      <c r="AB609" s="439"/>
      <c r="AC609" s="439"/>
      <c r="AD609" s="439"/>
      <c r="AE609" s="439"/>
      <c r="AF609" s="439"/>
      <c r="AG609" s="439"/>
      <c r="AH609" s="439"/>
      <c r="AI609" s="439"/>
      <c r="AJ609" s="439"/>
      <c r="AK609" s="439"/>
      <c r="AL609" s="439"/>
      <c r="AM609" s="439"/>
      <c r="AN609" s="439"/>
      <c r="AO609" s="439"/>
      <c r="AP609" s="439"/>
      <c r="AQ609" s="439"/>
      <c r="AR609" s="439"/>
      <c r="AS609" s="439"/>
      <c r="AT609" s="439"/>
      <c r="AU609" s="439"/>
      <c r="AV609" s="439"/>
      <c r="AW609" s="439"/>
      <c r="AX609" s="439"/>
      <c r="AY609" s="439"/>
      <c r="AZ609" s="439"/>
      <c r="BA609" s="439"/>
      <c r="BB609" s="439"/>
      <c r="BC609" s="439"/>
    </row>
    <row r="610" ht="15.75" customHeight="1">
      <c r="A610" s="439"/>
      <c r="B610" s="439"/>
      <c r="C610" s="439"/>
      <c r="D610" s="439"/>
      <c r="E610" s="439"/>
      <c r="F610" s="439"/>
      <c r="G610" s="439"/>
      <c r="H610" s="439"/>
      <c r="I610" s="439"/>
      <c r="J610" s="439"/>
      <c r="K610" s="439"/>
      <c r="L610" s="439"/>
      <c r="M610" s="439"/>
      <c r="N610" s="439"/>
      <c r="O610" s="439"/>
      <c r="P610" s="439"/>
      <c r="Q610" s="439"/>
      <c r="R610" s="439"/>
      <c r="S610" s="439"/>
      <c r="T610" s="439"/>
      <c r="U610" s="439"/>
      <c r="V610" s="439"/>
      <c r="W610" s="439"/>
      <c r="X610" s="439"/>
      <c r="Y610" s="439"/>
      <c r="Z610" s="439"/>
      <c r="AA610" s="439"/>
      <c r="AB610" s="439"/>
      <c r="AC610" s="439"/>
      <c r="AD610" s="439"/>
      <c r="AE610" s="439"/>
      <c r="AF610" s="439"/>
      <c r="AG610" s="439"/>
      <c r="AH610" s="439"/>
      <c r="AI610" s="439"/>
      <c r="AJ610" s="439"/>
      <c r="AK610" s="439"/>
      <c r="AL610" s="439"/>
      <c r="AM610" s="439"/>
      <c r="AN610" s="439"/>
      <c r="AO610" s="439"/>
      <c r="AP610" s="439"/>
      <c r="AQ610" s="439"/>
      <c r="AR610" s="439"/>
      <c r="AS610" s="439"/>
      <c r="AT610" s="439"/>
      <c r="AU610" s="439"/>
      <c r="AV610" s="439"/>
      <c r="AW610" s="439"/>
      <c r="AX610" s="439"/>
      <c r="AY610" s="439"/>
      <c r="AZ610" s="439"/>
      <c r="BA610" s="439"/>
      <c r="BB610" s="439"/>
      <c r="BC610" s="439"/>
    </row>
    <row r="611" ht="15.75" customHeight="1">
      <c r="A611" s="439"/>
      <c r="B611" s="439"/>
      <c r="C611" s="439"/>
      <c r="D611" s="439"/>
      <c r="E611" s="439"/>
      <c r="F611" s="439"/>
      <c r="G611" s="439"/>
      <c r="H611" s="439"/>
      <c r="I611" s="439"/>
      <c r="J611" s="439"/>
      <c r="K611" s="439"/>
      <c r="L611" s="439"/>
      <c r="M611" s="439"/>
      <c r="N611" s="439"/>
      <c r="O611" s="439"/>
      <c r="P611" s="439"/>
      <c r="Q611" s="439"/>
      <c r="R611" s="439"/>
      <c r="S611" s="439"/>
      <c r="T611" s="439"/>
      <c r="U611" s="439"/>
      <c r="V611" s="439"/>
      <c r="W611" s="439"/>
      <c r="X611" s="439"/>
      <c r="Y611" s="439"/>
      <c r="Z611" s="439"/>
      <c r="AA611" s="439"/>
      <c r="AB611" s="439"/>
      <c r="AC611" s="439"/>
      <c r="AD611" s="439"/>
      <c r="AE611" s="439"/>
      <c r="AF611" s="439"/>
      <c r="AG611" s="439"/>
      <c r="AH611" s="439"/>
      <c r="AI611" s="439"/>
      <c r="AJ611" s="439"/>
      <c r="AK611" s="439"/>
      <c r="AL611" s="439"/>
      <c r="AM611" s="439"/>
      <c r="AN611" s="439"/>
      <c r="AO611" s="439"/>
      <c r="AP611" s="439"/>
      <c r="AQ611" s="439"/>
      <c r="AR611" s="439"/>
      <c r="AS611" s="439"/>
      <c r="AT611" s="439"/>
      <c r="AU611" s="439"/>
      <c r="AV611" s="439"/>
      <c r="AW611" s="439"/>
      <c r="AX611" s="439"/>
      <c r="AY611" s="439"/>
      <c r="AZ611" s="439"/>
      <c r="BA611" s="439"/>
      <c r="BB611" s="439"/>
      <c r="BC611" s="439"/>
    </row>
    <row r="612" ht="15.75" customHeight="1">
      <c r="A612" s="439"/>
      <c r="B612" s="439"/>
      <c r="C612" s="439"/>
      <c r="D612" s="439"/>
      <c r="E612" s="439"/>
      <c r="F612" s="439"/>
      <c r="G612" s="439"/>
      <c r="H612" s="439"/>
      <c r="I612" s="439"/>
      <c r="J612" s="439"/>
      <c r="K612" s="439"/>
      <c r="L612" s="439"/>
      <c r="M612" s="439"/>
      <c r="N612" s="439"/>
      <c r="O612" s="439"/>
      <c r="P612" s="439"/>
      <c r="Q612" s="439"/>
      <c r="R612" s="439"/>
      <c r="S612" s="439"/>
      <c r="T612" s="439"/>
      <c r="U612" s="439"/>
      <c r="V612" s="439"/>
      <c r="W612" s="439"/>
      <c r="X612" s="439"/>
      <c r="Y612" s="439"/>
      <c r="Z612" s="439"/>
      <c r="AA612" s="439"/>
      <c r="AB612" s="439"/>
      <c r="AC612" s="439"/>
      <c r="AD612" s="439"/>
      <c r="AE612" s="439"/>
      <c r="AF612" s="439"/>
      <c r="AG612" s="439"/>
      <c r="AH612" s="439"/>
      <c r="AI612" s="439"/>
      <c r="AJ612" s="439"/>
      <c r="AK612" s="439"/>
      <c r="AL612" s="439"/>
      <c r="AM612" s="439"/>
      <c r="AN612" s="439"/>
      <c r="AO612" s="439"/>
      <c r="AP612" s="439"/>
      <c r="AQ612" s="439"/>
      <c r="AR612" s="439"/>
      <c r="AS612" s="439"/>
      <c r="AT612" s="439"/>
      <c r="AU612" s="439"/>
      <c r="AV612" s="439"/>
      <c r="AW612" s="439"/>
      <c r="AX612" s="439"/>
      <c r="AY612" s="439"/>
      <c r="AZ612" s="439"/>
      <c r="BA612" s="439"/>
      <c r="BB612" s="439"/>
      <c r="BC612" s="439"/>
    </row>
    <row r="613" ht="15.75" customHeight="1">
      <c r="A613" s="439"/>
      <c r="B613" s="439"/>
      <c r="C613" s="439"/>
      <c r="D613" s="439"/>
      <c r="E613" s="439"/>
      <c r="F613" s="439"/>
      <c r="G613" s="439"/>
      <c r="H613" s="439"/>
      <c r="I613" s="439"/>
      <c r="J613" s="439"/>
      <c r="K613" s="439"/>
      <c r="L613" s="439"/>
      <c r="M613" s="439"/>
      <c r="N613" s="439"/>
      <c r="O613" s="439"/>
      <c r="P613" s="439"/>
      <c r="Q613" s="439"/>
      <c r="R613" s="439"/>
      <c r="S613" s="439"/>
      <c r="T613" s="439"/>
      <c r="U613" s="439"/>
      <c r="V613" s="439"/>
      <c r="W613" s="439"/>
      <c r="X613" s="439"/>
      <c r="Y613" s="439"/>
      <c r="Z613" s="439"/>
      <c r="AA613" s="439"/>
      <c r="AB613" s="439"/>
      <c r="AC613" s="439"/>
      <c r="AD613" s="439"/>
      <c r="AE613" s="439"/>
      <c r="AF613" s="439"/>
      <c r="AG613" s="439"/>
      <c r="AH613" s="439"/>
      <c r="AI613" s="439"/>
      <c r="AJ613" s="439"/>
      <c r="AK613" s="439"/>
      <c r="AL613" s="439"/>
      <c r="AM613" s="439"/>
      <c r="AN613" s="439"/>
      <c r="AO613" s="439"/>
      <c r="AP613" s="439"/>
      <c r="AQ613" s="439"/>
      <c r="AR613" s="439"/>
      <c r="AS613" s="439"/>
      <c r="AT613" s="439"/>
      <c r="AU613" s="439"/>
      <c r="AV613" s="439"/>
      <c r="AW613" s="439"/>
      <c r="AX613" s="439"/>
      <c r="AY613" s="439"/>
      <c r="AZ613" s="439"/>
      <c r="BA613" s="439"/>
      <c r="BB613" s="439"/>
      <c r="BC613" s="439"/>
    </row>
    <row r="614" ht="15.75" customHeight="1">
      <c r="A614" s="439"/>
      <c r="B614" s="439"/>
      <c r="C614" s="439"/>
      <c r="D614" s="439"/>
      <c r="E614" s="439"/>
      <c r="F614" s="439"/>
      <c r="G614" s="439"/>
      <c r="H614" s="439"/>
      <c r="I614" s="439"/>
      <c r="J614" s="439"/>
      <c r="K614" s="439"/>
      <c r="L614" s="439"/>
      <c r="M614" s="439"/>
      <c r="N614" s="439"/>
      <c r="O614" s="439"/>
      <c r="P614" s="439"/>
      <c r="Q614" s="439"/>
      <c r="R614" s="439"/>
      <c r="S614" s="439"/>
      <c r="T614" s="439"/>
      <c r="U614" s="439"/>
      <c r="V614" s="439"/>
      <c r="W614" s="439"/>
      <c r="X614" s="439"/>
      <c r="Y614" s="439"/>
      <c r="Z614" s="439"/>
      <c r="AA614" s="439"/>
      <c r="AB614" s="439"/>
      <c r="AC614" s="439"/>
      <c r="AD614" s="439"/>
      <c r="AE614" s="439"/>
      <c r="AF614" s="439"/>
      <c r="AG614" s="439"/>
      <c r="AH614" s="439"/>
      <c r="AI614" s="439"/>
      <c r="AJ614" s="439"/>
      <c r="AK614" s="439"/>
      <c r="AL614" s="439"/>
      <c r="AM614" s="439"/>
      <c r="AN614" s="439"/>
      <c r="AO614" s="439"/>
      <c r="AP614" s="439"/>
      <c r="AQ614" s="439"/>
      <c r="AR614" s="439"/>
      <c r="AS614" s="439"/>
      <c r="AT614" s="439"/>
      <c r="AU614" s="439"/>
      <c r="AV614" s="439"/>
      <c r="AW614" s="439"/>
      <c r="AX614" s="439"/>
      <c r="AY614" s="439"/>
      <c r="AZ614" s="439"/>
      <c r="BA614" s="439"/>
      <c r="BB614" s="439"/>
      <c r="BC614" s="439"/>
    </row>
    <row r="615" ht="15.75" customHeight="1">
      <c r="A615" s="439"/>
      <c r="B615" s="439"/>
      <c r="C615" s="439"/>
      <c r="D615" s="439"/>
      <c r="E615" s="439"/>
      <c r="F615" s="439"/>
      <c r="G615" s="439"/>
      <c r="H615" s="439"/>
      <c r="I615" s="439"/>
      <c r="J615" s="439"/>
      <c r="K615" s="439"/>
      <c r="L615" s="439"/>
      <c r="M615" s="439"/>
      <c r="N615" s="439"/>
      <c r="O615" s="439"/>
      <c r="P615" s="439"/>
      <c r="Q615" s="439"/>
      <c r="R615" s="439"/>
      <c r="S615" s="439"/>
      <c r="T615" s="439"/>
      <c r="U615" s="439"/>
      <c r="V615" s="439"/>
      <c r="W615" s="439"/>
      <c r="X615" s="439"/>
      <c r="Y615" s="439"/>
      <c r="Z615" s="439"/>
      <c r="AA615" s="439"/>
      <c r="AB615" s="439"/>
      <c r="AC615" s="439"/>
      <c r="AD615" s="439"/>
      <c r="AE615" s="439"/>
      <c r="AF615" s="439"/>
      <c r="AG615" s="439"/>
      <c r="AH615" s="439"/>
      <c r="AI615" s="439"/>
      <c r="AJ615" s="439"/>
      <c r="AK615" s="439"/>
      <c r="AL615" s="439"/>
      <c r="AM615" s="439"/>
      <c r="AN615" s="439"/>
      <c r="AO615" s="439"/>
      <c r="AP615" s="439"/>
      <c r="AQ615" s="439"/>
      <c r="AR615" s="439"/>
      <c r="AS615" s="439"/>
      <c r="AT615" s="439"/>
      <c r="AU615" s="439"/>
      <c r="AV615" s="439"/>
      <c r="AW615" s="439"/>
      <c r="AX615" s="439"/>
      <c r="AY615" s="439"/>
      <c r="AZ615" s="439"/>
      <c r="BA615" s="439"/>
      <c r="BB615" s="439"/>
      <c r="BC615" s="439"/>
    </row>
    <row r="616" ht="15.75" customHeight="1">
      <c r="A616" s="439"/>
      <c r="B616" s="439"/>
      <c r="C616" s="439"/>
      <c r="D616" s="439"/>
      <c r="E616" s="439"/>
      <c r="F616" s="439"/>
      <c r="G616" s="439"/>
      <c r="H616" s="439"/>
      <c r="I616" s="439"/>
      <c r="J616" s="439"/>
      <c r="K616" s="439"/>
      <c r="L616" s="439"/>
      <c r="M616" s="439"/>
      <c r="N616" s="439"/>
      <c r="O616" s="439"/>
      <c r="P616" s="439"/>
      <c r="Q616" s="439"/>
      <c r="R616" s="439"/>
      <c r="S616" s="439"/>
      <c r="T616" s="439"/>
      <c r="U616" s="439"/>
      <c r="V616" s="439"/>
      <c r="W616" s="439"/>
      <c r="X616" s="439"/>
      <c r="Y616" s="439"/>
      <c r="Z616" s="439"/>
      <c r="AA616" s="439"/>
      <c r="AB616" s="439"/>
      <c r="AC616" s="439"/>
      <c r="AD616" s="439"/>
      <c r="AE616" s="439"/>
      <c r="AF616" s="439"/>
      <c r="AG616" s="439"/>
      <c r="AH616" s="439"/>
      <c r="AI616" s="439"/>
      <c r="AJ616" s="439"/>
      <c r="AK616" s="439"/>
      <c r="AL616" s="439"/>
      <c r="AM616" s="439"/>
      <c r="AN616" s="439"/>
      <c r="AO616" s="439"/>
      <c r="AP616" s="439"/>
      <c r="AQ616" s="439"/>
      <c r="AR616" s="439"/>
      <c r="AS616" s="439"/>
      <c r="AT616" s="439"/>
      <c r="AU616" s="439"/>
      <c r="AV616" s="439"/>
      <c r="AW616" s="439"/>
      <c r="AX616" s="439"/>
      <c r="AY616" s="439"/>
      <c r="AZ616" s="439"/>
      <c r="BA616" s="439"/>
      <c r="BB616" s="439"/>
      <c r="BC616" s="439"/>
    </row>
    <row r="617" ht="15.75" customHeight="1">
      <c r="A617" s="439"/>
      <c r="B617" s="439"/>
      <c r="C617" s="439"/>
      <c r="D617" s="439"/>
      <c r="E617" s="439"/>
      <c r="F617" s="439"/>
      <c r="G617" s="439"/>
      <c r="H617" s="439"/>
      <c r="I617" s="439"/>
      <c r="J617" s="439"/>
      <c r="K617" s="439"/>
      <c r="L617" s="439"/>
      <c r="M617" s="439"/>
      <c r="N617" s="439"/>
      <c r="O617" s="439"/>
      <c r="P617" s="439"/>
      <c r="Q617" s="439"/>
      <c r="R617" s="439"/>
      <c r="S617" s="439"/>
      <c r="T617" s="439"/>
      <c r="U617" s="439"/>
      <c r="V617" s="439"/>
      <c r="W617" s="439"/>
      <c r="X617" s="439"/>
      <c r="Y617" s="439"/>
      <c r="Z617" s="439"/>
      <c r="AA617" s="439"/>
      <c r="AB617" s="439"/>
      <c r="AC617" s="439"/>
      <c r="AD617" s="439"/>
      <c r="AE617" s="439"/>
      <c r="AF617" s="439"/>
      <c r="AG617" s="439"/>
      <c r="AH617" s="439"/>
      <c r="AI617" s="439"/>
      <c r="AJ617" s="439"/>
      <c r="AK617" s="439"/>
      <c r="AL617" s="439"/>
      <c r="AM617" s="439"/>
      <c r="AN617" s="439"/>
      <c r="AO617" s="439"/>
      <c r="AP617" s="439"/>
      <c r="AQ617" s="439"/>
      <c r="AR617" s="439"/>
      <c r="AS617" s="439"/>
      <c r="AT617" s="439"/>
      <c r="AU617" s="439"/>
      <c r="AV617" s="439"/>
      <c r="AW617" s="439"/>
      <c r="AX617" s="439"/>
      <c r="AY617" s="439"/>
      <c r="AZ617" s="439"/>
      <c r="BA617" s="439"/>
      <c r="BB617" s="439"/>
      <c r="BC617" s="439"/>
    </row>
    <row r="618" ht="15.75" customHeight="1">
      <c r="A618" s="439"/>
      <c r="B618" s="439"/>
      <c r="C618" s="439"/>
      <c r="D618" s="439"/>
      <c r="E618" s="439"/>
      <c r="F618" s="439"/>
      <c r="G618" s="439"/>
      <c r="H618" s="439"/>
      <c r="I618" s="439"/>
      <c r="J618" s="439"/>
      <c r="K618" s="439"/>
      <c r="L618" s="439"/>
      <c r="M618" s="439"/>
      <c r="N618" s="439"/>
      <c r="O618" s="439"/>
      <c r="P618" s="439"/>
      <c r="Q618" s="439"/>
      <c r="R618" s="439"/>
      <c r="S618" s="439"/>
      <c r="T618" s="439"/>
      <c r="U618" s="439"/>
      <c r="V618" s="439"/>
      <c r="W618" s="439"/>
      <c r="X618" s="439"/>
      <c r="Y618" s="439"/>
      <c r="Z618" s="439"/>
      <c r="AA618" s="439"/>
      <c r="AB618" s="439"/>
      <c r="AC618" s="439"/>
      <c r="AD618" s="439"/>
      <c r="AE618" s="439"/>
      <c r="AF618" s="439"/>
      <c r="AG618" s="439"/>
      <c r="AH618" s="439"/>
      <c r="AI618" s="439"/>
      <c r="AJ618" s="439"/>
      <c r="AK618" s="439"/>
      <c r="AL618" s="439"/>
      <c r="AM618" s="439"/>
      <c r="AN618" s="439"/>
      <c r="AO618" s="439"/>
      <c r="AP618" s="439"/>
      <c r="AQ618" s="439"/>
      <c r="AR618" s="439"/>
      <c r="AS618" s="439"/>
      <c r="AT618" s="439"/>
      <c r="AU618" s="439"/>
      <c r="AV618" s="439"/>
      <c r="AW618" s="439"/>
      <c r="AX618" s="439"/>
      <c r="AY618" s="439"/>
      <c r="AZ618" s="439"/>
      <c r="BA618" s="439"/>
      <c r="BB618" s="439"/>
      <c r="BC618" s="439"/>
    </row>
    <row r="619" ht="15.75" customHeight="1">
      <c r="A619" s="439"/>
      <c r="B619" s="439"/>
      <c r="C619" s="439"/>
      <c r="D619" s="439"/>
      <c r="E619" s="439"/>
      <c r="F619" s="439"/>
      <c r="G619" s="439"/>
      <c r="H619" s="439"/>
      <c r="I619" s="439"/>
      <c r="J619" s="439"/>
      <c r="K619" s="439"/>
      <c r="L619" s="439"/>
      <c r="M619" s="439"/>
      <c r="N619" s="439"/>
      <c r="O619" s="439"/>
      <c r="P619" s="439"/>
      <c r="Q619" s="439"/>
      <c r="R619" s="439"/>
      <c r="S619" s="439"/>
      <c r="T619" s="439"/>
      <c r="U619" s="439"/>
      <c r="V619" s="439"/>
      <c r="W619" s="439"/>
      <c r="X619" s="439"/>
      <c r="Y619" s="439"/>
      <c r="Z619" s="439"/>
      <c r="AA619" s="439"/>
      <c r="AB619" s="439"/>
      <c r="AC619" s="439"/>
      <c r="AD619" s="439"/>
      <c r="AE619" s="439"/>
      <c r="AF619" s="439"/>
      <c r="AG619" s="439"/>
      <c r="AH619" s="439"/>
      <c r="AI619" s="439"/>
      <c r="AJ619" s="439"/>
      <c r="AK619" s="439"/>
      <c r="AL619" s="439"/>
      <c r="AM619" s="439"/>
      <c r="AN619" s="439"/>
      <c r="AO619" s="439"/>
      <c r="AP619" s="439"/>
      <c r="AQ619" s="439"/>
      <c r="AR619" s="439"/>
      <c r="AS619" s="439"/>
      <c r="AT619" s="439"/>
      <c r="AU619" s="439"/>
      <c r="AV619" s="439"/>
      <c r="AW619" s="439"/>
      <c r="AX619" s="439"/>
      <c r="AY619" s="439"/>
      <c r="AZ619" s="439"/>
      <c r="BA619" s="439"/>
      <c r="BB619" s="439"/>
      <c r="BC619" s="439"/>
    </row>
    <row r="620" ht="15.75" customHeight="1">
      <c r="A620" s="439"/>
      <c r="B620" s="439"/>
      <c r="C620" s="439"/>
      <c r="D620" s="439"/>
      <c r="E620" s="439"/>
      <c r="F620" s="439"/>
      <c r="G620" s="439"/>
      <c r="H620" s="439"/>
      <c r="I620" s="439"/>
      <c r="J620" s="439"/>
      <c r="K620" s="439"/>
      <c r="L620" s="439"/>
      <c r="M620" s="439"/>
      <c r="N620" s="439"/>
      <c r="O620" s="439"/>
      <c r="P620" s="439"/>
      <c r="Q620" s="439"/>
      <c r="R620" s="439"/>
      <c r="S620" s="439"/>
      <c r="T620" s="439"/>
      <c r="U620" s="439"/>
      <c r="V620" s="439"/>
      <c r="W620" s="439"/>
      <c r="X620" s="439"/>
      <c r="Y620" s="439"/>
      <c r="Z620" s="439"/>
      <c r="AA620" s="439"/>
      <c r="AB620" s="439"/>
      <c r="AC620" s="439"/>
      <c r="AD620" s="439"/>
      <c r="AE620" s="439"/>
      <c r="AF620" s="439"/>
      <c r="AG620" s="439"/>
      <c r="AH620" s="439"/>
      <c r="AI620" s="439"/>
      <c r="AJ620" s="439"/>
      <c r="AK620" s="439"/>
      <c r="AL620" s="439"/>
      <c r="AM620" s="439"/>
      <c r="AN620" s="439"/>
      <c r="AO620" s="439"/>
      <c r="AP620" s="439"/>
      <c r="AQ620" s="439"/>
      <c r="AR620" s="439"/>
      <c r="AS620" s="439"/>
      <c r="AT620" s="439"/>
      <c r="AU620" s="439"/>
      <c r="AV620" s="439"/>
      <c r="AW620" s="439"/>
      <c r="AX620" s="439"/>
      <c r="AY620" s="439"/>
      <c r="AZ620" s="439"/>
      <c r="BA620" s="439"/>
      <c r="BB620" s="439"/>
      <c r="BC620" s="439"/>
    </row>
    <row r="621" ht="15.75" customHeight="1">
      <c r="A621" s="439"/>
      <c r="B621" s="439"/>
      <c r="C621" s="439"/>
      <c r="D621" s="439"/>
      <c r="E621" s="439"/>
      <c r="F621" s="439"/>
      <c r="G621" s="439"/>
      <c r="H621" s="439"/>
      <c r="I621" s="439"/>
      <c r="J621" s="439"/>
      <c r="K621" s="439"/>
      <c r="L621" s="439"/>
      <c r="M621" s="439"/>
      <c r="N621" s="439"/>
      <c r="O621" s="439"/>
      <c r="P621" s="439"/>
      <c r="Q621" s="439"/>
      <c r="R621" s="439"/>
      <c r="S621" s="439"/>
      <c r="T621" s="439"/>
      <c r="U621" s="439"/>
      <c r="V621" s="439"/>
      <c r="W621" s="439"/>
      <c r="X621" s="439"/>
      <c r="Y621" s="439"/>
      <c r="Z621" s="439"/>
      <c r="AA621" s="439"/>
      <c r="AB621" s="439"/>
      <c r="AC621" s="439"/>
      <c r="AD621" s="439"/>
      <c r="AE621" s="439"/>
      <c r="AF621" s="439"/>
      <c r="AG621" s="439"/>
      <c r="AH621" s="439"/>
      <c r="AI621" s="439"/>
      <c r="AJ621" s="439"/>
      <c r="AK621" s="439"/>
      <c r="AL621" s="439"/>
      <c r="AM621" s="439"/>
      <c r="AN621" s="439"/>
      <c r="AO621" s="439"/>
      <c r="AP621" s="439"/>
      <c r="AQ621" s="439"/>
      <c r="AR621" s="439"/>
      <c r="AS621" s="439"/>
      <c r="AT621" s="439"/>
      <c r="AU621" s="439"/>
      <c r="AV621" s="439"/>
      <c r="AW621" s="439"/>
      <c r="AX621" s="439"/>
      <c r="AY621" s="439"/>
      <c r="AZ621" s="439"/>
      <c r="BA621" s="439"/>
      <c r="BB621" s="439"/>
      <c r="BC621" s="439"/>
    </row>
    <row r="622" ht="15.75" customHeight="1">
      <c r="A622" s="439"/>
      <c r="B622" s="439"/>
      <c r="C622" s="439"/>
      <c r="D622" s="439"/>
      <c r="E622" s="439"/>
      <c r="F622" s="439"/>
      <c r="G622" s="439"/>
      <c r="H622" s="439"/>
      <c r="I622" s="439"/>
      <c r="J622" s="439"/>
      <c r="K622" s="439"/>
      <c r="L622" s="439"/>
      <c r="M622" s="439"/>
      <c r="N622" s="439"/>
      <c r="O622" s="439"/>
      <c r="P622" s="439"/>
      <c r="Q622" s="439"/>
      <c r="R622" s="439"/>
      <c r="S622" s="439"/>
      <c r="T622" s="439"/>
      <c r="U622" s="439"/>
      <c r="V622" s="439"/>
      <c r="W622" s="439"/>
      <c r="X622" s="439"/>
      <c r="Y622" s="439"/>
      <c r="Z622" s="439"/>
      <c r="AA622" s="439"/>
      <c r="AB622" s="439"/>
      <c r="AC622" s="439"/>
      <c r="AD622" s="439"/>
      <c r="AE622" s="439"/>
      <c r="AF622" s="439"/>
      <c r="AG622" s="439"/>
      <c r="AH622" s="439"/>
      <c r="AI622" s="439"/>
      <c r="AJ622" s="439"/>
      <c r="AK622" s="439"/>
      <c r="AL622" s="439"/>
      <c r="AM622" s="439"/>
      <c r="AN622" s="439"/>
      <c r="AO622" s="439"/>
      <c r="AP622" s="439"/>
      <c r="AQ622" s="439"/>
      <c r="AR622" s="439"/>
      <c r="AS622" s="439"/>
      <c r="AT622" s="439"/>
      <c r="AU622" s="439"/>
      <c r="AV622" s="439"/>
      <c r="AW622" s="439"/>
      <c r="AX622" s="439"/>
      <c r="AY622" s="439"/>
      <c r="AZ622" s="439"/>
      <c r="BA622" s="439"/>
      <c r="BB622" s="439"/>
      <c r="BC622" s="439"/>
    </row>
    <row r="623" ht="15.75" customHeight="1">
      <c r="A623" s="439"/>
      <c r="B623" s="439"/>
      <c r="C623" s="439"/>
      <c r="D623" s="439"/>
      <c r="E623" s="439"/>
      <c r="F623" s="439"/>
      <c r="G623" s="439"/>
      <c r="H623" s="439"/>
      <c r="I623" s="439"/>
      <c r="J623" s="439"/>
      <c r="K623" s="439"/>
      <c r="L623" s="439"/>
      <c r="M623" s="439"/>
      <c r="N623" s="439"/>
      <c r="O623" s="439"/>
      <c r="P623" s="439"/>
      <c r="Q623" s="439"/>
      <c r="R623" s="439"/>
      <c r="S623" s="439"/>
      <c r="T623" s="439"/>
      <c r="U623" s="439"/>
      <c r="V623" s="439"/>
      <c r="W623" s="439"/>
      <c r="X623" s="439"/>
      <c r="Y623" s="439"/>
      <c r="Z623" s="439"/>
      <c r="AA623" s="439"/>
      <c r="AB623" s="439"/>
      <c r="AC623" s="439"/>
      <c r="AD623" s="439"/>
      <c r="AE623" s="439"/>
      <c r="AF623" s="439"/>
      <c r="AG623" s="439"/>
      <c r="AH623" s="439"/>
      <c r="AI623" s="439"/>
      <c r="AJ623" s="439"/>
      <c r="AK623" s="439"/>
      <c r="AL623" s="439"/>
      <c r="AM623" s="439"/>
      <c r="AN623" s="439"/>
      <c r="AO623" s="439"/>
      <c r="AP623" s="439"/>
      <c r="AQ623" s="439"/>
      <c r="AR623" s="439"/>
      <c r="AS623" s="439"/>
      <c r="AT623" s="439"/>
      <c r="AU623" s="439"/>
      <c r="AV623" s="439"/>
      <c r="AW623" s="439"/>
      <c r="AX623" s="439"/>
      <c r="AY623" s="439"/>
      <c r="AZ623" s="439"/>
      <c r="BA623" s="439"/>
      <c r="BB623" s="439"/>
      <c r="BC623" s="439"/>
    </row>
    <row r="624" ht="15.75" customHeight="1">
      <c r="A624" s="439"/>
      <c r="B624" s="439"/>
      <c r="C624" s="439"/>
      <c r="D624" s="439"/>
      <c r="E624" s="439"/>
      <c r="F624" s="439"/>
      <c r="G624" s="439"/>
      <c r="H624" s="439"/>
      <c r="I624" s="439"/>
      <c r="J624" s="439"/>
      <c r="K624" s="439"/>
      <c r="L624" s="439"/>
      <c r="M624" s="439"/>
      <c r="N624" s="439"/>
      <c r="O624" s="439"/>
      <c r="P624" s="439"/>
      <c r="Q624" s="439"/>
      <c r="R624" s="439"/>
      <c r="S624" s="439"/>
      <c r="T624" s="439"/>
      <c r="U624" s="439"/>
      <c r="V624" s="439"/>
      <c r="W624" s="439"/>
      <c r="X624" s="439"/>
      <c r="Y624" s="439"/>
      <c r="Z624" s="439"/>
      <c r="AA624" s="439"/>
      <c r="AB624" s="439"/>
      <c r="AC624" s="439"/>
      <c r="AD624" s="439"/>
      <c r="AE624" s="439"/>
      <c r="AF624" s="439"/>
      <c r="AG624" s="439"/>
      <c r="AH624" s="439"/>
      <c r="AI624" s="439"/>
      <c r="AJ624" s="439"/>
      <c r="AK624" s="439"/>
      <c r="AL624" s="439"/>
      <c r="AM624" s="439"/>
      <c r="AN624" s="439"/>
      <c r="AO624" s="439"/>
      <c r="AP624" s="439"/>
      <c r="AQ624" s="439"/>
      <c r="AR624" s="439"/>
      <c r="AS624" s="439"/>
      <c r="AT624" s="439"/>
      <c r="AU624" s="439"/>
      <c r="AV624" s="439"/>
      <c r="AW624" s="439"/>
      <c r="AX624" s="439"/>
      <c r="AY624" s="439"/>
      <c r="AZ624" s="439"/>
      <c r="BA624" s="439"/>
      <c r="BB624" s="439"/>
      <c r="BC624" s="439"/>
    </row>
    <row r="625" ht="15.75" customHeight="1">
      <c r="A625" s="439"/>
      <c r="B625" s="439"/>
      <c r="C625" s="439"/>
      <c r="D625" s="439"/>
      <c r="E625" s="439"/>
      <c r="F625" s="439"/>
      <c r="G625" s="439"/>
      <c r="H625" s="439"/>
      <c r="I625" s="439"/>
      <c r="J625" s="439"/>
      <c r="K625" s="439"/>
      <c r="L625" s="439"/>
      <c r="M625" s="439"/>
      <c r="N625" s="439"/>
      <c r="O625" s="439"/>
      <c r="P625" s="439"/>
      <c r="Q625" s="439"/>
      <c r="R625" s="439"/>
      <c r="S625" s="439"/>
      <c r="T625" s="439"/>
      <c r="U625" s="439"/>
      <c r="V625" s="439"/>
      <c r="W625" s="439"/>
      <c r="X625" s="439"/>
      <c r="Y625" s="439"/>
      <c r="Z625" s="439"/>
      <c r="AA625" s="439"/>
      <c r="AB625" s="439"/>
      <c r="AC625" s="439"/>
      <c r="AD625" s="439"/>
      <c r="AE625" s="439"/>
      <c r="AF625" s="439"/>
      <c r="AG625" s="439"/>
      <c r="AH625" s="439"/>
      <c r="AI625" s="439"/>
      <c r="AJ625" s="439"/>
      <c r="AK625" s="439"/>
      <c r="AL625" s="439"/>
      <c r="AM625" s="439"/>
      <c r="AN625" s="439"/>
      <c r="AO625" s="439"/>
      <c r="AP625" s="439"/>
      <c r="AQ625" s="439"/>
      <c r="AR625" s="439"/>
      <c r="AS625" s="439"/>
      <c r="AT625" s="439"/>
      <c r="AU625" s="439"/>
      <c r="AV625" s="439"/>
      <c r="AW625" s="439"/>
      <c r="AX625" s="439"/>
      <c r="AY625" s="439"/>
      <c r="AZ625" s="439"/>
      <c r="BA625" s="439"/>
      <c r="BB625" s="439"/>
      <c r="BC625" s="439"/>
    </row>
    <row r="626" ht="15.75" customHeight="1">
      <c r="A626" s="439"/>
      <c r="B626" s="439"/>
      <c r="C626" s="439"/>
      <c r="D626" s="439"/>
      <c r="E626" s="439"/>
      <c r="F626" s="439"/>
      <c r="G626" s="439"/>
      <c r="H626" s="439"/>
      <c r="I626" s="439"/>
      <c r="J626" s="439"/>
      <c r="K626" s="439"/>
      <c r="L626" s="439"/>
      <c r="M626" s="439"/>
      <c r="N626" s="439"/>
      <c r="O626" s="439"/>
      <c r="P626" s="439"/>
      <c r="Q626" s="439"/>
      <c r="R626" s="439"/>
      <c r="S626" s="439"/>
      <c r="T626" s="439"/>
      <c r="U626" s="439"/>
      <c r="V626" s="439"/>
      <c r="W626" s="439"/>
      <c r="X626" s="439"/>
      <c r="Y626" s="439"/>
      <c r="Z626" s="439"/>
      <c r="AA626" s="439"/>
      <c r="AB626" s="439"/>
      <c r="AC626" s="439"/>
      <c r="AD626" s="439"/>
      <c r="AE626" s="439"/>
      <c r="AF626" s="439"/>
      <c r="AG626" s="439"/>
      <c r="AH626" s="439"/>
      <c r="AI626" s="439"/>
      <c r="AJ626" s="439"/>
      <c r="AK626" s="439"/>
      <c r="AL626" s="439"/>
      <c r="AM626" s="439"/>
      <c r="AN626" s="439"/>
      <c r="AO626" s="439"/>
      <c r="AP626" s="439"/>
      <c r="AQ626" s="439"/>
      <c r="AR626" s="439"/>
      <c r="AS626" s="439"/>
      <c r="AT626" s="439"/>
      <c r="AU626" s="439"/>
      <c r="AV626" s="439"/>
      <c r="AW626" s="439"/>
      <c r="AX626" s="439"/>
      <c r="AY626" s="439"/>
      <c r="AZ626" s="439"/>
      <c r="BA626" s="439"/>
      <c r="BB626" s="439"/>
      <c r="BC626" s="439"/>
    </row>
    <row r="627" ht="15.75" customHeight="1">
      <c r="A627" s="439"/>
      <c r="B627" s="439"/>
      <c r="C627" s="439"/>
      <c r="D627" s="439"/>
      <c r="E627" s="439"/>
      <c r="F627" s="439"/>
      <c r="G627" s="439"/>
      <c r="H627" s="439"/>
      <c r="I627" s="439"/>
      <c r="J627" s="439"/>
      <c r="K627" s="439"/>
      <c r="L627" s="439"/>
      <c r="M627" s="439"/>
      <c r="N627" s="439"/>
      <c r="O627" s="439"/>
      <c r="P627" s="439"/>
      <c r="Q627" s="439"/>
      <c r="R627" s="439"/>
      <c r="S627" s="439"/>
      <c r="T627" s="439"/>
      <c r="U627" s="439"/>
      <c r="V627" s="439"/>
      <c r="W627" s="439"/>
      <c r="X627" s="439"/>
      <c r="Y627" s="439"/>
      <c r="Z627" s="439"/>
      <c r="AA627" s="439"/>
      <c r="AB627" s="439"/>
      <c r="AC627" s="439"/>
      <c r="AD627" s="439"/>
      <c r="AE627" s="439"/>
      <c r="AF627" s="439"/>
      <c r="AG627" s="439"/>
      <c r="AH627" s="439"/>
      <c r="AI627" s="439"/>
      <c r="AJ627" s="439"/>
      <c r="AK627" s="439"/>
      <c r="AL627" s="439"/>
      <c r="AM627" s="439"/>
      <c r="AN627" s="439"/>
      <c r="AO627" s="439"/>
      <c r="AP627" s="439"/>
      <c r="AQ627" s="439"/>
      <c r="AR627" s="439"/>
      <c r="AS627" s="439"/>
      <c r="AT627" s="439"/>
      <c r="AU627" s="439"/>
      <c r="AV627" s="439"/>
      <c r="AW627" s="439"/>
      <c r="AX627" s="439"/>
      <c r="AY627" s="439"/>
      <c r="AZ627" s="439"/>
      <c r="BA627" s="439"/>
      <c r="BB627" s="439"/>
      <c r="BC627" s="439"/>
    </row>
    <row r="628" ht="15.75" customHeight="1">
      <c r="A628" s="439"/>
      <c r="B628" s="439"/>
      <c r="C628" s="439"/>
      <c r="D628" s="439"/>
      <c r="E628" s="439"/>
      <c r="F628" s="439"/>
      <c r="G628" s="439"/>
      <c r="H628" s="439"/>
      <c r="I628" s="439"/>
      <c r="J628" s="439"/>
      <c r="K628" s="439"/>
      <c r="L628" s="439"/>
      <c r="M628" s="439"/>
      <c r="N628" s="439"/>
      <c r="O628" s="439"/>
      <c r="P628" s="439"/>
      <c r="Q628" s="439"/>
      <c r="R628" s="439"/>
      <c r="S628" s="439"/>
      <c r="T628" s="439"/>
      <c r="U628" s="439"/>
      <c r="V628" s="439"/>
      <c r="W628" s="439"/>
      <c r="X628" s="439"/>
      <c r="Y628" s="439"/>
      <c r="Z628" s="439"/>
      <c r="AA628" s="439"/>
      <c r="AB628" s="439"/>
      <c r="AC628" s="439"/>
      <c r="AD628" s="439"/>
      <c r="AE628" s="439"/>
      <c r="AF628" s="439"/>
      <c r="AG628" s="439"/>
      <c r="AH628" s="439"/>
      <c r="AI628" s="439"/>
      <c r="AJ628" s="439"/>
      <c r="AK628" s="439"/>
      <c r="AL628" s="439"/>
      <c r="AM628" s="439"/>
      <c r="AN628" s="439"/>
      <c r="AO628" s="439"/>
      <c r="AP628" s="439"/>
      <c r="AQ628" s="439"/>
      <c r="AR628" s="439"/>
      <c r="AS628" s="439"/>
      <c r="AT628" s="439"/>
      <c r="AU628" s="439"/>
      <c r="AV628" s="439"/>
      <c r="AW628" s="439"/>
      <c r="AX628" s="439"/>
      <c r="AY628" s="439"/>
      <c r="AZ628" s="439"/>
      <c r="BA628" s="439"/>
      <c r="BB628" s="439"/>
      <c r="BC628" s="439"/>
    </row>
    <row r="629" ht="15.75" customHeight="1">
      <c r="A629" s="439"/>
      <c r="B629" s="439"/>
      <c r="C629" s="439"/>
      <c r="D629" s="439"/>
      <c r="E629" s="439"/>
      <c r="F629" s="439"/>
      <c r="G629" s="439"/>
      <c r="H629" s="439"/>
      <c r="I629" s="439"/>
      <c r="J629" s="439"/>
      <c r="K629" s="439"/>
      <c r="L629" s="439"/>
      <c r="M629" s="439"/>
      <c r="N629" s="439"/>
      <c r="O629" s="439"/>
      <c r="P629" s="439"/>
      <c r="Q629" s="439"/>
      <c r="R629" s="439"/>
      <c r="S629" s="439"/>
      <c r="T629" s="439"/>
      <c r="U629" s="439"/>
      <c r="V629" s="439"/>
      <c r="W629" s="439"/>
      <c r="X629" s="439"/>
      <c r="Y629" s="439"/>
      <c r="Z629" s="439"/>
      <c r="AA629" s="439"/>
      <c r="AB629" s="439"/>
      <c r="AC629" s="439"/>
      <c r="AD629" s="439"/>
      <c r="AE629" s="439"/>
      <c r="AF629" s="439"/>
      <c r="AG629" s="439"/>
      <c r="AH629" s="439"/>
      <c r="AI629" s="439"/>
      <c r="AJ629" s="439"/>
      <c r="AK629" s="439"/>
      <c r="AL629" s="439"/>
      <c r="AM629" s="439"/>
      <c r="AN629" s="439"/>
      <c r="AO629" s="439"/>
      <c r="AP629" s="439"/>
      <c r="AQ629" s="439"/>
      <c r="AR629" s="439"/>
      <c r="AS629" s="439"/>
      <c r="AT629" s="439"/>
      <c r="AU629" s="439"/>
      <c r="AV629" s="439"/>
      <c r="AW629" s="439"/>
      <c r="AX629" s="439"/>
      <c r="AY629" s="439"/>
      <c r="AZ629" s="439"/>
      <c r="BA629" s="439"/>
      <c r="BB629" s="439"/>
      <c r="BC629" s="439"/>
    </row>
    <row r="630" ht="15.75" customHeight="1">
      <c r="A630" s="439"/>
      <c r="B630" s="439"/>
      <c r="C630" s="439"/>
      <c r="D630" s="439"/>
      <c r="E630" s="439"/>
      <c r="F630" s="439"/>
      <c r="G630" s="439"/>
      <c r="H630" s="439"/>
      <c r="I630" s="439"/>
      <c r="J630" s="439"/>
      <c r="K630" s="439"/>
      <c r="L630" s="439"/>
      <c r="M630" s="439"/>
      <c r="N630" s="439"/>
      <c r="O630" s="439"/>
      <c r="P630" s="439"/>
      <c r="Q630" s="439"/>
      <c r="R630" s="439"/>
      <c r="S630" s="439"/>
      <c r="T630" s="439"/>
      <c r="U630" s="439"/>
      <c r="V630" s="439"/>
      <c r="W630" s="439"/>
      <c r="X630" s="439"/>
      <c r="Y630" s="439"/>
      <c r="Z630" s="439"/>
      <c r="AA630" s="439"/>
      <c r="AB630" s="439"/>
      <c r="AC630" s="439"/>
      <c r="AD630" s="439"/>
      <c r="AE630" s="439"/>
      <c r="AF630" s="439"/>
      <c r="AG630" s="439"/>
      <c r="AH630" s="439"/>
      <c r="AI630" s="439"/>
      <c r="AJ630" s="439"/>
      <c r="AK630" s="439"/>
      <c r="AL630" s="439"/>
      <c r="AM630" s="439"/>
      <c r="AN630" s="439"/>
      <c r="AO630" s="439"/>
      <c r="AP630" s="439"/>
      <c r="AQ630" s="439"/>
      <c r="AR630" s="439"/>
      <c r="AS630" s="439"/>
      <c r="AT630" s="439"/>
      <c r="AU630" s="439"/>
      <c r="AV630" s="439"/>
      <c r="AW630" s="439"/>
      <c r="AX630" s="439"/>
      <c r="AY630" s="439"/>
      <c r="AZ630" s="439"/>
      <c r="BA630" s="439"/>
      <c r="BB630" s="439"/>
      <c r="BC630" s="439"/>
    </row>
    <row r="631" ht="15.75" customHeight="1">
      <c r="A631" s="439"/>
      <c r="B631" s="439"/>
      <c r="C631" s="439"/>
      <c r="D631" s="439"/>
      <c r="E631" s="439"/>
      <c r="F631" s="439"/>
      <c r="G631" s="439"/>
      <c r="H631" s="439"/>
      <c r="I631" s="439"/>
      <c r="J631" s="439"/>
      <c r="K631" s="439"/>
      <c r="L631" s="439"/>
      <c r="M631" s="439"/>
      <c r="N631" s="439"/>
      <c r="O631" s="439"/>
      <c r="P631" s="439"/>
      <c r="Q631" s="439"/>
      <c r="R631" s="439"/>
      <c r="S631" s="439"/>
      <c r="T631" s="439"/>
      <c r="U631" s="439"/>
      <c r="V631" s="439"/>
      <c r="W631" s="439"/>
      <c r="X631" s="439"/>
      <c r="Y631" s="439"/>
      <c r="Z631" s="439"/>
      <c r="AA631" s="439"/>
      <c r="AB631" s="439"/>
      <c r="AC631" s="439"/>
      <c r="AD631" s="439"/>
      <c r="AE631" s="439"/>
      <c r="AF631" s="439"/>
      <c r="AG631" s="439"/>
      <c r="AH631" s="439"/>
      <c r="AI631" s="439"/>
      <c r="AJ631" s="439"/>
      <c r="AK631" s="439"/>
      <c r="AL631" s="439"/>
      <c r="AM631" s="439"/>
      <c r="AN631" s="439"/>
      <c r="AO631" s="439"/>
      <c r="AP631" s="439"/>
      <c r="AQ631" s="439"/>
      <c r="AR631" s="439"/>
      <c r="AS631" s="439"/>
      <c r="AT631" s="439"/>
      <c r="AU631" s="439"/>
      <c r="AV631" s="439"/>
      <c r="AW631" s="439"/>
      <c r="AX631" s="439"/>
      <c r="AY631" s="439"/>
      <c r="AZ631" s="439"/>
      <c r="BA631" s="439"/>
      <c r="BB631" s="439"/>
      <c r="BC631" s="439"/>
    </row>
    <row r="632" ht="15.75" customHeight="1">
      <c r="A632" s="439"/>
      <c r="B632" s="439"/>
      <c r="C632" s="439"/>
      <c r="D632" s="439"/>
      <c r="E632" s="439"/>
      <c r="F632" s="439"/>
      <c r="G632" s="439"/>
      <c r="H632" s="439"/>
      <c r="I632" s="439"/>
      <c r="J632" s="439"/>
      <c r="K632" s="439"/>
      <c r="L632" s="439"/>
      <c r="M632" s="439"/>
      <c r="N632" s="439"/>
      <c r="O632" s="439"/>
      <c r="P632" s="439"/>
      <c r="Q632" s="439"/>
      <c r="R632" s="439"/>
      <c r="S632" s="439"/>
      <c r="T632" s="439"/>
      <c r="U632" s="439"/>
      <c r="V632" s="439"/>
      <c r="W632" s="439"/>
      <c r="X632" s="439"/>
      <c r="Y632" s="439"/>
      <c r="Z632" s="439"/>
      <c r="AA632" s="439"/>
      <c r="AB632" s="439"/>
      <c r="AC632" s="439"/>
      <c r="AD632" s="439"/>
      <c r="AE632" s="439"/>
      <c r="AF632" s="439"/>
      <c r="AG632" s="439"/>
      <c r="AH632" s="439"/>
      <c r="AI632" s="439"/>
      <c r="AJ632" s="439"/>
      <c r="AK632" s="439"/>
      <c r="AL632" s="439"/>
      <c r="AM632" s="439"/>
      <c r="AN632" s="439"/>
      <c r="AO632" s="439"/>
      <c r="AP632" s="439"/>
      <c r="AQ632" s="439"/>
      <c r="AR632" s="439"/>
      <c r="AS632" s="439"/>
      <c r="AT632" s="439"/>
      <c r="AU632" s="439"/>
      <c r="AV632" s="439"/>
      <c r="AW632" s="439"/>
      <c r="AX632" s="439"/>
      <c r="AY632" s="439"/>
      <c r="AZ632" s="439"/>
      <c r="BA632" s="439"/>
      <c r="BB632" s="439"/>
      <c r="BC632" s="439"/>
    </row>
    <row r="633" ht="15.75" customHeight="1">
      <c r="A633" s="439"/>
      <c r="B633" s="439"/>
      <c r="C633" s="439"/>
      <c r="D633" s="439"/>
      <c r="E633" s="439"/>
      <c r="F633" s="439"/>
      <c r="G633" s="439"/>
      <c r="H633" s="439"/>
      <c r="I633" s="439"/>
      <c r="J633" s="439"/>
      <c r="K633" s="439"/>
      <c r="L633" s="439"/>
      <c r="M633" s="439"/>
      <c r="N633" s="439"/>
      <c r="O633" s="439"/>
      <c r="P633" s="439"/>
      <c r="Q633" s="439"/>
      <c r="R633" s="439"/>
      <c r="S633" s="439"/>
      <c r="T633" s="439"/>
      <c r="U633" s="439"/>
      <c r="V633" s="439"/>
      <c r="W633" s="439"/>
      <c r="X633" s="439"/>
      <c r="Y633" s="439"/>
      <c r="Z633" s="439"/>
      <c r="AA633" s="439"/>
      <c r="AB633" s="439"/>
      <c r="AC633" s="439"/>
      <c r="AD633" s="439"/>
      <c r="AE633" s="439"/>
      <c r="AF633" s="439"/>
      <c r="AG633" s="439"/>
      <c r="AH633" s="439"/>
      <c r="AI633" s="439"/>
      <c r="AJ633" s="439"/>
      <c r="AK633" s="439"/>
      <c r="AL633" s="439"/>
      <c r="AM633" s="439"/>
      <c r="AN633" s="439"/>
      <c r="AO633" s="439"/>
      <c r="AP633" s="439"/>
      <c r="AQ633" s="439"/>
      <c r="AR633" s="439"/>
      <c r="AS633" s="439"/>
      <c r="AT633" s="439"/>
      <c r="AU633" s="439"/>
      <c r="AV633" s="439"/>
      <c r="AW633" s="439"/>
      <c r="AX633" s="439"/>
      <c r="AY633" s="439"/>
      <c r="AZ633" s="439"/>
      <c r="BA633" s="439"/>
      <c r="BB633" s="439"/>
      <c r="BC633" s="439"/>
    </row>
    <row r="634" ht="15.75" customHeight="1">
      <c r="A634" s="439"/>
      <c r="B634" s="439"/>
      <c r="C634" s="439"/>
      <c r="D634" s="439"/>
      <c r="E634" s="439"/>
      <c r="F634" s="439"/>
      <c r="G634" s="439"/>
      <c r="H634" s="439"/>
      <c r="I634" s="439"/>
      <c r="J634" s="439"/>
      <c r="K634" s="439"/>
      <c r="L634" s="439"/>
      <c r="M634" s="439"/>
      <c r="N634" s="439"/>
      <c r="O634" s="439"/>
      <c r="P634" s="439"/>
      <c r="Q634" s="439"/>
      <c r="R634" s="439"/>
      <c r="S634" s="439"/>
      <c r="T634" s="439"/>
      <c r="U634" s="439"/>
      <c r="V634" s="439"/>
      <c r="W634" s="439"/>
      <c r="X634" s="439"/>
      <c r="Y634" s="439"/>
      <c r="Z634" s="439"/>
      <c r="AA634" s="439"/>
      <c r="AB634" s="439"/>
      <c r="AC634" s="439"/>
      <c r="AD634" s="439"/>
      <c r="AE634" s="439"/>
      <c r="AF634" s="439"/>
      <c r="AG634" s="439"/>
      <c r="AH634" s="439"/>
      <c r="AI634" s="439"/>
      <c r="AJ634" s="439"/>
      <c r="AK634" s="439"/>
      <c r="AL634" s="439"/>
      <c r="AM634" s="439"/>
      <c r="AN634" s="439"/>
      <c r="AO634" s="439"/>
      <c r="AP634" s="439"/>
      <c r="AQ634" s="439"/>
      <c r="AR634" s="439"/>
      <c r="AS634" s="439"/>
      <c r="AT634" s="439"/>
      <c r="AU634" s="439"/>
      <c r="AV634" s="439"/>
      <c r="AW634" s="439"/>
      <c r="AX634" s="439"/>
      <c r="AY634" s="439"/>
      <c r="AZ634" s="439"/>
      <c r="BA634" s="439"/>
      <c r="BB634" s="439"/>
      <c r="BC634" s="439"/>
    </row>
    <row r="635" ht="15.75" customHeight="1">
      <c r="A635" s="439"/>
      <c r="B635" s="439"/>
      <c r="C635" s="439"/>
      <c r="D635" s="439"/>
      <c r="E635" s="439"/>
      <c r="F635" s="439"/>
      <c r="G635" s="439"/>
      <c r="H635" s="439"/>
      <c r="I635" s="439"/>
      <c r="J635" s="439"/>
      <c r="K635" s="439"/>
      <c r="L635" s="439"/>
      <c r="M635" s="439"/>
      <c r="N635" s="439"/>
      <c r="O635" s="439"/>
      <c r="P635" s="439"/>
      <c r="Q635" s="439"/>
      <c r="R635" s="439"/>
      <c r="S635" s="439"/>
      <c r="T635" s="439"/>
      <c r="U635" s="439"/>
      <c r="V635" s="439"/>
      <c r="W635" s="439"/>
      <c r="X635" s="439"/>
      <c r="Y635" s="439"/>
      <c r="Z635" s="439"/>
      <c r="AA635" s="439"/>
      <c r="AB635" s="439"/>
      <c r="AC635" s="439"/>
      <c r="AD635" s="439"/>
      <c r="AE635" s="439"/>
      <c r="AF635" s="439"/>
      <c r="AG635" s="439"/>
      <c r="AH635" s="439"/>
      <c r="AI635" s="439"/>
      <c r="AJ635" s="439"/>
      <c r="AK635" s="439"/>
      <c r="AL635" s="439"/>
      <c r="AM635" s="439"/>
      <c r="AN635" s="439"/>
      <c r="AO635" s="439"/>
      <c r="AP635" s="439"/>
      <c r="AQ635" s="439"/>
      <c r="AR635" s="439"/>
      <c r="AS635" s="439"/>
      <c r="AT635" s="439"/>
      <c r="AU635" s="439"/>
      <c r="AV635" s="439"/>
      <c r="AW635" s="439"/>
      <c r="AX635" s="439"/>
      <c r="AY635" s="439"/>
      <c r="AZ635" s="439"/>
      <c r="BA635" s="439"/>
      <c r="BB635" s="439"/>
      <c r="BC635" s="439"/>
    </row>
    <row r="636" ht="15.75" customHeight="1">
      <c r="A636" s="439"/>
      <c r="B636" s="439"/>
      <c r="C636" s="439"/>
      <c r="D636" s="439"/>
      <c r="E636" s="439"/>
      <c r="F636" s="439"/>
      <c r="G636" s="439"/>
      <c r="H636" s="439"/>
      <c r="I636" s="439"/>
      <c r="J636" s="439"/>
      <c r="K636" s="439"/>
      <c r="L636" s="439"/>
      <c r="M636" s="439"/>
      <c r="N636" s="439"/>
      <c r="O636" s="439"/>
      <c r="P636" s="439"/>
      <c r="Q636" s="439"/>
      <c r="R636" s="439"/>
      <c r="S636" s="439"/>
      <c r="T636" s="439"/>
      <c r="U636" s="439"/>
      <c r="V636" s="439"/>
      <c r="W636" s="439"/>
      <c r="X636" s="439"/>
      <c r="Y636" s="439"/>
      <c r="Z636" s="439"/>
      <c r="AA636" s="439"/>
      <c r="AB636" s="439"/>
      <c r="AC636" s="439"/>
      <c r="AD636" s="439"/>
      <c r="AE636" s="439"/>
      <c r="AF636" s="439"/>
      <c r="AG636" s="439"/>
      <c r="AH636" s="439"/>
      <c r="AI636" s="439"/>
      <c r="AJ636" s="439"/>
      <c r="AK636" s="439"/>
      <c r="AL636" s="439"/>
      <c r="AM636" s="439"/>
      <c r="AN636" s="439"/>
      <c r="AO636" s="439"/>
      <c r="AP636" s="439"/>
      <c r="AQ636" s="439"/>
      <c r="AR636" s="439"/>
      <c r="AS636" s="439"/>
      <c r="AT636" s="439"/>
      <c r="AU636" s="439"/>
      <c r="AV636" s="439"/>
      <c r="AW636" s="439"/>
      <c r="AX636" s="439"/>
      <c r="AY636" s="439"/>
      <c r="AZ636" s="439"/>
      <c r="BA636" s="439"/>
      <c r="BB636" s="439"/>
      <c r="BC636" s="439"/>
    </row>
    <row r="637" ht="15.75" customHeight="1">
      <c r="A637" s="439"/>
      <c r="B637" s="439"/>
      <c r="C637" s="439"/>
      <c r="D637" s="439"/>
      <c r="E637" s="439"/>
      <c r="F637" s="439"/>
      <c r="G637" s="439"/>
      <c r="H637" s="439"/>
      <c r="I637" s="439"/>
      <c r="J637" s="439"/>
      <c r="K637" s="439"/>
      <c r="L637" s="439"/>
      <c r="M637" s="439"/>
      <c r="N637" s="439"/>
      <c r="O637" s="439"/>
      <c r="P637" s="439"/>
      <c r="Q637" s="439"/>
      <c r="R637" s="439"/>
      <c r="S637" s="439"/>
      <c r="T637" s="439"/>
      <c r="U637" s="439"/>
      <c r="V637" s="439"/>
      <c r="W637" s="439"/>
      <c r="X637" s="439"/>
      <c r="Y637" s="439"/>
      <c r="Z637" s="439"/>
      <c r="AA637" s="439"/>
      <c r="AB637" s="439"/>
      <c r="AC637" s="439"/>
      <c r="AD637" s="439"/>
      <c r="AE637" s="439"/>
      <c r="AF637" s="439"/>
      <c r="AG637" s="439"/>
      <c r="AH637" s="439"/>
      <c r="AI637" s="439"/>
      <c r="AJ637" s="439"/>
      <c r="AK637" s="439"/>
      <c r="AL637" s="439"/>
      <c r="AM637" s="439"/>
      <c r="AN637" s="439"/>
      <c r="AO637" s="439"/>
      <c r="AP637" s="439"/>
      <c r="AQ637" s="439"/>
      <c r="AR637" s="439"/>
      <c r="AS637" s="439"/>
      <c r="AT637" s="439"/>
      <c r="AU637" s="439"/>
      <c r="AV637" s="439"/>
      <c r="AW637" s="439"/>
      <c r="AX637" s="439"/>
      <c r="AY637" s="439"/>
      <c r="AZ637" s="439"/>
      <c r="BA637" s="439"/>
      <c r="BB637" s="439"/>
      <c r="BC637" s="439"/>
    </row>
    <row r="638" ht="15.75" customHeight="1">
      <c r="A638" s="439"/>
      <c r="B638" s="439"/>
      <c r="C638" s="439"/>
      <c r="D638" s="439"/>
      <c r="E638" s="439"/>
      <c r="F638" s="439"/>
      <c r="G638" s="439"/>
      <c r="H638" s="439"/>
      <c r="I638" s="439"/>
      <c r="J638" s="439"/>
      <c r="K638" s="439"/>
      <c r="L638" s="439"/>
      <c r="M638" s="439"/>
      <c r="N638" s="439"/>
      <c r="O638" s="439"/>
      <c r="P638" s="439"/>
      <c r="Q638" s="439"/>
      <c r="R638" s="439"/>
      <c r="S638" s="439"/>
      <c r="T638" s="439"/>
      <c r="U638" s="439"/>
      <c r="V638" s="439"/>
      <c r="W638" s="439"/>
      <c r="X638" s="439"/>
      <c r="Y638" s="439"/>
      <c r="Z638" s="439"/>
      <c r="AA638" s="439"/>
      <c r="AB638" s="439"/>
      <c r="AC638" s="439"/>
      <c r="AD638" s="439"/>
      <c r="AE638" s="439"/>
      <c r="AF638" s="439"/>
      <c r="AG638" s="439"/>
      <c r="AH638" s="439"/>
      <c r="AI638" s="439"/>
      <c r="AJ638" s="439"/>
      <c r="AK638" s="439"/>
      <c r="AL638" s="439"/>
      <c r="AM638" s="439"/>
      <c r="AN638" s="439"/>
      <c r="AO638" s="439"/>
      <c r="AP638" s="439"/>
      <c r="AQ638" s="439"/>
      <c r="AR638" s="439"/>
      <c r="AS638" s="439"/>
      <c r="AT638" s="439"/>
      <c r="AU638" s="439"/>
      <c r="AV638" s="439"/>
      <c r="AW638" s="439"/>
      <c r="AX638" s="439"/>
      <c r="AY638" s="439"/>
      <c r="AZ638" s="439"/>
      <c r="BA638" s="439"/>
      <c r="BB638" s="439"/>
      <c r="BC638" s="439"/>
    </row>
    <row r="639" ht="15.75" customHeight="1">
      <c r="A639" s="439"/>
      <c r="B639" s="439"/>
      <c r="C639" s="439"/>
      <c r="D639" s="439"/>
      <c r="E639" s="439"/>
      <c r="F639" s="439"/>
      <c r="G639" s="439"/>
      <c r="H639" s="439"/>
      <c r="I639" s="439"/>
      <c r="J639" s="439"/>
      <c r="K639" s="439"/>
      <c r="L639" s="439"/>
      <c r="M639" s="439"/>
      <c r="N639" s="439"/>
      <c r="O639" s="439"/>
      <c r="P639" s="439"/>
      <c r="Q639" s="439"/>
      <c r="R639" s="439"/>
      <c r="S639" s="439"/>
      <c r="T639" s="439"/>
      <c r="U639" s="439"/>
      <c r="V639" s="439"/>
      <c r="W639" s="439"/>
      <c r="X639" s="439"/>
      <c r="Y639" s="439"/>
      <c r="Z639" s="439"/>
      <c r="AA639" s="439"/>
      <c r="AB639" s="439"/>
      <c r="AC639" s="439"/>
      <c r="AD639" s="439"/>
      <c r="AE639" s="439"/>
      <c r="AF639" s="439"/>
      <c r="AG639" s="439"/>
      <c r="AH639" s="439"/>
      <c r="AI639" s="439"/>
      <c r="AJ639" s="439"/>
      <c r="AK639" s="439"/>
      <c r="AL639" s="439"/>
      <c r="AM639" s="439"/>
      <c r="AN639" s="439"/>
      <c r="AO639" s="439"/>
      <c r="AP639" s="439"/>
      <c r="AQ639" s="439"/>
      <c r="AR639" s="439"/>
      <c r="AS639" s="439"/>
      <c r="AT639" s="439"/>
      <c r="AU639" s="439"/>
      <c r="AV639" s="439"/>
      <c r="AW639" s="439"/>
      <c r="AX639" s="439"/>
      <c r="AY639" s="439"/>
      <c r="AZ639" s="439"/>
      <c r="BA639" s="439"/>
      <c r="BB639" s="439"/>
      <c r="BC639" s="439"/>
    </row>
    <row r="640" ht="15.75" customHeight="1">
      <c r="A640" s="439"/>
      <c r="B640" s="439"/>
      <c r="C640" s="439"/>
      <c r="D640" s="439"/>
      <c r="E640" s="439"/>
      <c r="F640" s="439"/>
      <c r="G640" s="439"/>
      <c r="H640" s="439"/>
      <c r="I640" s="439"/>
      <c r="J640" s="439"/>
      <c r="K640" s="439"/>
      <c r="L640" s="439"/>
      <c r="M640" s="439"/>
      <c r="N640" s="439"/>
      <c r="O640" s="439"/>
      <c r="P640" s="439"/>
      <c r="Q640" s="439"/>
      <c r="R640" s="439"/>
      <c r="S640" s="439"/>
      <c r="T640" s="439"/>
      <c r="U640" s="439"/>
      <c r="V640" s="439"/>
      <c r="W640" s="439"/>
      <c r="X640" s="439"/>
      <c r="Y640" s="439"/>
      <c r="Z640" s="439"/>
      <c r="AA640" s="439"/>
      <c r="AB640" s="439"/>
      <c r="AC640" s="439"/>
      <c r="AD640" s="439"/>
      <c r="AE640" s="439"/>
      <c r="AF640" s="439"/>
      <c r="AG640" s="439"/>
      <c r="AH640" s="439"/>
      <c r="AI640" s="439"/>
      <c r="AJ640" s="439"/>
      <c r="AK640" s="439"/>
      <c r="AL640" s="439"/>
      <c r="AM640" s="439"/>
      <c r="AN640" s="439"/>
      <c r="AO640" s="439"/>
      <c r="AP640" s="439"/>
      <c r="AQ640" s="439"/>
      <c r="AR640" s="439"/>
      <c r="AS640" s="439"/>
      <c r="AT640" s="439"/>
      <c r="AU640" s="439"/>
      <c r="AV640" s="439"/>
      <c r="AW640" s="439"/>
      <c r="AX640" s="439"/>
      <c r="AY640" s="439"/>
      <c r="AZ640" s="439"/>
      <c r="BA640" s="439"/>
      <c r="BB640" s="439"/>
      <c r="BC640" s="439"/>
    </row>
    <row r="641" ht="15.75" customHeight="1">
      <c r="A641" s="439"/>
      <c r="B641" s="439"/>
      <c r="C641" s="439"/>
      <c r="D641" s="439"/>
      <c r="E641" s="439"/>
      <c r="F641" s="439"/>
      <c r="G641" s="439"/>
      <c r="H641" s="439"/>
      <c r="I641" s="439"/>
      <c r="J641" s="439"/>
      <c r="K641" s="439"/>
      <c r="L641" s="439"/>
      <c r="M641" s="439"/>
      <c r="N641" s="439"/>
      <c r="O641" s="439"/>
      <c r="P641" s="439"/>
      <c r="Q641" s="439"/>
      <c r="R641" s="439"/>
      <c r="S641" s="439"/>
      <c r="T641" s="439"/>
      <c r="U641" s="439"/>
      <c r="V641" s="439"/>
      <c r="W641" s="439"/>
      <c r="X641" s="439"/>
      <c r="Y641" s="439"/>
      <c r="Z641" s="439"/>
      <c r="AA641" s="439"/>
      <c r="AB641" s="439"/>
      <c r="AC641" s="439"/>
      <c r="AD641" s="439"/>
      <c r="AE641" s="439"/>
      <c r="AF641" s="439"/>
      <c r="AG641" s="439"/>
      <c r="AH641" s="439"/>
      <c r="AI641" s="439"/>
      <c r="AJ641" s="439"/>
      <c r="AK641" s="439"/>
      <c r="AL641" s="439"/>
      <c r="AM641" s="439"/>
      <c r="AN641" s="439"/>
      <c r="AO641" s="439"/>
      <c r="AP641" s="439"/>
      <c r="AQ641" s="439"/>
      <c r="AR641" s="439"/>
      <c r="AS641" s="439"/>
      <c r="AT641" s="439"/>
      <c r="AU641" s="439"/>
      <c r="AV641" s="439"/>
      <c r="AW641" s="439"/>
      <c r="AX641" s="439"/>
      <c r="AY641" s="439"/>
      <c r="AZ641" s="439"/>
      <c r="BA641" s="439"/>
      <c r="BB641" s="439"/>
      <c r="BC641" s="439"/>
    </row>
    <row r="642" ht="15.75" customHeight="1">
      <c r="A642" s="439"/>
      <c r="B642" s="439"/>
      <c r="C642" s="439"/>
      <c r="D642" s="439"/>
      <c r="E642" s="439"/>
      <c r="F642" s="439"/>
      <c r="G642" s="439"/>
      <c r="H642" s="439"/>
      <c r="I642" s="439"/>
      <c r="J642" s="439"/>
      <c r="K642" s="439"/>
      <c r="L642" s="439"/>
      <c r="M642" s="439"/>
      <c r="N642" s="439"/>
      <c r="O642" s="439"/>
      <c r="P642" s="439"/>
      <c r="Q642" s="439"/>
      <c r="R642" s="439"/>
      <c r="S642" s="439"/>
      <c r="T642" s="439"/>
      <c r="U642" s="439"/>
      <c r="V642" s="439"/>
      <c r="W642" s="439"/>
      <c r="X642" s="439"/>
      <c r="Y642" s="439"/>
      <c r="Z642" s="439"/>
      <c r="AA642" s="439"/>
      <c r="AB642" s="439"/>
      <c r="AC642" s="439"/>
      <c r="AD642" s="439"/>
      <c r="AE642" s="439"/>
      <c r="AF642" s="439"/>
      <c r="AG642" s="439"/>
      <c r="AH642" s="439"/>
      <c r="AI642" s="439"/>
      <c r="AJ642" s="439"/>
      <c r="AK642" s="439"/>
      <c r="AL642" s="439"/>
      <c r="AM642" s="439"/>
      <c r="AN642" s="439"/>
      <c r="AO642" s="439"/>
      <c r="AP642" s="439"/>
      <c r="AQ642" s="439"/>
      <c r="AR642" s="439"/>
      <c r="AS642" s="439"/>
      <c r="AT642" s="439"/>
      <c r="AU642" s="439"/>
      <c r="AV642" s="439"/>
      <c r="AW642" s="439"/>
      <c r="AX642" s="439"/>
      <c r="AY642" s="439"/>
      <c r="AZ642" s="439"/>
      <c r="BA642" s="439"/>
      <c r="BB642" s="439"/>
      <c r="BC642" s="439"/>
    </row>
    <row r="643" ht="15.75" customHeight="1">
      <c r="A643" s="439"/>
      <c r="B643" s="439"/>
      <c r="C643" s="439"/>
      <c r="D643" s="439"/>
      <c r="E643" s="439"/>
      <c r="F643" s="439"/>
      <c r="G643" s="439"/>
      <c r="H643" s="439"/>
      <c r="I643" s="439"/>
      <c r="J643" s="439"/>
      <c r="K643" s="439"/>
      <c r="L643" s="439"/>
      <c r="M643" s="439"/>
      <c r="N643" s="439"/>
      <c r="O643" s="439"/>
      <c r="P643" s="439"/>
      <c r="Q643" s="439"/>
      <c r="R643" s="439"/>
      <c r="S643" s="439"/>
      <c r="T643" s="439"/>
      <c r="U643" s="439"/>
      <c r="V643" s="439"/>
      <c r="W643" s="439"/>
      <c r="X643" s="439"/>
      <c r="Y643" s="439"/>
      <c r="Z643" s="439"/>
      <c r="AA643" s="439"/>
      <c r="AB643" s="439"/>
      <c r="AC643" s="439"/>
      <c r="AD643" s="439"/>
      <c r="AE643" s="439"/>
      <c r="AF643" s="439"/>
      <c r="AG643" s="439"/>
      <c r="AH643" s="439"/>
      <c r="AI643" s="439"/>
      <c r="AJ643" s="439"/>
      <c r="AK643" s="439"/>
      <c r="AL643" s="439"/>
      <c r="AM643" s="439"/>
      <c r="AN643" s="439"/>
      <c r="AO643" s="439"/>
      <c r="AP643" s="439"/>
      <c r="AQ643" s="439"/>
      <c r="AR643" s="439"/>
      <c r="AS643" s="439"/>
      <c r="AT643" s="439"/>
      <c r="AU643" s="439"/>
      <c r="AV643" s="439"/>
      <c r="AW643" s="439"/>
      <c r="AX643" s="439"/>
      <c r="AY643" s="439"/>
      <c r="AZ643" s="439"/>
      <c r="BA643" s="439"/>
      <c r="BB643" s="439"/>
      <c r="BC643" s="439"/>
    </row>
    <row r="644" ht="15.75" customHeight="1">
      <c r="A644" s="439"/>
      <c r="B644" s="439"/>
      <c r="C644" s="439"/>
      <c r="D644" s="439"/>
      <c r="E644" s="439"/>
      <c r="F644" s="439"/>
      <c r="G644" s="439"/>
      <c r="H644" s="439"/>
      <c r="I644" s="439"/>
      <c r="J644" s="439"/>
      <c r="K644" s="439"/>
      <c r="L644" s="439"/>
      <c r="M644" s="439"/>
      <c r="N644" s="439"/>
      <c r="O644" s="439"/>
      <c r="P644" s="439"/>
      <c r="Q644" s="439"/>
      <c r="R644" s="439"/>
      <c r="S644" s="439"/>
      <c r="T644" s="439"/>
      <c r="U644" s="439"/>
      <c r="V644" s="439"/>
      <c r="W644" s="439"/>
      <c r="X644" s="439"/>
      <c r="Y644" s="439"/>
      <c r="Z644" s="439"/>
      <c r="AA644" s="439"/>
      <c r="AB644" s="439"/>
      <c r="AC644" s="439"/>
      <c r="AD644" s="439"/>
      <c r="AE644" s="439"/>
      <c r="AF644" s="439"/>
      <c r="AG644" s="439"/>
      <c r="AH644" s="439"/>
      <c r="AI644" s="439"/>
      <c r="AJ644" s="439"/>
      <c r="AK644" s="439"/>
      <c r="AL644" s="439"/>
      <c r="AM644" s="439"/>
      <c r="AN644" s="439"/>
      <c r="AO644" s="439"/>
      <c r="AP644" s="439"/>
      <c r="AQ644" s="439"/>
      <c r="AR644" s="439"/>
      <c r="AS644" s="439"/>
      <c r="AT644" s="439"/>
      <c r="AU644" s="439"/>
      <c r="AV644" s="439"/>
      <c r="AW644" s="439"/>
      <c r="AX644" s="439"/>
      <c r="AY644" s="439"/>
      <c r="AZ644" s="439"/>
      <c r="BA644" s="439"/>
      <c r="BB644" s="439"/>
      <c r="BC644" s="439"/>
    </row>
    <row r="645" ht="15.75" customHeight="1">
      <c r="A645" s="439"/>
      <c r="B645" s="439"/>
      <c r="C645" s="439"/>
      <c r="D645" s="439"/>
      <c r="E645" s="439"/>
      <c r="F645" s="439"/>
      <c r="G645" s="439"/>
      <c r="H645" s="439"/>
      <c r="I645" s="439"/>
      <c r="J645" s="439"/>
      <c r="K645" s="439"/>
      <c r="L645" s="439"/>
      <c r="M645" s="439"/>
      <c r="N645" s="439"/>
      <c r="O645" s="439"/>
      <c r="P645" s="439"/>
      <c r="Q645" s="439"/>
      <c r="R645" s="439"/>
      <c r="S645" s="439"/>
      <c r="T645" s="439"/>
      <c r="U645" s="439"/>
      <c r="V645" s="439"/>
      <c r="W645" s="439"/>
      <c r="X645" s="439"/>
      <c r="Y645" s="439"/>
      <c r="Z645" s="439"/>
      <c r="AA645" s="439"/>
      <c r="AB645" s="439"/>
      <c r="AC645" s="439"/>
      <c r="AD645" s="439"/>
      <c r="AE645" s="439"/>
      <c r="AF645" s="439"/>
      <c r="AG645" s="439"/>
      <c r="AH645" s="439"/>
      <c r="AI645" s="439"/>
      <c r="AJ645" s="439"/>
      <c r="AK645" s="439"/>
      <c r="AL645" s="439"/>
      <c r="AM645" s="439"/>
      <c r="AN645" s="439"/>
      <c r="AO645" s="439"/>
      <c r="AP645" s="439"/>
      <c r="AQ645" s="439"/>
      <c r="AR645" s="439"/>
      <c r="AS645" s="439"/>
      <c r="AT645" s="439"/>
      <c r="AU645" s="439"/>
      <c r="AV645" s="439"/>
      <c r="AW645" s="439"/>
      <c r="AX645" s="439"/>
      <c r="AY645" s="439"/>
      <c r="AZ645" s="439"/>
      <c r="BA645" s="439"/>
      <c r="BB645" s="439"/>
      <c r="BC645" s="439"/>
    </row>
    <row r="646" ht="15.75" customHeight="1">
      <c r="A646" s="439"/>
      <c r="B646" s="439"/>
      <c r="C646" s="439"/>
      <c r="D646" s="439"/>
      <c r="E646" s="439"/>
      <c r="F646" s="439"/>
      <c r="G646" s="439"/>
      <c r="H646" s="439"/>
      <c r="I646" s="439"/>
      <c r="J646" s="439"/>
      <c r="K646" s="439"/>
      <c r="L646" s="439"/>
      <c r="M646" s="439"/>
      <c r="N646" s="439"/>
      <c r="O646" s="439"/>
      <c r="P646" s="439"/>
      <c r="Q646" s="439"/>
      <c r="R646" s="439"/>
      <c r="S646" s="439"/>
      <c r="T646" s="439"/>
      <c r="U646" s="439"/>
      <c r="V646" s="439"/>
      <c r="W646" s="439"/>
      <c r="X646" s="439"/>
      <c r="Y646" s="439"/>
      <c r="Z646" s="439"/>
      <c r="AA646" s="439"/>
      <c r="AB646" s="439"/>
      <c r="AC646" s="439"/>
      <c r="AD646" s="439"/>
      <c r="AE646" s="439"/>
      <c r="AF646" s="439"/>
      <c r="AG646" s="439"/>
      <c r="AH646" s="439"/>
      <c r="AI646" s="439"/>
      <c r="AJ646" s="439"/>
      <c r="AK646" s="439"/>
      <c r="AL646" s="439"/>
      <c r="AM646" s="439"/>
      <c r="AN646" s="439"/>
      <c r="AO646" s="439"/>
      <c r="AP646" s="439"/>
      <c r="AQ646" s="439"/>
      <c r="AR646" s="439"/>
      <c r="AS646" s="439"/>
      <c r="AT646" s="439"/>
      <c r="AU646" s="439"/>
      <c r="AV646" s="439"/>
      <c r="AW646" s="439"/>
      <c r="AX646" s="439"/>
      <c r="AY646" s="439"/>
      <c r="AZ646" s="439"/>
      <c r="BA646" s="439"/>
      <c r="BB646" s="439"/>
      <c r="BC646" s="439"/>
    </row>
    <row r="647" ht="15.75" customHeight="1">
      <c r="A647" s="439"/>
      <c r="B647" s="439"/>
      <c r="C647" s="439"/>
      <c r="D647" s="439"/>
      <c r="E647" s="439"/>
      <c r="F647" s="439"/>
      <c r="G647" s="439"/>
      <c r="H647" s="439"/>
      <c r="I647" s="439"/>
      <c r="J647" s="439"/>
      <c r="K647" s="439"/>
      <c r="L647" s="439"/>
      <c r="M647" s="439"/>
      <c r="N647" s="439"/>
      <c r="O647" s="439"/>
      <c r="P647" s="439"/>
      <c r="Q647" s="439"/>
      <c r="R647" s="439"/>
      <c r="S647" s="439"/>
      <c r="T647" s="439"/>
      <c r="U647" s="439"/>
      <c r="V647" s="439"/>
      <c r="W647" s="439"/>
      <c r="X647" s="439"/>
      <c r="Y647" s="439"/>
      <c r="Z647" s="439"/>
      <c r="AA647" s="439"/>
      <c r="AB647" s="439"/>
      <c r="AC647" s="439"/>
      <c r="AD647" s="439"/>
      <c r="AE647" s="439"/>
      <c r="AF647" s="439"/>
      <c r="AG647" s="439"/>
      <c r="AH647" s="439"/>
      <c r="AI647" s="439"/>
      <c r="AJ647" s="439"/>
      <c r="AK647" s="439"/>
      <c r="AL647" s="439"/>
      <c r="AM647" s="439"/>
      <c r="AN647" s="439"/>
      <c r="AO647" s="439"/>
      <c r="AP647" s="439"/>
      <c r="AQ647" s="439"/>
      <c r="AR647" s="439"/>
      <c r="AS647" s="439"/>
      <c r="AT647" s="439"/>
      <c r="AU647" s="439"/>
      <c r="AV647" s="439"/>
      <c r="AW647" s="439"/>
      <c r="AX647" s="439"/>
      <c r="AY647" s="439"/>
      <c r="AZ647" s="439"/>
      <c r="BA647" s="439"/>
      <c r="BB647" s="439"/>
      <c r="BC647" s="439"/>
    </row>
    <row r="648" ht="15.75" customHeight="1">
      <c r="A648" s="439"/>
      <c r="B648" s="439"/>
      <c r="C648" s="439"/>
      <c r="D648" s="439"/>
      <c r="E648" s="439"/>
      <c r="F648" s="439"/>
      <c r="G648" s="439"/>
      <c r="H648" s="439"/>
      <c r="I648" s="439"/>
      <c r="J648" s="439"/>
      <c r="K648" s="439"/>
      <c r="L648" s="439"/>
      <c r="M648" s="439"/>
      <c r="N648" s="439"/>
      <c r="O648" s="439"/>
      <c r="P648" s="439"/>
      <c r="Q648" s="439"/>
      <c r="R648" s="439"/>
      <c r="S648" s="439"/>
      <c r="T648" s="439"/>
      <c r="U648" s="439"/>
      <c r="V648" s="439"/>
      <c r="W648" s="439"/>
      <c r="X648" s="439"/>
      <c r="Y648" s="439"/>
      <c r="Z648" s="439"/>
      <c r="AA648" s="439"/>
      <c r="AB648" s="439"/>
      <c r="AC648" s="439"/>
      <c r="AD648" s="439"/>
      <c r="AE648" s="439"/>
      <c r="AF648" s="439"/>
      <c r="AG648" s="439"/>
      <c r="AH648" s="439"/>
      <c r="AI648" s="439"/>
      <c r="AJ648" s="439"/>
      <c r="AK648" s="439"/>
      <c r="AL648" s="439"/>
      <c r="AM648" s="439"/>
      <c r="AN648" s="439"/>
      <c r="AO648" s="439"/>
      <c r="AP648" s="439"/>
      <c r="AQ648" s="439"/>
      <c r="AR648" s="439"/>
      <c r="AS648" s="439"/>
      <c r="AT648" s="439"/>
      <c r="AU648" s="439"/>
      <c r="AV648" s="439"/>
      <c r="AW648" s="439"/>
      <c r="AX648" s="439"/>
      <c r="AY648" s="439"/>
      <c r="AZ648" s="439"/>
      <c r="BA648" s="439"/>
      <c r="BB648" s="439"/>
      <c r="BC648" s="439"/>
    </row>
    <row r="649" ht="15.75" customHeight="1">
      <c r="A649" s="439"/>
      <c r="B649" s="439"/>
      <c r="C649" s="439"/>
      <c r="D649" s="439"/>
      <c r="E649" s="439"/>
      <c r="F649" s="439"/>
      <c r="G649" s="439"/>
      <c r="H649" s="439"/>
      <c r="I649" s="439"/>
      <c r="J649" s="439"/>
      <c r="K649" s="439"/>
      <c r="L649" s="439"/>
      <c r="M649" s="439"/>
      <c r="N649" s="439"/>
      <c r="O649" s="439"/>
      <c r="P649" s="439"/>
      <c r="Q649" s="439"/>
      <c r="R649" s="439"/>
      <c r="S649" s="439"/>
      <c r="T649" s="439"/>
      <c r="U649" s="439"/>
      <c r="V649" s="439"/>
      <c r="W649" s="439"/>
      <c r="X649" s="439"/>
      <c r="Y649" s="439"/>
      <c r="Z649" s="439"/>
      <c r="AA649" s="439"/>
      <c r="AB649" s="439"/>
      <c r="AC649" s="439"/>
      <c r="AD649" s="439"/>
      <c r="AE649" s="439"/>
      <c r="AF649" s="439"/>
      <c r="AG649" s="439"/>
      <c r="AH649" s="439"/>
      <c r="AI649" s="439"/>
      <c r="AJ649" s="439"/>
      <c r="AK649" s="439"/>
      <c r="AL649" s="439"/>
      <c r="AM649" s="439"/>
      <c r="AN649" s="439"/>
      <c r="AO649" s="439"/>
      <c r="AP649" s="439"/>
      <c r="AQ649" s="439"/>
      <c r="AR649" s="439"/>
      <c r="AS649" s="439"/>
      <c r="AT649" s="439"/>
      <c r="AU649" s="439"/>
      <c r="AV649" s="439"/>
      <c r="AW649" s="439"/>
      <c r="AX649" s="439"/>
      <c r="AY649" s="439"/>
      <c r="AZ649" s="439"/>
      <c r="BA649" s="439"/>
      <c r="BB649" s="439"/>
      <c r="BC649" s="439"/>
    </row>
    <row r="650" ht="15.75" customHeight="1">
      <c r="A650" s="439"/>
      <c r="B650" s="439"/>
      <c r="C650" s="439"/>
      <c r="D650" s="439"/>
      <c r="E650" s="439"/>
      <c r="F650" s="439"/>
      <c r="G650" s="439"/>
      <c r="H650" s="439"/>
      <c r="I650" s="439"/>
      <c r="J650" s="439"/>
      <c r="K650" s="439"/>
      <c r="L650" s="439"/>
      <c r="M650" s="439"/>
      <c r="N650" s="439"/>
      <c r="O650" s="439"/>
      <c r="P650" s="439"/>
      <c r="Q650" s="439"/>
      <c r="R650" s="439"/>
      <c r="S650" s="439"/>
      <c r="T650" s="439"/>
      <c r="U650" s="439"/>
      <c r="V650" s="439"/>
      <c r="W650" s="439"/>
      <c r="X650" s="439"/>
      <c r="Y650" s="439"/>
      <c r="Z650" s="439"/>
      <c r="AA650" s="439"/>
      <c r="AB650" s="439"/>
      <c r="AC650" s="439"/>
      <c r="AD650" s="439"/>
      <c r="AE650" s="439"/>
      <c r="AF650" s="439"/>
      <c r="AG650" s="439"/>
      <c r="AH650" s="439"/>
      <c r="AI650" s="439"/>
      <c r="AJ650" s="439"/>
      <c r="AK650" s="439"/>
      <c r="AL650" s="439"/>
      <c r="AM650" s="439"/>
      <c r="AN650" s="439"/>
      <c r="AO650" s="439"/>
      <c r="AP650" s="439"/>
      <c r="AQ650" s="439"/>
      <c r="AR650" s="439"/>
      <c r="AS650" s="439"/>
      <c r="AT650" s="439"/>
      <c r="AU650" s="439"/>
      <c r="AV650" s="439"/>
      <c r="AW650" s="439"/>
      <c r="AX650" s="439"/>
      <c r="AY650" s="439"/>
      <c r="AZ650" s="439"/>
      <c r="BA650" s="439"/>
      <c r="BB650" s="439"/>
      <c r="BC650" s="439"/>
    </row>
    <row r="651" ht="15.75" customHeight="1">
      <c r="A651" s="439"/>
      <c r="B651" s="439"/>
      <c r="C651" s="439"/>
      <c r="D651" s="439"/>
      <c r="E651" s="439"/>
      <c r="F651" s="439"/>
      <c r="G651" s="439"/>
      <c r="H651" s="439"/>
      <c r="I651" s="439"/>
      <c r="J651" s="439"/>
      <c r="K651" s="439"/>
      <c r="L651" s="439"/>
      <c r="M651" s="439"/>
      <c r="N651" s="439"/>
      <c r="O651" s="439"/>
      <c r="P651" s="439"/>
      <c r="Q651" s="439"/>
      <c r="R651" s="439"/>
      <c r="S651" s="439"/>
      <c r="T651" s="439"/>
      <c r="U651" s="439"/>
      <c r="V651" s="439"/>
      <c r="W651" s="439"/>
      <c r="X651" s="439"/>
      <c r="Y651" s="439"/>
      <c r="Z651" s="439"/>
      <c r="AA651" s="439"/>
      <c r="AB651" s="439"/>
      <c r="AC651" s="439"/>
      <c r="AD651" s="439"/>
      <c r="AE651" s="439"/>
      <c r="AF651" s="439"/>
      <c r="AG651" s="439"/>
      <c r="AH651" s="439"/>
      <c r="AI651" s="439"/>
      <c r="AJ651" s="439"/>
      <c r="AK651" s="439"/>
      <c r="AL651" s="439"/>
      <c r="AM651" s="439"/>
      <c r="AN651" s="439"/>
      <c r="AO651" s="439"/>
      <c r="AP651" s="439"/>
      <c r="AQ651" s="439"/>
      <c r="AR651" s="439"/>
      <c r="AS651" s="439"/>
      <c r="AT651" s="439"/>
      <c r="AU651" s="439"/>
      <c r="AV651" s="439"/>
      <c r="AW651" s="439"/>
      <c r="AX651" s="439"/>
      <c r="AY651" s="439"/>
      <c r="AZ651" s="439"/>
      <c r="BA651" s="439"/>
      <c r="BB651" s="439"/>
      <c r="BC651" s="439"/>
    </row>
    <row r="652" ht="15.75" customHeight="1">
      <c r="A652" s="439"/>
      <c r="B652" s="439"/>
      <c r="C652" s="439"/>
      <c r="D652" s="439"/>
      <c r="E652" s="439"/>
      <c r="F652" s="439"/>
      <c r="G652" s="439"/>
      <c r="H652" s="439"/>
      <c r="I652" s="439"/>
      <c r="J652" s="439"/>
      <c r="K652" s="439"/>
      <c r="L652" s="439"/>
      <c r="M652" s="439"/>
      <c r="N652" s="439"/>
      <c r="O652" s="439"/>
      <c r="P652" s="439"/>
      <c r="Q652" s="439"/>
      <c r="R652" s="439"/>
      <c r="S652" s="439"/>
      <c r="T652" s="439"/>
      <c r="U652" s="439"/>
      <c r="V652" s="439"/>
      <c r="W652" s="439"/>
      <c r="X652" s="439"/>
      <c r="Y652" s="439"/>
      <c r="Z652" s="439"/>
      <c r="AA652" s="439"/>
      <c r="AB652" s="439"/>
      <c r="AC652" s="439"/>
      <c r="AD652" s="439"/>
      <c r="AE652" s="439"/>
      <c r="AF652" s="439"/>
      <c r="AG652" s="439"/>
      <c r="AH652" s="439"/>
      <c r="AI652" s="439"/>
      <c r="AJ652" s="439"/>
      <c r="AK652" s="439"/>
      <c r="AL652" s="439"/>
      <c r="AM652" s="439"/>
      <c r="AN652" s="439"/>
      <c r="AO652" s="439"/>
      <c r="AP652" s="439"/>
      <c r="AQ652" s="439"/>
      <c r="AR652" s="439"/>
      <c r="AS652" s="439"/>
      <c r="AT652" s="439"/>
      <c r="AU652" s="439"/>
      <c r="AV652" s="439"/>
      <c r="AW652" s="439"/>
      <c r="AX652" s="439"/>
      <c r="AY652" s="439"/>
      <c r="AZ652" s="439"/>
      <c r="BA652" s="439"/>
      <c r="BB652" s="439"/>
      <c r="BC652" s="439"/>
    </row>
    <row r="653" ht="15.75" customHeight="1">
      <c r="A653" s="439"/>
      <c r="B653" s="439"/>
      <c r="C653" s="439"/>
      <c r="D653" s="439"/>
      <c r="E653" s="439"/>
      <c r="F653" s="439"/>
      <c r="G653" s="439"/>
      <c r="H653" s="439"/>
      <c r="I653" s="439"/>
      <c r="J653" s="439"/>
      <c r="K653" s="439"/>
      <c r="L653" s="439"/>
      <c r="M653" s="439"/>
      <c r="N653" s="439"/>
      <c r="O653" s="439"/>
      <c r="P653" s="439"/>
      <c r="Q653" s="439"/>
      <c r="R653" s="439"/>
      <c r="S653" s="439"/>
      <c r="T653" s="439"/>
      <c r="U653" s="439"/>
      <c r="V653" s="439"/>
      <c r="W653" s="439"/>
      <c r="X653" s="439"/>
      <c r="Y653" s="439"/>
      <c r="Z653" s="439"/>
      <c r="AA653" s="439"/>
      <c r="AB653" s="439"/>
      <c r="AC653" s="439"/>
      <c r="AD653" s="439"/>
      <c r="AE653" s="439"/>
      <c r="AF653" s="439"/>
      <c r="AG653" s="439"/>
      <c r="AH653" s="439"/>
      <c r="AI653" s="439"/>
      <c r="AJ653" s="439"/>
      <c r="AK653" s="439"/>
      <c r="AL653" s="439"/>
      <c r="AM653" s="439"/>
      <c r="AN653" s="439"/>
      <c r="AO653" s="439"/>
      <c r="AP653" s="439"/>
      <c r="AQ653" s="439"/>
      <c r="AR653" s="439"/>
      <c r="AS653" s="439"/>
      <c r="AT653" s="439"/>
      <c r="AU653" s="439"/>
      <c r="AV653" s="439"/>
      <c r="AW653" s="439"/>
      <c r="AX653" s="439"/>
      <c r="AY653" s="439"/>
      <c r="AZ653" s="439"/>
      <c r="BA653" s="439"/>
      <c r="BB653" s="439"/>
      <c r="BC653" s="439"/>
    </row>
    <row r="654" ht="15.75" customHeight="1">
      <c r="A654" s="439"/>
      <c r="B654" s="439"/>
      <c r="C654" s="439"/>
      <c r="D654" s="439"/>
      <c r="E654" s="439"/>
      <c r="F654" s="439"/>
      <c r="G654" s="439"/>
      <c r="H654" s="439"/>
      <c r="I654" s="439"/>
      <c r="J654" s="439"/>
      <c r="K654" s="439"/>
      <c r="L654" s="439"/>
      <c r="M654" s="439"/>
      <c r="N654" s="439"/>
      <c r="O654" s="439"/>
      <c r="P654" s="439"/>
      <c r="Q654" s="439"/>
      <c r="R654" s="439"/>
      <c r="S654" s="439"/>
      <c r="T654" s="439"/>
      <c r="U654" s="439"/>
      <c r="V654" s="439"/>
      <c r="W654" s="439"/>
      <c r="X654" s="439"/>
      <c r="Y654" s="439"/>
      <c r="Z654" s="439"/>
      <c r="AA654" s="439"/>
      <c r="AB654" s="439"/>
      <c r="AC654" s="439"/>
      <c r="AD654" s="439"/>
      <c r="AE654" s="439"/>
      <c r="AF654" s="439"/>
      <c r="AG654" s="439"/>
      <c r="AH654" s="439"/>
      <c r="AI654" s="439"/>
      <c r="AJ654" s="439"/>
      <c r="AK654" s="439"/>
      <c r="AL654" s="439"/>
      <c r="AM654" s="439"/>
      <c r="AN654" s="439"/>
      <c r="AO654" s="439"/>
      <c r="AP654" s="439"/>
      <c r="AQ654" s="439"/>
      <c r="AR654" s="439"/>
      <c r="AS654" s="439"/>
      <c r="AT654" s="439"/>
      <c r="AU654" s="439"/>
      <c r="AV654" s="439"/>
      <c r="AW654" s="439"/>
      <c r="AX654" s="439"/>
      <c r="AY654" s="439"/>
      <c r="AZ654" s="439"/>
      <c r="BA654" s="439"/>
      <c r="BB654" s="439"/>
      <c r="BC654" s="439"/>
    </row>
    <row r="655" ht="15.75" customHeight="1">
      <c r="A655" s="439"/>
      <c r="B655" s="439"/>
      <c r="C655" s="439"/>
      <c r="D655" s="439"/>
      <c r="E655" s="439"/>
      <c r="F655" s="439"/>
      <c r="G655" s="439"/>
      <c r="H655" s="439"/>
      <c r="I655" s="439"/>
      <c r="J655" s="439"/>
      <c r="K655" s="439"/>
      <c r="L655" s="439"/>
      <c r="M655" s="439"/>
      <c r="N655" s="439"/>
      <c r="O655" s="439"/>
      <c r="P655" s="439"/>
      <c r="Q655" s="439"/>
      <c r="R655" s="439"/>
      <c r="S655" s="439"/>
      <c r="T655" s="439"/>
      <c r="U655" s="439"/>
      <c r="V655" s="439"/>
      <c r="W655" s="439"/>
      <c r="X655" s="439"/>
      <c r="Y655" s="439"/>
      <c r="Z655" s="439"/>
      <c r="AA655" s="439"/>
      <c r="AB655" s="439"/>
      <c r="AC655" s="439"/>
      <c r="AD655" s="439"/>
      <c r="AE655" s="439"/>
      <c r="AF655" s="439"/>
      <c r="AG655" s="439"/>
      <c r="AH655" s="439"/>
      <c r="AI655" s="439"/>
      <c r="AJ655" s="439"/>
      <c r="AK655" s="439"/>
      <c r="AL655" s="439"/>
      <c r="AM655" s="439"/>
      <c r="AN655" s="439"/>
      <c r="AO655" s="439"/>
      <c r="AP655" s="439"/>
      <c r="AQ655" s="439"/>
      <c r="AR655" s="439"/>
      <c r="AS655" s="439"/>
      <c r="AT655" s="439"/>
      <c r="AU655" s="439"/>
      <c r="AV655" s="439"/>
      <c r="AW655" s="439"/>
      <c r="AX655" s="439"/>
      <c r="AY655" s="439"/>
      <c r="AZ655" s="439"/>
      <c r="BA655" s="439"/>
      <c r="BB655" s="439"/>
      <c r="BC655" s="439"/>
    </row>
    <row r="656" ht="15.75" customHeight="1">
      <c r="A656" s="439"/>
      <c r="B656" s="439"/>
      <c r="C656" s="439"/>
      <c r="D656" s="439"/>
      <c r="E656" s="439"/>
      <c r="F656" s="439"/>
      <c r="G656" s="439"/>
      <c r="H656" s="439"/>
      <c r="I656" s="439"/>
      <c r="J656" s="439"/>
      <c r="K656" s="439"/>
      <c r="L656" s="439"/>
      <c r="M656" s="439"/>
      <c r="N656" s="439"/>
      <c r="O656" s="439"/>
      <c r="P656" s="439"/>
      <c r="Q656" s="439"/>
      <c r="R656" s="439"/>
      <c r="S656" s="439"/>
      <c r="T656" s="439"/>
      <c r="U656" s="439"/>
      <c r="V656" s="439"/>
      <c r="W656" s="439"/>
      <c r="X656" s="439"/>
      <c r="Y656" s="439"/>
      <c r="Z656" s="439"/>
      <c r="AA656" s="439"/>
      <c r="AB656" s="439"/>
      <c r="AC656" s="439"/>
      <c r="AD656" s="439"/>
      <c r="AE656" s="439"/>
      <c r="AF656" s="439"/>
      <c r="AG656" s="439"/>
      <c r="AH656" s="439"/>
      <c r="AI656" s="439"/>
      <c r="AJ656" s="439"/>
      <c r="AK656" s="439"/>
      <c r="AL656" s="439"/>
      <c r="AM656" s="439"/>
      <c r="AN656" s="439"/>
      <c r="AO656" s="439"/>
      <c r="AP656" s="439"/>
      <c r="AQ656" s="439"/>
      <c r="AR656" s="439"/>
      <c r="AS656" s="439"/>
      <c r="AT656" s="439"/>
      <c r="AU656" s="439"/>
      <c r="AV656" s="439"/>
      <c r="AW656" s="439"/>
      <c r="AX656" s="439"/>
      <c r="AY656" s="439"/>
      <c r="AZ656" s="439"/>
      <c r="BA656" s="439"/>
      <c r="BB656" s="439"/>
      <c r="BC656" s="439"/>
    </row>
    <row r="657" ht="15.75" customHeight="1">
      <c r="A657" s="439"/>
      <c r="B657" s="439"/>
      <c r="C657" s="439"/>
      <c r="D657" s="439"/>
      <c r="E657" s="439"/>
      <c r="F657" s="439"/>
      <c r="G657" s="439"/>
      <c r="H657" s="439"/>
      <c r="I657" s="439"/>
      <c r="J657" s="439"/>
      <c r="K657" s="439"/>
      <c r="L657" s="439"/>
      <c r="M657" s="439"/>
      <c r="N657" s="439"/>
      <c r="O657" s="439"/>
      <c r="P657" s="439"/>
      <c r="Q657" s="439"/>
      <c r="R657" s="439"/>
      <c r="S657" s="439"/>
      <c r="T657" s="439"/>
      <c r="U657" s="439"/>
      <c r="V657" s="439"/>
      <c r="W657" s="439"/>
      <c r="X657" s="439"/>
      <c r="Y657" s="439"/>
      <c r="Z657" s="439"/>
      <c r="AA657" s="439"/>
      <c r="AB657" s="439"/>
      <c r="AC657" s="439"/>
      <c r="AD657" s="439"/>
      <c r="AE657" s="439"/>
      <c r="AF657" s="439"/>
      <c r="AG657" s="439"/>
      <c r="AH657" s="439"/>
      <c r="AI657" s="439"/>
      <c r="AJ657" s="439"/>
      <c r="AK657" s="439"/>
      <c r="AL657" s="439"/>
      <c r="AM657" s="439"/>
      <c r="AN657" s="439"/>
      <c r="AO657" s="439"/>
      <c r="AP657" s="439"/>
      <c r="AQ657" s="439"/>
      <c r="AR657" s="439"/>
      <c r="AS657" s="439"/>
      <c r="AT657" s="439"/>
      <c r="AU657" s="439"/>
      <c r="AV657" s="439"/>
      <c r="AW657" s="439"/>
      <c r="AX657" s="439"/>
      <c r="AY657" s="439"/>
      <c r="AZ657" s="439"/>
      <c r="BA657" s="439"/>
      <c r="BB657" s="439"/>
      <c r="BC657" s="439"/>
    </row>
    <row r="658" ht="15.75" customHeight="1">
      <c r="A658" s="439"/>
      <c r="B658" s="439"/>
      <c r="C658" s="439"/>
      <c r="D658" s="439"/>
      <c r="E658" s="439"/>
      <c r="F658" s="439"/>
      <c r="G658" s="439"/>
      <c r="H658" s="439"/>
      <c r="I658" s="439"/>
      <c r="J658" s="439"/>
      <c r="K658" s="439"/>
      <c r="L658" s="439"/>
      <c r="M658" s="439"/>
      <c r="N658" s="439"/>
      <c r="O658" s="439"/>
      <c r="P658" s="439"/>
      <c r="Q658" s="439"/>
      <c r="R658" s="439"/>
      <c r="S658" s="439"/>
      <c r="T658" s="439"/>
      <c r="U658" s="439"/>
      <c r="V658" s="439"/>
      <c r="W658" s="439"/>
      <c r="X658" s="439"/>
      <c r="Y658" s="439"/>
      <c r="Z658" s="439"/>
      <c r="AA658" s="439"/>
      <c r="AB658" s="439"/>
      <c r="AC658" s="439"/>
      <c r="AD658" s="439"/>
      <c r="AE658" s="439"/>
      <c r="AF658" s="439"/>
      <c r="AG658" s="439"/>
      <c r="AH658" s="439"/>
      <c r="AI658" s="439"/>
      <c r="AJ658" s="439"/>
      <c r="AK658" s="439"/>
      <c r="AL658" s="439"/>
      <c r="AM658" s="439"/>
      <c r="AN658" s="439"/>
      <c r="AO658" s="439"/>
      <c r="AP658" s="439"/>
      <c r="AQ658" s="439"/>
      <c r="AR658" s="439"/>
      <c r="AS658" s="439"/>
      <c r="AT658" s="439"/>
      <c r="AU658" s="439"/>
      <c r="AV658" s="439"/>
      <c r="AW658" s="439"/>
      <c r="AX658" s="439"/>
      <c r="AY658" s="439"/>
      <c r="AZ658" s="439"/>
      <c r="BA658" s="439"/>
      <c r="BB658" s="439"/>
      <c r="BC658" s="439"/>
    </row>
    <row r="659" ht="15.75" customHeight="1">
      <c r="A659" s="439"/>
      <c r="B659" s="439"/>
      <c r="C659" s="439"/>
      <c r="D659" s="439"/>
      <c r="E659" s="439"/>
      <c r="F659" s="439"/>
      <c r="G659" s="439"/>
      <c r="H659" s="439"/>
      <c r="I659" s="439"/>
      <c r="J659" s="439"/>
      <c r="K659" s="439"/>
      <c r="L659" s="439"/>
      <c r="M659" s="439"/>
      <c r="N659" s="439"/>
      <c r="O659" s="439"/>
      <c r="P659" s="439"/>
      <c r="Q659" s="439"/>
      <c r="R659" s="439"/>
      <c r="S659" s="439"/>
      <c r="T659" s="439"/>
      <c r="U659" s="439"/>
      <c r="V659" s="439"/>
      <c r="W659" s="439"/>
      <c r="X659" s="439"/>
      <c r="Y659" s="439"/>
      <c r="Z659" s="439"/>
      <c r="AA659" s="439"/>
      <c r="AB659" s="439"/>
      <c r="AC659" s="439"/>
      <c r="AD659" s="439"/>
      <c r="AE659" s="439"/>
      <c r="AF659" s="439"/>
      <c r="AG659" s="439"/>
      <c r="AH659" s="439"/>
      <c r="AI659" s="439"/>
      <c r="AJ659" s="439"/>
      <c r="AK659" s="439"/>
      <c r="AL659" s="439"/>
      <c r="AM659" s="439"/>
      <c r="AN659" s="439"/>
      <c r="AO659" s="439"/>
      <c r="AP659" s="439"/>
      <c r="AQ659" s="439"/>
      <c r="AR659" s="439"/>
      <c r="AS659" s="439"/>
      <c r="AT659" s="439"/>
      <c r="AU659" s="439"/>
      <c r="AV659" s="439"/>
      <c r="AW659" s="439"/>
      <c r="AX659" s="439"/>
      <c r="AY659" s="439"/>
      <c r="AZ659" s="439"/>
      <c r="BA659" s="439"/>
      <c r="BB659" s="439"/>
      <c r="BC659" s="439"/>
    </row>
    <row r="660" ht="15.75" customHeight="1">
      <c r="A660" s="439"/>
      <c r="B660" s="439"/>
      <c r="C660" s="439"/>
      <c r="D660" s="439"/>
      <c r="E660" s="439"/>
      <c r="F660" s="439"/>
      <c r="G660" s="439"/>
      <c r="H660" s="439"/>
      <c r="I660" s="439"/>
      <c r="J660" s="439"/>
      <c r="K660" s="439"/>
      <c r="L660" s="439"/>
      <c r="M660" s="439"/>
      <c r="N660" s="439"/>
      <c r="O660" s="439"/>
      <c r="P660" s="439"/>
      <c r="Q660" s="439"/>
      <c r="R660" s="439"/>
      <c r="S660" s="439"/>
      <c r="T660" s="439"/>
      <c r="U660" s="439"/>
      <c r="V660" s="439"/>
      <c r="W660" s="439"/>
      <c r="X660" s="439"/>
      <c r="Y660" s="439"/>
      <c r="Z660" s="439"/>
      <c r="AA660" s="439"/>
      <c r="AB660" s="439"/>
      <c r="AC660" s="439"/>
      <c r="AD660" s="439"/>
      <c r="AE660" s="439"/>
      <c r="AF660" s="439"/>
      <c r="AG660" s="439"/>
      <c r="AH660" s="439"/>
      <c r="AI660" s="439"/>
      <c r="AJ660" s="439"/>
      <c r="AK660" s="439"/>
      <c r="AL660" s="439"/>
      <c r="AM660" s="439"/>
      <c r="AN660" s="439"/>
      <c r="AO660" s="439"/>
      <c r="AP660" s="439"/>
      <c r="AQ660" s="439"/>
      <c r="AR660" s="439"/>
      <c r="AS660" s="439"/>
      <c r="AT660" s="439"/>
      <c r="AU660" s="439"/>
      <c r="AV660" s="439"/>
      <c r="AW660" s="439"/>
      <c r="AX660" s="439"/>
      <c r="AY660" s="439"/>
      <c r="AZ660" s="439"/>
      <c r="BA660" s="439"/>
      <c r="BB660" s="439"/>
      <c r="BC660" s="439"/>
    </row>
    <row r="661" ht="15.75" customHeight="1">
      <c r="A661" s="439"/>
      <c r="B661" s="439"/>
      <c r="C661" s="439"/>
      <c r="D661" s="439"/>
      <c r="E661" s="439"/>
      <c r="F661" s="439"/>
      <c r="G661" s="439"/>
      <c r="H661" s="439"/>
      <c r="I661" s="439"/>
      <c r="J661" s="439"/>
      <c r="K661" s="439"/>
      <c r="L661" s="439"/>
      <c r="M661" s="439"/>
      <c r="N661" s="439"/>
      <c r="O661" s="439"/>
      <c r="P661" s="439"/>
      <c r="Q661" s="439"/>
      <c r="R661" s="439"/>
      <c r="S661" s="439"/>
      <c r="T661" s="439"/>
      <c r="U661" s="439"/>
      <c r="V661" s="439"/>
      <c r="W661" s="439"/>
      <c r="X661" s="439"/>
      <c r="Y661" s="439"/>
      <c r="Z661" s="439"/>
      <c r="AA661" s="439"/>
      <c r="AB661" s="439"/>
      <c r="AC661" s="439"/>
      <c r="AD661" s="439"/>
      <c r="AE661" s="439"/>
      <c r="AF661" s="439"/>
      <c r="AG661" s="439"/>
      <c r="AH661" s="439"/>
      <c r="AI661" s="439"/>
      <c r="AJ661" s="439"/>
      <c r="AK661" s="439"/>
      <c r="AL661" s="439"/>
      <c r="AM661" s="439"/>
      <c r="AN661" s="439"/>
      <c r="AO661" s="439"/>
      <c r="AP661" s="439"/>
      <c r="AQ661" s="439"/>
      <c r="AR661" s="439"/>
      <c r="AS661" s="439"/>
      <c r="AT661" s="439"/>
      <c r="AU661" s="439"/>
      <c r="AV661" s="439"/>
      <c r="AW661" s="439"/>
      <c r="AX661" s="439"/>
      <c r="AY661" s="439"/>
      <c r="AZ661" s="439"/>
      <c r="BA661" s="439"/>
      <c r="BB661" s="439"/>
      <c r="BC661" s="439"/>
    </row>
    <row r="662" ht="15.75" customHeight="1">
      <c r="A662" s="439"/>
      <c r="B662" s="439"/>
      <c r="C662" s="439"/>
      <c r="D662" s="439"/>
      <c r="E662" s="439"/>
      <c r="F662" s="439"/>
      <c r="G662" s="439"/>
      <c r="H662" s="439"/>
      <c r="I662" s="439"/>
      <c r="J662" s="439"/>
      <c r="K662" s="439"/>
      <c r="L662" s="439"/>
      <c r="M662" s="439"/>
      <c r="N662" s="439"/>
      <c r="O662" s="439"/>
      <c r="P662" s="439"/>
      <c r="Q662" s="439"/>
      <c r="R662" s="439"/>
      <c r="S662" s="439"/>
      <c r="T662" s="439"/>
      <c r="U662" s="439"/>
      <c r="V662" s="439"/>
      <c r="W662" s="439"/>
      <c r="X662" s="439"/>
      <c r="Y662" s="439"/>
      <c r="Z662" s="439"/>
      <c r="AA662" s="439"/>
      <c r="AB662" s="439"/>
      <c r="AC662" s="439"/>
      <c r="AD662" s="439"/>
      <c r="AE662" s="439"/>
      <c r="AF662" s="439"/>
      <c r="AG662" s="439"/>
      <c r="AH662" s="439"/>
      <c r="AI662" s="439"/>
      <c r="AJ662" s="439"/>
      <c r="AK662" s="439"/>
      <c r="AL662" s="439"/>
      <c r="AM662" s="439"/>
      <c r="AN662" s="439"/>
      <c r="AO662" s="439"/>
      <c r="AP662" s="439"/>
      <c r="AQ662" s="439"/>
      <c r="AR662" s="439"/>
      <c r="AS662" s="439"/>
      <c r="AT662" s="439"/>
      <c r="AU662" s="439"/>
      <c r="AV662" s="439"/>
      <c r="AW662" s="439"/>
      <c r="AX662" s="439"/>
      <c r="AY662" s="439"/>
      <c r="AZ662" s="439"/>
      <c r="BA662" s="439"/>
      <c r="BB662" s="439"/>
      <c r="BC662" s="439"/>
    </row>
    <row r="663" ht="15.75" customHeight="1">
      <c r="A663" s="439"/>
      <c r="B663" s="439"/>
      <c r="C663" s="439"/>
      <c r="D663" s="439"/>
      <c r="E663" s="439"/>
      <c r="F663" s="439"/>
      <c r="G663" s="439"/>
      <c r="H663" s="439"/>
      <c r="I663" s="439"/>
      <c r="J663" s="439"/>
      <c r="K663" s="439"/>
      <c r="L663" s="439"/>
      <c r="M663" s="439"/>
      <c r="N663" s="439"/>
      <c r="O663" s="439"/>
      <c r="P663" s="439"/>
      <c r="Q663" s="439"/>
      <c r="R663" s="439"/>
      <c r="S663" s="439"/>
      <c r="T663" s="439"/>
      <c r="U663" s="439"/>
      <c r="V663" s="439"/>
      <c r="W663" s="439"/>
      <c r="X663" s="439"/>
      <c r="Y663" s="439"/>
      <c r="Z663" s="439"/>
      <c r="AA663" s="439"/>
      <c r="AB663" s="439"/>
      <c r="AC663" s="439"/>
      <c r="AD663" s="439"/>
      <c r="AE663" s="439"/>
      <c r="AF663" s="439"/>
      <c r="AG663" s="439"/>
      <c r="AH663" s="439"/>
      <c r="AI663" s="439"/>
      <c r="AJ663" s="439"/>
      <c r="AK663" s="439"/>
      <c r="AL663" s="439"/>
      <c r="AM663" s="439"/>
      <c r="AN663" s="439"/>
      <c r="AO663" s="439"/>
      <c r="AP663" s="439"/>
      <c r="AQ663" s="439"/>
      <c r="AR663" s="439"/>
      <c r="AS663" s="439"/>
      <c r="AT663" s="439"/>
      <c r="AU663" s="439"/>
      <c r="AV663" s="439"/>
      <c r="AW663" s="439"/>
      <c r="AX663" s="439"/>
      <c r="AY663" s="439"/>
      <c r="AZ663" s="439"/>
      <c r="BA663" s="439"/>
      <c r="BB663" s="439"/>
      <c r="BC663" s="439"/>
    </row>
    <row r="664" ht="15.75" customHeight="1">
      <c r="A664" s="439"/>
      <c r="B664" s="439"/>
      <c r="C664" s="439"/>
      <c r="D664" s="439"/>
      <c r="E664" s="439"/>
      <c r="F664" s="439"/>
      <c r="G664" s="439"/>
      <c r="H664" s="439"/>
      <c r="I664" s="439"/>
      <c r="J664" s="439"/>
      <c r="K664" s="439"/>
      <c r="L664" s="439"/>
      <c r="M664" s="439"/>
      <c r="N664" s="439"/>
      <c r="O664" s="439"/>
      <c r="P664" s="439"/>
      <c r="Q664" s="439"/>
      <c r="R664" s="439"/>
      <c r="S664" s="439"/>
      <c r="T664" s="439"/>
      <c r="U664" s="439"/>
      <c r="V664" s="439"/>
      <c r="W664" s="439"/>
      <c r="X664" s="439"/>
      <c r="Y664" s="439"/>
      <c r="Z664" s="439"/>
      <c r="AA664" s="439"/>
      <c r="AB664" s="439"/>
      <c r="AC664" s="439"/>
      <c r="AD664" s="439"/>
      <c r="AE664" s="439"/>
      <c r="AF664" s="439"/>
      <c r="AG664" s="439"/>
      <c r="AH664" s="439"/>
      <c r="AI664" s="439"/>
      <c r="AJ664" s="439"/>
      <c r="AK664" s="439"/>
      <c r="AL664" s="439"/>
      <c r="AM664" s="439"/>
      <c r="AN664" s="439"/>
      <c r="AO664" s="439"/>
      <c r="AP664" s="439"/>
      <c r="AQ664" s="439"/>
      <c r="AR664" s="439"/>
      <c r="AS664" s="439"/>
      <c r="AT664" s="439"/>
      <c r="AU664" s="439"/>
      <c r="AV664" s="439"/>
      <c r="AW664" s="439"/>
      <c r="AX664" s="439"/>
      <c r="AY664" s="439"/>
      <c r="AZ664" s="439"/>
      <c r="BA664" s="439"/>
      <c r="BB664" s="439"/>
      <c r="BC664" s="439"/>
    </row>
    <row r="665" ht="15.75" customHeight="1">
      <c r="A665" s="439"/>
      <c r="B665" s="439"/>
      <c r="C665" s="439"/>
      <c r="D665" s="439"/>
      <c r="E665" s="439"/>
      <c r="F665" s="439"/>
      <c r="G665" s="439"/>
      <c r="H665" s="439"/>
      <c r="I665" s="439"/>
      <c r="J665" s="439"/>
      <c r="K665" s="439"/>
      <c r="L665" s="439"/>
      <c r="M665" s="439"/>
      <c r="N665" s="439"/>
      <c r="O665" s="439"/>
      <c r="P665" s="439"/>
      <c r="Q665" s="439"/>
      <c r="R665" s="439"/>
      <c r="S665" s="439"/>
      <c r="T665" s="439"/>
      <c r="U665" s="439"/>
      <c r="V665" s="439"/>
      <c r="W665" s="439"/>
      <c r="X665" s="439"/>
      <c r="Y665" s="439"/>
      <c r="Z665" s="439"/>
      <c r="AA665" s="439"/>
      <c r="AB665" s="439"/>
      <c r="AC665" s="439"/>
      <c r="AD665" s="439"/>
      <c r="AE665" s="439"/>
      <c r="AF665" s="439"/>
      <c r="AG665" s="439"/>
      <c r="AH665" s="439"/>
      <c r="AI665" s="439"/>
      <c r="AJ665" s="439"/>
      <c r="AK665" s="439"/>
      <c r="AL665" s="439"/>
      <c r="AM665" s="439"/>
      <c r="AN665" s="439"/>
      <c r="AO665" s="439"/>
      <c r="AP665" s="439"/>
      <c r="AQ665" s="439"/>
      <c r="AR665" s="439"/>
      <c r="AS665" s="439"/>
      <c r="AT665" s="439"/>
      <c r="AU665" s="439"/>
      <c r="AV665" s="439"/>
      <c r="AW665" s="439"/>
      <c r="AX665" s="439"/>
      <c r="AY665" s="439"/>
      <c r="AZ665" s="439"/>
      <c r="BA665" s="439"/>
      <c r="BB665" s="439"/>
      <c r="BC665" s="439"/>
    </row>
    <row r="666" ht="15.75" customHeight="1">
      <c r="A666" s="439"/>
      <c r="B666" s="439"/>
      <c r="C666" s="439"/>
      <c r="D666" s="439"/>
      <c r="E666" s="439"/>
      <c r="F666" s="439"/>
      <c r="G666" s="439"/>
      <c r="H666" s="439"/>
      <c r="I666" s="439"/>
      <c r="J666" s="439"/>
      <c r="K666" s="439"/>
      <c r="L666" s="439"/>
      <c r="M666" s="439"/>
      <c r="N666" s="439"/>
      <c r="O666" s="439"/>
      <c r="P666" s="439"/>
      <c r="Q666" s="439"/>
      <c r="R666" s="439"/>
      <c r="S666" s="439"/>
      <c r="T666" s="439"/>
      <c r="U666" s="439"/>
      <c r="V666" s="439"/>
      <c r="W666" s="439"/>
      <c r="X666" s="439"/>
      <c r="Y666" s="439"/>
      <c r="Z666" s="439"/>
      <c r="AA666" s="439"/>
      <c r="AB666" s="439"/>
      <c r="AC666" s="439"/>
      <c r="AD666" s="439"/>
      <c r="AE666" s="439"/>
      <c r="AF666" s="439"/>
      <c r="AG666" s="439"/>
      <c r="AH666" s="439"/>
      <c r="AI666" s="439"/>
      <c r="AJ666" s="439"/>
      <c r="AK666" s="439"/>
      <c r="AL666" s="439"/>
      <c r="AM666" s="439"/>
      <c r="AN666" s="439"/>
      <c r="AO666" s="439"/>
      <c r="AP666" s="439"/>
      <c r="AQ666" s="439"/>
      <c r="AR666" s="439"/>
      <c r="AS666" s="439"/>
      <c r="AT666" s="439"/>
      <c r="AU666" s="439"/>
      <c r="AV666" s="439"/>
      <c r="AW666" s="439"/>
      <c r="AX666" s="439"/>
      <c r="AY666" s="439"/>
      <c r="AZ666" s="439"/>
      <c r="BA666" s="439"/>
      <c r="BB666" s="439"/>
      <c r="BC666" s="439"/>
    </row>
    <row r="667" ht="15.75" customHeight="1">
      <c r="A667" s="439"/>
      <c r="B667" s="439"/>
      <c r="C667" s="439"/>
      <c r="D667" s="439"/>
      <c r="E667" s="439"/>
      <c r="F667" s="439"/>
      <c r="G667" s="439"/>
      <c r="H667" s="439"/>
      <c r="I667" s="439"/>
      <c r="J667" s="439"/>
      <c r="K667" s="439"/>
      <c r="L667" s="439"/>
      <c r="M667" s="439"/>
      <c r="N667" s="439"/>
      <c r="O667" s="439"/>
      <c r="P667" s="439"/>
      <c r="Q667" s="439"/>
      <c r="R667" s="439"/>
      <c r="S667" s="439"/>
      <c r="T667" s="439"/>
      <c r="U667" s="439"/>
      <c r="V667" s="439"/>
      <c r="W667" s="439"/>
      <c r="X667" s="439"/>
      <c r="Y667" s="439"/>
      <c r="Z667" s="439"/>
      <c r="AA667" s="439"/>
      <c r="AB667" s="439"/>
      <c r="AC667" s="439"/>
      <c r="AD667" s="439"/>
      <c r="AE667" s="439"/>
      <c r="AF667" s="439"/>
      <c r="AG667" s="439"/>
      <c r="AH667" s="439"/>
      <c r="AI667" s="439"/>
      <c r="AJ667" s="439"/>
      <c r="AK667" s="439"/>
      <c r="AL667" s="439"/>
      <c r="AM667" s="439"/>
      <c r="AN667" s="439"/>
      <c r="AO667" s="439"/>
      <c r="AP667" s="439"/>
      <c r="AQ667" s="439"/>
      <c r="AR667" s="439"/>
      <c r="AS667" s="439"/>
      <c r="AT667" s="439"/>
      <c r="AU667" s="439"/>
      <c r="AV667" s="439"/>
      <c r="AW667" s="439"/>
      <c r="AX667" s="439"/>
      <c r="AY667" s="439"/>
      <c r="AZ667" s="439"/>
      <c r="BA667" s="439"/>
      <c r="BB667" s="439"/>
      <c r="BC667" s="439"/>
    </row>
    <row r="668" ht="15.75" customHeight="1">
      <c r="A668" s="439"/>
      <c r="B668" s="439"/>
      <c r="C668" s="439"/>
      <c r="D668" s="439"/>
      <c r="E668" s="439"/>
      <c r="F668" s="439"/>
      <c r="G668" s="439"/>
      <c r="H668" s="439"/>
      <c r="I668" s="439"/>
      <c r="J668" s="439"/>
      <c r="K668" s="439"/>
      <c r="L668" s="439"/>
      <c r="M668" s="439"/>
      <c r="N668" s="439"/>
      <c r="O668" s="439"/>
      <c r="P668" s="439"/>
      <c r="Q668" s="439"/>
      <c r="R668" s="439"/>
      <c r="S668" s="439"/>
      <c r="T668" s="439"/>
      <c r="U668" s="439"/>
      <c r="V668" s="439"/>
      <c r="W668" s="439"/>
      <c r="X668" s="439"/>
      <c r="Y668" s="439"/>
      <c r="Z668" s="439"/>
      <c r="AA668" s="439"/>
      <c r="AB668" s="439"/>
      <c r="AC668" s="439"/>
      <c r="AD668" s="439"/>
      <c r="AE668" s="439"/>
      <c r="AF668" s="439"/>
      <c r="AG668" s="439"/>
      <c r="AH668" s="439"/>
      <c r="AI668" s="439"/>
      <c r="AJ668" s="439"/>
      <c r="AK668" s="439"/>
      <c r="AL668" s="439"/>
      <c r="AM668" s="439"/>
      <c r="AN668" s="439"/>
      <c r="AO668" s="439"/>
      <c r="AP668" s="439"/>
      <c r="AQ668" s="439"/>
      <c r="AR668" s="439"/>
      <c r="AS668" s="439"/>
      <c r="AT668" s="439"/>
      <c r="AU668" s="439"/>
      <c r="AV668" s="439"/>
      <c r="AW668" s="439"/>
      <c r="AX668" s="439"/>
      <c r="AY668" s="439"/>
      <c r="AZ668" s="439"/>
      <c r="BA668" s="439"/>
      <c r="BB668" s="439"/>
      <c r="BC668" s="439"/>
    </row>
    <row r="669" ht="15.75" customHeight="1">
      <c r="A669" s="439"/>
      <c r="B669" s="439"/>
      <c r="C669" s="439"/>
      <c r="D669" s="439"/>
      <c r="E669" s="439"/>
      <c r="F669" s="439"/>
      <c r="G669" s="439"/>
      <c r="H669" s="439"/>
      <c r="I669" s="439"/>
      <c r="J669" s="439"/>
      <c r="K669" s="439"/>
      <c r="L669" s="439"/>
      <c r="M669" s="439"/>
      <c r="N669" s="439"/>
      <c r="O669" s="439"/>
      <c r="P669" s="439"/>
      <c r="Q669" s="439"/>
      <c r="R669" s="439"/>
      <c r="S669" s="439"/>
      <c r="T669" s="439"/>
      <c r="U669" s="439"/>
      <c r="V669" s="439"/>
      <c r="W669" s="439"/>
      <c r="X669" s="439"/>
      <c r="Y669" s="439"/>
      <c r="Z669" s="439"/>
      <c r="AA669" s="439"/>
      <c r="AB669" s="439"/>
      <c r="AC669" s="439"/>
      <c r="AD669" s="439"/>
      <c r="AE669" s="439"/>
      <c r="AF669" s="439"/>
      <c r="AG669" s="439"/>
      <c r="AH669" s="439"/>
      <c r="AI669" s="439"/>
      <c r="AJ669" s="439"/>
      <c r="AK669" s="439"/>
      <c r="AL669" s="439"/>
      <c r="AM669" s="439"/>
      <c r="AN669" s="439"/>
      <c r="AO669" s="439"/>
      <c r="AP669" s="439"/>
      <c r="AQ669" s="439"/>
      <c r="AR669" s="439"/>
      <c r="AS669" s="439"/>
      <c r="AT669" s="439"/>
      <c r="AU669" s="439"/>
      <c r="AV669" s="439"/>
      <c r="AW669" s="439"/>
      <c r="AX669" s="439"/>
      <c r="AY669" s="439"/>
      <c r="AZ669" s="439"/>
      <c r="BA669" s="439"/>
      <c r="BB669" s="439"/>
      <c r="BC669" s="439"/>
    </row>
    <row r="670" ht="15.75" customHeight="1">
      <c r="A670" s="439"/>
      <c r="B670" s="439"/>
      <c r="C670" s="439"/>
      <c r="D670" s="439"/>
      <c r="E670" s="439"/>
      <c r="F670" s="439"/>
      <c r="G670" s="439"/>
      <c r="H670" s="439"/>
      <c r="I670" s="439"/>
      <c r="J670" s="439"/>
      <c r="K670" s="439"/>
      <c r="L670" s="439"/>
      <c r="M670" s="439"/>
      <c r="N670" s="439"/>
      <c r="O670" s="439"/>
      <c r="P670" s="439"/>
      <c r="Q670" s="439"/>
      <c r="R670" s="439"/>
      <c r="S670" s="439"/>
      <c r="T670" s="439"/>
      <c r="U670" s="439"/>
      <c r="V670" s="439"/>
      <c r="W670" s="439"/>
      <c r="X670" s="439"/>
      <c r="Y670" s="439"/>
      <c r="Z670" s="439"/>
      <c r="AA670" s="439"/>
      <c r="AB670" s="439"/>
      <c r="AC670" s="439"/>
      <c r="AD670" s="439"/>
      <c r="AE670" s="439"/>
      <c r="AF670" s="439"/>
      <c r="AG670" s="439"/>
      <c r="AH670" s="439"/>
      <c r="AI670" s="439"/>
      <c r="AJ670" s="439"/>
      <c r="AK670" s="439"/>
      <c r="AL670" s="439"/>
      <c r="AM670" s="439"/>
      <c r="AN670" s="439"/>
      <c r="AO670" s="439"/>
      <c r="AP670" s="439"/>
      <c r="AQ670" s="439"/>
      <c r="AR670" s="439"/>
      <c r="AS670" s="439"/>
      <c r="AT670" s="439"/>
      <c r="AU670" s="439"/>
      <c r="AV670" s="439"/>
      <c r="AW670" s="439"/>
      <c r="AX670" s="439"/>
      <c r="AY670" s="439"/>
      <c r="AZ670" s="439"/>
      <c r="BA670" s="439"/>
      <c r="BB670" s="439"/>
      <c r="BC670" s="439"/>
    </row>
    <row r="671" ht="15.75" customHeight="1">
      <c r="A671" s="439"/>
      <c r="B671" s="439"/>
      <c r="C671" s="439"/>
      <c r="D671" s="439"/>
      <c r="E671" s="439"/>
      <c r="F671" s="439"/>
      <c r="G671" s="439"/>
      <c r="H671" s="439"/>
      <c r="I671" s="439"/>
      <c r="J671" s="439"/>
      <c r="K671" s="439"/>
      <c r="L671" s="439"/>
      <c r="M671" s="439"/>
      <c r="N671" s="439"/>
      <c r="O671" s="439"/>
      <c r="P671" s="439"/>
      <c r="Q671" s="439"/>
      <c r="R671" s="439"/>
      <c r="S671" s="439"/>
      <c r="T671" s="439"/>
      <c r="U671" s="439"/>
      <c r="V671" s="439"/>
      <c r="W671" s="439"/>
      <c r="X671" s="439"/>
      <c r="Y671" s="439"/>
      <c r="Z671" s="439"/>
      <c r="AA671" s="439"/>
      <c r="AB671" s="439"/>
      <c r="AC671" s="439"/>
      <c r="AD671" s="439"/>
      <c r="AE671" s="439"/>
      <c r="AF671" s="439"/>
      <c r="AG671" s="439"/>
      <c r="AH671" s="439"/>
      <c r="AI671" s="439"/>
      <c r="AJ671" s="439"/>
      <c r="AK671" s="439"/>
      <c r="AL671" s="439"/>
      <c r="AM671" s="439"/>
      <c r="AN671" s="439"/>
      <c r="AO671" s="439"/>
      <c r="AP671" s="439"/>
      <c r="AQ671" s="439"/>
      <c r="AR671" s="439"/>
      <c r="AS671" s="439"/>
      <c r="AT671" s="439"/>
      <c r="AU671" s="439"/>
      <c r="AV671" s="439"/>
      <c r="AW671" s="439"/>
      <c r="AX671" s="439"/>
      <c r="AY671" s="439"/>
      <c r="AZ671" s="439"/>
      <c r="BA671" s="439"/>
      <c r="BB671" s="439"/>
      <c r="BC671" s="439"/>
    </row>
    <row r="672" ht="15.75" customHeight="1">
      <c r="A672" s="439"/>
      <c r="B672" s="439"/>
      <c r="C672" s="439"/>
      <c r="D672" s="439"/>
      <c r="E672" s="439"/>
      <c r="F672" s="439"/>
      <c r="G672" s="439"/>
      <c r="H672" s="439"/>
      <c r="I672" s="439"/>
      <c r="J672" s="439"/>
      <c r="K672" s="439"/>
      <c r="L672" s="439"/>
      <c r="M672" s="439"/>
      <c r="N672" s="439"/>
      <c r="O672" s="439"/>
      <c r="P672" s="439"/>
      <c r="Q672" s="439"/>
      <c r="R672" s="439"/>
      <c r="S672" s="439"/>
      <c r="T672" s="439"/>
      <c r="U672" s="439"/>
      <c r="V672" s="439"/>
      <c r="W672" s="439"/>
      <c r="X672" s="439"/>
      <c r="Y672" s="439"/>
      <c r="Z672" s="439"/>
      <c r="AA672" s="439"/>
      <c r="AB672" s="439"/>
      <c r="AC672" s="439"/>
      <c r="AD672" s="439"/>
      <c r="AE672" s="439"/>
      <c r="AF672" s="439"/>
      <c r="AG672" s="439"/>
      <c r="AH672" s="439"/>
      <c r="AI672" s="439"/>
      <c r="AJ672" s="439"/>
      <c r="AK672" s="439"/>
      <c r="AL672" s="439"/>
      <c r="AM672" s="439"/>
      <c r="AN672" s="439"/>
      <c r="AO672" s="439"/>
      <c r="AP672" s="439"/>
      <c r="AQ672" s="439"/>
      <c r="AR672" s="439"/>
      <c r="AS672" s="439"/>
      <c r="AT672" s="439"/>
      <c r="AU672" s="439"/>
      <c r="AV672" s="439"/>
      <c r="AW672" s="439"/>
      <c r="AX672" s="439"/>
      <c r="AY672" s="439"/>
      <c r="AZ672" s="439"/>
      <c r="BA672" s="439"/>
      <c r="BB672" s="439"/>
      <c r="BC672" s="439"/>
    </row>
    <row r="673" ht="15.75" customHeight="1">
      <c r="A673" s="439"/>
      <c r="B673" s="439"/>
      <c r="C673" s="439"/>
      <c r="D673" s="439"/>
      <c r="E673" s="439"/>
      <c r="F673" s="439"/>
      <c r="G673" s="439"/>
      <c r="H673" s="439"/>
      <c r="I673" s="439"/>
      <c r="J673" s="439"/>
      <c r="K673" s="439"/>
      <c r="L673" s="439"/>
      <c r="M673" s="439"/>
      <c r="N673" s="439"/>
      <c r="O673" s="439"/>
      <c r="P673" s="439"/>
      <c r="Q673" s="439"/>
      <c r="R673" s="439"/>
      <c r="S673" s="439"/>
      <c r="T673" s="439"/>
      <c r="U673" s="439"/>
      <c r="V673" s="439"/>
      <c r="W673" s="439"/>
      <c r="X673" s="439"/>
      <c r="Y673" s="439"/>
      <c r="Z673" s="439"/>
      <c r="AA673" s="439"/>
      <c r="AB673" s="439"/>
      <c r="AC673" s="439"/>
      <c r="AD673" s="439"/>
      <c r="AE673" s="439"/>
      <c r="AF673" s="439"/>
      <c r="AG673" s="439"/>
      <c r="AH673" s="439"/>
      <c r="AI673" s="439"/>
      <c r="AJ673" s="439"/>
      <c r="AK673" s="439"/>
      <c r="AL673" s="439"/>
      <c r="AM673" s="439"/>
      <c r="AN673" s="439"/>
      <c r="AO673" s="439"/>
      <c r="AP673" s="439"/>
      <c r="AQ673" s="439"/>
      <c r="AR673" s="439"/>
      <c r="AS673" s="439"/>
      <c r="AT673" s="439"/>
      <c r="AU673" s="439"/>
      <c r="AV673" s="439"/>
      <c r="AW673" s="439"/>
      <c r="AX673" s="439"/>
      <c r="AY673" s="439"/>
      <c r="AZ673" s="439"/>
      <c r="BA673" s="439"/>
      <c r="BB673" s="439"/>
      <c r="BC673" s="439"/>
    </row>
    <row r="674" ht="15.75" customHeight="1">
      <c r="A674" s="439"/>
      <c r="B674" s="439"/>
      <c r="C674" s="439"/>
      <c r="D674" s="439"/>
      <c r="E674" s="439"/>
      <c r="F674" s="439"/>
      <c r="G674" s="439"/>
      <c r="H674" s="439"/>
      <c r="I674" s="439"/>
      <c r="J674" s="439"/>
      <c r="K674" s="439"/>
      <c r="L674" s="439"/>
      <c r="M674" s="439"/>
      <c r="N674" s="439"/>
      <c r="O674" s="439"/>
      <c r="P674" s="439"/>
      <c r="Q674" s="439"/>
      <c r="R674" s="439"/>
      <c r="S674" s="439"/>
      <c r="T674" s="439"/>
      <c r="U674" s="439"/>
      <c r="V674" s="439"/>
      <c r="W674" s="439"/>
      <c r="X674" s="439"/>
      <c r="Y674" s="439"/>
      <c r="Z674" s="439"/>
      <c r="AA674" s="439"/>
      <c r="AB674" s="439"/>
      <c r="AC674" s="439"/>
      <c r="AD674" s="439"/>
      <c r="AE674" s="439"/>
      <c r="AF674" s="439"/>
      <c r="AG674" s="439"/>
      <c r="AH674" s="439"/>
      <c r="AI674" s="439"/>
      <c r="AJ674" s="439"/>
      <c r="AK674" s="439"/>
      <c r="AL674" s="439"/>
      <c r="AM674" s="439"/>
      <c r="AN674" s="439"/>
      <c r="AO674" s="439"/>
      <c r="AP674" s="439"/>
      <c r="AQ674" s="439"/>
      <c r="AR674" s="439"/>
      <c r="AS674" s="439"/>
      <c r="AT674" s="439"/>
      <c r="AU674" s="439"/>
      <c r="AV674" s="439"/>
      <c r="AW674" s="439"/>
      <c r="AX674" s="439"/>
      <c r="AY674" s="439"/>
      <c r="AZ674" s="439"/>
      <c r="BA674" s="439"/>
      <c r="BB674" s="439"/>
      <c r="BC674" s="439"/>
    </row>
    <row r="675" ht="15.75" customHeight="1">
      <c r="A675" s="439"/>
      <c r="B675" s="439"/>
      <c r="C675" s="439"/>
      <c r="D675" s="439"/>
      <c r="E675" s="439"/>
      <c r="F675" s="439"/>
      <c r="G675" s="439"/>
      <c r="H675" s="439"/>
      <c r="I675" s="439"/>
      <c r="J675" s="439"/>
      <c r="K675" s="439"/>
      <c r="L675" s="439"/>
      <c r="M675" s="439"/>
      <c r="N675" s="439"/>
      <c r="O675" s="439"/>
      <c r="P675" s="439"/>
      <c r="Q675" s="439"/>
      <c r="R675" s="439"/>
      <c r="S675" s="439"/>
      <c r="T675" s="439"/>
      <c r="U675" s="439"/>
      <c r="V675" s="439"/>
      <c r="W675" s="439"/>
      <c r="X675" s="439"/>
      <c r="Y675" s="439"/>
      <c r="Z675" s="439"/>
      <c r="AA675" s="439"/>
      <c r="AB675" s="439"/>
      <c r="AC675" s="439"/>
      <c r="AD675" s="439"/>
      <c r="AE675" s="439"/>
      <c r="AF675" s="439"/>
      <c r="AG675" s="439"/>
      <c r="AH675" s="439"/>
      <c r="AI675" s="439"/>
      <c r="AJ675" s="439"/>
      <c r="AK675" s="439"/>
      <c r="AL675" s="439"/>
      <c r="AM675" s="439"/>
      <c r="AN675" s="439"/>
      <c r="AO675" s="439"/>
      <c r="AP675" s="439"/>
      <c r="AQ675" s="439"/>
      <c r="AR675" s="439"/>
      <c r="AS675" s="439"/>
      <c r="AT675" s="439"/>
      <c r="AU675" s="439"/>
      <c r="AV675" s="439"/>
      <c r="AW675" s="439"/>
      <c r="AX675" s="439"/>
      <c r="AY675" s="439"/>
      <c r="AZ675" s="439"/>
      <c r="BA675" s="439"/>
      <c r="BB675" s="439"/>
      <c r="BC675" s="439"/>
    </row>
    <row r="676" ht="15.75" customHeight="1">
      <c r="A676" s="439"/>
      <c r="B676" s="439"/>
      <c r="C676" s="439"/>
      <c r="D676" s="439"/>
      <c r="E676" s="439"/>
      <c r="F676" s="439"/>
      <c r="G676" s="439"/>
      <c r="H676" s="439"/>
      <c r="I676" s="439"/>
      <c r="J676" s="439"/>
      <c r="K676" s="439"/>
      <c r="L676" s="439"/>
      <c r="M676" s="439"/>
      <c r="N676" s="439"/>
      <c r="O676" s="439"/>
      <c r="P676" s="439"/>
      <c r="Q676" s="439"/>
      <c r="R676" s="439"/>
      <c r="S676" s="439"/>
      <c r="T676" s="439"/>
      <c r="U676" s="439"/>
      <c r="V676" s="439"/>
      <c r="W676" s="439"/>
      <c r="X676" s="439"/>
      <c r="Y676" s="439"/>
      <c r="Z676" s="439"/>
      <c r="AA676" s="439"/>
      <c r="AB676" s="439"/>
      <c r="AC676" s="439"/>
      <c r="AD676" s="439"/>
      <c r="AE676" s="439"/>
      <c r="AF676" s="439"/>
      <c r="AG676" s="439"/>
      <c r="AH676" s="439"/>
      <c r="AI676" s="439"/>
      <c r="AJ676" s="439"/>
      <c r="AK676" s="439"/>
      <c r="AL676" s="439"/>
      <c r="AM676" s="439"/>
      <c r="AN676" s="439"/>
      <c r="AO676" s="439"/>
      <c r="AP676" s="439"/>
      <c r="AQ676" s="439"/>
      <c r="AR676" s="439"/>
      <c r="AS676" s="439"/>
      <c r="AT676" s="439"/>
      <c r="AU676" s="439"/>
      <c r="AV676" s="439"/>
      <c r="AW676" s="439"/>
      <c r="AX676" s="439"/>
      <c r="AY676" s="439"/>
      <c r="AZ676" s="439"/>
      <c r="BA676" s="439"/>
      <c r="BB676" s="439"/>
      <c r="BC676" s="439"/>
    </row>
    <row r="677" ht="15.75" customHeight="1">
      <c r="A677" s="439"/>
      <c r="B677" s="439"/>
      <c r="C677" s="439"/>
      <c r="D677" s="439"/>
      <c r="E677" s="439"/>
      <c r="F677" s="439"/>
      <c r="G677" s="439"/>
      <c r="H677" s="439"/>
      <c r="I677" s="439"/>
      <c r="J677" s="439"/>
      <c r="K677" s="439"/>
      <c r="L677" s="439"/>
      <c r="M677" s="439"/>
      <c r="N677" s="439"/>
      <c r="O677" s="439"/>
      <c r="P677" s="439"/>
      <c r="Q677" s="439"/>
      <c r="R677" s="439"/>
      <c r="S677" s="439"/>
      <c r="T677" s="439"/>
      <c r="U677" s="439"/>
      <c r="V677" s="439"/>
      <c r="W677" s="439"/>
      <c r="X677" s="439"/>
      <c r="Y677" s="439"/>
      <c r="Z677" s="439"/>
      <c r="AA677" s="439"/>
      <c r="AB677" s="439"/>
      <c r="AC677" s="439"/>
      <c r="AD677" s="439"/>
      <c r="AE677" s="439"/>
      <c r="AF677" s="439"/>
      <c r="AG677" s="439"/>
      <c r="AH677" s="439"/>
      <c r="AI677" s="439"/>
      <c r="AJ677" s="439"/>
      <c r="AK677" s="439"/>
      <c r="AL677" s="439"/>
      <c r="AM677" s="439"/>
      <c r="AN677" s="439"/>
      <c r="AO677" s="439"/>
      <c r="AP677" s="439"/>
      <c r="AQ677" s="439"/>
      <c r="AR677" s="439"/>
      <c r="AS677" s="439"/>
      <c r="AT677" s="439"/>
      <c r="AU677" s="439"/>
      <c r="AV677" s="439"/>
      <c r="AW677" s="439"/>
      <c r="AX677" s="439"/>
      <c r="AY677" s="439"/>
      <c r="AZ677" s="439"/>
      <c r="BA677" s="439"/>
      <c r="BB677" s="439"/>
      <c r="BC677" s="439"/>
    </row>
    <row r="678" ht="15.75" customHeight="1">
      <c r="A678" s="439"/>
      <c r="B678" s="439"/>
      <c r="C678" s="439"/>
      <c r="D678" s="439"/>
      <c r="E678" s="439"/>
      <c r="F678" s="439"/>
      <c r="G678" s="439"/>
      <c r="H678" s="439"/>
      <c r="I678" s="439"/>
      <c r="J678" s="439"/>
      <c r="K678" s="439"/>
      <c r="L678" s="439"/>
      <c r="M678" s="439"/>
      <c r="N678" s="439"/>
      <c r="O678" s="439"/>
      <c r="P678" s="439"/>
      <c r="Q678" s="439"/>
      <c r="R678" s="439"/>
      <c r="S678" s="439"/>
      <c r="T678" s="439"/>
      <c r="U678" s="439"/>
      <c r="V678" s="439"/>
      <c r="W678" s="439"/>
      <c r="X678" s="439"/>
      <c r="Y678" s="439"/>
      <c r="Z678" s="439"/>
      <c r="AA678" s="439"/>
      <c r="AB678" s="439"/>
      <c r="AC678" s="439"/>
      <c r="AD678" s="439"/>
      <c r="AE678" s="439"/>
      <c r="AF678" s="439"/>
      <c r="AG678" s="439"/>
      <c r="AH678" s="439"/>
      <c r="AI678" s="439"/>
      <c r="AJ678" s="439"/>
      <c r="AK678" s="439"/>
      <c r="AL678" s="439"/>
      <c r="AM678" s="439"/>
      <c r="AN678" s="439"/>
      <c r="AO678" s="439"/>
      <c r="AP678" s="439"/>
      <c r="AQ678" s="439"/>
      <c r="AR678" s="439"/>
      <c r="AS678" s="439"/>
      <c r="AT678" s="439"/>
      <c r="AU678" s="439"/>
      <c r="AV678" s="439"/>
      <c r="AW678" s="439"/>
      <c r="AX678" s="439"/>
      <c r="AY678" s="439"/>
      <c r="AZ678" s="439"/>
      <c r="BA678" s="439"/>
      <c r="BB678" s="439"/>
      <c r="BC678" s="439"/>
    </row>
    <row r="679" ht="15.75" customHeight="1">
      <c r="A679" s="439"/>
      <c r="B679" s="439"/>
      <c r="C679" s="439"/>
      <c r="D679" s="439"/>
      <c r="E679" s="439"/>
      <c r="F679" s="439"/>
      <c r="G679" s="439"/>
      <c r="H679" s="439"/>
      <c r="I679" s="439"/>
      <c r="J679" s="439"/>
      <c r="K679" s="439"/>
      <c r="L679" s="439"/>
      <c r="M679" s="439"/>
      <c r="N679" s="439"/>
      <c r="O679" s="439"/>
      <c r="P679" s="439"/>
      <c r="Q679" s="439"/>
      <c r="R679" s="439"/>
      <c r="S679" s="439"/>
      <c r="T679" s="439"/>
      <c r="U679" s="439"/>
      <c r="V679" s="439"/>
      <c r="W679" s="439"/>
      <c r="X679" s="439"/>
      <c r="Y679" s="439"/>
      <c r="Z679" s="439"/>
      <c r="AA679" s="439"/>
      <c r="AB679" s="439"/>
      <c r="AC679" s="439"/>
      <c r="AD679" s="439"/>
      <c r="AE679" s="439"/>
      <c r="AF679" s="439"/>
      <c r="AG679" s="439"/>
      <c r="AH679" s="439"/>
      <c r="AI679" s="439"/>
      <c r="AJ679" s="439"/>
      <c r="AK679" s="439"/>
      <c r="AL679" s="439"/>
      <c r="AM679" s="439"/>
      <c r="AN679" s="439"/>
      <c r="AO679" s="439"/>
      <c r="AP679" s="439"/>
      <c r="AQ679" s="439"/>
      <c r="AR679" s="439"/>
      <c r="AS679" s="439"/>
      <c r="AT679" s="439"/>
      <c r="AU679" s="439"/>
      <c r="AV679" s="439"/>
      <c r="AW679" s="439"/>
      <c r="AX679" s="439"/>
      <c r="AY679" s="439"/>
      <c r="AZ679" s="439"/>
      <c r="BA679" s="439"/>
      <c r="BB679" s="439"/>
      <c r="BC679" s="439"/>
    </row>
    <row r="680" ht="15.75" customHeight="1">
      <c r="A680" s="439"/>
      <c r="B680" s="439"/>
      <c r="C680" s="439"/>
      <c r="D680" s="439"/>
      <c r="E680" s="439"/>
      <c r="F680" s="439"/>
      <c r="G680" s="439"/>
      <c r="H680" s="439"/>
      <c r="I680" s="439"/>
      <c r="J680" s="439"/>
      <c r="K680" s="439"/>
      <c r="L680" s="439"/>
      <c r="M680" s="439"/>
      <c r="N680" s="439"/>
      <c r="O680" s="439"/>
      <c r="P680" s="439"/>
      <c r="Q680" s="439"/>
      <c r="R680" s="439"/>
      <c r="S680" s="439"/>
      <c r="T680" s="439"/>
      <c r="U680" s="439"/>
      <c r="V680" s="439"/>
      <c r="W680" s="439"/>
      <c r="X680" s="439"/>
      <c r="Y680" s="439"/>
      <c r="Z680" s="439"/>
      <c r="AA680" s="439"/>
      <c r="AB680" s="439"/>
      <c r="AC680" s="439"/>
      <c r="AD680" s="439"/>
      <c r="AE680" s="439"/>
      <c r="AF680" s="439"/>
      <c r="AG680" s="439"/>
      <c r="AH680" s="439"/>
      <c r="AI680" s="439"/>
      <c r="AJ680" s="439"/>
      <c r="AK680" s="439"/>
      <c r="AL680" s="439"/>
      <c r="AM680" s="439"/>
      <c r="AN680" s="439"/>
      <c r="AO680" s="439"/>
      <c r="AP680" s="439"/>
      <c r="AQ680" s="439"/>
      <c r="AR680" s="439"/>
      <c r="AS680" s="439"/>
      <c r="AT680" s="439"/>
      <c r="AU680" s="439"/>
      <c r="AV680" s="439"/>
      <c r="AW680" s="439"/>
      <c r="AX680" s="439"/>
      <c r="AY680" s="439"/>
      <c r="AZ680" s="439"/>
      <c r="BA680" s="439"/>
      <c r="BB680" s="439"/>
      <c r="BC680" s="439"/>
    </row>
    <row r="681" ht="15.75" customHeight="1">
      <c r="A681" s="439"/>
      <c r="B681" s="439"/>
      <c r="C681" s="439"/>
      <c r="D681" s="439"/>
      <c r="E681" s="439"/>
      <c r="F681" s="439"/>
      <c r="G681" s="439"/>
      <c r="H681" s="439"/>
      <c r="I681" s="439"/>
      <c r="J681" s="439"/>
      <c r="K681" s="439"/>
      <c r="L681" s="439"/>
      <c r="M681" s="439"/>
      <c r="N681" s="439"/>
      <c r="O681" s="439"/>
      <c r="P681" s="439"/>
      <c r="Q681" s="439"/>
      <c r="R681" s="439"/>
      <c r="S681" s="439"/>
      <c r="T681" s="439"/>
      <c r="U681" s="439"/>
      <c r="V681" s="439"/>
      <c r="W681" s="439"/>
      <c r="X681" s="439"/>
      <c r="Y681" s="439"/>
      <c r="Z681" s="439"/>
      <c r="AA681" s="439"/>
      <c r="AB681" s="439"/>
      <c r="AC681" s="439"/>
      <c r="AD681" s="439"/>
      <c r="AE681" s="439"/>
      <c r="AF681" s="439"/>
      <c r="AG681" s="439"/>
      <c r="AH681" s="439"/>
      <c r="AI681" s="439"/>
      <c r="AJ681" s="439"/>
      <c r="AK681" s="439"/>
      <c r="AL681" s="439"/>
      <c r="AM681" s="439"/>
      <c r="AN681" s="439"/>
      <c r="AO681" s="439"/>
      <c r="AP681" s="439"/>
      <c r="AQ681" s="439"/>
      <c r="AR681" s="439"/>
      <c r="AS681" s="439"/>
      <c r="AT681" s="439"/>
      <c r="AU681" s="439"/>
      <c r="AV681" s="439"/>
      <c r="AW681" s="439"/>
      <c r="AX681" s="439"/>
      <c r="AY681" s="439"/>
      <c r="AZ681" s="439"/>
      <c r="BA681" s="439"/>
      <c r="BB681" s="439"/>
      <c r="BC681" s="439"/>
    </row>
    <row r="682" ht="15.75" customHeight="1">
      <c r="A682" s="439"/>
      <c r="B682" s="439"/>
      <c r="C682" s="439"/>
      <c r="D682" s="439"/>
      <c r="E682" s="439"/>
      <c r="F682" s="439"/>
      <c r="G682" s="439"/>
      <c r="H682" s="439"/>
      <c r="I682" s="439"/>
      <c r="J682" s="439"/>
      <c r="K682" s="439"/>
      <c r="L682" s="439"/>
      <c r="M682" s="439"/>
      <c r="N682" s="439"/>
      <c r="O682" s="439"/>
      <c r="P682" s="439"/>
      <c r="Q682" s="439"/>
      <c r="R682" s="439"/>
      <c r="S682" s="439"/>
      <c r="T682" s="439"/>
      <c r="U682" s="439"/>
      <c r="V682" s="439"/>
      <c r="W682" s="439"/>
      <c r="X682" s="439"/>
      <c r="Y682" s="439"/>
      <c r="Z682" s="439"/>
      <c r="AA682" s="439"/>
      <c r="AB682" s="439"/>
      <c r="AC682" s="439"/>
      <c r="AD682" s="439"/>
      <c r="AE682" s="439"/>
      <c r="AF682" s="439"/>
      <c r="AG682" s="439"/>
      <c r="AH682" s="439"/>
      <c r="AI682" s="439"/>
      <c r="AJ682" s="439"/>
      <c r="AK682" s="439"/>
      <c r="AL682" s="439"/>
      <c r="AM682" s="439"/>
      <c r="AN682" s="439"/>
      <c r="AO682" s="439"/>
      <c r="AP682" s="439"/>
      <c r="AQ682" s="439"/>
      <c r="AR682" s="439"/>
      <c r="AS682" s="439"/>
      <c r="AT682" s="439"/>
      <c r="AU682" s="439"/>
      <c r="AV682" s="439"/>
      <c r="AW682" s="439"/>
      <c r="AX682" s="439"/>
      <c r="AY682" s="439"/>
      <c r="AZ682" s="439"/>
      <c r="BA682" s="439"/>
      <c r="BB682" s="439"/>
      <c r="BC682" s="439"/>
    </row>
    <row r="683" ht="15.75" customHeight="1">
      <c r="A683" s="439"/>
      <c r="B683" s="439"/>
      <c r="C683" s="439"/>
      <c r="D683" s="439"/>
      <c r="E683" s="439"/>
      <c r="F683" s="439"/>
      <c r="G683" s="439"/>
      <c r="H683" s="439"/>
      <c r="I683" s="439"/>
      <c r="J683" s="439"/>
      <c r="K683" s="439"/>
      <c r="L683" s="439"/>
      <c r="M683" s="439"/>
      <c r="N683" s="439"/>
      <c r="O683" s="439"/>
      <c r="P683" s="439"/>
      <c r="Q683" s="439"/>
      <c r="R683" s="439"/>
      <c r="S683" s="439"/>
      <c r="T683" s="439"/>
      <c r="U683" s="439"/>
      <c r="V683" s="439"/>
      <c r="W683" s="439"/>
      <c r="X683" s="439"/>
      <c r="Y683" s="439"/>
      <c r="Z683" s="439"/>
      <c r="AA683" s="439"/>
      <c r="AB683" s="439"/>
      <c r="AC683" s="439"/>
      <c r="AD683" s="439"/>
      <c r="AE683" s="439"/>
      <c r="AF683" s="439"/>
      <c r="AG683" s="439"/>
      <c r="AH683" s="439"/>
      <c r="AI683" s="439"/>
      <c r="AJ683" s="439"/>
      <c r="AK683" s="439"/>
      <c r="AL683" s="439"/>
      <c r="AM683" s="439"/>
      <c r="AN683" s="439"/>
      <c r="AO683" s="439"/>
      <c r="AP683" s="439"/>
      <c r="AQ683" s="439"/>
      <c r="AR683" s="439"/>
      <c r="AS683" s="439"/>
      <c r="AT683" s="439"/>
      <c r="AU683" s="439"/>
      <c r="AV683" s="439"/>
      <c r="AW683" s="439"/>
      <c r="AX683" s="439"/>
      <c r="AY683" s="439"/>
      <c r="AZ683" s="439"/>
      <c r="BA683" s="439"/>
      <c r="BB683" s="439"/>
      <c r="BC683" s="439"/>
    </row>
    <row r="684" ht="15.75" customHeight="1">
      <c r="A684" s="439"/>
      <c r="B684" s="439"/>
      <c r="C684" s="439"/>
      <c r="D684" s="439"/>
      <c r="E684" s="439"/>
      <c r="F684" s="439"/>
      <c r="G684" s="439"/>
      <c r="H684" s="439"/>
      <c r="I684" s="439"/>
      <c r="J684" s="439"/>
      <c r="K684" s="439"/>
      <c r="L684" s="439"/>
      <c r="M684" s="439"/>
      <c r="N684" s="439"/>
      <c r="O684" s="439"/>
      <c r="P684" s="439"/>
      <c r="Q684" s="439"/>
      <c r="R684" s="439"/>
      <c r="S684" s="439"/>
      <c r="T684" s="439"/>
      <c r="U684" s="439"/>
      <c r="V684" s="439"/>
      <c r="W684" s="439"/>
      <c r="X684" s="439"/>
      <c r="Y684" s="439"/>
      <c r="Z684" s="439"/>
      <c r="AA684" s="439"/>
      <c r="AB684" s="439"/>
      <c r="AC684" s="439"/>
      <c r="AD684" s="439"/>
      <c r="AE684" s="439"/>
      <c r="AF684" s="439"/>
      <c r="AG684" s="439"/>
      <c r="AH684" s="439"/>
      <c r="AI684" s="439"/>
      <c r="AJ684" s="439"/>
      <c r="AK684" s="439"/>
      <c r="AL684" s="439"/>
      <c r="AM684" s="439"/>
      <c r="AN684" s="439"/>
      <c r="AO684" s="439"/>
      <c r="AP684" s="439"/>
      <c r="AQ684" s="439"/>
      <c r="AR684" s="439"/>
      <c r="AS684" s="439"/>
      <c r="AT684" s="439"/>
      <c r="AU684" s="439"/>
      <c r="AV684" s="439"/>
      <c r="AW684" s="439"/>
      <c r="AX684" s="439"/>
      <c r="AY684" s="439"/>
      <c r="AZ684" s="439"/>
      <c r="BA684" s="439"/>
      <c r="BB684" s="439"/>
      <c r="BC684" s="439"/>
    </row>
    <row r="685" ht="15.75" customHeight="1">
      <c r="A685" s="439"/>
      <c r="B685" s="439"/>
      <c r="C685" s="439"/>
      <c r="D685" s="439"/>
      <c r="E685" s="439"/>
      <c r="F685" s="439"/>
      <c r="G685" s="439"/>
      <c r="H685" s="439"/>
      <c r="I685" s="439"/>
      <c r="J685" s="439"/>
      <c r="K685" s="439"/>
      <c r="L685" s="439"/>
      <c r="M685" s="439"/>
      <c r="N685" s="439"/>
      <c r="O685" s="439"/>
      <c r="P685" s="439"/>
      <c r="Q685" s="439"/>
      <c r="R685" s="439"/>
      <c r="S685" s="439"/>
      <c r="T685" s="439"/>
      <c r="U685" s="439"/>
      <c r="V685" s="439"/>
      <c r="W685" s="439"/>
      <c r="X685" s="439"/>
      <c r="Y685" s="439"/>
      <c r="Z685" s="439"/>
      <c r="AA685" s="439"/>
      <c r="AB685" s="439"/>
      <c r="AC685" s="439"/>
      <c r="AD685" s="439"/>
      <c r="AE685" s="439"/>
      <c r="AF685" s="439"/>
      <c r="AG685" s="439"/>
      <c r="AH685" s="439"/>
      <c r="AI685" s="439"/>
      <c r="AJ685" s="439"/>
      <c r="AK685" s="439"/>
      <c r="AL685" s="439"/>
      <c r="AM685" s="439"/>
      <c r="AN685" s="439"/>
      <c r="AO685" s="439"/>
      <c r="AP685" s="439"/>
      <c r="AQ685" s="439"/>
      <c r="AR685" s="439"/>
      <c r="AS685" s="439"/>
      <c r="AT685" s="439"/>
      <c r="AU685" s="439"/>
      <c r="AV685" s="439"/>
      <c r="AW685" s="439"/>
      <c r="AX685" s="439"/>
      <c r="AY685" s="439"/>
      <c r="AZ685" s="439"/>
      <c r="BA685" s="439"/>
      <c r="BB685" s="439"/>
      <c r="BC685" s="439"/>
    </row>
    <row r="686" ht="15.75" customHeight="1">
      <c r="A686" s="439"/>
      <c r="B686" s="439"/>
      <c r="C686" s="439"/>
      <c r="D686" s="439"/>
      <c r="E686" s="439"/>
      <c r="F686" s="439"/>
      <c r="G686" s="439"/>
      <c r="H686" s="439"/>
      <c r="I686" s="439"/>
      <c r="J686" s="439"/>
      <c r="K686" s="439"/>
      <c r="L686" s="439"/>
      <c r="M686" s="439"/>
      <c r="N686" s="439"/>
      <c r="O686" s="439"/>
      <c r="P686" s="439"/>
      <c r="Q686" s="439"/>
      <c r="R686" s="439"/>
      <c r="S686" s="439"/>
      <c r="T686" s="439"/>
      <c r="U686" s="439"/>
      <c r="V686" s="439"/>
      <c r="W686" s="439"/>
      <c r="X686" s="439"/>
      <c r="Y686" s="439"/>
      <c r="Z686" s="439"/>
      <c r="AA686" s="439"/>
      <c r="AB686" s="439"/>
      <c r="AC686" s="439"/>
      <c r="AD686" s="439"/>
      <c r="AE686" s="439"/>
      <c r="AF686" s="439"/>
      <c r="AG686" s="439"/>
      <c r="AH686" s="439"/>
      <c r="AI686" s="439"/>
      <c r="AJ686" s="439"/>
      <c r="AK686" s="439"/>
      <c r="AL686" s="439"/>
      <c r="AM686" s="439"/>
      <c r="AN686" s="439"/>
      <c r="AO686" s="439"/>
      <c r="AP686" s="439"/>
      <c r="AQ686" s="439"/>
      <c r="AR686" s="439"/>
      <c r="AS686" s="439"/>
      <c r="AT686" s="439"/>
      <c r="AU686" s="439"/>
      <c r="AV686" s="439"/>
      <c r="AW686" s="439"/>
      <c r="AX686" s="439"/>
      <c r="AY686" s="439"/>
      <c r="AZ686" s="439"/>
      <c r="BA686" s="439"/>
      <c r="BB686" s="439"/>
      <c r="BC686" s="439"/>
    </row>
    <row r="687" ht="15.75" customHeight="1">
      <c r="A687" s="439"/>
      <c r="B687" s="439"/>
      <c r="C687" s="439"/>
      <c r="D687" s="439"/>
      <c r="E687" s="439"/>
      <c r="F687" s="439"/>
      <c r="G687" s="439"/>
      <c r="H687" s="439"/>
      <c r="I687" s="439"/>
      <c r="J687" s="439"/>
      <c r="K687" s="439"/>
      <c r="L687" s="439"/>
      <c r="M687" s="439"/>
      <c r="N687" s="439"/>
      <c r="O687" s="439"/>
      <c r="P687" s="439"/>
      <c r="Q687" s="439"/>
      <c r="R687" s="439"/>
      <c r="S687" s="439"/>
      <c r="T687" s="439"/>
      <c r="U687" s="439"/>
      <c r="V687" s="439"/>
      <c r="W687" s="439"/>
      <c r="X687" s="439"/>
      <c r="Y687" s="439"/>
      <c r="Z687" s="439"/>
      <c r="AA687" s="439"/>
      <c r="AB687" s="439"/>
      <c r="AC687" s="439"/>
      <c r="AD687" s="439"/>
      <c r="AE687" s="439"/>
      <c r="AF687" s="439"/>
      <c r="AG687" s="439"/>
      <c r="AH687" s="439"/>
      <c r="AI687" s="439"/>
      <c r="AJ687" s="439"/>
      <c r="AK687" s="439"/>
      <c r="AL687" s="439"/>
      <c r="AM687" s="439"/>
      <c r="AN687" s="439"/>
      <c r="AO687" s="439"/>
      <c r="AP687" s="439"/>
      <c r="AQ687" s="439"/>
      <c r="AR687" s="439"/>
      <c r="AS687" s="439"/>
      <c r="AT687" s="439"/>
      <c r="AU687" s="439"/>
      <c r="AV687" s="439"/>
      <c r="AW687" s="439"/>
      <c r="AX687" s="439"/>
      <c r="AY687" s="439"/>
      <c r="AZ687" s="439"/>
      <c r="BA687" s="439"/>
      <c r="BB687" s="439"/>
      <c r="BC687" s="439"/>
    </row>
    <row r="688" ht="15.75" customHeight="1">
      <c r="A688" s="439"/>
      <c r="B688" s="439"/>
      <c r="C688" s="439"/>
      <c r="D688" s="439"/>
      <c r="E688" s="439"/>
      <c r="F688" s="439"/>
      <c r="G688" s="439"/>
      <c r="H688" s="439"/>
      <c r="I688" s="439"/>
      <c r="J688" s="439"/>
      <c r="K688" s="439"/>
      <c r="L688" s="439"/>
      <c r="M688" s="439"/>
      <c r="N688" s="439"/>
      <c r="O688" s="439"/>
      <c r="P688" s="439"/>
      <c r="Q688" s="439"/>
      <c r="R688" s="439"/>
      <c r="S688" s="439"/>
      <c r="T688" s="439"/>
      <c r="U688" s="439"/>
      <c r="V688" s="439"/>
      <c r="W688" s="439"/>
      <c r="X688" s="439"/>
      <c r="Y688" s="439"/>
      <c r="Z688" s="439"/>
      <c r="AA688" s="439"/>
      <c r="AB688" s="439"/>
      <c r="AC688" s="439"/>
      <c r="AD688" s="439"/>
      <c r="AE688" s="439"/>
      <c r="AF688" s="439"/>
      <c r="AG688" s="439"/>
      <c r="AH688" s="439"/>
      <c r="AI688" s="439"/>
      <c r="AJ688" s="439"/>
      <c r="AK688" s="439"/>
      <c r="AL688" s="439"/>
      <c r="AM688" s="439"/>
      <c r="AN688" s="439"/>
      <c r="AO688" s="439"/>
      <c r="AP688" s="439"/>
      <c r="AQ688" s="439"/>
      <c r="AR688" s="439"/>
      <c r="AS688" s="439"/>
      <c r="AT688" s="439"/>
      <c r="AU688" s="439"/>
      <c r="AV688" s="439"/>
      <c r="AW688" s="439"/>
      <c r="AX688" s="439"/>
      <c r="AY688" s="439"/>
      <c r="AZ688" s="439"/>
      <c r="BA688" s="439"/>
      <c r="BB688" s="439"/>
      <c r="BC688" s="439"/>
    </row>
    <row r="689" ht="15.75" customHeight="1">
      <c r="A689" s="439"/>
      <c r="B689" s="439"/>
      <c r="C689" s="439"/>
      <c r="D689" s="439"/>
      <c r="E689" s="439"/>
      <c r="F689" s="439"/>
      <c r="G689" s="439"/>
      <c r="H689" s="439"/>
      <c r="I689" s="439"/>
      <c r="J689" s="439"/>
      <c r="K689" s="439"/>
      <c r="L689" s="439"/>
      <c r="M689" s="439"/>
      <c r="N689" s="439"/>
      <c r="O689" s="439"/>
      <c r="P689" s="439"/>
      <c r="Q689" s="439"/>
      <c r="R689" s="439"/>
      <c r="S689" s="439"/>
      <c r="T689" s="439"/>
      <c r="U689" s="439"/>
      <c r="V689" s="439"/>
      <c r="W689" s="439"/>
      <c r="X689" s="439"/>
      <c r="Y689" s="439"/>
      <c r="Z689" s="439"/>
      <c r="AA689" s="439"/>
      <c r="AB689" s="439"/>
      <c r="AC689" s="439"/>
      <c r="AD689" s="439"/>
      <c r="AE689" s="439"/>
      <c r="AF689" s="439"/>
      <c r="AG689" s="439"/>
      <c r="AH689" s="439"/>
      <c r="AI689" s="439"/>
      <c r="AJ689" s="439"/>
      <c r="AK689" s="439"/>
      <c r="AL689" s="439"/>
      <c r="AM689" s="439"/>
      <c r="AN689" s="439"/>
      <c r="AO689" s="439"/>
      <c r="AP689" s="439"/>
      <c r="AQ689" s="439"/>
      <c r="AR689" s="439"/>
      <c r="AS689" s="439"/>
      <c r="AT689" s="439"/>
      <c r="AU689" s="439"/>
      <c r="AV689" s="439"/>
      <c r="AW689" s="439"/>
      <c r="AX689" s="439"/>
      <c r="AY689" s="439"/>
      <c r="AZ689" s="439"/>
      <c r="BA689" s="439"/>
      <c r="BB689" s="439"/>
      <c r="BC689" s="439"/>
    </row>
    <row r="690" ht="15.75" customHeight="1">
      <c r="A690" s="439"/>
      <c r="B690" s="439"/>
      <c r="C690" s="439"/>
      <c r="D690" s="439"/>
      <c r="E690" s="439"/>
      <c r="F690" s="439"/>
      <c r="G690" s="439"/>
      <c r="H690" s="439"/>
      <c r="I690" s="439"/>
      <c r="J690" s="439"/>
      <c r="K690" s="439"/>
      <c r="L690" s="439"/>
      <c r="M690" s="439"/>
      <c r="N690" s="439"/>
      <c r="O690" s="439"/>
      <c r="P690" s="439"/>
      <c r="Q690" s="439"/>
      <c r="R690" s="439"/>
      <c r="S690" s="439"/>
      <c r="T690" s="439"/>
      <c r="U690" s="439"/>
      <c r="V690" s="439"/>
      <c r="W690" s="439"/>
      <c r="X690" s="439"/>
      <c r="Y690" s="439"/>
      <c r="Z690" s="439"/>
      <c r="AA690" s="439"/>
      <c r="AB690" s="439"/>
      <c r="AC690" s="439"/>
      <c r="AD690" s="439"/>
      <c r="AE690" s="439"/>
      <c r="AF690" s="439"/>
      <c r="AG690" s="439"/>
      <c r="AH690" s="439"/>
      <c r="AI690" s="439"/>
      <c r="AJ690" s="439"/>
      <c r="AK690" s="439"/>
      <c r="AL690" s="439"/>
      <c r="AM690" s="439"/>
      <c r="AN690" s="439"/>
      <c r="AO690" s="439"/>
      <c r="AP690" s="439"/>
      <c r="AQ690" s="439"/>
      <c r="AR690" s="439"/>
      <c r="AS690" s="439"/>
      <c r="AT690" s="439"/>
      <c r="AU690" s="439"/>
      <c r="AV690" s="439"/>
      <c r="AW690" s="439"/>
      <c r="AX690" s="439"/>
      <c r="AY690" s="439"/>
      <c r="AZ690" s="439"/>
      <c r="BA690" s="439"/>
      <c r="BB690" s="439"/>
      <c r="BC690" s="439"/>
    </row>
    <row r="691" ht="15.75" customHeight="1">
      <c r="A691" s="439"/>
      <c r="B691" s="439"/>
      <c r="C691" s="439"/>
      <c r="D691" s="439"/>
      <c r="E691" s="439"/>
      <c r="F691" s="439"/>
      <c r="G691" s="439"/>
      <c r="H691" s="439"/>
      <c r="I691" s="439"/>
      <c r="J691" s="439"/>
      <c r="K691" s="439"/>
      <c r="L691" s="439"/>
      <c r="M691" s="439"/>
      <c r="N691" s="439"/>
      <c r="O691" s="439"/>
      <c r="P691" s="439"/>
      <c r="Q691" s="439"/>
      <c r="R691" s="439"/>
      <c r="S691" s="439"/>
      <c r="T691" s="439"/>
      <c r="U691" s="439"/>
      <c r="V691" s="439"/>
      <c r="W691" s="439"/>
      <c r="X691" s="439"/>
      <c r="Y691" s="439"/>
      <c r="Z691" s="439"/>
      <c r="AA691" s="439"/>
      <c r="AB691" s="439"/>
      <c r="AC691" s="439"/>
      <c r="AD691" s="439"/>
      <c r="AE691" s="439"/>
      <c r="AF691" s="439"/>
      <c r="AG691" s="439"/>
      <c r="AH691" s="439"/>
      <c r="AI691" s="439"/>
      <c r="AJ691" s="439"/>
      <c r="AK691" s="439"/>
      <c r="AL691" s="439"/>
      <c r="AM691" s="439"/>
      <c r="AN691" s="439"/>
      <c r="AO691" s="439"/>
      <c r="AP691" s="439"/>
      <c r="AQ691" s="439"/>
      <c r="AR691" s="439"/>
      <c r="AS691" s="439"/>
      <c r="AT691" s="439"/>
      <c r="AU691" s="439"/>
      <c r="AV691" s="439"/>
      <c r="AW691" s="439"/>
      <c r="AX691" s="439"/>
      <c r="AY691" s="439"/>
      <c r="AZ691" s="439"/>
      <c r="BA691" s="439"/>
      <c r="BB691" s="439"/>
      <c r="BC691" s="439"/>
    </row>
    <row r="692" ht="15.75" customHeight="1">
      <c r="A692" s="439"/>
      <c r="B692" s="439"/>
      <c r="C692" s="439"/>
      <c r="D692" s="439"/>
      <c r="E692" s="439"/>
      <c r="F692" s="439"/>
      <c r="G692" s="439"/>
      <c r="H692" s="439"/>
      <c r="I692" s="439"/>
      <c r="J692" s="439"/>
      <c r="K692" s="439"/>
      <c r="L692" s="439"/>
      <c r="M692" s="439"/>
      <c r="N692" s="439"/>
      <c r="O692" s="439"/>
      <c r="P692" s="439"/>
      <c r="Q692" s="439"/>
      <c r="R692" s="439"/>
      <c r="S692" s="439"/>
      <c r="T692" s="439"/>
      <c r="U692" s="439"/>
      <c r="V692" s="439"/>
      <c r="W692" s="439"/>
      <c r="X692" s="439"/>
      <c r="Y692" s="439"/>
      <c r="Z692" s="439"/>
      <c r="AA692" s="439"/>
      <c r="AB692" s="439"/>
      <c r="AC692" s="439"/>
      <c r="AD692" s="439"/>
      <c r="AE692" s="439"/>
      <c r="AF692" s="439"/>
      <c r="AG692" s="439"/>
      <c r="AH692" s="439"/>
      <c r="AI692" s="439"/>
      <c r="AJ692" s="439"/>
      <c r="AK692" s="439"/>
      <c r="AL692" s="439"/>
      <c r="AM692" s="439"/>
      <c r="AN692" s="439"/>
      <c r="AO692" s="439"/>
      <c r="AP692" s="439"/>
      <c r="AQ692" s="439"/>
      <c r="AR692" s="439"/>
      <c r="AS692" s="439"/>
      <c r="AT692" s="439"/>
      <c r="AU692" s="439"/>
      <c r="AV692" s="439"/>
      <c r="AW692" s="439"/>
      <c r="AX692" s="439"/>
      <c r="AY692" s="439"/>
      <c r="AZ692" s="439"/>
      <c r="BA692" s="439"/>
      <c r="BB692" s="439"/>
      <c r="BC692" s="439"/>
    </row>
    <row r="693" ht="15.75" customHeight="1">
      <c r="A693" s="439"/>
      <c r="B693" s="439"/>
      <c r="C693" s="439"/>
      <c r="D693" s="439"/>
      <c r="E693" s="439"/>
      <c r="F693" s="439"/>
      <c r="G693" s="439"/>
      <c r="H693" s="439"/>
      <c r="I693" s="439"/>
      <c r="J693" s="439"/>
      <c r="K693" s="439"/>
      <c r="L693" s="439"/>
      <c r="M693" s="439"/>
      <c r="N693" s="439"/>
      <c r="O693" s="439"/>
      <c r="P693" s="439"/>
      <c r="Q693" s="439"/>
      <c r="R693" s="439"/>
      <c r="S693" s="439"/>
      <c r="T693" s="439"/>
      <c r="U693" s="439"/>
      <c r="V693" s="439"/>
      <c r="W693" s="439"/>
      <c r="X693" s="439"/>
      <c r="Y693" s="439"/>
      <c r="Z693" s="439"/>
      <c r="AA693" s="439"/>
      <c r="AB693" s="439"/>
      <c r="AC693" s="439"/>
      <c r="AD693" s="439"/>
      <c r="AE693" s="439"/>
      <c r="AF693" s="439"/>
      <c r="AG693" s="439"/>
      <c r="AH693" s="439"/>
      <c r="AI693" s="439"/>
      <c r="AJ693" s="439"/>
      <c r="AK693" s="439"/>
      <c r="AL693" s="439"/>
      <c r="AM693" s="439"/>
      <c r="AN693" s="439"/>
      <c r="AO693" s="439"/>
      <c r="AP693" s="439"/>
      <c r="AQ693" s="439"/>
      <c r="AR693" s="439"/>
      <c r="AS693" s="439"/>
      <c r="AT693" s="439"/>
      <c r="AU693" s="439"/>
      <c r="AV693" s="439"/>
      <c r="AW693" s="439"/>
      <c r="AX693" s="439"/>
      <c r="AY693" s="439"/>
      <c r="AZ693" s="439"/>
      <c r="BA693" s="439"/>
      <c r="BB693" s="439"/>
      <c r="BC693" s="439"/>
    </row>
    <row r="694" ht="15.75" customHeight="1">
      <c r="A694" s="439"/>
      <c r="B694" s="439"/>
      <c r="C694" s="439"/>
      <c r="D694" s="439"/>
      <c r="E694" s="439"/>
      <c r="F694" s="439"/>
      <c r="G694" s="439"/>
      <c r="H694" s="439"/>
      <c r="I694" s="439"/>
      <c r="J694" s="439"/>
      <c r="K694" s="439"/>
      <c r="L694" s="439"/>
      <c r="M694" s="439"/>
      <c r="N694" s="439"/>
      <c r="O694" s="439"/>
      <c r="P694" s="439"/>
      <c r="Q694" s="439"/>
      <c r="R694" s="439"/>
      <c r="S694" s="439"/>
      <c r="T694" s="439"/>
      <c r="U694" s="439"/>
      <c r="V694" s="439"/>
      <c r="W694" s="439"/>
      <c r="X694" s="439"/>
      <c r="Y694" s="439"/>
      <c r="Z694" s="439"/>
      <c r="AA694" s="439"/>
      <c r="AB694" s="439"/>
      <c r="AC694" s="439"/>
      <c r="AD694" s="439"/>
      <c r="AE694" s="439"/>
      <c r="AF694" s="439"/>
      <c r="AG694" s="439"/>
      <c r="AH694" s="439"/>
      <c r="AI694" s="439"/>
      <c r="AJ694" s="439"/>
      <c r="AK694" s="439"/>
      <c r="AL694" s="439"/>
      <c r="AM694" s="439"/>
      <c r="AN694" s="439"/>
      <c r="AO694" s="439"/>
      <c r="AP694" s="439"/>
      <c r="AQ694" s="439"/>
      <c r="AR694" s="439"/>
      <c r="AS694" s="439"/>
      <c r="AT694" s="439"/>
      <c r="AU694" s="439"/>
      <c r="AV694" s="439"/>
      <c r="AW694" s="439"/>
      <c r="AX694" s="439"/>
      <c r="AY694" s="439"/>
      <c r="AZ694" s="439"/>
      <c r="BA694" s="439"/>
      <c r="BB694" s="439"/>
      <c r="BC694" s="439"/>
    </row>
    <row r="695" ht="15.75" customHeight="1">
      <c r="A695" s="439"/>
      <c r="B695" s="439"/>
      <c r="C695" s="439"/>
      <c r="D695" s="439"/>
      <c r="E695" s="439"/>
      <c r="F695" s="439"/>
      <c r="G695" s="439"/>
      <c r="H695" s="439"/>
      <c r="I695" s="439"/>
      <c r="J695" s="439"/>
      <c r="K695" s="439"/>
      <c r="L695" s="439"/>
      <c r="M695" s="439"/>
      <c r="N695" s="439"/>
      <c r="O695" s="439"/>
      <c r="P695" s="439"/>
      <c r="Q695" s="439"/>
      <c r="R695" s="439"/>
      <c r="S695" s="439"/>
      <c r="T695" s="439"/>
      <c r="U695" s="439"/>
      <c r="V695" s="439"/>
      <c r="W695" s="439"/>
      <c r="X695" s="439"/>
      <c r="Y695" s="439"/>
      <c r="Z695" s="439"/>
      <c r="AA695" s="439"/>
      <c r="AB695" s="439"/>
      <c r="AC695" s="439"/>
      <c r="AD695" s="439"/>
      <c r="AE695" s="439"/>
      <c r="AF695" s="439"/>
      <c r="AG695" s="439"/>
      <c r="AH695" s="439"/>
      <c r="AI695" s="439"/>
      <c r="AJ695" s="439"/>
      <c r="AK695" s="439"/>
      <c r="AL695" s="439"/>
      <c r="AM695" s="439"/>
      <c r="AN695" s="439"/>
      <c r="AO695" s="439"/>
      <c r="AP695" s="439"/>
      <c r="AQ695" s="439"/>
      <c r="AR695" s="439"/>
      <c r="AS695" s="439"/>
      <c r="AT695" s="439"/>
      <c r="AU695" s="439"/>
      <c r="AV695" s="439"/>
      <c r="AW695" s="439"/>
      <c r="AX695" s="439"/>
      <c r="AY695" s="439"/>
      <c r="AZ695" s="439"/>
      <c r="BA695" s="439"/>
      <c r="BB695" s="439"/>
      <c r="BC695" s="439"/>
    </row>
    <row r="696" ht="15.75" customHeight="1">
      <c r="A696" s="439"/>
      <c r="B696" s="439"/>
      <c r="C696" s="439"/>
      <c r="D696" s="439"/>
      <c r="E696" s="439"/>
      <c r="F696" s="439"/>
      <c r="G696" s="439"/>
      <c r="H696" s="439"/>
      <c r="I696" s="439"/>
      <c r="J696" s="439"/>
      <c r="K696" s="439"/>
      <c r="L696" s="439"/>
      <c r="M696" s="439"/>
      <c r="N696" s="439"/>
      <c r="O696" s="439"/>
      <c r="P696" s="439"/>
      <c r="Q696" s="439"/>
      <c r="R696" s="439"/>
      <c r="S696" s="439"/>
      <c r="T696" s="439"/>
      <c r="U696" s="439"/>
      <c r="V696" s="439"/>
      <c r="W696" s="439"/>
      <c r="X696" s="439"/>
      <c r="Y696" s="439"/>
      <c r="Z696" s="439"/>
      <c r="AA696" s="439"/>
      <c r="AB696" s="439"/>
      <c r="AC696" s="439"/>
      <c r="AD696" s="439"/>
      <c r="AE696" s="439"/>
      <c r="AF696" s="439"/>
      <c r="AG696" s="439"/>
      <c r="AH696" s="439"/>
      <c r="AI696" s="439"/>
      <c r="AJ696" s="439"/>
      <c r="AK696" s="439"/>
      <c r="AL696" s="439"/>
      <c r="AM696" s="439"/>
      <c r="AN696" s="439"/>
      <c r="AO696" s="439"/>
      <c r="AP696" s="439"/>
      <c r="AQ696" s="439"/>
      <c r="AR696" s="439"/>
      <c r="AS696" s="439"/>
      <c r="AT696" s="439"/>
      <c r="AU696" s="439"/>
      <c r="AV696" s="439"/>
      <c r="AW696" s="439"/>
      <c r="AX696" s="439"/>
      <c r="AY696" s="439"/>
      <c r="AZ696" s="439"/>
      <c r="BA696" s="439"/>
      <c r="BB696" s="439"/>
      <c r="BC696" s="439"/>
    </row>
    <row r="697" ht="15.75" customHeight="1">
      <c r="A697" s="439"/>
      <c r="B697" s="439"/>
      <c r="C697" s="439"/>
      <c r="D697" s="439"/>
      <c r="E697" s="439"/>
      <c r="F697" s="439"/>
      <c r="G697" s="439"/>
      <c r="H697" s="439"/>
      <c r="I697" s="439"/>
      <c r="J697" s="439"/>
      <c r="K697" s="439"/>
      <c r="L697" s="439"/>
      <c r="M697" s="439"/>
      <c r="N697" s="439"/>
      <c r="O697" s="439"/>
      <c r="P697" s="439"/>
      <c r="Q697" s="439"/>
      <c r="R697" s="439"/>
      <c r="S697" s="439"/>
      <c r="T697" s="439"/>
      <c r="U697" s="439"/>
      <c r="V697" s="439"/>
      <c r="W697" s="439"/>
      <c r="X697" s="439"/>
      <c r="Y697" s="439"/>
      <c r="Z697" s="439"/>
      <c r="AA697" s="439"/>
      <c r="AB697" s="439"/>
      <c r="AC697" s="439"/>
      <c r="AD697" s="439"/>
      <c r="AE697" s="439"/>
      <c r="AF697" s="439"/>
      <c r="AG697" s="439"/>
      <c r="AH697" s="439"/>
      <c r="AI697" s="439"/>
      <c r="AJ697" s="439"/>
      <c r="AK697" s="439"/>
      <c r="AL697" s="439"/>
      <c r="AM697" s="439"/>
      <c r="AN697" s="439"/>
      <c r="AO697" s="439"/>
      <c r="AP697" s="439"/>
      <c r="AQ697" s="439"/>
      <c r="AR697" s="439"/>
      <c r="AS697" s="439"/>
      <c r="AT697" s="439"/>
      <c r="AU697" s="439"/>
      <c r="AV697" s="439"/>
      <c r="AW697" s="439"/>
      <c r="AX697" s="439"/>
      <c r="AY697" s="439"/>
      <c r="AZ697" s="439"/>
      <c r="BA697" s="439"/>
      <c r="BB697" s="439"/>
      <c r="BC697" s="439"/>
    </row>
    <row r="698" ht="15.75" customHeight="1">
      <c r="A698" s="439"/>
      <c r="B698" s="439"/>
      <c r="C698" s="439"/>
      <c r="D698" s="439"/>
      <c r="E698" s="439"/>
      <c r="F698" s="439"/>
      <c r="G698" s="439"/>
      <c r="H698" s="439"/>
      <c r="I698" s="439"/>
      <c r="J698" s="439"/>
      <c r="K698" s="439"/>
      <c r="L698" s="439"/>
      <c r="M698" s="439"/>
      <c r="N698" s="439"/>
      <c r="O698" s="439"/>
      <c r="P698" s="439"/>
      <c r="Q698" s="439"/>
      <c r="R698" s="439"/>
      <c r="S698" s="439"/>
      <c r="T698" s="439"/>
      <c r="U698" s="439"/>
      <c r="V698" s="439"/>
      <c r="W698" s="439"/>
      <c r="X698" s="439"/>
      <c r="Y698" s="439"/>
      <c r="Z698" s="439"/>
      <c r="AA698" s="439"/>
      <c r="AB698" s="439"/>
      <c r="AC698" s="439"/>
      <c r="AD698" s="439"/>
      <c r="AE698" s="439"/>
      <c r="AF698" s="439"/>
      <c r="AG698" s="439"/>
      <c r="AH698" s="439"/>
      <c r="AI698" s="439"/>
      <c r="AJ698" s="439"/>
      <c r="AK698" s="439"/>
      <c r="AL698" s="439"/>
      <c r="AM698" s="439"/>
      <c r="AN698" s="439"/>
      <c r="AO698" s="439"/>
      <c r="AP698" s="439"/>
      <c r="AQ698" s="439"/>
      <c r="AR698" s="439"/>
      <c r="AS698" s="439"/>
      <c r="AT698" s="439"/>
      <c r="AU698" s="439"/>
      <c r="AV698" s="439"/>
      <c r="AW698" s="439"/>
      <c r="AX698" s="439"/>
      <c r="AY698" s="439"/>
      <c r="AZ698" s="439"/>
      <c r="BA698" s="439"/>
      <c r="BB698" s="439"/>
      <c r="BC698" s="439"/>
    </row>
    <row r="699" ht="15.75" customHeight="1">
      <c r="A699" s="439"/>
      <c r="B699" s="439"/>
      <c r="C699" s="439"/>
      <c r="D699" s="439"/>
      <c r="E699" s="439"/>
      <c r="F699" s="439"/>
      <c r="G699" s="439"/>
      <c r="H699" s="439"/>
      <c r="I699" s="439"/>
      <c r="J699" s="439"/>
      <c r="K699" s="439"/>
      <c r="L699" s="439"/>
      <c r="M699" s="439"/>
      <c r="N699" s="439"/>
      <c r="O699" s="439"/>
      <c r="P699" s="439"/>
      <c r="Q699" s="439"/>
      <c r="R699" s="439"/>
      <c r="S699" s="439"/>
      <c r="T699" s="439"/>
      <c r="U699" s="439"/>
      <c r="V699" s="439"/>
      <c r="W699" s="439"/>
      <c r="X699" s="439"/>
      <c r="Y699" s="439"/>
      <c r="Z699" s="439"/>
      <c r="AA699" s="439"/>
      <c r="AB699" s="439"/>
      <c r="AC699" s="439"/>
      <c r="AD699" s="439"/>
      <c r="AE699" s="439"/>
      <c r="AF699" s="439"/>
      <c r="AG699" s="439"/>
      <c r="AH699" s="439"/>
      <c r="AI699" s="439"/>
      <c r="AJ699" s="439"/>
      <c r="AK699" s="439"/>
      <c r="AL699" s="439"/>
      <c r="AM699" s="439"/>
      <c r="AN699" s="439"/>
      <c r="AO699" s="439"/>
      <c r="AP699" s="439"/>
      <c r="AQ699" s="439"/>
      <c r="AR699" s="439"/>
      <c r="AS699" s="439"/>
      <c r="AT699" s="439"/>
      <c r="AU699" s="439"/>
      <c r="AV699" s="439"/>
      <c r="AW699" s="439"/>
      <c r="AX699" s="439"/>
      <c r="AY699" s="439"/>
      <c r="AZ699" s="439"/>
      <c r="BA699" s="439"/>
      <c r="BB699" s="439"/>
      <c r="BC699" s="439"/>
    </row>
    <row r="700" ht="15.75" customHeight="1">
      <c r="A700" s="439"/>
      <c r="B700" s="439"/>
      <c r="C700" s="439"/>
      <c r="D700" s="439"/>
      <c r="E700" s="439"/>
      <c r="F700" s="439"/>
      <c r="G700" s="439"/>
      <c r="H700" s="439"/>
      <c r="I700" s="439"/>
      <c r="J700" s="439"/>
      <c r="K700" s="439"/>
      <c r="L700" s="439"/>
      <c r="M700" s="439"/>
      <c r="N700" s="439"/>
      <c r="O700" s="439"/>
      <c r="P700" s="439"/>
      <c r="Q700" s="439"/>
      <c r="R700" s="439"/>
      <c r="S700" s="439"/>
      <c r="T700" s="439"/>
      <c r="U700" s="439"/>
      <c r="V700" s="439"/>
      <c r="W700" s="439"/>
      <c r="X700" s="439"/>
      <c r="Y700" s="439"/>
      <c r="Z700" s="439"/>
      <c r="AA700" s="439"/>
      <c r="AB700" s="439"/>
      <c r="AC700" s="439"/>
      <c r="AD700" s="439"/>
      <c r="AE700" s="439"/>
      <c r="AF700" s="439"/>
      <c r="AG700" s="439"/>
      <c r="AH700" s="439"/>
      <c r="AI700" s="439"/>
      <c r="AJ700" s="439"/>
      <c r="AK700" s="439"/>
      <c r="AL700" s="439"/>
      <c r="AM700" s="439"/>
      <c r="AN700" s="439"/>
      <c r="AO700" s="439"/>
      <c r="AP700" s="439"/>
      <c r="AQ700" s="439"/>
      <c r="AR700" s="439"/>
      <c r="AS700" s="439"/>
      <c r="AT700" s="439"/>
      <c r="AU700" s="439"/>
      <c r="AV700" s="439"/>
      <c r="AW700" s="439"/>
      <c r="AX700" s="439"/>
      <c r="AY700" s="439"/>
      <c r="AZ700" s="439"/>
      <c r="BA700" s="439"/>
      <c r="BB700" s="439"/>
      <c r="BC700" s="439"/>
    </row>
    <row r="701" ht="15.75" customHeight="1">
      <c r="A701" s="439"/>
      <c r="B701" s="439"/>
      <c r="C701" s="439"/>
      <c r="D701" s="439"/>
      <c r="E701" s="439"/>
      <c r="F701" s="439"/>
      <c r="G701" s="439"/>
      <c r="H701" s="439"/>
      <c r="I701" s="439"/>
      <c r="J701" s="439"/>
      <c r="K701" s="439"/>
      <c r="L701" s="439"/>
      <c r="M701" s="439"/>
      <c r="N701" s="439"/>
      <c r="O701" s="439"/>
      <c r="P701" s="439"/>
      <c r="Q701" s="439"/>
      <c r="R701" s="439"/>
      <c r="S701" s="439"/>
      <c r="T701" s="439"/>
      <c r="U701" s="439"/>
      <c r="V701" s="439"/>
      <c r="W701" s="439"/>
      <c r="X701" s="439"/>
      <c r="Y701" s="439"/>
      <c r="Z701" s="439"/>
      <c r="AA701" s="439"/>
      <c r="AB701" s="439"/>
      <c r="AC701" s="439"/>
      <c r="AD701" s="439"/>
      <c r="AE701" s="439"/>
      <c r="AF701" s="439"/>
      <c r="AG701" s="439"/>
      <c r="AH701" s="439"/>
      <c r="AI701" s="439"/>
      <c r="AJ701" s="439"/>
      <c r="AK701" s="439"/>
      <c r="AL701" s="439"/>
      <c r="AM701" s="439"/>
      <c r="AN701" s="439"/>
      <c r="AO701" s="439"/>
      <c r="AP701" s="439"/>
      <c r="AQ701" s="439"/>
      <c r="AR701" s="439"/>
      <c r="AS701" s="439"/>
      <c r="AT701" s="439"/>
      <c r="AU701" s="439"/>
      <c r="AV701" s="439"/>
      <c r="AW701" s="439"/>
      <c r="AX701" s="439"/>
      <c r="AY701" s="439"/>
      <c r="AZ701" s="439"/>
      <c r="BA701" s="439"/>
      <c r="BB701" s="439"/>
      <c r="BC701" s="439"/>
    </row>
    <row r="702" ht="15.75" customHeight="1">
      <c r="A702" s="439"/>
      <c r="B702" s="439"/>
      <c r="C702" s="439"/>
      <c r="D702" s="439"/>
      <c r="E702" s="439"/>
      <c r="F702" s="439"/>
      <c r="G702" s="439"/>
      <c r="H702" s="439"/>
      <c r="I702" s="439"/>
      <c r="J702" s="439"/>
      <c r="K702" s="439"/>
      <c r="L702" s="439"/>
      <c r="M702" s="439"/>
      <c r="N702" s="439"/>
      <c r="O702" s="439"/>
      <c r="P702" s="439"/>
      <c r="Q702" s="439"/>
      <c r="R702" s="439"/>
      <c r="S702" s="439"/>
      <c r="T702" s="439"/>
      <c r="U702" s="439"/>
      <c r="V702" s="439"/>
      <c r="W702" s="439"/>
      <c r="X702" s="439"/>
      <c r="Y702" s="439"/>
      <c r="Z702" s="439"/>
      <c r="AA702" s="439"/>
      <c r="AB702" s="439"/>
      <c r="AC702" s="439"/>
      <c r="AD702" s="439"/>
      <c r="AE702" s="439"/>
      <c r="AF702" s="439"/>
      <c r="AG702" s="439"/>
      <c r="AH702" s="439"/>
      <c r="AI702" s="439"/>
      <c r="AJ702" s="439"/>
      <c r="AK702" s="439"/>
      <c r="AL702" s="439"/>
      <c r="AM702" s="439"/>
      <c r="AN702" s="439"/>
      <c r="AO702" s="439"/>
      <c r="AP702" s="439"/>
      <c r="AQ702" s="439"/>
      <c r="AR702" s="439"/>
      <c r="AS702" s="439"/>
      <c r="AT702" s="439"/>
      <c r="AU702" s="439"/>
      <c r="AV702" s="439"/>
      <c r="AW702" s="439"/>
      <c r="AX702" s="439"/>
      <c r="AY702" s="439"/>
      <c r="AZ702" s="439"/>
      <c r="BA702" s="439"/>
      <c r="BB702" s="439"/>
      <c r="BC702" s="439"/>
    </row>
    <row r="703" ht="15.75" customHeight="1">
      <c r="A703" s="439"/>
      <c r="B703" s="439"/>
      <c r="C703" s="439"/>
      <c r="D703" s="439"/>
      <c r="E703" s="439"/>
      <c r="F703" s="439"/>
      <c r="G703" s="439"/>
      <c r="H703" s="439"/>
      <c r="I703" s="439"/>
      <c r="J703" s="439"/>
      <c r="K703" s="439"/>
      <c r="L703" s="439"/>
      <c r="M703" s="439"/>
      <c r="N703" s="439"/>
      <c r="O703" s="439"/>
      <c r="P703" s="439"/>
      <c r="Q703" s="439"/>
      <c r="R703" s="439"/>
      <c r="S703" s="439"/>
      <c r="T703" s="439"/>
      <c r="U703" s="439"/>
      <c r="V703" s="439"/>
      <c r="W703" s="439"/>
      <c r="X703" s="439"/>
      <c r="Y703" s="439"/>
      <c r="Z703" s="439"/>
      <c r="AA703" s="439"/>
      <c r="AB703" s="439"/>
      <c r="AC703" s="439"/>
      <c r="AD703" s="439"/>
      <c r="AE703" s="439"/>
      <c r="AF703" s="439"/>
      <c r="AG703" s="439"/>
      <c r="AH703" s="439"/>
      <c r="AI703" s="439"/>
      <c r="AJ703" s="439"/>
      <c r="AK703" s="439"/>
      <c r="AL703" s="439"/>
      <c r="AM703" s="439"/>
      <c r="AN703" s="439"/>
      <c r="AO703" s="439"/>
      <c r="AP703" s="439"/>
      <c r="AQ703" s="439"/>
      <c r="AR703" s="439"/>
      <c r="AS703" s="439"/>
      <c r="AT703" s="439"/>
      <c r="AU703" s="439"/>
      <c r="AV703" s="439"/>
      <c r="AW703" s="439"/>
      <c r="AX703" s="439"/>
      <c r="AY703" s="439"/>
      <c r="AZ703" s="439"/>
      <c r="BA703" s="439"/>
      <c r="BB703" s="439"/>
      <c r="BC703" s="439"/>
    </row>
    <row r="704" ht="15.75" customHeight="1">
      <c r="A704" s="439"/>
      <c r="B704" s="439"/>
      <c r="C704" s="439"/>
      <c r="D704" s="439"/>
      <c r="E704" s="439"/>
      <c r="F704" s="439"/>
      <c r="G704" s="439"/>
      <c r="H704" s="439"/>
      <c r="I704" s="439"/>
      <c r="J704" s="439"/>
      <c r="K704" s="439"/>
      <c r="L704" s="439"/>
      <c r="M704" s="439"/>
      <c r="N704" s="439"/>
      <c r="O704" s="439"/>
      <c r="P704" s="439"/>
      <c r="Q704" s="439"/>
      <c r="R704" s="439"/>
      <c r="S704" s="439"/>
      <c r="T704" s="439"/>
      <c r="U704" s="439"/>
      <c r="V704" s="439"/>
      <c r="W704" s="439"/>
      <c r="X704" s="439"/>
      <c r="Y704" s="439"/>
      <c r="Z704" s="439"/>
      <c r="AA704" s="439"/>
      <c r="AB704" s="439"/>
      <c r="AC704" s="439"/>
      <c r="AD704" s="439"/>
      <c r="AE704" s="439"/>
      <c r="AF704" s="439"/>
      <c r="AG704" s="439"/>
      <c r="AH704" s="439"/>
      <c r="AI704" s="439"/>
      <c r="AJ704" s="439"/>
      <c r="AK704" s="439"/>
      <c r="AL704" s="439"/>
      <c r="AM704" s="439"/>
      <c r="AN704" s="439"/>
      <c r="AO704" s="439"/>
      <c r="AP704" s="439"/>
      <c r="AQ704" s="439"/>
      <c r="AR704" s="439"/>
      <c r="AS704" s="439"/>
      <c r="AT704" s="439"/>
      <c r="AU704" s="439"/>
      <c r="AV704" s="439"/>
      <c r="AW704" s="439"/>
      <c r="AX704" s="439"/>
      <c r="AY704" s="439"/>
      <c r="AZ704" s="439"/>
      <c r="BA704" s="439"/>
      <c r="BB704" s="439"/>
      <c r="BC704" s="439"/>
    </row>
    <row r="705" ht="15.75" customHeight="1">
      <c r="A705" s="439"/>
      <c r="B705" s="439"/>
      <c r="C705" s="439"/>
      <c r="D705" s="439"/>
      <c r="E705" s="439"/>
      <c r="F705" s="439"/>
      <c r="G705" s="439"/>
      <c r="H705" s="439"/>
      <c r="I705" s="439"/>
      <c r="J705" s="439"/>
      <c r="K705" s="439"/>
      <c r="L705" s="439"/>
      <c r="M705" s="439"/>
      <c r="N705" s="439"/>
      <c r="O705" s="439"/>
      <c r="P705" s="439"/>
      <c r="Q705" s="439"/>
      <c r="R705" s="439"/>
      <c r="S705" s="439"/>
      <c r="T705" s="439"/>
      <c r="U705" s="439"/>
      <c r="V705" s="439"/>
      <c r="W705" s="439"/>
      <c r="X705" s="439"/>
      <c r="Y705" s="439"/>
      <c r="Z705" s="439"/>
      <c r="AA705" s="439"/>
      <c r="AB705" s="439"/>
      <c r="AC705" s="439"/>
      <c r="AD705" s="439"/>
      <c r="AE705" s="439"/>
      <c r="AF705" s="439"/>
      <c r="AG705" s="439"/>
      <c r="AH705" s="439"/>
      <c r="AI705" s="439"/>
      <c r="AJ705" s="439"/>
      <c r="AK705" s="439"/>
      <c r="AL705" s="439"/>
      <c r="AM705" s="439"/>
      <c r="AN705" s="439"/>
      <c r="AO705" s="439"/>
      <c r="AP705" s="439"/>
      <c r="AQ705" s="439"/>
      <c r="AR705" s="439"/>
      <c r="AS705" s="439"/>
      <c r="AT705" s="439"/>
      <c r="AU705" s="439"/>
      <c r="AV705" s="439"/>
      <c r="AW705" s="439"/>
      <c r="AX705" s="439"/>
      <c r="AY705" s="439"/>
      <c r="AZ705" s="439"/>
      <c r="BA705" s="439"/>
      <c r="BB705" s="439"/>
      <c r="BC705" s="439"/>
    </row>
    <row r="706" ht="15.75" customHeight="1">
      <c r="A706" s="439"/>
      <c r="B706" s="439"/>
      <c r="C706" s="439"/>
      <c r="D706" s="439"/>
      <c r="E706" s="439"/>
      <c r="F706" s="439"/>
      <c r="G706" s="439"/>
      <c r="H706" s="439"/>
      <c r="I706" s="439"/>
      <c r="J706" s="439"/>
      <c r="K706" s="439"/>
      <c r="L706" s="439"/>
      <c r="M706" s="439"/>
      <c r="N706" s="439"/>
      <c r="O706" s="439"/>
      <c r="P706" s="439"/>
      <c r="Q706" s="439"/>
      <c r="R706" s="439"/>
      <c r="S706" s="439"/>
      <c r="T706" s="439"/>
      <c r="U706" s="439"/>
      <c r="V706" s="439"/>
      <c r="W706" s="439"/>
      <c r="X706" s="439"/>
      <c r="Y706" s="439"/>
      <c r="Z706" s="439"/>
      <c r="AA706" s="439"/>
      <c r="AB706" s="439"/>
      <c r="AC706" s="439"/>
      <c r="AD706" s="439"/>
      <c r="AE706" s="439"/>
      <c r="AF706" s="439"/>
      <c r="AG706" s="439"/>
      <c r="AH706" s="439"/>
      <c r="AI706" s="439"/>
      <c r="AJ706" s="439"/>
      <c r="AK706" s="439"/>
      <c r="AL706" s="439"/>
      <c r="AM706" s="439"/>
      <c r="AN706" s="439"/>
      <c r="AO706" s="439"/>
      <c r="AP706" s="439"/>
      <c r="AQ706" s="439"/>
      <c r="AR706" s="439"/>
      <c r="AS706" s="439"/>
      <c r="AT706" s="439"/>
      <c r="AU706" s="439"/>
      <c r="AV706" s="439"/>
      <c r="AW706" s="439"/>
      <c r="AX706" s="439"/>
      <c r="AY706" s="439"/>
      <c r="AZ706" s="439"/>
      <c r="BA706" s="439"/>
      <c r="BB706" s="439"/>
      <c r="BC706" s="439"/>
    </row>
    <row r="707" ht="15.75" customHeight="1">
      <c r="A707" s="439"/>
      <c r="B707" s="439"/>
      <c r="C707" s="439"/>
      <c r="D707" s="439"/>
      <c r="E707" s="439"/>
      <c r="F707" s="439"/>
      <c r="G707" s="439"/>
      <c r="H707" s="439"/>
      <c r="I707" s="439"/>
      <c r="J707" s="439"/>
      <c r="K707" s="439"/>
      <c r="L707" s="439"/>
      <c r="M707" s="439"/>
      <c r="N707" s="439"/>
      <c r="O707" s="439"/>
      <c r="P707" s="439"/>
      <c r="Q707" s="439"/>
      <c r="R707" s="439"/>
      <c r="S707" s="439"/>
      <c r="T707" s="439"/>
      <c r="U707" s="439"/>
      <c r="V707" s="439"/>
      <c r="W707" s="439"/>
      <c r="X707" s="439"/>
      <c r="Y707" s="439"/>
      <c r="Z707" s="439"/>
      <c r="AA707" s="439"/>
      <c r="AB707" s="439"/>
      <c r="AC707" s="439"/>
      <c r="AD707" s="439"/>
      <c r="AE707" s="439"/>
      <c r="AF707" s="439"/>
      <c r="AG707" s="439"/>
      <c r="AH707" s="439"/>
      <c r="AI707" s="439"/>
      <c r="AJ707" s="439"/>
      <c r="AK707" s="439"/>
      <c r="AL707" s="439"/>
      <c r="AM707" s="439"/>
      <c r="AN707" s="439"/>
      <c r="AO707" s="439"/>
      <c r="AP707" s="439"/>
      <c r="AQ707" s="439"/>
      <c r="AR707" s="439"/>
      <c r="AS707" s="439"/>
      <c r="AT707" s="439"/>
      <c r="AU707" s="439"/>
      <c r="AV707" s="439"/>
      <c r="AW707" s="439"/>
      <c r="AX707" s="439"/>
      <c r="AY707" s="439"/>
      <c r="AZ707" s="439"/>
      <c r="BA707" s="439"/>
      <c r="BB707" s="439"/>
      <c r="BC707" s="439"/>
    </row>
    <row r="708" ht="15.75" customHeight="1">
      <c r="A708" s="439"/>
      <c r="B708" s="439"/>
      <c r="C708" s="439"/>
      <c r="D708" s="439"/>
      <c r="E708" s="439"/>
      <c r="F708" s="439"/>
      <c r="G708" s="439"/>
      <c r="H708" s="439"/>
      <c r="I708" s="439"/>
      <c r="J708" s="439"/>
      <c r="K708" s="439"/>
      <c r="L708" s="439"/>
      <c r="M708" s="439"/>
      <c r="N708" s="439"/>
      <c r="O708" s="439"/>
      <c r="P708" s="439"/>
      <c r="Q708" s="439"/>
      <c r="R708" s="439"/>
      <c r="S708" s="439"/>
      <c r="T708" s="439"/>
      <c r="U708" s="439"/>
      <c r="V708" s="439"/>
      <c r="W708" s="439"/>
      <c r="X708" s="439"/>
      <c r="Y708" s="439"/>
      <c r="Z708" s="439"/>
      <c r="AA708" s="439"/>
      <c r="AB708" s="439"/>
      <c r="AC708" s="439"/>
      <c r="AD708" s="439"/>
      <c r="AE708" s="439"/>
      <c r="AF708" s="439"/>
      <c r="AG708" s="439"/>
      <c r="AH708" s="439"/>
      <c r="AI708" s="439"/>
      <c r="AJ708" s="439"/>
      <c r="AK708" s="439"/>
      <c r="AL708" s="439"/>
      <c r="AM708" s="439"/>
      <c r="AN708" s="439"/>
      <c r="AO708" s="439"/>
      <c r="AP708" s="439"/>
      <c r="AQ708" s="439"/>
      <c r="AR708" s="439"/>
      <c r="AS708" s="439"/>
      <c r="AT708" s="439"/>
      <c r="AU708" s="439"/>
      <c r="AV708" s="439"/>
      <c r="AW708" s="439"/>
      <c r="AX708" s="439"/>
      <c r="AY708" s="439"/>
      <c r="AZ708" s="439"/>
      <c r="BA708" s="439"/>
      <c r="BB708" s="439"/>
      <c r="BC708" s="439"/>
    </row>
    <row r="709" ht="15.75" customHeight="1">
      <c r="A709" s="439"/>
      <c r="B709" s="439"/>
      <c r="C709" s="439"/>
      <c r="D709" s="439"/>
      <c r="E709" s="439"/>
      <c r="F709" s="439"/>
      <c r="G709" s="439"/>
      <c r="H709" s="439"/>
      <c r="I709" s="439"/>
      <c r="J709" s="439"/>
      <c r="K709" s="439"/>
      <c r="L709" s="439"/>
      <c r="M709" s="439"/>
      <c r="N709" s="439"/>
      <c r="O709" s="439"/>
      <c r="P709" s="439"/>
      <c r="Q709" s="439"/>
      <c r="R709" s="439"/>
      <c r="S709" s="439"/>
      <c r="T709" s="439"/>
      <c r="U709" s="439"/>
      <c r="V709" s="439"/>
      <c r="W709" s="439"/>
      <c r="X709" s="439"/>
      <c r="Y709" s="439"/>
      <c r="Z709" s="439"/>
      <c r="AA709" s="439"/>
      <c r="AB709" s="439"/>
      <c r="AC709" s="439"/>
      <c r="AD709" s="439"/>
      <c r="AE709" s="439"/>
      <c r="AF709" s="439"/>
      <c r="AG709" s="439"/>
      <c r="AH709" s="439"/>
      <c r="AI709" s="439"/>
      <c r="AJ709" s="439"/>
      <c r="AK709" s="439"/>
      <c r="AL709" s="439"/>
      <c r="AM709" s="439"/>
      <c r="AN709" s="439"/>
      <c r="AO709" s="439"/>
      <c r="AP709" s="439"/>
      <c r="AQ709" s="439"/>
      <c r="AR709" s="439"/>
      <c r="AS709" s="439"/>
      <c r="AT709" s="439"/>
      <c r="AU709" s="439"/>
      <c r="AV709" s="439"/>
      <c r="AW709" s="439"/>
      <c r="AX709" s="439"/>
      <c r="AY709" s="439"/>
      <c r="AZ709" s="439"/>
      <c r="BA709" s="439"/>
      <c r="BB709" s="439"/>
      <c r="BC709" s="439"/>
    </row>
    <row r="710" ht="15.75" customHeight="1">
      <c r="A710" s="439"/>
      <c r="B710" s="439"/>
      <c r="C710" s="439"/>
      <c r="D710" s="439"/>
      <c r="E710" s="439"/>
      <c r="F710" s="439"/>
      <c r="G710" s="439"/>
      <c r="H710" s="439"/>
      <c r="I710" s="439"/>
      <c r="J710" s="439"/>
      <c r="K710" s="439"/>
      <c r="L710" s="439"/>
      <c r="M710" s="439"/>
      <c r="N710" s="439"/>
      <c r="O710" s="439"/>
      <c r="P710" s="439"/>
      <c r="Q710" s="439"/>
      <c r="R710" s="439"/>
      <c r="S710" s="439"/>
      <c r="T710" s="439"/>
      <c r="U710" s="439"/>
      <c r="V710" s="439"/>
      <c r="W710" s="439"/>
      <c r="X710" s="439"/>
      <c r="Y710" s="439"/>
      <c r="Z710" s="439"/>
      <c r="AA710" s="439"/>
      <c r="AB710" s="439"/>
      <c r="AC710" s="439"/>
      <c r="AD710" s="439"/>
      <c r="AE710" s="439"/>
      <c r="AF710" s="439"/>
      <c r="AG710" s="439"/>
      <c r="AH710" s="439"/>
      <c r="AI710" s="439"/>
      <c r="AJ710" s="439"/>
      <c r="AK710" s="439"/>
      <c r="AL710" s="439"/>
      <c r="AM710" s="439"/>
      <c r="AN710" s="439"/>
      <c r="AO710" s="439"/>
      <c r="AP710" s="439"/>
      <c r="AQ710" s="439"/>
      <c r="AR710" s="439"/>
      <c r="AS710" s="439"/>
      <c r="AT710" s="439"/>
      <c r="AU710" s="439"/>
      <c r="AV710" s="439"/>
      <c r="AW710" s="439"/>
      <c r="AX710" s="439"/>
      <c r="AY710" s="439"/>
      <c r="AZ710" s="439"/>
      <c r="BA710" s="439"/>
      <c r="BB710" s="439"/>
      <c r="BC710" s="439"/>
    </row>
    <row r="711" ht="15.75" customHeight="1">
      <c r="A711" s="439"/>
      <c r="B711" s="439"/>
      <c r="C711" s="439"/>
      <c r="D711" s="439"/>
      <c r="E711" s="439"/>
      <c r="F711" s="439"/>
      <c r="G711" s="439"/>
      <c r="H711" s="439"/>
      <c r="I711" s="439"/>
      <c r="J711" s="439"/>
      <c r="K711" s="439"/>
      <c r="L711" s="439"/>
      <c r="M711" s="439"/>
      <c r="N711" s="439"/>
      <c r="O711" s="439"/>
      <c r="P711" s="439"/>
      <c r="Q711" s="439"/>
      <c r="R711" s="439"/>
      <c r="S711" s="439"/>
      <c r="T711" s="439"/>
      <c r="U711" s="439"/>
      <c r="V711" s="439"/>
      <c r="W711" s="439"/>
      <c r="X711" s="439"/>
      <c r="Y711" s="439"/>
      <c r="Z711" s="439"/>
      <c r="AA711" s="439"/>
      <c r="AB711" s="439"/>
      <c r="AC711" s="439"/>
      <c r="AD711" s="439"/>
      <c r="AE711" s="439"/>
      <c r="AF711" s="439"/>
      <c r="AG711" s="439"/>
      <c r="AH711" s="439"/>
      <c r="AI711" s="439"/>
      <c r="AJ711" s="439"/>
      <c r="AK711" s="439"/>
      <c r="AL711" s="439"/>
      <c r="AM711" s="439"/>
      <c r="AN711" s="439"/>
      <c r="AO711" s="439"/>
      <c r="AP711" s="439"/>
      <c r="AQ711" s="439"/>
      <c r="AR711" s="439"/>
      <c r="AS711" s="439"/>
      <c r="AT711" s="439"/>
      <c r="AU711" s="439"/>
      <c r="AV711" s="439"/>
      <c r="AW711" s="439"/>
      <c r="AX711" s="439"/>
      <c r="AY711" s="439"/>
      <c r="AZ711" s="439"/>
      <c r="BA711" s="439"/>
      <c r="BB711" s="439"/>
      <c r="BC711" s="439"/>
    </row>
    <row r="712" ht="15.75" customHeight="1">
      <c r="A712" s="439"/>
      <c r="B712" s="439"/>
      <c r="C712" s="439"/>
      <c r="D712" s="439"/>
      <c r="E712" s="439"/>
      <c r="F712" s="439"/>
      <c r="G712" s="439"/>
      <c r="H712" s="439"/>
      <c r="I712" s="439"/>
      <c r="J712" s="439"/>
      <c r="K712" s="439"/>
      <c r="L712" s="439"/>
      <c r="M712" s="439"/>
      <c r="N712" s="439"/>
      <c r="O712" s="439"/>
      <c r="P712" s="439"/>
      <c r="Q712" s="439"/>
      <c r="R712" s="439"/>
      <c r="S712" s="439"/>
      <c r="T712" s="439"/>
      <c r="U712" s="439"/>
      <c r="V712" s="439"/>
      <c r="W712" s="439"/>
      <c r="X712" s="439"/>
      <c r="Y712" s="439"/>
      <c r="Z712" s="439"/>
      <c r="AA712" s="439"/>
      <c r="AB712" s="439"/>
      <c r="AC712" s="439"/>
      <c r="AD712" s="439"/>
      <c r="AE712" s="439"/>
      <c r="AF712" s="439"/>
      <c r="AG712" s="439"/>
      <c r="AH712" s="439"/>
      <c r="AI712" s="439"/>
      <c r="AJ712" s="439"/>
      <c r="AK712" s="439"/>
      <c r="AL712" s="439"/>
      <c r="AM712" s="439"/>
      <c r="AN712" s="439"/>
      <c r="AO712" s="439"/>
      <c r="AP712" s="439"/>
      <c r="AQ712" s="439"/>
      <c r="AR712" s="439"/>
      <c r="AS712" s="439"/>
      <c r="AT712" s="439"/>
      <c r="AU712" s="439"/>
      <c r="AV712" s="439"/>
      <c r="AW712" s="439"/>
      <c r="AX712" s="439"/>
      <c r="AY712" s="439"/>
      <c r="AZ712" s="439"/>
      <c r="BA712" s="439"/>
      <c r="BB712" s="439"/>
      <c r="BC712" s="439"/>
    </row>
    <row r="713" ht="15.75" customHeight="1">
      <c r="A713" s="439"/>
      <c r="B713" s="439"/>
      <c r="C713" s="439"/>
      <c r="D713" s="439"/>
      <c r="E713" s="439"/>
      <c r="F713" s="439"/>
      <c r="G713" s="439"/>
      <c r="H713" s="439"/>
      <c r="I713" s="439"/>
      <c r="J713" s="439"/>
      <c r="K713" s="439"/>
      <c r="L713" s="439"/>
      <c r="M713" s="439"/>
      <c r="N713" s="439"/>
      <c r="O713" s="439"/>
      <c r="P713" s="439"/>
      <c r="Q713" s="439"/>
      <c r="R713" s="439"/>
      <c r="S713" s="439"/>
      <c r="T713" s="439"/>
      <c r="U713" s="439"/>
      <c r="V713" s="439"/>
      <c r="W713" s="439"/>
      <c r="X713" s="439"/>
      <c r="Y713" s="439"/>
      <c r="Z713" s="439"/>
      <c r="AA713" s="439"/>
      <c r="AB713" s="439"/>
      <c r="AC713" s="439"/>
      <c r="AD713" s="439"/>
      <c r="AE713" s="439"/>
      <c r="AF713" s="439"/>
      <c r="AG713" s="439"/>
      <c r="AH713" s="439"/>
      <c r="AI713" s="439"/>
      <c r="AJ713" s="439"/>
      <c r="AK713" s="439"/>
      <c r="AL713" s="439"/>
      <c r="AM713" s="439"/>
      <c r="AN713" s="439"/>
      <c r="AO713" s="439"/>
      <c r="AP713" s="439"/>
      <c r="AQ713" s="439"/>
      <c r="AR713" s="439"/>
      <c r="AS713" s="439"/>
      <c r="AT713" s="439"/>
      <c r="AU713" s="439"/>
      <c r="AV713" s="439"/>
      <c r="AW713" s="439"/>
      <c r="AX713" s="439"/>
      <c r="AY713" s="439"/>
      <c r="AZ713" s="439"/>
      <c r="BA713" s="439"/>
      <c r="BB713" s="439"/>
      <c r="BC713" s="439"/>
    </row>
    <row r="714" ht="15.75" customHeight="1">
      <c r="A714" s="439"/>
      <c r="B714" s="439"/>
      <c r="C714" s="439"/>
      <c r="D714" s="439"/>
      <c r="E714" s="439"/>
      <c r="F714" s="439"/>
      <c r="G714" s="439"/>
      <c r="H714" s="439"/>
      <c r="I714" s="439"/>
      <c r="J714" s="439"/>
      <c r="K714" s="439"/>
      <c r="L714" s="439"/>
      <c r="M714" s="439"/>
      <c r="N714" s="439"/>
      <c r="O714" s="439"/>
      <c r="P714" s="439"/>
      <c r="Q714" s="439"/>
      <c r="R714" s="439"/>
      <c r="S714" s="439"/>
      <c r="T714" s="439"/>
      <c r="U714" s="439"/>
      <c r="V714" s="439"/>
      <c r="W714" s="439"/>
      <c r="X714" s="439"/>
      <c r="Y714" s="439"/>
      <c r="Z714" s="439"/>
      <c r="AA714" s="439"/>
      <c r="AB714" s="439"/>
      <c r="AC714" s="439"/>
      <c r="AD714" s="439"/>
      <c r="AE714" s="439"/>
      <c r="AF714" s="439"/>
      <c r="AG714" s="439"/>
      <c r="AH714" s="439"/>
      <c r="AI714" s="439"/>
      <c r="AJ714" s="439"/>
      <c r="AK714" s="439"/>
      <c r="AL714" s="439"/>
      <c r="AM714" s="439"/>
      <c r="AN714" s="439"/>
      <c r="AO714" s="439"/>
      <c r="AP714" s="439"/>
      <c r="AQ714" s="439"/>
      <c r="AR714" s="439"/>
      <c r="AS714" s="439"/>
      <c r="AT714" s="439"/>
      <c r="AU714" s="439"/>
      <c r="AV714" s="439"/>
      <c r="AW714" s="439"/>
      <c r="AX714" s="439"/>
      <c r="AY714" s="439"/>
      <c r="AZ714" s="439"/>
      <c r="BA714" s="439"/>
      <c r="BB714" s="439"/>
      <c r="BC714" s="439"/>
    </row>
    <row r="715" ht="15.75" customHeight="1">
      <c r="A715" s="439"/>
      <c r="B715" s="439"/>
      <c r="C715" s="439"/>
      <c r="D715" s="439"/>
      <c r="E715" s="439"/>
      <c r="F715" s="439"/>
      <c r="G715" s="439"/>
      <c r="H715" s="439"/>
      <c r="I715" s="439"/>
      <c r="J715" s="439"/>
      <c r="K715" s="439"/>
      <c r="L715" s="439"/>
      <c r="M715" s="439"/>
      <c r="N715" s="439"/>
      <c r="O715" s="439"/>
      <c r="P715" s="439"/>
      <c r="Q715" s="439"/>
      <c r="R715" s="439"/>
      <c r="S715" s="439"/>
      <c r="T715" s="439"/>
      <c r="U715" s="439"/>
      <c r="V715" s="439"/>
      <c r="W715" s="439"/>
      <c r="X715" s="439"/>
      <c r="Y715" s="439"/>
      <c r="Z715" s="439"/>
      <c r="AA715" s="439"/>
      <c r="AB715" s="439"/>
      <c r="AC715" s="439"/>
      <c r="AD715" s="439"/>
      <c r="AE715" s="439"/>
      <c r="AF715" s="439"/>
      <c r="AG715" s="439"/>
      <c r="AH715" s="439"/>
      <c r="AI715" s="439"/>
      <c r="AJ715" s="439"/>
      <c r="AK715" s="439"/>
      <c r="AL715" s="439"/>
      <c r="AM715" s="439"/>
      <c r="AN715" s="439"/>
      <c r="AO715" s="439"/>
      <c r="AP715" s="439"/>
      <c r="AQ715" s="439"/>
      <c r="AR715" s="439"/>
      <c r="AS715" s="439"/>
      <c r="AT715" s="439"/>
      <c r="AU715" s="439"/>
      <c r="AV715" s="439"/>
      <c r="AW715" s="439"/>
      <c r="AX715" s="439"/>
      <c r="AY715" s="439"/>
      <c r="AZ715" s="439"/>
      <c r="BA715" s="439"/>
      <c r="BB715" s="439"/>
      <c r="BC715" s="439"/>
    </row>
    <row r="716" ht="15.75" customHeight="1">
      <c r="A716" s="439"/>
      <c r="B716" s="439"/>
      <c r="C716" s="439"/>
      <c r="D716" s="439"/>
      <c r="E716" s="439"/>
      <c r="F716" s="439"/>
      <c r="G716" s="439"/>
      <c r="H716" s="439"/>
      <c r="I716" s="439"/>
      <c r="J716" s="439"/>
      <c r="K716" s="439"/>
      <c r="L716" s="439"/>
      <c r="M716" s="439"/>
      <c r="N716" s="439"/>
      <c r="O716" s="439"/>
      <c r="P716" s="439"/>
      <c r="Q716" s="439"/>
      <c r="R716" s="439"/>
      <c r="S716" s="439"/>
      <c r="T716" s="439"/>
      <c r="U716" s="439"/>
      <c r="V716" s="439"/>
      <c r="W716" s="439"/>
      <c r="X716" s="439"/>
      <c r="Y716" s="439"/>
      <c r="Z716" s="439"/>
      <c r="AA716" s="439"/>
      <c r="AB716" s="439"/>
      <c r="AC716" s="439"/>
      <c r="AD716" s="439"/>
      <c r="AE716" s="439"/>
      <c r="AF716" s="439"/>
      <c r="AG716" s="439"/>
      <c r="AH716" s="439"/>
      <c r="AI716" s="439"/>
      <c r="AJ716" s="439"/>
      <c r="AK716" s="439"/>
      <c r="AL716" s="439"/>
      <c r="AM716" s="439"/>
      <c r="AN716" s="439"/>
      <c r="AO716" s="439"/>
      <c r="AP716" s="439"/>
      <c r="AQ716" s="439"/>
      <c r="AR716" s="439"/>
      <c r="AS716" s="439"/>
      <c r="AT716" s="439"/>
      <c r="AU716" s="439"/>
      <c r="AV716" s="439"/>
      <c r="AW716" s="439"/>
      <c r="AX716" s="439"/>
      <c r="AY716" s="439"/>
      <c r="AZ716" s="439"/>
      <c r="BA716" s="439"/>
      <c r="BB716" s="439"/>
      <c r="BC716" s="439"/>
    </row>
    <row r="717" ht="15.75" customHeight="1">
      <c r="A717" s="439"/>
      <c r="B717" s="439"/>
      <c r="C717" s="439"/>
      <c r="D717" s="439"/>
      <c r="E717" s="439"/>
      <c r="F717" s="439"/>
      <c r="G717" s="439"/>
      <c r="H717" s="439"/>
      <c r="I717" s="439"/>
      <c r="J717" s="439"/>
      <c r="K717" s="439"/>
      <c r="L717" s="439"/>
      <c r="M717" s="439"/>
      <c r="N717" s="439"/>
      <c r="O717" s="439"/>
      <c r="P717" s="439"/>
      <c r="Q717" s="439"/>
      <c r="R717" s="439"/>
      <c r="S717" s="439"/>
      <c r="T717" s="439"/>
      <c r="U717" s="439"/>
      <c r="V717" s="439"/>
      <c r="W717" s="439"/>
      <c r="X717" s="439"/>
      <c r="Y717" s="439"/>
      <c r="Z717" s="439"/>
      <c r="AA717" s="439"/>
      <c r="AB717" s="439"/>
      <c r="AC717" s="439"/>
      <c r="AD717" s="439"/>
      <c r="AE717" s="439"/>
      <c r="AF717" s="439"/>
      <c r="AG717" s="439"/>
      <c r="AH717" s="439"/>
      <c r="AI717" s="439"/>
      <c r="AJ717" s="439"/>
      <c r="AK717" s="439"/>
      <c r="AL717" s="439"/>
      <c r="AM717" s="439"/>
      <c r="AN717" s="439"/>
      <c r="AO717" s="439"/>
      <c r="AP717" s="439"/>
      <c r="AQ717" s="439"/>
      <c r="AR717" s="439"/>
      <c r="AS717" s="439"/>
      <c r="AT717" s="439"/>
      <c r="AU717" s="439"/>
      <c r="AV717" s="439"/>
      <c r="AW717" s="439"/>
      <c r="AX717" s="439"/>
      <c r="AY717" s="439"/>
      <c r="AZ717" s="439"/>
      <c r="BA717" s="439"/>
      <c r="BB717" s="439"/>
      <c r="BC717" s="439"/>
    </row>
    <row r="718" ht="15.75" customHeight="1">
      <c r="A718" s="439"/>
      <c r="B718" s="439"/>
      <c r="C718" s="439"/>
      <c r="D718" s="439"/>
      <c r="E718" s="439"/>
      <c r="F718" s="439"/>
      <c r="G718" s="439"/>
      <c r="H718" s="439"/>
      <c r="I718" s="439"/>
      <c r="J718" s="439"/>
      <c r="K718" s="439"/>
      <c r="L718" s="439"/>
      <c r="M718" s="439"/>
      <c r="N718" s="439"/>
      <c r="O718" s="439"/>
      <c r="P718" s="439"/>
      <c r="Q718" s="439"/>
      <c r="R718" s="439"/>
      <c r="S718" s="439"/>
      <c r="T718" s="439"/>
      <c r="U718" s="439"/>
      <c r="V718" s="439"/>
      <c r="W718" s="439"/>
      <c r="X718" s="439"/>
      <c r="Y718" s="439"/>
      <c r="Z718" s="439"/>
      <c r="AA718" s="439"/>
      <c r="AB718" s="439"/>
      <c r="AC718" s="439"/>
      <c r="AD718" s="439"/>
      <c r="AE718" s="439"/>
      <c r="AF718" s="439"/>
      <c r="AG718" s="439"/>
      <c r="AH718" s="439"/>
      <c r="AI718" s="439"/>
      <c r="AJ718" s="439"/>
      <c r="AK718" s="439"/>
      <c r="AL718" s="439"/>
      <c r="AM718" s="439"/>
      <c r="AN718" s="439"/>
      <c r="AO718" s="439"/>
      <c r="AP718" s="439"/>
      <c r="AQ718" s="439"/>
      <c r="AR718" s="439"/>
      <c r="AS718" s="439"/>
      <c r="AT718" s="439"/>
      <c r="AU718" s="439"/>
      <c r="AV718" s="439"/>
      <c r="AW718" s="439"/>
      <c r="AX718" s="439"/>
      <c r="AY718" s="439"/>
      <c r="AZ718" s="439"/>
      <c r="BA718" s="439"/>
      <c r="BB718" s="439"/>
      <c r="BC718" s="439"/>
    </row>
    <row r="719" ht="15.75" customHeight="1">
      <c r="A719" s="439"/>
      <c r="B719" s="439"/>
      <c r="C719" s="439"/>
      <c r="D719" s="439"/>
      <c r="E719" s="439"/>
      <c r="F719" s="439"/>
      <c r="G719" s="439"/>
      <c r="H719" s="439"/>
      <c r="I719" s="439"/>
      <c r="J719" s="439"/>
      <c r="K719" s="439"/>
      <c r="L719" s="439"/>
      <c r="M719" s="439"/>
      <c r="N719" s="439"/>
      <c r="O719" s="439"/>
      <c r="P719" s="439"/>
      <c r="Q719" s="439"/>
      <c r="R719" s="439"/>
      <c r="S719" s="439"/>
      <c r="T719" s="439"/>
      <c r="U719" s="439"/>
      <c r="V719" s="439"/>
      <c r="W719" s="439"/>
      <c r="X719" s="439"/>
      <c r="Y719" s="439"/>
      <c r="Z719" s="439"/>
      <c r="AA719" s="439"/>
      <c r="AB719" s="439"/>
      <c r="AC719" s="439"/>
      <c r="AD719" s="439"/>
      <c r="AE719" s="439"/>
      <c r="AF719" s="439"/>
      <c r="AG719" s="439"/>
      <c r="AH719" s="439"/>
      <c r="AI719" s="439"/>
      <c r="AJ719" s="439"/>
      <c r="AK719" s="439"/>
      <c r="AL719" s="439"/>
      <c r="AM719" s="439"/>
      <c r="AN719" s="439"/>
      <c r="AO719" s="439"/>
      <c r="AP719" s="439"/>
      <c r="AQ719" s="439"/>
      <c r="AR719" s="439"/>
      <c r="AS719" s="439"/>
      <c r="AT719" s="439"/>
      <c r="AU719" s="439"/>
      <c r="AV719" s="439"/>
      <c r="AW719" s="439"/>
      <c r="AX719" s="439"/>
      <c r="AY719" s="439"/>
      <c r="AZ719" s="439"/>
      <c r="BA719" s="439"/>
      <c r="BB719" s="439"/>
      <c r="BC719" s="439"/>
    </row>
    <row r="720" ht="15.75" customHeight="1">
      <c r="A720" s="439"/>
      <c r="B720" s="439"/>
      <c r="C720" s="439"/>
      <c r="D720" s="439"/>
      <c r="E720" s="439"/>
      <c r="F720" s="439"/>
      <c r="G720" s="439"/>
      <c r="H720" s="439"/>
      <c r="I720" s="439"/>
      <c r="J720" s="439"/>
      <c r="K720" s="439"/>
      <c r="L720" s="439"/>
      <c r="M720" s="439"/>
      <c r="N720" s="439"/>
      <c r="O720" s="439"/>
      <c r="P720" s="439"/>
      <c r="Q720" s="439"/>
      <c r="R720" s="439"/>
      <c r="S720" s="439"/>
      <c r="T720" s="439"/>
      <c r="U720" s="439"/>
      <c r="V720" s="439"/>
      <c r="W720" s="439"/>
      <c r="X720" s="439"/>
      <c r="Y720" s="439"/>
      <c r="Z720" s="439"/>
      <c r="AA720" s="439"/>
      <c r="AB720" s="439"/>
      <c r="AC720" s="439"/>
      <c r="AD720" s="439"/>
      <c r="AE720" s="439"/>
      <c r="AF720" s="439"/>
      <c r="AG720" s="439"/>
      <c r="AH720" s="439"/>
      <c r="AI720" s="439"/>
      <c r="AJ720" s="439"/>
      <c r="AK720" s="439"/>
      <c r="AL720" s="439"/>
      <c r="AM720" s="439"/>
      <c r="AN720" s="439"/>
      <c r="AO720" s="439"/>
      <c r="AP720" s="439"/>
      <c r="AQ720" s="439"/>
      <c r="AR720" s="439"/>
      <c r="AS720" s="439"/>
      <c r="AT720" s="439"/>
      <c r="AU720" s="439"/>
      <c r="AV720" s="439"/>
      <c r="AW720" s="439"/>
      <c r="AX720" s="439"/>
      <c r="AY720" s="439"/>
      <c r="AZ720" s="439"/>
      <c r="BA720" s="439"/>
      <c r="BB720" s="439"/>
      <c r="BC720" s="439"/>
    </row>
    <row r="721" ht="15.75" customHeight="1">
      <c r="A721" s="439"/>
      <c r="B721" s="439"/>
      <c r="C721" s="439"/>
      <c r="D721" s="439"/>
      <c r="E721" s="439"/>
      <c r="F721" s="439"/>
      <c r="G721" s="439"/>
      <c r="H721" s="439"/>
      <c r="I721" s="439"/>
      <c r="J721" s="439"/>
      <c r="K721" s="439"/>
      <c r="L721" s="439"/>
      <c r="M721" s="439"/>
      <c r="N721" s="439"/>
      <c r="O721" s="439"/>
      <c r="P721" s="439"/>
      <c r="Q721" s="439"/>
      <c r="R721" s="439"/>
      <c r="S721" s="439"/>
      <c r="T721" s="439"/>
      <c r="U721" s="439"/>
      <c r="V721" s="439"/>
      <c r="W721" s="439"/>
      <c r="X721" s="439"/>
      <c r="Y721" s="439"/>
      <c r="Z721" s="439"/>
      <c r="AA721" s="439"/>
      <c r="AB721" s="439"/>
      <c r="AC721" s="439"/>
      <c r="AD721" s="439"/>
      <c r="AE721" s="439"/>
      <c r="AF721" s="439"/>
      <c r="AG721" s="439"/>
      <c r="AH721" s="439"/>
      <c r="AI721" s="439"/>
      <c r="AJ721" s="439"/>
      <c r="AK721" s="439"/>
      <c r="AL721" s="439"/>
      <c r="AM721" s="439"/>
      <c r="AN721" s="439"/>
      <c r="AO721" s="439"/>
      <c r="AP721" s="439"/>
      <c r="AQ721" s="439"/>
      <c r="AR721" s="439"/>
      <c r="AS721" s="439"/>
      <c r="AT721" s="439"/>
      <c r="AU721" s="439"/>
      <c r="AV721" s="439"/>
      <c r="AW721" s="439"/>
      <c r="AX721" s="439"/>
      <c r="AY721" s="439"/>
      <c r="AZ721" s="439"/>
      <c r="BA721" s="439"/>
      <c r="BB721" s="439"/>
      <c r="BC721" s="439"/>
    </row>
    <row r="722" ht="15.75" customHeight="1">
      <c r="A722" s="439"/>
      <c r="B722" s="439"/>
      <c r="C722" s="439"/>
      <c r="D722" s="439"/>
      <c r="E722" s="439"/>
      <c r="F722" s="439"/>
      <c r="G722" s="439"/>
      <c r="H722" s="439"/>
      <c r="I722" s="439"/>
      <c r="J722" s="439"/>
      <c r="K722" s="439"/>
      <c r="L722" s="439"/>
      <c r="M722" s="439"/>
      <c r="N722" s="439"/>
      <c r="O722" s="439"/>
      <c r="P722" s="439"/>
      <c r="Q722" s="439"/>
      <c r="R722" s="439"/>
      <c r="S722" s="439"/>
      <c r="T722" s="439"/>
      <c r="U722" s="439"/>
      <c r="V722" s="439"/>
      <c r="W722" s="439"/>
      <c r="X722" s="439"/>
      <c r="Y722" s="439"/>
      <c r="Z722" s="439"/>
      <c r="AA722" s="439"/>
      <c r="AB722" s="439"/>
      <c r="AC722" s="439"/>
      <c r="AD722" s="439"/>
      <c r="AE722" s="439"/>
      <c r="AF722" s="439"/>
      <c r="AG722" s="439"/>
      <c r="AH722" s="439"/>
      <c r="AI722" s="439"/>
      <c r="AJ722" s="439"/>
      <c r="AK722" s="439"/>
      <c r="AL722" s="439"/>
      <c r="AM722" s="439"/>
      <c r="AN722" s="439"/>
      <c r="AO722" s="439"/>
      <c r="AP722" s="439"/>
      <c r="AQ722" s="439"/>
      <c r="AR722" s="439"/>
      <c r="AS722" s="439"/>
      <c r="AT722" s="439"/>
      <c r="AU722" s="439"/>
      <c r="AV722" s="439"/>
      <c r="AW722" s="439"/>
      <c r="AX722" s="439"/>
      <c r="AY722" s="439"/>
      <c r="AZ722" s="439"/>
      <c r="BA722" s="439"/>
      <c r="BB722" s="439"/>
      <c r="BC722" s="439"/>
    </row>
    <row r="723" ht="15.75" customHeight="1">
      <c r="A723" s="439"/>
      <c r="B723" s="439"/>
      <c r="C723" s="439"/>
      <c r="D723" s="439"/>
      <c r="E723" s="439"/>
      <c r="F723" s="439"/>
      <c r="G723" s="439"/>
      <c r="H723" s="439"/>
      <c r="I723" s="439"/>
      <c r="J723" s="439"/>
      <c r="K723" s="439"/>
      <c r="L723" s="439"/>
      <c r="M723" s="439"/>
      <c r="N723" s="439"/>
      <c r="O723" s="439"/>
      <c r="P723" s="439"/>
      <c r="Q723" s="439"/>
      <c r="R723" s="439"/>
      <c r="S723" s="439"/>
      <c r="T723" s="439"/>
      <c r="U723" s="439"/>
      <c r="V723" s="439"/>
      <c r="W723" s="439"/>
      <c r="X723" s="439"/>
      <c r="Y723" s="439"/>
      <c r="Z723" s="439"/>
      <c r="AA723" s="439"/>
      <c r="AB723" s="439"/>
      <c r="AC723" s="439"/>
      <c r="AD723" s="439"/>
      <c r="AE723" s="439"/>
      <c r="AF723" s="439"/>
      <c r="AG723" s="439"/>
      <c r="AH723" s="439"/>
      <c r="AI723" s="439"/>
      <c r="AJ723" s="439"/>
      <c r="AK723" s="439"/>
      <c r="AL723" s="439"/>
      <c r="AM723" s="439"/>
      <c r="AN723" s="439"/>
      <c r="AO723" s="439"/>
      <c r="AP723" s="439"/>
      <c r="AQ723" s="439"/>
      <c r="AR723" s="439"/>
      <c r="AS723" s="439"/>
      <c r="AT723" s="439"/>
      <c r="AU723" s="439"/>
      <c r="AV723" s="439"/>
      <c r="AW723" s="439"/>
      <c r="AX723" s="439"/>
      <c r="AY723" s="439"/>
      <c r="AZ723" s="439"/>
      <c r="BA723" s="439"/>
      <c r="BB723" s="439"/>
      <c r="BC723" s="439"/>
    </row>
    <row r="724" ht="15.75" customHeight="1">
      <c r="A724" s="439"/>
      <c r="B724" s="439"/>
      <c r="C724" s="439"/>
      <c r="D724" s="439"/>
      <c r="E724" s="439"/>
      <c r="F724" s="439"/>
      <c r="G724" s="439"/>
      <c r="H724" s="439"/>
      <c r="I724" s="439"/>
      <c r="J724" s="439"/>
      <c r="K724" s="439"/>
      <c r="L724" s="439"/>
      <c r="M724" s="439"/>
      <c r="N724" s="439"/>
      <c r="O724" s="439"/>
      <c r="P724" s="439"/>
      <c r="Q724" s="439"/>
      <c r="R724" s="439"/>
      <c r="S724" s="439"/>
      <c r="T724" s="439"/>
      <c r="U724" s="439"/>
      <c r="V724" s="439"/>
      <c r="W724" s="439"/>
      <c r="X724" s="439"/>
      <c r="Y724" s="439"/>
      <c r="Z724" s="439"/>
      <c r="AA724" s="439"/>
      <c r="AB724" s="439"/>
      <c r="AC724" s="439"/>
      <c r="AD724" s="439"/>
      <c r="AE724" s="439"/>
      <c r="AF724" s="439"/>
      <c r="AG724" s="439"/>
      <c r="AH724" s="439"/>
      <c r="AI724" s="439"/>
      <c r="AJ724" s="439"/>
      <c r="AK724" s="439"/>
      <c r="AL724" s="439"/>
      <c r="AM724" s="439"/>
      <c r="AN724" s="439"/>
      <c r="AO724" s="439"/>
      <c r="AP724" s="439"/>
      <c r="AQ724" s="439"/>
      <c r="AR724" s="439"/>
      <c r="AS724" s="439"/>
      <c r="AT724" s="439"/>
      <c r="AU724" s="439"/>
      <c r="AV724" s="439"/>
      <c r="AW724" s="439"/>
      <c r="AX724" s="439"/>
      <c r="AY724" s="439"/>
      <c r="AZ724" s="439"/>
      <c r="BA724" s="439"/>
      <c r="BB724" s="439"/>
      <c r="BC724" s="439"/>
    </row>
    <row r="725" ht="15.75" customHeight="1">
      <c r="A725" s="439"/>
      <c r="B725" s="439"/>
      <c r="C725" s="439"/>
      <c r="D725" s="439"/>
      <c r="E725" s="439"/>
      <c r="F725" s="439"/>
      <c r="G725" s="439"/>
      <c r="H725" s="439"/>
      <c r="I725" s="439"/>
      <c r="J725" s="439"/>
      <c r="K725" s="439"/>
      <c r="L725" s="439"/>
      <c r="M725" s="439"/>
      <c r="N725" s="439"/>
      <c r="O725" s="439"/>
      <c r="P725" s="439"/>
      <c r="Q725" s="439"/>
      <c r="R725" s="439"/>
      <c r="S725" s="439"/>
      <c r="T725" s="439"/>
      <c r="U725" s="439"/>
      <c r="V725" s="439"/>
      <c r="W725" s="439"/>
      <c r="X725" s="439"/>
      <c r="Y725" s="439"/>
      <c r="Z725" s="439"/>
      <c r="AA725" s="439"/>
      <c r="AB725" s="439"/>
      <c r="AC725" s="439"/>
      <c r="AD725" s="439"/>
      <c r="AE725" s="439"/>
      <c r="AF725" s="439"/>
      <c r="AG725" s="439"/>
      <c r="AH725" s="439"/>
      <c r="AI725" s="439"/>
      <c r="AJ725" s="439"/>
      <c r="AK725" s="439"/>
      <c r="AL725" s="439"/>
      <c r="AM725" s="439"/>
      <c r="AN725" s="439"/>
      <c r="AO725" s="439"/>
      <c r="AP725" s="439"/>
      <c r="AQ725" s="439"/>
      <c r="AR725" s="439"/>
      <c r="AS725" s="439"/>
      <c r="AT725" s="439"/>
      <c r="AU725" s="439"/>
      <c r="AV725" s="439"/>
      <c r="AW725" s="439"/>
      <c r="AX725" s="439"/>
      <c r="AY725" s="439"/>
      <c r="AZ725" s="439"/>
      <c r="BA725" s="439"/>
      <c r="BB725" s="439"/>
      <c r="BC725" s="439"/>
    </row>
    <row r="726" ht="15.75" customHeight="1">
      <c r="A726" s="439"/>
      <c r="B726" s="439"/>
      <c r="C726" s="439"/>
      <c r="D726" s="439"/>
      <c r="E726" s="439"/>
      <c r="F726" s="439"/>
      <c r="G726" s="439"/>
      <c r="H726" s="439"/>
      <c r="I726" s="439"/>
      <c r="J726" s="439"/>
      <c r="K726" s="439"/>
      <c r="L726" s="439"/>
      <c r="M726" s="439"/>
      <c r="N726" s="439"/>
      <c r="O726" s="439"/>
      <c r="P726" s="439"/>
      <c r="Q726" s="439"/>
      <c r="R726" s="439"/>
      <c r="S726" s="439"/>
      <c r="T726" s="439"/>
      <c r="U726" s="439"/>
      <c r="V726" s="439"/>
      <c r="W726" s="439"/>
      <c r="X726" s="439"/>
      <c r="Y726" s="439"/>
      <c r="Z726" s="439"/>
      <c r="AA726" s="439"/>
      <c r="AB726" s="439"/>
      <c r="AC726" s="439"/>
      <c r="AD726" s="439"/>
      <c r="AE726" s="439"/>
      <c r="AF726" s="439"/>
      <c r="AG726" s="439"/>
      <c r="AH726" s="439"/>
      <c r="AI726" s="439"/>
      <c r="AJ726" s="439"/>
      <c r="AK726" s="439"/>
      <c r="AL726" s="439"/>
      <c r="AM726" s="439"/>
      <c r="AN726" s="439"/>
      <c r="AO726" s="439"/>
      <c r="AP726" s="439"/>
      <c r="AQ726" s="439"/>
      <c r="AR726" s="439"/>
      <c r="AS726" s="439"/>
      <c r="AT726" s="439"/>
      <c r="AU726" s="439"/>
      <c r="AV726" s="439"/>
      <c r="AW726" s="439"/>
      <c r="AX726" s="439"/>
      <c r="AY726" s="439"/>
      <c r="AZ726" s="439"/>
      <c r="BA726" s="439"/>
      <c r="BB726" s="439"/>
      <c r="BC726" s="439"/>
    </row>
    <row r="727" ht="15.75" customHeight="1">
      <c r="A727" s="439"/>
      <c r="B727" s="439"/>
      <c r="C727" s="439"/>
      <c r="D727" s="439"/>
      <c r="E727" s="439"/>
      <c r="F727" s="439"/>
      <c r="G727" s="439"/>
      <c r="H727" s="439"/>
      <c r="I727" s="439"/>
      <c r="J727" s="439"/>
      <c r="K727" s="439"/>
      <c r="L727" s="439"/>
      <c r="M727" s="439"/>
      <c r="N727" s="439"/>
      <c r="O727" s="439"/>
      <c r="P727" s="439"/>
      <c r="Q727" s="439"/>
      <c r="R727" s="439"/>
      <c r="S727" s="439"/>
      <c r="T727" s="439"/>
      <c r="U727" s="439"/>
      <c r="V727" s="439"/>
      <c r="W727" s="439"/>
      <c r="X727" s="439"/>
      <c r="Y727" s="439"/>
      <c r="Z727" s="439"/>
      <c r="AA727" s="439"/>
      <c r="AB727" s="439"/>
      <c r="AC727" s="439"/>
      <c r="AD727" s="439"/>
      <c r="AE727" s="439"/>
      <c r="AF727" s="439"/>
      <c r="AG727" s="439"/>
      <c r="AH727" s="439"/>
      <c r="AI727" s="439"/>
      <c r="AJ727" s="439"/>
      <c r="AK727" s="439"/>
      <c r="AL727" s="439"/>
      <c r="AM727" s="439"/>
      <c r="AN727" s="439"/>
      <c r="AO727" s="439"/>
      <c r="AP727" s="439"/>
      <c r="AQ727" s="439"/>
      <c r="AR727" s="439"/>
      <c r="AS727" s="439"/>
      <c r="AT727" s="439"/>
      <c r="AU727" s="439"/>
      <c r="AV727" s="439"/>
      <c r="AW727" s="439"/>
      <c r="AX727" s="439"/>
      <c r="AY727" s="439"/>
      <c r="AZ727" s="439"/>
      <c r="BA727" s="439"/>
      <c r="BB727" s="439"/>
      <c r="BC727" s="439"/>
    </row>
    <row r="728" ht="15.75" customHeight="1">
      <c r="A728" s="439"/>
      <c r="B728" s="439"/>
      <c r="C728" s="439"/>
      <c r="D728" s="439"/>
      <c r="E728" s="439"/>
      <c r="F728" s="439"/>
      <c r="G728" s="439"/>
      <c r="H728" s="439"/>
      <c r="I728" s="439"/>
      <c r="J728" s="439"/>
      <c r="K728" s="439"/>
      <c r="L728" s="439"/>
      <c r="M728" s="439"/>
      <c r="N728" s="439"/>
      <c r="O728" s="439"/>
      <c r="P728" s="439"/>
      <c r="Q728" s="439"/>
      <c r="R728" s="439"/>
      <c r="S728" s="439"/>
      <c r="T728" s="439"/>
      <c r="U728" s="439"/>
      <c r="V728" s="439"/>
      <c r="W728" s="439"/>
      <c r="X728" s="439"/>
      <c r="Y728" s="439"/>
      <c r="Z728" s="439"/>
      <c r="AA728" s="439"/>
      <c r="AB728" s="439"/>
      <c r="AC728" s="439"/>
      <c r="AD728" s="439"/>
      <c r="AE728" s="439"/>
      <c r="AF728" s="439"/>
      <c r="AG728" s="439"/>
      <c r="AH728" s="439"/>
      <c r="AI728" s="439"/>
      <c r="AJ728" s="439"/>
      <c r="AK728" s="439"/>
      <c r="AL728" s="439"/>
      <c r="AM728" s="439"/>
      <c r="AN728" s="439"/>
      <c r="AO728" s="439"/>
      <c r="AP728" s="439"/>
      <c r="AQ728" s="439"/>
      <c r="AR728" s="439"/>
      <c r="AS728" s="439"/>
      <c r="AT728" s="439"/>
      <c r="AU728" s="439"/>
      <c r="AV728" s="439"/>
      <c r="AW728" s="439"/>
      <c r="AX728" s="439"/>
      <c r="AY728" s="439"/>
      <c r="AZ728" s="439"/>
      <c r="BA728" s="439"/>
      <c r="BB728" s="439"/>
      <c r="BC728" s="439"/>
    </row>
    <row r="729" ht="15.75" customHeight="1">
      <c r="A729" s="439"/>
      <c r="B729" s="439"/>
      <c r="C729" s="439"/>
      <c r="D729" s="439"/>
      <c r="E729" s="439"/>
      <c r="F729" s="439"/>
      <c r="G729" s="439"/>
      <c r="H729" s="439"/>
      <c r="I729" s="439"/>
      <c r="J729" s="439"/>
      <c r="K729" s="439"/>
      <c r="L729" s="439"/>
      <c r="M729" s="439"/>
      <c r="N729" s="439"/>
      <c r="O729" s="439"/>
      <c r="P729" s="439"/>
      <c r="Q729" s="439"/>
      <c r="R729" s="439"/>
      <c r="S729" s="439"/>
      <c r="T729" s="439"/>
      <c r="U729" s="439"/>
      <c r="V729" s="439"/>
      <c r="W729" s="439"/>
      <c r="X729" s="439"/>
      <c r="Y729" s="439"/>
      <c r="Z729" s="439"/>
      <c r="AA729" s="439"/>
      <c r="AB729" s="439"/>
      <c r="AC729" s="439"/>
      <c r="AD729" s="439"/>
      <c r="AE729" s="439"/>
      <c r="AF729" s="439"/>
      <c r="AG729" s="439"/>
      <c r="AH729" s="439"/>
      <c r="AI729" s="439"/>
      <c r="AJ729" s="439"/>
      <c r="AK729" s="439"/>
      <c r="AL729" s="439"/>
      <c r="AM729" s="439"/>
      <c r="AN729" s="439"/>
      <c r="AO729" s="439"/>
      <c r="AP729" s="439"/>
      <c r="AQ729" s="439"/>
      <c r="AR729" s="439"/>
      <c r="AS729" s="439"/>
      <c r="AT729" s="439"/>
      <c r="AU729" s="439"/>
      <c r="AV729" s="439"/>
      <c r="AW729" s="439"/>
      <c r="AX729" s="439"/>
      <c r="AY729" s="439"/>
      <c r="AZ729" s="439"/>
      <c r="BA729" s="439"/>
      <c r="BB729" s="439"/>
      <c r="BC729" s="439"/>
    </row>
    <row r="730" ht="15.75" customHeight="1">
      <c r="A730" s="439"/>
      <c r="B730" s="439"/>
      <c r="C730" s="439"/>
      <c r="D730" s="439"/>
      <c r="E730" s="439"/>
      <c r="F730" s="439"/>
      <c r="G730" s="439"/>
      <c r="H730" s="439"/>
      <c r="I730" s="439"/>
      <c r="J730" s="439"/>
      <c r="K730" s="439"/>
      <c r="L730" s="439"/>
      <c r="M730" s="439"/>
      <c r="N730" s="439"/>
      <c r="O730" s="439"/>
      <c r="P730" s="439"/>
      <c r="Q730" s="439"/>
      <c r="R730" s="439"/>
      <c r="S730" s="439"/>
      <c r="T730" s="439"/>
      <c r="U730" s="439"/>
      <c r="V730" s="439"/>
      <c r="W730" s="439"/>
      <c r="X730" s="439"/>
      <c r="Y730" s="439"/>
      <c r="Z730" s="439"/>
      <c r="AA730" s="439"/>
      <c r="AB730" s="439"/>
      <c r="AC730" s="439"/>
      <c r="AD730" s="439"/>
      <c r="AE730" s="439"/>
      <c r="AF730" s="439"/>
      <c r="AG730" s="439"/>
      <c r="AH730" s="439"/>
      <c r="AI730" s="439"/>
      <c r="AJ730" s="439"/>
      <c r="AK730" s="439"/>
      <c r="AL730" s="439"/>
      <c r="AM730" s="439"/>
      <c r="AN730" s="439"/>
      <c r="AO730" s="439"/>
      <c r="AP730" s="439"/>
      <c r="AQ730" s="439"/>
      <c r="AR730" s="439"/>
      <c r="AS730" s="439"/>
      <c r="AT730" s="439"/>
      <c r="AU730" s="439"/>
      <c r="AV730" s="439"/>
      <c r="AW730" s="439"/>
      <c r="AX730" s="439"/>
      <c r="AY730" s="439"/>
      <c r="AZ730" s="439"/>
      <c r="BA730" s="439"/>
      <c r="BB730" s="439"/>
      <c r="BC730" s="439"/>
    </row>
    <row r="731" ht="15.75" customHeight="1">
      <c r="A731" s="439"/>
      <c r="B731" s="439"/>
      <c r="C731" s="439"/>
      <c r="D731" s="439"/>
      <c r="E731" s="439"/>
      <c r="F731" s="439"/>
      <c r="G731" s="439"/>
      <c r="H731" s="439"/>
      <c r="I731" s="439"/>
      <c r="J731" s="439"/>
      <c r="K731" s="439"/>
      <c r="L731" s="439"/>
      <c r="M731" s="439"/>
      <c r="N731" s="439"/>
      <c r="O731" s="439"/>
      <c r="P731" s="439"/>
      <c r="Q731" s="439"/>
      <c r="R731" s="439"/>
      <c r="S731" s="439"/>
      <c r="T731" s="439"/>
      <c r="U731" s="439"/>
      <c r="V731" s="439"/>
      <c r="W731" s="439"/>
      <c r="X731" s="439"/>
      <c r="Y731" s="439"/>
      <c r="Z731" s="439"/>
      <c r="AA731" s="439"/>
      <c r="AB731" s="439"/>
      <c r="AC731" s="439"/>
      <c r="AD731" s="439"/>
      <c r="AE731" s="439"/>
      <c r="AF731" s="439"/>
      <c r="AG731" s="439"/>
      <c r="AH731" s="439"/>
      <c r="AI731" s="439"/>
      <c r="AJ731" s="439"/>
      <c r="AK731" s="439"/>
      <c r="AL731" s="439"/>
      <c r="AM731" s="439"/>
      <c r="AN731" s="439"/>
      <c r="AO731" s="439"/>
      <c r="AP731" s="439"/>
      <c r="AQ731" s="439"/>
      <c r="AR731" s="439"/>
      <c r="AS731" s="439"/>
      <c r="AT731" s="439"/>
      <c r="AU731" s="439"/>
      <c r="AV731" s="439"/>
      <c r="AW731" s="439"/>
      <c r="AX731" s="439"/>
      <c r="AY731" s="439"/>
      <c r="AZ731" s="439"/>
      <c r="BA731" s="439"/>
      <c r="BB731" s="439"/>
      <c r="BC731" s="439"/>
    </row>
    <row r="732" ht="15.75" customHeight="1">
      <c r="A732" s="439"/>
      <c r="B732" s="439"/>
      <c r="C732" s="439"/>
      <c r="D732" s="439"/>
      <c r="E732" s="439"/>
      <c r="F732" s="439"/>
      <c r="G732" s="439"/>
      <c r="H732" s="439"/>
      <c r="I732" s="439"/>
      <c r="J732" s="439"/>
      <c r="K732" s="439"/>
      <c r="L732" s="439"/>
      <c r="M732" s="439"/>
      <c r="N732" s="439"/>
      <c r="O732" s="439"/>
      <c r="P732" s="439"/>
      <c r="Q732" s="439"/>
      <c r="R732" s="439"/>
      <c r="S732" s="439"/>
      <c r="T732" s="439"/>
      <c r="U732" s="439"/>
      <c r="V732" s="439"/>
      <c r="W732" s="439"/>
      <c r="X732" s="439"/>
      <c r="Y732" s="439"/>
      <c r="Z732" s="439"/>
      <c r="AA732" s="439"/>
      <c r="AB732" s="439"/>
      <c r="AC732" s="439"/>
      <c r="AD732" s="439"/>
      <c r="AE732" s="439"/>
      <c r="AF732" s="439"/>
      <c r="AG732" s="439"/>
      <c r="AH732" s="439"/>
      <c r="AI732" s="439"/>
      <c r="AJ732" s="439"/>
      <c r="AK732" s="439"/>
      <c r="AL732" s="439"/>
      <c r="AM732" s="439"/>
      <c r="AN732" s="439"/>
      <c r="AO732" s="439"/>
      <c r="AP732" s="439"/>
      <c r="AQ732" s="439"/>
      <c r="AR732" s="439"/>
      <c r="AS732" s="439"/>
      <c r="AT732" s="439"/>
      <c r="AU732" s="439"/>
      <c r="AV732" s="439"/>
      <c r="AW732" s="439"/>
      <c r="AX732" s="439"/>
      <c r="AY732" s="439"/>
      <c r="AZ732" s="439"/>
      <c r="BA732" s="439"/>
      <c r="BB732" s="439"/>
      <c r="BC732" s="439"/>
    </row>
    <row r="733" ht="15.75" customHeight="1">
      <c r="A733" s="439"/>
      <c r="B733" s="439"/>
      <c r="C733" s="439"/>
      <c r="D733" s="439"/>
      <c r="E733" s="439"/>
      <c r="F733" s="439"/>
      <c r="G733" s="439"/>
      <c r="H733" s="439"/>
      <c r="I733" s="439"/>
      <c r="J733" s="439"/>
      <c r="K733" s="439"/>
      <c r="L733" s="439"/>
      <c r="M733" s="439"/>
      <c r="N733" s="439"/>
      <c r="O733" s="439"/>
      <c r="P733" s="439"/>
      <c r="Q733" s="439"/>
      <c r="R733" s="439"/>
      <c r="S733" s="439"/>
      <c r="T733" s="439"/>
      <c r="U733" s="439"/>
      <c r="V733" s="439"/>
      <c r="W733" s="439"/>
      <c r="X733" s="439"/>
      <c r="Y733" s="439"/>
      <c r="Z733" s="439"/>
      <c r="AA733" s="439"/>
      <c r="AB733" s="439"/>
      <c r="AC733" s="439"/>
      <c r="AD733" s="439"/>
      <c r="AE733" s="439"/>
      <c r="AF733" s="439"/>
      <c r="AG733" s="439"/>
      <c r="AH733" s="439"/>
      <c r="AI733" s="439"/>
      <c r="AJ733" s="439"/>
      <c r="AK733" s="439"/>
      <c r="AL733" s="439"/>
      <c r="AM733" s="439"/>
      <c r="AN733" s="439"/>
      <c r="AO733" s="439"/>
      <c r="AP733" s="439"/>
      <c r="AQ733" s="439"/>
      <c r="AR733" s="439"/>
      <c r="AS733" s="439"/>
      <c r="AT733" s="439"/>
      <c r="AU733" s="439"/>
      <c r="AV733" s="439"/>
      <c r="AW733" s="439"/>
      <c r="AX733" s="439"/>
      <c r="AY733" s="439"/>
      <c r="AZ733" s="439"/>
      <c r="BA733" s="439"/>
      <c r="BB733" s="439"/>
      <c r="BC733" s="439"/>
    </row>
    <row r="734" ht="15.75" customHeight="1">
      <c r="A734" s="439"/>
      <c r="B734" s="439"/>
      <c r="C734" s="439"/>
      <c r="D734" s="439"/>
      <c r="E734" s="439"/>
      <c r="F734" s="439"/>
      <c r="G734" s="439"/>
      <c r="H734" s="439"/>
      <c r="I734" s="439"/>
      <c r="J734" s="439"/>
      <c r="K734" s="439"/>
      <c r="L734" s="439"/>
      <c r="M734" s="439"/>
      <c r="N734" s="439"/>
      <c r="O734" s="439"/>
      <c r="P734" s="439"/>
      <c r="Q734" s="439"/>
      <c r="R734" s="439"/>
      <c r="S734" s="439"/>
      <c r="T734" s="439"/>
      <c r="U734" s="439"/>
      <c r="V734" s="439"/>
      <c r="W734" s="439"/>
      <c r="X734" s="439"/>
      <c r="Y734" s="439"/>
      <c r="Z734" s="439"/>
      <c r="AA734" s="439"/>
      <c r="AB734" s="439"/>
      <c r="AC734" s="439"/>
      <c r="AD734" s="439"/>
      <c r="AE734" s="439"/>
      <c r="AF734" s="439"/>
      <c r="AG734" s="439"/>
      <c r="AH734" s="439"/>
      <c r="AI734" s="439"/>
      <c r="AJ734" s="439"/>
      <c r="AK734" s="439"/>
      <c r="AL734" s="439"/>
      <c r="AM734" s="439"/>
      <c r="AN734" s="439"/>
      <c r="AO734" s="439"/>
      <c r="AP734" s="439"/>
      <c r="AQ734" s="439"/>
      <c r="AR734" s="439"/>
      <c r="AS734" s="439"/>
      <c r="AT734" s="439"/>
      <c r="AU734" s="439"/>
      <c r="AV734" s="439"/>
      <c r="AW734" s="439"/>
      <c r="AX734" s="439"/>
      <c r="AY734" s="439"/>
      <c r="AZ734" s="439"/>
      <c r="BA734" s="439"/>
      <c r="BB734" s="439"/>
      <c r="BC734" s="439"/>
    </row>
    <row r="735" ht="15.75" customHeight="1">
      <c r="A735" s="439"/>
      <c r="B735" s="439"/>
      <c r="C735" s="439"/>
      <c r="D735" s="439"/>
      <c r="E735" s="439"/>
      <c r="F735" s="439"/>
      <c r="G735" s="439"/>
      <c r="H735" s="439"/>
      <c r="I735" s="439"/>
      <c r="J735" s="439"/>
      <c r="K735" s="439"/>
      <c r="L735" s="439"/>
      <c r="M735" s="439"/>
      <c r="N735" s="439"/>
      <c r="O735" s="439"/>
      <c r="P735" s="439"/>
      <c r="Q735" s="439"/>
      <c r="R735" s="439"/>
      <c r="S735" s="439"/>
      <c r="T735" s="439"/>
      <c r="U735" s="439"/>
      <c r="V735" s="439"/>
      <c r="W735" s="439"/>
      <c r="X735" s="439"/>
      <c r="Y735" s="439"/>
      <c r="Z735" s="439"/>
      <c r="AA735" s="439"/>
      <c r="AB735" s="439"/>
      <c r="AC735" s="439"/>
      <c r="AD735" s="439"/>
      <c r="AE735" s="439"/>
      <c r="AF735" s="439"/>
      <c r="AG735" s="439"/>
      <c r="AH735" s="439"/>
      <c r="AI735" s="439"/>
      <c r="AJ735" s="439"/>
      <c r="AK735" s="439"/>
      <c r="AL735" s="439"/>
      <c r="AM735" s="439"/>
      <c r="AN735" s="439"/>
      <c r="AO735" s="439"/>
      <c r="AP735" s="439"/>
      <c r="AQ735" s="439"/>
      <c r="AR735" s="439"/>
      <c r="AS735" s="439"/>
      <c r="AT735" s="439"/>
      <c r="AU735" s="439"/>
      <c r="AV735" s="439"/>
      <c r="AW735" s="439"/>
      <c r="AX735" s="439"/>
      <c r="AY735" s="439"/>
      <c r="AZ735" s="439"/>
      <c r="BA735" s="439"/>
      <c r="BB735" s="439"/>
      <c r="BC735" s="439"/>
    </row>
    <row r="736" ht="15.75" customHeight="1">
      <c r="A736" s="439"/>
      <c r="B736" s="439"/>
      <c r="C736" s="439"/>
      <c r="D736" s="439"/>
      <c r="E736" s="439"/>
      <c r="F736" s="439"/>
      <c r="G736" s="439"/>
      <c r="H736" s="439"/>
      <c r="I736" s="439"/>
      <c r="J736" s="439"/>
      <c r="K736" s="439"/>
      <c r="L736" s="439"/>
      <c r="M736" s="439"/>
      <c r="N736" s="439"/>
      <c r="O736" s="439"/>
      <c r="P736" s="439"/>
      <c r="Q736" s="439"/>
      <c r="R736" s="439"/>
      <c r="S736" s="439"/>
      <c r="T736" s="439"/>
      <c r="U736" s="439"/>
      <c r="V736" s="439"/>
      <c r="W736" s="439"/>
      <c r="X736" s="439"/>
      <c r="Y736" s="439"/>
      <c r="Z736" s="439"/>
      <c r="AA736" s="439"/>
      <c r="AB736" s="439"/>
      <c r="AC736" s="439"/>
      <c r="AD736" s="439"/>
      <c r="AE736" s="439"/>
      <c r="AF736" s="439"/>
      <c r="AG736" s="439"/>
      <c r="AH736" s="439"/>
      <c r="AI736" s="439"/>
      <c r="AJ736" s="439"/>
      <c r="AK736" s="439"/>
      <c r="AL736" s="439"/>
      <c r="AM736" s="439"/>
      <c r="AN736" s="439"/>
      <c r="AO736" s="439"/>
      <c r="AP736" s="439"/>
      <c r="AQ736" s="439"/>
      <c r="AR736" s="439"/>
      <c r="AS736" s="439"/>
      <c r="AT736" s="439"/>
      <c r="AU736" s="439"/>
      <c r="AV736" s="439"/>
      <c r="AW736" s="439"/>
      <c r="AX736" s="439"/>
      <c r="AY736" s="439"/>
      <c r="AZ736" s="439"/>
      <c r="BA736" s="439"/>
      <c r="BB736" s="439"/>
      <c r="BC736" s="439"/>
    </row>
    <row r="737" ht="15.75" customHeight="1">
      <c r="A737" s="439"/>
      <c r="B737" s="439"/>
      <c r="C737" s="439"/>
      <c r="D737" s="439"/>
      <c r="E737" s="439"/>
      <c r="F737" s="439"/>
      <c r="G737" s="439"/>
      <c r="H737" s="439"/>
      <c r="I737" s="439"/>
      <c r="J737" s="439"/>
      <c r="K737" s="439"/>
      <c r="L737" s="439"/>
      <c r="M737" s="439"/>
      <c r="N737" s="439"/>
      <c r="O737" s="439"/>
      <c r="P737" s="439"/>
      <c r="Q737" s="439"/>
      <c r="R737" s="439"/>
      <c r="S737" s="439"/>
      <c r="T737" s="439"/>
      <c r="U737" s="439"/>
      <c r="V737" s="439"/>
      <c r="W737" s="439"/>
      <c r="X737" s="439"/>
      <c r="Y737" s="439"/>
      <c r="Z737" s="439"/>
      <c r="AA737" s="439"/>
      <c r="AB737" s="439"/>
      <c r="AC737" s="439"/>
      <c r="AD737" s="439"/>
      <c r="AE737" s="439"/>
      <c r="AF737" s="439"/>
      <c r="AG737" s="439"/>
      <c r="AH737" s="439"/>
      <c r="AI737" s="439"/>
      <c r="AJ737" s="439"/>
      <c r="AK737" s="439"/>
      <c r="AL737" s="439"/>
      <c r="AM737" s="439"/>
      <c r="AN737" s="439"/>
      <c r="AO737" s="439"/>
      <c r="AP737" s="439"/>
      <c r="AQ737" s="439"/>
      <c r="AR737" s="439"/>
      <c r="AS737" s="439"/>
      <c r="AT737" s="439"/>
      <c r="AU737" s="439"/>
      <c r="AV737" s="439"/>
      <c r="AW737" s="439"/>
      <c r="AX737" s="439"/>
      <c r="AY737" s="439"/>
      <c r="AZ737" s="439"/>
      <c r="BA737" s="439"/>
      <c r="BB737" s="439"/>
      <c r="BC737" s="439"/>
    </row>
    <row r="738" ht="15.75" customHeight="1">
      <c r="A738" s="439"/>
      <c r="B738" s="439"/>
      <c r="C738" s="439"/>
      <c r="D738" s="439"/>
      <c r="E738" s="439"/>
      <c r="F738" s="439"/>
      <c r="G738" s="439"/>
      <c r="H738" s="439"/>
      <c r="I738" s="439"/>
      <c r="J738" s="439"/>
      <c r="K738" s="439"/>
      <c r="L738" s="439"/>
      <c r="M738" s="439"/>
      <c r="N738" s="439"/>
      <c r="O738" s="439"/>
      <c r="P738" s="439"/>
      <c r="Q738" s="439"/>
      <c r="R738" s="439"/>
      <c r="S738" s="439"/>
      <c r="T738" s="439"/>
      <c r="U738" s="439"/>
      <c r="V738" s="439"/>
      <c r="W738" s="439"/>
      <c r="X738" s="439"/>
      <c r="Y738" s="439"/>
      <c r="Z738" s="439"/>
      <c r="AA738" s="439"/>
      <c r="AB738" s="439"/>
      <c r="AC738" s="439"/>
      <c r="AD738" s="439"/>
      <c r="AE738" s="439"/>
      <c r="AF738" s="439"/>
      <c r="AG738" s="439"/>
      <c r="AH738" s="439"/>
      <c r="AI738" s="439"/>
      <c r="AJ738" s="439"/>
      <c r="AK738" s="439"/>
      <c r="AL738" s="439"/>
      <c r="AM738" s="439"/>
      <c r="AN738" s="439"/>
      <c r="AO738" s="439"/>
      <c r="AP738" s="439"/>
      <c r="AQ738" s="439"/>
      <c r="AR738" s="439"/>
      <c r="AS738" s="439"/>
      <c r="AT738" s="439"/>
      <c r="AU738" s="439"/>
      <c r="AV738" s="439"/>
      <c r="AW738" s="439"/>
      <c r="AX738" s="439"/>
      <c r="AY738" s="439"/>
      <c r="AZ738" s="439"/>
      <c r="BA738" s="439"/>
      <c r="BB738" s="439"/>
      <c r="BC738" s="439"/>
    </row>
    <row r="739" ht="15.75" customHeight="1">
      <c r="A739" s="439"/>
      <c r="B739" s="439"/>
      <c r="C739" s="439"/>
      <c r="D739" s="439"/>
      <c r="E739" s="439"/>
      <c r="F739" s="439"/>
      <c r="G739" s="439"/>
      <c r="H739" s="439"/>
      <c r="I739" s="439"/>
      <c r="J739" s="439"/>
      <c r="K739" s="439"/>
      <c r="L739" s="439"/>
      <c r="M739" s="439"/>
      <c r="N739" s="439"/>
      <c r="O739" s="439"/>
      <c r="P739" s="439"/>
      <c r="Q739" s="439"/>
      <c r="R739" s="439"/>
      <c r="S739" s="439"/>
      <c r="T739" s="439"/>
      <c r="U739" s="439"/>
      <c r="V739" s="439"/>
      <c r="W739" s="439"/>
      <c r="X739" s="439"/>
      <c r="Y739" s="439"/>
      <c r="Z739" s="439"/>
      <c r="AA739" s="439"/>
      <c r="AB739" s="439"/>
      <c r="AC739" s="439"/>
      <c r="AD739" s="439"/>
      <c r="AE739" s="439"/>
      <c r="AF739" s="439"/>
      <c r="AG739" s="439"/>
      <c r="AH739" s="439"/>
      <c r="AI739" s="439"/>
      <c r="AJ739" s="439"/>
      <c r="AK739" s="439"/>
      <c r="AL739" s="439"/>
      <c r="AM739" s="439"/>
      <c r="AN739" s="439"/>
      <c r="AO739" s="439"/>
      <c r="AP739" s="439"/>
      <c r="AQ739" s="439"/>
      <c r="AR739" s="439"/>
      <c r="AS739" s="439"/>
      <c r="AT739" s="439"/>
      <c r="AU739" s="439"/>
      <c r="AV739" s="439"/>
      <c r="AW739" s="439"/>
      <c r="AX739" s="439"/>
      <c r="AY739" s="439"/>
      <c r="AZ739" s="439"/>
      <c r="BA739" s="439"/>
      <c r="BB739" s="439"/>
      <c r="BC739" s="439"/>
    </row>
    <row r="740" ht="15.75" customHeight="1">
      <c r="A740" s="439"/>
      <c r="B740" s="439"/>
      <c r="C740" s="439"/>
      <c r="D740" s="439"/>
      <c r="E740" s="439"/>
      <c r="F740" s="439"/>
      <c r="G740" s="439"/>
      <c r="H740" s="439"/>
      <c r="I740" s="439"/>
      <c r="J740" s="439"/>
      <c r="K740" s="439"/>
      <c r="L740" s="439"/>
      <c r="M740" s="439"/>
      <c r="N740" s="439"/>
      <c r="O740" s="439"/>
      <c r="P740" s="439"/>
      <c r="Q740" s="439"/>
      <c r="R740" s="439"/>
      <c r="S740" s="439"/>
      <c r="T740" s="439"/>
      <c r="U740" s="439"/>
      <c r="V740" s="439"/>
      <c r="W740" s="439"/>
      <c r="X740" s="439"/>
      <c r="Y740" s="439"/>
      <c r="Z740" s="439"/>
      <c r="AA740" s="439"/>
      <c r="AB740" s="439"/>
      <c r="AC740" s="439"/>
      <c r="AD740" s="439"/>
      <c r="AE740" s="439"/>
      <c r="AF740" s="439"/>
      <c r="AG740" s="439"/>
      <c r="AH740" s="439"/>
      <c r="AI740" s="439"/>
      <c r="AJ740" s="439"/>
      <c r="AK740" s="439"/>
      <c r="AL740" s="439"/>
      <c r="AM740" s="439"/>
      <c r="AN740" s="439"/>
      <c r="AO740" s="439"/>
      <c r="AP740" s="439"/>
      <c r="AQ740" s="439"/>
      <c r="AR740" s="439"/>
      <c r="AS740" s="439"/>
      <c r="AT740" s="439"/>
      <c r="AU740" s="439"/>
      <c r="AV740" s="439"/>
      <c r="AW740" s="439"/>
      <c r="AX740" s="439"/>
      <c r="AY740" s="439"/>
      <c r="AZ740" s="439"/>
      <c r="BA740" s="439"/>
      <c r="BB740" s="439"/>
      <c r="BC740" s="439"/>
    </row>
    <row r="741" ht="15.75" customHeight="1">
      <c r="A741" s="439"/>
      <c r="B741" s="439"/>
      <c r="C741" s="439"/>
      <c r="D741" s="439"/>
      <c r="E741" s="439"/>
      <c r="F741" s="439"/>
      <c r="G741" s="439"/>
      <c r="H741" s="439"/>
      <c r="I741" s="439"/>
      <c r="J741" s="439"/>
      <c r="K741" s="439"/>
      <c r="L741" s="439"/>
      <c r="M741" s="439"/>
      <c r="N741" s="439"/>
      <c r="O741" s="439"/>
      <c r="P741" s="439"/>
      <c r="Q741" s="439"/>
      <c r="R741" s="439"/>
      <c r="S741" s="439"/>
      <c r="T741" s="439"/>
      <c r="U741" s="439"/>
      <c r="V741" s="439"/>
      <c r="W741" s="439"/>
      <c r="X741" s="439"/>
      <c r="Y741" s="439"/>
      <c r="Z741" s="439"/>
      <c r="AA741" s="439"/>
      <c r="AB741" s="439"/>
      <c r="AC741" s="439"/>
      <c r="AD741" s="439"/>
      <c r="AE741" s="439"/>
      <c r="AF741" s="439"/>
      <c r="AG741" s="439"/>
      <c r="AH741" s="439"/>
      <c r="AI741" s="439"/>
      <c r="AJ741" s="439"/>
      <c r="AK741" s="439"/>
      <c r="AL741" s="439"/>
      <c r="AM741" s="439"/>
      <c r="AN741" s="439"/>
      <c r="AO741" s="439"/>
      <c r="AP741" s="439"/>
      <c r="AQ741" s="439"/>
      <c r="AR741" s="439"/>
      <c r="AS741" s="439"/>
      <c r="AT741" s="439"/>
      <c r="AU741" s="439"/>
      <c r="AV741" s="439"/>
      <c r="AW741" s="439"/>
      <c r="AX741" s="439"/>
      <c r="AY741" s="439"/>
      <c r="AZ741" s="439"/>
      <c r="BA741" s="439"/>
      <c r="BB741" s="439"/>
      <c r="BC741" s="439"/>
    </row>
    <row r="742" ht="15.75" customHeight="1">
      <c r="A742" s="439"/>
      <c r="B742" s="439"/>
      <c r="C742" s="439"/>
      <c r="D742" s="439"/>
      <c r="E742" s="439"/>
      <c r="F742" s="439"/>
      <c r="G742" s="439"/>
      <c r="H742" s="439"/>
      <c r="I742" s="439"/>
      <c r="J742" s="439"/>
      <c r="K742" s="439"/>
      <c r="L742" s="439"/>
      <c r="M742" s="439"/>
      <c r="N742" s="439"/>
      <c r="O742" s="439"/>
      <c r="P742" s="439"/>
      <c r="Q742" s="439"/>
      <c r="R742" s="439"/>
      <c r="S742" s="439"/>
      <c r="T742" s="439"/>
      <c r="U742" s="439"/>
      <c r="V742" s="439"/>
      <c r="W742" s="439"/>
      <c r="X742" s="439"/>
      <c r="Y742" s="439"/>
      <c r="Z742" s="439"/>
      <c r="AA742" s="439"/>
      <c r="AB742" s="439"/>
      <c r="AC742" s="439"/>
      <c r="AD742" s="439"/>
      <c r="AE742" s="439"/>
      <c r="AF742" s="439"/>
      <c r="AG742" s="439"/>
      <c r="AH742" s="439"/>
      <c r="AI742" s="439"/>
      <c r="AJ742" s="439"/>
      <c r="AK742" s="439"/>
      <c r="AL742" s="439"/>
      <c r="AM742" s="439"/>
      <c r="AN742" s="439"/>
      <c r="AO742" s="439"/>
      <c r="AP742" s="439"/>
      <c r="AQ742" s="439"/>
      <c r="AR742" s="439"/>
      <c r="AS742" s="439"/>
      <c r="AT742" s="439"/>
      <c r="AU742" s="439"/>
      <c r="AV742" s="439"/>
      <c r="AW742" s="439"/>
      <c r="AX742" s="439"/>
      <c r="AY742" s="439"/>
      <c r="AZ742" s="439"/>
      <c r="BA742" s="439"/>
      <c r="BB742" s="439"/>
      <c r="BC742" s="439"/>
    </row>
    <row r="743" ht="15.75" customHeight="1">
      <c r="A743" s="439"/>
      <c r="B743" s="439"/>
      <c r="C743" s="439"/>
      <c r="D743" s="439"/>
      <c r="E743" s="439"/>
      <c r="F743" s="439"/>
      <c r="G743" s="439"/>
      <c r="H743" s="439"/>
      <c r="I743" s="439"/>
      <c r="J743" s="439"/>
      <c r="K743" s="439"/>
      <c r="L743" s="439"/>
      <c r="M743" s="439"/>
      <c r="N743" s="439"/>
      <c r="O743" s="439"/>
      <c r="P743" s="439"/>
      <c r="Q743" s="439"/>
      <c r="R743" s="439"/>
      <c r="S743" s="439"/>
      <c r="T743" s="439"/>
      <c r="U743" s="439"/>
      <c r="V743" s="439"/>
      <c r="W743" s="439"/>
      <c r="X743" s="439"/>
      <c r="Y743" s="439"/>
      <c r="Z743" s="439"/>
      <c r="AA743" s="439"/>
      <c r="AB743" s="439"/>
      <c r="AC743" s="439"/>
      <c r="AD743" s="439"/>
      <c r="AE743" s="439"/>
      <c r="AF743" s="439"/>
      <c r="AG743" s="439"/>
      <c r="AH743" s="439"/>
      <c r="AI743" s="439"/>
      <c r="AJ743" s="439"/>
      <c r="AK743" s="439"/>
      <c r="AL743" s="439"/>
      <c r="AM743" s="439"/>
      <c r="AN743" s="439"/>
      <c r="AO743" s="439"/>
      <c r="AP743" s="439"/>
      <c r="AQ743" s="439"/>
      <c r="AR743" s="439"/>
      <c r="AS743" s="439"/>
      <c r="AT743" s="439"/>
      <c r="AU743" s="439"/>
      <c r="AV743" s="439"/>
      <c r="AW743" s="439"/>
      <c r="AX743" s="439"/>
      <c r="AY743" s="439"/>
      <c r="AZ743" s="439"/>
      <c r="BA743" s="439"/>
      <c r="BB743" s="439"/>
      <c r="BC743" s="439"/>
    </row>
    <row r="744" ht="15.75" customHeight="1">
      <c r="A744" s="439"/>
      <c r="B744" s="439"/>
      <c r="C744" s="439"/>
      <c r="D744" s="439"/>
      <c r="E744" s="439"/>
      <c r="F744" s="439"/>
      <c r="G744" s="439"/>
      <c r="H744" s="439"/>
      <c r="I744" s="439"/>
      <c r="J744" s="439"/>
      <c r="K744" s="439"/>
      <c r="L744" s="439"/>
      <c r="M744" s="439"/>
      <c r="N744" s="439"/>
      <c r="O744" s="439"/>
      <c r="P744" s="439"/>
      <c r="Q744" s="439"/>
      <c r="R744" s="439"/>
      <c r="S744" s="439"/>
      <c r="T744" s="439"/>
      <c r="U744" s="439"/>
      <c r="V744" s="439"/>
      <c r="W744" s="439"/>
      <c r="X744" s="439"/>
      <c r="Y744" s="439"/>
      <c r="Z744" s="439"/>
      <c r="AA744" s="439"/>
      <c r="AB744" s="439"/>
      <c r="AC744" s="439"/>
      <c r="AD744" s="439"/>
      <c r="AE744" s="439"/>
      <c r="AF744" s="439"/>
      <c r="AG744" s="439"/>
      <c r="AH744" s="439"/>
      <c r="AI744" s="439"/>
      <c r="AJ744" s="439"/>
      <c r="AK744" s="439"/>
      <c r="AL744" s="439"/>
      <c r="AM744" s="439"/>
      <c r="AN744" s="439"/>
      <c r="AO744" s="439"/>
      <c r="AP744" s="439"/>
      <c r="AQ744" s="439"/>
      <c r="AR744" s="439"/>
      <c r="AS744" s="439"/>
      <c r="AT744" s="439"/>
      <c r="AU744" s="439"/>
      <c r="AV744" s="439"/>
      <c r="AW744" s="439"/>
      <c r="AX744" s="439"/>
      <c r="AY744" s="439"/>
      <c r="AZ744" s="439"/>
      <c r="BA744" s="439"/>
      <c r="BB744" s="439"/>
      <c r="BC744" s="439"/>
    </row>
    <row r="745" ht="15.75" customHeight="1">
      <c r="A745" s="439"/>
      <c r="B745" s="439"/>
      <c r="C745" s="439"/>
      <c r="D745" s="439"/>
      <c r="E745" s="439"/>
      <c r="F745" s="439"/>
      <c r="G745" s="439"/>
      <c r="H745" s="439"/>
      <c r="I745" s="439"/>
      <c r="J745" s="439"/>
      <c r="K745" s="439"/>
      <c r="L745" s="439"/>
      <c r="M745" s="439"/>
      <c r="N745" s="439"/>
      <c r="O745" s="439"/>
      <c r="P745" s="439"/>
      <c r="Q745" s="439"/>
      <c r="R745" s="439"/>
      <c r="S745" s="439"/>
      <c r="T745" s="439"/>
      <c r="U745" s="439"/>
      <c r="V745" s="439"/>
      <c r="W745" s="439"/>
      <c r="X745" s="439"/>
      <c r="Y745" s="439"/>
      <c r="Z745" s="439"/>
      <c r="AA745" s="439"/>
      <c r="AB745" s="439"/>
      <c r="AC745" s="439"/>
      <c r="AD745" s="439"/>
      <c r="AE745" s="439"/>
      <c r="AF745" s="439"/>
      <c r="AG745" s="439"/>
      <c r="AH745" s="439"/>
      <c r="AI745" s="439"/>
      <c r="AJ745" s="439"/>
      <c r="AK745" s="439"/>
      <c r="AL745" s="439"/>
      <c r="AM745" s="439"/>
      <c r="AN745" s="439"/>
      <c r="AO745" s="439"/>
      <c r="AP745" s="439"/>
      <c r="AQ745" s="439"/>
      <c r="AR745" s="439"/>
      <c r="AS745" s="439"/>
      <c r="AT745" s="439"/>
      <c r="AU745" s="439"/>
      <c r="AV745" s="439"/>
      <c r="AW745" s="439"/>
      <c r="AX745" s="439"/>
      <c r="AY745" s="439"/>
      <c r="AZ745" s="439"/>
      <c r="BA745" s="439"/>
      <c r="BB745" s="439"/>
      <c r="BC745" s="439"/>
    </row>
    <row r="746" ht="15.75" customHeight="1">
      <c r="A746" s="439"/>
      <c r="B746" s="439"/>
      <c r="C746" s="439"/>
      <c r="D746" s="439"/>
      <c r="E746" s="439"/>
      <c r="F746" s="439"/>
      <c r="G746" s="439"/>
      <c r="H746" s="439"/>
      <c r="I746" s="439"/>
      <c r="J746" s="439"/>
      <c r="K746" s="439"/>
      <c r="L746" s="439"/>
      <c r="M746" s="439"/>
      <c r="N746" s="439"/>
      <c r="O746" s="439"/>
      <c r="P746" s="439"/>
      <c r="Q746" s="439"/>
      <c r="R746" s="439"/>
      <c r="S746" s="439"/>
      <c r="T746" s="439"/>
      <c r="U746" s="439"/>
      <c r="V746" s="439"/>
      <c r="W746" s="439"/>
      <c r="X746" s="439"/>
      <c r="Y746" s="439"/>
      <c r="Z746" s="439"/>
      <c r="AA746" s="439"/>
      <c r="AB746" s="439"/>
      <c r="AC746" s="439"/>
      <c r="AD746" s="439"/>
      <c r="AE746" s="439"/>
      <c r="AF746" s="439"/>
      <c r="AG746" s="439"/>
      <c r="AH746" s="439"/>
      <c r="AI746" s="439"/>
      <c r="AJ746" s="439"/>
      <c r="AK746" s="439"/>
      <c r="AL746" s="439"/>
      <c r="AM746" s="439"/>
      <c r="AN746" s="439"/>
      <c r="AO746" s="439"/>
      <c r="AP746" s="439"/>
      <c r="AQ746" s="439"/>
      <c r="AR746" s="439"/>
      <c r="AS746" s="439"/>
      <c r="AT746" s="439"/>
      <c r="AU746" s="439"/>
      <c r="AV746" s="439"/>
      <c r="AW746" s="439"/>
      <c r="AX746" s="439"/>
      <c r="AY746" s="439"/>
      <c r="AZ746" s="439"/>
      <c r="BA746" s="439"/>
      <c r="BB746" s="439"/>
      <c r="BC746" s="439"/>
    </row>
    <row r="747" ht="15.75" customHeight="1">
      <c r="A747" s="439"/>
      <c r="B747" s="439"/>
      <c r="C747" s="439"/>
      <c r="D747" s="439"/>
      <c r="E747" s="439"/>
      <c r="F747" s="439"/>
      <c r="G747" s="439"/>
      <c r="H747" s="439"/>
      <c r="I747" s="439"/>
      <c r="J747" s="439"/>
      <c r="K747" s="439"/>
      <c r="L747" s="439"/>
      <c r="M747" s="439"/>
      <c r="N747" s="439"/>
      <c r="O747" s="439"/>
      <c r="P747" s="439"/>
      <c r="Q747" s="439"/>
      <c r="R747" s="439"/>
      <c r="S747" s="439"/>
      <c r="T747" s="439"/>
      <c r="U747" s="439"/>
      <c r="V747" s="439"/>
      <c r="W747" s="439"/>
      <c r="X747" s="439"/>
      <c r="Y747" s="439"/>
      <c r="Z747" s="439"/>
      <c r="AA747" s="439"/>
      <c r="AB747" s="439"/>
      <c r="AC747" s="439"/>
      <c r="AD747" s="439"/>
      <c r="AE747" s="439"/>
      <c r="AF747" s="439"/>
      <c r="AG747" s="439"/>
      <c r="AH747" s="439"/>
      <c r="AI747" s="439"/>
      <c r="AJ747" s="439"/>
      <c r="AK747" s="439"/>
      <c r="AL747" s="439"/>
      <c r="AM747" s="439"/>
      <c r="AN747" s="439"/>
      <c r="AO747" s="439"/>
      <c r="AP747" s="439"/>
      <c r="AQ747" s="439"/>
      <c r="AR747" s="439"/>
      <c r="AS747" s="439"/>
      <c r="AT747" s="439"/>
      <c r="AU747" s="439"/>
      <c r="AV747" s="439"/>
      <c r="AW747" s="439"/>
      <c r="AX747" s="439"/>
      <c r="AY747" s="439"/>
      <c r="AZ747" s="439"/>
      <c r="BA747" s="439"/>
      <c r="BB747" s="439"/>
      <c r="BC747" s="439"/>
    </row>
    <row r="748" ht="15.75" customHeight="1">
      <c r="A748" s="439"/>
      <c r="B748" s="439"/>
      <c r="C748" s="439"/>
      <c r="D748" s="439"/>
      <c r="E748" s="439"/>
      <c r="F748" s="439"/>
      <c r="G748" s="439"/>
      <c r="H748" s="439"/>
      <c r="I748" s="439"/>
      <c r="J748" s="439"/>
      <c r="K748" s="439"/>
      <c r="L748" s="439"/>
      <c r="M748" s="439"/>
      <c r="N748" s="439"/>
      <c r="O748" s="439"/>
      <c r="P748" s="439"/>
      <c r="Q748" s="439"/>
      <c r="R748" s="439"/>
      <c r="S748" s="439"/>
      <c r="T748" s="439"/>
      <c r="U748" s="439"/>
      <c r="V748" s="439"/>
      <c r="W748" s="439"/>
      <c r="X748" s="439"/>
      <c r="Y748" s="439"/>
      <c r="Z748" s="439"/>
      <c r="AA748" s="439"/>
      <c r="AB748" s="439"/>
      <c r="AC748" s="439"/>
      <c r="AD748" s="439"/>
      <c r="AE748" s="439"/>
      <c r="AF748" s="439"/>
      <c r="AG748" s="439"/>
      <c r="AH748" s="439"/>
      <c r="AI748" s="439"/>
      <c r="AJ748" s="439"/>
      <c r="AK748" s="439"/>
      <c r="AL748" s="439"/>
      <c r="AM748" s="439"/>
      <c r="AN748" s="439"/>
      <c r="AO748" s="439"/>
      <c r="AP748" s="439"/>
      <c r="AQ748" s="439"/>
      <c r="AR748" s="439"/>
      <c r="AS748" s="439"/>
      <c r="AT748" s="439"/>
      <c r="AU748" s="439"/>
      <c r="AV748" s="439"/>
      <c r="AW748" s="439"/>
      <c r="AX748" s="439"/>
      <c r="AY748" s="439"/>
      <c r="AZ748" s="439"/>
      <c r="BA748" s="439"/>
      <c r="BB748" s="439"/>
      <c r="BC748" s="439"/>
    </row>
    <row r="749" ht="15.75" customHeight="1">
      <c r="A749" s="439"/>
      <c r="B749" s="439"/>
      <c r="C749" s="439"/>
      <c r="D749" s="439"/>
      <c r="E749" s="439"/>
      <c r="F749" s="439"/>
      <c r="G749" s="439"/>
      <c r="H749" s="439"/>
      <c r="I749" s="439"/>
      <c r="J749" s="439"/>
      <c r="K749" s="439"/>
      <c r="L749" s="439"/>
      <c r="M749" s="439"/>
      <c r="N749" s="439"/>
      <c r="O749" s="439"/>
      <c r="P749" s="439"/>
      <c r="Q749" s="439"/>
      <c r="R749" s="439"/>
      <c r="S749" s="439"/>
      <c r="T749" s="439"/>
      <c r="U749" s="439"/>
      <c r="V749" s="439"/>
      <c r="W749" s="439"/>
      <c r="X749" s="439"/>
      <c r="Y749" s="439"/>
      <c r="Z749" s="439"/>
      <c r="AA749" s="439"/>
      <c r="AB749" s="439"/>
      <c r="AC749" s="439"/>
      <c r="AD749" s="439"/>
      <c r="AE749" s="439"/>
      <c r="AF749" s="439"/>
      <c r="AG749" s="439"/>
      <c r="AH749" s="439"/>
      <c r="AI749" s="439"/>
      <c r="AJ749" s="439"/>
      <c r="AK749" s="439"/>
      <c r="AL749" s="439"/>
      <c r="AM749" s="439"/>
      <c r="AN749" s="439"/>
      <c r="AO749" s="439"/>
      <c r="AP749" s="439"/>
      <c r="AQ749" s="439"/>
      <c r="AR749" s="439"/>
      <c r="AS749" s="439"/>
      <c r="AT749" s="439"/>
      <c r="AU749" s="439"/>
      <c r="AV749" s="439"/>
      <c r="AW749" s="439"/>
      <c r="AX749" s="439"/>
      <c r="AY749" s="439"/>
      <c r="AZ749" s="439"/>
      <c r="BA749" s="439"/>
      <c r="BB749" s="439"/>
      <c r="BC749" s="439"/>
    </row>
    <row r="750" ht="15.75" customHeight="1">
      <c r="A750" s="439"/>
      <c r="B750" s="439"/>
      <c r="C750" s="439"/>
      <c r="D750" s="439"/>
      <c r="E750" s="439"/>
      <c r="F750" s="439"/>
      <c r="G750" s="439"/>
      <c r="H750" s="439"/>
      <c r="I750" s="439"/>
      <c r="J750" s="439"/>
      <c r="K750" s="439"/>
      <c r="L750" s="439"/>
      <c r="M750" s="439"/>
      <c r="N750" s="439"/>
      <c r="O750" s="439"/>
      <c r="P750" s="439"/>
      <c r="Q750" s="439"/>
      <c r="R750" s="439"/>
      <c r="S750" s="439"/>
      <c r="T750" s="439"/>
      <c r="U750" s="439"/>
      <c r="V750" s="439"/>
      <c r="W750" s="439"/>
      <c r="X750" s="439"/>
      <c r="Y750" s="439"/>
      <c r="Z750" s="439"/>
      <c r="AA750" s="439"/>
      <c r="AB750" s="439"/>
      <c r="AC750" s="439"/>
      <c r="AD750" s="439"/>
      <c r="AE750" s="439"/>
      <c r="AF750" s="439"/>
      <c r="AG750" s="439"/>
      <c r="AH750" s="439"/>
      <c r="AI750" s="439"/>
      <c r="AJ750" s="439"/>
      <c r="AK750" s="439"/>
      <c r="AL750" s="439"/>
      <c r="AM750" s="439"/>
      <c r="AN750" s="439"/>
      <c r="AO750" s="439"/>
      <c r="AP750" s="439"/>
      <c r="AQ750" s="439"/>
      <c r="AR750" s="439"/>
      <c r="AS750" s="439"/>
      <c r="AT750" s="439"/>
      <c r="AU750" s="439"/>
      <c r="AV750" s="439"/>
      <c r="AW750" s="439"/>
      <c r="AX750" s="439"/>
      <c r="AY750" s="439"/>
      <c r="AZ750" s="439"/>
      <c r="BA750" s="439"/>
      <c r="BB750" s="439"/>
      <c r="BC750" s="439"/>
    </row>
    <row r="751" ht="15.75" customHeight="1">
      <c r="A751" s="439"/>
      <c r="B751" s="439"/>
      <c r="C751" s="439"/>
      <c r="D751" s="439"/>
      <c r="E751" s="439"/>
      <c r="F751" s="439"/>
      <c r="G751" s="439"/>
      <c r="H751" s="439"/>
      <c r="I751" s="439"/>
      <c r="J751" s="439"/>
      <c r="K751" s="439"/>
      <c r="L751" s="439"/>
      <c r="M751" s="439"/>
      <c r="N751" s="439"/>
      <c r="O751" s="439"/>
      <c r="P751" s="439"/>
      <c r="Q751" s="439"/>
      <c r="R751" s="439"/>
      <c r="S751" s="439"/>
      <c r="T751" s="439"/>
      <c r="U751" s="439"/>
      <c r="V751" s="439"/>
      <c r="W751" s="439"/>
      <c r="X751" s="439"/>
      <c r="Y751" s="439"/>
      <c r="Z751" s="439"/>
      <c r="AA751" s="439"/>
      <c r="AB751" s="439"/>
      <c r="AC751" s="439"/>
      <c r="AD751" s="439"/>
      <c r="AE751" s="439"/>
      <c r="AF751" s="439"/>
      <c r="AG751" s="439"/>
      <c r="AH751" s="439"/>
      <c r="AI751" s="439"/>
      <c r="AJ751" s="439"/>
      <c r="AK751" s="439"/>
      <c r="AL751" s="439"/>
      <c r="AM751" s="439"/>
      <c r="AN751" s="439"/>
      <c r="AO751" s="439"/>
      <c r="AP751" s="439"/>
      <c r="AQ751" s="439"/>
      <c r="AR751" s="439"/>
      <c r="AS751" s="439"/>
      <c r="AT751" s="439"/>
      <c r="AU751" s="439"/>
      <c r="AV751" s="439"/>
      <c r="AW751" s="439"/>
      <c r="AX751" s="439"/>
      <c r="AY751" s="439"/>
      <c r="AZ751" s="439"/>
      <c r="BA751" s="439"/>
      <c r="BB751" s="439"/>
      <c r="BC751" s="439"/>
    </row>
    <row r="752" ht="15.75" customHeight="1">
      <c r="A752" s="439"/>
      <c r="B752" s="439"/>
      <c r="C752" s="439"/>
      <c r="D752" s="439"/>
      <c r="E752" s="439"/>
      <c r="F752" s="439"/>
      <c r="G752" s="439"/>
      <c r="H752" s="439"/>
      <c r="I752" s="439"/>
      <c r="J752" s="439"/>
      <c r="K752" s="439"/>
      <c r="L752" s="439"/>
      <c r="M752" s="439"/>
      <c r="N752" s="439"/>
      <c r="O752" s="439"/>
      <c r="P752" s="439"/>
      <c r="Q752" s="439"/>
      <c r="R752" s="439"/>
      <c r="S752" s="439"/>
      <c r="T752" s="439"/>
      <c r="U752" s="439"/>
      <c r="V752" s="439"/>
      <c r="W752" s="439"/>
      <c r="X752" s="439"/>
      <c r="Y752" s="439"/>
      <c r="Z752" s="439"/>
      <c r="AA752" s="439"/>
      <c r="AB752" s="439"/>
      <c r="AC752" s="439"/>
      <c r="AD752" s="439"/>
      <c r="AE752" s="439"/>
      <c r="AF752" s="439"/>
      <c r="AG752" s="439"/>
      <c r="AH752" s="439"/>
      <c r="AI752" s="439"/>
      <c r="AJ752" s="439"/>
      <c r="AK752" s="439"/>
      <c r="AL752" s="439"/>
      <c r="AM752" s="439"/>
      <c r="AN752" s="439"/>
      <c r="AO752" s="439"/>
      <c r="AP752" s="439"/>
      <c r="AQ752" s="439"/>
      <c r="AR752" s="439"/>
      <c r="AS752" s="439"/>
      <c r="AT752" s="439"/>
      <c r="AU752" s="439"/>
      <c r="AV752" s="439"/>
      <c r="AW752" s="439"/>
      <c r="AX752" s="439"/>
      <c r="AY752" s="439"/>
      <c r="AZ752" s="439"/>
      <c r="BA752" s="439"/>
      <c r="BB752" s="439"/>
      <c r="BC752" s="439"/>
    </row>
    <row r="753" ht="15.75" customHeight="1">
      <c r="A753" s="439"/>
      <c r="B753" s="439"/>
      <c r="C753" s="439"/>
      <c r="D753" s="439"/>
      <c r="E753" s="439"/>
      <c r="F753" s="439"/>
      <c r="G753" s="439"/>
      <c r="H753" s="439"/>
      <c r="I753" s="439"/>
      <c r="J753" s="439"/>
      <c r="K753" s="439"/>
      <c r="L753" s="439"/>
      <c r="M753" s="439"/>
      <c r="N753" s="439"/>
      <c r="O753" s="439"/>
      <c r="P753" s="439"/>
      <c r="Q753" s="439"/>
      <c r="R753" s="439"/>
      <c r="S753" s="439"/>
      <c r="T753" s="439"/>
      <c r="U753" s="439"/>
      <c r="V753" s="439"/>
      <c r="W753" s="439"/>
      <c r="X753" s="439"/>
      <c r="Y753" s="439"/>
      <c r="Z753" s="439"/>
      <c r="AA753" s="439"/>
      <c r="AB753" s="439"/>
      <c r="AC753" s="439"/>
      <c r="AD753" s="439"/>
      <c r="AE753" s="439"/>
      <c r="AF753" s="439"/>
      <c r="AG753" s="439"/>
      <c r="AH753" s="439"/>
      <c r="AI753" s="439"/>
      <c r="AJ753" s="439"/>
      <c r="AK753" s="439"/>
      <c r="AL753" s="439"/>
      <c r="AM753" s="439"/>
      <c r="AN753" s="439"/>
      <c r="AO753" s="439"/>
      <c r="AP753" s="439"/>
      <c r="AQ753" s="439"/>
      <c r="AR753" s="439"/>
      <c r="AS753" s="439"/>
      <c r="AT753" s="439"/>
      <c r="AU753" s="439"/>
      <c r="AV753" s="439"/>
      <c r="AW753" s="439"/>
      <c r="AX753" s="439"/>
      <c r="AY753" s="439"/>
      <c r="AZ753" s="439"/>
      <c r="BA753" s="439"/>
      <c r="BB753" s="439"/>
      <c r="BC753" s="439"/>
    </row>
    <row r="754" ht="15.75" customHeight="1">
      <c r="A754" s="439"/>
      <c r="B754" s="439"/>
      <c r="C754" s="439"/>
      <c r="D754" s="439"/>
      <c r="E754" s="439"/>
      <c r="F754" s="439"/>
      <c r="G754" s="439"/>
      <c r="H754" s="439"/>
      <c r="I754" s="439"/>
      <c r="J754" s="439"/>
      <c r="K754" s="439"/>
      <c r="L754" s="439"/>
      <c r="M754" s="439"/>
      <c r="N754" s="439"/>
      <c r="O754" s="439"/>
      <c r="P754" s="439"/>
      <c r="Q754" s="439"/>
      <c r="R754" s="439"/>
      <c r="S754" s="439"/>
      <c r="T754" s="439"/>
      <c r="U754" s="439"/>
      <c r="V754" s="439"/>
      <c r="W754" s="439"/>
      <c r="X754" s="439"/>
      <c r="Y754" s="439"/>
      <c r="Z754" s="439"/>
      <c r="AA754" s="439"/>
      <c r="AB754" s="439"/>
      <c r="AC754" s="439"/>
      <c r="AD754" s="439"/>
      <c r="AE754" s="439"/>
      <c r="AF754" s="439"/>
      <c r="AG754" s="439"/>
      <c r="AH754" s="439"/>
      <c r="AI754" s="439"/>
      <c r="AJ754" s="439"/>
      <c r="AK754" s="439"/>
      <c r="AL754" s="439"/>
      <c r="AM754" s="439"/>
      <c r="AN754" s="439"/>
      <c r="AO754" s="439"/>
      <c r="AP754" s="439"/>
      <c r="AQ754" s="439"/>
      <c r="AR754" s="439"/>
      <c r="AS754" s="439"/>
      <c r="AT754" s="439"/>
      <c r="AU754" s="439"/>
      <c r="AV754" s="439"/>
      <c r="AW754" s="439"/>
      <c r="AX754" s="439"/>
      <c r="AY754" s="439"/>
      <c r="AZ754" s="439"/>
      <c r="BA754" s="439"/>
      <c r="BB754" s="439"/>
      <c r="BC754" s="439"/>
    </row>
    <row r="755" ht="15.75" customHeight="1">
      <c r="A755" s="439"/>
      <c r="B755" s="439"/>
      <c r="C755" s="439"/>
      <c r="D755" s="439"/>
      <c r="E755" s="439"/>
      <c r="F755" s="439"/>
      <c r="G755" s="439"/>
      <c r="H755" s="439"/>
      <c r="I755" s="439"/>
      <c r="J755" s="439"/>
      <c r="K755" s="439"/>
      <c r="L755" s="439"/>
      <c r="M755" s="439"/>
      <c r="N755" s="439"/>
      <c r="O755" s="439"/>
      <c r="P755" s="439"/>
      <c r="Q755" s="439"/>
      <c r="R755" s="439"/>
      <c r="S755" s="439"/>
      <c r="T755" s="439"/>
      <c r="U755" s="439"/>
      <c r="V755" s="439"/>
      <c r="W755" s="439"/>
      <c r="X755" s="439"/>
      <c r="Y755" s="439"/>
      <c r="Z755" s="439"/>
      <c r="AA755" s="439"/>
      <c r="AB755" s="439"/>
      <c r="AC755" s="439"/>
      <c r="AD755" s="439"/>
      <c r="AE755" s="439"/>
      <c r="AF755" s="439"/>
      <c r="AG755" s="439"/>
      <c r="AH755" s="439"/>
      <c r="AI755" s="439"/>
      <c r="AJ755" s="439"/>
      <c r="AK755" s="439"/>
      <c r="AL755" s="439"/>
      <c r="AM755" s="439"/>
      <c r="AN755" s="439"/>
      <c r="AO755" s="439"/>
      <c r="AP755" s="439"/>
      <c r="AQ755" s="439"/>
      <c r="AR755" s="439"/>
      <c r="AS755" s="439"/>
      <c r="AT755" s="439"/>
      <c r="AU755" s="439"/>
      <c r="AV755" s="439"/>
      <c r="AW755" s="439"/>
      <c r="AX755" s="439"/>
      <c r="AY755" s="439"/>
      <c r="AZ755" s="439"/>
      <c r="BA755" s="439"/>
      <c r="BB755" s="439"/>
      <c r="BC755" s="439"/>
    </row>
    <row r="756" ht="15.75" customHeight="1">
      <c r="A756" s="439"/>
      <c r="B756" s="439"/>
      <c r="C756" s="439"/>
      <c r="D756" s="439"/>
      <c r="E756" s="439"/>
      <c r="F756" s="439"/>
      <c r="G756" s="439"/>
      <c r="H756" s="439"/>
      <c r="I756" s="439"/>
      <c r="J756" s="439"/>
      <c r="K756" s="439"/>
      <c r="L756" s="439"/>
      <c r="M756" s="439"/>
      <c r="N756" s="439"/>
      <c r="O756" s="439"/>
      <c r="P756" s="439"/>
      <c r="Q756" s="439"/>
      <c r="R756" s="439"/>
      <c r="S756" s="439"/>
      <c r="T756" s="439"/>
      <c r="U756" s="439"/>
      <c r="V756" s="439"/>
      <c r="W756" s="439"/>
      <c r="X756" s="439"/>
      <c r="Y756" s="439"/>
      <c r="Z756" s="439"/>
      <c r="AA756" s="439"/>
      <c r="AB756" s="439"/>
      <c r="AC756" s="439"/>
      <c r="AD756" s="439"/>
      <c r="AE756" s="439"/>
      <c r="AF756" s="439"/>
      <c r="AG756" s="439"/>
      <c r="AH756" s="439"/>
      <c r="AI756" s="439"/>
      <c r="AJ756" s="439"/>
      <c r="AK756" s="439"/>
      <c r="AL756" s="439"/>
      <c r="AM756" s="439"/>
      <c r="AN756" s="439"/>
      <c r="AO756" s="439"/>
      <c r="AP756" s="439"/>
      <c r="AQ756" s="439"/>
      <c r="AR756" s="439"/>
      <c r="AS756" s="439"/>
      <c r="AT756" s="439"/>
      <c r="AU756" s="439"/>
      <c r="AV756" s="439"/>
      <c r="AW756" s="439"/>
      <c r="AX756" s="439"/>
      <c r="AY756" s="439"/>
      <c r="AZ756" s="439"/>
      <c r="BA756" s="439"/>
      <c r="BB756" s="439"/>
      <c r="BC756" s="439"/>
    </row>
    <row r="757" ht="15.75" customHeight="1">
      <c r="A757" s="439"/>
      <c r="B757" s="439"/>
      <c r="C757" s="439"/>
      <c r="D757" s="439"/>
      <c r="E757" s="439"/>
      <c r="F757" s="439"/>
      <c r="G757" s="439"/>
      <c r="H757" s="439"/>
      <c r="I757" s="439"/>
      <c r="J757" s="439"/>
      <c r="K757" s="439"/>
      <c r="L757" s="439"/>
      <c r="M757" s="439"/>
      <c r="N757" s="439"/>
      <c r="O757" s="439"/>
      <c r="P757" s="439"/>
      <c r="Q757" s="439"/>
      <c r="R757" s="439"/>
      <c r="S757" s="439"/>
      <c r="T757" s="439"/>
      <c r="U757" s="439"/>
      <c r="V757" s="439"/>
      <c r="W757" s="439"/>
      <c r="X757" s="439"/>
      <c r="Y757" s="439"/>
      <c r="Z757" s="439"/>
      <c r="AA757" s="439"/>
      <c r="AB757" s="439"/>
      <c r="AC757" s="439"/>
      <c r="AD757" s="439"/>
      <c r="AE757" s="439"/>
      <c r="AF757" s="439"/>
      <c r="AG757" s="439"/>
      <c r="AH757" s="439"/>
      <c r="AI757" s="439"/>
      <c r="AJ757" s="439"/>
      <c r="AK757" s="439"/>
      <c r="AL757" s="439"/>
      <c r="AM757" s="439"/>
      <c r="AN757" s="439"/>
      <c r="AO757" s="439"/>
      <c r="AP757" s="439"/>
      <c r="AQ757" s="439"/>
      <c r="AR757" s="439"/>
      <c r="AS757" s="439"/>
      <c r="AT757" s="439"/>
      <c r="AU757" s="439"/>
      <c r="AV757" s="439"/>
      <c r="AW757" s="439"/>
      <c r="AX757" s="439"/>
      <c r="AY757" s="439"/>
      <c r="AZ757" s="439"/>
      <c r="BA757" s="439"/>
      <c r="BB757" s="439"/>
      <c r="BC757" s="439"/>
    </row>
    <row r="758" ht="15.75" customHeight="1">
      <c r="A758" s="439"/>
      <c r="B758" s="439"/>
      <c r="C758" s="439"/>
      <c r="D758" s="439"/>
      <c r="E758" s="439"/>
      <c r="F758" s="439"/>
      <c r="G758" s="439"/>
      <c r="H758" s="439"/>
      <c r="I758" s="439"/>
      <c r="J758" s="439"/>
      <c r="K758" s="439"/>
      <c r="L758" s="439"/>
      <c r="M758" s="439"/>
      <c r="N758" s="439"/>
      <c r="O758" s="439"/>
      <c r="P758" s="439"/>
      <c r="Q758" s="439"/>
      <c r="R758" s="439"/>
      <c r="S758" s="439"/>
      <c r="T758" s="439"/>
      <c r="U758" s="439"/>
      <c r="V758" s="439"/>
      <c r="W758" s="439"/>
      <c r="X758" s="439"/>
      <c r="Y758" s="439"/>
      <c r="Z758" s="439"/>
      <c r="AA758" s="439"/>
      <c r="AB758" s="439"/>
      <c r="AC758" s="439"/>
      <c r="AD758" s="439"/>
      <c r="AE758" s="439"/>
      <c r="AF758" s="439"/>
      <c r="AG758" s="439"/>
      <c r="AH758" s="439"/>
      <c r="AI758" s="439"/>
      <c r="AJ758" s="439"/>
      <c r="AK758" s="439"/>
      <c r="AL758" s="439"/>
      <c r="AM758" s="439"/>
      <c r="AN758" s="439"/>
      <c r="AO758" s="439"/>
      <c r="AP758" s="439"/>
      <c r="AQ758" s="439"/>
      <c r="AR758" s="439"/>
      <c r="AS758" s="439"/>
      <c r="AT758" s="439"/>
      <c r="AU758" s="439"/>
      <c r="AV758" s="439"/>
      <c r="AW758" s="439"/>
      <c r="AX758" s="439"/>
      <c r="AY758" s="439"/>
      <c r="AZ758" s="439"/>
      <c r="BA758" s="439"/>
      <c r="BB758" s="439"/>
      <c r="BC758" s="439"/>
    </row>
    <row r="759" ht="15.75" customHeight="1">
      <c r="A759" s="439"/>
      <c r="B759" s="439"/>
      <c r="C759" s="439"/>
      <c r="D759" s="439"/>
      <c r="E759" s="439"/>
      <c r="F759" s="439"/>
      <c r="G759" s="439"/>
      <c r="H759" s="439"/>
      <c r="I759" s="439"/>
      <c r="J759" s="439"/>
      <c r="K759" s="439"/>
      <c r="L759" s="439"/>
      <c r="M759" s="439"/>
      <c r="N759" s="439"/>
      <c r="O759" s="439"/>
      <c r="P759" s="439"/>
      <c r="Q759" s="439"/>
      <c r="R759" s="439"/>
      <c r="S759" s="439"/>
      <c r="T759" s="439"/>
      <c r="U759" s="439"/>
      <c r="V759" s="439"/>
      <c r="W759" s="439"/>
      <c r="X759" s="439"/>
      <c r="Y759" s="439"/>
      <c r="Z759" s="439"/>
      <c r="AA759" s="439"/>
      <c r="AB759" s="439"/>
      <c r="AC759" s="439"/>
      <c r="AD759" s="439"/>
      <c r="AE759" s="439"/>
      <c r="AF759" s="439"/>
      <c r="AG759" s="439"/>
      <c r="AH759" s="439"/>
      <c r="AI759" s="439"/>
      <c r="AJ759" s="439"/>
      <c r="AK759" s="439"/>
      <c r="AL759" s="439"/>
      <c r="AM759" s="439"/>
      <c r="AN759" s="439"/>
      <c r="AO759" s="439"/>
      <c r="AP759" s="439"/>
      <c r="AQ759" s="439"/>
      <c r="AR759" s="439"/>
      <c r="AS759" s="439"/>
      <c r="AT759" s="439"/>
      <c r="AU759" s="439"/>
      <c r="AV759" s="439"/>
      <c r="AW759" s="439"/>
      <c r="AX759" s="439"/>
      <c r="AY759" s="439"/>
      <c r="AZ759" s="439"/>
      <c r="BA759" s="439"/>
      <c r="BB759" s="439"/>
      <c r="BC759" s="439"/>
    </row>
    <row r="760" ht="15.75" customHeight="1">
      <c r="A760" s="439"/>
      <c r="B760" s="439"/>
      <c r="C760" s="439"/>
      <c r="D760" s="439"/>
      <c r="E760" s="439"/>
      <c r="F760" s="439"/>
      <c r="G760" s="439"/>
      <c r="H760" s="439"/>
      <c r="I760" s="439"/>
      <c r="J760" s="439"/>
      <c r="K760" s="439"/>
      <c r="L760" s="439"/>
      <c r="M760" s="439"/>
      <c r="N760" s="439"/>
      <c r="O760" s="439"/>
      <c r="P760" s="439"/>
      <c r="Q760" s="439"/>
      <c r="R760" s="439"/>
      <c r="S760" s="439"/>
      <c r="T760" s="439"/>
      <c r="U760" s="439"/>
      <c r="V760" s="439"/>
      <c r="W760" s="439"/>
      <c r="X760" s="439"/>
      <c r="Y760" s="439"/>
      <c r="Z760" s="439"/>
      <c r="AA760" s="439"/>
      <c r="AB760" s="439"/>
      <c r="AC760" s="439"/>
      <c r="AD760" s="439"/>
      <c r="AE760" s="439"/>
      <c r="AF760" s="439"/>
      <c r="AG760" s="439"/>
      <c r="AH760" s="439"/>
      <c r="AI760" s="439"/>
      <c r="AJ760" s="439"/>
      <c r="AK760" s="439"/>
      <c r="AL760" s="439"/>
      <c r="AM760" s="439"/>
      <c r="AN760" s="439"/>
      <c r="AO760" s="439"/>
      <c r="AP760" s="439"/>
      <c r="AQ760" s="439"/>
      <c r="AR760" s="439"/>
      <c r="AS760" s="439"/>
      <c r="AT760" s="439"/>
      <c r="AU760" s="439"/>
      <c r="AV760" s="439"/>
      <c r="AW760" s="439"/>
      <c r="AX760" s="439"/>
      <c r="AY760" s="439"/>
      <c r="AZ760" s="439"/>
      <c r="BA760" s="439"/>
      <c r="BB760" s="439"/>
      <c r="BC760" s="439"/>
    </row>
    <row r="761" ht="15.75" customHeight="1">
      <c r="A761" s="439"/>
      <c r="B761" s="439"/>
      <c r="C761" s="439"/>
      <c r="D761" s="439"/>
      <c r="E761" s="439"/>
      <c r="F761" s="439"/>
      <c r="G761" s="439"/>
      <c r="H761" s="439"/>
      <c r="I761" s="439"/>
      <c r="J761" s="439"/>
      <c r="K761" s="439"/>
      <c r="L761" s="439"/>
      <c r="M761" s="439"/>
      <c r="N761" s="439"/>
      <c r="O761" s="439"/>
      <c r="P761" s="439"/>
      <c r="Q761" s="439"/>
      <c r="R761" s="439"/>
      <c r="S761" s="439"/>
      <c r="T761" s="439"/>
      <c r="U761" s="439"/>
      <c r="V761" s="439"/>
      <c r="W761" s="439"/>
      <c r="X761" s="439"/>
      <c r="Y761" s="439"/>
      <c r="Z761" s="439"/>
      <c r="AA761" s="439"/>
      <c r="AB761" s="439"/>
      <c r="AC761" s="439"/>
      <c r="AD761" s="439"/>
      <c r="AE761" s="439"/>
      <c r="AF761" s="439"/>
      <c r="AG761" s="439"/>
      <c r="AH761" s="439"/>
      <c r="AI761" s="439"/>
      <c r="AJ761" s="439"/>
      <c r="AK761" s="439"/>
      <c r="AL761" s="439"/>
      <c r="AM761" s="439"/>
      <c r="AN761" s="439"/>
      <c r="AO761" s="439"/>
      <c r="AP761" s="439"/>
      <c r="AQ761" s="439"/>
      <c r="AR761" s="439"/>
      <c r="AS761" s="439"/>
      <c r="AT761" s="439"/>
      <c r="AU761" s="439"/>
      <c r="AV761" s="439"/>
      <c r="AW761" s="439"/>
      <c r="AX761" s="439"/>
      <c r="AY761" s="439"/>
      <c r="AZ761" s="439"/>
      <c r="BA761" s="439"/>
      <c r="BB761" s="439"/>
      <c r="BC761" s="439"/>
    </row>
    <row r="762" ht="15.75" customHeight="1">
      <c r="A762" s="439"/>
      <c r="B762" s="439"/>
      <c r="C762" s="439"/>
      <c r="D762" s="439"/>
      <c r="E762" s="439"/>
      <c r="F762" s="439"/>
      <c r="G762" s="439"/>
      <c r="H762" s="439"/>
      <c r="I762" s="439"/>
      <c r="J762" s="439"/>
      <c r="K762" s="439"/>
      <c r="L762" s="439"/>
      <c r="M762" s="439"/>
      <c r="N762" s="439"/>
      <c r="O762" s="439"/>
      <c r="P762" s="439"/>
      <c r="Q762" s="439"/>
      <c r="R762" s="439"/>
      <c r="S762" s="439"/>
      <c r="T762" s="439"/>
      <c r="U762" s="439"/>
      <c r="V762" s="439"/>
      <c r="W762" s="439"/>
      <c r="X762" s="439"/>
      <c r="Y762" s="439"/>
      <c r="Z762" s="439"/>
      <c r="AA762" s="439"/>
      <c r="AB762" s="439"/>
      <c r="AC762" s="439"/>
      <c r="AD762" s="439"/>
      <c r="AE762" s="439"/>
      <c r="AF762" s="439"/>
      <c r="AG762" s="439"/>
      <c r="AH762" s="439"/>
      <c r="AI762" s="439"/>
      <c r="AJ762" s="439"/>
      <c r="AK762" s="439"/>
      <c r="AL762" s="439"/>
      <c r="AM762" s="439"/>
      <c r="AN762" s="439"/>
      <c r="AO762" s="439"/>
      <c r="AP762" s="439"/>
      <c r="AQ762" s="439"/>
      <c r="AR762" s="439"/>
      <c r="AS762" s="439"/>
      <c r="AT762" s="439"/>
      <c r="AU762" s="439"/>
      <c r="AV762" s="439"/>
      <c r="AW762" s="439"/>
      <c r="AX762" s="439"/>
      <c r="AY762" s="439"/>
      <c r="AZ762" s="439"/>
      <c r="BA762" s="439"/>
      <c r="BB762" s="439"/>
      <c r="BC762" s="439"/>
    </row>
    <row r="763" ht="15.75" customHeight="1">
      <c r="A763" s="439"/>
      <c r="B763" s="439"/>
      <c r="C763" s="439"/>
      <c r="D763" s="439"/>
      <c r="E763" s="439"/>
      <c r="F763" s="439"/>
      <c r="G763" s="439"/>
      <c r="H763" s="439"/>
      <c r="I763" s="439"/>
      <c r="J763" s="439"/>
      <c r="K763" s="439"/>
      <c r="L763" s="439"/>
      <c r="M763" s="439"/>
      <c r="N763" s="439"/>
      <c r="O763" s="439"/>
      <c r="P763" s="439"/>
      <c r="Q763" s="439"/>
      <c r="R763" s="439"/>
      <c r="S763" s="439"/>
      <c r="T763" s="439"/>
      <c r="U763" s="439"/>
      <c r="V763" s="439"/>
      <c r="W763" s="439"/>
      <c r="X763" s="439"/>
      <c r="Y763" s="439"/>
      <c r="Z763" s="439"/>
      <c r="AA763" s="439"/>
      <c r="AB763" s="439"/>
      <c r="AC763" s="439"/>
      <c r="AD763" s="439"/>
      <c r="AE763" s="439"/>
      <c r="AF763" s="439"/>
      <c r="AG763" s="439"/>
      <c r="AH763" s="439"/>
      <c r="AI763" s="439"/>
      <c r="AJ763" s="439"/>
      <c r="AK763" s="439"/>
      <c r="AL763" s="439"/>
      <c r="AM763" s="439"/>
      <c r="AN763" s="439"/>
      <c r="AO763" s="439"/>
      <c r="AP763" s="439"/>
      <c r="AQ763" s="439"/>
      <c r="AR763" s="439"/>
      <c r="AS763" s="439"/>
      <c r="AT763" s="439"/>
      <c r="AU763" s="439"/>
      <c r="AV763" s="439"/>
      <c r="AW763" s="439"/>
      <c r="AX763" s="439"/>
      <c r="AY763" s="439"/>
      <c r="AZ763" s="439"/>
      <c r="BA763" s="439"/>
      <c r="BB763" s="439"/>
      <c r="BC763" s="439"/>
    </row>
    <row r="764" ht="15.75" customHeight="1">
      <c r="A764" s="439"/>
      <c r="B764" s="439"/>
      <c r="C764" s="439"/>
      <c r="D764" s="439"/>
      <c r="E764" s="439"/>
      <c r="F764" s="439"/>
      <c r="G764" s="439"/>
      <c r="H764" s="439"/>
      <c r="I764" s="439"/>
      <c r="J764" s="439"/>
      <c r="K764" s="439"/>
      <c r="L764" s="439"/>
      <c r="M764" s="439"/>
      <c r="N764" s="439"/>
      <c r="O764" s="439"/>
      <c r="P764" s="439"/>
      <c r="Q764" s="439"/>
      <c r="R764" s="439"/>
      <c r="S764" s="439"/>
      <c r="T764" s="439"/>
      <c r="U764" s="439"/>
      <c r="V764" s="439"/>
      <c r="W764" s="439"/>
      <c r="X764" s="439"/>
      <c r="Y764" s="439"/>
      <c r="Z764" s="439"/>
      <c r="AA764" s="439"/>
      <c r="AB764" s="439"/>
      <c r="AC764" s="439"/>
      <c r="AD764" s="439"/>
      <c r="AE764" s="439"/>
      <c r="AF764" s="439"/>
      <c r="AG764" s="439"/>
      <c r="AH764" s="439"/>
      <c r="AI764" s="439"/>
      <c r="AJ764" s="439"/>
      <c r="AK764" s="439"/>
      <c r="AL764" s="439"/>
      <c r="AM764" s="439"/>
      <c r="AN764" s="439"/>
      <c r="AO764" s="439"/>
      <c r="AP764" s="439"/>
      <c r="AQ764" s="439"/>
      <c r="AR764" s="439"/>
      <c r="AS764" s="439"/>
      <c r="AT764" s="439"/>
      <c r="AU764" s="439"/>
      <c r="AV764" s="439"/>
      <c r="AW764" s="439"/>
      <c r="AX764" s="439"/>
      <c r="AY764" s="439"/>
      <c r="AZ764" s="439"/>
      <c r="BA764" s="439"/>
      <c r="BB764" s="439"/>
      <c r="BC764" s="439"/>
    </row>
    <row r="765" ht="15.75" customHeight="1">
      <c r="A765" s="439"/>
      <c r="B765" s="439"/>
      <c r="C765" s="439"/>
      <c r="D765" s="439"/>
      <c r="E765" s="439"/>
      <c r="F765" s="439"/>
      <c r="G765" s="439"/>
      <c r="H765" s="439"/>
      <c r="I765" s="439"/>
      <c r="J765" s="439"/>
      <c r="K765" s="439"/>
      <c r="L765" s="439"/>
      <c r="M765" s="439"/>
      <c r="N765" s="439"/>
      <c r="O765" s="439"/>
      <c r="P765" s="439"/>
      <c r="Q765" s="439"/>
      <c r="R765" s="439"/>
      <c r="S765" s="439"/>
      <c r="T765" s="439"/>
      <c r="U765" s="439"/>
      <c r="V765" s="439"/>
      <c r="W765" s="439"/>
      <c r="X765" s="439"/>
      <c r="Y765" s="439"/>
      <c r="Z765" s="439"/>
      <c r="AA765" s="439"/>
      <c r="AB765" s="439"/>
      <c r="AC765" s="439"/>
      <c r="AD765" s="439"/>
      <c r="AE765" s="439"/>
      <c r="AF765" s="439"/>
      <c r="AG765" s="439"/>
      <c r="AH765" s="439"/>
      <c r="AI765" s="439"/>
      <c r="AJ765" s="439"/>
      <c r="AK765" s="439"/>
      <c r="AL765" s="439"/>
      <c r="AM765" s="439"/>
      <c r="AN765" s="439"/>
      <c r="AO765" s="439"/>
      <c r="AP765" s="439"/>
      <c r="AQ765" s="439"/>
      <c r="AR765" s="439"/>
      <c r="AS765" s="439"/>
      <c r="AT765" s="439"/>
      <c r="AU765" s="439"/>
      <c r="AV765" s="439"/>
      <c r="AW765" s="439"/>
      <c r="AX765" s="439"/>
      <c r="AY765" s="439"/>
      <c r="AZ765" s="439"/>
      <c r="BA765" s="439"/>
      <c r="BB765" s="439"/>
      <c r="BC765" s="439"/>
    </row>
    <row r="766" ht="15.75" customHeight="1">
      <c r="A766" s="439"/>
      <c r="B766" s="439"/>
      <c r="C766" s="439"/>
      <c r="D766" s="439"/>
      <c r="E766" s="439"/>
      <c r="F766" s="439"/>
      <c r="G766" s="439"/>
      <c r="H766" s="439"/>
      <c r="I766" s="439"/>
      <c r="J766" s="439"/>
      <c r="K766" s="439"/>
      <c r="L766" s="439"/>
      <c r="M766" s="439"/>
      <c r="N766" s="439"/>
      <c r="O766" s="439"/>
      <c r="P766" s="439"/>
      <c r="Q766" s="439"/>
      <c r="R766" s="439"/>
      <c r="S766" s="439"/>
      <c r="T766" s="439"/>
      <c r="U766" s="439"/>
      <c r="V766" s="439"/>
      <c r="W766" s="439"/>
      <c r="X766" s="439"/>
      <c r="Y766" s="439"/>
      <c r="Z766" s="439"/>
      <c r="AA766" s="439"/>
      <c r="AB766" s="439"/>
      <c r="AC766" s="439"/>
      <c r="AD766" s="439"/>
      <c r="AE766" s="439"/>
      <c r="AF766" s="439"/>
      <c r="AG766" s="439"/>
      <c r="AH766" s="439"/>
      <c r="AI766" s="439"/>
      <c r="AJ766" s="439"/>
      <c r="AK766" s="439"/>
      <c r="AL766" s="439"/>
      <c r="AM766" s="439"/>
      <c r="AN766" s="439"/>
      <c r="AO766" s="439"/>
      <c r="AP766" s="439"/>
      <c r="AQ766" s="439"/>
      <c r="AR766" s="439"/>
      <c r="AS766" s="439"/>
      <c r="AT766" s="439"/>
      <c r="AU766" s="439"/>
      <c r="AV766" s="439"/>
      <c r="AW766" s="439"/>
      <c r="AX766" s="439"/>
      <c r="AY766" s="439"/>
      <c r="AZ766" s="439"/>
      <c r="BA766" s="439"/>
      <c r="BB766" s="439"/>
      <c r="BC766" s="439"/>
    </row>
    <row r="767" ht="15.75" customHeight="1">
      <c r="A767" s="439"/>
      <c r="B767" s="439"/>
      <c r="C767" s="439"/>
      <c r="D767" s="439"/>
      <c r="E767" s="439"/>
      <c r="F767" s="439"/>
      <c r="G767" s="439"/>
      <c r="H767" s="439"/>
      <c r="I767" s="439"/>
      <c r="J767" s="439"/>
      <c r="K767" s="439"/>
      <c r="L767" s="439"/>
      <c r="M767" s="439"/>
      <c r="N767" s="439"/>
      <c r="O767" s="439"/>
      <c r="P767" s="439"/>
      <c r="Q767" s="439"/>
      <c r="R767" s="439"/>
      <c r="S767" s="439"/>
      <c r="T767" s="439"/>
      <c r="U767" s="439"/>
      <c r="V767" s="439"/>
      <c r="W767" s="439"/>
      <c r="X767" s="439"/>
      <c r="Y767" s="439"/>
      <c r="Z767" s="439"/>
      <c r="AA767" s="439"/>
      <c r="AB767" s="439"/>
      <c r="AC767" s="439"/>
      <c r="AD767" s="439"/>
      <c r="AE767" s="439"/>
      <c r="AF767" s="439"/>
      <c r="AG767" s="439"/>
      <c r="AH767" s="439"/>
      <c r="AI767" s="439"/>
      <c r="AJ767" s="439"/>
      <c r="AK767" s="439"/>
      <c r="AL767" s="439"/>
      <c r="AM767" s="439"/>
      <c r="AN767" s="439"/>
      <c r="AO767" s="439"/>
      <c r="AP767" s="439"/>
      <c r="AQ767" s="439"/>
      <c r="AR767" s="439"/>
      <c r="AS767" s="439"/>
      <c r="AT767" s="439"/>
      <c r="AU767" s="439"/>
      <c r="AV767" s="439"/>
      <c r="AW767" s="439"/>
      <c r="AX767" s="439"/>
      <c r="AY767" s="439"/>
      <c r="AZ767" s="439"/>
      <c r="BA767" s="439"/>
      <c r="BB767" s="439"/>
      <c r="BC767" s="439"/>
    </row>
    <row r="768" ht="15.75" customHeight="1">
      <c r="A768" s="439"/>
      <c r="B768" s="439"/>
      <c r="C768" s="439"/>
      <c r="D768" s="439"/>
      <c r="E768" s="439"/>
      <c r="F768" s="439"/>
      <c r="G768" s="439"/>
      <c r="H768" s="439"/>
      <c r="I768" s="439"/>
      <c r="J768" s="439"/>
      <c r="K768" s="439"/>
      <c r="L768" s="439"/>
      <c r="M768" s="439"/>
      <c r="N768" s="439"/>
      <c r="O768" s="439"/>
      <c r="P768" s="439"/>
      <c r="Q768" s="439"/>
      <c r="R768" s="439"/>
      <c r="S768" s="439"/>
      <c r="T768" s="439"/>
      <c r="U768" s="439"/>
      <c r="V768" s="439"/>
      <c r="W768" s="439"/>
      <c r="X768" s="439"/>
      <c r="Y768" s="439"/>
      <c r="Z768" s="439"/>
      <c r="AA768" s="439"/>
      <c r="AB768" s="439"/>
      <c r="AC768" s="439"/>
      <c r="AD768" s="439"/>
      <c r="AE768" s="439"/>
      <c r="AF768" s="439"/>
      <c r="AG768" s="439"/>
      <c r="AH768" s="439"/>
      <c r="AI768" s="439"/>
      <c r="AJ768" s="439"/>
      <c r="AK768" s="439"/>
      <c r="AL768" s="439"/>
      <c r="AM768" s="439"/>
      <c r="AN768" s="439"/>
      <c r="AO768" s="439"/>
      <c r="AP768" s="439"/>
      <c r="AQ768" s="439"/>
      <c r="AR768" s="439"/>
      <c r="AS768" s="439"/>
      <c r="AT768" s="439"/>
      <c r="AU768" s="439"/>
      <c r="AV768" s="439"/>
      <c r="AW768" s="439"/>
      <c r="AX768" s="439"/>
      <c r="AY768" s="439"/>
      <c r="AZ768" s="439"/>
      <c r="BA768" s="439"/>
      <c r="BB768" s="439"/>
      <c r="BC768" s="439"/>
    </row>
    <row r="769" ht="15.75" customHeight="1">
      <c r="A769" s="439"/>
      <c r="B769" s="439"/>
      <c r="C769" s="439"/>
      <c r="D769" s="439"/>
      <c r="E769" s="439"/>
      <c r="F769" s="439"/>
      <c r="G769" s="439"/>
      <c r="H769" s="439"/>
      <c r="I769" s="439"/>
      <c r="J769" s="439"/>
      <c r="K769" s="439"/>
      <c r="L769" s="439"/>
      <c r="M769" s="439"/>
      <c r="N769" s="439"/>
      <c r="O769" s="439"/>
      <c r="P769" s="439"/>
      <c r="Q769" s="439"/>
      <c r="R769" s="439"/>
      <c r="S769" s="439"/>
      <c r="T769" s="439"/>
      <c r="U769" s="439"/>
      <c r="V769" s="439"/>
      <c r="W769" s="439"/>
      <c r="X769" s="439"/>
      <c r="Y769" s="439"/>
      <c r="Z769" s="439"/>
      <c r="AA769" s="439"/>
      <c r="AB769" s="439"/>
      <c r="AC769" s="439"/>
      <c r="AD769" s="439"/>
      <c r="AE769" s="439"/>
      <c r="AF769" s="439"/>
      <c r="AG769" s="439"/>
      <c r="AH769" s="439"/>
      <c r="AI769" s="439"/>
      <c r="AJ769" s="439"/>
      <c r="AK769" s="439"/>
      <c r="AL769" s="439"/>
      <c r="AM769" s="439"/>
      <c r="AN769" s="439"/>
      <c r="AO769" s="439"/>
      <c r="AP769" s="439"/>
      <c r="AQ769" s="439"/>
      <c r="AR769" s="439"/>
      <c r="AS769" s="439"/>
      <c r="AT769" s="439"/>
      <c r="AU769" s="439"/>
      <c r="AV769" s="439"/>
      <c r="AW769" s="439"/>
      <c r="AX769" s="439"/>
      <c r="AY769" s="439"/>
      <c r="AZ769" s="439"/>
      <c r="BA769" s="439"/>
      <c r="BB769" s="439"/>
      <c r="BC769" s="439"/>
    </row>
    <row r="770" ht="15.75" customHeight="1">
      <c r="A770" s="439"/>
      <c r="B770" s="439"/>
      <c r="C770" s="439"/>
      <c r="D770" s="439"/>
      <c r="E770" s="439"/>
      <c r="F770" s="439"/>
      <c r="G770" s="439"/>
      <c r="H770" s="439"/>
      <c r="I770" s="439"/>
      <c r="J770" s="439"/>
      <c r="K770" s="439"/>
      <c r="L770" s="439"/>
      <c r="M770" s="439"/>
      <c r="N770" s="439"/>
      <c r="O770" s="439"/>
      <c r="P770" s="439"/>
      <c r="Q770" s="439"/>
      <c r="R770" s="439"/>
      <c r="S770" s="439"/>
      <c r="T770" s="439"/>
      <c r="U770" s="439"/>
      <c r="V770" s="439"/>
      <c r="W770" s="439"/>
      <c r="X770" s="439"/>
      <c r="Y770" s="439"/>
      <c r="Z770" s="439"/>
      <c r="AA770" s="439"/>
      <c r="AB770" s="439"/>
      <c r="AC770" s="439"/>
      <c r="AD770" s="439"/>
      <c r="AE770" s="439"/>
      <c r="AF770" s="439"/>
      <c r="AG770" s="439"/>
      <c r="AH770" s="439"/>
      <c r="AI770" s="439"/>
      <c r="AJ770" s="439"/>
      <c r="AK770" s="439"/>
      <c r="AL770" s="439"/>
      <c r="AM770" s="439"/>
      <c r="AN770" s="439"/>
      <c r="AO770" s="439"/>
      <c r="AP770" s="439"/>
      <c r="AQ770" s="439"/>
      <c r="AR770" s="439"/>
      <c r="AS770" s="439"/>
      <c r="AT770" s="439"/>
      <c r="AU770" s="439"/>
      <c r="AV770" s="439"/>
      <c r="AW770" s="439"/>
      <c r="AX770" s="439"/>
      <c r="AY770" s="439"/>
      <c r="AZ770" s="439"/>
      <c r="BA770" s="439"/>
      <c r="BB770" s="439"/>
      <c r="BC770" s="439"/>
    </row>
    <row r="771" ht="15.75" customHeight="1">
      <c r="A771" s="439"/>
      <c r="B771" s="439"/>
      <c r="C771" s="439"/>
      <c r="D771" s="439"/>
      <c r="E771" s="439"/>
      <c r="F771" s="439"/>
      <c r="G771" s="439"/>
      <c r="H771" s="439"/>
      <c r="I771" s="439"/>
      <c r="J771" s="439"/>
      <c r="K771" s="439"/>
      <c r="L771" s="439"/>
      <c r="M771" s="439"/>
      <c r="N771" s="439"/>
      <c r="O771" s="439"/>
      <c r="P771" s="439"/>
      <c r="Q771" s="439"/>
      <c r="R771" s="439"/>
      <c r="S771" s="439"/>
      <c r="T771" s="439"/>
      <c r="U771" s="439"/>
      <c r="V771" s="439"/>
      <c r="W771" s="439"/>
      <c r="X771" s="439"/>
      <c r="Y771" s="439"/>
      <c r="Z771" s="439"/>
      <c r="AA771" s="439"/>
      <c r="AB771" s="439"/>
      <c r="AC771" s="439"/>
      <c r="AD771" s="439"/>
      <c r="AE771" s="439"/>
      <c r="AF771" s="439"/>
      <c r="AG771" s="439"/>
      <c r="AH771" s="439"/>
      <c r="AI771" s="439"/>
      <c r="AJ771" s="439"/>
      <c r="AK771" s="439"/>
      <c r="AL771" s="439"/>
      <c r="AM771" s="439"/>
      <c r="AN771" s="439"/>
      <c r="AO771" s="439"/>
      <c r="AP771" s="439"/>
      <c r="AQ771" s="439"/>
      <c r="AR771" s="439"/>
      <c r="AS771" s="439"/>
      <c r="AT771" s="439"/>
      <c r="AU771" s="439"/>
      <c r="AV771" s="439"/>
      <c r="AW771" s="439"/>
      <c r="AX771" s="439"/>
      <c r="AY771" s="439"/>
      <c r="AZ771" s="439"/>
      <c r="BA771" s="439"/>
      <c r="BB771" s="439"/>
      <c r="BC771" s="439"/>
    </row>
    <row r="772" ht="15.75" customHeight="1">
      <c r="A772" s="439"/>
      <c r="B772" s="439"/>
      <c r="C772" s="439"/>
      <c r="D772" s="439"/>
      <c r="E772" s="439"/>
      <c r="F772" s="439"/>
      <c r="G772" s="439"/>
      <c r="H772" s="439"/>
      <c r="I772" s="439"/>
      <c r="J772" s="439"/>
      <c r="K772" s="439"/>
      <c r="L772" s="439"/>
      <c r="M772" s="439"/>
      <c r="N772" s="439"/>
      <c r="O772" s="439"/>
      <c r="P772" s="439"/>
      <c r="Q772" s="439"/>
      <c r="R772" s="439"/>
      <c r="S772" s="439"/>
      <c r="T772" s="439"/>
      <c r="U772" s="439"/>
      <c r="V772" s="439"/>
      <c r="W772" s="439"/>
      <c r="X772" s="439"/>
      <c r="Y772" s="439"/>
      <c r="Z772" s="439"/>
      <c r="AA772" s="439"/>
      <c r="AB772" s="439"/>
      <c r="AC772" s="439"/>
      <c r="AD772" s="439"/>
      <c r="AE772" s="439"/>
      <c r="AF772" s="439"/>
      <c r="AG772" s="439"/>
      <c r="AH772" s="439"/>
      <c r="AI772" s="439"/>
      <c r="AJ772" s="439"/>
      <c r="AK772" s="439"/>
      <c r="AL772" s="439"/>
      <c r="AM772" s="439"/>
      <c r="AN772" s="439"/>
      <c r="AO772" s="439"/>
      <c r="AP772" s="439"/>
      <c r="AQ772" s="439"/>
      <c r="AR772" s="439"/>
      <c r="AS772" s="439"/>
      <c r="AT772" s="439"/>
      <c r="AU772" s="439"/>
      <c r="AV772" s="439"/>
      <c r="AW772" s="439"/>
      <c r="AX772" s="439"/>
      <c r="AY772" s="439"/>
      <c r="AZ772" s="439"/>
      <c r="BA772" s="439"/>
      <c r="BB772" s="439"/>
      <c r="BC772" s="439"/>
    </row>
    <row r="773" ht="15.75" customHeight="1">
      <c r="A773" s="439"/>
      <c r="B773" s="439"/>
      <c r="C773" s="439"/>
      <c r="D773" s="439"/>
      <c r="E773" s="439"/>
      <c r="F773" s="439"/>
      <c r="G773" s="439"/>
      <c r="H773" s="439"/>
      <c r="I773" s="439"/>
      <c r="J773" s="439"/>
      <c r="K773" s="439"/>
      <c r="L773" s="439"/>
      <c r="M773" s="439"/>
      <c r="N773" s="439"/>
      <c r="O773" s="439"/>
      <c r="P773" s="439"/>
      <c r="Q773" s="439"/>
      <c r="R773" s="439"/>
      <c r="S773" s="439"/>
      <c r="T773" s="439"/>
      <c r="U773" s="439"/>
      <c r="V773" s="439"/>
      <c r="W773" s="439"/>
      <c r="X773" s="439"/>
      <c r="Y773" s="439"/>
      <c r="Z773" s="439"/>
      <c r="AA773" s="439"/>
      <c r="AB773" s="439"/>
      <c r="AC773" s="439"/>
      <c r="AD773" s="439"/>
      <c r="AE773" s="439"/>
      <c r="AF773" s="439"/>
      <c r="AG773" s="439"/>
      <c r="AH773" s="439"/>
      <c r="AI773" s="439"/>
      <c r="AJ773" s="439"/>
      <c r="AK773" s="439"/>
      <c r="AL773" s="439"/>
      <c r="AM773" s="439"/>
      <c r="AN773" s="439"/>
      <c r="AO773" s="439"/>
      <c r="AP773" s="439"/>
      <c r="AQ773" s="439"/>
      <c r="AR773" s="439"/>
      <c r="AS773" s="439"/>
      <c r="AT773" s="439"/>
      <c r="AU773" s="439"/>
      <c r="AV773" s="439"/>
      <c r="AW773" s="439"/>
      <c r="AX773" s="439"/>
      <c r="AY773" s="439"/>
      <c r="AZ773" s="439"/>
      <c r="BA773" s="439"/>
      <c r="BB773" s="439"/>
      <c r="BC773" s="439"/>
    </row>
    <row r="774" ht="15.75" customHeight="1">
      <c r="A774" s="439"/>
      <c r="B774" s="439"/>
      <c r="C774" s="439"/>
      <c r="D774" s="439"/>
      <c r="E774" s="439"/>
      <c r="F774" s="439"/>
      <c r="G774" s="439"/>
      <c r="H774" s="439"/>
      <c r="I774" s="439"/>
      <c r="J774" s="439"/>
      <c r="K774" s="439"/>
      <c r="L774" s="439"/>
      <c r="M774" s="439"/>
      <c r="N774" s="439"/>
      <c r="O774" s="439"/>
      <c r="P774" s="439"/>
      <c r="Q774" s="439"/>
      <c r="R774" s="439"/>
      <c r="S774" s="439"/>
      <c r="T774" s="439"/>
      <c r="U774" s="439"/>
      <c r="V774" s="439"/>
      <c r="W774" s="439"/>
      <c r="X774" s="439"/>
      <c r="Y774" s="439"/>
      <c r="Z774" s="439"/>
      <c r="AA774" s="439"/>
      <c r="AB774" s="439"/>
      <c r="AC774" s="439"/>
      <c r="AD774" s="439"/>
      <c r="AE774" s="439"/>
      <c r="AF774" s="439"/>
      <c r="AG774" s="439"/>
      <c r="AH774" s="439"/>
      <c r="AI774" s="439"/>
      <c r="AJ774" s="439"/>
      <c r="AK774" s="439"/>
      <c r="AL774" s="439"/>
      <c r="AM774" s="439"/>
      <c r="AN774" s="439"/>
      <c r="AO774" s="439"/>
      <c r="AP774" s="439"/>
      <c r="AQ774" s="439"/>
      <c r="AR774" s="439"/>
      <c r="AS774" s="439"/>
      <c r="AT774" s="439"/>
      <c r="AU774" s="439"/>
      <c r="AV774" s="439"/>
      <c r="AW774" s="439"/>
      <c r="AX774" s="439"/>
      <c r="AY774" s="439"/>
      <c r="AZ774" s="439"/>
      <c r="BA774" s="439"/>
      <c r="BB774" s="439"/>
      <c r="BC774" s="439"/>
    </row>
    <row r="775" ht="15.75" customHeight="1">
      <c r="A775" s="439"/>
      <c r="B775" s="439"/>
      <c r="C775" s="439"/>
      <c r="D775" s="439"/>
      <c r="E775" s="439"/>
      <c r="F775" s="439"/>
      <c r="G775" s="439"/>
      <c r="H775" s="439"/>
      <c r="I775" s="439"/>
      <c r="J775" s="439"/>
      <c r="K775" s="439"/>
      <c r="L775" s="439"/>
      <c r="M775" s="439"/>
      <c r="N775" s="439"/>
      <c r="O775" s="439"/>
      <c r="P775" s="439"/>
      <c r="Q775" s="439"/>
      <c r="R775" s="439"/>
      <c r="S775" s="439"/>
      <c r="T775" s="439"/>
      <c r="U775" s="439"/>
      <c r="V775" s="439"/>
      <c r="W775" s="439"/>
      <c r="X775" s="439"/>
      <c r="Y775" s="439"/>
      <c r="Z775" s="439"/>
      <c r="AA775" s="439"/>
      <c r="AB775" s="439"/>
      <c r="AC775" s="439"/>
      <c r="AD775" s="439"/>
      <c r="AE775" s="439"/>
      <c r="AF775" s="439"/>
      <c r="AG775" s="439"/>
      <c r="AH775" s="439"/>
      <c r="AI775" s="439"/>
      <c r="AJ775" s="439"/>
      <c r="AK775" s="439"/>
      <c r="AL775" s="439"/>
      <c r="AM775" s="439"/>
      <c r="AN775" s="439"/>
      <c r="AO775" s="439"/>
      <c r="AP775" s="439"/>
      <c r="AQ775" s="439"/>
      <c r="AR775" s="439"/>
      <c r="AS775" s="439"/>
      <c r="AT775" s="439"/>
      <c r="AU775" s="439"/>
      <c r="AV775" s="439"/>
      <c r="AW775" s="439"/>
      <c r="AX775" s="439"/>
      <c r="AY775" s="439"/>
      <c r="AZ775" s="439"/>
      <c r="BA775" s="439"/>
      <c r="BB775" s="439"/>
      <c r="BC775" s="439"/>
    </row>
    <row r="776" ht="15.75" customHeight="1">
      <c r="A776" s="439"/>
      <c r="B776" s="439"/>
      <c r="C776" s="439"/>
      <c r="D776" s="439"/>
      <c r="E776" s="439"/>
      <c r="F776" s="439"/>
      <c r="G776" s="439"/>
      <c r="H776" s="439"/>
      <c r="I776" s="439"/>
      <c r="J776" s="439"/>
      <c r="K776" s="439"/>
      <c r="L776" s="439"/>
      <c r="M776" s="439"/>
      <c r="N776" s="439"/>
      <c r="O776" s="439"/>
      <c r="P776" s="439"/>
      <c r="Q776" s="439"/>
      <c r="R776" s="439"/>
      <c r="S776" s="439"/>
      <c r="T776" s="439"/>
      <c r="U776" s="439"/>
      <c r="V776" s="439"/>
      <c r="W776" s="439"/>
      <c r="X776" s="439"/>
      <c r="Y776" s="439"/>
      <c r="Z776" s="439"/>
      <c r="AA776" s="439"/>
      <c r="AB776" s="439"/>
      <c r="AC776" s="439"/>
      <c r="AD776" s="439"/>
      <c r="AE776" s="439"/>
      <c r="AF776" s="439"/>
      <c r="AG776" s="439"/>
      <c r="AH776" s="439"/>
      <c r="AI776" s="439"/>
      <c r="AJ776" s="439"/>
      <c r="AK776" s="439"/>
      <c r="AL776" s="439"/>
      <c r="AM776" s="439"/>
      <c r="AN776" s="439"/>
      <c r="AO776" s="439"/>
      <c r="AP776" s="439"/>
      <c r="AQ776" s="439"/>
      <c r="AR776" s="439"/>
      <c r="AS776" s="439"/>
      <c r="AT776" s="439"/>
      <c r="AU776" s="439"/>
      <c r="AV776" s="439"/>
      <c r="AW776" s="439"/>
      <c r="AX776" s="439"/>
      <c r="AY776" s="439"/>
      <c r="AZ776" s="439"/>
      <c r="BA776" s="439"/>
      <c r="BB776" s="439"/>
      <c r="BC776" s="439"/>
    </row>
    <row r="777" ht="15.75" customHeight="1">
      <c r="A777" s="439"/>
      <c r="B777" s="439"/>
      <c r="C777" s="439"/>
      <c r="D777" s="439"/>
      <c r="E777" s="439"/>
      <c r="F777" s="439"/>
      <c r="G777" s="439"/>
      <c r="H777" s="439"/>
      <c r="I777" s="439"/>
      <c r="J777" s="439"/>
      <c r="K777" s="439"/>
      <c r="L777" s="439"/>
      <c r="M777" s="439"/>
      <c r="N777" s="439"/>
      <c r="O777" s="439"/>
      <c r="P777" s="439"/>
      <c r="Q777" s="439"/>
      <c r="R777" s="439"/>
      <c r="S777" s="439"/>
      <c r="T777" s="439"/>
      <c r="U777" s="439"/>
      <c r="V777" s="439"/>
      <c r="W777" s="439"/>
      <c r="X777" s="439"/>
      <c r="Y777" s="439"/>
      <c r="Z777" s="439"/>
      <c r="AA777" s="439"/>
      <c r="AB777" s="439"/>
      <c r="AC777" s="439"/>
      <c r="AD777" s="439"/>
      <c r="AE777" s="439"/>
      <c r="AF777" s="439"/>
      <c r="AG777" s="439"/>
      <c r="AH777" s="439"/>
      <c r="AI777" s="439"/>
      <c r="AJ777" s="439"/>
      <c r="AK777" s="439"/>
      <c r="AL777" s="439"/>
      <c r="AM777" s="439"/>
      <c r="AN777" s="439"/>
      <c r="AO777" s="439"/>
      <c r="AP777" s="439"/>
      <c r="AQ777" s="439"/>
      <c r="AR777" s="439"/>
      <c r="AS777" s="439"/>
      <c r="AT777" s="439"/>
      <c r="AU777" s="439"/>
      <c r="AV777" s="439"/>
      <c r="AW777" s="439"/>
      <c r="AX777" s="439"/>
      <c r="AY777" s="439"/>
      <c r="AZ777" s="439"/>
      <c r="BA777" s="439"/>
      <c r="BB777" s="439"/>
      <c r="BC777" s="439"/>
    </row>
    <row r="778" ht="15.75" customHeight="1">
      <c r="A778" s="439"/>
      <c r="B778" s="439"/>
      <c r="C778" s="439"/>
      <c r="D778" s="439"/>
      <c r="E778" s="439"/>
      <c r="F778" s="439"/>
      <c r="G778" s="439"/>
      <c r="H778" s="439"/>
      <c r="I778" s="439"/>
      <c r="J778" s="439"/>
      <c r="K778" s="439"/>
      <c r="L778" s="439"/>
      <c r="M778" s="439"/>
      <c r="N778" s="439"/>
      <c r="O778" s="439"/>
      <c r="P778" s="439"/>
      <c r="Q778" s="439"/>
      <c r="R778" s="439"/>
      <c r="S778" s="439"/>
      <c r="T778" s="439"/>
      <c r="U778" s="439"/>
      <c r="V778" s="439"/>
      <c r="W778" s="439"/>
      <c r="X778" s="439"/>
      <c r="Y778" s="439"/>
      <c r="Z778" s="439"/>
      <c r="AA778" s="439"/>
      <c r="AB778" s="439"/>
      <c r="AC778" s="439"/>
      <c r="AD778" s="439"/>
      <c r="AE778" s="439"/>
      <c r="AF778" s="439"/>
      <c r="AG778" s="439"/>
      <c r="AH778" s="439"/>
      <c r="AI778" s="439"/>
      <c r="AJ778" s="439"/>
      <c r="AK778" s="439"/>
      <c r="AL778" s="439"/>
      <c r="AM778" s="439"/>
      <c r="AN778" s="439"/>
      <c r="AO778" s="439"/>
      <c r="AP778" s="439"/>
      <c r="AQ778" s="439"/>
      <c r="AR778" s="439"/>
      <c r="AS778" s="439"/>
      <c r="AT778" s="439"/>
      <c r="AU778" s="439"/>
      <c r="AV778" s="439"/>
      <c r="AW778" s="439"/>
      <c r="AX778" s="439"/>
      <c r="AY778" s="439"/>
      <c r="AZ778" s="439"/>
      <c r="BA778" s="439"/>
      <c r="BB778" s="439"/>
      <c r="BC778" s="439"/>
    </row>
    <row r="779" ht="15.75" customHeight="1">
      <c r="A779" s="439"/>
      <c r="B779" s="439"/>
      <c r="C779" s="439"/>
      <c r="D779" s="439"/>
      <c r="E779" s="439"/>
      <c r="F779" s="439"/>
      <c r="G779" s="439"/>
      <c r="H779" s="439"/>
      <c r="I779" s="439"/>
      <c r="J779" s="439"/>
      <c r="K779" s="439"/>
      <c r="L779" s="439"/>
      <c r="M779" s="439"/>
      <c r="N779" s="439"/>
      <c r="O779" s="439"/>
      <c r="P779" s="439"/>
      <c r="Q779" s="439"/>
      <c r="R779" s="439"/>
      <c r="S779" s="439"/>
      <c r="T779" s="439"/>
      <c r="U779" s="439"/>
      <c r="V779" s="439"/>
      <c r="W779" s="439"/>
      <c r="X779" s="439"/>
      <c r="Y779" s="439"/>
      <c r="Z779" s="439"/>
      <c r="AA779" s="439"/>
      <c r="AB779" s="439"/>
      <c r="AC779" s="439"/>
      <c r="AD779" s="439"/>
      <c r="AE779" s="439"/>
      <c r="AF779" s="439"/>
      <c r="AG779" s="439"/>
      <c r="AH779" s="439"/>
      <c r="AI779" s="439"/>
      <c r="AJ779" s="439"/>
      <c r="AK779" s="439"/>
      <c r="AL779" s="439"/>
      <c r="AM779" s="439"/>
      <c r="AN779" s="439"/>
      <c r="AO779" s="439"/>
      <c r="AP779" s="439"/>
      <c r="AQ779" s="439"/>
      <c r="AR779" s="439"/>
      <c r="AS779" s="439"/>
      <c r="AT779" s="439"/>
      <c r="AU779" s="439"/>
      <c r="AV779" s="439"/>
      <c r="AW779" s="439"/>
      <c r="AX779" s="439"/>
      <c r="AY779" s="439"/>
      <c r="AZ779" s="439"/>
      <c r="BA779" s="439"/>
      <c r="BB779" s="439"/>
      <c r="BC779" s="439"/>
    </row>
    <row r="780" ht="15.75" customHeight="1">
      <c r="A780" s="439"/>
      <c r="B780" s="439"/>
      <c r="C780" s="439"/>
      <c r="D780" s="439"/>
      <c r="E780" s="439"/>
      <c r="F780" s="439"/>
      <c r="G780" s="439"/>
      <c r="H780" s="439"/>
      <c r="I780" s="439"/>
      <c r="J780" s="439"/>
      <c r="K780" s="439"/>
      <c r="L780" s="439"/>
      <c r="M780" s="439"/>
      <c r="N780" s="439"/>
      <c r="O780" s="439"/>
      <c r="P780" s="439"/>
      <c r="Q780" s="439"/>
      <c r="R780" s="439"/>
      <c r="S780" s="439"/>
      <c r="T780" s="439"/>
      <c r="U780" s="439"/>
      <c r="V780" s="439"/>
      <c r="W780" s="439"/>
      <c r="X780" s="439"/>
      <c r="Y780" s="439"/>
      <c r="Z780" s="439"/>
      <c r="AA780" s="439"/>
      <c r="AB780" s="439"/>
      <c r="AC780" s="439"/>
      <c r="AD780" s="439"/>
      <c r="AE780" s="439"/>
      <c r="AF780" s="439"/>
      <c r="AG780" s="439"/>
      <c r="AH780" s="439"/>
      <c r="AI780" s="439"/>
      <c r="AJ780" s="439"/>
      <c r="AK780" s="439"/>
      <c r="AL780" s="439"/>
      <c r="AM780" s="439"/>
      <c r="AN780" s="439"/>
      <c r="AO780" s="439"/>
      <c r="AP780" s="439"/>
      <c r="AQ780" s="439"/>
      <c r="AR780" s="439"/>
      <c r="AS780" s="439"/>
      <c r="AT780" s="439"/>
      <c r="AU780" s="439"/>
      <c r="AV780" s="439"/>
      <c r="AW780" s="439"/>
      <c r="AX780" s="439"/>
      <c r="AY780" s="439"/>
      <c r="AZ780" s="439"/>
      <c r="BA780" s="439"/>
      <c r="BB780" s="439"/>
      <c r="BC780" s="439"/>
    </row>
    <row r="781" ht="15.75" customHeight="1">
      <c r="A781" s="439"/>
      <c r="B781" s="439"/>
      <c r="C781" s="439"/>
      <c r="D781" s="439"/>
      <c r="E781" s="439"/>
      <c r="F781" s="439"/>
      <c r="G781" s="439"/>
      <c r="H781" s="439"/>
      <c r="I781" s="439"/>
      <c r="J781" s="439"/>
      <c r="K781" s="439"/>
      <c r="L781" s="439"/>
      <c r="M781" s="439"/>
      <c r="N781" s="439"/>
      <c r="O781" s="439"/>
      <c r="P781" s="439"/>
      <c r="Q781" s="439"/>
      <c r="R781" s="439"/>
      <c r="S781" s="439"/>
      <c r="T781" s="439"/>
      <c r="U781" s="439"/>
      <c r="V781" s="439"/>
      <c r="W781" s="439"/>
      <c r="X781" s="439"/>
      <c r="Y781" s="439"/>
      <c r="Z781" s="439"/>
      <c r="AA781" s="439"/>
      <c r="AB781" s="439"/>
      <c r="AC781" s="439"/>
      <c r="AD781" s="439"/>
      <c r="AE781" s="439"/>
      <c r="AF781" s="439"/>
      <c r="AG781" s="439"/>
      <c r="AH781" s="439"/>
      <c r="AI781" s="439"/>
      <c r="AJ781" s="439"/>
      <c r="AK781" s="439"/>
      <c r="AL781" s="439"/>
      <c r="AM781" s="439"/>
      <c r="AN781" s="439"/>
      <c r="AO781" s="439"/>
      <c r="AP781" s="439"/>
      <c r="AQ781" s="439"/>
      <c r="AR781" s="439"/>
      <c r="AS781" s="439"/>
      <c r="AT781" s="439"/>
      <c r="AU781" s="439"/>
      <c r="AV781" s="439"/>
      <c r="AW781" s="439"/>
      <c r="AX781" s="439"/>
      <c r="AY781" s="439"/>
      <c r="AZ781" s="439"/>
      <c r="BA781" s="439"/>
      <c r="BB781" s="439"/>
      <c r="BC781" s="439"/>
    </row>
    <row r="782" ht="15.75" customHeight="1">
      <c r="A782" s="439"/>
      <c r="B782" s="439"/>
      <c r="C782" s="439"/>
      <c r="D782" s="439"/>
      <c r="E782" s="439"/>
      <c r="F782" s="439"/>
      <c r="G782" s="439"/>
      <c r="H782" s="439"/>
      <c r="I782" s="439"/>
      <c r="J782" s="439"/>
      <c r="K782" s="439"/>
      <c r="L782" s="439"/>
      <c r="M782" s="439"/>
      <c r="N782" s="439"/>
      <c r="O782" s="439"/>
      <c r="P782" s="439"/>
      <c r="Q782" s="439"/>
      <c r="R782" s="439"/>
      <c r="S782" s="439"/>
      <c r="T782" s="439"/>
      <c r="U782" s="439"/>
      <c r="V782" s="439"/>
      <c r="W782" s="439"/>
      <c r="X782" s="439"/>
      <c r="Y782" s="439"/>
      <c r="Z782" s="439"/>
      <c r="AA782" s="439"/>
      <c r="AB782" s="439"/>
      <c r="AC782" s="439"/>
      <c r="AD782" s="439"/>
      <c r="AE782" s="439"/>
      <c r="AF782" s="439"/>
      <c r="AG782" s="439"/>
      <c r="AH782" s="439"/>
      <c r="AI782" s="439"/>
      <c r="AJ782" s="439"/>
      <c r="AK782" s="439"/>
      <c r="AL782" s="439"/>
      <c r="AM782" s="439"/>
      <c r="AN782" s="439"/>
      <c r="AO782" s="439"/>
      <c r="AP782" s="439"/>
      <c r="AQ782" s="439"/>
      <c r="AR782" s="439"/>
      <c r="AS782" s="439"/>
      <c r="AT782" s="439"/>
      <c r="AU782" s="439"/>
      <c r="AV782" s="439"/>
      <c r="AW782" s="439"/>
      <c r="AX782" s="439"/>
      <c r="AY782" s="439"/>
      <c r="AZ782" s="439"/>
      <c r="BA782" s="439"/>
      <c r="BB782" s="439"/>
      <c r="BC782" s="439"/>
    </row>
    <row r="783" ht="15.75" customHeight="1">
      <c r="A783" s="439"/>
      <c r="B783" s="439"/>
      <c r="C783" s="439"/>
      <c r="D783" s="439"/>
      <c r="E783" s="439"/>
      <c r="F783" s="439"/>
      <c r="G783" s="439"/>
      <c r="H783" s="439"/>
      <c r="I783" s="439"/>
      <c r="J783" s="439"/>
      <c r="K783" s="439"/>
      <c r="L783" s="439"/>
      <c r="M783" s="439"/>
      <c r="N783" s="439"/>
      <c r="O783" s="439"/>
      <c r="P783" s="439"/>
      <c r="Q783" s="439"/>
      <c r="R783" s="439"/>
      <c r="S783" s="439"/>
      <c r="T783" s="439"/>
      <c r="U783" s="439"/>
      <c r="V783" s="439"/>
      <c r="W783" s="439"/>
      <c r="X783" s="439"/>
      <c r="Y783" s="439"/>
      <c r="Z783" s="439"/>
      <c r="AA783" s="439"/>
      <c r="AB783" s="439"/>
      <c r="AC783" s="439"/>
      <c r="AD783" s="439"/>
      <c r="AE783" s="439"/>
      <c r="AF783" s="439"/>
      <c r="AG783" s="439"/>
      <c r="AH783" s="439"/>
      <c r="AI783" s="439"/>
      <c r="AJ783" s="439"/>
      <c r="AK783" s="439"/>
      <c r="AL783" s="439"/>
      <c r="AM783" s="439"/>
      <c r="AN783" s="439"/>
      <c r="AO783" s="439"/>
      <c r="AP783" s="439"/>
      <c r="AQ783" s="439"/>
      <c r="AR783" s="439"/>
      <c r="AS783" s="439"/>
      <c r="AT783" s="439"/>
      <c r="AU783" s="439"/>
      <c r="AV783" s="439"/>
      <c r="AW783" s="439"/>
      <c r="AX783" s="439"/>
      <c r="AY783" s="439"/>
      <c r="AZ783" s="439"/>
      <c r="BA783" s="439"/>
      <c r="BB783" s="439"/>
      <c r="BC783" s="439"/>
    </row>
    <row r="784" ht="15.75" customHeight="1">
      <c r="A784" s="439"/>
      <c r="B784" s="439"/>
      <c r="C784" s="439"/>
      <c r="D784" s="439"/>
      <c r="E784" s="439"/>
      <c r="F784" s="439"/>
      <c r="G784" s="439"/>
      <c r="H784" s="439"/>
      <c r="I784" s="439"/>
      <c r="J784" s="439"/>
      <c r="K784" s="439"/>
      <c r="L784" s="439"/>
      <c r="M784" s="439"/>
      <c r="N784" s="439"/>
      <c r="O784" s="439"/>
      <c r="P784" s="439"/>
      <c r="Q784" s="439"/>
      <c r="R784" s="439"/>
      <c r="S784" s="439"/>
      <c r="T784" s="439"/>
      <c r="U784" s="439"/>
      <c r="V784" s="439"/>
      <c r="W784" s="439"/>
      <c r="X784" s="439"/>
      <c r="Y784" s="439"/>
      <c r="Z784" s="439"/>
      <c r="AA784" s="439"/>
      <c r="AB784" s="439"/>
      <c r="AC784" s="439"/>
      <c r="AD784" s="439"/>
      <c r="AE784" s="439"/>
      <c r="AF784" s="439"/>
      <c r="AG784" s="439"/>
      <c r="AH784" s="439"/>
      <c r="AI784" s="439"/>
      <c r="AJ784" s="439"/>
      <c r="AK784" s="439"/>
      <c r="AL784" s="439"/>
      <c r="AM784" s="439"/>
      <c r="AN784" s="439"/>
      <c r="AO784" s="439"/>
      <c r="AP784" s="439"/>
      <c r="AQ784" s="439"/>
      <c r="AR784" s="439"/>
      <c r="AS784" s="439"/>
      <c r="AT784" s="439"/>
      <c r="AU784" s="439"/>
      <c r="AV784" s="439"/>
      <c r="AW784" s="439"/>
      <c r="AX784" s="439"/>
      <c r="AY784" s="439"/>
      <c r="AZ784" s="439"/>
      <c r="BA784" s="439"/>
      <c r="BB784" s="439"/>
      <c r="BC784" s="439"/>
    </row>
    <row r="785" ht="15.75" customHeight="1">
      <c r="A785" s="439"/>
      <c r="B785" s="439"/>
      <c r="C785" s="439"/>
      <c r="D785" s="439"/>
      <c r="E785" s="439"/>
      <c r="F785" s="439"/>
      <c r="G785" s="439"/>
      <c r="H785" s="439"/>
      <c r="I785" s="439"/>
      <c r="J785" s="439"/>
      <c r="K785" s="439"/>
      <c r="L785" s="439"/>
      <c r="M785" s="439"/>
      <c r="N785" s="439"/>
      <c r="O785" s="439"/>
      <c r="P785" s="439"/>
      <c r="Q785" s="439"/>
      <c r="R785" s="439"/>
      <c r="S785" s="439"/>
      <c r="T785" s="439"/>
      <c r="U785" s="439"/>
      <c r="V785" s="439"/>
      <c r="W785" s="439"/>
      <c r="X785" s="439"/>
      <c r="Y785" s="439"/>
      <c r="Z785" s="439"/>
      <c r="AA785" s="439"/>
      <c r="AB785" s="439"/>
      <c r="AC785" s="439"/>
      <c r="AD785" s="439"/>
      <c r="AE785" s="439"/>
      <c r="AF785" s="439"/>
      <c r="AG785" s="439"/>
      <c r="AH785" s="439"/>
      <c r="AI785" s="439"/>
      <c r="AJ785" s="439"/>
      <c r="AK785" s="439"/>
      <c r="AL785" s="439"/>
      <c r="AM785" s="439"/>
      <c r="AN785" s="439"/>
      <c r="AO785" s="439"/>
      <c r="AP785" s="439"/>
      <c r="AQ785" s="439"/>
      <c r="AR785" s="439"/>
      <c r="AS785" s="439"/>
      <c r="AT785" s="439"/>
      <c r="AU785" s="439"/>
      <c r="AV785" s="439"/>
      <c r="AW785" s="439"/>
      <c r="AX785" s="439"/>
      <c r="AY785" s="439"/>
      <c r="AZ785" s="439"/>
      <c r="BA785" s="439"/>
      <c r="BB785" s="439"/>
      <c r="BC785" s="439"/>
    </row>
    <row r="786" ht="15.75" customHeight="1">
      <c r="A786" s="439"/>
      <c r="B786" s="439"/>
      <c r="C786" s="439"/>
      <c r="D786" s="439"/>
      <c r="E786" s="439"/>
      <c r="F786" s="439"/>
      <c r="G786" s="439"/>
      <c r="H786" s="439"/>
      <c r="I786" s="439"/>
      <c r="J786" s="439"/>
      <c r="K786" s="439"/>
      <c r="L786" s="439"/>
      <c r="M786" s="439"/>
      <c r="N786" s="439"/>
      <c r="O786" s="439"/>
      <c r="P786" s="439"/>
      <c r="Q786" s="439"/>
      <c r="R786" s="439"/>
      <c r="S786" s="439"/>
      <c r="T786" s="439"/>
      <c r="U786" s="439"/>
      <c r="V786" s="439"/>
      <c r="W786" s="439"/>
      <c r="X786" s="439"/>
      <c r="Y786" s="439"/>
      <c r="Z786" s="439"/>
      <c r="AA786" s="439"/>
      <c r="AB786" s="439"/>
      <c r="AC786" s="439"/>
      <c r="AD786" s="439"/>
      <c r="AE786" s="439"/>
      <c r="AF786" s="439"/>
      <c r="AG786" s="439"/>
      <c r="AH786" s="439"/>
      <c r="AI786" s="439"/>
      <c r="AJ786" s="439"/>
      <c r="AK786" s="439"/>
      <c r="AL786" s="439"/>
      <c r="AM786" s="439"/>
      <c r="AN786" s="439"/>
      <c r="AO786" s="439"/>
      <c r="AP786" s="439"/>
      <c r="AQ786" s="439"/>
      <c r="AR786" s="439"/>
      <c r="AS786" s="439"/>
      <c r="AT786" s="439"/>
      <c r="AU786" s="439"/>
      <c r="AV786" s="439"/>
      <c r="AW786" s="439"/>
      <c r="AX786" s="439"/>
      <c r="AY786" s="439"/>
      <c r="AZ786" s="439"/>
      <c r="BA786" s="439"/>
      <c r="BB786" s="439"/>
      <c r="BC786" s="439"/>
    </row>
    <row r="787" ht="15.75" customHeight="1">
      <c r="A787" s="439"/>
      <c r="B787" s="439"/>
      <c r="C787" s="439"/>
      <c r="D787" s="439"/>
      <c r="E787" s="439"/>
      <c r="F787" s="439"/>
      <c r="G787" s="439"/>
      <c r="H787" s="439"/>
      <c r="I787" s="439"/>
      <c r="J787" s="439"/>
      <c r="K787" s="439"/>
      <c r="L787" s="439"/>
      <c r="M787" s="439"/>
      <c r="N787" s="439"/>
      <c r="O787" s="439"/>
      <c r="P787" s="439"/>
      <c r="Q787" s="439"/>
      <c r="R787" s="439"/>
      <c r="S787" s="439"/>
      <c r="T787" s="439"/>
      <c r="U787" s="439"/>
      <c r="V787" s="439"/>
      <c r="W787" s="439"/>
      <c r="X787" s="439"/>
      <c r="Y787" s="439"/>
      <c r="Z787" s="439"/>
      <c r="AA787" s="439"/>
      <c r="AB787" s="439"/>
      <c r="AC787" s="439"/>
      <c r="AD787" s="439"/>
      <c r="AE787" s="439"/>
      <c r="AF787" s="439"/>
      <c r="AG787" s="439"/>
      <c r="AH787" s="439"/>
      <c r="AI787" s="439"/>
      <c r="AJ787" s="439"/>
      <c r="AK787" s="439"/>
      <c r="AL787" s="439"/>
      <c r="AM787" s="439"/>
      <c r="AN787" s="439"/>
      <c r="AO787" s="439"/>
      <c r="AP787" s="439"/>
      <c r="AQ787" s="439"/>
      <c r="AR787" s="439"/>
      <c r="AS787" s="439"/>
      <c r="AT787" s="439"/>
      <c r="AU787" s="439"/>
      <c r="AV787" s="439"/>
      <c r="AW787" s="439"/>
      <c r="AX787" s="439"/>
      <c r="AY787" s="439"/>
      <c r="AZ787" s="439"/>
      <c r="BA787" s="439"/>
      <c r="BB787" s="439"/>
      <c r="BC787" s="439"/>
    </row>
    <row r="788" ht="15.75" customHeight="1">
      <c r="A788" s="439"/>
      <c r="B788" s="439"/>
      <c r="C788" s="439"/>
      <c r="D788" s="439"/>
      <c r="E788" s="439"/>
      <c r="F788" s="439"/>
      <c r="G788" s="439"/>
      <c r="H788" s="439"/>
      <c r="I788" s="439"/>
      <c r="J788" s="439"/>
      <c r="K788" s="439"/>
      <c r="L788" s="439"/>
      <c r="M788" s="439"/>
      <c r="N788" s="439"/>
      <c r="O788" s="439"/>
      <c r="P788" s="439"/>
      <c r="Q788" s="439"/>
      <c r="R788" s="439"/>
      <c r="S788" s="439"/>
      <c r="T788" s="439"/>
      <c r="U788" s="439"/>
      <c r="V788" s="439"/>
      <c r="W788" s="439"/>
      <c r="X788" s="439"/>
      <c r="Y788" s="439"/>
      <c r="Z788" s="439"/>
      <c r="AA788" s="439"/>
      <c r="AB788" s="439"/>
      <c r="AC788" s="439"/>
      <c r="AD788" s="439"/>
      <c r="AE788" s="439"/>
      <c r="AF788" s="439"/>
      <c r="AG788" s="439"/>
      <c r="AH788" s="439"/>
      <c r="AI788" s="439"/>
      <c r="AJ788" s="439"/>
      <c r="AK788" s="439"/>
      <c r="AL788" s="439"/>
      <c r="AM788" s="439"/>
      <c r="AN788" s="439"/>
      <c r="AO788" s="439"/>
      <c r="AP788" s="439"/>
      <c r="AQ788" s="439"/>
      <c r="AR788" s="439"/>
      <c r="AS788" s="439"/>
      <c r="AT788" s="439"/>
      <c r="AU788" s="439"/>
      <c r="AV788" s="439"/>
      <c r="AW788" s="439"/>
      <c r="AX788" s="439"/>
      <c r="AY788" s="439"/>
      <c r="AZ788" s="439"/>
      <c r="BA788" s="439"/>
      <c r="BB788" s="439"/>
      <c r="BC788" s="439"/>
    </row>
    <row r="789" ht="15.75" customHeight="1">
      <c r="A789" s="439"/>
      <c r="B789" s="439"/>
      <c r="C789" s="439"/>
      <c r="D789" s="439"/>
      <c r="E789" s="439"/>
      <c r="F789" s="439"/>
      <c r="G789" s="439"/>
      <c r="H789" s="439"/>
      <c r="I789" s="439"/>
      <c r="J789" s="439"/>
      <c r="K789" s="439"/>
      <c r="L789" s="439"/>
      <c r="M789" s="439"/>
      <c r="N789" s="439"/>
      <c r="O789" s="439"/>
      <c r="P789" s="439"/>
      <c r="Q789" s="439"/>
      <c r="R789" s="439"/>
      <c r="S789" s="439"/>
      <c r="T789" s="439"/>
      <c r="U789" s="439"/>
      <c r="V789" s="439"/>
      <c r="W789" s="439"/>
      <c r="X789" s="439"/>
      <c r="Y789" s="439"/>
      <c r="Z789" s="439"/>
      <c r="AA789" s="439"/>
      <c r="AB789" s="439"/>
      <c r="AC789" s="439"/>
      <c r="AD789" s="439"/>
      <c r="AE789" s="439"/>
      <c r="AF789" s="439"/>
      <c r="AG789" s="439"/>
      <c r="AH789" s="439"/>
      <c r="AI789" s="439"/>
      <c r="AJ789" s="439"/>
      <c r="AK789" s="439"/>
      <c r="AL789" s="439"/>
      <c r="AM789" s="439"/>
      <c r="AN789" s="439"/>
      <c r="AO789" s="439"/>
      <c r="AP789" s="439"/>
      <c r="AQ789" s="439"/>
      <c r="AR789" s="439"/>
      <c r="AS789" s="439"/>
      <c r="AT789" s="439"/>
      <c r="AU789" s="439"/>
      <c r="AV789" s="439"/>
      <c r="AW789" s="439"/>
      <c r="AX789" s="439"/>
      <c r="AY789" s="439"/>
      <c r="AZ789" s="439"/>
      <c r="BA789" s="439"/>
      <c r="BB789" s="439"/>
      <c r="BC789" s="439"/>
    </row>
    <row r="790" ht="15.75" customHeight="1">
      <c r="A790" s="439"/>
      <c r="B790" s="439"/>
      <c r="C790" s="439"/>
      <c r="D790" s="439"/>
      <c r="E790" s="439"/>
      <c r="F790" s="439"/>
      <c r="G790" s="439"/>
      <c r="H790" s="439"/>
      <c r="I790" s="439"/>
      <c r="J790" s="439"/>
      <c r="K790" s="439"/>
      <c r="L790" s="439"/>
      <c r="M790" s="439"/>
      <c r="N790" s="439"/>
      <c r="O790" s="439"/>
      <c r="P790" s="439"/>
      <c r="Q790" s="439"/>
      <c r="R790" s="439"/>
      <c r="S790" s="439"/>
      <c r="T790" s="439"/>
      <c r="U790" s="439"/>
      <c r="V790" s="439"/>
      <c r="W790" s="439"/>
      <c r="X790" s="439"/>
      <c r="Y790" s="439"/>
      <c r="Z790" s="439"/>
      <c r="AA790" s="439"/>
      <c r="AB790" s="439"/>
      <c r="AC790" s="439"/>
      <c r="AD790" s="439"/>
      <c r="AE790" s="439"/>
      <c r="AF790" s="439"/>
      <c r="AG790" s="439"/>
      <c r="AH790" s="439"/>
      <c r="AI790" s="439"/>
      <c r="AJ790" s="439"/>
      <c r="AK790" s="439"/>
      <c r="AL790" s="439"/>
      <c r="AM790" s="439"/>
      <c r="AN790" s="439"/>
      <c r="AO790" s="439"/>
      <c r="AP790" s="439"/>
      <c r="AQ790" s="439"/>
      <c r="AR790" s="439"/>
      <c r="AS790" s="439"/>
      <c r="AT790" s="439"/>
      <c r="AU790" s="439"/>
      <c r="AV790" s="439"/>
      <c r="AW790" s="439"/>
      <c r="AX790" s="439"/>
      <c r="AY790" s="439"/>
      <c r="AZ790" s="439"/>
      <c r="BA790" s="439"/>
      <c r="BB790" s="439"/>
      <c r="BC790" s="439"/>
    </row>
    <row r="791" ht="15.75" customHeight="1">
      <c r="A791" s="439"/>
      <c r="B791" s="439"/>
      <c r="C791" s="439"/>
      <c r="D791" s="439"/>
      <c r="E791" s="439"/>
      <c r="F791" s="439"/>
      <c r="G791" s="439"/>
      <c r="H791" s="439"/>
      <c r="I791" s="439"/>
      <c r="J791" s="439"/>
      <c r="K791" s="439"/>
      <c r="L791" s="439"/>
      <c r="M791" s="439"/>
      <c r="N791" s="439"/>
      <c r="O791" s="439"/>
      <c r="P791" s="439"/>
      <c r="Q791" s="439"/>
      <c r="R791" s="439"/>
      <c r="S791" s="439"/>
      <c r="T791" s="439"/>
      <c r="U791" s="439"/>
      <c r="V791" s="439"/>
      <c r="W791" s="439"/>
      <c r="X791" s="439"/>
      <c r="Y791" s="439"/>
      <c r="Z791" s="439"/>
      <c r="AA791" s="439"/>
      <c r="AB791" s="439"/>
      <c r="AC791" s="439"/>
      <c r="AD791" s="439"/>
      <c r="AE791" s="439"/>
      <c r="AF791" s="439"/>
      <c r="AG791" s="439"/>
      <c r="AH791" s="439"/>
      <c r="AI791" s="439"/>
      <c r="AJ791" s="439"/>
      <c r="AK791" s="439"/>
      <c r="AL791" s="439"/>
      <c r="AM791" s="439"/>
      <c r="AN791" s="439"/>
      <c r="AO791" s="439"/>
      <c r="AP791" s="439"/>
      <c r="AQ791" s="439"/>
      <c r="AR791" s="439"/>
      <c r="AS791" s="439"/>
      <c r="AT791" s="439"/>
      <c r="AU791" s="439"/>
      <c r="AV791" s="439"/>
      <c r="AW791" s="439"/>
      <c r="AX791" s="439"/>
      <c r="AY791" s="439"/>
      <c r="AZ791" s="439"/>
      <c r="BA791" s="439"/>
      <c r="BB791" s="439"/>
      <c r="BC791" s="439"/>
    </row>
    <row r="792" ht="15.75" customHeight="1">
      <c r="A792" s="439"/>
      <c r="B792" s="439"/>
      <c r="C792" s="439"/>
      <c r="D792" s="439"/>
      <c r="E792" s="439"/>
      <c r="F792" s="439"/>
      <c r="G792" s="439"/>
      <c r="H792" s="439"/>
      <c r="I792" s="439"/>
      <c r="J792" s="439"/>
      <c r="K792" s="439"/>
      <c r="L792" s="439"/>
      <c r="M792" s="439"/>
      <c r="N792" s="439"/>
      <c r="O792" s="439"/>
      <c r="P792" s="439"/>
      <c r="Q792" s="439"/>
      <c r="R792" s="439"/>
      <c r="S792" s="439"/>
      <c r="T792" s="439"/>
      <c r="U792" s="439"/>
      <c r="V792" s="439"/>
      <c r="W792" s="439"/>
      <c r="X792" s="439"/>
      <c r="Y792" s="439"/>
      <c r="Z792" s="439"/>
      <c r="AA792" s="439"/>
      <c r="AB792" s="439"/>
      <c r="AC792" s="439"/>
      <c r="AD792" s="439"/>
      <c r="AE792" s="439"/>
      <c r="AF792" s="439"/>
      <c r="AG792" s="439"/>
      <c r="AH792" s="439"/>
      <c r="AI792" s="439"/>
      <c r="AJ792" s="439"/>
      <c r="AK792" s="439"/>
      <c r="AL792" s="439"/>
      <c r="AM792" s="439"/>
      <c r="AN792" s="439"/>
      <c r="AO792" s="439"/>
      <c r="AP792" s="439"/>
      <c r="AQ792" s="439"/>
      <c r="AR792" s="439"/>
      <c r="AS792" s="439"/>
      <c r="AT792" s="439"/>
      <c r="AU792" s="439"/>
      <c r="AV792" s="439"/>
      <c r="AW792" s="439"/>
      <c r="AX792" s="439"/>
      <c r="AY792" s="439"/>
      <c r="AZ792" s="439"/>
      <c r="BA792" s="439"/>
      <c r="BB792" s="439"/>
      <c r="BC792" s="439"/>
    </row>
    <row r="793" ht="15.75" customHeight="1">
      <c r="A793" s="439"/>
      <c r="B793" s="439"/>
      <c r="C793" s="439"/>
      <c r="D793" s="439"/>
      <c r="E793" s="439"/>
      <c r="F793" s="439"/>
      <c r="G793" s="439"/>
      <c r="H793" s="439"/>
      <c r="I793" s="439"/>
      <c r="J793" s="439"/>
      <c r="K793" s="439"/>
      <c r="L793" s="439"/>
      <c r="M793" s="439"/>
      <c r="N793" s="439"/>
      <c r="O793" s="439"/>
      <c r="P793" s="439"/>
      <c r="Q793" s="439"/>
      <c r="R793" s="439"/>
      <c r="S793" s="439"/>
      <c r="T793" s="439"/>
      <c r="U793" s="439"/>
      <c r="V793" s="439"/>
      <c r="W793" s="439"/>
      <c r="X793" s="439"/>
      <c r="Y793" s="439"/>
      <c r="Z793" s="439"/>
      <c r="AA793" s="439"/>
      <c r="AB793" s="439"/>
      <c r="AC793" s="439"/>
      <c r="AD793" s="439"/>
      <c r="AE793" s="439"/>
      <c r="AF793" s="439"/>
      <c r="AG793" s="439"/>
      <c r="AH793" s="439"/>
      <c r="AI793" s="439"/>
      <c r="AJ793" s="439"/>
      <c r="AK793" s="439"/>
      <c r="AL793" s="439"/>
      <c r="AM793" s="439"/>
      <c r="AN793" s="439"/>
      <c r="AO793" s="439"/>
      <c r="AP793" s="439"/>
      <c r="AQ793" s="439"/>
      <c r="AR793" s="439"/>
      <c r="AS793" s="439"/>
      <c r="AT793" s="439"/>
      <c r="AU793" s="439"/>
      <c r="AV793" s="439"/>
      <c r="AW793" s="439"/>
      <c r="AX793" s="439"/>
      <c r="AY793" s="439"/>
      <c r="AZ793" s="439"/>
      <c r="BA793" s="439"/>
      <c r="BB793" s="439"/>
      <c r="BC793" s="439"/>
    </row>
    <row r="794" ht="15.75" customHeight="1">
      <c r="A794" s="439"/>
      <c r="B794" s="439"/>
      <c r="C794" s="439"/>
      <c r="D794" s="439"/>
      <c r="E794" s="439"/>
      <c r="F794" s="439"/>
      <c r="G794" s="439"/>
      <c r="H794" s="439"/>
      <c r="I794" s="439"/>
      <c r="J794" s="439"/>
      <c r="K794" s="439"/>
      <c r="L794" s="439"/>
      <c r="M794" s="439"/>
      <c r="N794" s="439"/>
      <c r="O794" s="439"/>
      <c r="P794" s="439"/>
      <c r="Q794" s="439"/>
      <c r="R794" s="439"/>
      <c r="S794" s="439"/>
      <c r="T794" s="439"/>
      <c r="U794" s="439"/>
      <c r="V794" s="439"/>
      <c r="W794" s="439"/>
      <c r="X794" s="439"/>
      <c r="Y794" s="439"/>
      <c r="Z794" s="439"/>
      <c r="AA794" s="439"/>
      <c r="AB794" s="439"/>
      <c r="AC794" s="439"/>
      <c r="AD794" s="439"/>
      <c r="AE794" s="439"/>
      <c r="AF794" s="439"/>
      <c r="AG794" s="439"/>
      <c r="AH794" s="439"/>
      <c r="AI794" s="439"/>
      <c r="AJ794" s="439"/>
      <c r="AK794" s="439"/>
      <c r="AL794" s="439"/>
      <c r="AM794" s="439"/>
      <c r="AN794" s="439"/>
      <c r="AO794" s="439"/>
      <c r="AP794" s="439"/>
      <c r="AQ794" s="439"/>
      <c r="AR794" s="439"/>
      <c r="AS794" s="439"/>
      <c r="AT794" s="439"/>
      <c r="AU794" s="439"/>
      <c r="AV794" s="439"/>
      <c r="AW794" s="439"/>
      <c r="AX794" s="439"/>
      <c r="AY794" s="439"/>
      <c r="AZ794" s="439"/>
      <c r="BA794" s="439"/>
      <c r="BB794" s="439"/>
      <c r="BC794" s="439"/>
    </row>
    <row r="795" ht="15.75" customHeight="1">
      <c r="A795" s="439"/>
      <c r="B795" s="439"/>
      <c r="C795" s="439"/>
      <c r="D795" s="439"/>
      <c r="E795" s="439"/>
      <c r="F795" s="439"/>
      <c r="G795" s="439"/>
      <c r="H795" s="439"/>
      <c r="I795" s="439"/>
      <c r="J795" s="439"/>
      <c r="K795" s="439"/>
      <c r="L795" s="439"/>
      <c r="M795" s="439"/>
      <c r="N795" s="439"/>
      <c r="O795" s="439"/>
      <c r="P795" s="439"/>
      <c r="Q795" s="439"/>
      <c r="R795" s="439"/>
      <c r="S795" s="439"/>
      <c r="T795" s="439"/>
      <c r="U795" s="439"/>
      <c r="V795" s="439"/>
      <c r="W795" s="439"/>
      <c r="X795" s="439"/>
      <c r="Y795" s="439"/>
      <c r="Z795" s="439"/>
      <c r="AA795" s="439"/>
      <c r="AB795" s="439"/>
      <c r="AC795" s="439"/>
      <c r="AD795" s="439"/>
      <c r="AE795" s="439"/>
      <c r="AF795" s="439"/>
      <c r="AG795" s="439"/>
      <c r="AH795" s="439"/>
      <c r="AI795" s="439"/>
      <c r="AJ795" s="439"/>
      <c r="AK795" s="439"/>
      <c r="AL795" s="439"/>
      <c r="AM795" s="439"/>
      <c r="AN795" s="439"/>
      <c r="AO795" s="439"/>
      <c r="AP795" s="439"/>
      <c r="AQ795" s="439"/>
      <c r="AR795" s="439"/>
      <c r="AS795" s="439"/>
      <c r="AT795" s="439"/>
      <c r="AU795" s="439"/>
      <c r="AV795" s="439"/>
      <c r="AW795" s="439"/>
      <c r="AX795" s="439"/>
      <c r="AY795" s="439"/>
      <c r="AZ795" s="439"/>
      <c r="BA795" s="439"/>
      <c r="BB795" s="439"/>
      <c r="BC795" s="439"/>
    </row>
    <row r="796" ht="15.75" customHeight="1">
      <c r="A796" s="439"/>
      <c r="B796" s="439"/>
      <c r="C796" s="439"/>
      <c r="D796" s="439"/>
      <c r="E796" s="439"/>
      <c r="F796" s="439"/>
      <c r="G796" s="439"/>
      <c r="H796" s="439"/>
      <c r="I796" s="439"/>
      <c r="J796" s="439"/>
      <c r="K796" s="439"/>
      <c r="L796" s="439"/>
      <c r="M796" s="439"/>
      <c r="N796" s="439"/>
      <c r="O796" s="439"/>
      <c r="P796" s="439"/>
      <c r="Q796" s="439"/>
      <c r="R796" s="439"/>
      <c r="S796" s="439"/>
      <c r="T796" s="439"/>
      <c r="U796" s="439"/>
      <c r="V796" s="439"/>
      <c r="W796" s="439"/>
      <c r="X796" s="439"/>
      <c r="Y796" s="439"/>
      <c r="Z796" s="439"/>
      <c r="AA796" s="439"/>
      <c r="AB796" s="439"/>
      <c r="AC796" s="439"/>
      <c r="AD796" s="439"/>
      <c r="AE796" s="439"/>
      <c r="AF796" s="439"/>
      <c r="AG796" s="439"/>
      <c r="AH796" s="439"/>
      <c r="AI796" s="439"/>
      <c r="AJ796" s="439"/>
      <c r="AK796" s="439"/>
      <c r="AL796" s="439"/>
      <c r="AM796" s="439"/>
      <c r="AN796" s="439"/>
      <c r="AO796" s="439"/>
      <c r="AP796" s="439"/>
      <c r="AQ796" s="439"/>
      <c r="AR796" s="439"/>
      <c r="AS796" s="439"/>
      <c r="AT796" s="439"/>
      <c r="AU796" s="439"/>
      <c r="AV796" s="439"/>
      <c r="AW796" s="439"/>
      <c r="AX796" s="439"/>
      <c r="AY796" s="439"/>
      <c r="AZ796" s="439"/>
      <c r="BA796" s="439"/>
      <c r="BB796" s="439"/>
      <c r="BC796" s="439"/>
    </row>
    <row r="797" ht="15.75" customHeight="1">
      <c r="A797" s="439"/>
      <c r="B797" s="439"/>
      <c r="C797" s="439"/>
      <c r="D797" s="439"/>
      <c r="E797" s="439"/>
      <c r="F797" s="439"/>
      <c r="G797" s="439"/>
      <c r="H797" s="439"/>
      <c r="I797" s="439"/>
      <c r="J797" s="439"/>
      <c r="K797" s="439"/>
      <c r="L797" s="439"/>
      <c r="M797" s="439"/>
      <c r="N797" s="439"/>
      <c r="O797" s="439"/>
      <c r="P797" s="439"/>
      <c r="Q797" s="439"/>
      <c r="R797" s="439"/>
      <c r="S797" s="439"/>
      <c r="T797" s="439"/>
      <c r="U797" s="439"/>
      <c r="V797" s="439"/>
      <c r="W797" s="439"/>
      <c r="X797" s="439"/>
      <c r="Y797" s="439"/>
      <c r="Z797" s="439"/>
      <c r="AA797" s="439"/>
      <c r="AB797" s="439"/>
      <c r="AC797" s="439"/>
      <c r="AD797" s="439"/>
      <c r="AE797" s="439"/>
      <c r="AF797" s="439"/>
      <c r="AG797" s="439"/>
      <c r="AH797" s="439"/>
      <c r="AI797" s="439"/>
      <c r="AJ797" s="439"/>
      <c r="AK797" s="439"/>
      <c r="AL797" s="439"/>
      <c r="AM797" s="439"/>
      <c r="AN797" s="439"/>
      <c r="AO797" s="439"/>
      <c r="AP797" s="439"/>
      <c r="AQ797" s="439"/>
      <c r="AR797" s="439"/>
      <c r="AS797" s="439"/>
      <c r="AT797" s="439"/>
      <c r="AU797" s="439"/>
      <c r="AV797" s="439"/>
      <c r="AW797" s="439"/>
      <c r="AX797" s="439"/>
      <c r="AY797" s="439"/>
      <c r="AZ797" s="439"/>
      <c r="BA797" s="439"/>
      <c r="BB797" s="439"/>
      <c r="BC797" s="439"/>
    </row>
    <row r="798" ht="15.75" customHeight="1">
      <c r="A798" s="439"/>
      <c r="B798" s="439"/>
      <c r="C798" s="439"/>
      <c r="D798" s="439"/>
      <c r="E798" s="439"/>
      <c r="F798" s="439"/>
      <c r="G798" s="439"/>
      <c r="H798" s="439"/>
      <c r="I798" s="439"/>
      <c r="J798" s="439"/>
      <c r="K798" s="439"/>
      <c r="L798" s="439"/>
      <c r="M798" s="439"/>
      <c r="N798" s="439"/>
      <c r="O798" s="439"/>
      <c r="P798" s="439"/>
      <c r="Q798" s="439"/>
      <c r="R798" s="439"/>
      <c r="S798" s="439"/>
      <c r="T798" s="439"/>
      <c r="U798" s="439"/>
      <c r="V798" s="439"/>
      <c r="W798" s="439"/>
      <c r="X798" s="439"/>
      <c r="Y798" s="439"/>
      <c r="Z798" s="439"/>
      <c r="AA798" s="439"/>
      <c r="AB798" s="439"/>
      <c r="AC798" s="439"/>
      <c r="AD798" s="439"/>
      <c r="AE798" s="439"/>
      <c r="AF798" s="439"/>
      <c r="AG798" s="439"/>
      <c r="AH798" s="439"/>
      <c r="AI798" s="439"/>
      <c r="AJ798" s="439"/>
      <c r="AK798" s="439"/>
      <c r="AL798" s="439"/>
      <c r="AM798" s="439"/>
      <c r="AN798" s="439"/>
      <c r="AO798" s="439"/>
      <c r="AP798" s="439"/>
      <c r="AQ798" s="439"/>
      <c r="AR798" s="439"/>
      <c r="AS798" s="439"/>
      <c r="AT798" s="439"/>
      <c r="AU798" s="439"/>
      <c r="AV798" s="439"/>
      <c r="AW798" s="439"/>
      <c r="AX798" s="439"/>
      <c r="AY798" s="439"/>
      <c r="AZ798" s="439"/>
      <c r="BA798" s="439"/>
      <c r="BB798" s="439"/>
      <c r="BC798" s="439"/>
    </row>
    <row r="799" ht="15.75" customHeight="1">
      <c r="A799" s="439"/>
      <c r="B799" s="439"/>
      <c r="C799" s="439"/>
      <c r="D799" s="439"/>
      <c r="E799" s="439"/>
      <c r="F799" s="439"/>
      <c r="G799" s="439"/>
      <c r="H799" s="439"/>
      <c r="I799" s="439"/>
      <c r="J799" s="439"/>
      <c r="K799" s="439"/>
      <c r="L799" s="439"/>
      <c r="M799" s="439"/>
      <c r="N799" s="439"/>
      <c r="O799" s="439"/>
      <c r="P799" s="439"/>
      <c r="Q799" s="439"/>
      <c r="R799" s="439"/>
      <c r="S799" s="439"/>
      <c r="T799" s="439"/>
      <c r="U799" s="439"/>
      <c r="V799" s="439"/>
      <c r="W799" s="439"/>
      <c r="X799" s="439"/>
      <c r="Y799" s="439"/>
      <c r="Z799" s="439"/>
      <c r="AA799" s="439"/>
      <c r="AB799" s="439"/>
      <c r="AC799" s="439"/>
      <c r="AD799" s="439"/>
      <c r="AE799" s="439"/>
      <c r="AF799" s="439"/>
      <c r="AG799" s="439"/>
      <c r="AH799" s="439"/>
      <c r="AI799" s="439"/>
      <c r="AJ799" s="439"/>
      <c r="AK799" s="439"/>
      <c r="AL799" s="439"/>
      <c r="AM799" s="439"/>
      <c r="AN799" s="439"/>
      <c r="AO799" s="439"/>
      <c r="AP799" s="439"/>
      <c r="AQ799" s="439"/>
      <c r="AR799" s="439"/>
      <c r="AS799" s="439"/>
      <c r="AT799" s="439"/>
      <c r="AU799" s="439"/>
      <c r="AV799" s="439"/>
      <c r="AW799" s="439"/>
      <c r="AX799" s="439"/>
      <c r="AY799" s="439"/>
      <c r="AZ799" s="439"/>
      <c r="BA799" s="439"/>
      <c r="BB799" s="439"/>
      <c r="BC799" s="439"/>
    </row>
    <row r="800" ht="15.75" customHeight="1">
      <c r="A800" s="439"/>
      <c r="B800" s="439"/>
      <c r="C800" s="439"/>
      <c r="D800" s="439"/>
      <c r="E800" s="439"/>
      <c r="F800" s="439"/>
      <c r="G800" s="439"/>
      <c r="H800" s="439"/>
      <c r="I800" s="439"/>
      <c r="J800" s="439"/>
      <c r="K800" s="439"/>
      <c r="L800" s="439"/>
      <c r="M800" s="439"/>
      <c r="N800" s="439"/>
      <c r="O800" s="439"/>
      <c r="P800" s="439"/>
      <c r="Q800" s="439"/>
      <c r="R800" s="439"/>
      <c r="S800" s="439"/>
      <c r="T800" s="439"/>
      <c r="U800" s="439"/>
      <c r="V800" s="439"/>
      <c r="W800" s="439"/>
      <c r="X800" s="439"/>
      <c r="Y800" s="439"/>
      <c r="Z800" s="439"/>
      <c r="AA800" s="439"/>
      <c r="AB800" s="439"/>
      <c r="AC800" s="439"/>
      <c r="AD800" s="439"/>
      <c r="AE800" s="439"/>
      <c r="AF800" s="439"/>
      <c r="AG800" s="439"/>
      <c r="AH800" s="439"/>
      <c r="AI800" s="439"/>
      <c r="AJ800" s="439"/>
      <c r="AK800" s="439"/>
      <c r="AL800" s="439"/>
      <c r="AM800" s="439"/>
      <c r="AN800" s="439"/>
      <c r="AO800" s="439"/>
      <c r="AP800" s="439"/>
      <c r="AQ800" s="439"/>
      <c r="AR800" s="439"/>
      <c r="AS800" s="439"/>
      <c r="AT800" s="439"/>
      <c r="AU800" s="439"/>
      <c r="AV800" s="439"/>
      <c r="AW800" s="439"/>
      <c r="AX800" s="439"/>
      <c r="AY800" s="439"/>
      <c r="AZ800" s="439"/>
      <c r="BA800" s="439"/>
      <c r="BB800" s="439"/>
      <c r="BC800" s="439"/>
    </row>
    <row r="801" ht="15.75" customHeight="1">
      <c r="A801" s="439"/>
      <c r="B801" s="439"/>
      <c r="C801" s="439"/>
      <c r="D801" s="439"/>
      <c r="E801" s="439"/>
      <c r="F801" s="439"/>
      <c r="G801" s="439"/>
      <c r="H801" s="439"/>
      <c r="I801" s="439"/>
      <c r="J801" s="439"/>
      <c r="K801" s="439"/>
      <c r="L801" s="439"/>
      <c r="M801" s="439"/>
      <c r="N801" s="439"/>
      <c r="O801" s="439"/>
      <c r="P801" s="439"/>
      <c r="Q801" s="439"/>
      <c r="R801" s="439"/>
      <c r="S801" s="439"/>
      <c r="T801" s="439"/>
      <c r="U801" s="439"/>
      <c r="V801" s="439"/>
      <c r="W801" s="439"/>
      <c r="X801" s="439"/>
      <c r="Y801" s="439"/>
      <c r="Z801" s="439"/>
      <c r="AA801" s="439"/>
      <c r="AB801" s="439"/>
      <c r="AC801" s="439"/>
      <c r="AD801" s="439"/>
      <c r="AE801" s="439"/>
      <c r="AF801" s="439"/>
      <c r="AG801" s="439"/>
      <c r="AH801" s="439"/>
      <c r="AI801" s="439"/>
      <c r="AJ801" s="439"/>
      <c r="AK801" s="439"/>
      <c r="AL801" s="439"/>
      <c r="AM801" s="439"/>
      <c r="AN801" s="439"/>
      <c r="AO801" s="439"/>
      <c r="AP801" s="439"/>
      <c r="AQ801" s="439"/>
      <c r="AR801" s="439"/>
      <c r="AS801" s="439"/>
      <c r="AT801" s="439"/>
      <c r="AU801" s="439"/>
      <c r="AV801" s="439"/>
      <c r="AW801" s="439"/>
      <c r="AX801" s="439"/>
      <c r="AY801" s="439"/>
      <c r="AZ801" s="439"/>
      <c r="BA801" s="439"/>
      <c r="BB801" s="439"/>
      <c r="BC801" s="439"/>
    </row>
    <row r="802" ht="15.75" customHeight="1">
      <c r="A802" s="439"/>
      <c r="B802" s="439"/>
      <c r="C802" s="439"/>
      <c r="D802" s="439"/>
      <c r="E802" s="439"/>
      <c r="F802" s="439"/>
      <c r="G802" s="439"/>
      <c r="H802" s="439"/>
      <c r="I802" s="439"/>
      <c r="J802" s="439"/>
      <c r="K802" s="439"/>
      <c r="L802" s="439"/>
      <c r="M802" s="439"/>
      <c r="N802" s="439"/>
      <c r="O802" s="439"/>
      <c r="P802" s="439"/>
      <c r="Q802" s="439"/>
      <c r="R802" s="439"/>
      <c r="S802" s="439"/>
      <c r="T802" s="439"/>
      <c r="U802" s="439"/>
      <c r="V802" s="439"/>
      <c r="W802" s="439"/>
      <c r="X802" s="439"/>
      <c r="Y802" s="439"/>
      <c r="Z802" s="439"/>
      <c r="AA802" s="439"/>
      <c r="AB802" s="439"/>
      <c r="AC802" s="439"/>
      <c r="AD802" s="439"/>
      <c r="AE802" s="439"/>
      <c r="AF802" s="439"/>
      <c r="AG802" s="439"/>
      <c r="AH802" s="439"/>
      <c r="AI802" s="439"/>
      <c r="AJ802" s="439"/>
      <c r="AK802" s="439"/>
      <c r="AL802" s="439"/>
      <c r="AM802" s="439"/>
      <c r="AN802" s="439"/>
      <c r="AO802" s="439"/>
      <c r="AP802" s="439"/>
      <c r="AQ802" s="439"/>
      <c r="AR802" s="439"/>
      <c r="AS802" s="439"/>
      <c r="AT802" s="439"/>
      <c r="AU802" s="439"/>
      <c r="AV802" s="439"/>
      <c r="AW802" s="439"/>
      <c r="AX802" s="439"/>
      <c r="AY802" s="439"/>
      <c r="AZ802" s="439"/>
      <c r="BA802" s="439"/>
      <c r="BB802" s="439"/>
      <c r="BC802" s="439"/>
    </row>
    <row r="803" ht="15.75" customHeight="1">
      <c r="A803" s="439"/>
      <c r="B803" s="439"/>
      <c r="C803" s="439"/>
      <c r="D803" s="439"/>
      <c r="E803" s="439"/>
      <c r="F803" s="439"/>
      <c r="G803" s="439"/>
      <c r="H803" s="439"/>
      <c r="I803" s="439"/>
      <c r="J803" s="439"/>
      <c r="K803" s="439"/>
      <c r="L803" s="439"/>
      <c r="M803" s="439"/>
      <c r="N803" s="439"/>
      <c r="O803" s="439"/>
      <c r="P803" s="439"/>
      <c r="Q803" s="439"/>
      <c r="R803" s="439"/>
      <c r="S803" s="439"/>
      <c r="T803" s="439"/>
      <c r="U803" s="439"/>
      <c r="V803" s="439"/>
      <c r="W803" s="439"/>
      <c r="X803" s="439"/>
      <c r="Y803" s="439"/>
      <c r="Z803" s="439"/>
      <c r="AA803" s="439"/>
      <c r="AB803" s="439"/>
      <c r="AC803" s="439"/>
      <c r="AD803" s="439"/>
      <c r="AE803" s="439"/>
      <c r="AF803" s="439"/>
      <c r="AG803" s="439"/>
      <c r="AH803" s="439"/>
      <c r="AI803" s="439"/>
      <c r="AJ803" s="439"/>
      <c r="AK803" s="439"/>
      <c r="AL803" s="439"/>
      <c r="AM803" s="439"/>
      <c r="AN803" s="439"/>
      <c r="AO803" s="439"/>
      <c r="AP803" s="439"/>
      <c r="AQ803" s="439"/>
      <c r="AR803" s="439"/>
      <c r="AS803" s="439"/>
      <c r="AT803" s="439"/>
      <c r="AU803" s="439"/>
      <c r="AV803" s="439"/>
      <c r="AW803" s="439"/>
      <c r="AX803" s="439"/>
      <c r="AY803" s="439"/>
      <c r="AZ803" s="439"/>
      <c r="BA803" s="439"/>
      <c r="BB803" s="439"/>
      <c r="BC803" s="439"/>
    </row>
    <row r="804" ht="15.75" customHeight="1">
      <c r="A804" s="439"/>
      <c r="B804" s="439"/>
      <c r="C804" s="439"/>
      <c r="D804" s="439"/>
      <c r="E804" s="439"/>
      <c r="F804" s="439"/>
      <c r="G804" s="439"/>
      <c r="H804" s="439"/>
      <c r="I804" s="439"/>
      <c r="J804" s="439"/>
      <c r="K804" s="439"/>
      <c r="L804" s="439"/>
      <c r="M804" s="439"/>
      <c r="N804" s="439"/>
      <c r="O804" s="439"/>
      <c r="P804" s="439"/>
      <c r="Q804" s="439"/>
      <c r="R804" s="439"/>
      <c r="S804" s="439"/>
      <c r="T804" s="439"/>
      <c r="U804" s="439"/>
      <c r="V804" s="439"/>
      <c r="W804" s="439"/>
      <c r="X804" s="439"/>
      <c r="Y804" s="439"/>
      <c r="Z804" s="439"/>
      <c r="AA804" s="439"/>
      <c r="AB804" s="439"/>
      <c r="AC804" s="439"/>
      <c r="AD804" s="439"/>
      <c r="AE804" s="439"/>
      <c r="AF804" s="439"/>
      <c r="AG804" s="439"/>
      <c r="AH804" s="439"/>
      <c r="AI804" s="439"/>
      <c r="AJ804" s="439"/>
      <c r="AK804" s="439"/>
      <c r="AL804" s="439"/>
      <c r="AM804" s="439"/>
      <c r="AN804" s="439"/>
      <c r="AO804" s="439"/>
      <c r="AP804" s="439"/>
      <c r="AQ804" s="439"/>
      <c r="AR804" s="439"/>
      <c r="AS804" s="439"/>
      <c r="AT804" s="439"/>
      <c r="AU804" s="439"/>
      <c r="AV804" s="439"/>
      <c r="AW804" s="439"/>
      <c r="AX804" s="439"/>
      <c r="AY804" s="439"/>
      <c r="AZ804" s="439"/>
      <c r="BA804" s="439"/>
      <c r="BB804" s="439"/>
      <c r="BC804" s="439"/>
    </row>
    <row r="805" ht="15.75" customHeight="1">
      <c r="A805" s="439"/>
      <c r="B805" s="439"/>
      <c r="C805" s="439"/>
      <c r="D805" s="439"/>
      <c r="E805" s="439"/>
      <c r="F805" s="439"/>
      <c r="G805" s="439"/>
      <c r="H805" s="439"/>
      <c r="I805" s="439"/>
      <c r="J805" s="439"/>
      <c r="K805" s="439"/>
      <c r="L805" s="439"/>
      <c r="M805" s="439"/>
      <c r="N805" s="439"/>
      <c r="O805" s="439"/>
      <c r="P805" s="439"/>
      <c r="Q805" s="439"/>
      <c r="R805" s="439"/>
      <c r="S805" s="439"/>
      <c r="T805" s="439"/>
      <c r="U805" s="439"/>
      <c r="V805" s="439"/>
      <c r="W805" s="439"/>
      <c r="X805" s="439"/>
      <c r="Y805" s="439"/>
      <c r="Z805" s="439"/>
      <c r="AA805" s="439"/>
      <c r="AB805" s="439"/>
      <c r="AC805" s="439"/>
      <c r="AD805" s="439"/>
      <c r="AE805" s="439"/>
      <c r="AF805" s="439"/>
      <c r="AG805" s="439"/>
      <c r="AH805" s="439"/>
      <c r="AI805" s="439"/>
      <c r="AJ805" s="439"/>
      <c r="AK805" s="439"/>
      <c r="AL805" s="439"/>
      <c r="AM805" s="439"/>
      <c r="AN805" s="439"/>
      <c r="AO805" s="439"/>
      <c r="AP805" s="439"/>
      <c r="AQ805" s="439"/>
      <c r="AR805" s="439"/>
      <c r="AS805" s="439"/>
      <c r="AT805" s="439"/>
      <c r="AU805" s="439"/>
      <c r="AV805" s="439"/>
      <c r="AW805" s="439"/>
      <c r="AX805" s="439"/>
      <c r="AY805" s="439"/>
      <c r="AZ805" s="439"/>
      <c r="BA805" s="439"/>
      <c r="BB805" s="439"/>
      <c r="BC805" s="439"/>
    </row>
    <row r="806" ht="15.75" customHeight="1">
      <c r="A806" s="439"/>
      <c r="B806" s="439"/>
      <c r="C806" s="439"/>
      <c r="D806" s="439"/>
      <c r="E806" s="439"/>
      <c r="F806" s="439"/>
      <c r="G806" s="439"/>
      <c r="H806" s="439"/>
      <c r="I806" s="439"/>
      <c r="J806" s="439"/>
      <c r="K806" s="439"/>
      <c r="L806" s="439"/>
      <c r="M806" s="439"/>
      <c r="N806" s="439"/>
      <c r="O806" s="439"/>
      <c r="P806" s="439"/>
      <c r="Q806" s="439"/>
      <c r="R806" s="439"/>
      <c r="S806" s="439"/>
      <c r="T806" s="439"/>
      <c r="U806" s="439"/>
      <c r="V806" s="439"/>
      <c r="W806" s="439"/>
      <c r="X806" s="439"/>
      <c r="Y806" s="439"/>
      <c r="Z806" s="439"/>
      <c r="AA806" s="439"/>
      <c r="AB806" s="439"/>
      <c r="AC806" s="439"/>
      <c r="AD806" s="439"/>
      <c r="AE806" s="439"/>
      <c r="AF806" s="439"/>
      <c r="AG806" s="439"/>
      <c r="AH806" s="439"/>
      <c r="AI806" s="439"/>
      <c r="AJ806" s="439"/>
      <c r="AK806" s="439"/>
      <c r="AL806" s="439"/>
      <c r="AM806" s="439"/>
      <c r="AN806" s="439"/>
      <c r="AO806" s="439"/>
      <c r="AP806" s="439"/>
      <c r="AQ806" s="439"/>
      <c r="AR806" s="439"/>
      <c r="AS806" s="439"/>
      <c r="AT806" s="439"/>
      <c r="AU806" s="439"/>
      <c r="AV806" s="439"/>
      <c r="AW806" s="439"/>
      <c r="AX806" s="439"/>
      <c r="AY806" s="439"/>
      <c r="AZ806" s="439"/>
      <c r="BA806" s="439"/>
      <c r="BB806" s="439"/>
      <c r="BC806" s="439"/>
    </row>
    <row r="807" ht="15.75" customHeight="1">
      <c r="A807" s="439"/>
      <c r="B807" s="439"/>
      <c r="C807" s="439"/>
      <c r="D807" s="439"/>
      <c r="E807" s="439"/>
      <c r="F807" s="439"/>
      <c r="G807" s="439"/>
      <c r="H807" s="439"/>
      <c r="I807" s="439"/>
      <c r="J807" s="439"/>
      <c r="K807" s="439"/>
      <c r="L807" s="439"/>
      <c r="M807" s="439"/>
      <c r="N807" s="439"/>
      <c r="O807" s="439"/>
      <c r="P807" s="439"/>
      <c r="Q807" s="439"/>
      <c r="R807" s="439"/>
      <c r="S807" s="439"/>
      <c r="T807" s="439"/>
      <c r="U807" s="439"/>
      <c r="V807" s="439"/>
      <c r="W807" s="439"/>
      <c r="X807" s="439"/>
      <c r="Y807" s="439"/>
      <c r="Z807" s="439"/>
      <c r="AA807" s="439"/>
      <c r="AB807" s="439"/>
      <c r="AC807" s="439"/>
      <c r="AD807" s="439"/>
      <c r="AE807" s="439"/>
      <c r="AF807" s="439"/>
      <c r="AG807" s="439"/>
      <c r="AH807" s="439"/>
      <c r="AI807" s="439"/>
      <c r="AJ807" s="439"/>
      <c r="AK807" s="439"/>
      <c r="AL807" s="439"/>
      <c r="AM807" s="439"/>
      <c r="AN807" s="439"/>
      <c r="AO807" s="439"/>
      <c r="AP807" s="439"/>
      <c r="AQ807" s="439"/>
      <c r="AR807" s="439"/>
      <c r="AS807" s="439"/>
      <c r="AT807" s="439"/>
      <c r="AU807" s="439"/>
      <c r="AV807" s="439"/>
      <c r="AW807" s="439"/>
      <c r="AX807" s="439"/>
      <c r="AY807" s="439"/>
      <c r="AZ807" s="439"/>
      <c r="BA807" s="439"/>
      <c r="BB807" s="439"/>
      <c r="BC807" s="439"/>
    </row>
    <row r="808" ht="15.75" customHeight="1">
      <c r="A808" s="439"/>
      <c r="B808" s="439"/>
      <c r="C808" s="439"/>
      <c r="D808" s="439"/>
      <c r="E808" s="439"/>
      <c r="F808" s="439"/>
      <c r="G808" s="439"/>
      <c r="H808" s="439"/>
      <c r="I808" s="439"/>
      <c r="J808" s="439"/>
      <c r="K808" s="439"/>
      <c r="L808" s="439"/>
      <c r="M808" s="439"/>
      <c r="N808" s="439"/>
      <c r="O808" s="439"/>
      <c r="P808" s="439"/>
      <c r="Q808" s="439"/>
      <c r="R808" s="439"/>
      <c r="S808" s="439"/>
      <c r="T808" s="439"/>
      <c r="U808" s="439"/>
      <c r="V808" s="439"/>
      <c r="W808" s="439"/>
      <c r="X808" s="439"/>
      <c r="Y808" s="439"/>
      <c r="Z808" s="439"/>
      <c r="AA808" s="439"/>
      <c r="AB808" s="439"/>
      <c r="AC808" s="439"/>
      <c r="AD808" s="439"/>
      <c r="AE808" s="439"/>
      <c r="AF808" s="439"/>
      <c r="AG808" s="439"/>
      <c r="AH808" s="439"/>
      <c r="AI808" s="439"/>
      <c r="AJ808" s="439"/>
      <c r="AK808" s="439"/>
      <c r="AL808" s="439"/>
      <c r="AM808" s="439"/>
      <c r="AN808" s="439"/>
      <c r="AO808" s="439"/>
      <c r="AP808" s="439"/>
      <c r="AQ808" s="439"/>
      <c r="AR808" s="439"/>
      <c r="AS808" s="439"/>
      <c r="AT808" s="439"/>
      <c r="AU808" s="439"/>
      <c r="AV808" s="439"/>
      <c r="AW808" s="439"/>
      <c r="AX808" s="439"/>
      <c r="AY808" s="439"/>
      <c r="AZ808" s="439"/>
      <c r="BA808" s="439"/>
      <c r="BB808" s="439"/>
      <c r="BC808" s="439"/>
    </row>
    <row r="809" ht="15.75" customHeight="1">
      <c r="A809" s="439"/>
      <c r="B809" s="439"/>
      <c r="C809" s="439"/>
      <c r="D809" s="439"/>
      <c r="E809" s="439"/>
      <c r="F809" s="439"/>
      <c r="G809" s="439"/>
      <c r="H809" s="439"/>
      <c r="I809" s="439"/>
      <c r="J809" s="439"/>
      <c r="K809" s="439"/>
      <c r="L809" s="439"/>
      <c r="M809" s="439"/>
      <c r="N809" s="439"/>
      <c r="O809" s="439"/>
      <c r="P809" s="439"/>
      <c r="Q809" s="439"/>
      <c r="R809" s="439"/>
      <c r="S809" s="439"/>
      <c r="T809" s="439"/>
      <c r="U809" s="439"/>
      <c r="V809" s="439"/>
      <c r="W809" s="439"/>
      <c r="X809" s="439"/>
      <c r="Y809" s="439"/>
      <c r="Z809" s="439"/>
      <c r="AA809" s="439"/>
      <c r="AB809" s="439"/>
      <c r="AC809" s="439"/>
      <c r="AD809" s="439"/>
      <c r="AE809" s="439"/>
      <c r="AF809" s="439"/>
      <c r="AG809" s="439"/>
      <c r="AH809" s="439"/>
      <c r="AI809" s="439"/>
      <c r="AJ809" s="439"/>
      <c r="AK809" s="439"/>
      <c r="AL809" s="439"/>
      <c r="AM809" s="439"/>
      <c r="AN809" s="439"/>
      <c r="AO809" s="439"/>
      <c r="AP809" s="439"/>
      <c r="AQ809" s="439"/>
      <c r="AR809" s="439"/>
      <c r="AS809" s="439"/>
      <c r="AT809" s="439"/>
      <c r="AU809" s="439"/>
      <c r="AV809" s="439"/>
      <c r="AW809" s="439"/>
      <c r="AX809" s="439"/>
      <c r="AY809" s="439"/>
      <c r="AZ809" s="439"/>
      <c r="BA809" s="439"/>
      <c r="BB809" s="439"/>
      <c r="BC809" s="439"/>
    </row>
    <row r="810" ht="15.75" customHeight="1">
      <c r="A810" s="439"/>
      <c r="B810" s="439"/>
      <c r="C810" s="439"/>
      <c r="D810" s="439"/>
      <c r="E810" s="439"/>
      <c r="F810" s="439"/>
      <c r="G810" s="439"/>
      <c r="H810" s="439"/>
      <c r="I810" s="439"/>
      <c r="J810" s="439"/>
      <c r="K810" s="439"/>
      <c r="L810" s="439"/>
      <c r="M810" s="439"/>
      <c r="N810" s="439"/>
      <c r="O810" s="439"/>
      <c r="P810" s="439"/>
      <c r="Q810" s="439"/>
      <c r="R810" s="439"/>
      <c r="S810" s="439"/>
      <c r="T810" s="439"/>
      <c r="U810" s="439"/>
      <c r="V810" s="439"/>
      <c r="W810" s="439"/>
      <c r="X810" s="439"/>
      <c r="Y810" s="439"/>
      <c r="Z810" s="439"/>
      <c r="AA810" s="439"/>
      <c r="AB810" s="439"/>
      <c r="AC810" s="439"/>
      <c r="AD810" s="439"/>
      <c r="AE810" s="439"/>
      <c r="AF810" s="439"/>
      <c r="AG810" s="439"/>
      <c r="AH810" s="439"/>
      <c r="AI810" s="439"/>
      <c r="AJ810" s="439"/>
      <c r="AK810" s="439"/>
      <c r="AL810" s="439"/>
      <c r="AM810" s="439"/>
      <c r="AN810" s="439"/>
      <c r="AO810" s="439"/>
      <c r="AP810" s="439"/>
      <c r="AQ810" s="439"/>
      <c r="AR810" s="439"/>
      <c r="AS810" s="439"/>
      <c r="AT810" s="439"/>
      <c r="AU810" s="439"/>
      <c r="AV810" s="439"/>
      <c r="AW810" s="439"/>
      <c r="AX810" s="439"/>
      <c r="AY810" s="439"/>
      <c r="AZ810" s="439"/>
      <c r="BA810" s="439"/>
      <c r="BB810" s="439"/>
      <c r="BC810" s="439"/>
    </row>
    <row r="811" ht="15.75" customHeight="1">
      <c r="A811" s="439"/>
      <c r="B811" s="439"/>
      <c r="C811" s="439"/>
      <c r="D811" s="439"/>
      <c r="E811" s="439"/>
      <c r="F811" s="439"/>
      <c r="G811" s="439"/>
      <c r="H811" s="439"/>
      <c r="I811" s="439"/>
      <c r="J811" s="439"/>
      <c r="K811" s="439"/>
      <c r="L811" s="439"/>
      <c r="M811" s="439"/>
      <c r="N811" s="439"/>
      <c r="O811" s="439"/>
      <c r="P811" s="439"/>
      <c r="Q811" s="439"/>
      <c r="R811" s="439"/>
      <c r="S811" s="439"/>
      <c r="T811" s="439"/>
      <c r="U811" s="439"/>
      <c r="V811" s="439"/>
      <c r="W811" s="439"/>
      <c r="X811" s="439"/>
      <c r="Y811" s="439"/>
      <c r="Z811" s="439"/>
      <c r="AA811" s="439"/>
      <c r="AB811" s="439"/>
      <c r="AC811" s="439"/>
      <c r="AD811" s="439"/>
      <c r="AE811" s="439"/>
      <c r="AF811" s="439"/>
      <c r="AG811" s="439"/>
      <c r="AH811" s="439"/>
      <c r="AI811" s="439"/>
      <c r="AJ811" s="439"/>
      <c r="AK811" s="439"/>
      <c r="AL811" s="439"/>
      <c r="AM811" s="439"/>
      <c r="AN811" s="439"/>
      <c r="AO811" s="439"/>
      <c r="AP811" s="439"/>
      <c r="AQ811" s="439"/>
      <c r="AR811" s="439"/>
      <c r="AS811" s="439"/>
      <c r="AT811" s="439"/>
      <c r="AU811" s="439"/>
      <c r="AV811" s="439"/>
      <c r="AW811" s="439"/>
      <c r="AX811" s="439"/>
      <c r="AY811" s="439"/>
      <c r="AZ811" s="439"/>
      <c r="BA811" s="439"/>
      <c r="BB811" s="439"/>
      <c r="BC811" s="439"/>
    </row>
    <row r="812" ht="15.75" customHeight="1">
      <c r="A812" s="439"/>
      <c r="B812" s="439"/>
      <c r="C812" s="439"/>
      <c r="D812" s="439"/>
      <c r="E812" s="439"/>
      <c r="F812" s="439"/>
      <c r="G812" s="439"/>
      <c r="H812" s="439"/>
      <c r="I812" s="439"/>
      <c r="J812" s="439"/>
      <c r="K812" s="439"/>
      <c r="L812" s="439"/>
      <c r="M812" s="439"/>
      <c r="N812" s="439"/>
      <c r="O812" s="439"/>
      <c r="P812" s="439"/>
      <c r="Q812" s="439"/>
      <c r="R812" s="439"/>
      <c r="S812" s="439"/>
      <c r="T812" s="439"/>
      <c r="U812" s="439"/>
      <c r="V812" s="439"/>
      <c r="W812" s="439"/>
      <c r="X812" s="439"/>
      <c r="Y812" s="439"/>
      <c r="Z812" s="439"/>
      <c r="AA812" s="439"/>
      <c r="AB812" s="439"/>
      <c r="AC812" s="439"/>
      <c r="AD812" s="439"/>
      <c r="AE812" s="439"/>
      <c r="AF812" s="439"/>
      <c r="AG812" s="439"/>
      <c r="AH812" s="439"/>
      <c r="AI812" s="439"/>
      <c r="AJ812" s="439"/>
      <c r="AK812" s="439"/>
      <c r="AL812" s="439"/>
      <c r="AM812" s="439"/>
      <c r="AN812" s="439"/>
      <c r="AO812" s="439"/>
      <c r="AP812" s="439"/>
      <c r="AQ812" s="439"/>
      <c r="AR812" s="439"/>
      <c r="AS812" s="439"/>
      <c r="AT812" s="439"/>
      <c r="AU812" s="439"/>
      <c r="AV812" s="439"/>
      <c r="AW812" s="439"/>
      <c r="AX812" s="439"/>
      <c r="AY812" s="439"/>
      <c r="AZ812" s="439"/>
      <c r="BA812" s="439"/>
      <c r="BB812" s="439"/>
      <c r="BC812" s="439"/>
    </row>
    <row r="813" ht="15.75" customHeight="1">
      <c r="A813" s="439"/>
      <c r="B813" s="439"/>
      <c r="C813" s="439"/>
      <c r="D813" s="439"/>
      <c r="E813" s="439"/>
      <c r="F813" s="439"/>
      <c r="G813" s="439"/>
      <c r="H813" s="439"/>
      <c r="I813" s="439"/>
      <c r="J813" s="439"/>
      <c r="K813" s="439"/>
      <c r="L813" s="439"/>
      <c r="M813" s="439"/>
      <c r="N813" s="439"/>
      <c r="O813" s="439"/>
      <c r="P813" s="439"/>
      <c r="Q813" s="439"/>
      <c r="R813" s="439"/>
      <c r="S813" s="439"/>
      <c r="T813" s="439"/>
      <c r="U813" s="439"/>
      <c r="V813" s="439"/>
      <c r="W813" s="439"/>
      <c r="X813" s="439"/>
      <c r="Y813" s="439"/>
      <c r="Z813" s="439"/>
      <c r="AA813" s="439"/>
      <c r="AB813" s="439"/>
      <c r="AC813" s="439"/>
      <c r="AD813" s="439"/>
      <c r="AE813" s="439"/>
      <c r="AF813" s="439"/>
      <c r="AG813" s="439"/>
      <c r="AH813" s="439"/>
      <c r="AI813" s="439"/>
      <c r="AJ813" s="439"/>
      <c r="AK813" s="439"/>
      <c r="AL813" s="439"/>
      <c r="AM813" s="439"/>
      <c r="AN813" s="439"/>
      <c r="AO813" s="439"/>
      <c r="AP813" s="439"/>
      <c r="AQ813" s="439"/>
      <c r="AR813" s="439"/>
      <c r="AS813" s="439"/>
      <c r="AT813" s="439"/>
      <c r="AU813" s="439"/>
      <c r="AV813" s="439"/>
      <c r="AW813" s="439"/>
      <c r="AX813" s="439"/>
      <c r="AY813" s="439"/>
      <c r="AZ813" s="439"/>
      <c r="BA813" s="439"/>
      <c r="BB813" s="439"/>
      <c r="BC813" s="439"/>
    </row>
    <row r="814" ht="15.75" customHeight="1">
      <c r="A814" s="439"/>
      <c r="B814" s="439"/>
      <c r="C814" s="439"/>
      <c r="D814" s="439"/>
      <c r="E814" s="439"/>
      <c r="F814" s="439"/>
      <c r="G814" s="439"/>
      <c r="H814" s="439"/>
      <c r="I814" s="439"/>
      <c r="J814" s="439"/>
      <c r="K814" s="439"/>
      <c r="L814" s="439"/>
      <c r="M814" s="439"/>
      <c r="N814" s="439"/>
      <c r="O814" s="439"/>
      <c r="P814" s="439"/>
      <c r="Q814" s="439"/>
      <c r="R814" s="439"/>
      <c r="S814" s="439"/>
      <c r="T814" s="439"/>
      <c r="U814" s="439"/>
      <c r="V814" s="439"/>
      <c r="W814" s="439"/>
      <c r="X814" s="439"/>
      <c r="Y814" s="439"/>
      <c r="Z814" s="439"/>
      <c r="AA814" s="439"/>
      <c r="AB814" s="439"/>
      <c r="AC814" s="439"/>
      <c r="AD814" s="439"/>
      <c r="AE814" s="439"/>
      <c r="AF814" s="439"/>
      <c r="AG814" s="439"/>
      <c r="AH814" s="439"/>
      <c r="AI814" s="439"/>
      <c r="AJ814" s="439"/>
      <c r="AK814" s="439"/>
      <c r="AL814" s="439"/>
      <c r="AM814" s="439"/>
      <c r="AN814" s="439"/>
      <c r="AO814" s="439"/>
      <c r="AP814" s="439"/>
      <c r="AQ814" s="439"/>
      <c r="AR814" s="439"/>
      <c r="AS814" s="439"/>
      <c r="AT814" s="439"/>
      <c r="AU814" s="439"/>
      <c r="AV814" s="439"/>
      <c r="AW814" s="439"/>
      <c r="AX814" s="439"/>
      <c r="AY814" s="439"/>
      <c r="AZ814" s="439"/>
      <c r="BA814" s="439"/>
      <c r="BB814" s="439"/>
      <c r="BC814" s="439"/>
    </row>
    <row r="815" ht="15.75" customHeight="1">
      <c r="A815" s="439"/>
      <c r="B815" s="439"/>
      <c r="C815" s="439"/>
      <c r="D815" s="439"/>
      <c r="E815" s="439"/>
      <c r="F815" s="439"/>
      <c r="G815" s="439"/>
      <c r="H815" s="439"/>
      <c r="I815" s="439"/>
      <c r="J815" s="439"/>
      <c r="K815" s="439"/>
      <c r="L815" s="439"/>
      <c r="M815" s="439"/>
      <c r="N815" s="439"/>
      <c r="O815" s="439"/>
      <c r="P815" s="439"/>
      <c r="Q815" s="439"/>
      <c r="R815" s="439"/>
      <c r="S815" s="439"/>
      <c r="T815" s="439"/>
      <c r="U815" s="439"/>
      <c r="V815" s="439"/>
      <c r="W815" s="439"/>
      <c r="X815" s="439"/>
      <c r="Y815" s="439"/>
      <c r="Z815" s="439"/>
      <c r="AA815" s="439"/>
      <c r="AB815" s="439"/>
      <c r="AC815" s="439"/>
      <c r="AD815" s="439"/>
      <c r="AE815" s="439"/>
      <c r="AF815" s="439"/>
      <c r="AG815" s="439"/>
      <c r="AH815" s="439"/>
      <c r="AI815" s="439"/>
      <c r="AJ815" s="439"/>
      <c r="AK815" s="439"/>
      <c r="AL815" s="439"/>
      <c r="AM815" s="439"/>
      <c r="AN815" s="439"/>
      <c r="AO815" s="439"/>
      <c r="AP815" s="439"/>
      <c r="AQ815" s="439"/>
      <c r="AR815" s="439"/>
      <c r="AS815" s="439"/>
      <c r="AT815" s="439"/>
      <c r="AU815" s="439"/>
      <c r="AV815" s="439"/>
      <c r="AW815" s="439"/>
      <c r="AX815" s="439"/>
      <c r="AY815" s="439"/>
      <c r="AZ815" s="439"/>
      <c r="BA815" s="439"/>
      <c r="BB815" s="439"/>
      <c r="BC815" s="439"/>
    </row>
    <row r="816" ht="15.75" customHeight="1">
      <c r="A816" s="439"/>
      <c r="B816" s="439"/>
      <c r="C816" s="439"/>
      <c r="D816" s="439"/>
      <c r="E816" s="439"/>
      <c r="F816" s="439"/>
      <c r="G816" s="439"/>
      <c r="H816" s="439"/>
      <c r="I816" s="439"/>
      <c r="J816" s="439"/>
      <c r="K816" s="439"/>
      <c r="L816" s="439"/>
      <c r="M816" s="439"/>
      <c r="N816" s="439"/>
      <c r="O816" s="439"/>
      <c r="P816" s="439"/>
      <c r="Q816" s="439"/>
      <c r="R816" s="439"/>
      <c r="S816" s="439"/>
      <c r="T816" s="439"/>
      <c r="U816" s="439"/>
      <c r="V816" s="439"/>
      <c r="W816" s="439"/>
      <c r="X816" s="439"/>
      <c r="Y816" s="439"/>
      <c r="Z816" s="439"/>
      <c r="AA816" s="439"/>
      <c r="AB816" s="439"/>
      <c r="AC816" s="439"/>
      <c r="AD816" s="439"/>
      <c r="AE816" s="439"/>
      <c r="AF816" s="439"/>
      <c r="AG816" s="439"/>
      <c r="AH816" s="439"/>
      <c r="AI816" s="439"/>
      <c r="AJ816" s="439"/>
      <c r="AK816" s="439"/>
      <c r="AL816" s="439"/>
      <c r="AM816" s="439"/>
      <c r="AN816" s="439"/>
      <c r="AO816" s="439"/>
      <c r="AP816" s="439"/>
      <c r="AQ816" s="439"/>
      <c r="AR816" s="439"/>
      <c r="AS816" s="439"/>
      <c r="AT816" s="439"/>
      <c r="AU816" s="439"/>
      <c r="AV816" s="439"/>
      <c r="AW816" s="439"/>
      <c r="AX816" s="439"/>
      <c r="AY816" s="439"/>
      <c r="AZ816" s="439"/>
      <c r="BA816" s="439"/>
      <c r="BB816" s="439"/>
      <c r="BC816" s="439"/>
    </row>
    <row r="817" ht="15.75" customHeight="1">
      <c r="A817" s="439"/>
      <c r="B817" s="439"/>
      <c r="C817" s="439"/>
      <c r="D817" s="439"/>
      <c r="E817" s="439"/>
      <c r="F817" s="439"/>
      <c r="G817" s="439"/>
      <c r="H817" s="439"/>
      <c r="I817" s="439"/>
      <c r="J817" s="439"/>
      <c r="K817" s="439"/>
      <c r="L817" s="439"/>
      <c r="M817" s="439"/>
      <c r="N817" s="439"/>
      <c r="O817" s="439"/>
      <c r="P817" s="439"/>
      <c r="Q817" s="439"/>
      <c r="R817" s="439"/>
      <c r="S817" s="439"/>
      <c r="T817" s="439"/>
      <c r="U817" s="439"/>
      <c r="V817" s="439"/>
      <c r="W817" s="439"/>
      <c r="X817" s="439"/>
      <c r="Y817" s="439"/>
      <c r="Z817" s="439"/>
      <c r="AA817" s="439"/>
      <c r="AB817" s="439"/>
      <c r="AC817" s="439"/>
      <c r="AD817" s="439"/>
      <c r="AE817" s="439"/>
      <c r="AF817" s="439"/>
      <c r="AG817" s="439"/>
      <c r="AH817" s="439"/>
      <c r="AI817" s="439"/>
      <c r="AJ817" s="439"/>
      <c r="AK817" s="439"/>
      <c r="AL817" s="439"/>
      <c r="AM817" s="439"/>
      <c r="AN817" s="439"/>
      <c r="AO817" s="439"/>
      <c r="AP817" s="439"/>
      <c r="AQ817" s="439"/>
      <c r="AR817" s="439"/>
      <c r="AS817" s="439"/>
      <c r="AT817" s="439"/>
      <c r="AU817" s="439"/>
      <c r="AV817" s="439"/>
      <c r="AW817" s="439"/>
      <c r="AX817" s="439"/>
      <c r="AY817" s="439"/>
      <c r="AZ817" s="439"/>
      <c r="BA817" s="439"/>
      <c r="BB817" s="439"/>
      <c r="BC817" s="439"/>
    </row>
    <row r="818" ht="15.75" customHeight="1">
      <c r="A818" s="439"/>
      <c r="B818" s="439"/>
      <c r="C818" s="439"/>
      <c r="D818" s="439"/>
      <c r="E818" s="439"/>
      <c r="F818" s="439"/>
      <c r="G818" s="439"/>
      <c r="H818" s="439"/>
      <c r="I818" s="439"/>
      <c r="J818" s="439"/>
      <c r="K818" s="439"/>
      <c r="L818" s="439"/>
      <c r="M818" s="439"/>
      <c r="N818" s="439"/>
      <c r="O818" s="439"/>
      <c r="P818" s="439"/>
      <c r="Q818" s="439"/>
      <c r="R818" s="439"/>
      <c r="S818" s="439"/>
      <c r="T818" s="439"/>
      <c r="U818" s="439"/>
      <c r="V818" s="439"/>
      <c r="W818" s="439"/>
      <c r="X818" s="439"/>
      <c r="Y818" s="439"/>
      <c r="Z818" s="439"/>
      <c r="AA818" s="439"/>
      <c r="AB818" s="439"/>
      <c r="AC818" s="439"/>
      <c r="AD818" s="439"/>
      <c r="AE818" s="439"/>
      <c r="AF818" s="439"/>
      <c r="AG818" s="439"/>
      <c r="AH818" s="439"/>
      <c r="AI818" s="439"/>
      <c r="AJ818" s="439"/>
      <c r="AK818" s="439"/>
      <c r="AL818" s="439"/>
      <c r="AM818" s="439"/>
      <c r="AN818" s="439"/>
      <c r="AO818" s="439"/>
      <c r="AP818" s="439"/>
      <c r="AQ818" s="439"/>
      <c r="AR818" s="439"/>
      <c r="AS818" s="439"/>
      <c r="AT818" s="439"/>
      <c r="AU818" s="439"/>
      <c r="AV818" s="439"/>
      <c r="AW818" s="439"/>
      <c r="AX818" s="439"/>
      <c r="AY818" s="439"/>
      <c r="AZ818" s="439"/>
      <c r="BA818" s="439"/>
      <c r="BB818" s="439"/>
      <c r="BC818" s="439"/>
    </row>
    <row r="819" ht="15.75" customHeight="1">
      <c r="A819" s="439"/>
      <c r="B819" s="439"/>
      <c r="C819" s="439"/>
      <c r="D819" s="439"/>
      <c r="E819" s="439"/>
      <c r="F819" s="439"/>
      <c r="G819" s="439"/>
      <c r="H819" s="439"/>
      <c r="I819" s="439"/>
      <c r="J819" s="439"/>
      <c r="K819" s="439"/>
      <c r="L819" s="439"/>
      <c r="M819" s="439"/>
      <c r="N819" s="439"/>
      <c r="O819" s="439"/>
      <c r="P819" s="439"/>
      <c r="Q819" s="439"/>
      <c r="R819" s="439"/>
      <c r="S819" s="439"/>
      <c r="T819" s="439"/>
      <c r="U819" s="439"/>
      <c r="V819" s="439"/>
      <c r="W819" s="439"/>
      <c r="X819" s="439"/>
      <c r="Y819" s="439"/>
      <c r="Z819" s="439"/>
      <c r="AA819" s="439"/>
      <c r="AB819" s="439"/>
      <c r="AC819" s="439"/>
      <c r="AD819" s="439"/>
      <c r="AE819" s="439"/>
      <c r="AF819" s="439"/>
      <c r="AG819" s="439"/>
      <c r="AH819" s="439"/>
      <c r="AI819" s="439"/>
      <c r="AJ819" s="439"/>
      <c r="AK819" s="439"/>
      <c r="AL819" s="439"/>
      <c r="AM819" s="439"/>
      <c r="AN819" s="439"/>
      <c r="AO819" s="439"/>
      <c r="AP819" s="439"/>
      <c r="AQ819" s="439"/>
      <c r="AR819" s="439"/>
      <c r="AS819" s="439"/>
      <c r="AT819" s="439"/>
      <c r="AU819" s="439"/>
      <c r="AV819" s="439"/>
      <c r="AW819" s="439"/>
      <c r="AX819" s="439"/>
      <c r="AY819" s="439"/>
      <c r="AZ819" s="439"/>
      <c r="BA819" s="439"/>
      <c r="BB819" s="439"/>
      <c r="BC819" s="439"/>
    </row>
    <row r="820" ht="15.75" customHeight="1">
      <c r="A820" s="439"/>
      <c r="B820" s="439"/>
      <c r="C820" s="439"/>
      <c r="D820" s="439"/>
      <c r="E820" s="439"/>
      <c r="F820" s="439"/>
      <c r="G820" s="439"/>
      <c r="H820" s="439"/>
      <c r="I820" s="439"/>
      <c r="J820" s="439"/>
      <c r="K820" s="439"/>
      <c r="L820" s="439"/>
      <c r="M820" s="439"/>
      <c r="N820" s="439"/>
      <c r="O820" s="439"/>
      <c r="P820" s="439"/>
      <c r="Q820" s="439"/>
      <c r="R820" s="439"/>
      <c r="S820" s="439"/>
      <c r="T820" s="439"/>
      <c r="U820" s="439"/>
      <c r="V820" s="439"/>
      <c r="W820" s="439"/>
      <c r="X820" s="439"/>
      <c r="Y820" s="439"/>
      <c r="Z820" s="439"/>
      <c r="AA820" s="439"/>
      <c r="AB820" s="439"/>
      <c r="AC820" s="439"/>
      <c r="AD820" s="439"/>
      <c r="AE820" s="439"/>
      <c r="AF820" s="439"/>
      <c r="AG820" s="439"/>
      <c r="AH820" s="439"/>
      <c r="AI820" s="439"/>
      <c r="AJ820" s="439"/>
      <c r="AK820" s="439"/>
      <c r="AL820" s="439"/>
      <c r="AM820" s="439"/>
      <c r="AN820" s="439"/>
      <c r="AO820" s="439"/>
      <c r="AP820" s="439"/>
      <c r="AQ820" s="439"/>
      <c r="AR820" s="439"/>
      <c r="AS820" s="439"/>
      <c r="AT820" s="439"/>
      <c r="AU820" s="439"/>
      <c r="AV820" s="439"/>
      <c r="AW820" s="439"/>
      <c r="AX820" s="439"/>
      <c r="AY820" s="439"/>
      <c r="AZ820" s="439"/>
      <c r="BA820" s="439"/>
      <c r="BB820" s="439"/>
      <c r="BC820" s="439"/>
    </row>
    <row r="821" ht="15.75" customHeight="1">
      <c r="A821" s="439"/>
      <c r="B821" s="439"/>
      <c r="C821" s="439"/>
      <c r="D821" s="439"/>
      <c r="E821" s="439"/>
      <c r="F821" s="439"/>
      <c r="G821" s="439"/>
      <c r="H821" s="439"/>
      <c r="I821" s="439"/>
      <c r="J821" s="439"/>
      <c r="K821" s="439"/>
      <c r="L821" s="439"/>
      <c r="M821" s="439"/>
      <c r="N821" s="439"/>
      <c r="O821" s="439"/>
      <c r="P821" s="439"/>
      <c r="Q821" s="439"/>
      <c r="R821" s="439"/>
      <c r="S821" s="439"/>
      <c r="T821" s="439"/>
      <c r="U821" s="439"/>
      <c r="V821" s="439"/>
      <c r="W821" s="439"/>
      <c r="X821" s="439"/>
      <c r="Y821" s="439"/>
      <c r="Z821" s="439"/>
      <c r="AA821" s="439"/>
      <c r="AB821" s="439"/>
      <c r="AC821" s="439"/>
      <c r="AD821" s="439"/>
      <c r="AE821" s="439"/>
      <c r="AF821" s="439"/>
      <c r="AG821" s="439"/>
      <c r="AH821" s="439"/>
      <c r="AI821" s="439"/>
      <c r="AJ821" s="439"/>
      <c r="AK821" s="439"/>
      <c r="AL821" s="439"/>
      <c r="AM821" s="439"/>
      <c r="AN821" s="439"/>
      <c r="AO821" s="439"/>
      <c r="AP821" s="439"/>
      <c r="AQ821" s="439"/>
      <c r="AR821" s="439"/>
      <c r="AS821" s="439"/>
      <c r="AT821" s="439"/>
      <c r="AU821" s="439"/>
      <c r="AV821" s="439"/>
      <c r="AW821" s="439"/>
      <c r="AX821" s="439"/>
      <c r="AY821" s="439"/>
      <c r="AZ821" s="439"/>
      <c r="BA821" s="439"/>
      <c r="BB821" s="439"/>
      <c r="BC821" s="439"/>
    </row>
    <row r="822" ht="15.75" customHeight="1">
      <c r="A822" s="439"/>
      <c r="B822" s="439"/>
      <c r="C822" s="439"/>
      <c r="D822" s="439"/>
      <c r="E822" s="439"/>
      <c r="F822" s="439"/>
      <c r="G822" s="439"/>
      <c r="H822" s="439"/>
      <c r="I822" s="439"/>
      <c r="J822" s="439"/>
      <c r="K822" s="439"/>
      <c r="L822" s="439"/>
      <c r="M822" s="439"/>
      <c r="N822" s="439"/>
      <c r="O822" s="439"/>
      <c r="P822" s="439"/>
      <c r="Q822" s="439"/>
      <c r="R822" s="439"/>
      <c r="S822" s="439"/>
      <c r="T822" s="439"/>
      <c r="U822" s="439"/>
      <c r="V822" s="439"/>
      <c r="W822" s="439"/>
      <c r="X822" s="439"/>
      <c r="Y822" s="439"/>
      <c r="Z822" s="439"/>
      <c r="AA822" s="439"/>
      <c r="AB822" s="439"/>
      <c r="AC822" s="439"/>
      <c r="AD822" s="439"/>
      <c r="AE822" s="439"/>
      <c r="AF822" s="439"/>
      <c r="AG822" s="439"/>
      <c r="AH822" s="439"/>
      <c r="AI822" s="439"/>
      <c r="AJ822" s="439"/>
      <c r="AK822" s="439"/>
      <c r="AL822" s="439"/>
      <c r="AM822" s="439"/>
      <c r="AN822" s="439"/>
      <c r="AO822" s="439"/>
      <c r="AP822" s="439"/>
      <c r="AQ822" s="439"/>
      <c r="AR822" s="439"/>
      <c r="AS822" s="439"/>
      <c r="AT822" s="439"/>
      <c r="AU822" s="439"/>
      <c r="AV822" s="439"/>
      <c r="AW822" s="439"/>
      <c r="AX822" s="439"/>
      <c r="AY822" s="439"/>
      <c r="AZ822" s="439"/>
      <c r="BA822" s="439"/>
      <c r="BB822" s="439"/>
      <c r="BC822" s="439"/>
    </row>
    <row r="823" ht="15.75" customHeight="1">
      <c r="A823" s="439"/>
      <c r="B823" s="439"/>
      <c r="C823" s="439"/>
      <c r="D823" s="439"/>
      <c r="E823" s="439"/>
      <c r="F823" s="439"/>
      <c r="G823" s="439"/>
      <c r="H823" s="439"/>
      <c r="I823" s="439"/>
      <c r="J823" s="439"/>
      <c r="K823" s="439"/>
      <c r="L823" s="439"/>
      <c r="M823" s="439"/>
      <c r="N823" s="439"/>
      <c r="O823" s="439"/>
      <c r="P823" s="439"/>
      <c r="Q823" s="439"/>
      <c r="R823" s="439"/>
      <c r="S823" s="439"/>
      <c r="T823" s="439"/>
      <c r="U823" s="439"/>
      <c r="V823" s="439"/>
      <c r="W823" s="439"/>
      <c r="X823" s="439"/>
      <c r="Y823" s="439"/>
      <c r="Z823" s="439"/>
      <c r="AA823" s="439"/>
      <c r="AB823" s="439"/>
      <c r="AC823" s="439"/>
      <c r="AD823" s="439"/>
      <c r="AE823" s="439"/>
      <c r="AF823" s="439"/>
      <c r="AG823" s="439"/>
      <c r="AH823" s="439"/>
      <c r="AI823" s="439"/>
      <c r="AJ823" s="439"/>
      <c r="AK823" s="439"/>
      <c r="AL823" s="439"/>
      <c r="AM823" s="439"/>
      <c r="AN823" s="439"/>
      <c r="AO823" s="439"/>
      <c r="AP823" s="439"/>
      <c r="AQ823" s="439"/>
      <c r="AR823" s="439"/>
      <c r="AS823" s="439"/>
      <c r="AT823" s="439"/>
      <c r="AU823" s="439"/>
      <c r="AV823" s="439"/>
      <c r="AW823" s="439"/>
      <c r="AX823" s="439"/>
      <c r="AY823" s="439"/>
      <c r="AZ823" s="439"/>
      <c r="BA823" s="439"/>
      <c r="BB823" s="439"/>
      <c r="BC823" s="439"/>
    </row>
    <row r="824" ht="15.75" customHeight="1">
      <c r="A824" s="439"/>
      <c r="B824" s="439"/>
      <c r="C824" s="439"/>
      <c r="D824" s="439"/>
      <c r="E824" s="439"/>
      <c r="F824" s="439"/>
      <c r="G824" s="439"/>
      <c r="H824" s="439"/>
      <c r="I824" s="439"/>
      <c r="J824" s="439"/>
      <c r="K824" s="439"/>
      <c r="L824" s="439"/>
      <c r="M824" s="439"/>
      <c r="N824" s="439"/>
      <c r="O824" s="439"/>
      <c r="P824" s="439"/>
      <c r="Q824" s="439"/>
      <c r="R824" s="439"/>
      <c r="S824" s="439"/>
      <c r="T824" s="439"/>
      <c r="U824" s="439"/>
      <c r="V824" s="439"/>
      <c r="W824" s="439"/>
      <c r="X824" s="439"/>
      <c r="Y824" s="439"/>
      <c r="Z824" s="439"/>
      <c r="AA824" s="439"/>
      <c r="AB824" s="439"/>
      <c r="AC824" s="439"/>
      <c r="AD824" s="439"/>
      <c r="AE824" s="439"/>
      <c r="AF824" s="439"/>
      <c r="AG824" s="439"/>
      <c r="AH824" s="439"/>
      <c r="AI824" s="439"/>
      <c r="AJ824" s="439"/>
      <c r="AK824" s="439"/>
      <c r="AL824" s="439"/>
      <c r="AM824" s="439"/>
      <c r="AN824" s="439"/>
      <c r="AO824" s="439"/>
      <c r="AP824" s="439"/>
      <c r="AQ824" s="439"/>
      <c r="AR824" s="439"/>
      <c r="AS824" s="439"/>
      <c r="AT824" s="439"/>
      <c r="AU824" s="439"/>
      <c r="AV824" s="439"/>
      <c r="AW824" s="439"/>
      <c r="AX824" s="439"/>
      <c r="AY824" s="439"/>
      <c r="AZ824" s="439"/>
      <c r="BA824" s="439"/>
      <c r="BB824" s="439"/>
      <c r="BC824" s="439"/>
    </row>
    <row r="825" ht="15.75" customHeight="1">
      <c r="A825" s="439"/>
      <c r="B825" s="439"/>
      <c r="C825" s="439"/>
      <c r="D825" s="439"/>
      <c r="E825" s="439"/>
      <c r="F825" s="439"/>
      <c r="G825" s="439"/>
      <c r="H825" s="439"/>
      <c r="I825" s="439"/>
      <c r="J825" s="439"/>
      <c r="K825" s="439"/>
      <c r="L825" s="439"/>
      <c r="M825" s="439"/>
      <c r="N825" s="439"/>
      <c r="O825" s="439"/>
      <c r="P825" s="439"/>
      <c r="Q825" s="439"/>
      <c r="R825" s="439"/>
      <c r="S825" s="439"/>
      <c r="T825" s="439"/>
      <c r="U825" s="439"/>
      <c r="V825" s="439"/>
      <c r="W825" s="439"/>
      <c r="X825" s="439"/>
      <c r="Y825" s="439"/>
      <c r="Z825" s="439"/>
      <c r="AA825" s="439"/>
      <c r="AB825" s="439"/>
      <c r="AC825" s="439"/>
      <c r="AD825" s="439"/>
      <c r="AE825" s="439"/>
      <c r="AF825" s="439"/>
      <c r="AG825" s="439"/>
      <c r="AH825" s="439"/>
      <c r="AI825" s="439"/>
      <c r="AJ825" s="439"/>
      <c r="AK825" s="439"/>
      <c r="AL825" s="439"/>
      <c r="AM825" s="439"/>
      <c r="AN825" s="439"/>
      <c r="AO825" s="439"/>
      <c r="AP825" s="439"/>
      <c r="AQ825" s="439"/>
      <c r="AR825" s="439"/>
      <c r="AS825" s="439"/>
      <c r="AT825" s="439"/>
      <c r="AU825" s="439"/>
      <c r="AV825" s="439"/>
      <c r="AW825" s="439"/>
      <c r="AX825" s="439"/>
      <c r="AY825" s="439"/>
      <c r="AZ825" s="439"/>
      <c r="BA825" s="439"/>
      <c r="BB825" s="439"/>
      <c r="BC825" s="439"/>
    </row>
    <row r="826" ht="15.75" customHeight="1">
      <c r="A826" s="439"/>
      <c r="B826" s="439"/>
      <c r="C826" s="439"/>
      <c r="D826" s="439"/>
      <c r="E826" s="439"/>
      <c r="F826" s="439"/>
      <c r="G826" s="439"/>
      <c r="H826" s="439"/>
      <c r="I826" s="439"/>
      <c r="J826" s="439"/>
      <c r="K826" s="439"/>
      <c r="L826" s="439"/>
      <c r="M826" s="439"/>
      <c r="N826" s="439"/>
      <c r="O826" s="439"/>
      <c r="P826" s="439"/>
      <c r="Q826" s="439"/>
      <c r="R826" s="439"/>
      <c r="S826" s="439"/>
      <c r="T826" s="439"/>
      <c r="U826" s="439"/>
      <c r="V826" s="439"/>
      <c r="W826" s="439"/>
      <c r="X826" s="439"/>
      <c r="Y826" s="439"/>
      <c r="Z826" s="439"/>
      <c r="AA826" s="439"/>
      <c r="AB826" s="439"/>
      <c r="AC826" s="439"/>
      <c r="AD826" s="439"/>
      <c r="AE826" s="439"/>
      <c r="AF826" s="439"/>
      <c r="AG826" s="439"/>
      <c r="AH826" s="439"/>
      <c r="AI826" s="439"/>
      <c r="AJ826" s="439"/>
      <c r="AK826" s="439"/>
      <c r="AL826" s="439"/>
      <c r="AM826" s="439"/>
      <c r="AN826" s="439"/>
      <c r="AO826" s="439"/>
      <c r="AP826" s="439"/>
      <c r="AQ826" s="439"/>
      <c r="AR826" s="439"/>
      <c r="AS826" s="439"/>
      <c r="AT826" s="439"/>
      <c r="AU826" s="439"/>
      <c r="AV826" s="439"/>
      <c r="AW826" s="439"/>
      <c r="AX826" s="439"/>
      <c r="AY826" s="439"/>
      <c r="AZ826" s="439"/>
      <c r="BA826" s="439"/>
      <c r="BB826" s="439"/>
      <c r="BC826" s="439"/>
    </row>
    <row r="827" ht="15.75" customHeight="1">
      <c r="A827" s="439"/>
      <c r="B827" s="439"/>
      <c r="C827" s="439"/>
      <c r="D827" s="439"/>
      <c r="E827" s="439"/>
      <c r="F827" s="439"/>
      <c r="G827" s="439"/>
      <c r="H827" s="439"/>
      <c r="I827" s="439"/>
      <c r="J827" s="439"/>
      <c r="K827" s="439"/>
      <c r="L827" s="439"/>
      <c r="M827" s="439"/>
      <c r="N827" s="439"/>
      <c r="O827" s="439"/>
      <c r="P827" s="439"/>
      <c r="Q827" s="439"/>
      <c r="R827" s="439"/>
      <c r="S827" s="439"/>
      <c r="T827" s="439"/>
      <c r="U827" s="439"/>
      <c r="V827" s="439"/>
      <c r="W827" s="439"/>
      <c r="X827" s="439"/>
      <c r="Y827" s="439"/>
      <c r="Z827" s="439"/>
      <c r="AA827" s="439"/>
      <c r="AB827" s="439"/>
      <c r="AC827" s="439"/>
      <c r="AD827" s="439"/>
      <c r="AE827" s="439"/>
      <c r="AF827" s="439"/>
      <c r="AG827" s="439"/>
      <c r="AH827" s="439"/>
      <c r="AI827" s="439"/>
      <c r="AJ827" s="439"/>
      <c r="AK827" s="439"/>
      <c r="AL827" s="439"/>
      <c r="AM827" s="439"/>
      <c r="AN827" s="439"/>
      <c r="AO827" s="439"/>
      <c r="AP827" s="439"/>
      <c r="AQ827" s="439"/>
      <c r="AR827" s="439"/>
      <c r="AS827" s="439"/>
      <c r="AT827" s="439"/>
      <c r="AU827" s="439"/>
      <c r="AV827" s="439"/>
      <c r="AW827" s="439"/>
      <c r="AX827" s="439"/>
      <c r="AY827" s="439"/>
      <c r="AZ827" s="439"/>
      <c r="BA827" s="439"/>
      <c r="BB827" s="439"/>
      <c r="BC827" s="439"/>
    </row>
    <row r="828" ht="15.75" customHeight="1">
      <c r="A828" s="439"/>
      <c r="B828" s="439"/>
      <c r="C828" s="439"/>
      <c r="D828" s="439"/>
      <c r="E828" s="439"/>
      <c r="F828" s="439"/>
      <c r="G828" s="439"/>
      <c r="H828" s="439"/>
      <c r="I828" s="439"/>
      <c r="J828" s="439"/>
      <c r="K828" s="439"/>
      <c r="L828" s="439"/>
      <c r="M828" s="439"/>
      <c r="N828" s="439"/>
      <c r="O828" s="439"/>
      <c r="P828" s="439"/>
      <c r="Q828" s="439"/>
      <c r="R828" s="439"/>
      <c r="S828" s="439"/>
      <c r="T828" s="439"/>
      <c r="U828" s="439"/>
      <c r="V828" s="439"/>
      <c r="W828" s="439"/>
      <c r="X828" s="439"/>
      <c r="Y828" s="439"/>
      <c r="Z828" s="439"/>
      <c r="AA828" s="439"/>
      <c r="AB828" s="439"/>
      <c r="AC828" s="439"/>
      <c r="AD828" s="439"/>
      <c r="AE828" s="439"/>
      <c r="AF828" s="439"/>
      <c r="AG828" s="439"/>
      <c r="AH828" s="439"/>
      <c r="AI828" s="439"/>
      <c r="AJ828" s="439"/>
      <c r="AK828" s="439"/>
      <c r="AL828" s="439"/>
      <c r="AM828" s="439"/>
      <c r="AN828" s="439"/>
      <c r="AO828" s="439"/>
      <c r="AP828" s="439"/>
      <c r="AQ828" s="439"/>
      <c r="AR828" s="439"/>
      <c r="AS828" s="439"/>
      <c r="AT828" s="439"/>
      <c r="AU828" s="439"/>
      <c r="AV828" s="439"/>
      <c r="AW828" s="439"/>
      <c r="AX828" s="439"/>
      <c r="AY828" s="439"/>
      <c r="AZ828" s="439"/>
      <c r="BA828" s="439"/>
      <c r="BB828" s="439"/>
      <c r="BC828" s="439"/>
    </row>
    <row r="829" ht="15.75" customHeight="1">
      <c r="A829" s="439"/>
      <c r="B829" s="439"/>
      <c r="C829" s="439"/>
      <c r="D829" s="439"/>
      <c r="E829" s="439"/>
      <c r="F829" s="439"/>
      <c r="G829" s="439"/>
      <c r="H829" s="439"/>
      <c r="I829" s="439"/>
      <c r="J829" s="439"/>
      <c r="K829" s="439"/>
      <c r="L829" s="439"/>
      <c r="M829" s="439"/>
      <c r="N829" s="439"/>
      <c r="O829" s="439"/>
      <c r="P829" s="439"/>
      <c r="Q829" s="439"/>
      <c r="R829" s="439"/>
      <c r="S829" s="439"/>
      <c r="T829" s="439"/>
      <c r="U829" s="439"/>
      <c r="V829" s="439"/>
      <c r="W829" s="439"/>
      <c r="X829" s="439"/>
      <c r="Y829" s="439"/>
      <c r="Z829" s="439"/>
      <c r="AA829" s="439"/>
      <c r="AB829" s="439"/>
      <c r="AC829" s="439"/>
      <c r="AD829" s="439"/>
      <c r="AE829" s="439"/>
      <c r="AF829" s="439"/>
      <c r="AG829" s="439"/>
      <c r="AH829" s="439"/>
      <c r="AI829" s="439"/>
      <c r="AJ829" s="439"/>
      <c r="AK829" s="439"/>
      <c r="AL829" s="439"/>
      <c r="AM829" s="439"/>
      <c r="AN829" s="439"/>
      <c r="AO829" s="439"/>
      <c r="AP829" s="439"/>
      <c r="AQ829" s="439"/>
      <c r="AR829" s="439"/>
      <c r="AS829" s="439"/>
      <c r="AT829" s="439"/>
      <c r="AU829" s="439"/>
      <c r="AV829" s="439"/>
      <c r="AW829" s="439"/>
      <c r="AX829" s="439"/>
      <c r="AY829" s="439"/>
      <c r="AZ829" s="439"/>
      <c r="BA829" s="439"/>
      <c r="BB829" s="439"/>
      <c r="BC829" s="439"/>
    </row>
    <row r="830" ht="15.75" customHeight="1">
      <c r="A830" s="439"/>
      <c r="B830" s="439"/>
      <c r="C830" s="439"/>
      <c r="D830" s="439"/>
      <c r="E830" s="439"/>
      <c r="F830" s="439"/>
      <c r="G830" s="439"/>
      <c r="H830" s="439"/>
      <c r="I830" s="439"/>
      <c r="J830" s="439"/>
      <c r="K830" s="439"/>
      <c r="L830" s="439"/>
      <c r="M830" s="439"/>
      <c r="N830" s="439"/>
      <c r="O830" s="439"/>
      <c r="P830" s="439"/>
      <c r="Q830" s="439"/>
      <c r="R830" s="439"/>
      <c r="S830" s="439"/>
      <c r="T830" s="439"/>
      <c r="U830" s="439"/>
      <c r="V830" s="439"/>
      <c r="W830" s="439"/>
      <c r="X830" s="439"/>
      <c r="Y830" s="439"/>
      <c r="Z830" s="439"/>
      <c r="AA830" s="439"/>
      <c r="AB830" s="439"/>
      <c r="AC830" s="439"/>
      <c r="AD830" s="439"/>
      <c r="AE830" s="439"/>
      <c r="AF830" s="439"/>
      <c r="AG830" s="439"/>
      <c r="AH830" s="439"/>
      <c r="AI830" s="439"/>
      <c r="AJ830" s="439"/>
      <c r="AK830" s="439"/>
      <c r="AL830" s="439"/>
      <c r="AM830" s="439"/>
      <c r="AN830" s="439"/>
      <c r="AO830" s="439"/>
      <c r="AP830" s="439"/>
      <c r="AQ830" s="439"/>
      <c r="AR830" s="439"/>
      <c r="AS830" s="439"/>
      <c r="AT830" s="439"/>
      <c r="AU830" s="439"/>
      <c r="AV830" s="439"/>
      <c r="AW830" s="439"/>
      <c r="AX830" s="439"/>
      <c r="AY830" s="439"/>
      <c r="AZ830" s="439"/>
      <c r="BA830" s="439"/>
      <c r="BB830" s="439"/>
      <c r="BC830" s="439"/>
    </row>
    <row r="831" ht="15.75" customHeight="1">
      <c r="A831" s="439"/>
      <c r="B831" s="439"/>
      <c r="C831" s="439"/>
      <c r="D831" s="439"/>
      <c r="E831" s="439"/>
      <c r="F831" s="439"/>
      <c r="G831" s="439"/>
      <c r="H831" s="439"/>
      <c r="I831" s="439"/>
      <c r="J831" s="439"/>
      <c r="K831" s="439"/>
      <c r="L831" s="439"/>
      <c r="M831" s="439"/>
      <c r="N831" s="439"/>
      <c r="O831" s="439"/>
      <c r="P831" s="439"/>
      <c r="Q831" s="439"/>
      <c r="R831" s="439"/>
      <c r="S831" s="439"/>
      <c r="T831" s="439"/>
      <c r="U831" s="439"/>
      <c r="V831" s="439"/>
      <c r="W831" s="439"/>
      <c r="X831" s="439"/>
      <c r="Y831" s="439"/>
      <c r="Z831" s="439"/>
      <c r="AA831" s="439"/>
      <c r="AB831" s="439"/>
      <c r="AC831" s="439"/>
      <c r="AD831" s="439"/>
      <c r="AE831" s="439"/>
      <c r="AF831" s="439"/>
      <c r="AG831" s="439"/>
      <c r="AH831" s="439"/>
      <c r="AI831" s="439"/>
      <c r="AJ831" s="439"/>
      <c r="AK831" s="439"/>
      <c r="AL831" s="439"/>
      <c r="AM831" s="439"/>
      <c r="AN831" s="439"/>
      <c r="AO831" s="439"/>
      <c r="AP831" s="439"/>
      <c r="AQ831" s="439"/>
      <c r="AR831" s="439"/>
      <c r="AS831" s="439"/>
      <c r="AT831" s="439"/>
      <c r="AU831" s="439"/>
      <c r="AV831" s="439"/>
      <c r="AW831" s="439"/>
      <c r="AX831" s="439"/>
      <c r="AY831" s="439"/>
      <c r="AZ831" s="439"/>
      <c r="BA831" s="439"/>
      <c r="BB831" s="439"/>
      <c r="BC831" s="439"/>
    </row>
    <row r="832" ht="15.75" customHeight="1">
      <c r="A832" s="439"/>
      <c r="B832" s="439"/>
      <c r="C832" s="439"/>
      <c r="D832" s="439"/>
      <c r="E832" s="439"/>
      <c r="F832" s="439"/>
      <c r="G832" s="439"/>
      <c r="H832" s="439"/>
      <c r="I832" s="439"/>
      <c r="J832" s="439"/>
      <c r="K832" s="439"/>
      <c r="L832" s="439"/>
      <c r="M832" s="439"/>
      <c r="N832" s="439"/>
      <c r="O832" s="439"/>
      <c r="P832" s="439"/>
      <c r="Q832" s="439"/>
      <c r="R832" s="439"/>
      <c r="S832" s="439"/>
      <c r="T832" s="439"/>
      <c r="U832" s="439"/>
      <c r="V832" s="439"/>
      <c r="W832" s="439"/>
      <c r="X832" s="439"/>
      <c r="Y832" s="439"/>
      <c r="Z832" s="439"/>
      <c r="AA832" s="439"/>
      <c r="AB832" s="439"/>
      <c r="AC832" s="439"/>
      <c r="AD832" s="439"/>
      <c r="AE832" s="439"/>
      <c r="AF832" s="439"/>
      <c r="AG832" s="439"/>
      <c r="AH832" s="439"/>
      <c r="AI832" s="439"/>
      <c r="AJ832" s="439"/>
      <c r="AK832" s="439"/>
      <c r="AL832" s="439"/>
      <c r="AM832" s="439"/>
      <c r="AN832" s="439"/>
      <c r="AO832" s="439"/>
      <c r="AP832" s="439"/>
      <c r="AQ832" s="439"/>
      <c r="AR832" s="439"/>
      <c r="AS832" s="439"/>
      <c r="AT832" s="439"/>
      <c r="AU832" s="439"/>
      <c r="AV832" s="439"/>
      <c r="AW832" s="439"/>
      <c r="AX832" s="439"/>
      <c r="AY832" s="439"/>
      <c r="AZ832" s="439"/>
      <c r="BA832" s="439"/>
      <c r="BB832" s="439"/>
      <c r="BC832" s="439"/>
    </row>
    <row r="833" ht="15.75" customHeight="1">
      <c r="A833" s="439"/>
      <c r="B833" s="439"/>
      <c r="C833" s="439"/>
      <c r="D833" s="439"/>
      <c r="E833" s="439"/>
      <c r="F833" s="439"/>
      <c r="G833" s="439"/>
      <c r="H833" s="439"/>
      <c r="I833" s="439"/>
      <c r="J833" s="439"/>
      <c r="K833" s="439"/>
      <c r="L833" s="439"/>
      <c r="M833" s="439"/>
      <c r="N833" s="439"/>
      <c r="O833" s="439"/>
      <c r="P833" s="439"/>
      <c r="Q833" s="439"/>
      <c r="R833" s="439"/>
      <c r="S833" s="439"/>
      <c r="T833" s="439"/>
      <c r="U833" s="439"/>
      <c r="V833" s="439"/>
      <c r="W833" s="439"/>
      <c r="X833" s="439"/>
      <c r="Y833" s="439"/>
      <c r="Z833" s="439"/>
      <c r="AA833" s="439"/>
      <c r="AB833" s="439"/>
      <c r="AC833" s="439"/>
      <c r="AD833" s="439"/>
      <c r="AE833" s="439"/>
      <c r="AF833" s="439"/>
      <c r="AG833" s="439"/>
      <c r="AH833" s="439"/>
      <c r="AI833" s="439"/>
      <c r="AJ833" s="439"/>
      <c r="AK833" s="439"/>
      <c r="AL833" s="439"/>
      <c r="AM833" s="439"/>
      <c r="AN833" s="439"/>
      <c r="AO833" s="439"/>
      <c r="AP833" s="439"/>
      <c r="AQ833" s="439"/>
      <c r="AR833" s="439"/>
      <c r="AS833" s="439"/>
      <c r="AT833" s="439"/>
      <c r="AU833" s="439"/>
      <c r="AV833" s="439"/>
      <c r="AW833" s="439"/>
      <c r="AX833" s="439"/>
      <c r="AY833" s="439"/>
      <c r="AZ833" s="439"/>
      <c r="BA833" s="439"/>
      <c r="BB833" s="439"/>
      <c r="BC833" s="439"/>
    </row>
    <row r="834" ht="15.75" customHeight="1">
      <c r="A834" s="439"/>
      <c r="B834" s="439"/>
      <c r="C834" s="439"/>
      <c r="D834" s="439"/>
      <c r="E834" s="439"/>
      <c r="F834" s="439"/>
      <c r="G834" s="439"/>
      <c r="H834" s="439"/>
      <c r="I834" s="439"/>
      <c r="J834" s="439"/>
      <c r="K834" s="439"/>
      <c r="L834" s="439"/>
      <c r="M834" s="439"/>
      <c r="N834" s="439"/>
      <c r="O834" s="439"/>
      <c r="P834" s="439"/>
      <c r="Q834" s="439"/>
      <c r="R834" s="439"/>
      <c r="S834" s="439"/>
      <c r="T834" s="439"/>
      <c r="U834" s="439"/>
      <c r="V834" s="439"/>
      <c r="W834" s="439"/>
      <c r="X834" s="439"/>
      <c r="Y834" s="439"/>
      <c r="Z834" s="439"/>
      <c r="AA834" s="439"/>
      <c r="AB834" s="439"/>
      <c r="AC834" s="439"/>
      <c r="AD834" s="439"/>
      <c r="AE834" s="439"/>
      <c r="AF834" s="439"/>
      <c r="AG834" s="439"/>
      <c r="AH834" s="439"/>
      <c r="AI834" s="439"/>
      <c r="AJ834" s="439"/>
      <c r="AK834" s="439"/>
      <c r="AL834" s="439"/>
      <c r="AM834" s="439"/>
      <c r="AN834" s="439"/>
      <c r="AO834" s="439"/>
      <c r="AP834" s="439"/>
      <c r="AQ834" s="439"/>
      <c r="AR834" s="439"/>
      <c r="AS834" s="439"/>
      <c r="AT834" s="439"/>
      <c r="AU834" s="439"/>
      <c r="AV834" s="439"/>
      <c r="AW834" s="439"/>
      <c r="AX834" s="439"/>
      <c r="AY834" s="439"/>
      <c r="AZ834" s="439"/>
      <c r="BA834" s="439"/>
      <c r="BB834" s="439"/>
      <c r="BC834" s="439"/>
    </row>
    <row r="835" ht="15.75" customHeight="1">
      <c r="A835" s="439"/>
      <c r="B835" s="439"/>
      <c r="C835" s="439"/>
      <c r="D835" s="439"/>
      <c r="E835" s="439"/>
      <c r="F835" s="439"/>
      <c r="G835" s="439"/>
      <c r="H835" s="439"/>
      <c r="I835" s="439"/>
      <c r="J835" s="439"/>
      <c r="K835" s="439"/>
      <c r="L835" s="439"/>
      <c r="M835" s="439"/>
      <c r="N835" s="439"/>
      <c r="O835" s="439"/>
      <c r="P835" s="439"/>
      <c r="Q835" s="439"/>
      <c r="R835" s="439"/>
      <c r="S835" s="439"/>
      <c r="T835" s="439"/>
      <c r="U835" s="439"/>
      <c r="V835" s="439"/>
      <c r="W835" s="439"/>
      <c r="X835" s="439"/>
      <c r="Y835" s="439"/>
      <c r="Z835" s="439"/>
      <c r="AA835" s="439"/>
      <c r="AB835" s="439"/>
      <c r="AC835" s="439"/>
      <c r="AD835" s="439"/>
      <c r="AE835" s="439"/>
      <c r="AF835" s="439"/>
      <c r="AG835" s="439"/>
      <c r="AH835" s="439"/>
      <c r="AI835" s="439"/>
      <c r="AJ835" s="439"/>
      <c r="AK835" s="439"/>
      <c r="AL835" s="439"/>
      <c r="AM835" s="439"/>
      <c r="AN835" s="439"/>
      <c r="AO835" s="439"/>
      <c r="AP835" s="439"/>
      <c r="AQ835" s="439"/>
      <c r="AR835" s="439"/>
      <c r="AS835" s="439"/>
      <c r="AT835" s="439"/>
      <c r="AU835" s="439"/>
      <c r="AV835" s="439"/>
      <c r="AW835" s="439"/>
      <c r="AX835" s="439"/>
      <c r="AY835" s="439"/>
      <c r="AZ835" s="439"/>
      <c r="BA835" s="439"/>
      <c r="BB835" s="439"/>
      <c r="BC835" s="439"/>
    </row>
    <row r="836" ht="15.75" customHeight="1">
      <c r="A836" s="439"/>
      <c r="B836" s="439"/>
      <c r="C836" s="439"/>
      <c r="D836" s="439"/>
      <c r="E836" s="439"/>
      <c r="F836" s="439"/>
      <c r="G836" s="439"/>
      <c r="H836" s="439"/>
      <c r="I836" s="439"/>
      <c r="J836" s="439"/>
      <c r="K836" s="439"/>
      <c r="L836" s="439"/>
      <c r="M836" s="439"/>
      <c r="N836" s="439"/>
      <c r="O836" s="439"/>
      <c r="P836" s="439"/>
      <c r="Q836" s="439"/>
      <c r="R836" s="439"/>
      <c r="S836" s="439"/>
      <c r="T836" s="439"/>
      <c r="U836" s="439"/>
      <c r="V836" s="439"/>
      <c r="W836" s="439"/>
      <c r="X836" s="439"/>
      <c r="Y836" s="439"/>
      <c r="Z836" s="439"/>
      <c r="AA836" s="439"/>
      <c r="AB836" s="439"/>
      <c r="AC836" s="439"/>
      <c r="AD836" s="439"/>
      <c r="AE836" s="439"/>
      <c r="AF836" s="439"/>
      <c r="AG836" s="439"/>
      <c r="AH836" s="439"/>
      <c r="AI836" s="439"/>
      <c r="AJ836" s="439"/>
      <c r="AK836" s="439"/>
      <c r="AL836" s="439"/>
      <c r="AM836" s="439"/>
      <c r="AN836" s="439"/>
      <c r="AO836" s="439"/>
      <c r="AP836" s="439"/>
      <c r="AQ836" s="439"/>
      <c r="AR836" s="439"/>
      <c r="AS836" s="439"/>
      <c r="AT836" s="439"/>
      <c r="AU836" s="439"/>
      <c r="AV836" s="439"/>
      <c r="AW836" s="439"/>
      <c r="AX836" s="439"/>
      <c r="AY836" s="439"/>
      <c r="AZ836" s="439"/>
      <c r="BA836" s="439"/>
      <c r="BB836" s="439"/>
      <c r="BC836" s="439"/>
    </row>
    <row r="837" ht="15.75" customHeight="1">
      <c r="A837" s="439"/>
      <c r="B837" s="439"/>
      <c r="C837" s="439"/>
      <c r="D837" s="439"/>
      <c r="E837" s="439"/>
      <c r="F837" s="439"/>
      <c r="G837" s="439"/>
      <c r="H837" s="439"/>
      <c r="I837" s="439"/>
      <c r="J837" s="439"/>
      <c r="K837" s="439"/>
      <c r="L837" s="439"/>
      <c r="M837" s="439"/>
      <c r="N837" s="439"/>
      <c r="O837" s="439"/>
      <c r="P837" s="439"/>
      <c r="Q837" s="439"/>
      <c r="R837" s="439"/>
      <c r="S837" s="439"/>
      <c r="T837" s="439"/>
      <c r="U837" s="439"/>
      <c r="V837" s="439"/>
      <c r="W837" s="439"/>
      <c r="X837" s="439"/>
      <c r="Y837" s="439"/>
      <c r="Z837" s="439"/>
      <c r="AA837" s="439"/>
      <c r="AB837" s="439"/>
      <c r="AC837" s="439"/>
      <c r="AD837" s="439"/>
      <c r="AE837" s="439"/>
      <c r="AF837" s="439"/>
      <c r="AG837" s="439"/>
      <c r="AH837" s="439"/>
      <c r="AI837" s="439"/>
      <c r="AJ837" s="439"/>
      <c r="AK837" s="439"/>
      <c r="AL837" s="439"/>
      <c r="AM837" s="439"/>
      <c r="AN837" s="439"/>
      <c r="AO837" s="439"/>
      <c r="AP837" s="439"/>
      <c r="AQ837" s="439"/>
      <c r="AR837" s="439"/>
      <c r="AS837" s="439"/>
      <c r="AT837" s="439"/>
      <c r="AU837" s="439"/>
      <c r="AV837" s="439"/>
      <c r="AW837" s="439"/>
      <c r="AX837" s="439"/>
      <c r="AY837" s="439"/>
      <c r="AZ837" s="439"/>
      <c r="BA837" s="439"/>
      <c r="BB837" s="439"/>
      <c r="BC837" s="439"/>
    </row>
    <row r="838" ht="15.75" customHeight="1">
      <c r="A838" s="439"/>
      <c r="B838" s="439"/>
      <c r="C838" s="439"/>
      <c r="D838" s="439"/>
      <c r="E838" s="439"/>
      <c r="F838" s="439"/>
      <c r="G838" s="439"/>
      <c r="H838" s="439"/>
      <c r="I838" s="439"/>
      <c r="J838" s="439"/>
      <c r="K838" s="439"/>
      <c r="L838" s="439"/>
      <c r="M838" s="439"/>
      <c r="N838" s="439"/>
      <c r="O838" s="439"/>
      <c r="P838" s="439"/>
      <c r="Q838" s="439"/>
      <c r="R838" s="439"/>
      <c r="S838" s="439"/>
      <c r="T838" s="439"/>
      <c r="U838" s="439"/>
      <c r="V838" s="439"/>
      <c r="W838" s="439"/>
      <c r="X838" s="439"/>
      <c r="Y838" s="439"/>
      <c r="Z838" s="439"/>
      <c r="AA838" s="439"/>
      <c r="AB838" s="439"/>
      <c r="AC838" s="439"/>
      <c r="AD838" s="439"/>
      <c r="AE838" s="439"/>
      <c r="AF838" s="439"/>
      <c r="AG838" s="439"/>
      <c r="AH838" s="439"/>
      <c r="AI838" s="439"/>
      <c r="AJ838" s="439"/>
      <c r="AK838" s="439"/>
      <c r="AL838" s="439"/>
      <c r="AM838" s="439"/>
      <c r="AN838" s="439"/>
      <c r="AO838" s="439"/>
      <c r="AP838" s="439"/>
      <c r="AQ838" s="439"/>
      <c r="AR838" s="439"/>
      <c r="AS838" s="439"/>
      <c r="AT838" s="439"/>
      <c r="AU838" s="439"/>
      <c r="AV838" s="439"/>
      <c r="AW838" s="439"/>
      <c r="AX838" s="439"/>
      <c r="AY838" s="439"/>
      <c r="AZ838" s="439"/>
      <c r="BA838" s="439"/>
      <c r="BB838" s="439"/>
      <c r="BC838" s="439"/>
    </row>
    <row r="839" ht="15.75" customHeight="1">
      <c r="A839" s="439"/>
      <c r="B839" s="439"/>
      <c r="C839" s="439"/>
      <c r="D839" s="439"/>
      <c r="E839" s="439"/>
      <c r="F839" s="439"/>
      <c r="G839" s="439"/>
      <c r="H839" s="439"/>
      <c r="I839" s="439"/>
      <c r="J839" s="439"/>
      <c r="K839" s="439"/>
      <c r="L839" s="439"/>
      <c r="M839" s="439"/>
      <c r="N839" s="439"/>
      <c r="O839" s="439"/>
      <c r="P839" s="439"/>
      <c r="Q839" s="439"/>
      <c r="R839" s="439"/>
      <c r="S839" s="439"/>
      <c r="T839" s="439"/>
      <c r="U839" s="439"/>
      <c r="V839" s="439"/>
      <c r="W839" s="439"/>
      <c r="X839" s="439"/>
      <c r="Y839" s="439"/>
      <c r="Z839" s="439"/>
      <c r="AA839" s="439"/>
      <c r="AB839" s="439"/>
      <c r="AC839" s="439"/>
      <c r="AD839" s="439"/>
      <c r="AE839" s="439"/>
      <c r="AF839" s="439"/>
      <c r="AG839" s="439"/>
      <c r="AH839" s="439"/>
      <c r="AI839" s="439"/>
      <c r="AJ839" s="439"/>
      <c r="AK839" s="439"/>
      <c r="AL839" s="439"/>
      <c r="AM839" s="439"/>
      <c r="AN839" s="439"/>
      <c r="AO839" s="439"/>
      <c r="AP839" s="439"/>
      <c r="AQ839" s="439"/>
      <c r="AR839" s="439"/>
      <c r="AS839" s="439"/>
      <c r="AT839" s="439"/>
      <c r="AU839" s="439"/>
      <c r="AV839" s="439"/>
      <c r="AW839" s="439"/>
      <c r="AX839" s="439"/>
      <c r="AY839" s="439"/>
      <c r="AZ839" s="439"/>
      <c r="BA839" s="439"/>
      <c r="BB839" s="439"/>
      <c r="BC839" s="439"/>
    </row>
    <row r="840" ht="15.75" customHeight="1">
      <c r="A840" s="439"/>
      <c r="B840" s="439"/>
      <c r="C840" s="439"/>
      <c r="D840" s="439"/>
      <c r="E840" s="439"/>
      <c r="F840" s="439"/>
      <c r="G840" s="439"/>
      <c r="H840" s="439"/>
      <c r="I840" s="439"/>
      <c r="J840" s="439"/>
      <c r="K840" s="439"/>
      <c r="L840" s="439"/>
      <c r="M840" s="439"/>
      <c r="N840" s="439"/>
      <c r="O840" s="439"/>
      <c r="P840" s="439"/>
      <c r="Q840" s="439"/>
      <c r="R840" s="439"/>
      <c r="S840" s="439"/>
      <c r="T840" s="439"/>
      <c r="U840" s="439"/>
      <c r="V840" s="439"/>
      <c r="W840" s="439"/>
      <c r="X840" s="439"/>
      <c r="Y840" s="439"/>
      <c r="Z840" s="439"/>
      <c r="AA840" s="439"/>
      <c r="AB840" s="439"/>
      <c r="AC840" s="439"/>
      <c r="AD840" s="439"/>
      <c r="AE840" s="439"/>
      <c r="AF840" s="439"/>
      <c r="AG840" s="439"/>
      <c r="AH840" s="439"/>
      <c r="AI840" s="439"/>
      <c r="AJ840" s="439"/>
      <c r="AK840" s="439"/>
      <c r="AL840" s="439"/>
      <c r="AM840" s="439"/>
      <c r="AN840" s="439"/>
      <c r="AO840" s="439"/>
      <c r="AP840" s="439"/>
      <c r="AQ840" s="439"/>
      <c r="AR840" s="439"/>
      <c r="AS840" s="439"/>
      <c r="AT840" s="439"/>
      <c r="AU840" s="439"/>
      <c r="AV840" s="439"/>
      <c r="AW840" s="439"/>
      <c r="AX840" s="439"/>
      <c r="AY840" s="439"/>
      <c r="AZ840" s="439"/>
      <c r="BA840" s="439"/>
      <c r="BB840" s="439"/>
      <c r="BC840" s="439"/>
    </row>
    <row r="841" ht="15.75" customHeight="1">
      <c r="A841" s="439"/>
      <c r="B841" s="439"/>
      <c r="C841" s="439"/>
      <c r="D841" s="439"/>
      <c r="E841" s="439"/>
      <c r="F841" s="439"/>
      <c r="G841" s="439"/>
      <c r="H841" s="439"/>
      <c r="I841" s="439"/>
      <c r="J841" s="439"/>
      <c r="K841" s="439"/>
      <c r="L841" s="439"/>
      <c r="M841" s="439"/>
      <c r="N841" s="439"/>
      <c r="O841" s="439"/>
      <c r="P841" s="439"/>
      <c r="Q841" s="439"/>
      <c r="R841" s="439"/>
      <c r="S841" s="439"/>
      <c r="T841" s="439"/>
      <c r="U841" s="439"/>
      <c r="V841" s="439"/>
      <c r="W841" s="439"/>
      <c r="X841" s="439"/>
      <c r="Y841" s="439"/>
      <c r="Z841" s="439"/>
      <c r="AA841" s="439"/>
      <c r="AB841" s="439"/>
      <c r="AC841" s="439"/>
      <c r="AD841" s="439"/>
      <c r="AE841" s="439"/>
      <c r="AF841" s="439"/>
      <c r="AG841" s="439"/>
      <c r="AH841" s="439"/>
      <c r="AI841" s="439"/>
      <c r="AJ841" s="439"/>
      <c r="AK841" s="439"/>
      <c r="AL841" s="439"/>
      <c r="AM841" s="439"/>
      <c r="AN841" s="439"/>
      <c r="AO841" s="439"/>
      <c r="AP841" s="439"/>
      <c r="AQ841" s="439"/>
      <c r="AR841" s="439"/>
      <c r="AS841" s="439"/>
      <c r="AT841" s="439"/>
      <c r="AU841" s="439"/>
      <c r="AV841" s="439"/>
      <c r="AW841" s="439"/>
      <c r="AX841" s="439"/>
      <c r="AY841" s="439"/>
      <c r="AZ841" s="439"/>
      <c r="BA841" s="439"/>
      <c r="BB841" s="439"/>
      <c r="BC841" s="439"/>
    </row>
    <row r="842" ht="15.75" customHeight="1">
      <c r="A842" s="439"/>
      <c r="B842" s="439"/>
      <c r="C842" s="439"/>
      <c r="D842" s="439"/>
      <c r="E842" s="439"/>
      <c r="F842" s="439"/>
      <c r="G842" s="439"/>
      <c r="H842" s="439"/>
      <c r="I842" s="439"/>
      <c r="J842" s="439"/>
      <c r="K842" s="439"/>
      <c r="L842" s="439"/>
      <c r="M842" s="439"/>
      <c r="N842" s="439"/>
      <c r="O842" s="439"/>
      <c r="P842" s="439"/>
      <c r="Q842" s="439"/>
      <c r="R842" s="439"/>
      <c r="S842" s="439"/>
      <c r="T842" s="439"/>
      <c r="U842" s="439"/>
      <c r="V842" s="439"/>
      <c r="W842" s="439"/>
      <c r="X842" s="439"/>
      <c r="Y842" s="439"/>
      <c r="Z842" s="439"/>
      <c r="AA842" s="439"/>
      <c r="AB842" s="439"/>
      <c r="AC842" s="439"/>
      <c r="AD842" s="439"/>
      <c r="AE842" s="439"/>
      <c r="AF842" s="439"/>
      <c r="AG842" s="439"/>
      <c r="AH842" s="439"/>
      <c r="AI842" s="439"/>
      <c r="AJ842" s="439"/>
      <c r="AK842" s="439"/>
      <c r="AL842" s="439"/>
      <c r="AM842" s="439"/>
      <c r="AN842" s="439"/>
      <c r="AO842" s="439"/>
      <c r="AP842" s="439"/>
      <c r="AQ842" s="439"/>
      <c r="AR842" s="439"/>
      <c r="AS842" s="439"/>
      <c r="AT842" s="439"/>
      <c r="AU842" s="439"/>
      <c r="AV842" s="439"/>
      <c r="AW842" s="439"/>
      <c r="AX842" s="439"/>
      <c r="AY842" s="439"/>
      <c r="AZ842" s="439"/>
      <c r="BA842" s="439"/>
      <c r="BB842" s="439"/>
      <c r="BC842" s="439"/>
    </row>
    <row r="843" ht="15.75" customHeight="1">
      <c r="A843" s="439"/>
      <c r="B843" s="439"/>
      <c r="C843" s="439"/>
      <c r="D843" s="439"/>
      <c r="E843" s="439"/>
      <c r="F843" s="439"/>
      <c r="G843" s="439"/>
      <c r="H843" s="439"/>
      <c r="I843" s="439"/>
      <c r="J843" s="439"/>
      <c r="K843" s="439"/>
      <c r="L843" s="439"/>
      <c r="M843" s="439"/>
      <c r="N843" s="439"/>
      <c r="O843" s="439"/>
      <c r="P843" s="439"/>
      <c r="Q843" s="439"/>
      <c r="R843" s="439"/>
      <c r="S843" s="439"/>
      <c r="T843" s="439"/>
      <c r="U843" s="439"/>
      <c r="V843" s="439"/>
      <c r="W843" s="439"/>
      <c r="X843" s="439"/>
      <c r="Y843" s="439"/>
      <c r="Z843" s="439"/>
      <c r="AA843" s="439"/>
      <c r="AB843" s="439"/>
      <c r="AC843" s="439"/>
      <c r="AD843" s="439"/>
      <c r="AE843" s="439"/>
      <c r="AF843" s="439"/>
      <c r="AG843" s="439"/>
      <c r="AH843" s="439"/>
      <c r="AI843" s="439"/>
      <c r="AJ843" s="439"/>
      <c r="AK843" s="439"/>
      <c r="AL843" s="439"/>
      <c r="AM843" s="439"/>
      <c r="AN843" s="439"/>
      <c r="AO843" s="439"/>
      <c r="AP843" s="439"/>
      <c r="AQ843" s="439"/>
      <c r="AR843" s="439"/>
      <c r="AS843" s="439"/>
      <c r="AT843" s="439"/>
      <c r="AU843" s="439"/>
      <c r="AV843" s="439"/>
      <c r="AW843" s="439"/>
      <c r="AX843" s="439"/>
      <c r="AY843" s="439"/>
      <c r="AZ843" s="439"/>
      <c r="BA843" s="439"/>
      <c r="BB843" s="439"/>
      <c r="BC843" s="439"/>
    </row>
    <row r="844" ht="15.75" customHeight="1">
      <c r="A844" s="439"/>
      <c r="B844" s="439"/>
      <c r="C844" s="439"/>
      <c r="D844" s="439"/>
      <c r="E844" s="439"/>
      <c r="F844" s="439"/>
      <c r="G844" s="439"/>
      <c r="H844" s="439"/>
      <c r="I844" s="439"/>
      <c r="J844" s="439"/>
      <c r="K844" s="439"/>
      <c r="L844" s="439"/>
      <c r="M844" s="439"/>
      <c r="N844" s="439"/>
      <c r="O844" s="439"/>
      <c r="P844" s="439"/>
      <c r="Q844" s="439"/>
      <c r="R844" s="439"/>
      <c r="S844" s="439"/>
      <c r="T844" s="439"/>
      <c r="U844" s="439"/>
      <c r="V844" s="439"/>
      <c r="W844" s="439"/>
      <c r="X844" s="439"/>
      <c r="Y844" s="439"/>
      <c r="Z844" s="439"/>
      <c r="AA844" s="439"/>
      <c r="AB844" s="439"/>
      <c r="AC844" s="439"/>
      <c r="AD844" s="439"/>
      <c r="AE844" s="439"/>
      <c r="AF844" s="439"/>
      <c r="AG844" s="439"/>
      <c r="AH844" s="439"/>
      <c r="AI844" s="439"/>
      <c r="AJ844" s="439"/>
      <c r="AK844" s="439"/>
      <c r="AL844" s="439"/>
      <c r="AM844" s="439"/>
      <c r="AN844" s="439"/>
      <c r="AO844" s="439"/>
      <c r="AP844" s="439"/>
      <c r="AQ844" s="439"/>
      <c r="AR844" s="439"/>
      <c r="AS844" s="439"/>
      <c r="AT844" s="439"/>
      <c r="AU844" s="439"/>
      <c r="AV844" s="439"/>
      <c r="AW844" s="439"/>
      <c r="AX844" s="439"/>
      <c r="AY844" s="439"/>
      <c r="AZ844" s="439"/>
      <c r="BA844" s="439"/>
      <c r="BB844" s="439"/>
      <c r="BC844" s="439"/>
    </row>
    <row r="845" ht="15.75" customHeight="1">
      <c r="A845" s="439"/>
      <c r="B845" s="439"/>
      <c r="C845" s="439"/>
      <c r="D845" s="439"/>
      <c r="E845" s="439"/>
      <c r="F845" s="439"/>
      <c r="G845" s="439"/>
      <c r="H845" s="439"/>
      <c r="I845" s="439"/>
      <c r="J845" s="439"/>
      <c r="K845" s="439"/>
      <c r="L845" s="439"/>
      <c r="M845" s="439"/>
      <c r="N845" s="439"/>
      <c r="O845" s="439"/>
      <c r="P845" s="439"/>
      <c r="Q845" s="439"/>
      <c r="R845" s="439"/>
      <c r="S845" s="439"/>
      <c r="T845" s="439"/>
      <c r="U845" s="439"/>
      <c r="V845" s="439"/>
      <c r="W845" s="439"/>
      <c r="X845" s="439"/>
      <c r="Y845" s="439"/>
      <c r="Z845" s="439"/>
      <c r="AA845" s="439"/>
      <c r="AB845" s="439"/>
      <c r="AC845" s="439"/>
      <c r="AD845" s="439"/>
      <c r="AE845" s="439"/>
      <c r="AF845" s="439"/>
      <c r="AG845" s="439"/>
      <c r="AH845" s="439"/>
      <c r="AI845" s="439"/>
      <c r="AJ845" s="439"/>
      <c r="AK845" s="439"/>
      <c r="AL845" s="439"/>
      <c r="AM845" s="439"/>
      <c r="AN845" s="439"/>
      <c r="AO845" s="439"/>
      <c r="AP845" s="439"/>
      <c r="AQ845" s="439"/>
      <c r="AR845" s="439"/>
      <c r="AS845" s="439"/>
      <c r="AT845" s="439"/>
      <c r="AU845" s="439"/>
      <c r="AV845" s="439"/>
      <c r="AW845" s="439"/>
      <c r="AX845" s="439"/>
      <c r="AY845" s="439"/>
      <c r="AZ845" s="439"/>
      <c r="BA845" s="439"/>
      <c r="BB845" s="439"/>
      <c r="BC845" s="439"/>
    </row>
    <row r="846" ht="15.75" customHeight="1">
      <c r="A846" s="439"/>
      <c r="B846" s="439"/>
      <c r="C846" s="439"/>
      <c r="D846" s="439"/>
      <c r="E846" s="439"/>
      <c r="F846" s="439"/>
      <c r="G846" s="439"/>
      <c r="H846" s="439"/>
      <c r="I846" s="439"/>
      <c r="J846" s="439"/>
      <c r="K846" s="439"/>
      <c r="L846" s="439"/>
      <c r="M846" s="439"/>
      <c r="N846" s="439"/>
      <c r="O846" s="439"/>
      <c r="P846" s="439"/>
      <c r="Q846" s="439"/>
      <c r="R846" s="439"/>
      <c r="S846" s="439"/>
      <c r="T846" s="439"/>
      <c r="U846" s="439"/>
      <c r="V846" s="439"/>
      <c r="W846" s="439"/>
      <c r="X846" s="439"/>
      <c r="Y846" s="439"/>
      <c r="Z846" s="439"/>
      <c r="AA846" s="439"/>
      <c r="AB846" s="439"/>
      <c r="AC846" s="439"/>
      <c r="AD846" s="439"/>
      <c r="AE846" s="439"/>
      <c r="AF846" s="439"/>
      <c r="AG846" s="439"/>
      <c r="AH846" s="439"/>
      <c r="AI846" s="439"/>
      <c r="AJ846" s="439"/>
      <c r="AK846" s="439"/>
      <c r="AL846" s="439"/>
      <c r="AM846" s="439"/>
      <c r="AN846" s="439"/>
      <c r="AO846" s="439"/>
      <c r="AP846" s="439"/>
      <c r="AQ846" s="439"/>
      <c r="AR846" s="439"/>
      <c r="AS846" s="439"/>
      <c r="AT846" s="439"/>
      <c r="AU846" s="439"/>
      <c r="AV846" s="439"/>
      <c r="AW846" s="439"/>
      <c r="AX846" s="439"/>
      <c r="AY846" s="439"/>
      <c r="AZ846" s="439"/>
      <c r="BA846" s="439"/>
      <c r="BB846" s="439"/>
      <c r="BC846" s="439"/>
    </row>
    <row r="847" ht="15.75" customHeight="1">
      <c r="A847" s="439"/>
      <c r="B847" s="439"/>
      <c r="C847" s="439"/>
      <c r="D847" s="439"/>
      <c r="E847" s="439"/>
      <c r="F847" s="439"/>
      <c r="G847" s="439"/>
      <c r="H847" s="439"/>
      <c r="I847" s="439"/>
      <c r="J847" s="439"/>
      <c r="K847" s="439"/>
      <c r="L847" s="439"/>
      <c r="M847" s="439"/>
      <c r="N847" s="439"/>
      <c r="O847" s="439"/>
      <c r="P847" s="439"/>
      <c r="Q847" s="439"/>
      <c r="R847" s="439"/>
      <c r="S847" s="439"/>
      <c r="T847" s="439"/>
      <c r="U847" s="439"/>
      <c r="V847" s="439"/>
      <c r="W847" s="439"/>
      <c r="X847" s="439"/>
      <c r="Y847" s="439"/>
      <c r="Z847" s="439"/>
      <c r="AA847" s="439"/>
      <c r="AB847" s="439"/>
      <c r="AC847" s="439"/>
      <c r="AD847" s="439"/>
      <c r="AE847" s="439"/>
      <c r="AF847" s="439"/>
      <c r="AG847" s="439"/>
      <c r="AH847" s="439"/>
      <c r="AI847" s="439"/>
      <c r="AJ847" s="439"/>
      <c r="AK847" s="439"/>
      <c r="AL847" s="439"/>
      <c r="AM847" s="439"/>
      <c r="AN847" s="439"/>
      <c r="AO847" s="439"/>
      <c r="AP847" s="439"/>
      <c r="AQ847" s="439"/>
      <c r="AR847" s="439"/>
      <c r="AS847" s="439"/>
      <c r="AT847" s="439"/>
      <c r="AU847" s="439"/>
      <c r="AV847" s="439"/>
      <c r="AW847" s="439"/>
      <c r="AX847" s="439"/>
      <c r="AY847" s="439"/>
      <c r="AZ847" s="439"/>
      <c r="BA847" s="439"/>
      <c r="BB847" s="439"/>
      <c r="BC847" s="439"/>
    </row>
    <row r="848" ht="15.75" customHeight="1">
      <c r="A848" s="439"/>
      <c r="B848" s="439"/>
      <c r="C848" s="439"/>
      <c r="D848" s="439"/>
      <c r="E848" s="439"/>
      <c r="F848" s="439"/>
      <c r="G848" s="439"/>
      <c r="H848" s="439"/>
      <c r="I848" s="439"/>
      <c r="J848" s="439"/>
      <c r="K848" s="439"/>
      <c r="L848" s="439"/>
      <c r="M848" s="439"/>
      <c r="N848" s="439"/>
      <c r="O848" s="439"/>
      <c r="P848" s="439"/>
      <c r="Q848" s="439"/>
      <c r="R848" s="439"/>
      <c r="S848" s="439"/>
      <c r="T848" s="439"/>
      <c r="U848" s="439"/>
      <c r="V848" s="439"/>
      <c r="W848" s="439"/>
      <c r="X848" s="439"/>
      <c r="Y848" s="439"/>
      <c r="Z848" s="439"/>
      <c r="AA848" s="439"/>
      <c r="AB848" s="439"/>
      <c r="AC848" s="439"/>
      <c r="AD848" s="439"/>
      <c r="AE848" s="439"/>
      <c r="AF848" s="439"/>
      <c r="AG848" s="439"/>
      <c r="AH848" s="439"/>
      <c r="AI848" s="439"/>
      <c r="AJ848" s="439"/>
      <c r="AK848" s="439"/>
      <c r="AL848" s="439"/>
      <c r="AM848" s="439"/>
      <c r="AN848" s="439"/>
      <c r="AO848" s="439"/>
      <c r="AP848" s="439"/>
      <c r="AQ848" s="439"/>
      <c r="AR848" s="439"/>
      <c r="AS848" s="439"/>
      <c r="AT848" s="439"/>
      <c r="AU848" s="439"/>
      <c r="AV848" s="439"/>
      <c r="AW848" s="439"/>
      <c r="AX848" s="439"/>
      <c r="AY848" s="439"/>
      <c r="AZ848" s="439"/>
      <c r="BA848" s="439"/>
      <c r="BB848" s="439"/>
      <c r="BC848" s="439"/>
    </row>
    <row r="849" ht="15.75" customHeight="1">
      <c r="A849" s="439"/>
      <c r="B849" s="439"/>
      <c r="C849" s="439"/>
      <c r="D849" s="439"/>
      <c r="E849" s="439"/>
      <c r="F849" s="439"/>
      <c r="G849" s="439"/>
      <c r="H849" s="439"/>
      <c r="I849" s="439"/>
      <c r="J849" s="439"/>
      <c r="K849" s="439"/>
      <c r="L849" s="439"/>
      <c r="M849" s="439"/>
      <c r="N849" s="439"/>
      <c r="O849" s="439"/>
      <c r="P849" s="439"/>
      <c r="Q849" s="439"/>
      <c r="R849" s="439"/>
      <c r="S849" s="439"/>
      <c r="T849" s="439"/>
      <c r="U849" s="439"/>
      <c r="V849" s="439"/>
      <c r="W849" s="439"/>
      <c r="X849" s="439"/>
      <c r="Y849" s="439"/>
      <c r="Z849" s="439"/>
      <c r="AA849" s="439"/>
      <c r="AB849" s="439"/>
      <c r="AC849" s="439"/>
      <c r="AD849" s="439"/>
      <c r="AE849" s="439"/>
      <c r="AF849" s="439"/>
      <c r="AG849" s="439"/>
      <c r="AH849" s="439"/>
      <c r="AI849" s="439"/>
      <c r="AJ849" s="439"/>
      <c r="AK849" s="439"/>
      <c r="AL849" s="439"/>
      <c r="AM849" s="439"/>
      <c r="AN849" s="439"/>
      <c r="AO849" s="439"/>
      <c r="AP849" s="439"/>
      <c r="AQ849" s="439"/>
      <c r="AR849" s="439"/>
      <c r="AS849" s="439"/>
      <c r="AT849" s="439"/>
      <c r="AU849" s="439"/>
      <c r="AV849" s="439"/>
      <c r="AW849" s="439"/>
      <c r="AX849" s="439"/>
      <c r="AY849" s="439"/>
      <c r="AZ849" s="439"/>
      <c r="BA849" s="439"/>
      <c r="BB849" s="439"/>
      <c r="BC849" s="439"/>
    </row>
    <row r="850" ht="15.75" customHeight="1">
      <c r="A850" s="439"/>
      <c r="B850" s="439"/>
      <c r="C850" s="439"/>
      <c r="D850" s="439"/>
      <c r="E850" s="439"/>
      <c r="F850" s="439"/>
      <c r="G850" s="439"/>
      <c r="H850" s="439"/>
      <c r="I850" s="439"/>
      <c r="J850" s="439"/>
      <c r="K850" s="439"/>
      <c r="L850" s="439"/>
      <c r="M850" s="439"/>
      <c r="N850" s="439"/>
      <c r="O850" s="439"/>
      <c r="P850" s="439"/>
      <c r="Q850" s="439"/>
      <c r="R850" s="439"/>
      <c r="S850" s="439"/>
      <c r="T850" s="439"/>
      <c r="U850" s="439"/>
      <c r="V850" s="439"/>
      <c r="W850" s="439"/>
      <c r="X850" s="439"/>
      <c r="Y850" s="439"/>
      <c r="Z850" s="439"/>
      <c r="AA850" s="439"/>
      <c r="AB850" s="439"/>
      <c r="AC850" s="439"/>
      <c r="AD850" s="439"/>
      <c r="AE850" s="439"/>
      <c r="AF850" s="439"/>
      <c r="AG850" s="439"/>
      <c r="AH850" s="439"/>
      <c r="AI850" s="439"/>
      <c r="AJ850" s="439"/>
      <c r="AK850" s="439"/>
      <c r="AL850" s="439"/>
      <c r="AM850" s="439"/>
      <c r="AN850" s="439"/>
      <c r="AO850" s="439"/>
      <c r="AP850" s="439"/>
      <c r="AQ850" s="439"/>
      <c r="AR850" s="439"/>
      <c r="AS850" s="439"/>
      <c r="AT850" s="439"/>
      <c r="AU850" s="439"/>
      <c r="AV850" s="439"/>
      <c r="AW850" s="439"/>
      <c r="AX850" s="439"/>
      <c r="AY850" s="439"/>
      <c r="AZ850" s="439"/>
      <c r="BA850" s="439"/>
      <c r="BB850" s="439"/>
      <c r="BC850" s="439"/>
    </row>
    <row r="851" ht="15.75" customHeight="1">
      <c r="A851" s="439"/>
      <c r="B851" s="439"/>
      <c r="C851" s="439"/>
      <c r="D851" s="439"/>
      <c r="E851" s="439"/>
      <c r="F851" s="439"/>
      <c r="G851" s="439"/>
      <c r="H851" s="439"/>
      <c r="I851" s="439"/>
      <c r="J851" s="439"/>
      <c r="K851" s="439"/>
      <c r="L851" s="439"/>
      <c r="M851" s="439"/>
      <c r="N851" s="439"/>
      <c r="O851" s="439"/>
      <c r="P851" s="439"/>
      <c r="Q851" s="439"/>
      <c r="R851" s="439"/>
      <c r="S851" s="439"/>
      <c r="T851" s="439"/>
      <c r="U851" s="439"/>
      <c r="V851" s="439"/>
      <c r="W851" s="439"/>
      <c r="X851" s="439"/>
      <c r="Y851" s="439"/>
      <c r="Z851" s="439"/>
      <c r="AA851" s="439"/>
      <c r="AB851" s="439"/>
      <c r="AC851" s="439"/>
      <c r="AD851" s="439"/>
      <c r="AE851" s="439"/>
      <c r="AF851" s="439"/>
      <c r="AG851" s="439"/>
      <c r="AH851" s="439"/>
      <c r="AI851" s="439"/>
      <c r="AJ851" s="439"/>
      <c r="AK851" s="439"/>
      <c r="AL851" s="439"/>
      <c r="AM851" s="439"/>
      <c r="AN851" s="439"/>
      <c r="AO851" s="439"/>
      <c r="AP851" s="439"/>
      <c r="AQ851" s="439"/>
      <c r="AR851" s="439"/>
      <c r="AS851" s="439"/>
      <c r="AT851" s="439"/>
      <c r="AU851" s="439"/>
      <c r="AV851" s="439"/>
      <c r="AW851" s="439"/>
      <c r="AX851" s="439"/>
      <c r="AY851" s="439"/>
      <c r="AZ851" s="439"/>
      <c r="BA851" s="439"/>
      <c r="BB851" s="439"/>
      <c r="BC851" s="439"/>
    </row>
    <row r="852" ht="15.75" customHeight="1">
      <c r="A852" s="439"/>
      <c r="B852" s="439"/>
      <c r="C852" s="439"/>
      <c r="D852" s="439"/>
      <c r="E852" s="439"/>
      <c r="F852" s="439"/>
      <c r="G852" s="439"/>
      <c r="H852" s="439"/>
      <c r="I852" s="439"/>
      <c r="J852" s="439"/>
      <c r="K852" s="439"/>
      <c r="L852" s="439"/>
      <c r="M852" s="439"/>
      <c r="N852" s="439"/>
      <c r="O852" s="439"/>
      <c r="P852" s="439"/>
      <c r="Q852" s="439"/>
      <c r="R852" s="439"/>
      <c r="S852" s="439"/>
      <c r="T852" s="439"/>
      <c r="U852" s="439"/>
      <c r="V852" s="439"/>
      <c r="W852" s="439"/>
      <c r="X852" s="439"/>
      <c r="Y852" s="439"/>
      <c r="Z852" s="439"/>
      <c r="AA852" s="439"/>
      <c r="AB852" s="439"/>
      <c r="AC852" s="439"/>
      <c r="AD852" s="439"/>
      <c r="AE852" s="439"/>
      <c r="AF852" s="439"/>
      <c r="AG852" s="439"/>
      <c r="AH852" s="439"/>
      <c r="AI852" s="439"/>
      <c r="AJ852" s="439"/>
      <c r="AK852" s="439"/>
      <c r="AL852" s="439"/>
      <c r="AM852" s="439"/>
      <c r="AN852" s="439"/>
      <c r="AO852" s="439"/>
      <c r="AP852" s="439"/>
      <c r="AQ852" s="439"/>
      <c r="AR852" s="439"/>
      <c r="AS852" s="439"/>
      <c r="AT852" s="439"/>
      <c r="AU852" s="439"/>
      <c r="AV852" s="439"/>
      <c r="AW852" s="439"/>
      <c r="AX852" s="439"/>
      <c r="AY852" s="439"/>
      <c r="AZ852" s="439"/>
      <c r="BA852" s="439"/>
      <c r="BB852" s="439"/>
      <c r="BC852" s="439"/>
    </row>
    <row r="853" ht="15.75" customHeight="1">
      <c r="A853" s="439"/>
      <c r="B853" s="439"/>
      <c r="C853" s="439"/>
      <c r="D853" s="439"/>
      <c r="E853" s="439"/>
      <c r="F853" s="439"/>
      <c r="G853" s="439"/>
      <c r="H853" s="439"/>
      <c r="I853" s="439"/>
      <c r="J853" s="439"/>
      <c r="K853" s="439"/>
      <c r="L853" s="439"/>
      <c r="M853" s="439"/>
      <c r="N853" s="439"/>
      <c r="O853" s="439"/>
      <c r="P853" s="439"/>
      <c r="Q853" s="439"/>
      <c r="R853" s="439"/>
      <c r="S853" s="439"/>
      <c r="T853" s="439"/>
      <c r="U853" s="439"/>
      <c r="V853" s="439"/>
      <c r="W853" s="439"/>
      <c r="X853" s="439"/>
      <c r="Y853" s="439"/>
      <c r="Z853" s="439"/>
      <c r="AA853" s="439"/>
      <c r="AB853" s="439"/>
      <c r="AC853" s="439"/>
      <c r="AD853" s="439"/>
      <c r="AE853" s="439"/>
      <c r="AF853" s="439"/>
      <c r="AG853" s="439"/>
      <c r="AH853" s="439"/>
      <c r="AI853" s="439"/>
      <c r="AJ853" s="439"/>
      <c r="AK853" s="439"/>
      <c r="AL853" s="439"/>
      <c r="AM853" s="439"/>
      <c r="AN853" s="439"/>
      <c r="AO853" s="439"/>
      <c r="AP853" s="439"/>
      <c r="AQ853" s="439"/>
      <c r="AR853" s="439"/>
      <c r="AS853" s="439"/>
      <c r="AT853" s="439"/>
      <c r="AU853" s="439"/>
      <c r="AV853" s="439"/>
      <c r="AW853" s="439"/>
      <c r="AX853" s="439"/>
      <c r="AY853" s="439"/>
      <c r="AZ853" s="439"/>
      <c r="BA853" s="439"/>
      <c r="BB853" s="439"/>
      <c r="BC853" s="439"/>
    </row>
    <row r="854" ht="15.75" customHeight="1">
      <c r="A854" s="439"/>
      <c r="B854" s="439"/>
      <c r="C854" s="439"/>
      <c r="D854" s="439"/>
      <c r="E854" s="439"/>
      <c r="F854" s="439"/>
      <c r="G854" s="439"/>
      <c r="H854" s="439"/>
      <c r="I854" s="439"/>
      <c r="J854" s="439"/>
      <c r="K854" s="439"/>
      <c r="L854" s="439"/>
      <c r="M854" s="439"/>
      <c r="N854" s="439"/>
      <c r="O854" s="439"/>
      <c r="P854" s="439"/>
      <c r="Q854" s="439"/>
      <c r="R854" s="439"/>
      <c r="S854" s="439"/>
      <c r="T854" s="439"/>
      <c r="U854" s="439"/>
      <c r="V854" s="439"/>
      <c r="W854" s="439"/>
      <c r="X854" s="439"/>
      <c r="Y854" s="439"/>
      <c r="Z854" s="439"/>
      <c r="AA854" s="439"/>
      <c r="AB854" s="439"/>
      <c r="AC854" s="439"/>
      <c r="AD854" s="439"/>
      <c r="AE854" s="439"/>
      <c r="AF854" s="439"/>
      <c r="AG854" s="439"/>
      <c r="AH854" s="439"/>
      <c r="AI854" s="439"/>
      <c r="AJ854" s="439"/>
      <c r="AK854" s="439"/>
      <c r="AL854" s="439"/>
      <c r="AM854" s="439"/>
      <c r="AN854" s="439"/>
      <c r="AO854" s="439"/>
      <c r="AP854" s="439"/>
      <c r="AQ854" s="439"/>
      <c r="AR854" s="439"/>
      <c r="AS854" s="439"/>
      <c r="AT854" s="439"/>
      <c r="AU854" s="439"/>
      <c r="AV854" s="439"/>
      <c r="AW854" s="439"/>
      <c r="AX854" s="439"/>
      <c r="AY854" s="439"/>
      <c r="AZ854" s="439"/>
      <c r="BA854" s="439"/>
      <c r="BB854" s="439"/>
      <c r="BC854" s="439"/>
    </row>
    <row r="855" ht="15.75" customHeight="1">
      <c r="A855" s="439"/>
      <c r="B855" s="439"/>
      <c r="C855" s="439"/>
      <c r="D855" s="439"/>
      <c r="E855" s="439"/>
      <c r="F855" s="439"/>
      <c r="G855" s="439"/>
      <c r="H855" s="439"/>
      <c r="I855" s="439"/>
      <c r="J855" s="439"/>
      <c r="K855" s="439"/>
      <c r="L855" s="439"/>
      <c r="M855" s="439"/>
      <c r="N855" s="439"/>
      <c r="O855" s="439"/>
      <c r="P855" s="439"/>
      <c r="Q855" s="439"/>
      <c r="R855" s="439"/>
      <c r="S855" s="439"/>
      <c r="T855" s="439"/>
      <c r="U855" s="439"/>
      <c r="V855" s="439"/>
      <c r="W855" s="439"/>
      <c r="X855" s="439"/>
      <c r="Y855" s="439"/>
      <c r="Z855" s="439"/>
      <c r="AA855" s="439"/>
      <c r="AB855" s="439"/>
      <c r="AC855" s="439"/>
      <c r="AD855" s="439"/>
      <c r="AE855" s="439"/>
      <c r="AF855" s="439"/>
      <c r="AG855" s="439"/>
      <c r="AH855" s="439"/>
      <c r="AI855" s="439"/>
      <c r="AJ855" s="439"/>
      <c r="AK855" s="439"/>
      <c r="AL855" s="439"/>
      <c r="AM855" s="439"/>
      <c r="AN855" s="439"/>
      <c r="AO855" s="439"/>
      <c r="AP855" s="439"/>
      <c r="AQ855" s="439"/>
      <c r="AR855" s="439"/>
      <c r="AS855" s="439"/>
      <c r="AT855" s="439"/>
      <c r="AU855" s="439"/>
      <c r="AV855" s="439"/>
      <c r="AW855" s="439"/>
      <c r="AX855" s="439"/>
      <c r="AY855" s="439"/>
      <c r="AZ855" s="439"/>
      <c r="BA855" s="439"/>
      <c r="BB855" s="439"/>
      <c r="BC855" s="439"/>
    </row>
    <row r="856" ht="15.75" customHeight="1">
      <c r="A856" s="439"/>
      <c r="B856" s="439"/>
      <c r="C856" s="439"/>
      <c r="D856" s="439"/>
      <c r="E856" s="439"/>
      <c r="F856" s="439"/>
      <c r="G856" s="439"/>
      <c r="H856" s="439"/>
      <c r="I856" s="439"/>
      <c r="J856" s="439"/>
      <c r="K856" s="439"/>
      <c r="L856" s="439"/>
      <c r="M856" s="439"/>
      <c r="N856" s="439"/>
      <c r="O856" s="439"/>
      <c r="P856" s="439"/>
      <c r="Q856" s="439"/>
      <c r="R856" s="439"/>
      <c r="S856" s="439"/>
      <c r="T856" s="439"/>
      <c r="U856" s="439"/>
      <c r="V856" s="439"/>
      <c r="W856" s="439"/>
      <c r="X856" s="439"/>
      <c r="Y856" s="439"/>
      <c r="Z856" s="439"/>
      <c r="AA856" s="439"/>
      <c r="AB856" s="439"/>
      <c r="AC856" s="439"/>
      <c r="AD856" s="439"/>
      <c r="AE856" s="439"/>
      <c r="AF856" s="439"/>
      <c r="AG856" s="439"/>
      <c r="AH856" s="439"/>
      <c r="AI856" s="439"/>
      <c r="AJ856" s="439"/>
      <c r="AK856" s="439"/>
      <c r="AL856" s="439"/>
      <c r="AM856" s="439"/>
      <c r="AN856" s="439"/>
      <c r="AO856" s="439"/>
      <c r="AP856" s="439"/>
      <c r="AQ856" s="439"/>
      <c r="AR856" s="439"/>
      <c r="AS856" s="439"/>
      <c r="AT856" s="439"/>
      <c r="AU856" s="439"/>
      <c r="AV856" s="439"/>
      <c r="AW856" s="439"/>
      <c r="AX856" s="439"/>
      <c r="AY856" s="439"/>
      <c r="AZ856" s="439"/>
      <c r="BA856" s="439"/>
      <c r="BB856" s="439"/>
      <c r="BC856" s="439"/>
    </row>
    <row r="857" ht="15.75" customHeight="1">
      <c r="A857" s="439"/>
      <c r="B857" s="439"/>
      <c r="C857" s="439"/>
      <c r="D857" s="439"/>
      <c r="E857" s="439"/>
      <c r="F857" s="439"/>
      <c r="G857" s="439"/>
      <c r="H857" s="439"/>
      <c r="I857" s="439"/>
      <c r="J857" s="439"/>
      <c r="K857" s="439"/>
      <c r="L857" s="439"/>
      <c r="M857" s="439"/>
      <c r="N857" s="439"/>
      <c r="O857" s="439"/>
      <c r="P857" s="439"/>
      <c r="Q857" s="439"/>
      <c r="R857" s="439"/>
      <c r="S857" s="439"/>
      <c r="T857" s="439"/>
      <c r="U857" s="439"/>
      <c r="V857" s="439"/>
      <c r="W857" s="439"/>
      <c r="X857" s="439"/>
      <c r="Y857" s="439"/>
      <c r="Z857" s="439"/>
      <c r="AA857" s="439"/>
      <c r="AB857" s="439"/>
      <c r="AC857" s="439"/>
      <c r="AD857" s="439"/>
      <c r="AE857" s="439"/>
      <c r="AF857" s="439"/>
      <c r="AG857" s="439"/>
      <c r="AH857" s="439"/>
      <c r="AI857" s="439"/>
      <c r="AJ857" s="439"/>
      <c r="AK857" s="439"/>
      <c r="AL857" s="439"/>
      <c r="AM857" s="439"/>
      <c r="AN857" s="439"/>
      <c r="AO857" s="439"/>
      <c r="AP857" s="439"/>
      <c r="AQ857" s="439"/>
      <c r="AR857" s="439"/>
      <c r="AS857" s="439"/>
      <c r="AT857" s="439"/>
      <c r="AU857" s="439"/>
      <c r="AV857" s="439"/>
      <c r="AW857" s="439"/>
      <c r="AX857" s="439"/>
      <c r="AY857" s="439"/>
      <c r="AZ857" s="439"/>
      <c r="BA857" s="439"/>
      <c r="BB857" s="439"/>
      <c r="BC857" s="439"/>
    </row>
    <row r="858" ht="15.75" customHeight="1">
      <c r="A858" s="439"/>
      <c r="B858" s="439"/>
      <c r="C858" s="439"/>
      <c r="D858" s="439"/>
      <c r="E858" s="439"/>
      <c r="F858" s="439"/>
      <c r="G858" s="439"/>
      <c r="H858" s="439"/>
      <c r="I858" s="439"/>
      <c r="J858" s="439"/>
      <c r="K858" s="439"/>
      <c r="L858" s="439"/>
      <c r="M858" s="439"/>
      <c r="N858" s="439"/>
      <c r="O858" s="439"/>
      <c r="P858" s="439"/>
      <c r="Q858" s="439"/>
      <c r="R858" s="439"/>
      <c r="S858" s="439"/>
      <c r="T858" s="439"/>
      <c r="U858" s="439"/>
      <c r="V858" s="439"/>
      <c r="W858" s="439"/>
      <c r="X858" s="439"/>
      <c r="Y858" s="439"/>
      <c r="Z858" s="439"/>
      <c r="AA858" s="439"/>
      <c r="AB858" s="439"/>
      <c r="AC858" s="439"/>
      <c r="AD858" s="439"/>
      <c r="AE858" s="439"/>
      <c r="AF858" s="439"/>
      <c r="AG858" s="439"/>
      <c r="AH858" s="439"/>
      <c r="AI858" s="439"/>
      <c r="AJ858" s="439"/>
      <c r="AK858" s="439"/>
      <c r="AL858" s="439"/>
      <c r="AM858" s="439"/>
      <c r="AN858" s="439"/>
      <c r="AO858" s="439"/>
      <c r="AP858" s="439"/>
      <c r="AQ858" s="439"/>
      <c r="AR858" s="439"/>
      <c r="AS858" s="439"/>
      <c r="AT858" s="439"/>
      <c r="AU858" s="439"/>
      <c r="AV858" s="439"/>
      <c r="AW858" s="439"/>
      <c r="AX858" s="439"/>
      <c r="AY858" s="439"/>
      <c r="AZ858" s="439"/>
      <c r="BA858" s="439"/>
      <c r="BB858" s="439"/>
      <c r="BC858" s="439"/>
    </row>
    <row r="859" ht="15.75" customHeight="1">
      <c r="A859" s="439"/>
      <c r="B859" s="439"/>
      <c r="C859" s="439"/>
      <c r="D859" s="439"/>
      <c r="E859" s="439"/>
      <c r="F859" s="439"/>
      <c r="G859" s="439"/>
      <c r="H859" s="439"/>
      <c r="I859" s="439"/>
      <c r="J859" s="439"/>
      <c r="K859" s="439"/>
      <c r="L859" s="439"/>
      <c r="M859" s="439"/>
      <c r="N859" s="439"/>
      <c r="O859" s="439"/>
      <c r="P859" s="439"/>
      <c r="Q859" s="439"/>
      <c r="R859" s="439"/>
      <c r="S859" s="439"/>
      <c r="T859" s="439"/>
      <c r="U859" s="439"/>
      <c r="V859" s="439"/>
      <c r="W859" s="439"/>
      <c r="X859" s="439"/>
      <c r="Y859" s="439"/>
      <c r="Z859" s="439"/>
      <c r="AA859" s="439"/>
      <c r="AB859" s="439"/>
      <c r="AC859" s="439"/>
      <c r="AD859" s="439"/>
      <c r="AE859" s="439"/>
      <c r="AF859" s="439"/>
      <c r="AG859" s="439"/>
      <c r="AH859" s="439"/>
      <c r="AI859" s="439"/>
      <c r="AJ859" s="439"/>
      <c r="AK859" s="439"/>
      <c r="AL859" s="439"/>
      <c r="AM859" s="439"/>
      <c r="AN859" s="439"/>
      <c r="AO859" s="439"/>
      <c r="AP859" s="439"/>
      <c r="AQ859" s="439"/>
      <c r="AR859" s="439"/>
      <c r="AS859" s="439"/>
      <c r="AT859" s="439"/>
      <c r="AU859" s="439"/>
      <c r="AV859" s="439"/>
      <c r="AW859" s="439"/>
      <c r="AX859" s="439"/>
      <c r="AY859" s="439"/>
      <c r="AZ859" s="439"/>
      <c r="BA859" s="439"/>
      <c r="BB859" s="439"/>
      <c r="BC859" s="439"/>
    </row>
    <row r="860" ht="15.75" customHeight="1">
      <c r="A860" s="439"/>
      <c r="B860" s="439"/>
      <c r="C860" s="439"/>
      <c r="D860" s="439"/>
      <c r="E860" s="439"/>
      <c r="F860" s="439"/>
      <c r="G860" s="439"/>
      <c r="H860" s="439"/>
      <c r="I860" s="439"/>
      <c r="J860" s="439"/>
      <c r="K860" s="439"/>
      <c r="L860" s="439"/>
      <c r="M860" s="439"/>
      <c r="N860" s="439"/>
      <c r="O860" s="439"/>
      <c r="P860" s="439"/>
      <c r="Q860" s="439"/>
      <c r="R860" s="439"/>
      <c r="S860" s="439"/>
      <c r="T860" s="439"/>
      <c r="U860" s="439"/>
      <c r="V860" s="439"/>
      <c r="W860" s="439"/>
      <c r="X860" s="439"/>
      <c r="Y860" s="439"/>
      <c r="Z860" s="439"/>
      <c r="AA860" s="439"/>
      <c r="AB860" s="439"/>
      <c r="AC860" s="439"/>
      <c r="AD860" s="439"/>
      <c r="AE860" s="439"/>
      <c r="AF860" s="439"/>
      <c r="AG860" s="439"/>
      <c r="AH860" s="439"/>
      <c r="AI860" s="439"/>
      <c r="AJ860" s="439"/>
      <c r="AK860" s="439"/>
      <c r="AL860" s="439"/>
      <c r="AM860" s="439"/>
      <c r="AN860" s="439"/>
      <c r="AO860" s="439"/>
      <c r="AP860" s="439"/>
      <c r="AQ860" s="439"/>
      <c r="AR860" s="439"/>
      <c r="AS860" s="439"/>
      <c r="AT860" s="439"/>
      <c r="AU860" s="439"/>
      <c r="AV860" s="439"/>
      <c r="AW860" s="439"/>
      <c r="AX860" s="439"/>
      <c r="AY860" s="439"/>
      <c r="AZ860" s="439"/>
      <c r="BA860" s="439"/>
      <c r="BB860" s="439"/>
      <c r="BC860" s="439"/>
    </row>
    <row r="861" ht="15.75" customHeight="1">
      <c r="A861" s="439"/>
      <c r="B861" s="439"/>
      <c r="C861" s="439"/>
      <c r="D861" s="439"/>
      <c r="E861" s="439"/>
      <c r="F861" s="439"/>
      <c r="G861" s="439"/>
      <c r="H861" s="439"/>
      <c r="I861" s="439"/>
      <c r="J861" s="439"/>
      <c r="K861" s="439"/>
      <c r="L861" s="439"/>
      <c r="M861" s="439"/>
      <c r="N861" s="439"/>
      <c r="O861" s="439"/>
      <c r="P861" s="439"/>
      <c r="Q861" s="439"/>
      <c r="R861" s="439"/>
      <c r="S861" s="439"/>
      <c r="T861" s="439"/>
      <c r="U861" s="439"/>
      <c r="V861" s="439"/>
      <c r="W861" s="439"/>
      <c r="X861" s="439"/>
      <c r="Y861" s="439"/>
      <c r="Z861" s="439"/>
      <c r="AA861" s="439"/>
      <c r="AB861" s="439"/>
      <c r="AC861" s="439"/>
      <c r="AD861" s="439"/>
      <c r="AE861" s="439"/>
      <c r="AF861" s="439"/>
      <c r="AG861" s="439"/>
      <c r="AH861" s="439"/>
      <c r="AI861" s="439"/>
      <c r="AJ861" s="439"/>
      <c r="AK861" s="439"/>
      <c r="AL861" s="439"/>
      <c r="AM861" s="439"/>
      <c r="AN861" s="439"/>
      <c r="AO861" s="439"/>
      <c r="AP861" s="439"/>
      <c r="AQ861" s="439"/>
      <c r="AR861" s="439"/>
      <c r="AS861" s="439"/>
      <c r="AT861" s="439"/>
      <c r="AU861" s="439"/>
      <c r="AV861" s="439"/>
      <c r="AW861" s="439"/>
      <c r="AX861" s="439"/>
      <c r="AY861" s="439"/>
      <c r="AZ861" s="439"/>
      <c r="BA861" s="439"/>
      <c r="BB861" s="439"/>
      <c r="BC861" s="439"/>
    </row>
    <row r="862" ht="15.75" customHeight="1">
      <c r="A862" s="439"/>
      <c r="B862" s="439"/>
      <c r="C862" s="439"/>
      <c r="D862" s="439"/>
      <c r="E862" s="439"/>
      <c r="F862" s="439"/>
      <c r="G862" s="439"/>
      <c r="H862" s="439"/>
      <c r="I862" s="439"/>
      <c r="J862" s="439"/>
      <c r="K862" s="439"/>
      <c r="L862" s="439"/>
      <c r="M862" s="439"/>
      <c r="N862" s="439"/>
      <c r="O862" s="439"/>
      <c r="P862" s="439"/>
      <c r="Q862" s="439"/>
      <c r="R862" s="439"/>
      <c r="S862" s="439"/>
      <c r="T862" s="439"/>
      <c r="U862" s="439"/>
      <c r="V862" s="439"/>
      <c r="W862" s="439"/>
      <c r="X862" s="439"/>
      <c r="Y862" s="439"/>
      <c r="Z862" s="439"/>
      <c r="AA862" s="439"/>
      <c r="AB862" s="439"/>
      <c r="AC862" s="439"/>
      <c r="AD862" s="439"/>
      <c r="AE862" s="439"/>
      <c r="AF862" s="439"/>
      <c r="AG862" s="439"/>
      <c r="AH862" s="439"/>
      <c r="AI862" s="439"/>
      <c r="AJ862" s="439"/>
      <c r="AK862" s="439"/>
      <c r="AL862" s="439"/>
      <c r="AM862" s="439"/>
      <c r="AN862" s="439"/>
      <c r="AO862" s="439"/>
      <c r="AP862" s="439"/>
      <c r="AQ862" s="439"/>
      <c r="AR862" s="439"/>
      <c r="AS862" s="439"/>
      <c r="AT862" s="439"/>
      <c r="AU862" s="439"/>
      <c r="AV862" s="439"/>
      <c r="AW862" s="439"/>
      <c r="AX862" s="439"/>
      <c r="AY862" s="439"/>
      <c r="AZ862" s="439"/>
      <c r="BA862" s="439"/>
      <c r="BB862" s="439"/>
      <c r="BC862" s="439"/>
    </row>
    <row r="863" ht="15.75" customHeight="1">
      <c r="A863" s="439"/>
      <c r="B863" s="439"/>
      <c r="C863" s="439"/>
      <c r="D863" s="439"/>
      <c r="E863" s="439"/>
      <c r="F863" s="439"/>
      <c r="G863" s="439"/>
      <c r="H863" s="439"/>
      <c r="I863" s="439"/>
      <c r="J863" s="439"/>
      <c r="K863" s="439"/>
      <c r="L863" s="439"/>
      <c r="M863" s="439"/>
      <c r="N863" s="439"/>
      <c r="O863" s="439"/>
      <c r="P863" s="439"/>
      <c r="Q863" s="439"/>
      <c r="R863" s="439"/>
      <c r="S863" s="439"/>
      <c r="T863" s="439"/>
      <c r="U863" s="439"/>
      <c r="V863" s="439"/>
      <c r="W863" s="439"/>
      <c r="X863" s="439"/>
      <c r="Y863" s="439"/>
      <c r="Z863" s="439"/>
      <c r="AA863" s="439"/>
      <c r="AB863" s="439"/>
      <c r="AC863" s="439"/>
      <c r="AD863" s="439"/>
      <c r="AE863" s="439"/>
      <c r="AF863" s="439"/>
      <c r="AG863" s="439"/>
      <c r="AH863" s="439"/>
      <c r="AI863" s="439"/>
      <c r="AJ863" s="439"/>
      <c r="AK863" s="439"/>
      <c r="AL863" s="439"/>
      <c r="AM863" s="439"/>
      <c r="AN863" s="439"/>
      <c r="AO863" s="439"/>
      <c r="AP863" s="439"/>
      <c r="AQ863" s="439"/>
      <c r="AR863" s="439"/>
      <c r="AS863" s="439"/>
      <c r="AT863" s="439"/>
      <c r="AU863" s="439"/>
      <c r="AV863" s="439"/>
      <c r="AW863" s="439"/>
      <c r="AX863" s="439"/>
      <c r="AY863" s="439"/>
      <c r="AZ863" s="439"/>
      <c r="BA863" s="439"/>
      <c r="BB863" s="439"/>
      <c r="BC863" s="439"/>
    </row>
    <row r="864" ht="15.75" customHeight="1">
      <c r="A864" s="439"/>
      <c r="B864" s="439"/>
      <c r="C864" s="439"/>
      <c r="D864" s="439"/>
      <c r="E864" s="439"/>
      <c r="F864" s="439"/>
      <c r="G864" s="439"/>
      <c r="H864" s="439"/>
      <c r="I864" s="439"/>
      <c r="J864" s="439"/>
      <c r="K864" s="439"/>
      <c r="L864" s="439"/>
      <c r="M864" s="439"/>
      <c r="N864" s="439"/>
      <c r="O864" s="439"/>
      <c r="P864" s="439"/>
      <c r="Q864" s="439"/>
      <c r="R864" s="439"/>
      <c r="S864" s="439"/>
      <c r="T864" s="439"/>
      <c r="U864" s="439"/>
      <c r="V864" s="439"/>
      <c r="W864" s="439"/>
      <c r="X864" s="439"/>
      <c r="Y864" s="439"/>
      <c r="Z864" s="439"/>
      <c r="AA864" s="439"/>
      <c r="AB864" s="439"/>
      <c r="AC864" s="439"/>
      <c r="AD864" s="439"/>
      <c r="AE864" s="439"/>
      <c r="AF864" s="439"/>
      <c r="AG864" s="439"/>
      <c r="AH864" s="439"/>
      <c r="AI864" s="439"/>
      <c r="AJ864" s="439"/>
      <c r="AK864" s="439"/>
      <c r="AL864" s="439"/>
      <c r="AM864" s="439"/>
      <c r="AN864" s="439"/>
      <c r="AO864" s="439"/>
      <c r="AP864" s="439"/>
      <c r="AQ864" s="439"/>
      <c r="AR864" s="439"/>
      <c r="AS864" s="439"/>
      <c r="AT864" s="439"/>
      <c r="AU864" s="439"/>
      <c r="AV864" s="439"/>
      <c r="AW864" s="439"/>
      <c r="AX864" s="439"/>
      <c r="AY864" s="439"/>
      <c r="AZ864" s="439"/>
      <c r="BA864" s="439"/>
      <c r="BB864" s="439"/>
      <c r="BC864" s="439"/>
    </row>
    <row r="865" ht="15.75" customHeight="1">
      <c r="A865" s="439"/>
      <c r="B865" s="439"/>
      <c r="C865" s="439"/>
      <c r="D865" s="439"/>
      <c r="E865" s="439"/>
      <c r="F865" s="439"/>
      <c r="G865" s="439"/>
      <c r="H865" s="439"/>
      <c r="I865" s="439"/>
      <c r="J865" s="439"/>
      <c r="K865" s="439"/>
      <c r="L865" s="439"/>
      <c r="M865" s="439"/>
      <c r="N865" s="439"/>
      <c r="O865" s="439"/>
      <c r="P865" s="439"/>
      <c r="Q865" s="439"/>
      <c r="R865" s="439"/>
      <c r="S865" s="439"/>
      <c r="T865" s="439"/>
      <c r="U865" s="439"/>
      <c r="V865" s="439"/>
      <c r="W865" s="439"/>
      <c r="X865" s="439"/>
      <c r="Y865" s="439"/>
      <c r="Z865" s="439"/>
      <c r="AA865" s="439"/>
      <c r="AB865" s="439"/>
      <c r="AC865" s="439"/>
      <c r="AD865" s="439"/>
      <c r="AE865" s="439"/>
      <c r="AF865" s="439"/>
      <c r="AG865" s="439"/>
      <c r="AH865" s="439"/>
      <c r="AI865" s="439"/>
      <c r="AJ865" s="439"/>
      <c r="AK865" s="439"/>
      <c r="AL865" s="439"/>
      <c r="AM865" s="439"/>
      <c r="AN865" s="439"/>
      <c r="AO865" s="439"/>
      <c r="AP865" s="439"/>
      <c r="AQ865" s="439"/>
      <c r="AR865" s="439"/>
      <c r="AS865" s="439"/>
      <c r="AT865" s="439"/>
      <c r="AU865" s="439"/>
      <c r="AV865" s="439"/>
      <c r="AW865" s="439"/>
      <c r="AX865" s="439"/>
      <c r="AY865" s="439"/>
      <c r="AZ865" s="439"/>
      <c r="BA865" s="439"/>
      <c r="BB865" s="439"/>
      <c r="BC865" s="439"/>
    </row>
    <row r="866" ht="15.75" customHeight="1">
      <c r="A866" s="439"/>
      <c r="B866" s="439"/>
      <c r="C866" s="439"/>
      <c r="D866" s="439"/>
      <c r="E866" s="439"/>
      <c r="F866" s="439"/>
      <c r="G866" s="439"/>
      <c r="H866" s="439"/>
      <c r="I866" s="439"/>
      <c r="J866" s="439"/>
      <c r="K866" s="439"/>
      <c r="L866" s="439"/>
      <c r="M866" s="439"/>
      <c r="N866" s="439"/>
      <c r="O866" s="439"/>
      <c r="P866" s="439"/>
      <c r="Q866" s="439"/>
      <c r="R866" s="439"/>
      <c r="S866" s="439"/>
      <c r="T866" s="439"/>
      <c r="U866" s="439"/>
      <c r="V866" s="439"/>
      <c r="W866" s="439"/>
      <c r="X866" s="439"/>
      <c r="Y866" s="439"/>
      <c r="Z866" s="439"/>
      <c r="AA866" s="439"/>
      <c r="AB866" s="439"/>
      <c r="AC866" s="439"/>
      <c r="AD866" s="439"/>
      <c r="AE866" s="439"/>
      <c r="AF866" s="439"/>
      <c r="AG866" s="439"/>
      <c r="AH866" s="439"/>
      <c r="AI866" s="439"/>
      <c r="AJ866" s="439"/>
      <c r="AK866" s="439"/>
      <c r="AL866" s="439"/>
      <c r="AM866" s="439"/>
      <c r="AN866" s="439"/>
      <c r="AO866" s="439"/>
      <c r="AP866" s="439"/>
      <c r="AQ866" s="439"/>
      <c r="AR866" s="439"/>
      <c r="AS866" s="439"/>
      <c r="AT866" s="439"/>
      <c r="AU866" s="439"/>
      <c r="AV866" s="439"/>
      <c r="AW866" s="439"/>
      <c r="AX866" s="439"/>
      <c r="AY866" s="439"/>
      <c r="AZ866" s="439"/>
      <c r="BA866" s="439"/>
      <c r="BB866" s="439"/>
      <c r="BC866" s="439"/>
    </row>
    <row r="867" ht="15.75" customHeight="1">
      <c r="A867" s="439"/>
      <c r="B867" s="439"/>
      <c r="C867" s="439"/>
      <c r="D867" s="439"/>
      <c r="E867" s="439"/>
      <c r="F867" s="439"/>
      <c r="G867" s="439"/>
      <c r="H867" s="439"/>
      <c r="I867" s="439"/>
      <c r="J867" s="439"/>
      <c r="K867" s="439"/>
      <c r="L867" s="439"/>
      <c r="M867" s="439"/>
      <c r="N867" s="439"/>
      <c r="O867" s="439"/>
      <c r="P867" s="439"/>
      <c r="Q867" s="439"/>
      <c r="R867" s="439"/>
      <c r="S867" s="439"/>
      <c r="T867" s="439"/>
      <c r="U867" s="439"/>
      <c r="V867" s="439"/>
      <c r="W867" s="439"/>
      <c r="X867" s="439"/>
      <c r="Y867" s="439"/>
      <c r="Z867" s="439"/>
      <c r="AA867" s="439"/>
      <c r="AB867" s="439"/>
      <c r="AC867" s="439"/>
      <c r="AD867" s="439"/>
      <c r="AE867" s="439"/>
      <c r="AF867" s="439"/>
      <c r="AG867" s="439"/>
      <c r="AH867" s="439"/>
      <c r="AI867" s="439"/>
      <c r="AJ867" s="439"/>
      <c r="AK867" s="439"/>
      <c r="AL867" s="439"/>
      <c r="AM867" s="439"/>
      <c r="AN867" s="439"/>
      <c r="AO867" s="439"/>
      <c r="AP867" s="439"/>
      <c r="AQ867" s="439"/>
      <c r="AR867" s="439"/>
      <c r="AS867" s="439"/>
      <c r="AT867" s="439"/>
      <c r="AU867" s="439"/>
      <c r="AV867" s="439"/>
      <c r="AW867" s="439"/>
      <c r="AX867" s="439"/>
      <c r="AY867" s="439"/>
      <c r="AZ867" s="439"/>
      <c r="BA867" s="439"/>
      <c r="BB867" s="439"/>
      <c r="BC867" s="439"/>
    </row>
    <row r="868" ht="15.75" customHeight="1">
      <c r="A868" s="439"/>
      <c r="B868" s="439"/>
      <c r="C868" s="439"/>
      <c r="D868" s="439"/>
      <c r="E868" s="439"/>
      <c r="F868" s="439"/>
      <c r="G868" s="439"/>
      <c r="H868" s="439"/>
      <c r="I868" s="439"/>
      <c r="J868" s="439"/>
      <c r="K868" s="439"/>
      <c r="L868" s="439"/>
      <c r="M868" s="439"/>
      <c r="N868" s="439"/>
      <c r="O868" s="439"/>
      <c r="P868" s="439"/>
      <c r="Q868" s="439"/>
      <c r="R868" s="439"/>
      <c r="S868" s="439"/>
      <c r="T868" s="439"/>
      <c r="U868" s="439"/>
      <c r="V868" s="439"/>
      <c r="W868" s="439"/>
      <c r="X868" s="439"/>
      <c r="Y868" s="439"/>
      <c r="Z868" s="439"/>
      <c r="AA868" s="439"/>
      <c r="AB868" s="439"/>
      <c r="AC868" s="439"/>
      <c r="AD868" s="439"/>
      <c r="AE868" s="439"/>
      <c r="AF868" s="439"/>
      <c r="AG868" s="439"/>
      <c r="AH868" s="439"/>
      <c r="AI868" s="439"/>
      <c r="AJ868" s="439"/>
      <c r="AK868" s="439"/>
      <c r="AL868" s="439"/>
      <c r="AM868" s="439"/>
      <c r="AN868" s="439"/>
      <c r="AO868" s="439"/>
      <c r="AP868" s="439"/>
      <c r="AQ868" s="439"/>
      <c r="AR868" s="439"/>
      <c r="AS868" s="439"/>
      <c r="AT868" s="439"/>
      <c r="AU868" s="439"/>
      <c r="AV868" s="439"/>
      <c r="AW868" s="439"/>
      <c r="AX868" s="439"/>
      <c r="AY868" s="439"/>
      <c r="AZ868" s="439"/>
      <c r="BA868" s="439"/>
      <c r="BB868" s="439"/>
      <c r="BC868" s="439"/>
    </row>
    <row r="869" ht="15.75" customHeight="1">
      <c r="A869" s="439"/>
      <c r="B869" s="439"/>
      <c r="C869" s="439"/>
      <c r="D869" s="439"/>
      <c r="E869" s="439"/>
      <c r="F869" s="439"/>
      <c r="G869" s="439"/>
      <c r="H869" s="439"/>
      <c r="I869" s="439"/>
      <c r="J869" s="439"/>
      <c r="K869" s="439"/>
      <c r="L869" s="439"/>
      <c r="M869" s="439"/>
      <c r="N869" s="439"/>
      <c r="O869" s="439"/>
      <c r="P869" s="439"/>
      <c r="Q869" s="439"/>
      <c r="R869" s="439"/>
      <c r="S869" s="439"/>
      <c r="T869" s="439"/>
      <c r="U869" s="439"/>
      <c r="V869" s="439"/>
      <c r="W869" s="439"/>
      <c r="X869" s="439"/>
      <c r="Y869" s="439"/>
      <c r="Z869" s="439"/>
      <c r="AA869" s="439"/>
      <c r="AB869" s="439"/>
      <c r="AC869" s="439"/>
      <c r="AD869" s="439"/>
      <c r="AE869" s="439"/>
      <c r="AF869" s="439"/>
      <c r="AG869" s="439"/>
      <c r="AH869" s="439"/>
      <c r="AI869" s="439"/>
      <c r="AJ869" s="439"/>
      <c r="AK869" s="439"/>
      <c r="AL869" s="439"/>
      <c r="AM869" s="439"/>
      <c r="AN869" s="439"/>
      <c r="AO869" s="439"/>
      <c r="AP869" s="439"/>
      <c r="AQ869" s="439"/>
      <c r="AR869" s="439"/>
      <c r="AS869" s="439"/>
      <c r="AT869" s="439"/>
      <c r="AU869" s="439"/>
      <c r="AV869" s="439"/>
      <c r="AW869" s="439"/>
      <c r="AX869" s="439"/>
      <c r="AY869" s="439"/>
      <c r="AZ869" s="439"/>
      <c r="BA869" s="439"/>
      <c r="BB869" s="439"/>
      <c r="BC869" s="439"/>
    </row>
    <row r="870" ht="15.75" customHeight="1">
      <c r="A870" s="439"/>
      <c r="B870" s="439"/>
      <c r="C870" s="439"/>
      <c r="D870" s="439"/>
      <c r="E870" s="439"/>
      <c r="F870" s="439"/>
      <c r="G870" s="439"/>
      <c r="H870" s="439"/>
      <c r="I870" s="439"/>
      <c r="J870" s="439"/>
      <c r="K870" s="439"/>
      <c r="L870" s="439"/>
      <c r="M870" s="439"/>
      <c r="N870" s="439"/>
      <c r="O870" s="439"/>
      <c r="P870" s="439"/>
      <c r="Q870" s="439"/>
      <c r="R870" s="439"/>
      <c r="S870" s="439"/>
      <c r="T870" s="439"/>
      <c r="U870" s="439"/>
      <c r="V870" s="439"/>
      <c r="W870" s="439"/>
      <c r="X870" s="439"/>
      <c r="Y870" s="439"/>
      <c r="Z870" s="439"/>
      <c r="AA870" s="439"/>
      <c r="AB870" s="439"/>
      <c r="AC870" s="439"/>
      <c r="AD870" s="439"/>
      <c r="AE870" s="439"/>
      <c r="AF870" s="439"/>
      <c r="AG870" s="439"/>
      <c r="AH870" s="439"/>
      <c r="AI870" s="439"/>
      <c r="AJ870" s="439"/>
      <c r="AK870" s="439"/>
      <c r="AL870" s="439"/>
      <c r="AM870" s="439"/>
      <c r="AN870" s="439"/>
      <c r="AO870" s="439"/>
      <c r="AP870" s="439"/>
      <c r="AQ870" s="439"/>
      <c r="AR870" s="439"/>
      <c r="AS870" s="439"/>
      <c r="AT870" s="439"/>
      <c r="AU870" s="439"/>
      <c r="AV870" s="439"/>
      <c r="AW870" s="439"/>
      <c r="AX870" s="439"/>
      <c r="AY870" s="439"/>
      <c r="AZ870" s="439"/>
      <c r="BA870" s="439"/>
      <c r="BB870" s="439"/>
      <c r="BC870" s="439"/>
    </row>
    <row r="871" ht="15.75" customHeight="1">
      <c r="A871" s="439"/>
      <c r="B871" s="439"/>
      <c r="C871" s="439"/>
      <c r="D871" s="439"/>
      <c r="E871" s="439"/>
      <c r="F871" s="439"/>
      <c r="G871" s="439"/>
      <c r="H871" s="439"/>
      <c r="I871" s="439"/>
      <c r="J871" s="439"/>
      <c r="K871" s="439"/>
      <c r="L871" s="439"/>
      <c r="M871" s="439"/>
      <c r="N871" s="439"/>
      <c r="O871" s="439"/>
      <c r="P871" s="439"/>
      <c r="Q871" s="439"/>
      <c r="R871" s="439"/>
      <c r="S871" s="439"/>
      <c r="T871" s="439"/>
      <c r="U871" s="439"/>
      <c r="V871" s="439"/>
      <c r="W871" s="439"/>
      <c r="X871" s="439"/>
      <c r="Y871" s="439"/>
      <c r="Z871" s="439"/>
      <c r="AA871" s="439"/>
      <c r="AB871" s="439"/>
      <c r="AC871" s="439"/>
      <c r="AD871" s="439"/>
      <c r="AE871" s="439"/>
      <c r="AF871" s="439"/>
      <c r="AG871" s="439"/>
      <c r="AH871" s="439"/>
      <c r="AI871" s="439"/>
      <c r="AJ871" s="439"/>
      <c r="AK871" s="439"/>
      <c r="AL871" s="439"/>
      <c r="AM871" s="439"/>
      <c r="AN871" s="439"/>
      <c r="AO871" s="439"/>
      <c r="AP871" s="439"/>
      <c r="AQ871" s="439"/>
      <c r="AR871" s="439"/>
      <c r="AS871" s="439"/>
      <c r="AT871" s="439"/>
      <c r="AU871" s="439"/>
      <c r="AV871" s="439"/>
      <c r="AW871" s="439"/>
      <c r="AX871" s="439"/>
      <c r="AY871" s="439"/>
      <c r="AZ871" s="439"/>
      <c r="BA871" s="439"/>
      <c r="BB871" s="439"/>
      <c r="BC871" s="439"/>
    </row>
    <row r="872" ht="15.75" customHeight="1">
      <c r="A872" s="439"/>
      <c r="B872" s="439"/>
      <c r="C872" s="439"/>
      <c r="D872" s="439"/>
      <c r="E872" s="439"/>
      <c r="F872" s="439"/>
      <c r="G872" s="439"/>
      <c r="H872" s="439"/>
      <c r="I872" s="439"/>
      <c r="J872" s="439"/>
      <c r="K872" s="439"/>
      <c r="L872" s="439"/>
      <c r="M872" s="439"/>
      <c r="N872" s="439"/>
      <c r="O872" s="439"/>
      <c r="P872" s="439"/>
      <c r="Q872" s="439"/>
      <c r="R872" s="439"/>
      <c r="S872" s="439"/>
      <c r="T872" s="439"/>
      <c r="U872" s="439"/>
      <c r="V872" s="439"/>
      <c r="W872" s="439"/>
      <c r="X872" s="439"/>
      <c r="Y872" s="439"/>
      <c r="Z872" s="439"/>
      <c r="AA872" s="439"/>
      <c r="AB872" s="439"/>
      <c r="AC872" s="439"/>
      <c r="AD872" s="439"/>
      <c r="AE872" s="439"/>
      <c r="AF872" s="439"/>
      <c r="AG872" s="439"/>
      <c r="AH872" s="439"/>
      <c r="AI872" s="439"/>
      <c r="AJ872" s="439"/>
      <c r="AK872" s="439"/>
      <c r="AL872" s="439"/>
      <c r="AM872" s="439"/>
      <c r="AN872" s="439"/>
      <c r="AO872" s="439"/>
      <c r="AP872" s="439"/>
      <c r="AQ872" s="439"/>
      <c r="AR872" s="439"/>
      <c r="AS872" s="439"/>
      <c r="AT872" s="439"/>
      <c r="AU872" s="439"/>
      <c r="AV872" s="439"/>
      <c r="AW872" s="439"/>
      <c r="AX872" s="439"/>
      <c r="AY872" s="439"/>
      <c r="AZ872" s="439"/>
      <c r="BA872" s="439"/>
      <c r="BB872" s="439"/>
      <c r="BC872" s="439"/>
    </row>
    <row r="873" ht="15.75" customHeight="1">
      <c r="A873" s="439"/>
      <c r="B873" s="439"/>
      <c r="C873" s="439"/>
      <c r="D873" s="439"/>
      <c r="E873" s="439"/>
      <c r="F873" s="439"/>
      <c r="G873" s="439"/>
      <c r="H873" s="439"/>
      <c r="I873" s="439"/>
      <c r="J873" s="439"/>
      <c r="K873" s="439"/>
      <c r="L873" s="439"/>
      <c r="M873" s="439"/>
      <c r="N873" s="439"/>
      <c r="O873" s="439"/>
      <c r="P873" s="439"/>
      <c r="Q873" s="439"/>
      <c r="R873" s="439"/>
      <c r="S873" s="439"/>
      <c r="T873" s="439"/>
      <c r="U873" s="439"/>
      <c r="V873" s="439"/>
      <c r="W873" s="439"/>
      <c r="X873" s="439"/>
      <c r="Y873" s="439"/>
      <c r="Z873" s="439"/>
      <c r="AA873" s="439"/>
      <c r="AB873" s="439"/>
      <c r="AC873" s="439"/>
      <c r="AD873" s="439"/>
      <c r="AE873" s="439"/>
      <c r="AF873" s="439"/>
      <c r="AG873" s="439"/>
      <c r="AH873" s="439"/>
      <c r="AI873" s="439"/>
      <c r="AJ873" s="439"/>
      <c r="AK873" s="439"/>
      <c r="AL873" s="439"/>
      <c r="AM873" s="439"/>
      <c r="AN873" s="439"/>
      <c r="AO873" s="439"/>
      <c r="AP873" s="439"/>
      <c r="AQ873" s="439"/>
      <c r="AR873" s="439"/>
      <c r="AS873" s="439"/>
      <c r="AT873" s="439"/>
      <c r="AU873" s="439"/>
      <c r="AV873" s="439"/>
      <c r="AW873" s="439"/>
      <c r="AX873" s="439"/>
      <c r="AY873" s="439"/>
      <c r="AZ873" s="439"/>
      <c r="BA873" s="439"/>
      <c r="BB873" s="439"/>
      <c r="BC873" s="439"/>
    </row>
    <row r="874" ht="15.75" customHeight="1">
      <c r="A874" s="439"/>
      <c r="B874" s="439"/>
      <c r="C874" s="439"/>
      <c r="D874" s="439"/>
      <c r="E874" s="439"/>
      <c r="F874" s="439"/>
      <c r="G874" s="439"/>
      <c r="H874" s="439"/>
      <c r="I874" s="439"/>
      <c r="J874" s="439"/>
      <c r="K874" s="439"/>
      <c r="L874" s="439"/>
      <c r="M874" s="439"/>
      <c r="N874" s="439"/>
      <c r="O874" s="439"/>
      <c r="P874" s="439"/>
      <c r="Q874" s="439"/>
      <c r="R874" s="439"/>
      <c r="S874" s="439"/>
      <c r="T874" s="439"/>
      <c r="U874" s="439"/>
      <c r="V874" s="439"/>
      <c r="W874" s="439"/>
      <c r="X874" s="439"/>
      <c r="Y874" s="439"/>
      <c r="Z874" s="439"/>
      <c r="AA874" s="439"/>
      <c r="AB874" s="439"/>
      <c r="AC874" s="439"/>
      <c r="AD874" s="439"/>
      <c r="AE874" s="439"/>
      <c r="AF874" s="439"/>
      <c r="AG874" s="439"/>
      <c r="AH874" s="439"/>
      <c r="AI874" s="439"/>
      <c r="AJ874" s="439"/>
      <c r="AK874" s="439"/>
      <c r="AL874" s="439"/>
      <c r="AM874" s="439"/>
      <c r="AN874" s="439"/>
      <c r="AO874" s="439"/>
      <c r="AP874" s="439"/>
      <c r="AQ874" s="439"/>
      <c r="AR874" s="439"/>
      <c r="AS874" s="439"/>
      <c r="AT874" s="439"/>
      <c r="AU874" s="439"/>
      <c r="AV874" s="439"/>
      <c r="AW874" s="439"/>
      <c r="AX874" s="439"/>
      <c r="AY874" s="439"/>
      <c r="AZ874" s="439"/>
      <c r="BA874" s="439"/>
      <c r="BB874" s="439"/>
      <c r="BC874" s="439"/>
    </row>
    <row r="875" ht="15.75" customHeight="1">
      <c r="A875" s="439"/>
      <c r="B875" s="439"/>
      <c r="C875" s="439"/>
      <c r="D875" s="439"/>
      <c r="E875" s="439"/>
      <c r="F875" s="439"/>
      <c r="G875" s="439"/>
      <c r="H875" s="439"/>
      <c r="I875" s="439"/>
      <c r="J875" s="439"/>
      <c r="K875" s="439"/>
      <c r="L875" s="439"/>
      <c r="M875" s="439"/>
      <c r="N875" s="439"/>
      <c r="O875" s="439"/>
      <c r="P875" s="439"/>
      <c r="Q875" s="439"/>
      <c r="R875" s="439"/>
      <c r="S875" s="439"/>
      <c r="T875" s="439"/>
      <c r="U875" s="439"/>
      <c r="V875" s="439"/>
      <c r="W875" s="439"/>
      <c r="X875" s="439"/>
      <c r="Y875" s="439"/>
      <c r="Z875" s="439"/>
      <c r="AA875" s="439"/>
      <c r="AB875" s="439"/>
      <c r="AC875" s="439"/>
      <c r="AD875" s="439"/>
      <c r="AE875" s="439"/>
      <c r="AF875" s="439"/>
      <c r="AG875" s="439"/>
      <c r="AH875" s="439"/>
      <c r="AI875" s="439"/>
      <c r="AJ875" s="439"/>
      <c r="AK875" s="439"/>
      <c r="AL875" s="439"/>
      <c r="AM875" s="439"/>
      <c r="AN875" s="439"/>
      <c r="AO875" s="439"/>
      <c r="AP875" s="439"/>
      <c r="AQ875" s="439"/>
      <c r="AR875" s="439"/>
      <c r="AS875" s="439"/>
      <c r="AT875" s="439"/>
      <c r="AU875" s="439"/>
      <c r="AV875" s="439"/>
      <c r="AW875" s="439"/>
      <c r="AX875" s="439"/>
      <c r="AY875" s="439"/>
      <c r="AZ875" s="439"/>
      <c r="BA875" s="439"/>
      <c r="BB875" s="439"/>
      <c r="BC875" s="439"/>
    </row>
    <row r="876" ht="15.75" customHeight="1">
      <c r="A876" s="439"/>
      <c r="B876" s="439"/>
      <c r="C876" s="439"/>
      <c r="D876" s="439"/>
      <c r="E876" s="439"/>
      <c r="F876" s="439"/>
      <c r="G876" s="439"/>
      <c r="H876" s="439"/>
      <c r="I876" s="439"/>
      <c r="J876" s="439"/>
      <c r="K876" s="439"/>
      <c r="L876" s="439"/>
      <c r="M876" s="439"/>
      <c r="N876" s="439"/>
      <c r="O876" s="439"/>
      <c r="P876" s="439"/>
      <c r="Q876" s="439"/>
      <c r="R876" s="439"/>
      <c r="S876" s="439"/>
      <c r="T876" s="439"/>
      <c r="U876" s="439"/>
      <c r="V876" s="439"/>
      <c r="W876" s="439"/>
      <c r="X876" s="439"/>
      <c r="Y876" s="439"/>
      <c r="Z876" s="439"/>
      <c r="AA876" s="439"/>
      <c r="AB876" s="439"/>
      <c r="AC876" s="439"/>
      <c r="AD876" s="439"/>
      <c r="AE876" s="439"/>
      <c r="AF876" s="439"/>
      <c r="AG876" s="439"/>
      <c r="AH876" s="439"/>
      <c r="AI876" s="439"/>
      <c r="AJ876" s="439"/>
      <c r="AK876" s="439"/>
      <c r="AL876" s="439"/>
      <c r="AM876" s="439"/>
      <c r="AN876" s="439"/>
      <c r="AO876" s="439"/>
      <c r="AP876" s="439"/>
      <c r="AQ876" s="439"/>
      <c r="AR876" s="439"/>
      <c r="AS876" s="439"/>
      <c r="AT876" s="439"/>
      <c r="AU876" s="439"/>
      <c r="AV876" s="439"/>
      <c r="AW876" s="439"/>
      <c r="AX876" s="439"/>
      <c r="AY876" s="439"/>
      <c r="AZ876" s="439"/>
      <c r="BA876" s="439"/>
      <c r="BB876" s="439"/>
      <c r="BC876" s="439"/>
    </row>
    <row r="877" ht="15.75" customHeight="1">
      <c r="A877" s="439"/>
      <c r="B877" s="439"/>
      <c r="C877" s="439"/>
      <c r="D877" s="439"/>
      <c r="E877" s="439"/>
      <c r="F877" s="439"/>
      <c r="G877" s="439"/>
      <c r="H877" s="439"/>
      <c r="I877" s="439"/>
      <c r="J877" s="439"/>
      <c r="K877" s="439"/>
      <c r="L877" s="439"/>
      <c r="M877" s="439"/>
      <c r="N877" s="439"/>
      <c r="O877" s="439"/>
      <c r="P877" s="439"/>
      <c r="Q877" s="439"/>
      <c r="R877" s="439"/>
      <c r="S877" s="439"/>
      <c r="T877" s="439"/>
      <c r="U877" s="439"/>
      <c r="V877" s="439"/>
      <c r="W877" s="439"/>
      <c r="X877" s="439"/>
      <c r="Y877" s="439"/>
      <c r="Z877" s="439"/>
      <c r="AA877" s="439"/>
      <c r="AB877" s="439"/>
      <c r="AC877" s="439"/>
      <c r="AD877" s="439"/>
      <c r="AE877" s="439"/>
      <c r="AF877" s="439"/>
      <c r="AG877" s="439"/>
      <c r="AH877" s="439"/>
      <c r="AI877" s="439"/>
      <c r="AJ877" s="439"/>
      <c r="AK877" s="439"/>
      <c r="AL877" s="439"/>
      <c r="AM877" s="439"/>
      <c r="AN877" s="439"/>
      <c r="AO877" s="439"/>
      <c r="AP877" s="439"/>
      <c r="AQ877" s="439"/>
      <c r="AR877" s="439"/>
      <c r="AS877" s="439"/>
      <c r="AT877" s="439"/>
      <c r="AU877" s="439"/>
      <c r="AV877" s="439"/>
      <c r="AW877" s="439"/>
      <c r="AX877" s="439"/>
      <c r="AY877" s="439"/>
      <c r="AZ877" s="439"/>
      <c r="BA877" s="439"/>
      <c r="BB877" s="439"/>
      <c r="BC877" s="439"/>
    </row>
    <row r="878" ht="15.75" customHeight="1">
      <c r="A878" s="439"/>
      <c r="B878" s="439"/>
      <c r="C878" s="439"/>
      <c r="D878" s="439"/>
      <c r="E878" s="439"/>
      <c r="F878" s="439"/>
      <c r="G878" s="439"/>
      <c r="H878" s="439"/>
      <c r="I878" s="439"/>
      <c r="J878" s="439"/>
      <c r="K878" s="439"/>
      <c r="L878" s="439"/>
      <c r="M878" s="439"/>
      <c r="N878" s="439"/>
      <c r="O878" s="439"/>
      <c r="P878" s="439"/>
      <c r="Q878" s="439"/>
      <c r="R878" s="439"/>
      <c r="S878" s="439"/>
      <c r="T878" s="439"/>
      <c r="U878" s="439"/>
      <c r="V878" s="439"/>
      <c r="W878" s="439"/>
      <c r="X878" s="439"/>
      <c r="Y878" s="439"/>
      <c r="Z878" s="439"/>
      <c r="AA878" s="439"/>
      <c r="AB878" s="439"/>
      <c r="AC878" s="439"/>
      <c r="AD878" s="439"/>
      <c r="AE878" s="439"/>
      <c r="AF878" s="439"/>
      <c r="AG878" s="439"/>
      <c r="AH878" s="439"/>
      <c r="AI878" s="439"/>
      <c r="AJ878" s="439"/>
      <c r="AK878" s="439"/>
      <c r="AL878" s="439"/>
      <c r="AM878" s="439"/>
      <c r="AN878" s="439"/>
      <c r="AO878" s="439"/>
      <c r="AP878" s="439"/>
      <c r="AQ878" s="439"/>
      <c r="AR878" s="439"/>
      <c r="AS878" s="439"/>
      <c r="AT878" s="439"/>
      <c r="AU878" s="439"/>
      <c r="AV878" s="439"/>
      <c r="AW878" s="439"/>
      <c r="AX878" s="439"/>
      <c r="AY878" s="439"/>
      <c r="AZ878" s="439"/>
      <c r="BA878" s="439"/>
      <c r="BB878" s="439"/>
      <c r="BC878" s="439"/>
    </row>
    <row r="879" ht="15.75" customHeight="1">
      <c r="A879" s="439"/>
      <c r="B879" s="439"/>
      <c r="C879" s="439"/>
      <c r="D879" s="439"/>
      <c r="E879" s="439"/>
      <c r="F879" s="439"/>
      <c r="G879" s="439"/>
      <c r="H879" s="439"/>
      <c r="I879" s="439"/>
      <c r="J879" s="439"/>
      <c r="K879" s="439"/>
      <c r="L879" s="439"/>
      <c r="M879" s="439"/>
      <c r="N879" s="439"/>
      <c r="O879" s="439"/>
      <c r="P879" s="439"/>
      <c r="Q879" s="439"/>
      <c r="R879" s="439"/>
      <c r="S879" s="439"/>
      <c r="T879" s="439"/>
      <c r="U879" s="439"/>
      <c r="V879" s="439"/>
      <c r="W879" s="439"/>
      <c r="X879" s="439"/>
      <c r="Y879" s="439"/>
      <c r="Z879" s="439"/>
      <c r="AA879" s="439"/>
      <c r="AB879" s="439"/>
      <c r="AC879" s="439"/>
      <c r="AD879" s="439"/>
      <c r="AE879" s="439"/>
      <c r="AF879" s="439"/>
      <c r="AG879" s="439"/>
      <c r="AH879" s="439"/>
      <c r="AI879" s="439"/>
      <c r="AJ879" s="439"/>
      <c r="AK879" s="439"/>
      <c r="AL879" s="439"/>
      <c r="AM879" s="439"/>
      <c r="AN879" s="439"/>
      <c r="AO879" s="439"/>
      <c r="AP879" s="439"/>
      <c r="AQ879" s="439"/>
      <c r="AR879" s="439"/>
      <c r="AS879" s="439"/>
      <c r="AT879" s="439"/>
      <c r="AU879" s="439"/>
      <c r="AV879" s="439"/>
      <c r="AW879" s="439"/>
      <c r="AX879" s="439"/>
      <c r="AY879" s="439"/>
      <c r="AZ879" s="439"/>
      <c r="BA879" s="439"/>
      <c r="BB879" s="439"/>
      <c r="BC879" s="439"/>
    </row>
    <row r="880" ht="15.75" customHeight="1">
      <c r="A880" s="439"/>
      <c r="B880" s="439"/>
      <c r="C880" s="439"/>
      <c r="D880" s="439"/>
      <c r="E880" s="439"/>
      <c r="F880" s="439"/>
      <c r="G880" s="439"/>
      <c r="H880" s="439"/>
      <c r="I880" s="439"/>
      <c r="J880" s="439"/>
      <c r="K880" s="439"/>
      <c r="L880" s="439"/>
      <c r="M880" s="439"/>
      <c r="N880" s="439"/>
      <c r="O880" s="439"/>
      <c r="P880" s="439"/>
      <c r="Q880" s="439"/>
      <c r="R880" s="439"/>
      <c r="S880" s="439"/>
      <c r="T880" s="439"/>
      <c r="U880" s="439"/>
      <c r="V880" s="439"/>
      <c r="W880" s="439"/>
      <c r="X880" s="439"/>
      <c r="Y880" s="439"/>
      <c r="Z880" s="439"/>
      <c r="AA880" s="439"/>
      <c r="AB880" s="439"/>
      <c r="AC880" s="439"/>
      <c r="AD880" s="439"/>
      <c r="AE880" s="439"/>
      <c r="AF880" s="439"/>
      <c r="AG880" s="439"/>
      <c r="AH880" s="439"/>
      <c r="AI880" s="439"/>
      <c r="AJ880" s="439"/>
      <c r="AK880" s="439"/>
      <c r="AL880" s="439"/>
      <c r="AM880" s="439"/>
      <c r="AN880" s="439"/>
      <c r="AO880" s="439"/>
      <c r="AP880" s="439"/>
      <c r="AQ880" s="439"/>
      <c r="AR880" s="439"/>
      <c r="AS880" s="439"/>
      <c r="AT880" s="439"/>
      <c r="AU880" s="439"/>
      <c r="AV880" s="439"/>
      <c r="AW880" s="439"/>
      <c r="AX880" s="439"/>
      <c r="AY880" s="439"/>
      <c r="AZ880" s="439"/>
      <c r="BA880" s="439"/>
      <c r="BB880" s="439"/>
      <c r="BC880" s="439"/>
    </row>
    <row r="881" ht="15.75" customHeight="1">
      <c r="A881" s="439"/>
      <c r="B881" s="439"/>
      <c r="C881" s="439"/>
      <c r="D881" s="439"/>
      <c r="E881" s="439"/>
      <c r="F881" s="439"/>
      <c r="G881" s="439"/>
      <c r="H881" s="439"/>
      <c r="I881" s="439"/>
      <c r="J881" s="439"/>
      <c r="K881" s="439"/>
      <c r="L881" s="439"/>
      <c r="M881" s="439"/>
      <c r="N881" s="439"/>
      <c r="O881" s="439"/>
      <c r="P881" s="439"/>
      <c r="Q881" s="439"/>
      <c r="R881" s="439"/>
      <c r="S881" s="439"/>
      <c r="T881" s="439"/>
      <c r="U881" s="439"/>
      <c r="V881" s="439"/>
      <c r="W881" s="439"/>
      <c r="X881" s="439"/>
      <c r="Y881" s="439"/>
      <c r="Z881" s="439"/>
      <c r="AA881" s="439"/>
      <c r="AB881" s="439"/>
      <c r="AC881" s="439"/>
      <c r="AD881" s="439"/>
      <c r="AE881" s="439"/>
      <c r="AF881" s="439"/>
      <c r="AG881" s="439"/>
      <c r="AH881" s="439"/>
      <c r="AI881" s="439"/>
      <c r="AJ881" s="439"/>
      <c r="AK881" s="439"/>
      <c r="AL881" s="439"/>
      <c r="AM881" s="439"/>
      <c r="AN881" s="439"/>
      <c r="AO881" s="439"/>
      <c r="AP881" s="439"/>
      <c r="AQ881" s="439"/>
      <c r="AR881" s="439"/>
      <c r="AS881" s="439"/>
      <c r="AT881" s="439"/>
      <c r="AU881" s="439"/>
      <c r="AV881" s="439"/>
      <c r="AW881" s="439"/>
      <c r="AX881" s="439"/>
      <c r="AY881" s="439"/>
      <c r="AZ881" s="439"/>
      <c r="BA881" s="439"/>
      <c r="BB881" s="439"/>
      <c r="BC881" s="439"/>
    </row>
    <row r="882" ht="15.75" customHeight="1">
      <c r="A882" s="439"/>
      <c r="B882" s="439"/>
      <c r="C882" s="439"/>
      <c r="D882" s="439"/>
      <c r="E882" s="439"/>
      <c r="F882" s="439"/>
      <c r="G882" s="439"/>
      <c r="H882" s="439"/>
      <c r="I882" s="439"/>
      <c r="J882" s="439"/>
      <c r="K882" s="439"/>
      <c r="L882" s="439"/>
      <c r="M882" s="439"/>
      <c r="N882" s="439"/>
      <c r="O882" s="439"/>
      <c r="P882" s="439"/>
      <c r="Q882" s="439"/>
      <c r="R882" s="439"/>
      <c r="S882" s="439"/>
      <c r="T882" s="439"/>
      <c r="U882" s="439"/>
      <c r="V882" s="439"/>
      <c r="W882" s="439"/>
      <c r="X882" s="439"/>
      <c r="Y882" s="439"/>
      <c r="Z882" s="439"/>
      <c r="AA882" s="439"/>
      <c r="AB882" s="439"/>
      <c r="AC882" s="439"/>
      <c r="AD882" s="439"/>
      <c r="AE882" s="439"/>
      <c r="AF882" s="439"/>
      <c r="AG882" s="439"/>
      <c r="AH882" s="439"/>
      <c r="AI882" s="439"/>
      <c r="AJ882" s="439"/>
      <c r="AK882" s="439"/>
      <c r="AL882" s="439"/>
      <c r="AM882" s="439"/>
      <c r="AN882" s="439"/>
      <c r="AO882" s="439"/>
      <c r="AP882" s="439"/>
      <c r="AQ882" s="439"/>
      <c r="AR882" s="439"/>
      <c r="AS882" s="439"/>
      <c r="AT882" s="439"/>
      <c r="AU882" s="439"/>
      <c r="AV882" s="439"/>
      <c r="AW882" s="439"/>
      <c r="AX882" s="439"/>
      <c r="AY882" s="439"/>
      <c r="AZ882" s="439"/>
      <c r="BA882" s="439"/>
      <c r="BB882" s="439"/>
      <c r="BC882" s="439"/>
    </row>
    <row r="883" ht="15.75" customHeight="1">
      <c r="A883" s="439"/>
      <c r="B883" s="439"/>
      <c r="C883" s="439"/>
      <c r="D883" s="439"/>
      <c r="E883" s="439"/>
      <c r="F883" s="439"/>
      <c r="G883" s="439"/>
      <c r="H883" s="439"/>
      <c r="I883" s="439"/>
      <c r="J883" s="439"/>
      <c r="K883" s="439"/>
      <c r="L883" s="439"/>
      <c r="M883" s="439"/>
      <c r="N883" s="439"/>
      <c r="O883" s="439"/>
      <c r="P883" s="439"/>
      <c r="Q883" s="439"/>
      <c r="R883" s="439"/>
      <c r="S883" s="439"/>
      <c r="T883" s="439"/>
      <c r="U883" s="439"/>
      <c r="V883" s="439"/>
      <c r="W883" s="439"/>
      <c r="X883" s="439"/>
      <c r="Y883" s="439"/>
      <c r="Z883" s="439"/>
      <c r="AA883" s="439"/>
      <c r="AB883" s="439"/>
      <c r="AC883" s="439"/>
      <c r="AD883" s="439"/>
      <c r="AE883" s="439"/>
      <c r="AF883" s="439"/>
      <c r="AG883" s="439"/>
      <c r="AH883" s="439"/>
      <c r="AI883" s="439"/>
      <c r="AJ883" s="439"/>
      <c r="AK883" s="439"/>
      <c r="AL883" s="439"/>
      <c r="AM883" s="439"/>
      <c r="AN883" s="439"/>
      <c r="AO883" s="439"/>
      <c r="AP883" s="439"/>
      <c r="AQ883" s="439"/>
      <c r="AR883" s="439"/>
      <c r="AS883" s="439"/>
      <c r="AT883" s="439"/>
      <c r="AU883" s="439"/>
      <c r="AV883" s="439"/>
      <c r="AW883" s="439"/>
      <c r="AX883" s="439"/>
      <c r="AY883" s="439"/>
      <c r="AZ883" s="439"/>
      <c r="BA883" s="439"/>
      <c r="BB883" s="439"/>
      <c r="BC883" s="439"/>
    </row>
    <row r="884" ht="15.75" customHeight="1">
      <c r="A884" s="439"/>
      <c r="B884" s="439"/>
      <c r="C884" s="439"/>
      <c r="D884" s="439"/>
      <c r="E884" s="439"/>
      <c r="F884" s="439"/>
      <c r="G884" s="439"/>
      <c r="H884" s="439"/>
      <c r="I884" s="439"/>
      <c r="J884" s="439"/>
      <c r="K884" s="439"/>
      <c r="L884" s="439"/>
      <c r="M884" s="439"/>
      <c r="N884" s="439"/>
      <c r="O884" s="439"/>
      <c r="P884" s="439"/>
      <c r="Q884" s="439"/>
      <c r="R884" s="439"/>
      <c r="S884" s="439"/>
      <c r="T884" s="439"/>
      <c r="U884" s="439"/>
      <c r="V884" s="439"/>
      <c r="W884" s="439"/>
      <c r="X884" s="439"/>
      <c r="Y884" s="439"/>
      <c r="Z884" s="439"/>
      <c r="AA884" s="439"/>
      <c r="AB884" s="439"/>
      <c r="AC884" s="439"/>
      <c r="AD884" s="439"/>
      <c r="AE884" s="439"/>
      <c r="AF884" s="439"/>
      <c r="AG884" s="439"/>
      <c r="AH884" s="439"/>
      <c r="AI884" s="439"/>
      <c r="AJ884" s="439"/>
      <c r="AK884" s="439"/>
      <c r="AL884" s="439"/>
      <c r="AM884" s="439"/>
      <c r="AN884" s="439"/>
      <c r="AO884" s="439"/>
      <c r="AP884" s="439"/>
      <c r="AQ884" s="439"/>
      <c r="AR884" s="439"/>
      <c r="AS884" s="439"/>
      <c r="AT884" s="439"/>
      <c r="AU884" s="439"/>
      <c r="AV884" s="439"/>
      <c r="AW884" s="439"/>
      <c r="AX884" s="439"/>
      <c r="AY884" s="439"/>
      <c r="AZ884" s="439"/>
      <c r="BA884" s="439"/>
      <c r="BB884" s="439"/>
      <c r="BC884" s="439"/>
    </row>
    <row r="885" ht="15.75" customHeight="1">
      <c r="A885" s="439"/>
      <c r="B885" s="439"/>
      <c r="C885" s="439"/>
      <c r="D885" s="439"/>
      <c r="E885" s="439"/>
      <c r="F885" s="439"/>
      <c r="G885" s="439"/>
      <c r="H885" s="439"/>
      <c r="I885" s="439"/>
      <c r="J885" s="439"/>
      <c r="K885" s="439"/>
      <c r="L885" s="439"/>
      <c r="M885" s="439"/>
      <c r="N885" s="439"/>
      <c r="O885" s="439"/>
      <c r="P885" s="439"/>
      <c r="Q885" s="439"/>
      <c r="R885" s="439"/>
      <c r="S885" s="439"/>
      <c r="T885" s="439"/>
      <c r="U885" s="439"/>
      <c r="V885" s="439"/>
      <c r="W885" s="439"/>
      <c r="X885" s="439"/>
      <c r="Y885" s="439"/>
      <c r="Z885" s="439"/>
      <c r="AA885" s="439"/>
      <c r="AB885" s="439"/>
      <c r="AC885" s="439"/>
      <c r="AD885" s="439"/>
      <c r="AE885" s="439"/>
      <c r="AF885" s="439"/>
      <c r="AG885" s="439"/>
      <c r="AH885" s="439"/>
      <c r="AI885" s="439"/>
      <c r="AJ885" s="439"/>
      <c r="AK885" s="439"/>
      <c r="AL885" s="439"/>
      <c r="AM885" s="439"/>
      <c r="AN885" s="439"/>
      <c r="AO885" s="439"/>
      <c r="AP885" s="439"/>
      <c r="AQ885" s="439"/>
      <c r="AR885" s="439"/>
      <c r="AS885" s="439"/>
      <c r="AT885" s="439"/>
      <c r="AU885" s="439"/>
      <c r="AV885" s="439"/>
      <c r="AW885" s="439"/>
      <c r="AX885" s="439"/>
      <c r="AY885" s="439"/>
      <c r="AZ885" s="439"/>
      <c r="BA885" s="439"/>
      <c r="BB885" s="439"/>
      <c r="BC885" s="439"/>
    </row>
    <row r="886" ht="15.75" customHeight="1">
      <c r="A886" s="439"/>
      <c r="B886" s="439"/>
      <c r="C886" s="439"/>
      <c r="D886" s="439"/>
      <c r="E886" s="439"/>
      <c r="F886" s="439"/>
      <c r="G886" s="439"/>
      <c r="H886" s="439"/>
      <c r="I886" s="439"/>
      <c r="J886" s="439"/>
      <c r="K886" s="439"/>
      <c r="L886" s="439"/>
      <c r="M886" s="439"/>
      <c r="N886" s="439"/>
      <c r="O886" s="439"/>
      <c r="P886" s="439"/>
      <c r="Q886" s="439"/>
      <c r="R886" s="439"/>
      <c r="S886" s="439"/>
      <c r="T886" s="439"/>
      <c r="U886" s="439"/>
      <c r="V886" s="439"/>
      <c r="W886" s="439"/>
      <c r="X886" s="439"/>
      <c r="Y886" s="439"/>
      <c r="Z886" s="439"/>
      <c r="AA886" s="439"/>
      <c r="AB886" s="439"/>
      <c r="AC886" s="439"/>
      <c r="AD886" s="439"/>
      <c r="AE886" s="439"/>
      <c r="AF886" s="439"/>
      <c r="AG886" s="439"/>
      <c r="AH886" s="439"/>
      <c r="AI886" s="439"/>
      <c r="AJ886" s="439"/>
      <c r="AK886" s="439"/>
      <c r="AL886" s="439"/>
      <c r="AM886" s="439"/>
      <c r="AN886" s="439"/>
      <c r="AO886" s="439"/>
      <c r="AP886" s="439"/>
      <c r="AQ886" s="439"/>
      <c r="AR886" s="439"/>
      <c r="AS886" s="439"/>
      <c r="AT886" s="439"/>
      <c r="AU886" s="439"/>
      <c r="AV886" s="439"/>
      <c r="AW886" s="439"/>
      <c r="AX886" s="439"/>
      <c r="AY886" s="439"/>
      <c r="AZ886" s="439"/>
      <c r="BA886" s="439"/>
      <c r="BB886" s="439"/>
      <c r="BC886" s="439"/>
    </row>
    <row r="887" ht="15.75" customHeight="1">
      <c r="A887" s="439"/>
      <c r="B887" s="439"/>
      <c r="C887" s="439"/>
      <c r="D887" s="439"/>
      <c r="E887" s="439"/>
      <c r="F887" s="439"/>
      <c r="G887" s="439"/>
      <c r="H887" s="439"/>
      <c r="I887" s="439"/>
      <c r="J887" s="439"/>
      <c r="K887" s="439"/>
      <c r="L887" s="439"/>
      <c r="M887" s="439"/>
      <c r="N887" s="439"/>
      <c r="O887" s="439"/>
      <c r="P887" s="439"/>
      <c r="Q887" s="439"/>
      <c r="R887" s="439"/>
      <c r="S887" s="439"/>
      <c r="T887" s="439"/>
      <c r="U887" s="439"/>
      <c r="V887" s="439"/>
      <c r="W887" s="439"/>
      <c r="X887" s="439"/>
      <c r="Y887" s="439"/>
      <c r="Z887" s="439"/>
      <c r="AA887" s="439"/>
      <c r="AB887" s="439"/>
      <c r="AC887" s="439"/>
      <c r="AD887" s="439"/>
      <c r="AE887" s="439"/>
      <c r="AF887" s="439"/>
      <c r="AG887" s="439"/>
      <c r="AH887" s="439"/>
      <c r="AI887" s="439"/>
      <c r="AJ887" s="439"/>
      <c r="AK887" s="439"/>
      <c r="AL887" s="439"/>
      <c r="AM887" s="439"/>
      <c r="AN887" s="439"/>
      <c r="AO887" s="439"/>
      <c r="AP887" s="439"/>
      <c r="AQ887" s="439"/>
      <c r="AR887" s="439"/>
      <c r="AS887" s="439"/>
      <c r="AT887" s="439"/>
      <c r="AU887" s="439"/>
      <c r="AV887" s="439"/>
      <c r="AW887" s="439"/>
      <c r="AX887" s="439"/>
      <c r="AY887" s="439"/>
      <c r="AZ887" s="439"/>
      <c r="BA887" s="439"/>
      <c r="BB887" s="439"/>
      <c r="BC887" s="439"/>
    </row>
    <row r="888" ht="15.75" customHeight="1">
      <c r="A888" s="439"/>
      <c r="B888" s="439"/>
      <c r="C888" s="439"/>
      <c r="D888" s="439"/>
      <c r="E888" s="439"/>
      <c r="F888" s="439"/>
      <c r="G888" s="439"/>
      <c r="H888" s="439"/>
      <c r="I888" s="439"/>
      <c r="J888" s="439"/>
      <c r="K888" s="439"/>
      <c r="L888" s="439"/>
      <c r="M888" s="439"/>
      <c r="N888" s="439"/>
      <c r="O888" s="439"/>
      <c r="P888" s="439"/>
      <c r="Q888" s="439"/>
      <c r="R888" s="439"/>
      <c r="S888" s="439"/>
      <c r="T888" s="439"/>
      <c r="U888" s="439"/>
      <c r="V888" s="439"/>
      <c r="W888" s="439"/>
      <c r="X888" s="439"/>
      <c r="Y888" s="439"/>
      <c r="Z888" s="439"/>
      <c r="AA888" s="439"/>
      <c r="AB888" s="439"/>
      <c r="AC888" s="439"/>
      <c r="AD888" s="439"/>
      <c r="AE888" s="439"/>
      <c r="AF888" s="439"/>
      <c r="AG888" s="439"/>
      <c r="AH888" s="439"/>
      <c r="AI888" s="439"/>
      <c r="AJ888" s="439"/>
      <c r="AK888" s="439"/>
      <c r="AL888" s="439"/>
      <c r="AM888" s="439"/>
      <c r="AN888" s="439"/>
      <c r="AO888" s="439"/>
      <c r="AP888" s="439"/>
      <c r="AQ888" s="439"/>
      <c r="AR888" s="439"/>
      <c r="AS888" s="439"/>
      <c r="AT888" s="439"/>
      <c r="AU888" s="439"/>
      <c r="AV888" s="439"/>
      <c r="AW888" s="439"/>
      <c r="AX888" s="439"/>
      <c r="AY888" s="439"/>
      <c r="AZ888" s="439"/>
      <c r="BA888" s="439"/>
      <c r="BB888" s="439"/>
      <c r="BC888" s="439"/>
    </row>
    <row r="889" ht="15.75" customHeight="1">
      <c r="A889" s="439"/>
      <c r="B889" s="439"/>
      <c r="C889" s="439"/>
      <c r="D889" s="439"/>
      <c r="E889" s="439"/>
      <c r="F889" s="439"/>
      <c r="G889" s="439"/>
      <c r="H889" s="439"/>
      <c r="I889" s="439"/>
      <c r="J889" s="439"/>
      <c r="K889" s="439"/>
      <c r="L889" s="439"/>
      <c r="M889" s="439"/>
      <c r="N889" s="439"/>
      <c r="O889" s="439"/>
      <c r="P889" s="439"/>
      <c r="Q889" s="439"/>
      <c r="R889" s="439"/>
      <c r="S889" s="439"/>
      <c r="T889" s="439"/>
      <c r="U889" s="439"/>
      <c r="V889" s="439"/>
      <c r="W889" s="439"/>
      <c r="X889" s="439"/>
      <c r="Y889" s="439"/>
      <c r="Z889" s="439"/>
      <c r="AA889" s="439"/>
      <c r="AB889" s="439"/>
      <c r="AC889" s="439"/>
      <c r="AD889" s="439"/>
      <c r="AE889" s="439"/>
      <c r="AF889" s="439"/>
      <c r="AG889" s="439"/>
      <c r="AH889" s="439"/>
      <c r="AI889" s="439"/>
      <c r="AJ889" s="439"/>
      <c r="AK889" s="439"/>
      <c r="AL889" s="439"/>
      <c r="AM889" s="439"/>
      <c r="AN889" s="439"/>
      <c r="AO889" s="439"/>
      <c r="AP889" s="439"/>
      <c r="AQ889" s="439"/>
      <c r="AR889" s="439"/>
      <c r="AS889" s="439"/>
      <c r="AT889" s="439"/>
      <c r="AU889" s="439"/>
      <c r="AV889" s="439"/>
      <c r="AW889" s="439"/>
      <c r="AX889" s="439"/>
      <c r="AY889" s="439"/>
      <c r="AZ889" s="439"/>
      <c r="BA889" s="439"/>
      <c r="BB889" s="439"/>
      <c r="BC889" s="439"/>
    </row>
    <row r="890" ht="15.75" customHeight="1">
      <c r="A890" s="439"/>
      <c r="B890" s="439"/>
      <c r="C890" s="439"/>
      <c r="D890" s="439"/>
      <c r="E890" s="439"/>
      <c r="F890" s="439"/>
      <c r="G890" s="439"/>
      <c r="H890" s="439"/>
      <c r="I890" s="439"/>
      <c r="J890" s="439"/>
      <c r="K890" s="439"/>
      <c r="L890" s="439"/>
      <c r="M890" s="439"/>
      <c r="N890" s="439"/>
      <c r="O890" s="439"/>
      <c r="P890" s="439"/>
      <c r="Q890" s="439"/>
      <c r="R890" s="439"/>
      <c r="S890" s="439"/>
      <c r="T890" s="439"/>
      <c r="U890" s="439"/>
      <c r="V890" s="439"/>
      <c r="W890" s="439"/>
      <c r="X890" s="439"/>
      <c r="Y890" s="439"/>
      <c r="Z890" s="439"/>
      <c r="AA890" s="439"/>
      <c r="AB890" s="439"/>
      <c r="AC890" s="439"/>
      <c r="AD890" s="439"/>
      <c r="AE890" s="439"/>
      <c r="AF890" s="439"/>
      <c r="AG890" s="439"/>
      <c r="AH890" s="439"/>
      <c r="AI890" s="439"/>
      <c r="AJ890" s="439"/>
      <c r="AK890" s="439"/>
      <c r="AL890" s="439"/>
      <c r="AM890" s="439"/>
      <c r="AN890" s="439"/>
      <c r="AO890" s="439"/>
      <c r="AP890" s="439"/>
      <c r="AQ890" s="439"/>
      <c r="AR890" s="439"/>
      <c r="AS890" s="439"/>
      <c r="AT890" s="439"/>
      <c r="AU890" s="439"/>
      <c r="AV890" s="439"/>
      <c r="AW890" s="439"/>
      <c r="AX890" s="439"/>
      <c r="AY890" s="439"/>
      <c r="AZ890" s="439"/>
      <c r="BA890" s="439"/>
      <c r="BB890" s="439"/>
      <c r="BC890" s="439"/>
    </row>
    <row r="891" ht="15.75" customHeight="1">
      <c r="A891" s="439"/>
      <c r="B891" s="439"/>
      <c r="C891" s="439"/>
      <c r="D891" s="439"/>
      <c r="E891" s="439"/>
      <c r="F891" s="439"/>
      <c r="G891" s="439"/>
      <c r="H891" s="439"/>
      <c r="I891" s="439"/>
      <c r="J891" s="439"/>
      <c r="K891" s="439"/>
      <c r="L891" s="439"/>
      <c r="M891" s="439"/>
      <c r="N891" s="439"/>
      <c r="O891" s="439"/>
      <c r="P891" s="439"/>
      <c r="Q891" s="439"/>
      <c r="R891" s="439"/>
      <c r="S891" s="439"/>
      <c r="T891" s="439"/>
      <c r="U891" s="439"/>
      <c r="V891" s="439"/>
      <c r="W891" s="439"/>
      <c r="X891" s="439"/>
      <c r="Y891" s="439"/>
      <c r="Z891" s="439"/>
      <c r="AA891" s="439"/>
      <c r="AB891" s="439"/>
      <c r="AC891" s="439"/>
      <c r="AD891" s="439"/>
      <c r="AE891" s="439"/>
      <c r="AF891" s="439"/>
      <c r="AG891" s="439"/>
      <c r="AH891" s="439"/>
      <c r="AI891" s="439"/>
      <c r="AJ891" s="439"/>
      <c r="AK891" s="439"/>
      <c r="AL891" s="439"/>
      <c r="AM891" s="439"/>
      <c r="AN891" s="439"/>
      <c r="AO891" s="439"/>
      <c r="AP891" s="439"/>
      <c r="AQ891" s="439"/>
      <c r="AR891" s="439"/>
      <c r="AS891" s="439"/>
      <c r="AT891" s="439"/>
      <c r="AU891" s="439"/>
      <c r="AV891" s="439"/>
      <c r="AW891" s="439"/>
      <c r="AX891" s="439"/>
      <c r="AY891" s="439"/>
      <c r="AZ891" s="439"/>
      <c r="BA891" s="439"/>
      <c r="BB891" s="439"/>
      <c r="BC891" s="439"/>
    </row>
    <row r="892" ht="15.75" customHeight="1">
      <c r="A892" s="439"/>
      <c r="B892" s="439"/>
      <c r="C892" s="439"/>
      <c r="D892" s="439"/>
      <c r="E892" s="439"/>
      <c r="F892" s="439"/>
      <c r="G892" s="439"/>
      <c r="H892" s="439"/>
      <c r="I892" s="439"/>
      <c r="J892" s="439"/>
      <c r="K892" s="439"/>
      <c r="L892" s="439"/>
      <c r="M892" s="439"/>
      <c r="N892" s="439"/>
      <c r="O892" s="439"/>
      <c r="P892" s="439"/>
      <c r="Q892" s="439"/>
      <c r="R892" s="439"/>
      <c r="S892" s="439"/>
      <c r="T892" s="439"/>
      <c r="U892" s="439"/>
      <c r="V892" s="439"/>
      <c r="W892" s="439"/>
      <c r="X892" s="439"/>
      <c r="Y892" s="439"/>
      <c r="Z892" s="439"/>
      <c r="AA892" s="439"/>
      <c r="AB892" s="439"/>
      <c r="AC892" s="439"/>
      <c r="AD892" s="439"/>
      <c r="AE892" s="439"/>
      <c r="AF892" s="439"/>
      <c r="AG892" s="439"/>
      <c r="AH892" s="439"/>
      <c r="AI892" s="439"/>
      <c r="AJ892" s="439"/>
      <c r="AK892" s="439"/>
      <c r="AL892" s="439"/>
      <c r="AM892" s="439"/>
      <c r="AN892" s="439"/>
      <c r="AO892" s="439"/>
      <c r="AP892" s="439"/>
      <c r="AQ892" s="439"/>
      <c r="AR892" s="439"/>
      <c r="AS892" s="439"/>
      <c r="AT892" s="439"/>
      <c r="AU892" s="439"/>
      <c r="AV892" s="439"/>
      <c r="AW892" s="439"/>
      <c r="AX892" s="439"/>
      <c r="AY892" s="439"/>
      <c r="AZ892" s="439"/>
      <c r="BA892" s="439"/>
      <c r="BB892" s="439"/>
      <c r="BC892" s="439"/>
    </row>
    <row r="893" ht="15.75" customHeight="1">
      <c r="A893" s="439"/>
      <c r="B893" s="439"/>
      <c r="C893" s="439"/>
      <c r="D893" s="439"/>
      <c r="E893" s="439"/>
      <c r="F893" s="439"/>
      <c r="G893" s="439"/>
      <c r="H893" s="439"/>
      <c r="I893" s="439"/>
      <c r="J893" s="439"/>
      <c r="K893" s="439"/>
      <c r="L893" s="439"/>
      <c r="M893" s="439"/>
      <c r="N893" s="439"/>
      <c r="O893" s="439"/>
      <c r="P893" s="439"/>
      <c r="Q893" s="439"/>
      <c r="R893" s="439"/>
      <c r="S893" s="439"/>
      <c r="T893" s="439"/>
      <c r="U893" s="439"/>
      <c r="V893" s="439"/>
      <c r="W893" s="439"/>
      <c r="X893" s="439"/>
      <c r="Y893" s="439"/>
      <c r="Z893" s="439"/>
      <c r="AA893" s="439"/>
      <c r="AB893" s="439"/>
      <c r="AC893" s="439"/>
      <c r="AD893" s="439"/>
      <c r="AE893" s="439"/>
      <c r="AF893" s="439"/>
      <c r="AG893" s="439"/>
      <c r="AH893" s="439"/>
      <c r="AI893" s="439"/>
      <c r="AJ893" s="439"/>
      <c r="AK893" s="439"/>
      <c r="AL893" s="439"/>
      <c r="AM893" s="439"/>
      <c r="AN893" s="439"/>
      <c r="AO893" s="439"/>
      <c r="AP893" s="439"/>
      <c r="AQ893" s="439"/>
      <c r="AR893" s="439"/>
      <c r="AS893" s="439"/>
      <c r="AT893" s="439"/>
      <c r="AU893" s="439"/>
      <c r="AV893" s="439"/>
      <c r="AW893" s="439"/>
      <c r="AX893" s="439"/>
      <c r="AY893" s="439"/>
      <c r="AZ893" s="439"/>
      <c r="BA893" s="439"/>
      <c r="BB893" s="439"/>
      <c r="BC893" s="439"/>
    </row>
    <row r="894" ht="15.75" customHeight="1">
      <c r="A894" s="439"/>
      <c r="B894" s="439"/>
      <c r="C894" s="439"/>
      <c r="D894" s="439"/>
      <c r="E894" s="439"/>
      <c r="F894" s="439"/>
      <c r="G894" s="439"/>
      <c r="H894" s="439"/>
      <c r="I894" s="439"/>
      <c r="J894" s="439"/>
      <c r="K894" s="439"/>
      <c r="L894" s="439"/>
      <c r="M894" s="439"/>
      <c r="N894" s="439"/>
      <c r="O894" s="439"/>
      <c r="P894" s="439"/>
      <c r="Q894" s="439"/>
      <c r="R894" s="439"/>
      <c r="S894" s="439"/>
      <c r="T894" s="439"/>
      <c r="U894" s="439"/>
      <c r="V894" s="439"/>
      <c r="W894" s="439"/>
      <c r="X894" s="439"/>
      <c r="Y894" s="439"/>
      <c r="Z894" s="439"/>
      <c r="AA894" s="439"/>
      <c r="AB894" s="439"/>
      <c r="AC894" s="439"/>
      <c r="AD894" s="439"/>
      <c r="AE894" s="439"/>
      <c r="AF894" s="439"/>
      <c r="AG894" s="439"/>
      <c r="AH894" s="439"/>
      <c r="AI894" s="439"/>
      <c r="AJ894" s="439"/>
      <c r="AK894" s="439"/>
      <c r="AL894" s="439"/>
      <c r="AM894" s="439"/>
      <c r="AN894" s="439"/>
      <c r="AO894" s="439"/>
      <c r="AP894" s="439"/>
      <c r="AQ894" s="439"/>
      <c r="AR894" s="439"/>
      <c r="AS894" s="439"/>
      <c r="AT894" s="439"/>
      <c r="AU894" s="439"/>
      <c r="AV894" s="439"/>
      <c r="AW894" s="439"/>
      <c r="AX894" s="439"/>
      <c r="AY894" s="439"/>
      <c r="AZ894" s="439"/>
      <c r="BA894" s="439"/>
      <c r="BB894" s="439"/>
      <c r="BC894" s="439"/>
    </row>
    <row r="895" ht="15.75" customHeight="1">
      <c r="A895" s="439"/>
      <c r="B895" s="439"/>
      <c r="C895" s="439"/>
      <c r="D895" s="439"/>
      <c r="E895" s="439"/>
      <c r="F895" s="439"/>
      <c r="G895" s="439"/>
      <c r="H895" s="439"/>
      <c r="I895" s="439"/>
      <c r="J895" s="439"/>
      <c r="K895" s="439"/>
      <c r="L895" s="439"/>
      <c r="M895" s="439"/>
      <c r="N895" s="439"/>
      <c r="O895" s="439"/>
      <c r="P895" s="439"/>
      <c r="Q895" s="439"/>
      <c r="R895" s="439"/>
      <c r="S895" s="439"/>
      <c r="T895" s="439"/>
      <c r="U895" s="439"/>
      <c r="V895" s="439"/>
      <c r="W895" s="439"/>
      <c r="X895" s="439"/>
      <c r="Y895" s="439"/>
      <c r="Z895" s="439"/>
      <c r="AA895" s="439"/>
      <c r="AB895" s="439"/>
      <c r="AC895" s="439"/>
      <c r="AD895" s="439"/>
      <c r="AE895" s="439"/>
      <c r="AF895" s="439"/>
      <c r="AG895" s="439"/>
      <c r="AH895" s="439"/>
      <c r="AI895" s="439"/>
      <c r="AJ895" s="439"/>
      <c r="AK895" s="439"/>
      <c r="AL895" s="439"/>
      <c r="AM895" s="439"/>
      <c r="AN895" s="439"/>
      <c r="AO895" s="439"/>
      <c r="AP895" s="439"/>
      <c r="AQ895" s="439"/>
      <c r="AR895" s="439"/>
      <c r="AS895" s="439"/>
      <c r="AT895" s="439"/>
      <c r="AU895" s="439"/>
      <c r="AV895" s="439"/>
      <c r="AW895" s="439"/>
      <c r="AX895" s="439"/>
      <c r="AY895" s="439"/>
      <c r="AZ895" s="439"/>
      <c r="BA895" s="439"/>
      <c r="BB895" s="439"/>
      <c r="BC895" s="439"/>
    </row>
    <row r="896" ht="15.75" customHeight="1">
      <c r="A896" s="439"/>
      <c r="B896" s="439"/>
      <c r="C896" s="439"/>
      <c r="D896" s="439"/>
      <c r="E896" s="439"/>
      <c r="F896" s="439"/>
      <c r="G896" s="439"/>
      <c r="H896" s="439"/>
      <c r="I896" s="439"/>
      <c r="J896" s="439"/>
      <c r="K896" s="439"/>
      <c r="L896" s="439"/>
      <c r="M896" s="439"/>
      <c r="N896" s="439"/>
      <c r="O896" s="439"/>
      <c r="P896" s="439"/>
      <c r="Q896" s="439"/>
      <c r="R896" s="439"/>
      <c r="S896" s="439"/>
      <c r="T896" s="439"/>
      <c r="U896" s="439"/>
      <c r="V896" s="439"/>
      <c r="W896" s="439"/>
      <c r="X896" s="439"/>
      <c r="Y896" s="439"/>
      <c r="Z896" s="439"/>
      <c r="AA896" s="439"/>
      <c r="AB896" s="439"/>
      <c r="AC896" s="439"/>
      <c r="AD896" s="439"/>
      <c r="AE896" s="439"/>
      <c r="AF896" s="439"/>
      <c r="AG896" s="439"/>
      <c r="AH896" s="439"/>
      <c r="AI896" s="439"/>
      <c r="AJ896" s="439"/>
      <c r="AK896" s="439"/>
      <c r="AL896" s="439"/>
      <c r="AM896" s="439"/>
      <c r="AN896" s="439"/>
      <c r="AO896" s="439"/>
      <c r="AP896" s="439"/>
      <c r="AQ896" s="439"/>
      <c r="AR896" s="439"/>
      <c r="AS896" s="439"/>
      <c r="AT896" s="439"/>
      <c r="AU896" s="439"/>
      <c r="AV896" s="439"/>
      <c r="AW896" s="439"/>
      <c r="AX896" s="439"/>
      <c r="AY896" s="439"/>
      <c r="AZ896" s="439"/>
      <c r="BA896" s="439"/>
      <c r="BB896" s="439"/>
      <c r="BC896" s="439"/>
    </row>
    <row r="897" ht="15.75" customHeight="1">
      <c r="A897" s="439"/>
      <c r="B897" s="439"/>
      <c r="C897" s="439"/>
      <c r="D897" s="439"/>
      <c r="E897" s="439"/>
      <c r="F897" s="439"/>
      <c r="G897" s="439"/>
      <c r="H897" s="439"/>
      <c r="I897" s="439"/>
      <c r="J897" s="439"/>
      <c r="K897" s="439"/>
      <c r="L897" s="439"/>
      <c r="M897" s="439"/>
      <c r="N897" s="439"/>
      <c r="O897" s="439"/>
      <c r="P897" s="439"/>
      <c r="Q897" s="439"/>
      <c r="R897" s="439"/>
      <c r="S897" s="439"/>
      <c r="T897" s="439"/>
      <c r="U897" s="439"/>
      <c r="V897" s="439"/>
      <c r="W897" s="439"/>
      <c r="X897" s="439"/>
      <c r="Y897" s="439"/>
      <c r="Z897" s="439"/>
      <c r="AA897" s="439"/>
      <c r="AB897" s="439"/>
      <c r="AC897" s="439"/>
      <c r="AD897" s="439"/>
      <c r="AE897" s="439"/>
      <c r="AF897" s="439"/>
      <c r="AG897" s="439"/>
      <c r="AH897" s="439"/>
      <c r="AI897" s="439"/>
      <c r="AJ897" s="439"/>
      <c r="AK897" s="439"/>
      <c r="AL897" s="439"/>
      <c r="AM897" s="439"/>
      <c r="AN897" s="439"/>
      <c r="AO897" s="439"/>
      <c r="AP897" s="439"/>
      <c r="AQ897" s="439"/>
      <c r="AR897" s="439"/>
      <c r="AS897" s="439"/>
      <c r="AT897" s="439"/>
      <c r="AU897" s="439"/>
      <c r="AV897" s="439"/>
      <c r="AW897" s="439"/>
      <c r="AX897" s="439"/>
      <c r="AY897" s="439"/>
      <c r="AZ897" s="439"/>
      <c r="BA897" s="439"/>
      <c r="BB897" s="439"/>
      <c r="BC897" s="439"/>
    </row>
    <row r="898" ht="15.75" customHeight="1">
      <c r="A898" s="439"/>
      <c r="B898" s="439"/>
      <c r="C898" s="439"/>
      <c r="D898" s="439"/>
      <c r="E898" s="439"/>
      <c r="F898" s="439"/>
      <c r="G898" s="439"/>
      <c r="H898" s="439"/>
      <c r="I898" s="439"/>
      <c r="J898" s="439"/>
      <c r="K898" s="439"/>
      <c r="L898" s="439"/>
      <c r="M898" s="439"/>
      <c r="N898" s="439"/>
      <c r="O898" s="439"/>
      <c r="P898" s="439"/>
      <c r="Q898" s="439"/>
      <c r="R898" s="439"/>
      <c r="S898" s="439"/>
      <c r="T898" s="439"/>
      <c r="U898" s="439"/>
      <c r="V898" s="439"/>
      <c r="W898" s="439"/>
      <c r="X898" s="439"/>
      <c r="Y898" s="439"/>
      <c r="Z898" s="439"/>
      <c r="AA898" s="439"/>
      <c r="AB898" s="439"/>
      <c r="AC898" s="439"/>
      <c r="AD898" s="439"/>
      <c r="AE898" s="439"/>
      <c r="AF898" s="439"/>
      <c r="AG898" s="439"/>
      <c r="AH898" s="439"/>
      <c r="AI898" s="439"/>
      <c r="AJ898" s="439"/>
      <c r="AK898" s="439"/>
      <c r="AL898" s="439"/>
      <c r="AM898" s="439"/>
      <c r="AN898" s="439"/>
      <c r="AO898" s="439"/>
      <c r="AP898" s="439"/>
      <c r="AQ898" s="439"/>
      <c r="AR898" s="439"/>
      <c r="AS898" s="439"/>
      <c r="AT898" s="439"/>
      <c r="AU898" s="439"/>
      <c r="AV898" s="439"/>
      <c r="AW898" s="439"/>
      <c r="AX898" s="439"/>
      <c r="AY898" s="439"/>
      <c r="AZ898" s="439"/>
      <c r="BA898" s="439"/>
      <c r="BB898" s="439"/>
      <c r="BC898" s="439"/>
    </row>
    <row r="899" ht="15.75" customHeight="1">
      <c r="A899" s="439"/>
      <c r="B899" s="439"/>
      <c r="C899" s="439"/>
      <c r="D899" s="439"/>
      <c r="E899" s="439"/>
      <c r="F899" s="439"/>
      <c r="G899" s="439"/>
      <c r="H899" s="439"/>
      <c r="I899" s="439"/>
      <c r="J899" s="439"/>
      <c r="K899" s="439"/>
      <c r="L899" s="439"/>
      <c r="M899" s="439"/>
      <c r="N899" s="439"/>
      <c r="O899" s="439"/>
      <c r="P899" s="439"/>
      <c r="Q899" s="439"/>
      <c r="R899" s="439"/>
      <c r="S899" s="439"/>
      <c r="T899" s="439"/>
      <c r="U899" s="439"/>
      <c r="V899" s="439"/>
      <c r="W899" s="439"/>
      <c r="X899" s="439"/>
      <c r="Y899" s="439"/>
      <c r="Z899" s="439"/>
      <c r="AA899" s="439"/>
      <c r="AB899" s="439"/>
      <c r="AC899" s="439"/>
      <c r="AD899" s="439"/>
      <c r="AE899" s="439"/>
      <c r="AF899" s="439"/>
      <c r="AG899" s="439"/>
      <c r="AH899" s="439"/>
      <c r="AI899" s="439"/>
      <c r="AJ899" s="439"/>
      <c r="AK899" s="439"/>
      <c r="AL899" s="439"/>
      <c r="AM899" s="439"/>
      <c r="AN899" s="439"/>
      <c r="AO899" s="439"/>
      <c r="AP899" s="439"/>
      <c r="AQ899" s="439"/>
      <c r="AR899" s="439"/>
      <c r="AS899" s="439"/>
      <c r="AT899" s="439"/>
      <c r="AU899" s="439"/>
      <c r="AV899" s="439"/>
      <c r="AW899" s="439"/>
      <c r="AX899" s="439"/>
      <c r="AY899" s="439"/>
      <c r="AZ899" s="439"/>
      <c r="BA899" s="439"/>
      <c r="BB899" s="439"/>
      <c r="BC899" s="439"/>
    </row>
    <row r="900" ht="15.75" customHeight="1">
      <c r="A900" s="439"/>
      <c r="B900" s="439"/>
      <c r="C900" s="439"/>
      <c r="D900" s="439"/>
      <c r="E900" s="439"/>
      <c r="F900" s="439"/>
      <c r="G900" s="439"/>
      <c r="H900" s="439"/>
      <c r="I900" s="439"/>
      <c r="J900" s="439"/>
      <c r="K900" s="439"/>
      <c r="L900" s="439"/>
      <c r="M900" s="439"/>
      <c r="N900" s="439"/>
      <c r="O900" s="439"/>
      <c r="P900" s="439"/>
      <c r="Q900" s="439"/>
      <c r="R900" s="439"/>
      <c r="S900" s="439"/>
      <c r="T900" s="439"/>
      <c r="U900" s="439"/>
      <c r="V900" s="439"/>
      <c r="W900" s="439"/>
      <c r="X900" s="439"/>
      <c r="Y900" s="439"/>
      <c r="Z900" s="439"/>
      <c r="AA900" s="439"/>
      <c r="AB900" s="439"/>
      <c r="AC900" s="439"/>
      <c r="AD900" s="439"/>
      <c r="AE900" s="439"/>
      <c r="AF900" s="439"/>
      <c r="AG900" s="439"/>
      <c r="AH900" s="439"/>
      <c r="AI900" s="439"/>
      <c r="AJ900" s="439"/>
      <c r="AK900" s="439"/>
      <c r="AL900" s="439"/>
      <c r="AM900" s="439"/>
      <c r="AN900" s="439"/>
      <c r="AO900" s="439"/>
      <c r="AP900" s="439"/>
      <c r="AQ900" s="439"/>
      <c r="AR900" s="439"/>
      <c r="AS900" s="439"/>
      <c r="AT900" s="439"/>
      <c r="AU900" s="439"/>
      <c r="AV900" s="439"/>
      <c r="AW900" s="439"/>
      <c r="AX900" s="439"/>
      <c r="AY900" s="439"/>
      <c r="AZ900" s="439"/>
      <c r="BA900" s="439"/>
      <c r="BB900" s="439"/>
      <c r="BC900" s="439"/>
    </row>
    <row r="901" ht="15.75" customHeight="1">
      <c r="A901" s="439"/>
      <c r="B901" s="439"/>
      <c r="C901" s="439"/>
      <c r="D901" s="439"/>
      <c r="E901" s="439"/>
      <c r="F901" s="439"/>
      <c r="G901" s="439"/>
      <c r="H901" s="439"/>
      <c r="I901" s="439"/>
      <c r="J901" s="439"/>
      <c r="K901" s="439"/>
      <c r="L901" s="439"/>
      <c r="M901" s="439"/>
      <c r="N901" s="439"/>
      <c r="O901" s="439"/>
      <c r="P901" s="439"/>
      <c r="Q901" s="439"/>
      <c r="R901" s="439"/>
      <c r="S901" s="439"/>
      <c r="T901" s="439"/>
      <c r="U901" s="439"/>
      <c r="V901" s="439"/>
      <c r="W901" s="439"/>
      <c r="X901" s="439"/>
      <c r="Y901" s="439"/>
      <c r="Z901" s="439"/>
      <c r="AA901" s="439"/>
      <c r="AB901" s="439"/>
      <c r="AC901" s="439"/>
      <c r="AD901" s="439"/>
      <c r="AE901" s="439"/>
      <c r="AF901" s="439"/>
      <c r="AG901" s="439"/>
      <c r="AH901" s="439"/>
      <c r="AI901" s="439"/>
      <c r="AJ901" s="439"/>
      <c r="AK901" s="439"/>
      <c r="AL901" s="439"/>
      <c r="AM901" s="439"/>
      <c r="AN901" s="439"/>
      <c r="AO901" s="439"/>
      <c r="AP901" s="439"/>
      <c r="AQ901" s="439"/>
      <c r="AR901" s="439"/>
      <c r="AS901" s="439"/>
      <c r="AT901" s="439"/>
      <c r="AU901" s="439"/>
      <c r="AV901" s="439"/>
      <c r="AW901" s="439"/>
      <c r="AX901" s="439"/>
      <c r="AY901" s="439"/>
      <c r="AZ901" s="439"/>
      <c r="BA901" s="439"/>
      <c r="BB901" s="439"/>
      <c r="BC901" s="439"/>
    </row>
    <row r="902" ht="15.75" customHeight="1">
      <c r="A902" s="439"/>
      <c r="B902" s="439"/>
      <c r="C902" s="439"/>
      <c r="D902" s="439"/>
      <c r="E902" s="439"/>
      <c r="F902" s="439"/>
      <c r="G902" s="439"/>
      <c r="H902" s="439"/>
      <c r="I902" s="439"/>
      <c r="J902" s="439"/>
      <c r="K902" s="439"/>
      <c r="L902" s="439"/>
      <c r="M902" s="439"/>
      <c r="N902" s="439"/>
      <c r="O902" s="439"/>
      <c r="P902" s="439"/>
      <c r="Q902" s="439"/>
      <c r="R902" s="439"/>
      <c r="S902" s="439"/>
      <c r="T902" s="439"/>
      <c r="U902" s="439"/>
      <c r="V902" s="439"/>
      <c r="W902" s="439"/>
      <c r="X902" s="439"/>
      <c r="Y902" s="439"/>
      <c r="Z902" s="439"/>
      <c r="AA902" s="439"/>
      <c r="AB902" s="439"/>
      <c r="AC902" s="439"/>
      <c r="AD902" s="439"/>
      <c r="AE902" s="439"/>
      <c r="AF902" s="439"/>
      <c r="AG902" s="439"/>
      <c r="AH902" s="439"/>
      <c r="AI902" s="439"/>
      <c r="AJ902" s="439"/>
      <c r="AK902" s="439"/>
      <c r="AL902" s="439"/>
      <c r="AM902" s="439"/>
      <c r="AN902" s="439"/>
      <c r="AO902" s="439"/>
      <c r="AP902" s="439"/>
      <c r="AQ902" s="439"/>
      <c r="AR902" s="439"/>
      <c r="AS902" s="439"/>
      <c r="AT902" s="439"/>
      <c r="AU902" s="439"/>
      <c r="AV902" s="439"/>
      <c r="AW902" s="439"/>
      <c r="AX902" s="439"/>
      <c r="AY902" s="439"/>
      <c r="AZ902" s="439"/>
      <c r="BA902" s="439"/>
      <c r="BB902" s="439"/>
      <c r="BC902" s="439"/>
    </row>
    <row r="903" ht="15.75" customHeight="1">
      <c r="A903" s="439"/>
      <c r="B903" s="439"/>
      <c r="C903" s="439"/>
      <c r="D903" s="439"/>
      <c r="E903" s="439"/>
      <c r="F903" s="439"/>
      <c r="G903" s="439"/>
      <c r="H903" s="439"/>
      <c r="I903" s="439"/>
      <c r="J903" s="439"/>
      <c r="K903" s="439"/>
      <c r="L903" s="439"/>
      <c r="M903" s="439"/>
      <c r="N903" s="439"/>
      <c r="O903" s="439"/>
      <c r="P903" s="439"/>
      <c r="Q903" s="439"/>
      <c r="R903" s="439"/>
      <c r="S903" s="439"/>
      <c r="T903" s="439"/>
      <c r="U903" s="439"/>
      <c r="V903" s="439"/>
      <c r="W903" s="439"/>
      <c r="X903" s="439"/>
      <c r="Y903" s="439"/>
      <c r="Z903" s="439"/>
      <c r="AA903" s="439"/>
      <c r="AB903" s="439"/>
      <c r="AC903" s="439"/>
      <c r="AD903" s="439"/>
      <c r="AE903" s="439"/>
      <c r="AF903" s="439"/>
      <c r="AG903" s="439"/>
      <c r="AH903" s="439"/>
      <c r="AI903" s="439"/>
      <c r="AJ903" s="439"/>
      <c r="AK903" s="439"/>
      <c r="AL903" s="439"/>
      <c r="AM903" s="439"/>
      <c r="AN903" s="439"/>
      <c r="AO903" s="439"/>
      <c r="AP903" s="439"/>
      <c r="AQ903" s="439"/>
      <c r="AR903" s="439"/>
      <c r="AS903" s="439"/>
      <c r="AT903" s="439"/>
      <c r="AU903" s="439"/>
      <c r="AV903" s="439"/>
      <c r="AW903" s="439"/>
      <c r="AX903" s="439"/>
      <c r="AY903" s="439"/>
      <c r="AZ903" s="439"/>
      <c r="BA903" s="439"/>
      <c r="BB903" s="439"/>
      <c r="BC903" s="439"/>
    </row>
    <row r="904" ht="15.75" customHeight="1">
      <c r="A904" s="439"/>
      <c r="B904" s="439"/>
      <c r="C904" s="439"/>
      <c r="D904" s="439"/>
      <c r="E904" s="439"/>
      <c r="F904" s="439"/>
      <c r="G904" s="439"/>
      <c r="H904" s="439"/>
      <c r="I904" s="439"/>
      <c r="J904" s="439"/>
      <c r="K904" s="439"/>
      <c r="L904" s="439"/>
      <c r="M904" s="439"/>
      <c r="N904" s="439"/>
      <c r="O904" s="439"/>
      <c r="P904" s="439"/>
      <c r="Q904" s="439"/>
      <c r="R904" s="439"/>
      <c r="S904" s="439"/>
      <c r="T904" s="439"/>
      <c r="U904" s="439"/>
      <c r="V904" s="439"/>
      <c r="W904" s="439"/>
      <c r="X904" s="439"/>
      <c r="Y904" s="439"/>
      <c r="Z904" s="439"/>
      <c r="AA904" s="439"/>
      <c r="AB904" s="439"/>
      <c r="AC904" s="439"/>
      <c r="AD904" s="439"/>
      <c r="AE904" s="439"/>
      <c r="AF904" s="439"/>
      <c r="AG904" s="439"/>
      <c r="AH904" s="439"/>
      <c r="AI904" s="439"/>
      <c r="AJ904" s="439"/>
      <c r="AK904" s="439"/>
      <c r="AL904" s="439"/>
      <c r="AM904" s="439"/>
      <c r="AN904" s="439"/>
      <c r="AO904" s="439"/>
      <c r="AP904" s="439"/>
      <c r="AQ904" s="439"/>
      <c r="AR904" s="439"/>
      <c r="AS904" s="439"/>
      <c r="AT904" s="439"/>
      <c r="AU904" s="439"/>
      <c r="AV904" s="439"/>
      <c r="AW904" s="439"/>
      <c r="AX904" s="439"/>
      <c r="AY904" s="439"/>
      <c r="AZ904" s="439"/>
      <c r="BA904" s="439"/>
      <c r="BB904" s="439"/>
      <c r="BC904" s="439"/>
    </row>
    <row r="905" ht="15.75" customHeight="1">
      <c r="A905" s="439"/>
      <c r="B905" s="439"/>
      <c r="C905" s="439"/>
      <c r="D905" s="439"/>
      <c r="E905" s="439"/>
      <c r="F905" s="439"/>
      <c r="G905" s="439"/>
      <c r="H905" s="439"/>
      <c r="I905" s="439"/>
      <c r="J905" s="439"/>
      <c r="K905" s="439"/>
      <c r="L905" s="439"/>
      <c r="M905" s="439"/>
      <c r="N905" s="439"/>
      <c r="O905" s="439"/>
      <c r="P905" s="439"/>
      <c r="Q905" s="439"/>
      <c r="R905" s="439"/>
      <c r="S905" s="439"/>
      <c r="T905" s="439"/>
      <c r="U905" s="439"/>
      <c r="V905" s="439"/>
      <c r="W905" s="439"/>
      <c r="X905" s="439"/>
      <c r="Y905" s="439"/>
      <c r="Z905" s="439"/>
      <c r="AA905" s="439"/>
      <c r="AB905" s="439"/>
      <c r="AC905" s="439"/>
      <c r="AD905" s="439"/>
      <c r="AE905" s="439"/>
      <c r="AF905" s="439"/>
      <c r="AG905" s="439"/>
      <c r="AH905" s="439"/>
      <c r="AI905" s="439"/>
      <c r="AJ905" s="439"/>
      <c r="AK905" s="439"/>
      <c r="AL905" s="439"/>
      <c r="AM905" s="439"/>
      <c r="AN905" s="439"/>
      <c r="AO905" s="439"/>
      <c r="AP905" s="439"/>
      <c r="AQ905" s="439"/>
      <c r="AR905" s="439"/>
      <c r="AS905" s="439"/>
      <c r="AT905" s="439"/>
      <c r="AU905" s="439"/>
      <c r="AV905" s="439"/>
      <c r="AW905" s="439"/>
      <c r="AX905" s="439"/>
      <c r="AY905" s="439"/>
      <c r="AZ905" s="439"/>
      <c r="BA905" s="439"/>
      <c r="BB905" s="439"/>
      <c r="BC905" s="439"/>
    </row>
    <row r="906" ht="15.75" customHeight="1">
      <c r="A906" s="439"/>
      <c r="B906" s="439"/>
      <c r="C906" s="439"/>
      <c r="D906" s="439"/>
      <c r="E906" s="439"/>
      <c r="F906" s="439"/>
      <c r="G906" s="439"/>
      <c r="H906" s="439"/>
      <c r="I906" s="439"/>
      <c r="J906" s="439"/>
      <c r="K906" s="439"/>
      <c r="L906" s="439"/>
      <c r="M906" s="439"/>
      <c r="N906" s="439"/>
      <c r="O906" s="439"/>
      <c r="P906" s="439"/>
      <c r="Q906" s="439"/>
      <c r="R906" s="439"/>
      <c r="S906" s="439"/>
      <c r="T906" s="439"/>
      <c r="U906" s="439"/>
      <c r="V906" s="439"/>
      <c r="W906" s="439"/>
      <c r="X906" s="439"/>
      <c r="Y906" s="439"/>
      <c r="Z906" s="439"/>
      <c r="AA906" s="439"/>
      <c r="AB906" s="439"/>
      <c r="AC906" s="439"/>
      <c r="AD906" s="439"/>
      <c r="AE906" s="439"/>
      <c r="AF906" s="439"/>
      <c r="AG906" s="439"/>
      <c r="AH906" s="439"/>
      <c r="AI906" s="439"/>
      <c r="AJ906" s="439"/>
      <c r="AK906" s="439"/>
      <c r="AL906" s="439"/>
      <c r="AM906" s="439"/>
      <c r="AN906" s="439"/>
      <c r="AO906" s="439"/>
      <c r="AP906" s="439"/>
      <c r="AQ906" s="439"/>
      <c r="AR906" s="439"/>
      <c r="AS906" s="439"/>
      <c r="AT906" s="439"/>
      <c r="AU906" s="439"/>
      <c r="AV906" s="439"/>
      <c r="AW906" s="439"/>
      <c r="AX906" s="439"/>
      <c r="AY906" s="439"/>
      <c r="AZ906" s="439"/>
      <c r="BA906" s="439"/>
      <c r="BB906" s="439"/>
      <c r="BC906" s="439"/>
    </row>
    <row r="907" ht="15.75" customHeight="1">
      <c r="A907" s="439"/>
      <c r="B907" s="439"/>
      <c r="C907" s="439"/>
      <c r="D907" s="439"/>
      <c r="E907" s="439"/>
      <c r="F907" s="439"/>
      <c r="G907" s="439"/>
      <c r="H907" s="439"/>
      <c r="I907" s="439"/>
      <c r="J907" s="439"/>
      <c r="K907" s="439"/>
      <c r="L907" s="439"/>
      <c r="M907" s="439"/>
      <c r="N907" s="439"/>
      <c r="O907" s="439"/>
      <c r="P907" s="439"/>
      <c r="Q907" s="439"/>
      <c r="R907" s="439"/>
      <c r="S907" s="439"/>
      <c r="T907" s="439"/>
      <c r="U907" s="439"/>
      <c r="V907" s="439"/>
      <c r="W907" s="439"/>
      <c r="X907" s="439"/>
      <c r="Y907" s="439"/>
      <c r="Z907" s="439"/>
      <c r="AA907" s="439"/>
      <c r="AB907" s="439"/>
      <c r="AC907" s="439"/>
      <c r="AD907" s="439"/>
      <c r="AE907" s="439"/>
      <c r="AF907" s="439"/>
      <c r="AG907" s="439"/>
      <c r="AH907" s="439"/>
      <c r="AI907" s="439"/>
      <c r="AJ907" s="439"/>
      <c r="AK907" s="439"/>
      <c r="AL907" s="439"/>
      <c r="AM907" s="439"/>
      <c r="AN907" s="439"/>
      <c r="AO907" s="439"/>
      <c r="AP907" s="439"/>
      <c r="AQ907" s="439"/>
      <c r="AR907" s="439"/>
      <c r="AS907" s="439"/>
      <c r="AT907" s="439"/>
      <c r="AU907" s="439"/>
      <c r="AV907" s="439"/>
      <c r="AW907" s="439"/>
      <c r="AX907" s="439"/>
      <c r="AY907" s="439"/>
      <c r="AZ907" s="439"/>
      <c r="BA907" s="439"/>
      <c r="BB907" s="439"/>
      <c r="BC907" s="439"/>
    </row>
    <row r="908" ht="15.75" customHeight="1">
      <c r="A908" s="439"/>
      <c r="B908" s="439"/>
      <c r="C908" s="439"/>
      <c r="D908" s="439"/>
      <c r="E908" s="439"/>
      <c r="F908" s="439"/>
      <c r="G908" s="439"/>
      <c r="H908" s="439"/>
      <c r="I908" s="439"/>
      <c r="J908" s="439"/>
      <c r="K908" s="439"/>
      <c r="L908" s="439"/>
      <c r="M908" s="439"/>
      <c r="N908" s="439"/>
      <c r="O908" s="439"/>
      <c r="P908" s="439"/>
      <c r="Q908" s="439"/>
      <c r="R908" s="439"/>
      <c r="S908" s="439"/>
      <c r="T908" s="439"/>
      <c r="U908" s="439"/>
      <c r="V908" s="439"/>
      <c r="W908" s="439"/>
      <c r="X908" s="439"/>
      <c r="Y908" s="439"/>
      <c r="Z908" s="439"/>
      <c r="AA908" s="439"/>
      <c r="AB908" s="439"/>
      <c r="AC908" s="439"/>
      <c r="AD908" s="439"/>
      <c r="AE908" s="439"/>
      <c r="AF908" s="439"/>
      <c r="AG908" s="439"/>
      <c r="AH908" s="439"/>
      <c r="AI908" s="439"/>
      <c r="AJ908" s="439"/>
      <c r="AK908" s="439"/>
      <c r="AL908" s="439"/>
      <c r="AM908" s="439"/>
      <c r="AN908" s="439"/>
      <c r="AO908" s="439"/>
      <c r="AP908" s="439"/>
      <c r="AQ908" s="439"/>
      <c r="AR908" s="439"/>
      <c r="AS908" s="439"/>
      <c r="AT908" s="439"/>
      <c r="AU908" s="439"/>
      <c r="AV908" s="439"/>
      <c r="AW908" s="439"/>
      <c r="AX908" s="439"/>
      <c r="AY908" s="439"/>
      <c r="AZ908" s="439"/>
      <c r="BA908" s="439"/>
      <c r="BB908" s="439"/>
      <c r="BC908" s="439"/>
    </row>
    <row r="909" ht="15.75" customHeight="1">
      <c r="A909" s="439"/>
      <c r="B909" s="439"/>
      <c r="C909" s="439"/>
      <c r="D909" s="439"/>
      <c r="E909" s="439"/>
      <c r="F909" s="439"/>
      <c r="G909" s="439"/>
      <c r="H909" s="439"/>
      <c r="I909" s="439"/>
      <c r="J909" s="439"/>
      <c r="K909" s="439"/>
      <c r="L909" s="439"/>
      <c r="M909" s="439"/>
      <c r="N909" s="439"/>
      <c r="O909" s="439"/>
      <c r="P909" s="439"/>
      <c r="Q909" s="439"/>
      <c r="R909" s="439"/>
      <c r="S909" s="439"/>
      <c r="T909" s="439"/>
      <c r="U909" s="439"/>
      <c r="V909" s="439"/>
      <c r="W909" s="439"/>
      <c r="X909" s="439"/>
      <c r="Y909" s="439"/>
      <c r="Z909" s="439"/>
      <c r="AA909" s="439"/>
      <c r="AB909" s="439"/>
      <c r="AC909" s="439"/>
      <c r="AD909" s="439"/>
      <c r="AE909" s="439"/>
      <c r="AF909" s="439"/>
      <c r="AG909" s="439"/>
      <c r="AH909" s="439"/>
      <c r="AI909" s="439"/>
      <c r="AJ909" s="439"/>
      <c r="AK909" s="439"/>
      <c r="AL909" s="439"/>
      <c r="AM909" s="439"/>
      <c r="AN909" s="439"/>
      <c r="AO909" s="439"/>
      <c r="AP909" s="439"/>
      <c r="AQ909" s="439"/>
      <c r="AR909" s="439"/>
      <c r="AS909" s="439"/>
      <c r="AT909" s="439"/>
      <c r="AU909" s="439"/>
      <c r="AV909" s="439"/>
      <c r="AW909" s="439"/>
      <c r="AX909" s="439"/>
      <c r="AY909" s="439"/>
      <c r="AZ909" s="439"/>
      <c r="BA909" s="439"/>
      <c r="BB909" s="439"/>
      <c r="BC909" s="439"/>
    </row>
    <row r="910" ht="15.75" customHeight="1">
      <c r="A910" s="439"/>
      <c r="B910" s="439"/>
      <c r="C910" s="439"/>
      <c r="D910" s="439"/>
      <c r="E910" s="439"/>
      <c r="F910" s="439"/>
      <c r="G910" s="439"/>
      <c r="H910" s="439"/>
      <c r="I910" s="439"/>
      <c r="J910" s="439"/>
      <c r="K910" s="439"/>
      <c r="L910" s="439"/>
      <c r="M910" s="439"/>
      <c r="N910" s="439"/>
      <c r="O910" s="439"/>
      <c r="P910" s="439"/>
      <c r="Q910" s="439"/>
      <c r="R910" s="439"/>
      <c r="S910" s="439"/>
      <c r="T910" s="439"/>
      <c r="U910" s="439"/>
      <c r="V910" s="439"/>
      <c r="W910" s="439"/>
      <c r="X910" s="439"/>
      <c r="Y910" s="439"/>
      <c r="Z910" s="439"/>
      <c r="AA910" s="439"/>
      <c r="AB910" s="439"/>
      <c r="AC910" s="439"/>
      <c r="AD910" s="439"/>
      <c r="AE910" s="439"/>
      <c r="AF910" s="439"/>
      <c r="AG910" s="439"/>
      <c r="AH910" s="439"/>
      <c r="AI910" s="439"/>
      <c r="AJ910" s="439"/>
      <c r="AK910" s="439"/>
      <c r="AL910" s="439"/>
      <c r="AM910" s="439"/>
      <c r="AN910" s="439"/>
      <c r="AO910" s="439"/>
      <c r="AP910" s="439"/>
      <c r="AQ910" s="439"/>
      <c r="AR910" s="439"/>
      <c r="AS910" s="439"/>
      <c r="AT910" s="439"/>
      <c r="AU910" s="439"/>
      <c r="AV910" s="439"/>
      <c r="AW910" s="439"/>
      <c r="AX910" s="439"/>
      <c r="AY910" s="439"/>
      <c r="AZ910" s="439"/>
      <c r="BA910" s="439"/>
      <c r="BB910" s="439"/>
      <c r="BC910" s="439"/>
    </row>
    <row r="911" ht="15.75" customHeight="1">
      <c r="A911" s="439"/>
      <c r="B911" s="439"/>
      <c r="C911" s="439"/>
      <c r="D911" s="439"/>
      <c r="E911" s="439"/>
      <c r="F911" s="439"/>
      <c r="G911" s="439"/>
      <c r="H911" s="439"/>
      <c r="I911" s="439"/>
      <c r="J911" s="439"/>
      <c r="K911" s="439"/>
      <c r="L911" s="439"/>
      <c r="M911" s="439"/>
      <c r="N911" s="439"/>
      <c r="O911" s="439"/>
      <c r="P911" s="439"/>
      <c r="Q911" s="439"/>
      <c r="R911" s="439"/>
      <c r="S911" s="439"/>
      <c r="T911" s="439"/>
      <c r="U911" s="439"/>
      <c r="V911" s="439"/>
      <c r="W911" s="439"/>
      <c r="X911" s="439"/>
      <c r="Y911" s="439"/>
      <c r="Z911" s="439"/>
      <c r="AA911" s="439"/>
      <c r="AB911" s="439"/>
      <c r="AC911" s="439"/>
      <c r="AD911" s="439"/>
      <c r="AE911" s="439"/>
      <c r="AF911" s="439"/>
      <c r="AG911" s="439"/>
      <c r="AH911" s="439"/>
      <c r="AI911" s="439"/>
      <c r="AJ911" s="439"/>
      <c r="AK911" s="439"/>
      <c r="AL911" s="439"/>
      <c r="AM911" s="439"/>
      <c r="AN911" s="439"/>
      <c r="AO911" s="439"/>
      <c r="AP911" s="439"/>
      <c r="AQ911" s="439"/>
      <c r="AR911" s="439"/>
      <c r="AS911" s="439"/>
      <c r="AT911" s="439"/>
      <c r="AU911" s="439"/>
      <c r="AV911" s="439"/>
      <c r="AW911" s="439"/>
      <c r="AX911" s="439"/>
      <c r="AY911" s="439"/>
      <c r="AZ911" s="439"/>
      <c r="BA911" s="439"/>
      <c r="BB911" s="439"/>
      <c r="BC911" s="439"/>
    </row>
    <row r="912" ht="15.75" customHeight="1">
      <c r="A912" s="439"/>
      <c r="B912" s="439"/>
      <c r="C912" s="439"/>
      <c r="D912" s="439"/>
      <c r="E912" s="439"/>
      <c r="F912" s="439"/>
      <c r="G912" s="439"/>
      <c r="H912" s="439"/>
      <c r="I912" s="439"/>
      <c r="J912" s="439"/>
      <c r="K912" s="439"/>
      <c r="L912" s="439"/>
      <c r="M912" s="439"/>
      <c r="N912" s="439"/>
      <c r="O912" s="439"/>
      <c r="P912" s="439"/>
      <c r="Q912" s="439"/>
      <c r="R912" s="439"/>
      <c r="S912" s="439"/>
      <c r="T912" s="439"/>
      <c r="U912" s="439"/>
      <c r="V912" s="439"/>
      <c r="W912" s="439"/>
      <c r="X912" s="439"/>
      <c r="Y912" s="439"/>
      <c r="Z912" s="439"/>
      <c r="AA912" s="439"/>
      <c r="AB912" s="439"/>
      <c r="AC912" s="439"/>
      <c r="AD912" s="439"/>
      <c r="AE912" s="439"/>
      <c r="AF912" s="439"/>
      <c r="AG912" s="439"/>
      <c r="AH912" s="439"/>
      <c r="AI912" s="439"/>
      <c r="AJ912" s="439"/>
      <c r="AK912" s="439"/>
      <c r="AL912" s="439"/>
      <c r="AM912" s="439"/>
      <c r="AN912" s="439"/>
      <c r="AO912" s="439"/>
      <c r="AP912" s="439"/>
      <c r="AQ912" s="439"/>
      <c r="AR912" s="439"/>
      <c r="AS912" s="439"/>
      <c r="AT912" s="439"/>
      <c r="AU912" s="439"/>
      <c r="AV912" s="439"/>
      <c r="AW912" s="439"/>
      <c r="AX912" s="439"/>
      <c r="AY912" s="439"/>
      <c r="AZ912" s="439"/>
      <c r="BA912" s="439"/>
      <c r="BB912" s="439"/>
      <c r="BC912" s="439"/>
    </row>
    <row r="913" ht="15.75" customHeight="1">
      <c r="A913" s="439"/>
      <c r="B913" s="439"/>
      <c r="C913" s="439"/>
      <c r="D913" s="439"/>
      <c r="E913" s="439"/>
      <c r="F913" s="439"/>
      <c r="G913" s="439"/>
      <c r="H913" s="439"/>
      <c r="I913" s="439"/>
      <c r="J913" s="439"/>
      <c r="K913" s="439"/>
      <c r="L913" s="439"/>
      <c r="M913" s="439"/>
      <c r="N913" s="439"/>
      <c r="O913" s="439"/>
      <c r="P913" s="439"/>
      <c r="Q913" s="439"/>
      <c r="R913" s="439"/>
      <c r="S913" s="439"/>
      <c r="T913" s="439"/>
      <c r="U913" s="439"/>
      <c r="V913" s="439"/>
      <c r="W913" s="439"/>
      <c r="X913" s="439"/>
      <c r="Y913" s="439"/>
      <c r="Z913" s="439"/>
      <c r="AA913" s="439"/>
      <c r="AB913" s="439"/>
      <c r="AC913" s="439"/>
      <c r="AD913" s="439"/>
      <c r="AE913" s="439"/>
      <c r="AF913" s="439"/>
      <c r="AG913" s="439"/>
      <c r="AH913" s="439"/>
      <c r="AI913" s="439"/>
      <c r="AJ913" s="439"/>
      <c r="AK913" s="439"/>
      <c r="AL913" s="439"/>
      <c r="AM913" s="439"/>
      <c r="AN913" s="439"/>
      <c r="AO913" s="439"/>
      <c r="AP913" s="439"/>
      <c r="AQ913" s="439"/>
      <c r="AR913" s="439"/>
      <c r="AS913" s="439"/>
      <c r="AT913" s="439"/>
      <c r="AU913" s="439"/>
      <c r="AV913" s="439"/>
      <c r="AW913" s="439"/>
      <c r="AX913" s="439"/>
      <c r="AY913" s="439"/>
      <c r="AZ913" s="439"/>
      <c r="BA913" s="439"/>
      <c r="BB913" s="439"/>
      <c r="BC913" s="439"/>
    </row>
    <row r="914" ht="15.75" customHeight="1">
      <c r="A914" s="439"/>
      <c r="B914" s="439"/>
      <c r="C914" s="439"/>
      <c r="D914" s="439"/>
      <c r="E914" s="439"/>
      <c r="F914" s="439"/>
      <c r="G914" s="439"/>
      <c r="H914" s="439"/>
      <c r="I914" s="439"/>
      <c r="J914" s="439"/>
      <c r="K914" s="439"/>
      <c r="L914" s="439"/>
      <c r="M914" s="439"/>
      <c r="N914" s="439"/>
      <c r="O914" s="439"/>
      <c r="P914" s="439"/>
      <c r="Q914" s="439"/>
      <c r="R914" s="439"/>
      <c r="S914" s="439"/>
      <c r="T914" s="439"/>
      <c r="U914" s="439"/>
      <c r="V914" s="439"/>
      <c r="W914" s="439"/>
      <c r="X914" s="439"/>
      <c r="Y914" s="439"/>
      <c r="Z914" s="439"/>
      <c r="AA914" s="439"/>
      <c r="AB914" s="439"/>
      <c r="AC914" s="439"/>
      <c r="AD914" s="439"/>
      <c r="AE914" s="439"/>
      <c r="AF914" s="439"/>
      <c r="AG914" s="439"/>
      <c r="AH914" s="439"/>
      <c r="AI914" s="439"/>
      <c r="AJ914" s="439"/>
      <c r="AK914" s="439"/>
      <c r="AL914" s="439"/>
      <c r="AM914" s="439"/>
      <c r="AN914" s="439"/>
      <c r="AO914" s="439"/>
      <c r="AP914" s="439"/>
      <c r="AQ914" s="439"/>
      <c r="AR914" s="439"/>
      <c r="AS914" s="439"/>
      <c r="AT914" s="439"/>
      <c r="AU914" s="439"/>
      <c r="AV914" s="439"/>
      <c r="AW914" s="439"/>
      <c r="AX914" s="439"/>
      <c r="AY914" s="439"/>
      <c r="AZ914" s="439"/>
      <c r="BA914" s="439"/>
      <c r="BB914" s="439"/>
      <c r="BC914" s="439"/>
    </row>
    <row r="915" ht="15.75" customHeight="1">
      <c r="A915" s="439"/>
      <c r="B915" s="439"/>
      <c r="C915" s="439"/>
      <c r="D915" s="439"/>
      <c r="E915" s="439"/>
      <c r="F915" s="439"/>
      <c r="G915" s="439"/>
      <c r="H915" s="439"/>
      <c r="I915" s="439"/>
      <c r="J915" s="439"/>
      <c r="K915" s="439"/>
      <c r="L915" s="439"/>
      <c r="M915" s="439"/>
      <c r="N915" s="439"/>
      <c r="O915" s="439"/>
      <c r="P915" s="439"/>
      <c r="Q915" s="439"/>
      <c r="R915" s="439"/>
      <c r="S915" s="439"/>
      <c r="T915" s="439"/>
      <c r="U915" s="439"/>
      <c r="V915" s="439"/>
      <c r="W915" s="439"/>
      <c r="X915" s="439"/>
      <c r="Y915" s="439"/>
      <c r="Z915" s="439"/>
      <c r="AA915" s="439"/>
      <c r="AB915" s="439"/>
      <c r="AC915" s="439"/>
      <c r="AD915" s="439"/>
      <c r="AE915" s="439"/>
      <c r="AF915" s="439"/>
      <c r="AG915" s="439"/>
      <c r="AH915" s="439"/>
      <c r="AI915" s="439"/>
      <c r="AJ915" s="439"/>
      <c r="AK915" s="439"/>
      <c r="AL915" s="439"/>
      <c r="AM915" s="439"/>
      <c r="AN915" s="439"/>
      <c r="AO915" s="439"/>
      <c r="AP915" s="439"/>
      <c r="AQ915" s="439"/>
      <c r="AR915" s="439"/>
      <c r="AS915" s="439"/>
      <c r="AT915" s="439"/>
      <c r="AU915" s="439"/>
      <c r="AV915" s="439"/>
      <c r="AW915" s="439"/>
      <c r="AX915" s="439"/>
      <c r="AY915" s="439"/>
      <c r="AZ915" s="439"/>
      <c r="BA915" s="439"/>
      <c r="BB915" s="439"/>
      <c r="BC915" s="439"/>
    </row>
    <row r="916" ht="15.75" customHeight="1">
      <c r="A916" s="439"/>
      <c r="B916" s="439"/>
      <c r="C916" s="439"/>
      <c r="D916" s="439"/>
      <c r="E916" s="439"/>
      <c r="F916" s="439"/>
      <c r="G916" s="439"/>
      <c r="H916" s="439"/>
      <c r="I916" s="439"/>
      <c r="J916" s="439"/>
      <c r="K916" s="439"/>
      <c r="L916" s="439"/>
      <c r="M916" s="439"/>
      <c r="N916" s="439"/>
      <c r="O916" s="439"/>
      <c r="P916" s="439"/>
      <c r="Q916" s="439"/>
      <c r="R916" s="439"/>
      <c r="S916" s="439"/>
      <c r="T916" s="439"/>
      <c r="U916" s="439"/>
      <c r="V916" s="439"/>
      <c r="W916" s="439"/>
      <c r="X916" s="439"/>
      <c r="Y916" s="439"/>
      <c r="Z916" s="439"/>
      <c r="AA916" s="439"/>
      <c r="AB916" s="439"/>
      <c r="AC916" s="439"/>
      <c r="AD916" s="439"/>
      <c r="AE916" s="439"/>
      <c r="AF916" s="439"/>
      <c r="AG916" s="439"/>
      <c r="AH916" s="439"/>
      <c r="AI916" s="439"/>
      <c r="AJ916" s="439"/>
      <c r="AK916" s="439"/>
      <c r="AL916" s="439"/>
      <c r="AM916" s="439"/>
      <c r="AN916" s="439"/>
      <c r="AO916" s="439"/>
      <c r="AP916" s="439"/>
      <c r="AQ916" s="439"/>
      <c r="AR916" s="439"/>
      <c r="AS916" s="439"/>
      <c r="AT916" s="439"/>
      <c r="AU916" s="439"/>
      <c r="AV916" s="439"/>
      <c r="AW916" s="439"/>
      <c r="AX916" s="439"/>
      <c r="AY916" s="439"/>
      <c r="AZ916" s="439"/>
      <c r="BA916" s="439"/>
      <c r="BB916" s="439"/>
      <c r="BC916" s="439"/>
    </row>
    <row r="917" ht="15.75" customHeight="1">
      <c r="A917" s="439"/>
      <c r="B917" s="439"/>
      <c r="C917" s="439"/>
      <c r="D917" s="439"/>
      <c r="E917" s="439"/>
      <c r="F917" s="439"/>
      <c r="G917" s="439"/>
      <c r="H917" s="439"/>
      <c r="I917" s="439"/>
      <c r="J917" s="439"/>
      <c r="K917" s="439"/>
      <c r="L917" s="439"/>
      <c r="M917" s="439"/>
      <c r="N917" s="439"/>
      <c r="O917" s="439"/>
      <c r="P917" s="439"/>
      <c r="Q917" s="439"/>
      <c r="R917" s="439"/>
      <c r="S917" s="439"/>
      <c r="T917" s="439"/>
      <c r="U917" s="439"/>
      <c r="V917" s="439"/>
      <c r="W917" s="439"/>
      <c r="X917" s="439"/>
      <c r="Y917" s="439"/>
      <c r="Z917" s="439"/>
      <c r="AA917" s="439"/>
      <c r="AB917" s="439"/>
      <c r="AC917" s="439"/>
      <c r="AD917" s="439"/>
      <c r="AE917" s="439"/>
      <c r="AF917" s="439"/>
      <c r="AG917" s="439"/>
      <c r="AH917" s="439"/>
      <c r="AI917" s="439"/>
      <c r="AJ917" s="439"/>
      <c r="AK917" s="439"/>
      <c r="AL917" s="439"/>
      <c r="AM917" s="439"/>
      <c r="AN917" s="439"/>
      <c r="AO917" s="439"/>
      <c r="AP917" s="439"/>
      <c r="AQ917" s="439"/>
      <c r="AR917" s="439"/>
      <c r="AS917" s="439"/>
      <c r="AT917" s="439"/>
      <c r="AU917" s="439"/>
      <c r="AV917" s="439"/>
      <c r="AW917" s="439"/>
      <c r="AX917" s="439"/>
      <c r="AY917" s="439"/>
      <c r="AZ917" s="439"/>
      <c r="BA917" s="439"/>
      <c r="BB917" s="439"/>
      <c r="BC917" s="439"/>
    </row>
    <row r="918" ht="15.75" customHeight="1">
      <c r="A918" s="439"/>
      <c r="B918" s="439"/>
      <c r="C918" s="439"/>
      <c r="D918" s="439"/>
      <c r="E918" s="439"/>
      <c r="F918" s="439"/>
      <c r="G918" s="439"/>
      <c r="H918" s="439"/>
      <c r="I918" s="439"/>
      <c r="J918" s="439"/>
      <c r="K918" s="439"/>
      <c r="L918" s="439"/>
      <c r="M918" s="439"/>
      <c r="N918" s="439"/>
      <c r="O918" s="439"/>
      <c r="P918" s="439"/>
      <c r="Q918" s="439"/>
      <c r="R918" s="439"/>
      <c r="S918" s="439"/>
      <c r="T918" s="439"/>
      <c r="U918" s="439"/>
      <c r="V918" s="439"/>
      <c r="W918" s="439"/>
      <c r="X918" s="439"/>
      <c r="Y918" s="439"/>
      <c r="Z918" s="439"/>
      <c r="AA918" s="439"/>
      <c r="AB918" s="439"/>
      <c r="AC918" s="439"/>
      <c r="AD918" s="439"/>
      <c r="AE918" s="439"/>
      <c r="AF918" s="439"/>
      <c r="AG918" s="439"/>
      <c r="AH918" s="439"/>
      <c r="AI918" s="439"/>
      <c r="AJ918" s="439"/>
      <c r="AK918" s="439"/>
      <c r="AL918" s="439"/>
      <c r="AM918" s="439"/>
      <c r="AN918" s="439"/>
      <c r="AO918" s="439"/>
      <c r="AP918" s="439"/>
      <c r="AQ918" s="439"/>
      <c r="AR918" s="439"/>
      <c r="AS918" s="439"/>
      <c r="AT918" s="439"/>
      <c r="AU918" s="439"/>
      <c r="AV918" s="439"/>
      <c r="AW918" s="439"/>
      <c r="AX918" s="439"/>
      <c r="AY918" s="439"/>
      <c r="AZ918" s="439"/>
      <c r="BA918" s="439"/>
      <c r="BB918" s="439"/>
      <c r="BC918" s="439"/>
    </row>
    <row r="919" ht="15.75" customHeight="1">
      <c r="A919" s="439"/>
      <c r="B919" s="439"/>
      <c r="C919" s="439"/>
      <c r="D919" s="439"/>
      <c r="E919" s="439"/>
      <c r="F919" s="439"/>
      <c r="G919" s="439"/>
      <c r="H919" s="439"/>
      <c r="I919" s="439"/>
      <c r="J919" s="439"/>
      <c r="K919" s="439"/>
      <c r="L919" s="439"/>
      <c r="M919" s="439"/>
      <c r="N919" s="439"/>
      <c r="O919" s="439"/>
      <c r="P919" s="439"/>
      <c r="Q919" s="439"/>
      <c r="R919" s="439"/>
      <c r="S919" s="439"/>
      <c r="T919" s="439"/>
      <c r="U919" s="439"/>
      <c r="V919" s="439"/>
      <c r="W919" s="439"/>
      <c r="X919" s="439"/>
      <c r="Y919" s="439"/>
      <c r="Z919" s="439"/>
      <c r="AA919" s="439"/>
      <c r="AB919" s="439"/>
      <c r="AC919" s="439"/>
      <c r="AD919" s="439"/>
      <c r="AE919" s="439"/>
      <c r="AF919" s="439"/>
      <c r="AG919" s="439"/>
      <c r="AH919" s="439"/>
      <c r="AI919" s="439"/>
      <c r="AJ919" s="439"/>
      <c r="AK919" s="439"/>
      <c r="AL919" s="439"/>
      <c r="AM919" s="439"/>
      <c r="AN919" s="439"/>
      <c r="AO919" s="439"/>
      <c r="AP919" s="439"/>
      <c r="AQ919" s="439"/>
      <c r="AR919" s="439"/>
      <c r="AS919" s="439"/>
      <c r="AT919" s="439"/>
      <c r="AU919" s="439"/>
      <c r="AV919" s="439"/>
      <c r="AW919" s="439"/>
      <c r="AX919" s="439"/>
      <c r="AY919" s="439"/>
      <c r="AZ919" s="439"/>
      <c r="BA919" s="439"/>
      <c r="BB919" s="439"/>
      <c r="BC919" s="439"/>
    </row>
    <row r="920" ht="15.75" customHeight="1">
      <c r="A920" s="439"/>
      <c r="B920" s="439"/>
      <c r="C920" s="439"/>
      <c r="D920" s="439"/>
      <c r="E920" s="439"/>
      <c r="F920" s="439"/>
      <c r="G920" s="439"/>
      <c r="H920" s="439"/>
      <c r="I920" s="439"/>
      <c r="J920" s="439"/>
      <c r="K920" s="439"/>
      <c r="L920" s="439"/>
      <c r="M920" s="439"/>
      <c r="N920" s="439"/>
      <c r="O920" s="439"/>
      <c r="P920" s="439"/>
      <c r="Q920" s="439"/>
      <c r="R920" s="439"/>
      <c r="S920" s="439"/>
      <c r="T920" s="439"/>
      <c r="U920" s="439"/>
      <c r="V920" s="439"/>
      <c r="W920" s="439"/>
      <c r="X920" s="439"/>
      <c r="Y920" s="439"/>
      <c r="Z920" s="439"/>
      <c r="AA920" s="439"/>
      <c r="AB920" s="439"/>
      <c r="AC920" s="439"/>
      <c r="AD920" s="439"/>
      <c r="AE920" s="439"/>
      <c r="AF920" s="439"/>
      <c r="AG920" s="439"/>
      <c r="AH920" s="439"/>
      <c r="AI920" s="439"/>
      <c r="AJ920" s="439"/>
      <c r="AK920" s="439"/>
      <c r="AL920" s="439"/>
      <c r="AM920" s="439"/>
      <c r="AN920" s="439"/>
      <c r="AO920" s="439"/>
      <c r="AP920" s="439"/>
      <c r="AQ920" s="439"/>
      <c r="AR920" s="439"/>
      <c r="AS920" s="439"/>
      <c r="AT920" s="439"/>
      <c r="AU920" s="439"/>
      <c r="AV920" s="439"/>
      <c r="AW920" s="439"/>
      <c r="AX920" s="439"/>
      <c r="AY920" s="439"/>
      <c r="AZ920" s="439"/>
      <c r="BA920" s="439"/>
      <c r="BB920" s="439"/>
      <c r="BC920" s="439"/>
    </row>
    <row r="921" ht="15.75" customHeight="1">
      <c r="A921" s="439"/>
      <c r="B921" s="439"/>
      <c r="C921" s="439"/>
      <c r="D921" s="439"/>
      <c r="E921" s="439"/>
      <c r="F921" s="439"/>
      <c r="G921" s="439"/>
      <c r="H921" s="439"/>
      <c r="I921" s="439"/>
      <c r="J921" s="439"/>
      <c r="K921" s="439"/>
      <c r="L921" s="439"/>
      <c r="M921" s="439"/>
      <c r="N921" s="439"/>
      <c r="O921" s="439"/>
      <c r="P921" s="439"/>
      <c r="Q921" s="439"/>
      <c r="R921" s="439"/>
      <c r="S921" s="439"/>
      <c r="T921" s="439"/>
      <c r="U921" s="439"/>
      <c r="V921" s="439"/>
      <c r="W921" s="439"/>
      <c r="X921" s="439"/>
      <c r="Y921" s="439"/>
      <c r="Z921" s="439"/>
      <c r="AA921" s="439"/>
      <c r="AB921" s="439"/>
      <c r="AC921" s="439"/>
      <c r="AD921" s="439"/>
      <c r="AE921" s="439"/>
      <c r="AF921" s="439"/>
      <c r="AG921" s="439"/>
      <c r="AH921" s="439"/>
      <c r="AI921" s="439"/>
      <c r="AJ921" s="439"/>
      <c r="AK921" s="439"/>
      <c r="AL921" s="439"/>
      <c r="AM921" s="439"/>
      <c r="AN921" s="439"/>
      <c r="AO921" s="439"/>
      <c r="AP921" s="439"/>
      <c r="AQ921" s="439"/>
      <c r="AR921" s="439"/>
      <c r="AS921" s="439"/>
      <c r="AT921" s="439"/>
      <c r="AU921" s="439"/>
      <c r="AV921" s="439"/>
      <c r="AW921" s="439"/>
      <c r="AX921" s="439"/>
      <c r="AY921" s="439"/>
      <c r="AZ921" s="439"/>
      <c r="BA921" s="439"/>
      <c r="BB921" s="439"/>
      <c r="BC921" s="439"/>
    </row>
    <row r="922" ht="15.75" customHeight="1">
      <c r="A922" s="439"/>
      <c r="B922" s="439"/>
      <c r="C922" s="439"/>
      <c r="D922" s="439"/>
      <c r="E922" s="439"/>
      <c r="F922" s="439"/>
      <c r="G922" s="439"/>
      <c r="H922" s="439"/>
      <c r="I922" s="439"/>
      <c r="J922" s="439"/>
      <c r="K922" s="439"/>
      <c r="L922" s="439"/>
      <c r="M922" s="439"/>
      <c r="N922" s="439"/>
      <c r="O922" s="439"/>
      <c r="P922" s="439"/>
      <c r="Q922" s="439"/>
      <c r="R922" s="439"/>
      <c r="S922" s="439"/>
      <c r="T922" s="439"/>
      <c r="U922" s="439"/>
      <c r="V922" s="439"/>
      <c r="W922" s="439"/>
      <c r="X922" s="439"/>
      <c r="Y922" s="439"/>
      <c r="Z922" s="439"/>
      <c r="AA922" s="439"/>
      <c r="AB922" s="439"/>
      <c r="AC922" s="439"/>
      <c r="AD922" s="439"/>
      <c r="AE922" s="439"/>
      <c r="AF922" s="439"/>
      <c r="AG922" s="439"/>
      <c r="AH922" s="439"/>
      <c r="AI922" s="439"/>
      <c r="AJ922" s="439"/>
      <c r="AK922" s="439"/>
      <c r="AL922" s="439"/>
      <c r="AM922" s="439"/>
      <c r="AN922" s="439"/>
      <c r="AO922" s="439"/>
      <c r="AP922" s="439"/>
      <c r="AQ922" s="439"/>
      <c r="AR922" s="439"/>
      <c r="AS922" s="439"/>
      <c r="AT922" s="439"/>
      <c r="AU922" s="439"/>
      <c r="AV922" s="439"/>
      <c r="AW922" s="439"/>
      <c r="AX922" s="439"/>
      <c r="AY922" s="439"/>
      <c r="AZ922" s="439"/>
      <c r="BA922" s="439"/>
      <c r="BB922" s="439"/>
      <c r="BC922" s="439"/>
    </row>
    <row r="923" ht="15.75" customHeight="1">
      <c r="A923" s="439"/>
      <c r="B923" s="439"/>
      <c r="C923" s="439"/>
      <c r="D923" s="439"/>
      <c r="E923" s="439"/>
      <c r="F923" s="439"/>
      <c r="G923" s="439"/>
      <c r="H923" s="439"/>
      <c r="I923" s="439"/>
      <c r="J923" s="439"/>
      <c r="K923" s="439"/>
      <c r="L923" s="439"/>
      <c r="M923" s="439"/>
      <c r="N923" s="439"/>
      <c r="O923" s="439"/>
      <c r="P923" s="439"/>
      <c r="Q923" s="439"/>
      <c r="R923" s="439"/>
      <c r="S923" s="439"/>
      <c r="T923" s="439"/>
      <c r="U923" s="439"/>
      <c r="V923" s="439"/>
      <c r="W923" s="439"/>
      <c r="X923" s="439"/>
      <c r="Y923" s="439"/>
      <c r="Z923" s="439"/>
      <c r="AA923" s="439"/>
      <c r="AB923" s="439"/>
      <c r="AC923" s="439"/>
      <c r="AD923" s="439"/>
      <c r="AE923" s="439"/>
      <c r="AF923" s="439"/>
      <c r="AG923" s="439"/>
      <c r="AH923" s="439"/>
      <c r="AI923" s="439"/>
      <c r="AJ923" s="439"/>
      <c r="AK923" s="439"/>
      <c r="AL923" s="439"/>
      <c r="AM923" s="439"/>
      <c r="AN923" s="439"/>
      <c r="AO923" s="439"/>
      <c r="AP923" s="439"/>
      <c r="AQ923" s="439"/>
      <c r="AR923" s="439"/>
      <c r="AS923" s="439"/>
      <c r="AT923" s="439"/>
      <c r="AU923" s="439"/>
      <c r="AV923" s="439"/>
      <c r="AW923" s="439"/>
      <c r="AX923" s="439"/>
      <c r="AY923" s="439"/>
      <c r="AZ923" s="439"/>
      <c r="BA923" s="439"/>
      <c r="BB923" s="439"/>
      <c r="BC923" s="439"/>
    </row>
    <row r="924" ht="15.75" customHeight="1">
      <c r="A924" s="439"/>
      <c r="B924" s="439"/>
      <c r="C924" s="439"/>
      <c r="D924" s="439"/>
      <c r="E924" s="439"/>
      <c r="F924" s="439"/>
      <c r="G924" s="439"/>
      <c r="H924" s="439"/>
      <c r="I924" s="439"/>
      <c r="J924" s="439"/>
      <c r="K924" s="439"/>
      <c r="L924" s="439"/>
      <c r="M924" s="439"/>
      <c r="N924" s="439"/>
      <c r="O924" s="439"/>
      <c r="P924" s="439"/>
      <c r="Q924" s="439"/>
      <c r="R924" s="439"/>
      <c r="S924" s="439"/>
      <c r="T924" s="439"/>
      <c r="U924" s="439"/>
      <c r="V924" s="439"/>
      <c r="W924" s="439"/>
      <c r="X924" s="439"/>
      <c r="Y924" s="439"/>
      <c r="Z924" s="439"/>
      <c r="AA924" s="439"/>
      <c r="AB924" s="439"/>
      <c r="AC924" s="439"/>
      <c r="AD924" s="439"/>
      <c r="AE924" s="439"/>
      <c r="AF924" s="439"/>
      <c r="AG924" s="439"/>
      <c r="AH924" s="439"/>
      <c r="AI924" s="439"/>
      <c r="AJ924" s="439"/>
      <c r="AK924" s="439"/>
      <c r="AL924" s="439"/>
      <c r="AM924" s="439"/>
      <c r="AN924" s="439"/>
      <c r="AO924" s="439"/>
      <c r="AP924" s="439"/>
      <c r="AQ924" s="439"/>
      <c r="AR924" s="439"/>
      <c r="AS924" s="439"/>
      <c r="AT924" s="439"/>
      <c r="AU924" s="439"/>
      <c r="AV924" s="439"/>
      <c r="AW924" s="439"/>
      <c r="AX924" s="439"/>
      <c r="AY924" s="439"/>
      <c r="AZ924" s="439"/>
      <c r="BA924" s="439"/>
      <c r="BB924" s="439"/>
      <c r="BC924" s="439"/>
    </row>
    <row r="925" ht="15.75" customHeight="1">
      <c r="A925" s="439"/>
      <c r="B925" s="439"/>
      <c r="C925" s="439"/>
      <c r="D925" s="439"/>
      <c r="E925" s="439"/>
      <c r="F925" s="439"/>
      <c r="G925" s="439"/>
      <c r="H925" s="439"/>
      <c r="I925" s="439"/>
      <c r="J925" s="439"/>
      <c r="K925" s="439"/>
      <c r="L925" s="439"/>
      <c r="M925" s="439"/>
      <c r="N925" s="439"/>
      <c r="O925" s="439"/>
      <c r="P925" s="439"/>
      <c r="Q925" s="439"/>
      <c r="R925" s="439"/>
      <c r="S925" s="439"/>
      <c r="T925" s="439"/>
      <c r="U925" s="439"/>
      <c r="V925" s="439"/>
      <c r="W925" s="439"/>
      <c r="X925" s="439"/>
      <c r="Y925" s="439"/>
      <c r="Z925" s="439"/>
      <c r="AA925" s="439"/>
      <c r="AB925" s="439"/>
      <c r="AC925" s="439"/>
      <c r="AD925" s="439"/>
      <c r="AE925" s="439"/>
      <c r="AF925" s="439"/>
      <c r="AG925" s="439"/>
      <c r="AH925" s="439"/>
      <c r="AI925" s="439"/>
      <c r="AJ925" s="439"/>
      <c r="AK925" s="439"/>
      <c r="AL925" s="439"/>
      <c r="AM925" s="439"/>
      <c r="AN925" s="439"/>
      <c r="AO925" s="439"/>
      <c r="AP925" s="439"/>
      <c r="AQ925" s="439"/>
      <c r="AR925" s="439"/>
      <c r="AS925" s="439"/>
      <c r="AT925" s="439"/>
      <c r="AU925" s="439"/>
      <c r="AV925" s="439"/>
      <c r="AW925" s="439"/>
      <c r="AX925" s="439"/>
      <c r="AY925" s="439"/>
      <c r="AZ925" s="439"/>
      <c r="BA925" s="439"/>
      <c r="BB925" s="439"/>
      <c r="BC925" s="439"/>
    </row>
    <row r="926" ht="15.75" customHeight="1">
      <c r="A926" s="439"/>
      <c r="B926" s="439"/>
      <c r="C926" s="439"/>
      <c r="D926" s="439"/>
      <c r="E926" s="439"/>
      <c r="F926" s="439"/>
      <c r="G926" s="439"/>
      <c r="H926" s="439"/>
      <c r="I926" s="439"/>
      <c r="J926" s="439"/>
      <c r="K926" s="439"/>
      <c r="L926" s="439"/>
      <c r="M926" s="439"/>
      <c r="N926" s="439"/>
      <c r="O926" s="439"/>
      <c r="P926" s="439"/>
      <c r="Q926" s="439"/>
      <c r="R926" s="439"/>
      <c r="S926" s="439"/>
      <c r="T926" s="439"/>
      <c r="U926" s="439"/>
      <c r="V926" s="439"/>
      <c r="W926" s="439"/>
      <c r="X926" s="439"/>
      <c r="Y926" s="439"/>
      <c r="Z926" s="439"/>
      <c r="AA926" s="439"/>
      <c r="AB926" s="439"/>
      <c r="AC926" s="439"/>
      <c r="AD926" s="439"/>
      <c r="AE926" s="439"/>
      <c r="AF926" s="439"/>
      <c r="AG926" s="439"/>
      <c r="AH926" s="439"/>
      <c r="AI926" s="439"/>
      <c r="AJ926" s="439"/>
      <c r="AK926" s="439"/>
      <c r="AL926" s="439"/>
      <c r="AM926" s="439"/>
      <c r="AN926" s="439"/>
      <c r="AO926" s="439"/>
      <c r="AP926" s="439"/>
      <c r="AQ926" s="439"/>
      <c r="AR926" s="439"/>
      <c r="AS926" s="439"/>
      <c r="AT926" s="439"/>
      <c r="AU926" s="439"/>
      <c r="AV926" s="439"/>
      <c r="AW926" s="439"/>
      <c r="AX926" s="439"/>
      <c r="AY926" s="439"/>
      <c r="AZ926" s="439"/>
      <c r="BA926" s="439"/>
      <c r="BB926" s="439"/>
      <c r="BC926" s="439"/>
    </row>
    <row r="927" ht="15.75" customHeight="1">
      <c r="A927" s="439"/>
      <c r="B927" s="439"/>
      <c r="C927" s="439"/>
      <c r="D927" s="439"/>
      <c r="E927" s="439"/>
      <c r="F927" s="439"/>
      <c r="G927" s="439"/>
      <c r="H927" s="439"/>
      <c r="I927" s="439"/>
      <c r="J927" s="439"/>
      <c r="K927" s="439"/>
      <c r="L927" s="439"/>
      <c r="M927" s="439"/>
      <c r="N927" s="439"/>
      <c r="O927" s="439"/>
      <c r="P927" s="439"/>
      <c r="Q927" s="439"/>
      <c r="R927" s="439"/>
      <c r="S927" s="439"/>
      <c r="T927" s="439"/>
      <c r="U927" s="439"/>
      <c r="V927" s="439"/>
      <c r="W927" s="439"/>
      <c r="X927" s="439"/>
      <c r="Y927" s="439"/>
      <c r="Z927" s="439"/>
      <c r="AA927" s="439"/>
      <c r="AB927" s="439"/>
      <c r="AC927" s="439"/>
      <c r="AD927" s="439"/>
      <c r="AE927" s="439"/>
      <c r="AF927" s="439"/>
      <c r="AG927" s="439"/>
      <c r="AH927" s="439"/>
      <c r="AI927" s="439"/>
      <c r="AJ927" s="439"/>
      <c r="AK927" s="439"/>
      <c r="AL927" s="439"/>
      <c r="AM927" s="439"/>
      <c r="AN927" s="439"/>
      <c r="AO927" s="439"/>
      <c r="AP927" s="439"/>
      <c r="AQ927" s="439"/>
      <c r="AR927" s="439"/>
      <c r="AS927" s="439"/>
      <c r="AT927" s="439"/>
      <c r="AU927" s="439"/>
      <c r="AV927" s="439"/>
      <c r="AW927" s="439"/>
      <c r="AX927" s="439"/>
      <c r="AY927" s="439"/>
      <c r="AZ927" s="439"/>
      <c r="BA927" s="439"/>
      <c r="BB927" s="439"/>
      <c r="BC927" s="439"/>
    </row>
    <row r="928" ht="15.75" customHeight="1">
      <c r="A928" s="439"/>
      <c r="B928" s="439"/>
      <c r="C928" s="439"/>
      <c r="D928" s="439"/>
      <c r="E928" s="439"/>
      <c r="F928" s="439"/>
      <c r="G928" s="439"/>
      <c r="H928" s="439"/>
      <c r="I928" s="439"/>
      <c r="J928" s="439"/>
      <c r="K928" s="439"/>
      <c r="L928" s="439"/>
      <c r="M928" s="439"/>
      <c r="N928" s="439"/>
      <c r="O928" s="439"/>
      <c r="P928" s="439"/>
      <c r="Q928" s="439"/>
      <c r="R928" s="439"/>
      <c r="S928" s="439"/>
      <c r="T928" s="439"/>
      <c r="U928" s="439"/>
      <c r="V928" s="439"/>
      <c r="W928" s="439"/>
      <c r="X928" s="439"/>
      <c r="Y928" s="439"/>
      <c r="Z928" s="439"/>
      <c r="AA928" s="439"/>
      <c r="AB928" s="439"/>
      <c r="AC928" s="439"/>
      <c r="AD928" s="439"/>
      <c r="AE928" s="439"/>
      <c r="AF928" s="439"/>
      <c r="AG928" s="439"/>
      <c r="AH928" s="439"/>
      <c r="AI928" s="439"/>
      <c r="AJ928" s="439"/>
      <c r="AK928" s="439"/>
      <c r="AL928" s="439"/>
      <c r="AM928" s="439"/>
      <c r="AN928" s="439"/>
      <c r="AO928" s="439"/>
      <c r="AP928" s="439"/>
      <c r="AQ928" s="439"/>
      <c r="AR928" s="439"/>
      <c r="AS928" s="439"/>
      <c r="AT928" s="439"/>
      <c r="AU928" s="439"/>
      <c r="AV928" s="439"/>
      <c r="AW928" s="439"/>
      <c r="AX928" s="439"/>
      <c r="AY928" s="439"/>
      <c r="AZ928" s="439"/>
      <c r="BA928" s="439"/>
      <c r="BB928" s="439"/>
      <c r="BC928" s="439"/>
    </row>
    <row r="929" ht="15.75" customHeight="1">
      <c r="A929" s="439"/>
      <c r="B929" s="439"/>
      <c r="C929" s="439"/>
      <c r="D929" s="439"/>
      <c r="E929" s="439"/>
      <c r="F929" s="439"/>
      <c r="G929" s="439"/>
      <c r="H929" s="439"/>
      <c r="I929" s="439"/>
      <c r="J929" s="439"/>
      <c r="K929" s="439"/>
      <c r="L929" s="439"/>
      <c r="M929" s="439"/>
      <c r="N929" s="439"/>
      <c r="O929" s="439"/>
      <c r="P929" s="439"/>
      <c r="Q929" s="439"/>
      <c r="R929" s="439"/>
      <c r="S929" s="439"/>
      <c r="T929" s="439"/>
      <c r="U929" s="439"/>
      <c r="V929" s="439"/>
      <c r="W929" s="439"/>
      <c r="X929" s="439"/>
      <c r="Y929" s="439"/>
      <c r="Z929" s="439"/>
      <c r="AA929" s="439"/>
      <c r="AB929" s="439"/>
      <c r="AC929" s="439"/>
      <c r="AD929" s="439"/>
      <c r="AE929" s="439"/>
      <c r="AF929" s="439"/>
      <c r="AG929" s="439"/>
      <c r="AH929" s="439"/>
      <c r="AI929" s="439"/>
      <c r="AJ929" s="439"/>
      <c r="AK929" s="439"/>
      <c r="AL929" s="439"/>
      <c r="AM929" s="439"/>
      <c r="AN929" s="439"/>
      <c r="AO929" s="439"/>
      <c r="AP929" s="439"/>
      <c r="AQ929" s="439"/>
      <c r="AR929" s="439"/>
      <c r="AS929" s="439"/>
      <c r="AT929" s="439"/>
      <c r="AU929" s="439"/>
      <c r="AV929" s="439"/>
      <c r="AW929" s="439"/>
      <c r="AX929" s="439"/>
      <c r="AY929" s="439"/>
      <c r="AZ929" s="439"/>
      <c r="BA929" s="439"/>
      <c r="BB929" s="439"/>
      <c r="BC929" s="439"/>
    </row>
    <row r="930" ht="15.75" customHeight="1">
      <c r="A930" s="439"/>
      <c r="B930" s="439"/>
      <c r="C930" s="439"/>
      <c r="D930" s="439"/>
      <c r="E930" s="439"/>
      <c r="F930" s="439"/>
      <c r="G930" s="439"/>
      <c r="H930" s="439"/>
      <c r="I930" s="439"/>
      <c r="J930" s="439"/>
      <c r="K930" s="439"/>
      <c r="L930" s="439"/>
      <c r="M930" s="439"/>
      <c r="N930" s="439"/>
      <c r="O930" s="439"/>
      <c r="P930" s="439"/>
      <c r="Q930" s="439"/>
      <c r="R930" s="439"/>
      <c r="S930" s="439"/>
      <c r="T930" s="439"/>
      <c r="U930" s="439"/>
      <c r="V930" s="439"/>
      <c r="W930" s="439"/>
      <c r="X930" s="439"/>
      <c r="Y930" s="439"/>
      <c r="Z930" s="439"/>
      <c r="AA930" s="439"/>
      <c r="AB930" s="439"/>
      <c r="AC930" s="439"/>
      <c r="AD930" s="439"/>
      <c r="AE930" s="439"/>
      <c r="AF930" s="439"/>
      <c r="AG930" s="439"/>
      <c r="AH930" s="439"/>
      <c r="AI930" s="439"/>
      <c r="AJ930" s="439"/>
      <c r="AK930" s="439"/>
      <c r="AL930" s="439"/>
      <c r="AM930" s="439"/>
      <c r="AN930" s="439"/>
      <c r="AO930" s="439"/>
      <c r="AP930" s="439"/>
      <c r="AQ930" s="439"/>
      <c r="AR930" s="439"/>
      <c r="AS930" s="439"/>
      <c r="AT930" s="439"/>
      <c r="AU930" s="439"/>
      <c r="AV930" s="439"/>
      <c r="AW930" s="439"/>
      <c r="AX930" s="439"/>
      <c r="AY930" s="439"/>
      <c r="AZ930" s="439"/>
      <c r="BA930" s="439"/>
      <c r="BB930" s="439"/>
      <c r="BC930" s="439"/>
    </row>
    <row r="931" ht="15.75" customHeight="1">
      <c r="A931" s="439"/>
      <c r="B931" s="439"/>
      <c r="C931" s="439"/>
      <c r="D931" s="439"/>
      <c r="E931" s="439"/>
      <c r="F931" s="439"/>
      <c r="G931" s="439"/>
      <c r="H931" s="439"/>
      <c r="I931" s="439"/>
      <c r="J931" s="439"/>
      <c r="K931" s="439"/>
      <c r="L931" s="439"/>
      <c r="M931" s="439"/>
      <c r="N931" s="439"/>
      <c r="O931" s="439"/>
      <c r="P931" s="439"/>
      <c r="Q931" s="439"/>
      <c r="R931" s="439"/>
      <c r="S931" s="439"/>
      <c r="T931" s="439"/>
      <c r="U931" s="439"/>
      <c r="V931" s="439"/>
      <c r="W931" s="439"/>
      <c r="X931" s="439"/>
      <c r="Y931" s="439"/>
      <c r="Z931" s="439"/>
      <c r="AA931" s="439"/>
      <c r="AB931" s="439"/>
      <c r="AC931" s="439"/>
      <c r="AD931" s="439"/>
      <c r="AE931" s="439"/>
      <c r="AF931" s="439"/>
      <c r="AG931" s="439"/>
      <c r="AH931" s="439"/>
      <c r="AI931" s="439"/>
      <c r="AJ931" s="439"/>
      <c r="AK931" s="439"/>
      <c r="AL931" s="439"/>
      <c r="AM931" s="439"/>
      <c r="AN931" s="439"/>
      <c r="AO931" s="439"/>
      <c r="AP931" s="439"/>
      <c r="AQ931" s="439"/>
      <c r="AR931" s="439"/>
      <c r="AS931" s="439"/>
      <c r="AT931" s="439"/>
      <c r="AU931" s="439"/>
      <c r="AV931" s="439"/>
      <c r="AW931" s="439"/>
      <c r="AX931" s="439"/>
      <c r="AY931" s="439"/>
      <c r="AZ931" s="439"/>
      <c r="BA931" s="439"/>
      <c r="BB931" s="439"/>
      <c r="BC931" s="439"/>
    </row>
    <row r="932" ht="15.75" customHeight="1">
      <c r="A932" s="439"/>
      <c r="B932" s="439"/>
      <c r="C932" s="439"/>
      <c r="D932" s="439"/>
      <c r="E932" s="439"/>
      <c r="F932" s="439"/>
      <c r="G932" s="439"/>
      <c r="H932" s="439"/>
      <c r="I932" s="439"/>
      <c r="J932" s="439"/>
      <c r="K932" s="439"/>
      <c r="L932" s="439"/>
      <c r="M932" s="439"/>
      <c r="N932" s="439"/>
      <c r="O932" s="439"/>
      <c r="P932" s="439"/>
      <c r="Q932" s="439"/>
      <c r="R932" s="439"/>
      <c r="S932" s="439"/>
      <c r="T932" s="439"/>
      <c r="U932" s="439"/>
      <c r="V932" s="439"/>
      <c r="W932" s="439"/>
      <c r="X932" s="439"/>
      <c r="Y932" s="439"/>
      <c r="Z932" s="439"/>
      <c r="AA932" s="439"/>
      <c r="AB932" s="439"/>
      <c r="AC932" s="439"/>
      <c r="AD932" s="439"/>
      <c r="AE932" s="439"/>
      <c r="AF932" s="439"/>
      <c r="AG932" s="439"/>
      <c r="AH932" s="439"/>
      <c r="AI932" s="439"/>
      <c r="AJ932" s="439"/>
      <c r="AK932" s="439"/>
      <c r="AL932" s="439"/>
      <c r="AM932" s="439"/>
      <c r="AN932" s="439"/>
      <c r="AO932" s="439"/>
      <c r="AP932" s="439"/>
      <c r="AQ932" s="439"/>
      <c r="AR932" s="439"/>
      <c r="AS932" s="439"/>
      <c r="AT932" s="439"/>
      <c r="AU932" s="439"/>
      <c r="AV932" s="439"/>
      <c r="AW932" s="439"/>
      <c r="AX932" s="439"/>
      <c r="AY932" s="439"/>
      <c r="AZ932" s="439"/>
      <c r="BA932" s="439"/>
      <c r="BB932" s="439"/>
      <c r="BC932" s="439"/>
    </row>
    <row r="933" ht="15.75" customHeight="1">
      <c r="A933" s="439"/>
      <c r="B933" s="439"/>
      <c r="C933" s="439"/>
      <c r="D933" s="439"/>
      <c r="E933" s="439"/>
      <c r="F933" s="439"/>
      <c r="G933" s="439"/>
      <c r="H933" s="439"/>
      <c r="I933" s="439"/>
      <c r="J933" s="439"/>
      <c r="K933" s="439"/>
      <c r="L933" s="439"/>
      <c r="M933" s="439"/>
      <c r="N933" s="439"/>
      <c r="O933" s="439"/>
      <c r="P933" s="439"/>
      <c r="Q933" s="439"/>
      <c r="R933" s="439"/>
      <c r="S933" s="439"/>
      <c r="T933" s="439"/>
      <c r="U933" s="439"/>
      <c r="V933" s="439"/>
      <c r="W933" s="439"/>
      <c r="X933" s="439"/>
      <c r="Y933" s="439"/>
      <c r="Z933" s="439"/>
      <c r="AA933" s="439"/>
      <c r="AB933" s="439"/>
      <c r="AC933" s="439"/>
      <c r="AD933" s="439"/>
      <c r="AE933" s="439"/>
      <c r="AF933" s="439"/>
      <c r="AG933" s="439"/>
      <c r="AH933" s="439"/>
      <c r="AI933" s="439"/>
      <c r="AJ933" s="439"/>
      <c r="AK933" s="439"/>
      <c r="AL933" s="439"/>
      <c r="AM933" s="439"/>
      <c r="AN933" s="439"/>
      <c r="AO933" s="439"/>
      <c r="AP933" s="439"/>
      <c r="AQ933" s="439"/>
      <c r="AR933" s="439"/>
      <c r="AS933" s="439"/>
      <c r="AT933" s="439"/>
      <c r="AU933" s="439"/>
      <c r="AV933" s="439"/>
      <c r="AW933" s="439"/>
      <c r="AX933" s="439"/>
      <c r="AY933" s="439"/>
      <c r="AZ933" s="439"/>
      <c r="BA933" s="439"/>
      <c r="BB933" s="439"/>
      <c r="BC933" s="439"/>
    </row>
    <row r="934" ht="15.75" customHeight="1">
      <c r="A934" s="439"/>
      <c r="B934" s="439"/>
      <c r="C934" s="439"/>
      <c r="D934" s="439"/>
      <c r="E934" s="439"/>
      <c r="F934" s="439"/>
      <c r="G934" s="439"/>
      <c r="H934" s="439"/>
      <c r="I934" s="439"/>
      <c r="J934" s="439"/>
      <c r="K934" s="439"/>
      <c r="L934" s="439"/>
      <c r="M934" s="439"/>
      <c r="N934" s="439"/>
      <c r="O934" s="439"/>
      <c r="P934" s="439"/>
      <c r="Q934" s="439"/>
      <c r="R934" s="439"/>
      <c r="S934" s="439"/>
      <c r="T934" s="439"/>
      <c r="U934" s="439"/>
      <c r="V934" s="439"/>
      <c r="W934" s="439"/>
      <c r="X934" s="439"/>
      <c r="Y934" s="439"/>
      <c r="Z934" s="439"/>
      <c r="AA934" s="439"/>
      <c r="AB934" s="439"/>
      <c r="AC934" s="439"/>
      <c r="AD934" s="439"/>
      <c r="AE934" s="439"/>
      <c r="AF934" s="439"/>
      <c r="AG934" s="439"/>
      <c r="AH934" s="439"/>
      <c r="AI934" s="439"/>
      <c r="AJ934" s="439"/>
      <c r="AK934" s="439"/>
      <c r="AL934" s="439"/>
      <c r="AM934" s="439"/>
      <c r="AN934" s="439"/>
      <c r="AO934" s="439"/>
      <c r="AP934" s="439"/>
      <c r="AQ934" s="439"/>
      <c r="AR934" s="439"/>
      <c r="AS934" s="439"/>
      <c r="AT934" s="439"/>
      <c r="AU934" s="439"/>
      <c r="AV934" s="439"/>
      <c r="AW934" s="439"/>
      <c r="AX934" s="439"/>
      <c r="AY934" s="439"/>
      <c r="AZ934" s="439"/>
      <c r="BA934" s="439"/>
      <c r="BB934" s="439"/>
      <c r="BC934" s="439"/>
    </row>
    <row r="935" ht="15.75" customHeight="1">
      <c r="A935" s="439"/>
      <c r="B935" s="439"/>
      <c r="C935" s="439"/>
      <c r="D935" s="439"/>
      <c r="E935" s="439"/>
      <c r="F935" s="439"/>
      <c r="G935" s="439"/>
      <c r="H935" s="439"/>
      <c r="I935" s="439"/>
      <c r="J935" s="439"/>
      <c r="K935" s="439"/>
      <c r="L935" s="439"/>
      <c r="M935" s="439"/>
      <c r="N935" s="439"/>
      <c r="O935" s="439"/>
      <c r="P935" s="439"/>
      <c r="Q935" s="439"/>
      <c r="R935" s="439"/>
      <c r="S935" s="439"/>
      <c r="T935" s="439"/>
      <c r="U935" s="439"/>
      <c r="V935" s="439"/>
      <c r="W935" s="439"/>
      <c r="X935" s="439"/>
      <c r="Y935" s="439"/>
      <c r="Z935" s="439"/>
      <c r="AA935" s="439"/>
      <c r="AB935" s="439"/>
      <c r="AC935" s="439"/>
      <c r="AD935" s="439"/>
      <c r="AE935" s="439"/>
      <c r="AF935" s="439"/>
      <c r="AG935" s="439"/>
      <c r="AH935" s="439"/>
      <c r="AI935" s="439"/>
      <c r="AJ935" s="439"/>
      <c r="AK935" s="439"/>
      <c r="AL935" s="439"/>
      <c r="AM935" s="439"/>
      <c r="AN935" s="439"/>
      <c r="AO935" s="439"/>
      <c r="AP935" s="439"/>
      <c r="AQ935" s="439"/>
      <c r="AR935" s="439"/>
      <c r="AS935" s="439"/>
      <c r="AT935" s="439"/>
      <c r="AU935" s="439"/>
      <c r="AV935" s="439"/>
      <c r="AW935" s="439"/>
      <c r="AX935" s="439"/>
      <c r="AY935" s="439"/>
      <c r="AZ935" s="439"/>
      <c r="BA935" s="439"/>
      <c r="BB935" s="439"/>
      <c r="BC935" s="439"/>
    </row>
    <row r="936" ht="15.75" customHeight="1">
      <c r="A936" s="439"/>
      <c r="B936" s="439"/>
      <c r="C936" s="439"/>
      <c r="D936" s="439"/>
      <c r="E936" s="439"/>
      <c r="F936" s="439"/>
      <c r="G936" s="439"/>
      <c r="H936" s="439"/>
      <c r="I936" s="439"/>
      <c r="J936" s="439"/>
      <c r="K936" s="439"/>
      <c r="L936" s="439"/>
      <c r="M936" s="439"/>
      <c r="N936" s="439"/>
      <c r="O936" s="439"/>
      <c r="P936" s="439"/>
      <c r="Q936" s="439"/>
      <c r="R936" s="439"/>
      <c r="S936" s="439"/>
      <c r="T936" s="439"/>
      <c r="U936" s="439"/>
      <c r="V936" s="439"/>
      <c r="W936" s="439"/>
      <c r="X936" s="439"/>
      <c r="Y936" s="439"/>
      <c r="Z936" s="439"/>
      <c r="AA936" s="439"/>
      <c r="AB936" s="439"/>
      <c r="AC936" s="439"/>
      <c r="AD936" s="439"/>
      <c r="AE936" s="439"/>
      <c r="AF936" s="439"/>
      <c r="AG936" s="439"/>
      <c r="AH936" s="439"/>
      <c r="AI936" s="439"/>
      <c r="AJ936" s="439"/>
      <c r="AK936" s="439"/>
      <c r="AL936" s="439"/>
      <c r="AM936" s="439"/>
      <c r="AN936" s="439"/>
      <c r="AO936" s="439"/>
      <c r="AP936" s="439"/>
      <c r="AQ936" s="439"/>
      <c r="AR936" s="439"/>
      <c r="AS936" s="439"/>
      <c r="AT936" s="439"/>
      <c r="AU936" s="439"/>
      <c r="AV936" s="439"/>
      <c r="AW936" s="439"/>
      <c r="AX936" s="439"/>
      <c r="AY936" s="439"/>
      <c r="AZ936" s="439"/>
      <c r="BA936" s="439"/>
      <c r="BB936" s="439"/>
      <c r="BC936" s="439"/>
    </row>
    <row r="937" ht="15.75" customHeight="1">
      <c r="A937" s="439"/>
      <c r="B937" s="439"/>
      <c r="C937" s="439"/>
      <c r="D937" s="439"/>
      <c r="E937" s="439"/>
      <c r="F937" s="439"/>
      <c r="G937" s="439"/>
      <c r="H937" s="439"/>
      <c r="I937" s="439"/>
      <c r="J937" s="439"/>
      <c r="K937" s="439"/>
      <c r="L937" s="439"/>
      <c r="M937" s="439"/>
      <c r="N937" s="439"/>
      <c r="O937" s="439"/>
      <c r="P937" s="439"/>
      <c r="Q937" s="439"/>
      <c r="R937" s="439"/>
      <c r="S937" s="439"/>
      <c r="T937" s="439"/>
      <c r="U937" s="439"/>
      <c r="V937" s="439"/>
      <c r="W937" s="439"/>
      <c r="X937" s="439"/>
      <c r="Y937" s="439"/>
      <c r="Z937" s="439"/>
      <c r="AA937" s="439"/>
      <c r="AB937" s="439"/>
      <c r="AC937" s="439"/>
      <c r="AD937" s="439"/>
      <c r="AE937" s="439"/>
      <c r="AF937" s="439"/>
      <c r="AG937" s="439"/>
      <c r="AH937" s="439"/>
      <c r="AI937" s="439"/>
      <c r="AJ937" s="439"/>
      <c r="AK937" s="439"/>
      <c r="AL937" s="439"/>
      <c r="AM937" s="439"/>
      <c r="AN937" s="439"/>
      <c r="AO937" s="439"/>
      <c r="AP937" s="439"/>
      <c r="AQ937" s="439"/>
      <c r="AR937" s="439"/>
      <c r="AS937" s="439"/>
      <c r="AT937" s="439"/>
      <c r="AU937" s="439"/>
      <c r="AV937" s="439"/>
      <c r="AW937" s="439"/>
      <c r="AX937" s="439"/>
      <c r="AY937" s="439"/>
      <c r="AZ937" s="439"/>
      <c r="BA937" s="439"/>
      <c r="BB937" s="439"/>
      <c r="BC937" s="439"/>
    </row>
    <row r="938" ht="15.75" customHeight="1">
      <c r="A938" s="439"/>
      <c r="B938" s="439"/>
      <c r="C938" s="439"/>
      <c r="D938" s="439"/>
      <c r="E938" s="439"/>
      <c r="F938" s="439"/>
      <c r="G938" s="439"/>
      <c r="H938" s="439"/>
      <c r="I938" s="439"/>
      <c r="J938" s="439"/>
      <c r="K938" s="439"/>
      <c r="L938" s="439"/>
      <c r="M938" s="439"/>
      <c r="N938" s="439"/>
      <c r="O938" s="439"/>
      <c r="P938" s="439"/>
      <c r="Q938" s="439"/>
      <c r="R938" s="439"/>
      <c r="S938" s="439"/>
      <c r="T938" s="439"/>
      <c r="U938" s="439"/>
      <c r="V938" s="439"/>
      <c r="W938" s="439"/>
      <c r="X938" s="439"/>
      <c r="Y938" s="439"/>
      <c r="Z938" s="439"/>
      <c r="AA938" s="439"/>
      <c r="AB938" s="439"/>
      <c r="AC938" s="439"/>
      <c r="AD938" s="439"/>
      <c r="AE938" s="439"/>
      <c r="AF938" s="439"/>
      <c r="AG938" s="439"/>
      <c r="AH938" s="439"/>
      <c r="AI938" s="439"/>
      <c r="AJ938" s="439"/>
      <c r="AK938" s="439"/>
      <c r="AL938" s="439"/>
      <c r="AM938" s="439"/>
      <c r="AN938" s="439"/>
      <c r="AO938" s="439"/>
      <c r="AP938" s="439"/>
      <c r="AQ938" s="439"/>
      <c r="AR938" s="439"/>
      <c r="AS938" s="439"/>
      <c r="AT938" s="439"/>
      <c r="AU938" s="439"/>
      <c r="AV938" s="439"/>
      <c r="AW938" s="439"/>
      <c r="AX938" s="439"/>
      <c r="AY938" s="439"/>
      <c r="AZ938" s="439"/>
      <c r="BA938" s="439"/>
      <c r="BB938" s="439"/>
      <c r="BC938" s="439"/>
    </row>
    <row r="939" ht="15.75" customHeight="1">
      <c r="A939" s="439"/>
      <c r="B939" s="439"/>
      <c r="C939" s="439"/>
      <c r="D939" s="439"/>
      <c r="E939" s="439"/>
      <c r="F939" s="439"/>
      <c r="G939" s="439"/>
      <c r="H939" s="439"/>
      <c r="I939" s="439"/>
      <c r="J939" s="439"/>
      <c r="K939" s="439"/>
      <c r="L939" s="439"/>
      <c r="M939" s="439"/>
      <c r="N939" s="439"/>
      <c r="O939" s="439"/>
      <c r="P939" s="439"/>
      <c r="Q939" s="439"/>
      <c r="R939" s="439"/>
      <c r="S939" s="439"/>
      <c r="T939" s="439"/>
      <c r="U939" s="439"/>
      <c r="V939" s="439"/>
      <c r="W939" s="439"/>
      <c r="X939" s="439"/>
      <c r="Y939" s="439"/>
      <c r="Z939" s="439"/>
      <c r="AA939" s="439"/>
      <c r="AB939" s="439"/>
      <c r="AC939" s="439"/>
      <c r="AD939" s="439"/>
      <c r="AE939" s="439"/>
      <c r="AF939" s="439"/>
      <c r="AG939" s="439"/>
      <c r="AH939" s="439"/>
      <c r="AI939" s="439"/>
      <c r="AJ939" s="439"/>
      <c r="AK939" s="439"/>
      <c r="AL939" s="439"/>
      <c r="AM939" s="439"/>
      <c r="AN939" s="439"/>
      <c r="AO939" s="439"/>
      <c r="AP939" s="439"/>
      <c r="AQ939" s="439"/>
      <c r="AR939" s="439"/>
      <c r="AS939" s="439"/>
      <c r="AT939" s="439"/>
      <c r="AU939" s="439"/>
      <c r="AV939" s="439"/>
      <c r="AW939" s="439"/>
      <c r="AX939" s="439"/>
      <c r="AY939" s="439"/>
      <c r="AZ939" s="439"/>
      <c r="BA939" s="439"/>
      <c r="BB939" s="439"/>
      <c r="BC939" s="439"/>
    </row>
    <row r="940" ht="15.75" customHeight="1">
      <c r="A940" s="439"/>
      <c r="B940" s="439"/>
      <c r="C940" s="439"/>
      <c r="D940" s="439"/>
      <c r="E940" s="439"/>
      <c r="F940" s="439"/>
      <c r="G940" s="439"/>
      <c r="H940" s="439"/>
      <c r="I940" s="439"/>
      <c r="J940" s="439"/>
      <c r="K940" s="439"/>
      <c r="L940" s="439"/>
      <c r="M940" s="439"/>
      <c r="N940" s="439"/>
      <c r="O940" s="439"/>
      <c r="P940" s="439"/>
      <c r="Q940" s="439"/>
      <c r="R940" s="439"/>
      <c r="S940" s="439"/>
      <c r="T940" s="439"/>
      <c r="U940" s="439"/>
      <c r="V940" s="439"/>
      <c r="W940" s="439"/>
      <c r="X940" s="439"/>
      <c r="Y940" s="439"/>
      <c r="Z940" s="439"/>
      <c r="AA940" s="439"/>
      <c r="AB940" s="439"/>
      <c r="AC940" s="439"/>
      <c r="AD940" s="439"/>
      <c r="AE940" s="439"/>
      <c r="AF940" s="439"/>
      <c r="AG940" s="439"/>
      <c r="AH940" s="439"/>
      <c r="AI940" s="439"/>
      <c r="AJ940" s="439"/>
      <c r="AK940" s="439"/>
      <c r="AL940" s="439"/>
      <c r="AM940" s="439"/>
      <c r="AN940" s="439"/>
      <c r="AO940" s="439"/>
      <c r="AP940" s="439"/>
      <c r="AQ940" s="439"/>
      <c r="AR940" s="439"/>
      <c r="AS940" s="439"/>
      <c r="AT940" s="439"/>
      <c r="AU940" s="439"/>
      <c r="AV940" s="439"/>
      <c r="AW940" s="439"/>
      <c r="AX940" s="439"/>
      <c r="AY940" s="439"/>
      <c r="AZ940" s="439"/>
      <c r="BA940" s="439"/>
      <c r="BB940" s="439"/>
      <c r="BC940" s="439"/>
    </row>
    <row r="941" ht="15.75" customHeight="1">
      <c r="A941" s="439"/>
      <c r="B941" s="439"/>
      <c r="C941" s="439"/>
      <c r="D941" s="439"/>
      <c r="E941" s="439"/>
      <c r="F941" s="439"/>
      <c r="G941" s="439"/>
      <c r="H941" s="439"/>
      <c r="I941" s="439"/>
      <c r="J941" s="439"/>
      <c r="K941" s="439"/>
      <c r="L941" s="439"/>
      <c r="M941" s="439"/>
      <c r="N941" s="439"/>
      <c r="O941" s="439"/>
      <c r="P941" s="439"/>
      <c r="Q941" s="439"/>
      <c r="R941" s="439"/>
      <c r="S941" s="439"/>
      <c r="T941" s="439"/>
      <c r="U941" s="439"/>
      <c r="V941" s="439"/>
      <c r="W941" s="439"/>
      <c r="X941" s="439"/>
      <c r="Y941" s="439"/>
      <c r="Z941" s="439"/>
      <c r="AA941" s="439"/>
      <c r="AB941" s="439"/>
      <c r="AC941" s="439"/>
      <c r="AD941" s="439"/>
      <c r="AE941" s="439"/>
      <c r="AF941" s="439"/>
      <c r="AG941" s="439"/>
      <c r="AH941" s="439"/>
      <c r="AI941" s="439"/>
      <c r="AJ941" s="439"/>
      <c r="AK941" s="439"/>
      <c r="AL941" s="439"/>
      <c r="AM941" s="439"/>
      <c r="AN941" s="439"/>
      <c r="AO941" s="439"/>
      <c r="AP941" s="439"/>
      <c r="AQ941" s="439"/>
      <c r="AR941" s="439"/>
      <c r="AS941" s="439"/>
      <c r="AT941" s="439"/>
      <c r="AU941" s="439"/>
      <c r="AV941" s="439"/>
      <c r="AW941" s="439"/>
      <c r="AX941" s="439"/>
      <c r="AY941" s="439"/>
      <c r="AZ941" s="439"/>
      <c r="BA941" s="439"/>
      <c r="BB941" s="439"/>
      <c r="BC941" s="439"/>
    </row>
    <row r="942" ht="15.75" customHeight="1">
      <c r="A942" s="439"/>
      <c r="B942" s="439"/>
      <c r="C942" s="439"/>
      <c r="D942" s="439"/>
      <c r="E942" s="439"/>
      <c r="F942" s="439"/>
      <c r="G942" s="439"/>
      <c r="H942" s="439"/>
      <c r="I942" s="439"/>
      <c r="J942" s="439"/>
      <c r="K942" s="439"/>
      <c r="L942" s="439"/>
      <c r="M942" s="439"/>
      <c r="N942" s="439"/>
      <c r="O942" s="439"/>
      <c r="P942" s="439"/>
      <c r="Q942" s="439"/>
      <c r="R942" s="439"/>
      <c r="S942" s="439"/>
      <c r="T942" s="439"/>
      <c r="U942" s="439"/>
      <c r="V942" s="439"/>
      <c r="W942" s="439"/>
      <c r="X942" s="439"/>
      <c r="Y942" s="439"/>
      <c r="Z942" s="439"/>
      <c r="AA942" s="439"/>
      <c r="AB942" s="439"/>
      <c r="AC942" s="439"/>
      <c r="AD942" s="439"/>
      <c r="AE942" s="439"/>
      <c r="AF942" s="439"/>
      <c r="AG942" s="439"/>
      <c r="AH942" s="439"/>
      <c r="AI942" s="439"/>
      <c r="AJ942" s="439"/>
      <c r="AK942" s="439"/>
      <c r="AL942" s="439"/>
      <c r="AM942" s="439"/>
      <c r="AN942" s="439"/>
      <c r="AO942" s="439"/>
      <c r="AP942" s="439"/>
      <c r="AQ942" s="439"/>
      <c r="AR942" s="439"/>
      <c r="AS942" s="439"/>
      <c r="AT942" s="439"/>
      <c r="AU942" s="439"/>
      <c r="AV942" s="439"/>
      <c r="AW942" s="439"/>
      <c r="AX942" s="439"/>
      <c r="AY942" s="439"/>
      <c r="AZ942" s="439"/>
      <c r="BA942" s="439"/>
      <c r="BB942" s="439"/>
      <c r="BC942" s="439"/>
    </row>
    <row r="943" ht="15.75" customHeight="1">
      <c r="A943" s="439"/>
      <c r="B943" s="439"/>
      <c r="C943" s="439"/>
      <c r="D943" s="439"/>
      <c r="E943" s="439"/>
      <c r="F943" s="439"/>
      <c r="G943" s="439"/>
      <c r="H943" s="439"/>
      <c r="I943" s="439"/>
      <c r="J943" s="439"/>
      <c r="K943" s="439"/>
      <c r="L943" s="439"/>
      <c r="M943" s="439"/>
      <c r="N943" s="439"/>
      <c r="O943" s="439"/>
      <c r="P943" s="439"/>
      <c r="Q943" s="439"/>
      <c r="R943" s="439"/>
      <c r="S943" s="439"/>
      <c r="T943" s="439"/>
      <c r="U943" s="439"/>
      <c r="V943" s="439"/>
      <c r="W943" s="439"/>
      <c r="X943" s="439"/>
      <c r="Y943" s="439"/>
      <c r="Z943" s="439"/>
      <c r="AA943" s="439"/>
      <c r="AB943" s="439"/>
      <c r="AC943" s="439"/>
      <c r="AD943" s="439"/>
      <c r="AE943" s="439"/>
      <c r="AF943" s="439"/>
      <c r="AG943" s="439"/>
      <c r="AH943" s="439"/>
      <c r="AI943" s="439"/>
      <c r="AJ943" s="439"/>
      <c r="AK943" s="439"/>
      <c r="AL943" s="439"/>
      <c r="AM943" s="439"/>
      <c r="AN943" s="439"/>
      <c r="AO943" s="439"/>
      <c r="AP943" s="439"/>
      <c r="AQ943" s="439"/>
      <c r="AR943" s="439"/>
      <c r="AS943" s="439"/>
      <c r="AT943" s="439"/>
      <c r="AU943" s="439"/>
      <c r="AV943" s="439"/>
      <c r="AW943" s="439"/>
      <c r="AX943" s="439"/>
      <c r="AY943" s="439"/>
      <c r="AZ943" s="439"/>
      <c r="BA943" s="439"/>
      <c r="BB943" s="439"/>
      <c r="BC943" s="439"/>
    </row>
    <row r="944" ht="15.75" customHeight="1">
      <c r="A944" s="439"/>
      <c r="B944" s="439"/>
      <c r="C944" s="439"/>
      <c r="D944" s="439"/>
      <c r="E944" s="439"/>
      <c r="F944" s="439"/>
      <c r="G944" s="439"/>
      <c r="H944" s="439"/>
      <c r="I944" s="439"/>
      <c r="J944" s="439"/>
      <c r="K944" s="439"/>
      <c r="L944" s="439"/>
      <c r="M944" s="439"/>
      <c r="N944" s="439"/>
      <c r="O944" s="439"/>
      <c r="P944" s="439"/>
      <c r="Q944" s="439"/>
      <c r="R944" s="439"/>
      <c r="S944" s="439"/>
      <c r="T944" s="439"/>
      <c r="U944" s="439"/>
      <c r="V944" s="439"/>
      <c r="W944" s="439"/>
      <c r="X944" s="439"/>
      <c r="Y944" s="439"/>
      <c r="Z944" s="439"/>
      <c r="AA944" s="439"/>
      <c r="AB944" s="439"/>
      <c r="AC944" s="439"/>
      <c r="AD944" s="439"/>
      <c r="AE944" s="439"/>
      <c r="AF944" s="439"/>
      <c r="AG944" s="439"/>
      <c r="AH944" s="439"/>
      <c r="AI944" s="439"/>
      <c r="AJ944" s="439"/>
      <c r="AK944" s="439"/>
      <c r="AL944" s="439"/>
      <c r="AM944" s="439"/>
      <c r="AN944" s="439"/>
      <c r="AO944" s="439"/>
      <c r="AP944" s="439"/>
      <c r="AQ944" s="439"/>
      <c r="AR944" s="439"/>
      <c r="AS944" s="439"/>
      <c r="AT944" s="439"/>
      <c r="AU944" s="439"/>
      <c r="AV944" s="439"/>
      <c r="AW944" s="439"/>
      <c r="AX944" s="439"/>
      <c r="AY944" s="439"/>
      <c r="AZ944" s="439"/>
      <c r="BA944" s="439"/>
      <c r="BB944" s="439"/>
      <c r="BC944" s="439"/>
    </row>
    <row r="945" ht="15.75" customHeight="1">
      <c r="A945" s="439"/>
      <c r="B945" s="439"/>
      <c r="C945" s="439"/>
      <c r="D945" s="439"/>
      <c r="E945" s="439"/>
      <c r="F945" s="439"/>
      <c r="G945" s="439"/>
      <c r="H945" s="439"/>
      <c r="I945" s="439"/>
      <c r="J945" s="439"/>
      <c r="K945" s="439"/>
      <c r="L945" s="439"/>
      <c r="M945" s="439"/>
      <c r="N945" s="439"/>
      <c r="O945" s="439"/>
      <c r="P945" s="439"/>
      <c r="Q945" s="439"/>
      <c r="R945" s="439"/>
      <c r="S945" s="439"/>
      <c r="T945" s="439"/>
      <c r="U945" s="439"/>
      <c r="V945" s="439"/>
      <c r="W945" s="439"/>
      <c r="X945" s="439"/>
      <c r="Y945" s="439"/>
      <c r="Z945" s="439"/>
      <c r="AA945" s="439"/>
      <c r="AB945" s="439"/>
      <c r="AC945" s="439"/>
      <c r="AD945" s="439"/>
      <c r="AE945" s="439"/>
      <c r="AF945" s="439"/>
      <c r="AG945" s="439"/>
      <c r="AH945" s="439"/>
      <c r="AI945" s="439"/>
      <c r="AJ945" s="439"/>
      <c r="AK945" s="439"/>
      <c r="AL945" s="439"/>
      <c r="AM945" s="439"/>
      <c r="AN945" s="439"/>
      <c r="AO945" s="439"/>
      <c r="AP945" s="439"/>
      <c r="AQ945" s="439"/>
      <c r="AR945" s="439"/>
      <c r="AS945" s="439"/>
      <c r="AT945" s="439"/>
      <c r="AU945" s="439"/>
      <c r="AV945" s="439"/>
      <c r="AW945" s="439"/>
      <c r="AX945" s="439"/>
      <c r="AY945" s="439"/>
      <c r="AZ945" s="439"/>
      <c r="BA945" s="439"/>
      <c r="BB945" s="439"/>
      <c r="BC945" s="439"/>
    </row>
    <row r="946" ht="15.75" customHeight="1">
      <c r="A946" s="439"/>
      <c r="B946" s="439"/>
      <c r="C946" s="439"/>
      <c r="D946" s="439"/>
      <c r="E946" s="439"/>
      <c r="F946" s="439"/>
      <c r="G946" s="439"/>
      <c r="H946" s="439"/>
      <c r="I946" s="439"/>
      <c r="J946" s="439"/>
      <c r="K946" s="439"/>
      <c r="L946" s="439"/>
      <c r="M946" s="439"/>
      <c r="N946" s="439"/>
      <c r="O946" s="439"/>
      <c r="P946" s="439"/>
      <c r="Q946" s="439"/>
      <c r="R946" s="439"/>
      <c r="S946" s="439"/>
      <c r="T946" s="439"/>
      <c r="U946" s="439"/>
      <c r="V946" s="439"/>
      <c r="W946" s="439"/>
      <c r="X946" s="439"/>
      <c r="Y946" s="439"/>
      <c r="Z946" s="439"/>
      <c r="AA946" s="439"/>
      <c r="AB946" s="439"/>
      <c r="AC946" s="439"/>
      <c r="AD946" s="439"/>
      <c r="AE946" s="439"/>
      <c r="AF946" s="439"/>
      <c r="AG946" s="439"/>
      <c r="AH946" s="439"/>
      <c r="AI946" s="439"/>
      <c r="AJ946" s="439"/>
      <c r="AK946" s="439"/>
      <c r="AL946" s="439"/>
      <c r="AM946" s="439"/>
      <c r="AN946" s="439"/>
      <c r="AO946" s="439"/>
      <c r="AP946" s="439"/>
      <c r="AQ946" s="439"/>
      <c r="AR946" s="439"/>
      <c r="AS946" s="439"/>
      <c r="AT946" s="439"/>
      <c r="AU946" s="439"/>
      <c r="AV946" s="439"/>
      <c r="AW946" s="439"/>
      <c r="AX946" s="439"/>
      <c r="AY946" s="439"/>
      <c r="AZ946" s="439"/>
      <c r="BA946" s="439"/>
      <c r="BB946" s="439"/>
      <c r="BC946" s="439"/>
    </row>
    <row r="947" ht="15.75" customHeight="1">
      <c r="A947" s="439"/>
      <c r="B947" s="439"/>
      <c r="C947" s="439"/>
      <c r="D947" s="439"/>
      <c r="E947" s="439"/>
      <c r="F947" s="439"/>
      <c r="G947" s="439"/>
      <c r="H947" s="439"/>
      <c r="I947" s="439"/>
      <c r="J947" s="439"/>
      <c r="K947" s="439"/>
      <c r="L947" s="439"/>
      <c r="M947" s="439"/>
      <c r="N947" s="439"/>
      <c r="O947" s="439"/>
      <c r="P947" s="439"/>
      <c r="Q947" s="439"/>
      <c r="R947" s="439"/>
      <c r="S947" s="439"/>
      <c r="T947" s="439"/>
      <c r="U947" s="439"/>
      <c r="V947" s="439"/>
      <c r="W947" s="439"/>
      <c r="X947" s="439"/>
      <c r="Y947" s="439"/>
      <c r="Z947" s="439"/>
      <c r="AA947" s="439"/>
      <c r="AB947" s="439"/>
      <c r="AC947" s="439"/>
      <c r="AD947" s="439"/>
      <c r="AE947" s="439"/>
      <c r="AF947" s="439"/>
      <c r="AG947" s="439"/>
      <c r="AH947" s="439"/>
      <c r="AI947" s="439"/>
      <c r="AJ947" s="439"/>
      <c r="AK947" s="439"/>
      <c r="AL947" s="439"/>
      <c r="AM947" s="439"/>
      <c r="AN947" s="439"/>
      <c r="AO947" s="439"/>
      <c r="AP947" s="439"/>
      <c r="AQ947" s="439"/>
      <c r="AR947" s="439"/>
      <c r="AS947" s="439"/>
      <c r="AT947" s="439"/>
      <c r="AU947" s="439"/>
      <c r="AV947" s="439"/>
      <c r="AW947" s="439"/>
      <c r="AX947" s="439"/>
      <c r="AY947" s="439"/>
      <c r="AZ947" s="439"/>
      <c r="BA947" s="439"/>
      <c r="BB947" s="439"/>
      <c r="BC947" s="439"/>
    </row>
    <row r="948" ht="15.75" customHeight="1">
      <c r="A948" s="439"/>
      <c r="B948" s="439"/>
      <c r="C948" s="439"/>
      <c r="D948" s="439"/>
      <c r="E948" s="439"/>
      <c r="F948" s="439"/>
      <c r="G948" s="439"/>
      <c r="H948" s="439"/>
      <c r="I948" s="439"/>
      <c r="J948" s="439"/>
      <c r="K948" s="439"/>
      <c r="L948" s="439"/>
      <c r="M948" s="439"/>
      <c r="N948" s="439"/>
      <c r="O948" s="439"/>
      <c r="P948" s="439"/>
      <c r="Q948" s="439"/>
      <c r="R948" s="439"/>
      <c r="S948" s="439"/>
      <c r="T948" s="439"/>
      <c r="U948" s="439"/>
      <c r="V948" s="439"/>
      <c r="W948" s="439"/>
      <c r="X948" s="439"/>
      <c r="Y948" s="439"/>
      <c r="Z948" s="439"/>
      <c r="AA948" s="439"/>
      <c r="AB948" s="439"/>
      <c r="AC948" s="439"/>
      <c r="AD948" s="439"/>
      <c r="AE948" s="439"/>
      <c r="AF948" s="439"/>
      <c r="AG948" s="439"/>
      <c r="AH948" s="439"/>
      <c r="AI948" s="439"/>
      <c r="AJ948" s="439"/>
      <c r="AK948" s="439"/>
      <c r="AL948" s="439"/>
      <c r="AM948" s="439"/>
      <c r="AN948" s="439"/>
      <c r="AO948" s="439"/>
      <c r="AP948" s="439"/>
      <c r="AQ948" s="439"/>
      <c r="AR948" s="439"/>
      <c r="AS948" s="439"/>
      <c r="AT948" s="439"/>
      <c r="AU948" s="439"/>
      <c r="AV948" s="439"/>
      <c r="AW948" s="439"/>
      <c r="AX948" s="439"/>
      <c r="AY948" s="439"/>
      <c r="AZ948" s="439"/>
      <c r="BA948" s="439"/>
      <c r="BB948" s="439"/>
      <c r="BC948" s="439"/>
    </row>
    <row r="949" ht="15.75" customHeight="1">
      <c r="A949" s="439"/>
      <c r="B949" s="439"/>
      <c r="C949" s="439"/>
      <c r="D949" s="439"/>
      <c r="E949" s="439"/>
      <c r="F949" s="439"/>
      <c r="G949" s="439"/>
      <c r="H949" s="439"/>
      <c r="I949" s="439"/>
      <c r="J949" s="439"/>
      <c r="K949" s="439"/>
      <c r="L949" s="439"/>
      <c r="M949" s="439"/>
      <c r="N949" s="439"/>
      <c r="O949" s="439"/>
      <c r="P949" s="439"/>
      <c r="Q949" s="439"/>
      <c r="R949" s="439"/>
      <c r="S949" s="439"/>
      <c r="T949" s="439"/>
      <c r="U949" s="439"/>
      <c r="V949" s="439"/>
      <c r="W949" s="439"/>
      <c r="X949" s="439"/>
      <c r="Y949" s="439"/>
      <c r="Z949" s="439"/>
      <c r="AA949" s="439"/>
      <c r="AB949" s="439"/>
      <c r="AC949" s="439"/>
      <c r="AD949" s="439"/>
      <c r="AE949" s="439"/>
      <c r="AF949" s="439"/>
      <c r="AG949" s="439"/>
      <c r="AH949" s="439"/>
      <c r="AI949" s="439"/>
      <c r="AJ949" s="439"/>
      <c r="AK949" s="439"/>
      <c r="AL949" s="439"/>
      <c r="AM949" s="439"/>
      <c r="AN949" s="439"/>
      <c r="AO949" s="439"/>
      <c r="AP949" s="439"/>
      <c r="AQ949" s="439"/>
      <c r="AR949" s="439"/>
      <c r="AS949" s="439"/>
      <c r="AT949" s="439"/>
      <c r="AU949" s="439"/>
      <c r="AV949" s="439"/>
      <c r="AW949" s="439"/>
      <c r="AX949" s="439"/>
      <c r="AY949" s="439"/>
      <c r="AZ949" s="439"/>
      <c r="BA949" s="439"/>
      <c r="BB949" s="439"/>
      <c r="BC949" s="439"/>
    </row>
    <row r="950" ht="15.75" customHeight="1">
      <c r="A950" s="439"/>
      <c r="B950" s="439"/>
      <c r="C950" s="439"/>
      <c r="D950" s="439"/>
      <c r="E950" s="439"/>
      <c r="F950" s="439"/>
      <c r="G950" s="439"/>
      <c r="H950" s="439"/>
      <c r="I950" s="439"/>
      <c r="J950" s="439"/>
      <c r="K950" s="439"/>
      <c r="L950" s="439"/>
      <c r="M950" s="439"/>
      <c r="N950" s="439"/>
      <c r="O950" s="439"/>
      <c r="P950" s="439"/>
      <c r="Q950" s="439"/>
      <c r="R950" s="439"/>
      <c r="S950" s="439"/>
      <c r="T950" s="439"/>
      <c r="U950" s="439"/>
      <c r="V950" s="439"/>
      <c r="W950" s="439"/>
      <c r="X950" s="439"/>
      <c r="Y950" s="439"/>
      <c r="Z950" s="439"/>
      <c r="AA950" s="439"/>
      <c r="AB950" s="439"/>
      <c r="AC950" s="439"/>
      <c r="AD950" s="439"/>
      <c r="AE950" s="439"/>
      <c r="AF950" s="439"/>
      <c r="AG950" s="439"/>
      <c r="AH950" s="439"/>
      <c r="AI950" s="439"/>
      <c r="AJ950" s="439"/>
      <c r="AK950" s="439"/>
      <c r="AL950" s="439"/>
      <c r="AM950" s="439"/>
      <c r="AN950" s="439"/>
      <c r="AO950" s="439"/>
      <c r="AP950" s="439"/>
      <c r="AQ950" s="439"/>
      <c r="AR950" s="439"/>
      <c r="AS950" s="439"/>
      <c r="AT950" s="439"/>
      <c r="AU950" s="439"/>
      <c r="AV950" s="439"/>
      <c r="AW950" s="439"/>
      <c r="AX950" s="439"/>
      <c r="AY950" s="439"/>
      <c r="AZ950" s="439"/>
      <c r="BA950" s="439"/>
      <c r="BB950" s="439"/>
      <c r="BC950" s="439"/>
    </row>
    <row r="951" ht="15.75" customHeight="1">
      <c r="A951" s="439"/>
      <c r="B951" s="439"/>
      <c r="C951" s="439"/>
      <c r="D951" s="439"/>
      <c r="E951" s="439"/>
      <c r="F951" s="439"/>
      <c r="G951" s="439"/>
      <c r="H951" s="439"/>
      <c r="I951" s="439"/>
      <c r="J951" s="439"/>
      <c r="K951" s="439"/>
      <c r="L951" s="439"/>
      <c r="M951" s="439"/>
      <c r="N951" s="439"/>
      <c r="O951" s="439"/>
      <c r="P951" s="439"/>
      <c r="Q951" s="439"/>
      <c r="R951" s="439"/>
      <c r="S951" s="439"/>
      <c r="T951" s="439"/>
      <c r="U951" s="439"/>
      <c r="V951" s="439"/>
      <c r="W951" s="439"/>
      <c r="X951" s="439"/>
      <c r="Y951" s="439"/>
      <c r="Z951" s="439"/>
      <c r="AA951" s="439"/>
      <c r="AB951" s="439"/>
      <c r="AC951" s="439"/>
      <c r="AD951" s="439"/>
      <c r="AE951" s="439"/>
      <c r="AF951" s="439"/>
      <c r="AG951" s="439"/>
      <c r="AH951" s="439"/>
      <c r="AI951" s="439"/>
      <c r="AJ951" s="439"/>
      <c r="AK951" s="439"/>
      <c r="AL951" s="439"/>
      <c r="AM951" s="439"/>
      <c r="AN951" s="439"/>
      <c r="AO951" s="439"/>
      <c r="AP951" s="439"/>
      <c r="AQ951" s="439"/>
      <c r="AR951" s="439"/>
      <c r="AS951" s="439"/>
      <c r="AT951" s="439"/>
      <c r="AU951" s="439"/>
      <c r="AV951" s="439"/>
      <c r="AW951" s="439"/>
      <c r="AX951" s="439"/>
      <c r="AY951" s="439"/>
      <c r="AZ951" s="439"/>
      <c r="BA951" s="439"/>
      <c r="BB951" s="439"/>
      <c r="BC951" s="439"/>
    </row>
    <row r="952" ht="15.75" customHeight="1">
      <c r="A952" s="439"/>
      <c r="B952" s="439"/>
      <c r="C952" s="439"/>
      <c r="D952" s="439"/>
      <c r="E952" s="439"/>
      <c r="F952" s="439"/>
      <c r="G952" s="439"/>
      <c r="H952" s="439"/>
      <c r="I952" s="439"/>
      <c r="J952" s="439"/>
      <c r="K952" s="439"/>
      <c r="L952" s="439"/>
      <c r="M952" s="439"/>
      <c r="N952" s="439"/>
      <c r="O952" s="439"/>
      <c r="P952" s="439"/>
      <c r="Q952" s="439"/>
      <c r="R952" s="439"/>
      <c r="S952" s="439"/>
      <c r="T952" s="439"/>
      <c r="U952" s="439"/>
      <c r="V952" s="439"/>
      <c r="W952" s="439"/>
      <c r="X952" s="439"/>
      <c r="Y952" s="439"/>
      <c r="Z952" s="439"/>
      <c r="AA952" s="439"/>
      <c r="AB952" s="439"/>
      <c r="AC952" s="439"/>
      <c r="AD952" s="439"/>
      <c r="AE952" s="439"/>
      <c r="AF952" s="439"/>
      <c r="AG952" s="439"/>
      <c r="AH952" s="439"/>
      <c r="AI952" s="439"/>
      <c r="AJ952" s="439"/>
      <c r="AK952" s="439"/>
      <c r="AL952" s="439"/>
      <c r="AM952" s="439"/>
      <c r="AN952" s="439"/>
      <c r="AO952" s="439"/>
      <c r="AP952" s="439"/>
      <c r="AQ952" s="439"/>
      <c r="AR952" s="439"/>
      <c r="AS952" s="439"/>
      <c r="AT952" s="439"/>
      <c r="AU952" s="439"/>
      <c r="AV952" s="439"/>
      <c r="AW952" s="439"/>
      <c r="AX952" s="439"/>
      <c r="AY952" s="439"/>
      <c r="AZ952" s="439"/>
      <c r="BA952" s="439"/>
      <c r="BB952" s="439"/>
      <c r="BC952" s="439"/>
    </row>
    <row r="953" ht="15.75" customHeight="1">
      <c r="A953" s="439"/>
      <c r="B953" s="439"/>
      <c r="C953" s="439"/>
      <c r="D953" s="439"/>
      <c r="E953" s="439"/>
      <c r="F953" s="439"/>
      <c r="G953" s="439"/>
      <c r="H953" s="439"/>
      <c r="I953" s="439"/>
      <c r="J953" s="439"/>
      <c r="K953" s="439"/>
      <c r="L953" s="439"/>
      <c r="M953" s="439"/>
      <c r="N953" s="439"/>
      <c r="O953" s="439"/>
      <c r="P953" s="439"/>
      <c r="Q953" s="439"/>
      <c r="R953" s="439"/>
      <c r="S953" s="439"/>
      <c r="T953" s="439"/>
      <c r="U953" s="439"/>
      <c r="V953" s="439"/>
      <c r="W953" s="439"/>
      <c r="X953" s="439"/>
      <c r="Y953" s="439"/>
      <c r="Z953" s="439"/>
      <c r="AA953" s="439"/>
      <c r="AB953" s="439"/>
      <c r="AC953" s="439"/>
      <c r="AD953" s="439"/>
      <c r="AE953" s="439"/>
      <c r="AF953" s="439"/>
      <c r="AG953" s="439"/>
      <c r="AH953" s="439"/>
      <c r="AI953" s="439"/>
      <c r="AJ953" s="439"/>
      <c r="AK953" s="439"/>
      <c r="AL953" s="439"/>
      <c r="AM953" s="439"/>
      <c r="AN953" s="439"/>
      <c r="AO953" s="439"/>
      <c r="AP953" s="439"/>
      <c r="AQ953" s="439"/>
      <c r="AR953" s="439"/>
      <c r="AS953" s="439"/>
      <c r="AT953" s="439"/>
      <c r="AU953" s="439"/>
      <c r="AV953" s="439"/>
      <c r="AW953" s="439"/>
      <c r="AX953" s="439"/>
      <c r="AY953" s="439"/>
      <c r="AZ953" s="439"/>
      <c r="BA953" s="439"/>
      <c r="BB953" s="439"/>
      <c r="BC953" s="439"/>
    </row>
    <row r="954" ht="15.75" customHeight="1">
      <c r="A954" s="439"/>
      <c r="B954" s="439"/>
      <c r="C954" s="439"/>
      <c r="D954" s="439"/>
      <c r="E954" s="439"/>
      <c r="F954" s="439"/>
      <c r="G954" s="439"/>
      <c r="H954" s="439"/>
      <c r="I954" s="439"/>
      <c r="J954" s="439"/>
      <c r="K954" s="439"/>
      <c r="L954" s="439"/>
      <c r="M954" s="439"/>
      <c r="N954" s="439"/>
      <c r="O954" s="439"/>
      <c r="P954" s="439"/>
      <c r="Q954" s="439"/>
      <c r="R954" s="439"/>
      <c r="S954" s="439"/>
      <c r="T954" s="439"/>
      <c r="U954" s="439"/>
      <c r="V954" s="439"/>
      <c r="W954" s="439"/>
      <c r="X954" s="439"/>
      <c r="Y954" s="439"/>
      <c r="Z954" s="439"/>
      <c r="AA954" s="439"/>
      <c r="AB954" s="439"/>
      <c r="AC954" s="439"/>
      <c r="AD954" s="439"/>
      <c r="AE954" s="439"/>
      <c r="AF954" s="439"/>
      <c r="AG954" s="439"/>
      <c r="AH954" s="439"/>
      <c r="AI954" s="439"/>
      <c r="AJ954" s="439"/>
      <c r="AK954" s="439"/>
      <c r="AL954" s="439"/>
      <c r="AM954" s="439"/>
      <c r="AN954" s="439"/>
      <c r="AO954" s="439"/>
      <c r="AP954" s="439"/>
      <c r="AQ954" s="439"/>
      <c r="AR954" s="439"/>
      <c r="AS954" s="439"/>
      <c r="AT954" s="439"/>
      <c r="AU954" s="439"/>
      <c r="AV954" s="439"/>
      <c r="AW954" s="439"/>
      <c r="AX954" s="439"/>
      <c r="AY954" s="439"/>
      <c r="AZ954" s="439"/>
      <c r="BA954" s="439"/>
      <c r="BB954" s="439"/>
      <c r="BC954" s="439"/>
    </row>
    <row r="955" ht="15.75" customHeight="1">
      <c r="A955" s="439"/>
      <c r="B955" s="439"/>
      <c r="C955" s="439"/>
      <c r="D955" s="439"/>
      <c r="E955" s="439"/>
      <c r="F955" s="439"/>
      <c r="G955" s="439"/>
      <c r="H955" s="439"/>
      <c r="I955" s="439"/>
      <c r="J955" s="439"/>
      <c r="K955" s="439"/>
      <c r="L955" s="439"/>
      <c r="M955" s="439"/>
      <c r="N955" s="439"/>
      <c r="O955" s="439"/>
      <c r="P955" s="439"/>
      <c r="Q955" s="439"/>
      <c r="R955" s="439"/>
      <c r="S955" s="439"/>
      <c r="T955" s="439"/>
      <c r="U955" s="439"/>
      <c r="V955" s="439"/>
      <c r="W955" s="439"/>
      <c r="X955" s="439"/>
      <c r="Y955" s="439"/>
      <c r="Z955" s="439"/>
      <c r="AA955" s="439"/>
      <c r="AB955" s="439"/>
      <c r="AC955" s="439"/>
      <c r="AD955" s="439"/>
      <c r="AE955" s="439"/>
      <c r="AF955" s="439"/>
      <c r="AG955" s="439"/>
      <c r="AH955" s="439"/>
      <c r="AI955" s="439"/>
      <c r="AJ955" s="439"/>
      <c r="AK955" s="439"/>
      <c r="AL955" s="439"/>
      <c r="AM955" s="439"/>
      <c r="AN955" s="439"/>
      <c r="AO955" s="439"/>
      <c r="AP955" s="439"/>
      <c r="AQ955" s="439"/>
      <c r="AR955" s="439"/>
      <c r="AS955" s="439"/>
      <c r="AT955" s="439"/>
      <c r="AU955" s="439"/>
      <c r="AV955" s="439"/>
      <c r="AW955" s="439"/>
      <c r="AX955" s="439"/>
      <c r="AY955" s="439"/>
      <c r="AZ955" s="439"/>
      <c r="BA955" s="439"/>
      <c r="BB955" s="439"/>
      <c r="BC955" s="439"/>
    </row>
    <row r="956" ht="15.75" customHeight="1">
      <c r="A956" s="439"/>
      <c r="B956" s="439"/>
      <c r="C956" s="439"/>
      <c r="D956" s="439"/>
      <c r="E956" s="439"/>
      <c r="F956" s="439"/>
      <c r="G956" s="439"/>
      <c r="H956" s="439"/>
      <c r="I956" s="439"/>
      <c r="J956" s="439"/>
      <c r="K956" s="439"/>
      <c r="L956" s="439"/>
      <c r="M956" s="439"/>
      <c r="N956" s="439"/>
      <c r="O956" s="439"/>
      <c r="P956" s="439"/>
      <c r="Q956" s="439"/>
      <c r="R956" s="439"/>
      <c r="S956" s="439"/>
      <c r="T956" s="439"/>
      <c r="U956" s="439"/>
      <c r="V956" s="439"/>
      <c r="W956" s="439"/>
      <c r="X956" s="439"/>
      <c r="Y956" s="439"/>
      <c r="Z956" s="439"/>
      <c r="AA956" s="439"/>
      <c r="AB956" s="439"/>
      <c r="AC956" s="439"/>
      <c r="AD956" s="439"/>
      <c r="AE956" s="439"/>
      <c r="AF956" s="439"/>
      <c r="AG956" s="439"/>
      <c r="AH956" s="439"/>
      <c r="AI956" s="439"/>
      <c r="AJ956" s="439"/>
      <c r="AK956" s="439"/>
      <c r="AL956" s="439"/>
      <c r="AM956" s="439"/>
      <c r="AN956" s="439"/>
      <c r="AO956" s="439"/>
      <c r="AP956" s="439"/>
      <c r="AQ956" s="439"/>
      <c r="AR956" s="439"/>
      <c r="AS956" s="439"/>
      <c r="AT956" s="439"/>
      <c r="AU956" s="439"/>
      <c r="AV956" s="439"/>
      <c r="AW956" s="439"/>
      <c r="AX956" s="439"/>
      <c r="AY956" s="439"/>
      <c r="AZ956" s="439"/>
      <c r="BA956" s="439"/>
      <c r="BB956" s="439"/>
      <c r="BC956" s="439"/>
    </row>
    <row r="957" ht="15.75" customHeight="1">
      <c r="A957" s="439"/>
      <c r="B957" s="439"/>
      <c r="C957" s="439"/>
      <c r="D957" s="439"/>
      <c r="E957" s="439"/>
      <c r="F957" s="439"/>
      <c r="G957" s="439"/>
      <c r="H957" s="439"/>
      <c r="I957" s="439"/>
      <c r="J957" s="439"/>
      <c r="K957" s="439"/>
      <c r="L957" s="439"/>
      <c r="M957" s="439"/>
      <c r="N957" s="439"/>
      <c r="O957" s="439"/>
      <c r="P957" s="439"/>
      <c r="Q957" s="439"/>
      <c r="R957" s="439"/>
      <c r="S957" s="439"/>
      <c r="T957" s="439"/>
      <c r="U957" s="439"/>
      <c r="V957" s="439"/>
      <c r="W957" s="439"/>
      <c r="X957" s="439"/>
      <c r="Y957" s="439"/>
      <c r="Z957" s="439"/>
      <c r="AA957" s="439"/>
      <c r="AB957" s="439"/>
      <c r="AC957" s="439"/>
      <c r="AD957" s="439"/>
      <c r="AE957" s="439"/>
      <c r="AF957" s="439"/>
      <c r="AG957" s="439"/>
      <c r="AH957" s="439"/>
      <c r="AI957" s="439"/>
      <c r="AJ957" s="439"/>
      <c r="AK957" s="439"/>
      <c r="AL957" s="439"/>
      <c r="AM957" s="439"/>
      <c r="AN957" s="439"/>
      <c r="AO957" s="439"/>
      <c r="AP957" s="439"/>
      <c r="AQ957" s="439"/>
      <c r="AR957" s="439"/>
      <c r="AS957" s="439"/>
      <c r="AT957" s="439"/>
      <c r="AU957" s="439"/>
      <c r="AV957" s="439"/>
      <c r="AW957" s="439"/>
      <c r="AX957" s="439"/>
      <c r="AY957" s="439"/>
      <c r="AZ957" s="439"/>
      <c r="BA957" s="439"/>
      <c r="BB957" s="439"/>
      <c r="BC957" s="439"/>
    </row>
    <row r="958" ht="15.75" customHeight="1">
      <c r="A958" s="439"/>
      <c r="B958" s="439"/>
      <c r="C958" s="439"/>
      <c r="D958" s="439"/>
      <c r="E958" s="439"/>
      <c r="F958" s="439"/>
      <c r="G958" s="439"/>
      <c r="H958" s="439"/>
      <c r="I958" s="439"/>
      <c r="J958" s="439"/>
      <c r="K958" s="439"/>
      <c r="L958" s="439"/>
      <c r="M958" s="439"/>
      <c r="N958" s="439"/>
      <c r="O958" s="439"/>
      <c r="P958" s="439"/>
      <c r="Q958" s="439"/>
      <c r="R958" s="439"/>
      <c r="S958" s="439"/>
      <c r="T958" s="439"/>
      <c r="U958" s="439"/>
      <c r="V958" s="439"/>
      <c r="W958" s="439"/>
      <c r="X958" s="439"/>
      <c r="Y958" s="439"/>
      <c r="Z958" s="439"/>
      <c r="AA958" s="439"/>
      <c r="AB958" s="439"/>
      <c r="AC958" s="439"/>
      <c r="AD958" s="439"/>
      <c r="AE958" s="439"/>
      <c r="AF958" s="439"/>
      <c r="AG958" s="439"/>
      <c r="AH958" s="439"/>
      <c r="AI958" s="439"/>
      <c r="AJ958" s="439"/>
      <c r="AK958" s="439"/>
      <c r="AL958" s="439"/>
      <c r="AM958" s="439"/>
      <c r="AN958" s="439"/>
      <c r="AO958" s="439"/>
      <c r="AP958" s="439"/>
      <c r="AQ958" s="439"/>
      <c r="AR958" s="439"/>
      <c r="AS958" s="439"/>
      <c r="AT958" s="439"/>
      <c r="AU958" s="439"/>
      <c r="AV958" s="439"/>
      <c r="AW958" s="439"/>
      <c r="AX958" s="439"/>
      <c r="AY958" s="439"/>
      <c r="AZ958" s="439"/>
      <c r="BA958" s="439"/>
      <c r="BB958" s="439"/>
      <c r="BC958" s="439"/>
    </row>
    <row r="959" ht="15.75" customHeight="1">
      <c r="A959" s="439"/>
      <c r="B959" s="439"/>
      <c r="C959" s="439"/>
      <c r="D959" s="439"/>
      <c r="E959" s="439"/>
      <c r="F959" s="439"/>
      <c r="G959" s="439"/>
      <c r="H959" s="439"/>
      <c r="I959" s="439"/>
      <c r="J959" s="439"/>
      <c r="K959" s="439"/>
      <c r="L959" s="439"/>
      <c r="M959" s="439"/>
      <c r="N959" s="439"/>
      <c r="O959" s="439"/>
      <c r="P959" s="439"/>
      <c r="Q959" s="439"/>
      <c r="R959" s="439"/>
      <c r="S959" s="439"/>
      <c r="T959" s="439"/>
      <c r="U959" s="439"/>
      <c r="V959" s="439"/>
      <c r="W959" s="439"/>
      <c r="X959" s="439"/>
      <c r="Y959" s="439"/>
      <c r="Z959" s="439"/>
      <c r="AA959" s="439"/>
      <c r="AB959" s="439"/>
      <c r="AC959" s="439"/>
      <c r="AD959" s="439"/>
      <c r="AE959" s="439"/>
      <c r="AF959" s="439"/>
      <c r="AG959" s="439"/>
      <c r="AH959" s="439"/>
      <c r="AI959" s="439"/>
      <c r="AJ959" s="439"/>
      <c r="AK959" s="439"/>
      <c r="AL959" s="439"/>
      <c r="AM959" s="439"/>
      <c r="AN959" s="439"/>
      <c r="AO959" s="439"/>
      <c r="AP959" s="439"/>
      <c r="AQ959" s="439"/>
      <c r="AR959" s="439"/>
      <c r="AS959" s="439"/>
      <c r="AT959" s="439"/>
      <c r="AU959" s="439"/>
      <c r="AV959" s="439"/>
      <c r="AW959" s="439"/>
      <c r="AX959" s="439"/>
      <c r="AY959" s="439"/>
      <c r="AZ959" s="439"/>
      <c r="BA959" s="439"/>
      <c r="BB959" s="439"/>
      <c r="BC959" s="439"/>
    </row>
    <row r="960" ht="15.75" customHeight="1">
      <c r="A960" s="439"/>
      <c r="B960" s="439"/>
      <c r="C960" s="439"/>
      <c r="D960" s="439"/>
      <c r="E960" s="439"/>
      <c r="F960" s="439"/>
      <c r="G960" s="439"/>
      <c r="H960" s="439"/>
      <c r="I960" s="439"/>
      <c r="J960" s="439"/>
      <c r="K960" s="439"/>
      <c r="L960" s="439"/>
      <c r="M960" s="439"/>
      <c r="N960" s="439"/>
      <c r="O960" s="439"/>
      <c r="P960" s="439"/>
      <c r="Q960" s="439"/>
      <c r="R960" s="439"/>
      <c r="S960" s="439"/>
      <c r="T960" s="439"/>
      <c r="U960" s="439"/>
      <c r="V960" s="439"/>
      <c r="W960" s="439"/>
      <c r="X960" s="439"/>
      <c r="Y960" s="439"/>
      <c r="Z960" s="439"/>
      <c r="AA960" s="439"/>
      <c r="AB960" s="439"/>
      <c r="AC960" s="439"/>
      <c r="AD960" s="439"/>
      <c r="AE960" s="439"/>
      <c r="AF960" s="439"/>
      <c r="AG960" s="439"/>
      <c r="AH960" s="439"/>
      <c r="AI960" s="439"/>
      <c r="AJ960" s="439"/>
      <c r="AK960" s="439"/>
      <c r="AL960" s="439"/>
      <c r="AM960" s="439"/>
      <c r="AN960" s="439"/>
      <c r="AO960" s="439"/>
      <c r="AP960" s="439"/>
      <c r="AQ960" s="439"/>
      <c r="AR960" s="439"/>
      <c r="AS960" s="439"/>
      <c r="AT960" s="439"/>
      <c r="AU960" s="439"/>
      <c r="AV960" s="439"/>
      <c r="AW960" s="439"/>
      <c r="AX960" s="439"/>
      <c r="AY960" s="439"/>
      <c r="AZ960" s="439"/>
      <c r="BA960" s="439"/>
      <c r="BB960" s="439"/>
      <c r="BC960" s="439"/>
    </row>
    <row r="961" ht="15.75" customHeight="1">
      <c r="A961" s="439"/>
      <c r="B961" s="439"/>
      <c r="C961" s="439"/>
      <c r="D961" s="439"/>
      <c r="E961" s="439"/>
      <c r="F961" s="439"/>
      <c r="G961" s="439"/>
      <c r="H961" s="439"/>
      <c r="I961" s="439"/>
      <c r="J961" s="439"/>
      <c r="K961" s="439"/>
      <c r="L961" s="439"/>
      <c r="M961" s="439"/>
      <c r="N961" s="439"/>
      <c r="O961" s="439"/>
      <c r="P961" s="439"/>
      <c r="Q961" s="439"/>
      <c r="R961" s="439"/>
      <c r="S961" s="439"/>
      <c r="T961" s="439"/>
      <c r="U961" s="439"/>
      <c r="V961" s="439"/>
      <c r="W961" s="439"/>
      <c r="X961" s="439"/>
      <c r="Y961" s="439"/>
      <c r="Z961" s="439"/>
      <c r="AA961" s="439"/>
      <c r="AB961" s="439"/>
      <c r="AC961" s="439"/>
      <c r="AD961" s="439"/>
      <c r="AE961" s="439"/>
      <c r="AF961" s="439"/>
      <c r="AG961" s="439"/>
      <c r="AH961" s="439"/>
      <c r="AI961" s="439"/>
      <c r="AJ961" s="439"/>
      <c r="AK961" s="439"/>
      <c r="AL961" s="439"/>
      <c r="AM961" s="439"/>
      <c r="AN961" s="439"/>
      <c r="AO961" s="439"/>
      <c r="AP961" s="439"/>
      <c r="AQ961" s="439"/>
      <c r="AR961" s="439"/>
      <c r="AS961" s="439"/>
      <c r="AT961" s="439"/>
      <c r="AU961" s="439"/>
      <c r="AV961" s="439"/>
      <c r="AW961" s="439"/>
      <c r="AX961" s="439"/>
      <c r="AY961" s="439"/>
      <c r="AZ961" s="439"/>
      <c r="BA961" s="439"/>
      <c r="BB961" s="439"/>
      <c r="BC961" s="439"/>
    </row>
    <row r="962" ht="15.75" customHeight="1">
      <c r="A962" s="439"/>
      <c r="B962" s="439"/>
      <c r="C962" s="439"/>
      <c r="D962" s="439"/>
      <c r="E962" s="439"/>
      <c r="F962" s="439"/>
      <c r="G962" s="439"/>
      <c r="H962" s="439"/>
      <c r="I962" s="439"/>
      <c r="J962" s="439"/>
      <c r="K962" s="439"/>
      <c r="L962" s="439"/>
      <c r="M962" s="439"/>
      <c r="N962" s="439"/>
      <c r="O962" s="439"/>
      <c r="P962" s="439"/>
      <c r="Q962" s="439"/>
      <c r="R962" s="439"/>
      <c r="S962" s="439"/>
      <c r="T962" s="439"/>
      <c r="U962" s="439"/>
      <c r="V962" s="439"/>
      <c r="W962" s="439"/>
      <c r="X962" s="439"/>
      <c r="Y962" s="439"/>
      <c r="Z962" s="439"/>
      <c r="AA962" s="439"/>
      <c r="AB962" s="439"/>
      <c r="AC962" s="439"/>
      <c r="AD962" s="439"/>
      <c r="AE962" s="439"/>
      <c r="AF962" s="439"/>
      <c r="AG962" s="439"/>
      <c r="AH962" s="439"/>
      <c r="AI962" s="439"/>
      <c r="AJ962" s="439"/>
      <c r="AK962" s="439"/>
      <c r="AL962" s="439"/>
      <c r="AM962" s="439"/>
      <c r="AN962" s="439"/>
      <c r="AO962" s="439"/>
      <c r="AP962" s="439"/>
      <c r="AQ962" s="439"/>
      <c r="AR962" s="439"/>
      <c r="AS962" s="439"/>
      <c r="AT962" s="439"/>
      <c r="AU962" s="439"/>
      <c r="AV962" s="439"/>
      <c r="AW962" s="439"/>
      <c r="AX962" s="439"/>
      <c r="AY962" s="439"/>
      <c r="AZ962" s="439"/>
      <c r="BA962" s="439"/>
      <c r="BB962" s="439"/>
      <c r="BC962" s="439"/>
    </row>
    <row r="963" ht="15.75" customHeight="1">
      <c r="A963" s="439"/>
      <c r="B963" s="439"/>
      <c r="C963" s="439"/>
      <c r="D963" s="439"/>
      <c r="E963" s="439"/>
      <c r="F963" s="439"/>
      <c r="G963" s="439"/>
      <c r="H963" s="439"/>
      <c r="I963" s="439"/>
      <c r="J963" s="439"/>
      <c r="K963" s="439"/>
      <c r="L963" s="439"/>
      <c r="M963" s="439"/>
      <c r="N963" s="439"/>
      <c r="O963" s="439"/>
      <c r="P963" s="439"/>
      <c r="Q963" s="439"/>
      <c r="R963" s="439"/>
      <c r="S963" s="439"/>
      <c r="T963" s="439"/>
      <c r="U963" s="439"/>
      <c r="V963" s="439"/>
      <c r="W963" s="439"/>
      <c r="X963" s="439"/>
      <c r="Y963" s="439"/>
      <c r="Z963" s="439"/>
      <c r="AA963" s="439"/>
      <c r="AB963" s="439"/>
      <c r="AC963" s="439"/>
      <c r="AD963" s="439"/>
      <c r="AE963" s="439"/>
      <c r="AF963" s="439"/>
      <c r="AG963" s="439"/>
      <c r="AH963" s="439"/>
      <c r="AI963" s="439"/>
      <c r="AJ963" s="439"/>
      <c r="AK963" s="439"/>
      <c r="AL963" s="439"/>
      <c r="AM963" s="439"/>
      <c r="AN963" s="439"/>
      <c r="AO963" s="439"/>
      <c r="AP963" s="439"/>
      <c r="AQ963" s="439"/>
      <c r="AR963" s="439"/>
      <c r="AS963" s="439"/>
      <c r="AT963" s="439"/>
      <c r="AU963" s="439"/>
      <c r="AV963" s="439"/>
      <c r="AW963" s="439"/>
      <c r="AX963" s="439"/>
      <c r="AY963" s="439"/>
      <c r="AZ963" s="439"/>
      <c r="BA963" s="439"/>
      <c r="BB963" s="439"/>
      <c r="BC963" s="439"/>
    </row>
    <row r="964" ht="15.75" customHeight="1">
      <c r="A964" s="439"/>
      <c r="B964" s="439"/>
      <c r="C964" s="439"/>
      <c r="D964" s="439"/>
      <c r="E964" s="439"/>
      <c r="F964" s="439"/>
      <c r="G964" s="439"/>
      <c r="H964" s="439"/>
      <c r="I964" s="439"/>
      <c r="J964" s="439"/>
      <c r="K964" s="439"/>
      <c r="L964" s="439"/>
      <c r="M964" s="439"/>
      <c r="N964" s="439"/>
      <c r="O964" s="439"/>
      <c r="P964" s="439"/>
      <c r="Q964" s="439"/>
      <c r="R964" s="439"/>
      <c r="S964" s="439"/>
      <c r="T964" s="439"/>
      <c r="U964" s="439"/>
      <c r="V964" s="439"/>
      <c r="W964" s="439"/>
      <c r="X964" s="439"/>
      <c r="Y964" s="439"/>
      <c r="Z964" s="439"/>
      <c r="AA964" s="439"/>
      <c r="AB964" s="439"/>
      <c r="AC964" s="439"/>
      <c r="AD964" s="439"/>
      <c r="AE964" s="439"/>
      <c r="AF964" s="439"/>
      <c r="AG964" s="439"/>
      <c r="AH964" s="439"/>
      <c r="AI964" s="439"/>
      <c r="AJ964" s="439"/>
      <c r="AK964" s="439"/>
      <c r="AL964" s="439"/>
      <c r="AM964" s="439"/>
      <c r="AN964" s="439"/>
      <c r="AO964" s="439"/>
      <c r="AP964" s="439"/>
      <c r="AQ964" s="439"/>
      <c r="AR964" s="439"/>
      <c r="AS964" s="439"/>
      <c r="AT964" s="439"/>
      <c r="AU964" s="439"/>
      <c r="AV964" s="439"/>
      <c r="AW964" s="439"/>
      <c r="AX964" s="439"/>
      <c r="AY964" s="439"/>
      <c r="AZ964" s="439"/>
      <c r="BA964" s="439"/>
      <c r="BB964" s="439"/>
      <c r="BC964" s="439"/>
    </row>
    <row r="965" ht="15.75" customHeight="1">
      <c r="A965" s="439"/>
      <c r="B965" s="439"/>
      <c r="C965" s="439"/>
      <c r="D965" s="439"/>
      <c r="E965" s="439"/>
      <c r="F965" s="439"/>
      <c r="G965" s="439"/>
      <c r="H965" s="439"/>
      <c r="I965" s="439"/>
      <c r="J965" s="439"/>
      <c r="K965" s="439"/>
      <c r="L965" s="439"/>
      <c r="M965" s="439"/>
      <c r="N965" s="439"/>
      <c r="O965" s="439"/>
      <c r="P965" s="439"/>
      <c r="Q965" s="439"/>
      <c r="R965" s="439"/>
      <c r="S965" s="439"/>
      <c r="T965" s="439"/>
      <c r="U965" s="439"/>
      <c r="V965" s="439"/>
      <c r="W965" s="439"/>
      <c r="X965" s="439"/>
      <c r="Y965" s="439"/>
      <c r="Z965" s="439"/>
      <c r="AA965" s="439"/>
      <c r="AB965" s="439"/>
      <c r="AC965" s="439"/>
      <c r="AD965" s="439"/>
      <c r="AE965" s="439"/>
      <c r="AF965" s="439"/>
      <c r="AG965" s="439"/>
      <c r="AH965" s="439"/>
      <c r="AI965" s="439"/>
      <c r="AJ965" s="439"/>
      <c r="AK965" s="439"/>
      <c r="AL965" s="439"/>
      <c r="AM965" s="439"/>
      <c r="AN965" s="439"/>
      <c r="AO965" s="439"/>
      <c r="AP965" s="439"/>
      <c r="AQ965" s="439"/>
      <c r="AR965" s="439"/>
      <c r="AS965" s="439"/>
      <c r="AT965" s="439"/>
      <c r="AU965" s="439"/>
      <c r="AV965" s="439"/>
      <c r="AW965" s="439"/>
      <c r="AX965" s="439"/>
      <c r="AY965" s="439"/>
      <c r="AZ965" s="439"/>
      <c r="BA965" s="439"/>
      <c r="BB965" s="439"/>
      <c r="BC965" s="439"/>
    </row>
    <row r="966" ht="15.75" customHeight="1">
      <c r="A966" s="439"/>
      <c r="B966" s="439"/>
      <c r="C966" s="439"/>
      <c r="D966" s="439"/>
      <c r="E966" s="439"/>
      <c r="F966" s="439"/>
      <c r="G966" s="439"/>
      <c r="H966" s="439"/>
      <c r="I966" s="439"/>
      <c r="J966" s="439"/>
      <c r="K966" s="439"/>
      <c r="L966" s="439"/>
      <c r="M966" s="439"/>
      <c r="N966" s="439"/>
      <c r="O966" s="439"/>
      <c r="P966" s="439"/>
      <c r="Q966" s="439"/>
      <c r="R966" s="439"/>
      <c r="S966" s="439"/>
      <c r="T966" s="439"/>
      <c r="U966" s="439"/>
      <c r="V966" s="439"/>
      <c r="W966" s="439"/>
      <c r="X966" s="439"/>
      <c r="Y966" s="439"/>
      <c r="Z966" s="439"/>
      <c r="AA966" s="439"/>
      <c r="AB966" s="439"/>
      <c r="AC966" s="439"/>
      <c r="AD966" s="439"/>
      <c r="AE966" s="439"/>
      <c r="AF966" s="439"/>
      <c r="AG966" s="439"/>
      <c r="AH966" s="439"/>
      <c r="AI966" s="439"/>
      <c r="AJ966" s="439"/>
      <c r="AK966" s="439"/>
      <c r="AL966" s="439"/>
      <c r="AM966" s="439"/>
      <c r="AN966" s="439"/>
      <c r="AO966" s="439"/>
      <c r="AP966" s="439"/>
      <c r="AQ966" s="439"/>
      <c r="AR966" s="439"/>
      <c r="AS966" s="439"/>
      <c r="AT966" s="439"/>
      <c r="AU966" s="439"/>
      <c r="AV966" s="439"/>
      <c r="AW966" s="439"/>
      <c r="AX966" s="439"/>
      <c r="AY966" s="439"/>
      <c r="AZ966" s="439"/>
      <c r="BA966" s="439"/>
      <c r="BB966" s="439"/>
      <c r="BC966" s="439"/>
    </row>
    <row r="967" ht="15.75" customHeight="1">
      <c r="A967" s="439"/>
      <c r="B967" s="439"/>
      <c r="C967" s="439"/>
      <c r="D967" s="439"/>
      <c r="E967" s="439"/>
      <c r="F967" s="439"/>
      <c r="G967" s="439"/>
      <c r="H967" s="439"/>
      <c r="I967" s="439"/>
      <c r="J967" s="439"/>
      <c r="K967" s="439"/>
      <c r="L967" s="439"/>
      <c r="M967" s="439"/>
      <c r="N967" s="439"/>
      <c r="O967" s="439"/>
      <c r="P967" s="439"/>
      <c r="Q967" s="439"/>
      <c r="R967" s="439"/>
      <c r="S967" s="439"/>
      <c r="T967" s="439"/>
      <c r="U967" s="439"/>
      <c r="V967" s="439"/>
      <c r="W967" s="439"/>
      <c r="X967" s="439"/>
      <c r="Y967" s="439"/>
      <c r="Z967" s="439"/>
      <c r="AA967" s="439"/>
      <c r="AB967" s="439"/>
      <c r="AC967" s="439"/>
      <c r="AD967" s="439"/>
      <c r="AE967" s="439"/>
      <c r="AF967" s="439"/>
      <c r="AG967" s="439"/>
      <c r="AH967" s="439"/>
      <c r="AI967" s="439"/>
      <c r="AJ967" s="439"/>
      <c r="AK967" s="439"/>
      <c r="AL967" s="439"/>
      <c r="AM967" s="439"/>
      <c r="AN967" s="439"/>
      <c r="AO967" s="439"/>
      <c r="AP967" s="439"/>
      <c r="AQ967" s="439"/>
      <c r="AR967" s="439"/>
      <c r="AS967" s="439"/>
      <c r="AT967" s="439"/>
      <c r="AU967" s="439"/>
      <c r="AV967" s="439"/>
      <c r="AW967" s="439"/>
      <c r="AX967" s="439"/>
      <c r="AY967" s="439"/>
      <c r="AZ967" s="439"/>
      <c r="BA967" s="439"/>
      <c r="BB967" s="439"/>
      <c r="BC967" s="439"/>
    </row>
    <row r="968" ht="15.75" customHeight="1">
      <c r="A968" s="439"/>
      <c r="B968" s="439"/>
      <c r="C968" s="439"/>
      <c r="D968" s="439"/>
      <c r="E968" s="439"/>
      <c r="F968" s="439"/>
      <c r="G968" s="439"/>
      <c r="H968" s="439"/>
      <c r="I968" s="439"/>
      <c r="J968" s="439"/>
      <c r="K968" s="439"/>
      <c r="L968" s="439"/>
      <c r="M968" s="439"/>
      <c r="N968" s="439"/>
      <c r="O968" s="439"/>
      <c r="P968" s="439"/>
      <c r="Q968" s="439"/>
      <c r="R968" s="439"/>
      <c r="S968" s="439"/>
      <c r="T968" s="439"/>
      <c r="U968" s="439"/>
      <c r="V968" s="439"/>
      <c r="W968" s="439"/>
      <c r="X968" s="439"/>
      <c r="Y968" s="439"/>
      <c r="Z968" s="439"/>
      <c r="AA968" s="439"/>
      <c r="AB968" s="439"/>
      <c r="AC968" s="439"/>
      <c r="AD968" s="439"/>
      <c r="AE968" s="439"/>
      <c r="AF968" s="439"/>
      <c r="AG968" s="439"/>
      <c r="AH968" s="439"/>
      <c r="AI968" s="439"/>
      <c r="AJ968" s="439"/>
      <c r="AK968" s="439"/>
      <c r="AL968" s="439"/>
      <c r="AM968" s="439"/>
      <c r="AN968" s="439"/>
      <c r="AO968" s="439"/>
      <c r="AP968" s="439"/>
      <c r="AQ968" s="439"/>
      <c r="AR968" s="439"/>
      <c r="AS968" s="439"/>
      <c r="AT968" s="439"/>
      <c r="AU968" s="439"/>
      <c r="AV968" s="439"/>
      <c r="AW968" s="439"/>
      <c r="AX968" s="439"/>
      <c r="AY968" s="439"/>
      <c r="AZ968" s="439"/>
      <c r="BA968" s="439"/>
      <c r="BB968" s="439"/>
      <c r="BC968" s="439"/>
    </row>
    <row r="969" ht="15.75" customHeight="1">
      <c r="A969" s="439"/>
      <c r="B969" s="439"/>
      <c r="C969" s="439"/>
      <c r="D969" s="439"/>
      <c r="E969" s="439"/>
      <c r="F969" s="439"/>
      <c r="G969" s="439"/>
      <c r="H969" s="439"/>
      <c r="I969" s="439"/>
      <c r="J969" s="439"/>
      <c r="K969" s="439"/>
      <c r="L969" s="439"/>
      <c r="M969" s="439"/>
      <c r="N969" s="439"/>
      <c r="O969" s="439"/>
      <c r="P969" s="439"/>
      <c r="Q969" s="439"/>
      <c r="R969" s="439"/>
      <c r="S969" s="439"/>
      <c r="T969" s="439"/>
      <c r="U969" s="439"/>
      <c r="V969" s="439"/>
      <c r="W969" s="439"/>
      <c r="X969" s="439"/>
      <c r="Y969" s="439"/>
      <c r="Z969" s="439"/>
      <c r="AA969" s="439"/>
      <c r="AB969" s="439"/>
      <c r="AC969" s="439"/>
      <c r="AD969" s="439"/>
      <c r="AE969" s="439"/>
      <c r="AF969" s="439"/>
      <c r="AG969" s="439"/>
      <c r="AH969" s="439"/>
      <c r="AI969" s="439"/>
      <c r="AJ969" s="439"/>
      <c r="AK969" s="439"/>
      <c r="AL969" s="439"/>
      <c r="AM969" s="439"/>
      <c r="AN969" s="439"/>
      <c r="AO969" s="439"/>
      <c r="AP969" s="439"/>
      <c r="AQ969" s="439"/>
      <c r="AR969" s="439"/>
      <c r="AS969" s="439"/>
      <c r="AT969" s="439"/>
      <c r="AU969" s="439"/>
      <c r="AV969" s="439"/>
      <c r="AW969" s="439"/>
      <c r="AX969" s="439"/>
      <c r="AY969" s="439"/>
      <c r="AZ969" s="439"/>
      <c r="BA969" s="439"/>
      <c r="BB969" s="439"/>
      <c r="BC969" s="439"/>
    </row>
    <row r="970" ht="15.75" customHeight="1">
      <c r="A970" s="439"/>
      <c r="B970" s="439"/>
      <c r="C970" s="439"/>
      <c r="D970" s="439"/>
      <c r="E970" s="439"/>
      <c r="F970" s="439"/>
      <c r="G970" s="439"/>
      <c r="H970" s="439"/>
      <c r="I970" s="439"/>
      <c r="J970" s="439"/>
      <c r="K970" s="439"/>
      <c r="L970" s="439"/>
      <c r="M970" s="439"/>
      <c r="N970" s="439"/>
      <c r="O970" s="439"/>
      <c r="P970" s="439"/>
      <c r="Q970" s="439"/>
      <c r="R970" s="439"/>
      <c r="S970" s="439"/>
      <c r="T970" s="439"/>
      <c r="U970" s="439"/>
      <c r="V970" s="439"/>
      <c r="W970" s="439"/>
      <c r="X970" s="439"/>
      <c r="Y970" s="439"/>
      <c r="Z970" s="439"/>
      <c r="AA970" s="439"/>
      <c r="AB970" s="439"/>
      <c r="AC970" s="439"/>
      <c r="AD970" s="439"/>
      <c r="AE970" s="439"/>
      <c r="AF970" s="439"/>
      <c r="AG970" s="439"/>
      <c r="AH970" s="439"/>
      <c r="AI970" s="439"/>
      <c r="AJ970" s="439"/>
      <c r="AK970" s="439"/>
      <c r="AL970" s="439"/>
      <c r="AM970" s="439"/>
      <c r="AN970" s="439"/>
      <c r="AO970" s="439"/>
      <c r="AP970" s="439"/>
      <c r="AQ970" s="439"/>
      <c r="AR970" s="439"/>
      <c r="AS970" s="439"/>
      <c r="AT970" s="439"/>
      <c r="AU970" s="439"/>
      <c r="AV970" s="439"/>
      <c r="AW970" s="439"/>
      <c r="AX970" s="439"/>
      <c r="AY970" s="439"/>
      <c r="AZ970" s="439"/>
      <c r="BA970" s="439"/>
      <c r="BB970" s="439"/>
      <c r="BC970" s="439"/>
    </row>
    <row r="971" ht="15.75" customHeight="1">
      <c r="A971" s="439"/>
      <c r="B971" s="439"/>
      <c r="C971" s="439"/>
      <c r="D971" s="439"/>
      <c r="E971" s="439"/>
      <c r="F971" s="439"/>
      <c r="G971" s="439"/>
      <c r="H971" s="439"/>
      <c r="I971" s="439"/>
      <c r="J971" s="439"/>
      <c r="K971" s="439"/>
      <c r="L971" s="439"/>
      <c r="M971" s="439"/>
      <c r="N971" s="439"/>
      <c r="O971" s="439"/>
      <c r="P971" s="439"/>
      <c r="Q971" s="439"/>
      <c r="R971" s="439"/>
      <c r="S971" s="439"/>
      <c r="T971" s="439"/>
      <c r="U971" s="439"/>
      <c r="V971" s="439"/>
      <c r="W971" s="439"/>
      <c r="X971" s="439"/>
      <c r="Y971" s="439"/>
      <c r="Z971" s="439"/>
      <c r="AA971" s="439"/>
      <c r="AB971" s="439"/>
      <c r="AC971" s="439"/>
      <c r="AD971" s="439"/>
      <c r="AE971" s="439"/>
      <c r="AF971" s="439"/>
      <c r="AG971" s="439"/>
      <c r="AH971" s="439"/>
      <c r="AI971" s="439"/>
      <c r="AJ971" s="439"/>
      <c r="AK971" s="439"/>
      <c r="AL971" s="439"/>
      <c r="AM971" s="439"/>
      <c r="AN971" s="439"/>
      <c r="AO971" s="439"/>
      <c r="AP971" s="439"/>
      <c r="AQ971" s="439"/>
      <c r="AR971" s="439"/>
      <c r="AS971" s="439"/>
      <c r="AT971" s="439"/>
      <c r="AU971" s="439"/>
      <c r="AV971" s="439"/>
      <c r="AW971" s="439"/>
      <c r="AX971" s="439"/>
      <c r="AY971" s="439"/>
      <c r="AZ971" s="439"/>
      <c r="BA971" s="439"/>
      <c r="BB971" s="439"/>
      <c r="BC971" s="439"/>
    </row>
    <row r="972" ht="15.75" customHeight="1">
      <c r="A972" s="439"/>
      <c r="B972" s="439"/>
      <c r="C972" s="439"/>
      <c r="D972" s="439"/>
      <c r="E972" s="439"/>
      <c r="F972" s="439"/>
      <c r="G972" s="439"/>
      <c r="H972" s="439"/>
      <c r="I972" s="439"/>
      <c r="J972" s="439"/>
      <c r="K972" s="439"/>
      <c r="L972" s="439"/>
      <c r="M972" s="439"/>
      <c r="N972" s="439"/>
      <c r="O972" s="439"/>
      <c r="P972" s="439"/>
      <c r="Q972" s="439"/>
      <c r="R972" s="439"/>
      <c r="S972" s="439"/>
      <c r="T972" s="439"/>
      <c r="U972" s="439"/>
      <c r="V972" s="439"/>
      <c r="W972" s="439"/>
      <c r="X972" s="439"/>
      <c r="Y972" s="439"/>
      <c r="Z972" s="439"/>
      <c r="AA972" s="439"/>
      <c r="AB972" s="439"/>
      <c r="AC972" s="439"/>
      <c r="AD972" s="439"/>
      <c r="AE972" s="439"/>
      <c r="AF972" s="439"/>
      <c r="AG972" s="439"/>
      <c r="AH972" s="439"/>
      <c r="AI972" s="439"/>
      <c r="AJ972" s="439"/>
      <c r="AK972" s="439"/>
      <c r="AL972" s="439"/>
      <c r="AM972" s="439"/>
      <c r="AN972" s="439"/>
      <c r="AO972" s="439"/>
      <c r="AP972" s="439"/>
      <c r="AQ972" s="439"/>
      <c r="AR972" s="439"/>
      <c r="AS972" s="439"/>
      <c r="AT972" s="439"/>
      <c r="AU972" s="439"/>
      <c r="AV972" s="439"/>
      <c r="AW972" s="439"/>
      <c r="AX972" s="439"/>
      <c r="AY972" s="439"/>
      <c r="AZ972" s="439"/>
      <c r="BA972" s="439"/>
      <c r="BB972" s="439"/>
      <c r="BC972" s="439"/>
    </row>
    <row r="973" ht="15.75" customHeight="1">
      <c r="A973" s="439"/>
      <c r="B973" s="439"/>
      <c r="C973" s="439"/>
      <c r="D973" s="439"/>
      <c r="E973" s="439"/>
      <c r="F973" s="439"/>
      <c r="G973" s="439"/>
      <c r="H973" s="439"/>
      <c r="I973" s="439"/>
      <c r="J973" s="439"/>
      <c r="K973" s="439"/>
      <c r="L973" s="439"/>
      <c r="M973" s="439"/>
      <c r="N973" s="439"/>
      <c r="O973" s="439"/>
      <c r="P973" s="439"/>
      <c r="Q973" s="439"/>
      <c r="R973" s="439"/>
      <c r="S973" s="439"/>
      <c r="T973" s="439"/>
      <c r="U973" s="439"/>
      <c r="V973" s="439"/>
      <c r="W973" s="439"/>
      <c r="X973" s="439"/>
      <c r="Y973" s="439"/>
      <c r="Z973" s="439"/>
      <c r="AA973" s="439"/>
      <c r="AB973" s="439"/>
      <c r="AC973" s="439"/>
      <c r="AD973" s="439"/>
      <c r="AE973" s="439"/>
      <c r="AF973" s="439"/>
      <c r="AG973" s="439"/>
      <c r="AH973" s="439"/>
      <c r="AI973" s="439"/>
      <c r="AJ973" s="439"/>
      <c r="AK973" s="439"/>
      <c r="AL973" s="439"/>
      <c r="AM973" s="439"/>
      <c r="AN973" s="439"/>
      <c r="AO973" s="439"/>
      <c r="AP973" s="439"/>
      <c r="AQ973" s="439"/>
      <c r="AR973" s="439"/>
      <c r="AS973" s="439"/>
      <c r="AT973" s="439"/>
      <c r="AU973" s="439"/>
      <c r="AV973" s="439"/>
      <c r="AW973" s="439"/>
      <c r="AX973" s="439"/>
      <c r="AY973" s="439"/>
      <c r="AZ973" s="439"/>
      <c r="BA973" s="439"/>
      <c r="BB973" s="439"/>
      <c r="BC973" s="439"/>
    </row>
    <row r="974" ht="15.75" customHeight="1">
      <c r="A974" s="439"/>
      <c r="B974" s="439"/>
      <c r="C974" s="439"/>
      <c r="D974" s="439"/>
      <c r="E974" s="439"/>
      <c r="F974" s="439"/>
      <c r="G974" s="439"/>
      <c r="H974" s="439"/>
      <c r="I974" s="439"/>
      <c r="J974" s="439"/>
      <c r="K974" s="439"/>
      <c r="L974" s="439"/>
      <c r="M974" s="439"/>
      <c r="N974" s="439"/>
      <c r="O974" s="439"/>
      <c r="P974" s="439"/>
      <c r="Q974" s="439"/>
      <c r="R974" s="439"/>
      <c r="S974" s="439"/>
      <c r="T974" s="439"/>
      <c r="U974" s="439"/>
      <c r="V974" s="439"/>
      <c r="W974" s="439"/>
      <c r="X974" s="439"/>
      <c r="Y974" s="439"/>
      <c r="Z974" s="439"/>
      <c r="AA974" s="439"/>
      <c r="AB974" s="439"/>
      <c r="AC974" s="439"/>
      <c r="AD974" s="439"/>
      <c r="AE974" s="439"/>
      <c r="AF974" s="439"/>
      <c r="AG974" s="439"/>
      <c r="AH974" s="439"/>
      <c r="AI974" s="439"/>
      <c r="AJ974" s="439"/>
      <c r="AK974" s="439"/>
      <c r="AL974" s="439"/>
      <c r="AM974" s="439"/>
      <c r="AN974" s="439"/>
      <c r="AO974" s="439"/>
      <c r="AP974" s="439"/>
      <c r="AQ974" s="439"/>
      <c r="AR974" s="439"/>
      <c r="AS974" s="439"/>
      <c r="AT974" s="439"/>
      <c r="AU974" s="439"/>
      <c r="AV974" s="439"/>
      <c r="AW974" s="439"/>
      <c r="AX974" s="439"/>
      <c r="AY974" s="439"/>
      <c r="AZ974" s="439"/>
      <c r="BA974" s="439"/>
      <c r="BB974" s="439"/>
      <c r="BC974" s="439"/>
    </row>
    <row r="975" ht="15.75" customHeight="1">
      <c r="A975" s="439"/>
      <c r="B975" s="439"/>
      <c r="C975" s="439"/>
      <c r="D975" s="439"/>
      <c r="E975" s="439"/>
      <c r="F975" s="439"/>
      <c r="G975" s="439"/>
      <c r="H975" s="439"/>
      <c r="I975" s="439"/>
      <c r="J975" s="439"/>
      <c r="K975" s="439"/>
      <c r="L975" s="439"/>
      <c r="M975" s="439"/>
      <c r="N975" s="439"/>
      <c r="O975" s="439"/>
      <c r="P975" s="439"/>
      <c r="Q975" s="439"/>
      <c r="R975" s="439"/>
      <c r="S975" s="439"/>
      <c r="T975" s="439"/>
      <c r="U975" s="439"/>
      <c r="V975" s="439"/>
      <c r="W975" s="439"/>
      <c r="X975" s="439"/>
      <c r="Y975" s="439"/>
      <c r="Z975" s="439"/>
      <c r="AA975" s="439"/>
      <c r="AB975" s="439"/>
      <c r="AC975" s="439"/>
      <c r="AD975" s="439"/>
      <c r="AE975" s="439"/>
      <c r="AF975" s="439"/>
      <c r="AG975" s="439"/>
      <c r="AH975" s="439"/>
      <c r="AI975" s="439"/>
      <c r="AJ975" s="439"/>
      <c r="AK975" s="439"/>
      <c r="AL975" s="439"/>
      <c r="AM975" s="439"/>
      <c r="AN975" s="439"/>
      <c r="AO975" s="439"/>
      <c r="AP975" s="439"/>
      <c r="AQ975" s="439"/>
      <c r="AR975" s="439"/>
      <c r="AS975" s="439"/>
      <c r="AT975" s="439"/>
      <c r="AU975" s="439"/>
      <c r="AV975" s="439"/>
      <c r="AW975" s="439"/>
      <c r="AX975" s="439"/>
      <c r="AY975" s="439"/>
      <c r="AZ975" s="439"/>
      <c r="BA975" s="439"/>
      <c r="BB975" s="439"/>
      <c r="BC975" s="439"/>
    </row>
    <row r="976" ht="15.75" customHeight="1">
      <c r="A976" s="439"/>
      <c r="B976" s="439"/>
      <c r="C976" s="439"/>
      <c r="D976" s="439"/>
      <c r="E976" s="439"/>
      <c r="F976" s="439"/>
      <c r="G976" s="439"/>
      <c r="H976" s="439"/>
      <c r="I976" s="439"/>
      <c r="J976" s="439"/>
      <c r="K976" s="439"/>
      <c r="L976" s="439"/>
      <c r="M976" s="439"/>
      <c r="N976" s="439"/>
      <c r="O976" s="439"/>
      <c r="P976" s="439"/>
      <c r="Q976" s="439"/>
      <c r="R976" s="439"/>
      <c r="S976" s="439"/>
      <c r="T976" s="439"/>
      <c r="U976" s="439"/>
      <c r="V976" s="439"/>
      <c r="W976" s="439"/>
      <c r="X976" s="439"/>
      <c r="Y976" s="439"/>
      <c r="Z976" s="439"/>
      <c r="AA976" s="439"/>
      <c r="AB976" s="439"/>
      <c r="AC976" s="439"/>
      <c r="AD976" s="439"/>
      <c r="AE976" s="439"/>
      <c r="AF976" s="439"/>
      <c r="AG976" s="439"/>
      <c r="AH976" s="439"/>
      <c r="AI976" s="439"/>
      <c r="AJ976" s="439"/>
      <c r="AK976" s="439"/>
      <c r="AL976" s="439"/>
      <c r="AM976" s="439"/>
      <c r="AN976" s="439"/>
      <c r="AO976" s="439"/>
      <c r="AP976" s="439"/>
      <c r="AQ976" s="439"/>
      <c r="AR976" s="439"/>
      <c r="AS976" s="439"/>
      <c r="AT976" s="439"/>
      <c r="AU976" s="439"/>
      <c r="AV976" s="439"/>
      <c r="AW976" s="439"/>
      <c r="AX976" s="439"/>
      <c r="AY976" s="439"/>
      <c r="AZ976" s="439"/>
      <c r="BA976" s="439"/>
      <c r="BB976" s="439"/>
      <c r="BC976" s="439"/>
    </row>
    <row r="977" ht="15.75" customHeight="1">
      <c r="A977" s="439"/>
      <c r="B977" s="439"/>
      <c r="C977" s="439"/>
      <c r="D977" s="439"/>
      <c r="E977" s="439"/>
      <c r="F977" s="439"/>
      <c r="G977" s="439"/>
      <c r="H977" s="439"/>
      <c r="I977" s="439"/>
      <c r="J977" s="439"/>
      <c r="K977" s="439"/>
      <c r="L977" s="439"/>
      <c r="M977" s="439"/>
      <c r="N977" s="439"/>
      <c r="O977" s="439"/>
      <c r="P977" s="439"/>
      <c r="Q977" s="439"/>
      <c r="R977" s="439"/>
      <c r="S977" s="439"/>
      <c r="T977" s="439"/>
      <c r="U977" s="439"/>
      <c r="V977" s="439"/>
      <c r="W977" s="439"/>
      <c r="X977" s="439"/>
      <c r="Y977" s="439"/>
      <c r="Z977" s="439"/>
      <c r="AA977" s="439"/>
      <c r="AB977" s="439"/>
      <c r="AC977" s="439"/>
      <c r="AD977" s="439"/>
      <c r="AE977" s="439"/>
      <c r="AF977" s="439"/>
      <c r="AG977" s="439"/>
      <c r="AH977" s="439"/>
      <c r="AI977" s="439"/>
      <c r="AJ977" s="439"/>
      <c r="AK977" s="439"/>
      <c r="AL977" s="439"/>
      <c r="AM977" s="439"/>
      <c r="AN977" s="439"/>
      <c r="AO977" s="439"/>
      <c r="AP977" s="439"/>
      <c r="AQ977" s="439"/>
      <c r="AR977" s="439"/>
      <c r="AS977" s="439"/>
      <c r="AT977" s="439"/>
      <c r="AU977" s="439"/>
      <c r="AV977" s="439"/>
      <c r="AW977" s="439"/>
      <c r="AX977" s="439"/>
      <c r="AY977" s="439"/>
      <c r="AZ977" s="439"/>
      <c r="BA977" s="439"/>
      <c r="BB977" s="439"/>
      <c r="BC977" s="439"/>
    </row>
    <row r="978" ht="15.75" customHeight="1">
      <c r="A978" s="439"/>
      <c r="B978" s="439"/>
      <c r="C978" s="439"/>
      <c r="D978" s="439"/>
      <c r="E978" s="439"/>
      <c r="F978" s="439"/>
      <c r="G978" s="439"/>
      <c r="H978" s="439"/>
      <c r="I978" s="439"/>
      <c r="J978" s="439"/>
      <c r="K978" s="439"/>
      <c r="L978" s="439"/>
      <c r="M978" s="439"/>
      <c r="N978" s="439"/>
      <c r="O978" s="439"/>
      <c r="P978" s="439"/>
      <c r="Q978" s="439"/>
      <c r="R978" s="439"/>
      <c r="S978" s="439"/>
      <c r="T978" s="439"/>
      <c r="U978" s="439"/>
      <c r="V978" s="439"/>
      <c r="W978" s="439"/>
      <c r="X978" s="439"/>
      <c r="Y978" s="439"/>
      <c r="Z978" s="439"/>
      <c r="AA978" s="439"/>
      <c r="AB978" s="439"/>
      <c r="AC978" s="439"/>
      <c r="AD978" s="439"/>
      <c r="AE978" s="439"/>
      <c r="AF978" s="439"/>
      <c r="AG978" s="439"/>
      <c r="AH978" s="439"/>
      <c r="AI978" s="439"/>
      <c r="AJ978" s="439"/>
      <c r="AK978" s="439"/>
      <c r="AL978" s="439"/>
      <c r="AM978" s="439"/>
      <c r="AN978" s="439"/>
      <c r="AO978" s="439"/>
      <c r="AP978" s="439"/>
      <c r="AQ978" s="439"/>
      <c r="AR978" s="439"/>
      <c r="AS978" s="439"/>
      <c r="AT978" s="439"/>
      <c r="AU978" s="439"/>
      <c r="AV978" s="439"/>
      <c r="AW978" s="439"/>
      <c r="AX978" s="439"/>
      <c r="AY978" s="439"/>
      <c r="AZ978" s="439"/>
      <c r="BA978" s="439"/>
      <c r="BB978" s="439"/>
      <c r="BC978" s="439"/>
    </row>
    <row r="979" ht="15.75" customHeight="1">
      <c r="A979" s="439"/>
      <c r="B979" s="439"/>
      <c r="C979" s="439"/>
      <c r="D979" s="439"/>
      <c r="E979" s="439"/>
      <c r="F979" s="439"/>
      <c r="G979" s="439"/>
      <c r="H979" s="439"/>
      <c r="I979" s="439"/>
      <c r="J979" s="439"/>
      <c r="K979" s="439"/>
      <c r="L979" s="439"/>
      <c r="M979" s="439"/>
      <c r="N979" s="439"/>
      <c r="O979" s="439"/>
      <c r="P979" s="439"/>
      <c r="Q979" s="439"/>
      <c r="R979" s="439"/>
      <c r="S979" s="439"/>
      <c r="T979" s="439"/>
      <c r="U979" s="439"/>
      <c r="V979" s="439"/>
      <c r="W979" s="439"/>
      <c r="X979" s="439"/>
      <c r="Y979" s="439"/>
      <c r="Z979" s="439"/>
      <c r="AA979" s="439"/>
      <c r="AB979" s="439"/>
      <c r="AC979" s="439"/>
      <c r="AD979" s="439"/>
      <c r="AE979" s="439"/>
      <c r="AF979" s="439"/>
      <c r="AG979" s="439"/>
      <c r="AH979" s="439"/>
      <c r="AI979" s="439"/>
      <c r="AJ979" s="439"/>
      <c r="AK979" s="439"/>
      <c r="AL979" s="439"/>
      <c r="AM979" s="439"/>
      <c r="AN979" s="439"/>
      <c r="AO979" s="439"/>
      <c r="AP979" s="439"/>
      <c r="AQ979" s="439"/>
      <c r="AR979" s="439"/>
      <c r="AS979" s="439"/>
      <c r="AT979" s="439"/>
      <c r="AU979" s="439"/>
      <c r="AV979" s="439"/>
      <c r="AW979" s="439"/>
      <c r="AX979" s="439"/>
      <c r="AY979" s="439"/>
      <c r="AZ979" s="439"/>
      <c r="BA979" s="439"/>
      <c r="BB979" s="439"/>
      <c r="BC979" s="439"/>
    </row>
    <row r="980" ht="15.75" customHeight="1">
      <c r="A980" s="439"/>
      <c r="B980" s="439"/>
      <c r="C980" s="439"/>
      <c r="D980" s="439"/>
      <c r="E980" s="439"/>
      <c r="F980" s="439"/>
      <c r="G980" s="439"/>
      <c r="H980" s="439"/>
      <c r="I980" s="439"/>
      <c r="J980" s="439"/>
      <c r="K980" s="439"/>
      <c r="L980" s="439"/>
      <c r="M980" s="439"/>
      <c r="N980" s="439"/>
      <c r="O980" s="439"/>
      <c r="P980" s="439"/>
      <c r="Q980" s="439"/>
      <c r="R980" s="439"/>
      <c r="S980" s="439"/>
      <c r="T980" s="439"/>
      <c r="U980" s="439"/>
      <c r="V980" s="439"/>
      <c r="W980" s="439"/>
      <c r="X980" s="439"/>
      <c r="Y980" s="439"/>
      <c r="Z980" s="439"/>
      <c r="AA980" s="439"/>
      <c r="AB980" s="439"/>
      <c r="AC980" s="439"/>
      <c r="AD980" s="439"/>
      <c r="AE980" s="439"/>
      <c r="AF980" s="439"/>
      <c r="AG980" s="439"/>
      <c r="AH980" s="439"/>
      <c r="AI980" s="439"/>
      <c r="AJ980" s="439"/>
      <c r="AK980" s="439"/>
      <c r="AL980" s="439"/>
      <c r="AM980" s="439"/>
      <c r="AN980" s="439"/>
      <c r="AO980" s="439"/>
      <c r="AP980" s="439"/>
      <c r="AQ980" s="439"/>
      <c r="AR980" s="439"/>
      <c r="AS980" s="439"/>
      <c r="AT980" s="439"/>
      <c r="AU980" s="439"/>
      <c r="AV980" s="439"/>
      <c r="AW980" s="439"/>
      <c r="AX980" s="439"/>
      <c r="AY980" s="439"/>
      <c r="AZ980" s="439"/>
      <c r="BA980" s="439"/>
      <c r="BB980" s="439"/>
      <c r="BC980" s="439"/>
    </row>
    <row r="981" ht="15.75" customHeight="1">
      <c r="A981" s="439"/>
      <c r="B981" s="439"/>
      <c r="C981" s="439"/>
      <c r="D981" s="439"/>
      <c r="E981" s="439"/>
      <c r="F981" s="439"/>
      <c r="G981" s="439"/>
      <c r="H981" s="439"/>
      <c r="I981" s="439"/>
      <c r="J981" s="439"/>
      <c r="K981" s="439"/>
      <c r="L981" s="439"/>
      <c r="M981" s="439"/>
      <c r="N981" s="439"/>
      <c r="O981" s="439"/>
      <c r="P981" s="439"/>
      <c r="Q981" s="439"/>
      <c r="R981" s="439"/>
      <c r="S981" s="439"/>
      <c r="T981" s="439"/>
      <c r="U981" s="439"/>
      <c r="V981" s="439"/>
      <c r="W981" s="439"/>
      <c r="X981" s="439"/>
      <c r="Y981" s="439"/>
      <c r="Z981" s="439"/>
      <c r="AA981" s="439"/>
      <c r="AB981" s="439"/>
      <c r="AC981" s="439"/>
      <c r="AD981" s="439"/>
      <c r="AE981" s="439"/>
      <c r="AF981" s="439"/>
      <c r="AG981" s="439"/>
      <c r="AH981" s="439"/>
      <c r="AI981" s="439"/>
      <c r="AJ981" s="439"/>
      <c r="AK981" s="439"/>
      <c r="AL981" s="439"/>
      <c r="AM981" s="439"/>
      <c r="AN981" s="439"/>
      <c r="AO981" s="439"/>
      <c r="AP981" s="439"/>
      <c r="AQ981" s="439"/>
      <c r="AR981" s="439"/>
      <c r="AS981" s="439"/>
      <c r="AT981" s="439"/>
      <c r="AU981" s="439"/>
      <c r="AV981" s="439"/>
      <c r="AW981" s="439"/>
      <c r="AX981" s="439"/>
      <c r="AY981" s="439"/>
      <c r="AZ981" s="439"/>
      <c r="BA981" s="439"/>
      <c r="BB981" s="439"/>
      <c r="BC981" s="439"/>
    </row>
    <row r="982" ht="15.75" customHeight="1">
      <c r="A982" s="439"/>
      <c r="B982" s="439"/>
      <c r="C982" s="439"/>
      <c r="D982" s="439"/>
      <c r="E982" s="439"/>
      <c r="F982" s="439"/>
      <c r="G982" s="439"/>
      <c r="H982" s="439"/>
      <c r="I982" s="439"/>
      <c r="J982" s="439"/>
      <c r="K982" s="439"/>
      <c r="L982" s="439"/>
      <c r="M982" s="439"/>
      <c r="N982" s="439"/>
      <c r="O982" s="439"/>
      <c r="P982" s="439"/>
      <c r="Q982" s="439"/>
      <c r="R982" s="439"/>
      <c r="S982" s="439"/>
      <c r="T982" s="439"/>
      <c r="U982" s="439"/>
      <c r="V982" s="439"/>
      <c r="W982" s="439"/>
      <c r="X982" s="439"/>
      <c r="Y982" s="439"/>
      <c r="Z982" s="439"/>
      <c r="AA982" s="439"/>
      <c r="AB982" s="439"/>
      <c r="AC982" s="439"/>
      <c r="AD982" s="439"/>
      <c r="AE982" s="439"/>
      <c r="AF982" s="439"/>
      <c r="AG982" s="439"/>
      <c r="AH982" s="439"/>
      <c r="AI982" s="439"/>
      <c r="AJ982" s="439"/>
      <c r="AK982" s="439"/>
      <c r="AL982" s="439"/>
      <c r="AM982" s="439"/>
      <c r="AN982" s="439"/>
      <c r="AO982" s="439"/>
      <c r="AP982" s="439"/>
      <c r="AQ982" s="439"/>
      <c r="AR982" s="439"/>
      <c r="AS982" s="439"/>
      <c r="AT982" s="439"/>
      <c r="AU982" s="439"/>
      <c r="AV982" s="439"/>
      <c r="AW982" s="439"/>
      <c r="AX982" s="439"/>
      <c r="AY982" s="439"/>
      <c r="AZ982" s="439"/>
      <c r="BA982" s="439"/>
      <c r="BB982" s="439"/>
      <c r="BC982" s="439"/>
    </row>
    <row r="983" ht="15.75" customHeight="1">
      <c r="A983" s="439"/>
      <c r="B983" s="439"/>
      <c r="C983" s="439"/>
      <c r="D983" s="439"/>
      <c r="E983" s="439"/>
      <c r="F983" s="439"/>
      <c r="G983" s="439"/>
      <c r="H983" s="439"/>
      <c r="I983" s="439"/>
      <c r="J983" s="439"/>
      <c r="K983" s="439"/>
      <c r="L983" s="439"/>
      <c r="M983" s="439"/>
      <c r="N983" s="439"/>
      <c r="O983" s="439"/>
      <c r="P983" s="439"/>
      <c r="Q983" s="439"/>
      <c r="R983" s="439"/>
      <c r="S983" s="439"/>
      <c r="T983" s="439"/>
      <c r="U983" s="439"/>
      <c r="V983" s="439"/>
      <c r="W983" s="439"/>
      <c r="X983" s="439"/>
      <c r="Y983" s="439"/>
      <c r="Z983" s="439"/>
      <c r="AA983" s="439"/>
      <c r="AB983" s="439"/>
      <c r="AC983" s="439"/>
      <c r="AD983" s="439"/>
      <c r="AE983" s="439"/>
      <c r="AF983" s="439"/>
      <c r="AG983" s="439"/>
      <c r="AH983" s="439"/>
      <c r="AI983" s="439"/>
      <c r="AJ983" s="439"/>
      <c r="AK983" s="439"/>
      <c r="AL983" s="439"/>
      <c r="AM983" s="439"/>
      <c r="AN983" s="439"/>
      <c r="AO983" s="439"/>
      <c r="AP983" s="439"/>
      <c r="AQ983" s="439"/>
      <c r="AR983" s="439"/>
      <c r="AS983" s="439"/>
      <c r="AT983" s="439"/>
      <c r="AU983" s="439"/>
      <c r="AV983" s="439"/>
      <c r="AW983" s="439"/>
      <c r="AX983" s="439"/>
      <c r="AY983" s="439"/>
      <c r="AZ983" s="439"/>
      <c r="BA983" s="439"/>
      <c r="BB983" s="439"/>
      <c r="BC983" s="439"/>
    </row>
    <row r="984" ht="15.75" customHeight="1">
      <c r="A984" s="439"/>
      <c r="B984" s="439"/>
      <c r="C984" s="439"/>
      <c r="D984" s="439"/>
      <c r="E984" s="439"/>
      <c r="F984" s="439"/>
      <c r="G984" s="439"/>
      <c r="H984" s="439"/>
      <c r="I984" s="439"/>
      <c r="J984" s="439"/>
      <c r="K984" s="439"/>
      <c r="L984" s="439"/>
      <c r="M984" s="439"/>
      <c r="N984" s="439"/>
      <c r="O984" s="439"/>
      <c r="P984" s="439"/>
      <c r="Q984" s="439"/>
      <c r="R984" s="439"/>
      <c r="S984" s="439"/>
      <c r="T984" s="439"/>
      <c r="U984" s="439"/>
      <c r="V984" s="439"/>
      <c r="W984" s="439"/>
      <c r="X984" s="439"/>
      <c r="Y984" s="439"/>
      <c r="Z984" s="439"/>
      <c r="AA984" s="439"/>
      <c r="AB984" s="439"/>
      <c r="AC984" s="439"/>
      <c r="AD984" s="439"/>
      <c r="AE984" s="439"/>
      <c r="AF984" s="439"/>
      <c r="AG984" s="439"/>
      <c r="AH984" s="439"/>
      <c r="AI984" s="439"/>
      <c r="AJ984" s="439"/>
      <c r="AK984" s="439"/>
      <c r="AL984" s="439"/>
      <c r="AM984" s="439"/>
      <c r="AN984" s="439"/>
      <c r="AO984" s="439"/>
      <c r="AP984" s="439"/>
      <c r="AQ984" s="439"/>
      <c r="AR984" s="439"/>
      <c r="AS984" s="439"/>
      <c r="AT984" s="439"/>
      <c r="AU984" s="439"/>
      <c r="AV984" s="439"/>
      <c r="AW984" s="439"/>
      <c r="AX984" s="439"/>
      <c r="AY984" s="439"/>
      <c r="AZ984" s="439"/>
      <c r="BA984" s="439"/>
      <c r="BB984" s="439"/>
      <c r="BC984" s="439"/>
    </row>
    <row r="985" ht="15.75" customHeight="1">
      <c r="A985" s="439"/>
      <c r="B985" s="439"/>
      <c r="C985" s="439"/>
      <c r="D985" s="439"/>
      <c r="E985" s="439"/>
      <c r="F985" s="439"/>
      <c r="G985" s="439"/>
      <c r="H985" s="439"/>
      <c r="I985" s="439"/>
      <c r="J985" s="439"/>
      <c r="K985" s="439"/>
      <c r="L985" s="439"/>
      <c r="M985" s="439"/>
      <c r="N985" s="439"/>
      <c r="O985" s="439"/>
      <c r="P985" s="439"/>
      <c r="Q985" s="439"/>
      <c r="R985" s="439"/>
      <c r="S985" s="439"/>
      <c r="T985" s="439"/>
      <c r="U985" s="439"/>
      <c r="V985" s="439"/>
      <c r="W985" s="439"/>
      <c r="X985" s="439"/>
      <c r="Y985" s="439"/>
      <c r="Z985" s="439"/>
      <c r="AA985" s="439"/>
      <c r="AB985" s="439"/>
      <c r="AC985" s="439"/>
      <c r="AD985" s="439"/>
      <c r="AE985" s="439"/>
      <c r="AF985" s="439"/>
      <c r="AG985" s="439"/>
      <c r="AH985" s="439"/>
      <c r="AI985" s="439"/>
      <c r="AJ985" s="439"/>
      <c r="AK985" s="439"/>
      <c r="AL985" s="439"/>
      <c r="AM985" s="439"/>
      <c r="AN985" s="439"/>
      <c r="AO985" s="439"/>
      <c r="AP985" s="439"/>
      <c r="AQ985" s="439"/>
      <c r="AR985" s="439"/>
      <c r="AS985" s="439"/>
      <c r="AT985" s="439"/>
      <c r="AU985" s="439"/>
      <c r="AV985" s="439"/>
      <c r="AW985" s="439"/>
      <c r="AX985" s="439"/>
      <c r="AY985" s="439"/>
      <c r="AZ985" s="439"/>
      <c r="BA985" s="439"/>
      <c r="BB985" s="439"/>
      <c r="BC985" s="439"/>
    </row>
    <row r="986" ht="15.75" customHeight="1">
      <c r="A986" s="439"/>
      <c r="B986" s="439"/>
      <c r="C986" s="439"/>
      <c r="D986" s="439"/>
      <c r="E986" s="439"/>
      <c r="F986" s="439"/>
      <c r="G986" s="439"/>
      <c r="H986" s="439"/>
      <c r="I986" s="439"/>
      <c r="J986" s="439"/>
      <c r="K986" s="439"/>
      <c r="L986" s="439"/>
      <c r="M986" s="439"/>
      <c r="N986" s="439"/>
      <c r="O986" s="439"/>
      <c r="P986" s="439"/>
      <c r="Q986" s="439"/>
      <c r="R986" s="439"/>
      <c r="S986" s="439"/>
      <c r="T986" s="439"/>
      <c r="U986" s="439"/>
      <c r="V986" s="439"/>
      <c r="W986" s="439"/>
      <c r="X986" s="439"/>
      <c r="Y986" s="439"/>
      <c r="Z986" s="439"/>
      <c r="AA986" s="439"/>
      <c r="AB986" s="439"/>
      <c r="AC986" s="439"/>
      <c r="AD986" s="439"/>
      <c r="AE986" s="439"/>
      <c r="AF986" s="439"/>
      <c r="AG986" s="439"/>
      <c r="AH986" s="439"/>
      <c r="AI986" s="439"/>
      <c r="AJ986" s="439"/>
      <c r="AK986" s="439"/>
      <c r="AL986" s="439"/>
      <c r="AM986" s="439"/>
      <c r="AN986" s="439"/>
      <c r="AO986" s="439"/>
      <c r="AP986" s="439"/>
      <c r="AQ986" s="439"/>
      <c r="AR986" s="439"/>
      <c r="AS986" s="439"/>
      <c r="AT986" s="439"/>
      <c r="AU986" s="439"/>
      <c r="AV986" s="439"/>
      <c r="AW986" s="439"/>
      <c r="AX986" s="439"/>
      <c r="AY986" s="439"/>
      <c r="AZ986" s="439"/>
      <c r="BA986" s="439"/>
      <c r="BB986" s="439"/>
      <c r="BC986" s="439"/>
    </row>
    <row r="987" ht="15.75" customHeight="1">
      <c r="A987" s="439"/>
      <c r="B987" s="439"/>
      <c r="C987" s="439"/>
      <c r="D987" s="439"/>
      <c r="E987" s="439"/>
      <c r="F987" s="439"/>
      <c r="G987" s="439"/>
      <c r="H987" s="439"/>
      <c r="I987" s="439"/>
      <c r="J987" s="439"/>
      <c r="K987" s="439"/>
      <c r="L987" s="439"/>
      <c r="M987" s="439"/>
      <c r="N987" s="439"/>
      <c r="O987" s="439"/>
      <c r="P987" s="439"/>
      <c r="Q987" s="439"/>
      <c r="R987" s="439"/>
      <c r="S987" s="439"/>
      <c r="T987" s="439"/>
      <c r="U987" s="439"/>
      <c r="V987" s="439"/>
      <c r="W987" s="439"/>
      <c r="X987" s="439"/>
      <c r="Y987" s="439"/>
      <c r="Z987" s="439"/>
      <c r="AA987" s="439"/>
      <c r="AB987" s="439"/>
      <c r="AC987" s="439"/>
      <c r="AD987" s="439"/>
      <c r="AE987" s="439"/>
      <c r="AF987" s="439"/>
      <c r="AG987" s="439"/>
      <c r="AH987" s="439"/>
      <c r="AI987" s="439"/>
      <c r="AJ987" s="439"/>
      <c r="AK987" s="439"/>
      <c r="AL987" s="439"/>
      <c r="AM987" s="439"/>
      <c r="AN987" s="439"/>
      <c r="AO987" s="439"/>
      <c r="AP987" s="439"/>
      <c r="AQ987" s="439"/>
      <c r="AR987" s="439"/>
      <c r="AS987" s="439"/>
      <c r="AT987" s="439"/>
      <c r="AU987" s="439"/>
      <c r="AV987" s="439"/>
      <c r="AW987" s="439"/>
      <c r="AX987" s="439"/>
      <c r="AY987" s="439"/>
      <c r="AZ987" s="439"/>
      <c r="BA987" s="439"/>
      <c r="BB987" s="439"/>
      <c r="BC987" s="439"/>
    </row>
    <row r="988" ht="15.75" customHeight="1">
      <c r="A988" s="439"/>
      <c r="B988" s="439"/>
      <c r="C988" s="439"/>
      <c r="D988" s="439"/>
      <c r="E988" s="439"/>
      <c r="F988" s="439"/>
      <c r="G988" s="439"/>
      <c r="H988" s="439"/>
      <c r="I988" s="439"/>
      <c r="J988" s="439"/>
      <c r="K988" s="439"/>
      <c r="L988" s="439"/>
      <c r="M988" s="439"/>
      <c r="N988" s="439"/>
      <c r="O988" s="439"/>
      <c r="P988" s="439"/>
      <c r="Q988" s="439"/>
      <c r="R988" s="439"/>
      <c r="S988" s="439"/>
      <c r="T988" s="439"/>
      <c r="U988" s="439"/>
      <c r="V988" s="439"/>
      <c r="W988" s="439"/>
      <c r="X988" s="439"/>
      <c r="Y988" s="439"/>
      <c r="Z988" s="439"/>
      <c r="AA988" s="439"/>
      <c r="AB988" s="439"/>
      <c r="AC988" s="439"/>
      <c r="AD988" s="439"/>
      <c r="AE988" s="439"/>
      <c r="AF988" s="439"/>
      <c r="AG988" s="439"/>
      <c r="AH988" s="439"/>
      <c r="AI988" s="439"/>
      <c r="AJ988" s="439"/>
      <c r="AK988" s="439"/>
      <c r="AL988" s="439"/>
      <c r="AM988" s="439"/>
      <c r="AN988" s="439"/>
      <c r="AO988" s="439"/>
      <c r="AP988" s="439"/>
      <c r="AQ988" s="439"/>
      <c r="AR988" s="439"/>
      <c r="AS988" s="439"/>
      <c r="AT988" s="439"/>
      <c r="AU988" s="439"/>
      <c r="AV988" s="439"/>
      <c r="AW988" s="439"/>
      <c r="AX988" s="439"/>
      <c r="AY988" s="439"/>
      <c r="AZ988" s="439"/>
      <c r="BA988" s="439"/>
      <c r="BB988" s="439"/>
      <c r="BC988" s="439"/>
    </row>
    <row r="989" ht="15.75" customHeight="1">
      <c r="A989" s="439"/>
      <c r="B989" s="439"/>
      <c r="C989" s="439"/>
      <c r="D989" s="439"/>
      <c r="E989" s="439"/>
      <c r="F989" s="439"/>
      <c r="G989" s="439"/>
      <c r="H989" s="439"/>
      <c r="I989" s="439"/>
      <c r="J989" s="439"/>
      <c r="K989" s="439"/>
      <c r="L989" s="439"/>
      <c r="M989" s="439"/>
      <c r="N989" s="439"/>
      <c r="O989" s="439"/>
      <c r="P989" s="439"/>
      <c r="Q989" s="439"/>
      <c r="R989" s="439"/>
      <c r="S989" s="439"/>
      <c r="T989" s="439"/>
      <c r="U989" s="439"/>
      <c r="V989" s="439"/>
      <c r="W989" s="439"/>
      <c r="X989" s="439"/>
      <c r="Y989" s="439"/>
      <c r="Z989" s="439"/>
      <c r="AA989" s="439"/>
      <c r="AB989" s="439"/>
      <c r="AC989" s="439"/>
      <c r="AD989" s="439"/>
      <c r="AE989" s="439"/>
      <c r="AF989" s="439"/>
      <c r="AG989" s="439"/>
      <c r="AH989" s="439"/>
      <c r="AI989" s="439"/>
      <c r="AJ989" s="439"/>
      <c r="AK989" s="439"/>
      <c r="AL989" s="439"/>
      <c r="AM989" s="439"/>
      <c r="AN989" s="439"/>
      <c r="AO989" s="439"/>
      <c r="AP989" s="439"/>
      <c r="AQ989" s="439"/>
      <c r="AR989" s="439"/>
      <c r="AS989" s="439"/>
      <c r="AT989" s="439"/>
      <c r="AU989" s="439"/>
      <c r="AV989" s="439"/>
      <c r="AW989" s="439"/>
      <c r="AX989" s="439"/>
      <c r="AY989" s="439"/>
      <c r="AZ989" s="439"/>
      <c r="BA989" s="439"/>
      <c r="BB989" s="439"/>
      <c r="BC989" s="439"/>
    </row>
    <row r="990" ht="15.75" customHeight="1">
      <c r="A990" s="439"/>
      <c r="B990" s="439"/>
      <c r="C990" s="439"/>
      <c r="D990" s="439"/>
      <c r="E990" s="439"/>
      <c r="F990" s="439"/>
      <c r="G990" s="439"/>
      <c r="H990" s="439"/>
      <c r="I990" s="439"/>
      <c r="J990" s="439"/>
      <c r="K990" s="439"/>
      <c r="L990" s="439"/>
      <c r="M990" s="439"/>
      <c r="N990" s="439"/>
      <c r="O990" s="439"/>
      <c r="P990" s="439"/>
      <c r="Q990" s="439"/>
      <c r="R990" s="439"/>
      <c r="S990" s="439"/>
      <c r="T990" s="439"/>
      <c r="U990" s="439"/>
      <c r="V990" s="439"/>
      <c r="W990" s="439"/>
      <c r="X990" s="439"/>
      <c r="Y990" s="439"/>
      <c r="Z990" s="439"/>
      <c r="AA990" s="439"/>
      <c r="AB990" s="439"/>
      <c r="AC990" s="439"/>
      <c r="AD990" s="439"/>
      <c r="AE990" s="439"/>
      <c r="AF990" s="439"/>
      <c r="AG990" s="439"/>
      <c r="AH990" s="439"/>
      <c r="AI990" s="439"/>
      <c r="AJ990" s="439"/>
      <c r="AK990" s="439"/>
      <c r="AL990" s="439"/>
      <c r="AM990" s="439"/>
      <c r="AN990" s="439"/>
      <c r="AO990" s="439"/>
      <c r="AP990" s="439"/>
      <c r="AQ990" s="439"/>
      <c r="AR990" s="439"/>
      <c r="AS990" s="439"/>
      <c r="AT990" s="439"/>
      <c r="AU990" s="439"/>
      <c r="AV990" s="439"/>
      <c r="AW990" s="439"/>
      <c r="AX990" s="439"/>
      <c r="AY990" s="439"/>
      <c r="AZ990" s="439"/>
      <c r="BA990" s="439"/>
      <c r="BB990" s="439"/>
      <c r="BC990" s="439"/>
    </row>
    <row r="991" ht="15.75" customHeight="1">
      <c r="A991" s="439"/>
      <c r="B991" s="439"/>
      <c r="C991" s="439"/>
      <c r="D991" s="439"/>
      <c r="E991" s="439"/>
      <c r="F991" s="439"/>
      <c r="G991" s="439"/>
      <c r="H991" s="439"/>
      <c r="I991" s="439"/>
      <c r="J991" s="439"/>
      <c r="K991" s="439"/>
      <c r="L991" s="439"/>
      <c r="M991" s="439"/>
      <c r="N991" s="439"/>
      <c r="O991" s="439"/>
      <c r="P991" s="439"/>
      <c r="Q991" s="439"/>
      <c r="R991" s="439"/>
      <c r="S991" s="439"/>
      <c r="T991" s="439"/>
      <c r="U991" s="439"/>
      <c r="V991" s="439"/>
      <c r="W991" s="439"/>
      <c r="X991" s="439"/>
      <c r="Y991" s="439"/>
      <c r="Z991" s="439"/>
      <c r="AA991" s="439"/>
      <c r="AB991" s="439"/>
      <c r="AC991" s="439"/>
      <c r="AD991" s="439"/>
      <c r="AE991" s="439"/>
      <c r="AF991" s="439"/>
      <c r="AG991" s="439"/>
      <c r="AH991" s="439"/>
      <c r="AI991" s="439"/>
      <c r="AJ991" s="439"/>
      <c r="AK991" s="439"/>
      <c r="AL991" s="439"/>
      <c r="AM991" s="439"/>
      <c r="AN991" s="439"/>
      <c r="AO991" s="439"/>
      <c r="AP991" s="439"/>
      <c r="AQ991" s="439"/>
      <c r="AR991" s="439"/>
      <c r="AS991" s="439"/>
      <c r="AT991" s="439"/>
      <c r="AU991" s="439"/>
      <c r="AV991" s="439"/>
      <c r="AW991" s="439"/>
      <c r="AX991" s="439"/>
      <c r="AY991" s="439"/>
      <c r="AZ991" s="439"/>
      <c r="BA991" s="439"/>
      <c r="BB991" s="439"/>
      <c r="BC991" s="439"/>
    </row>
    <row r="992" ht="15.75" customHeight="1">
      <c r="A992" s="439"/>
      <c r="B992" s="439"/>
      <c r="C992" s="439"/>
      <c r="D992" s="439"/>
      <c r="E992" s="439"/>
      <c r="F992" s="439"/>
      <c r="G992" s="439"/>
      <c r="H992" s="439"/>
      <c r="I992" s="439"/>
      <c r="J992" s="439"/>
      <c r="K992" s="439"/>
      <c r="L992" s="439"/>
      <c r="M992" s="439"/>
      <c r="N992" s="439"/>
      <c r="O992" s="439"/>
      <c r="P992" s="439"/>
      <c r="Q992" s="439"/>
      <c r="R992" s="439"/>
      <c r="S992" s="439"/>
      <c r="T992" s="439"/>
      <c r="U992" s="439"/>
      <c r="V992" s="439"/>
      <c r="W992" s="439"/>
      <c r="X992" s="439"/>
      <c r="Y992" s="439"/>
      <c r="Z992" s="439"/>
      <c r="AA992" s="439"/>
      <c r="AB992" s="439"/>
      <c r="AC992" s="439"/>
      <c r="AD992" s="439"/>
      <c r="AE992" s="439"/>
      <c r="AF992" s="439"/>
      <c r="AG992" s="439"/>
      <c r="AH992" s="439"/>
      <c r="AI992" s="439"/>
      <c r="AJ992" s="439"/>
      <c r="AK992" s="439"/>
      <c r="AL992" s="439"/>
      <c r="AM992" s="439"/>
      <c r="AN992" s="439"/>
      <c r="AO992" s="439"/>
      <c r="AP992" s="439"/>
      <c r="AQ992" s="439"/>
      <c r="AR992" s="439"/>
      <c r="AS992" s="439"/>
      <c r="AT992" s="439"/>
      <c r="AU992" s="439"/>
      <c r="AV992" s="439"/>
      <c r="AW992" s="439"/>
      <c r="AX992" s="439"/>
      <c r="AY992" s="439"/>
      <c r="AZ992" s="439"/>
      <c r="BA992" s="439"/>
      <c r="BB992" s="439"/>
      <c r="BC992" s="439"/>
    </row>
    <row r="993" ht="15.75" customHeight="1">
      <c r="A993" s="439"/>
      <c r="B993" s="439"/>
      <c r="C993" s="439"/>
      <c r="D993" s="439"/>
      <c r="E993" s="439"/>
      <c r="F993" s="439"/>
      <c r="G993" s="439"/>
      <c r="H993" s="439"/>
      <c r="I993" s="439"/>
      <c r="J993" s="439"/>
      <c r="K993" s="439"/>
      <c r="L993" s="439"/>
      <c r="M993" s="439"/>
      <c r="N993" s="439"/>
      <c r="O993" s="439"/>
      <c r="P993" s="439"/>
      <c r="Q993" s="439"/>
      <c r="R993" s="439"/>
      <c r="S993" s="439"/>
      <c r="T993" s="439"/>
      <c r="U993" s="439"/>
      <c r="V993" s="439"/>
      <c r="W993" s="439"/>
      <c r="X993" s="439"/>
      <c r="Y993" s="439"/>
      <c r="Z993" s="439"/>
      <c r="AA993" s="439"/>
      <c r="AB993" s="439"/>
      <c r="AC993" s="439"/>
      <c r="AD993" s="439"/>
      <c r="AE993" s="439"/>
      <c r="AF993" s="439"/>
      <c r="AG993" s="439"/>
      <c r="AH993" s="439"/>
      <c r="AI993" s="439"/>
      <c r="AJ993" s="439"/>
      <c r="AK993" s="439"/>
      <c r="AL993" s="439"/>
      <c r="AM993" s="439"/>
      <c r="AN993" s="439"/>
      <c r="AO993" s="439"/>
      <c r="AP993" s="439"/>
      <c r="AQ993" s="439"/>
      <c r="AR993" s="439"/>
      <c r="AS993" s="439"/>
      <c r="AT993" s="439"/>
      <c r="AU993" s="439"/>
      <c r="AV993" s="439"/>
      <c r="AW993" s="439"/>
      <c r="AX993" s="439"/>
      <c r="AY993" s="439"/>
      <c r="AZ993" s="439"/>
      <c r="BA993" s="439"/>
      <c r="BB993" s="439"/>
      <c r="BC993" s="439"/>
    </row>
    <row r="994" ht="15.75" customHeight="1">
      <c r="A994" s="439"/>
      <c r="B994" s="439"/>
      <c r="C994" s="439"/>
      <c r="D994" s="439"/>
      <c r="E994" s="439"/>
      <c r="F994" s="439"/>
      <c r="G994" s="439"/>
      <c r="H994" s="439"/>
      <c r="I994" s="439"/>
      <c r="J994" s="439"/>
      <c r="K994" s="439"/>
      <c r="L994" s="439"/>
      <c r="M994" s="439"/>
      <c r="N994" s="439"/>
      <c r="O994" s="439"/>
      <c r="P994" s="439"/>
      <c r="Q994" s="439"/>
      <c r="R994" s="439"/>
      <c r="S994" s="439"/>
      <c r="T994" s="439"/>
      <c r="U994" s="439"/>
      <c r="V994" s="439"/>
      <c r="W994" s="439"/>
      <c r="X994" s="439"/>
      <c r="Y994" s="439"/>
      <c r="Z994" s="439"/>
      <c r="AA994" s="439"/>
      <c r="AB994" s="439"/>
      <c r="AC994" s="439"/>
      <c r="AD994" s="439"/>
      <c r="AE994" s="439"/>
      <c r="AF994" s="439"/>
      <c r="AG994" s="439"/>
      <c r="AH994" s="439"/>
      <c r="AI994" s="439"/>
      <c r="AJ994" s="439"/>
      <c r="AK994" s="439"/>
      <c r="AL994" s="439"/>
      <c r="AM994" s="439"/>
      <c r="AN994" s="439"/>
      <c r="AO994" s="439"/>
      <c r="AP994" s="439"/>
      <c r="AQ994" s="439"/>
      <c r="AR994" s="439"/>
      <c r="AS994" s="439"/>
      <c r="AT994" s="439"/>
      <c r="AU994" s="439"/>
      <c r="AV994" s="439"/>
      <c r="AW994" s="439"/>
      <c r="AX994" s="439"/>
      <c r="AY994" s="439"/>
      <c r="AZ994" s="439"/>
      <c r="BA994" s="439"/>
      <c r="BB994" s="439"/>
      <c r="BC994" s="439"/>
    </row>
    <row r="995" ht="15.75" customHeight="1">
      <c r="A995" s="439"/>
      <c r="B995" s="439"/>
      <c r="C995" s="439"/>
      <c r="D995" s="439"/>
      <c r="E995" s="439"/>
      <c r="F995" s="439"/>
      <c r="G995" s="439"/>
      <c r="H995" s="439"/>
      <c r="I995" s="439"/>
      <c r="J995" s="439"/>
      <c r="K995" s="439"/>
      <c r="L995" s="439"/>
      <c r="M995" s="439"/>
      <c r="N995" s="439"/>
      <c r="O995" s="439"/>
      <c r="P995" s="439"/>
      <c r="Q995" s="439"/>
      <c r="R995" s="439"/>
      <c r="S995" s="439"/>
      <c r="T995" s="439"/>
      <c r="U995" s="439"/>
      <c r="V995" s="439"/>
      <c r="W995" s="439"/>
      <c r="X995" s="439"/>
      <c r="Y995" s="439"/>
      <c r="Z995" s="439"/>
      <c r="AA995" s="439"/>
      <c r="AB995" s="439"/>
      <c r="AC995" s="439"/>
      <c r="AD995" s="439"/>
      <c r="AE995" s="439"/>
      <c r="AF995" s="439"/>
      <c r="AG995" s="439"/>
      <c r="AH995" s="439"/>
      <c r="AI995" s="439"/>
      <c r="AJ995" s="439"/>
      <c r="AK995" s="439"/>
      <c r="AL995" s="439"/>
      <c r="AM995" s="439"/>
      <c r="AN995" s="439"/>
      <c r="AO995" s="439"/>
      <c r="AP995" s="439"/>
      <c r="AQ995" s="439"/>
      <c r="AR995" s="439"/>
      <c r="AS995" s="439"/>
      <c r="AT995" s="439"/>
      <c r="AU995" s="439"/>
      <c r="AV995" s="439"/>
      <c r="AW995" s="439"/>
      <c r="AX995" s="439"/>
      <c r="AY995" s="439"/>
      <c r="AZ995" s="439"/>
      <c r="BA995" s="439"/>
      <c r="BB995" s="439"/>
      <c r="BC995" s="439"/>
    </row>
    <row r="996" ht="15.75" customHeight="1">
      <c r="A996" s="439"/>
      <c r="B996" s="439"/>
      <c r="C996" s="439"/>
      <c r="D996" s="439"/>
      <c r="E996" s="439"/>
      <c r="F996" s="439"/>
      <c r="G996" s="439"/>
      <c r="H996" s="439"/>
      <c r="I996" s="439"/>
      <c r="J996" s="439"/>
      <c r="K996" s="439"/>
      <c r="L996" s="439"/>
      <c r="M996" s="439"/>
      <c r="N996" s="439"/>
      <c r="O996" s="439"/>
      <c r="P996" s="439"/>
      <c r="Q996" s="439"/>
      <c r="R996" s="439"/>
      <c r="S996" s="439"/>
      <c r="T996" s="439"/>
      <c r="U996" s="439"/>
      <c r="V996" s="439"/>
      <c r="W996" s="439"/>
      <c r="X996" s="439"/>
      <c r="Y996" s="439"/>
      <c r="Z996" s="439"/>
      <c r="AA996" s="439"/>
      <c r="AB996" s="439"/>
      <c r="AC996" s="439"/>
      <c r="AD996" s="439"/>
      <c r="AE996" s="439"/>
      <c r="AF996" s="439"/>
      <c r="AG996" s="439"/>
      <c r="AH996" s="439"/>
      <c r="AI996" s="439"/>
      <c r="AJ996" s="439"/>
      <c r="AK996" s="439"/>
      <c r="AL996" s="439"/>
      <c r="AM996" s="439"/>
      <c r="AN996" s="439"/>
      <c r="AO996" s="439"/>
      <c r="AP996" s="439"/>
      <c r="AQ996" s="439"/>
      <c r="AR996" s="439"/>
      <c r="AS996" s="439"/>
      <c r="AT996" s="439"/>
      <c r="AU996" s="439"/>
      <c r="AV996" s="439"/>
      <c r="AW996" s="439"/>
      <c r="AX996" s="439"/>
      <c r="AY996" s="439"/>
      <c r="AZ996" s="439"/>
      <c r="BA996" s="439"/>
      <c r="BB996" s="439"/>
      <c r="BC996" s="439"/>
    </row>
    <row r="997" ht="15.75" customHeight="1">
      <c r="A997" s="439"/>
      <c r="B997" s="439"/>
      <c r="C997" s="439"/>
      <c r="D997" s="439"/>
      <c r="E997" s="439"/>
      <c r="F997" s="439"/>
      <c r="G997" s="439"/>
      <c r="H997" s="439"/>
      <c r="I997" s="439"/>
      <c r="J997" s="439"/>
      <c r="K997" s="439"/>
      <c r="L997" s="439"/>
      <c r="M997" s="439"/>
      <c r="N997" s="439"/>
      <c r="O997" s="439"/>
      <c r="P997" s="439"/>
      <c r="Q997" s="439"/>
      <c r="R997" s="439"/>
      <c r="S997" s="439"/>
      <c r="T997" s="439"/>
      <c r="U997" s="439"/>
      <c r="V997" s="439"/>
      <c r="W997" s="439"/>
      <c r="X997" s="439"/>
      <c r="Y997" s="439"/>
      <c r="Z997" s="439"/>
      <c r="AA997" s="439"/>
      <c r="AB997" s="439"/>
      <c r="AC997" s="439"/>
      <c r="AD997" s="439"/>
      <c r="AE997" s="439"/>
      <c r="AF997" s="439"/>
      <c r="AG997" s="439"/>
      <c r="AH997" s="439"/>
      <c r="AI997" s="439"/>
      <c r="AJ997" s="439"/>
      <c r="AK997" s="439"/>
      <c r="AL997" s="439"/>
      <c r="AM997" s="439"/>
      <c r="AN997" s="439"/>
      <c r="AO997" s="439"/>
      <c r="AP997" s="439"/>
      <c r="AQ997" s="439"/>
      <c r="AR997" s="439"/>
      <c r="AS997" s="439"/>
      <c r="AT997" s="439"/>
      <c r="AU997" s="439"/>
      <c r="AV997" s="439"/>
      <c r="AW997" s="439"/>
      <c r="AX997" s="439"/>
      <c r="AY997" s="439"/>
      <c r="AZ997" s="439"/>
      <c r="BA997" s="439"/>
      <c r="BB997" s="439"/>
      <c r="BC997" s="439"/>
    </row>
    <row r="998" ht="15.75" customHeight="1">
      <c r="A998" s="439"/>
      <c r="B998" s="439"/>
      <c r="C998" s="439"/>
      <c r="D998" s="439"/>
      <c r="E998" s="439"/>
      <c r="F998" s="439"/>
      <c r="G998" s="439"/>
      <c r="H998" s="439"/>
      <c r="I998" s="439"/>
      <c r="J998" s="439"/>
      <c r="K998" s="439"/>
      <c r="L998" s="439"/>
      <c r="M998" s="439"/>
      <c r="N998" s="439"/>
      <c r="O998" s="439"/>
      <c r="P998" s="439"/>
      <c r="Q998" s="439"/>
      <c r="R998" s="439"/>
      <c r="S998" s="439"/>
      <c r="T998" s="439"/>
      <c r="U998" s="439"/>
      <c r="V998" s="439"/>
      <c r="W998" s="439"/>
      <c r="X998" s="439"/>
      <c r="Y998" s="439"/>
      <c r="Z998" s="439"/>
      <c r="AA998" s="439"/>
      <c r="AB998" s="439"/>
      <c r="AC998" s="439"/>
      <c r="AD998" s="439"/>
      <c r="AE998" s="439"/>
      <c r="AF998" s="439"/>
      <c r="AG998" s="439"/>
      <c r="AH998" s="439"/>
      <c r="AI998" s="439"/>
      <c r="AJ998" s="439"/>
      <c r="AK998" s="439"/>
      <c r="AL998" s="439"/>
      <c r="AM998" s="439"/>
      <c r="AN998" s="439"/>
      <c r="AO998" s="439"/>
      <c r="AP998" s="439"/>
      <c r="AQ998" s="439"/>
      <c r="AR998" s="439"/>
      <c r="AS998" s="439"/>
      <c r="AT998" s="439"/>
      <c r="AU998" s="439"/>
      <c r="AV998" s="439"/>
      <c r="AW998" s="439"/>
      <c r="AX998" s="439"/>
      <c r="AY998" s="439"/>
      <c r="AZ998" s="439"/>
      <c r="BA998" s="439"/>
      <c r="BB998" s="439"/>
      <c r="BC998" s="439"/>
    </row>
    <row r="999" ht="15.75" customHeight="1">
      <c r="A999" s="439"/>
      <c r="B999" s="439"/>
      <c r="C999" s="439"/>
      <c r="D999" s="439"/>
      <c r="E999" s="439"/>
      <c r="F999" s="439"/>
      <c r="G999" s="439"/>
      <c r="H999" s="439"/>
      <c r="I999" s="439"/>
      <c r="J999" s="439"/>
      <c r="K999" s="439"/>
      <c r="L999" s="439"/>
      <c r="M999" s="439"/>
      <c r="N999" s="439"/>
      <c r="O999" s="439"/>
      <c r="P999" s="439"/>
      <c r="Q999" s="439"/>
      <c r="R999" s="439"/>
      <c r="S999" s="439"/>
      <c r="T999" s="439"/>
      <c r="U999" s="439"/>
      <c r="V999" s="439"/>
      <c r="W999" s="439"/>
      <c r="X999" s="439"/>
      <c r="Y999" s="439"/>
      <c r="Z999" s="439"/>
      <c r="AA999" s="439"/>
      <c r="AB999" s="439"/>
      <c r="AC999" s="439"/>
      <c r="AD999" s="439"/>
      <c r="AE999" s="439"/>
      <c r="AF999" s="439"/>
      <c r="AG999" s="439"/>
      <c r="AH999" s="439"/>
      <c r="AI999" s="439"/>
      <c r="AJ999" s="439"/>
      <c r="AK999" s="439"/>
      <c r="AL999" s="439"/>
      <c r="AM999" s="439"/>
      <c r="AN999" s="439"/>
      <c r="AO999" s="439"/>
      <c r="AP999" s="439"/>
      <c r="AQ999" s="439"/>
      <c r="AR999" s="439"/>
      <c r="AS999" s="439"/>
      <c r="AT999" s="439"/>
      <c r="AU999" s="439"/>
      <c r="AV999" s="439"/>
      <c r="AW999" s="439"/>
      <c r="AX999" s="439"/>
      <c r="AY999" s="439"/>
      <c r="AZ999" s="439"/>
      <c r="BA999" s="439"/>
      <c r="BB999" s="439"/>
      <c r="BC999" s="439"/>
    </row>
    <row r="1000" ht="15.75" customHeight="1">
      <c r="A1000" s="439"/>
      <c r="B1000" s="439"/>
      <c r="C1000" s="439"/>
      <c r="D1000" s="439"/>
      <c r="E1000" s="439"/>
      <c r="F1000" s="439"/>
      <c r="G1000" s="439"/>
      <c r="H1000" s="439"/>
      <c r="I1000" s="439"/>
      <c r="J1000" s="439"/>
      <c r="K1000" s="439"/>
      <c r="L1000" s="439"/>
      <c r="M1000" s="439"/>
      <c r="N1000" s="439"/>
      <c r="O1000" s="439"/>
      <c r="P1000" s="439"/>
      <c r="Q1000" s="439"/>
      <c r="R1000" s="439"/>
      <c r="S1000" s="439"/>
      <c r="T1000" s="439"/>
      <c r="U1000" s="439"/>
      <c r="V1000" s="439"/>
      <c r="W1000" s="439"/>
      <c r="X1000" s="439"/>
      <c r="Y1000" s="439"/>
      <c r="Z1000" s="439"/>
      <c r="AA1000" s="439"/>
      <c r="AB1000" s="439"/>
      <c r="AC1000" s="439"/>
      <c r="AD1000" s="439"/>
      <c r="AE1000" s="439"/>
      <c r="AF1000" s="439"/>
      <c r="AG1000" s="439"/>
      <c r="AH1000" s="439"/>
      <c r="AI1000" s="439"/>
      <c r="AJ1000" s="439"/>
      <c r="AK1000" s="439"/>
      <c r="AL1000" s="439"/>
      <c r="AM1000" s="439"/>
      <c r="AN1000" s="439"/>
      <c r="AO1000" s="439"/>
      <c r="AP1000" s="439"/>
      <c r="AQ1000" s="439"/>
      <c r="AR1000" s="439"/>
      <c r="AS1000" s="439"/>
      <c r="AT1000" s="439"/>
      <c r="AU1000" s="439"/>
      <c r="AV1000" s="439"/>
      <c r="AW1000" s="439"/>
      <c r="AX1000" s="439"/>
      <c r="AY1000" s="439"/>
      <c r="AZ1000" s="439"/>
      <c r="BA1000" s="439"/>
      <c r="BB1000" s="439"/>
      <c r="BC1000" s="439"/>
    </row>
  </sheetData>
  <mergeCells count="16">
    <mergeCell ref="AL5:AM5"/>
    <mergeCell ref="AL6:AL7"/>
    <mergeCell ref="AM6:AM7"/>
    <mergeCell ref="AR6:AS6"/>
    <mergeCell ref="AM20:AM21"/>
    <mergeCell ref="AN20:AN21"/>
    <mergeCell ref="AO20:AO21"/>
    <mergeCell ref="AN48:AN49"/>
    <mergeCell ref="AO48:AO49"/>
    <mergeCell ref="AL20:AL21"/>
    <mergeCell ref="AL34:AL35"/>
    <mergeCell ref="AM34:AM35"/>
    <mergeCell ref="AN34:AN35"/>
    <mergeCell ref="AO34:AO35"/>
    <mergeCell ref="AL48:AL49"/>
    <mergeCell ref="AM48:AM49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7.0"/>
    <col customWidth="1" min="2" max="2" width="10.57"/>
    <col customWidth="1" min="3" max="3" width="41.14"/>
    <col customWidth="1" min="4" max="4" width="12.29"/>
    <col customWidth="1" hidden="1" min="5" max="9" width="17.57"/>
    <col customWidth="1" min="10" max="10" width="10.0"/>
    <col customWidth="1" min="11" max="11" width="9.29"/>
    <col customWidth="1" min="12" max="12" width="10.43"/>
    <col customWidth="1" min="13" max="13" width="5.86"/>
    <col customWidth="1" hidden="1" min="14" max="35" width="17.57"/>
    <col customWidth="1" min="36" max="36" width="17.57"/>
    <col customWidth="1" min="37" max="37" width="14.14"/>
    <col customWidth="1" min="38" max="38" width="11.86"/>
    <col customWidth="1" min="39" max="39" width="12.0"/>
    <col customWidth="1" min="40" max="40" width="5.29"/>
    <col customWidth="1" min="41" max="41" width="12.43"/>
    <col customWidth="1" min="42" max="42" width="8.14"/>
    <col customWidth="1" min="43" max="43" width="5.29"/>
    <col customWidth="1" min="44" max="44" width="8.14"/>
    <col customWidth="1" min="45" max="45" width="5.29"/>
    <col customWidth="1" min="46" max="55" width="17.57"/>
  </cols>
  <sheetData>
    <row r="1" ht="12.75" customHeight="1">
      <c r="A1" s="440"/>
      <c r="B1" s="440"/>
      <c r="C1" s="441"/>
      <c r="D1" s="442"/>
      <c r="E1" s="441"/>
      <c r="F1" s="441"/>
      <c r="G1" s="443"/>
      <c r="H1" s="443"/>
      <c r="I1" s="441"/>
      <c r="J1" s="442"/>
      <c r="K1" s="441"/>
      <c r="L1" s="443"/>
      <c r="M1" s="443"/>
      <c r="N1" s="443"/>
      <c r="O1" s="441"/>
      <c r="P1" s="441"/>
      <c r="Q1" s="440"/>
      <c r="R1" s="444"/>
      <c r="S1" s="444"/>
      <c r="T1" s="445"/>
      <c r="U1" s="444"/>
      <c r="V1" s="440"/>
      <c r="W1" s="440"/>
      <c r="X1" s="441"/>
      <c r="Y1" s="441"/>
      <c r="Z1" s="441"/>
      <c r="AA1" s="441"/>
      <c r="AB1" s="445"/>
      <c r="AC1" s="445"/>
      <c r="AD1" s="445"/>
      <c r="AE1" s="441"/>
      <c r="AF1" s="441"/>
      <c r="AG1" s="441"/>
      <c r="AH1" s="441"/>
      <c r="AI1" s="441"/>
      <c r="AJ1" s="441"/>
      <c r="AK1" s="441"/>
      <c r="AL1" s="440"/>
      <c r="AM1" s="445"/>
      <c r="AN1" s="440"/>
      <c r="AO1" s="441"/>
      <c r="AP1" s="440"/>
      <c r="AQ1" s="440"/>
      <c r="AR1" s="440"/>
      <c r="AS1" s="440"/>
      <c r="AT1" s="441"/>
      <c r="AU1" s="441"/>
      <c r="AV1" s="441"/>
      <c r="AW1" s="441"/>
      <c r="AX1" s="441"/>
      <c r="AY1" s="441"/>
      <c r="AZ1" s="441"/>
      <c r="BA1" s="441"/>
      <c r="BB1" s="441"/>
      <c r="BC1" s="441"/>
    </row>
    <row r="2" ht="12.75" customHeight="1">
      <c r="A2" s="440"/>
      <c r="B2" s="440"/>
      <c r="C2" s="441"/>
      <c r="D2" s="442"/>
      <c r="E2" s="441"/>
      <c r="F2" s="441"/>
      <c r="G2" s="443"/>
      <c r="H2" s="443"/>
      <c r="I2" s="441"/>
      <c r="J2" s="442"/>
      <c r="K2" s="441"/>
      <c r="L2" s="443"/>
      <c r="M2" s="443"/>
      <c r="N2" s="443"/>
      <c r="O2" s="441"/>
      <c r="P2" s="441"/>
      <c r="Q2" s="440"/>
      <c r="R2" s="444"/>
      <c r="S2" s="444"/>
      <c r="T2" s="445"/>
      <c r="U2" s="444"/>
      <c r="V2" s="440"/>
      <c r="W2" s="440"/>
      <c r="X2" s="441"/>
      <c r="Y2" s="441"/>
      <c r="Z2" s="441"/>
      <c r="AA2" s="441"/>
      <c r="AB2" s="445"/>
      <c r="AC2" s="445"/>
      <c r="AD2" s="445"/>
      <c r="AE2" s="441"/>
      <c r="AF2" s="441"/>
      <c r="AG2" s="441"/>
      <c r="AH2" s="441"/>
      <c r="AI2" s="441"/>
      <c r="AJ2" s="441"/>
      <c r="AK2" s="441"/>
      <c r="AL2" s="440"/>
      <c r="AM2" s="445"/>
      <c r="AN2" s="440"/>
      <c r="AO2" s="441"/>
      <c r="AP2" s="440"/>
      <c r="AQ2" s="440"/>
      <c r="AR2" s="440"/>
      <c r="AS2" s="440"/>
      <c r="AT2" s="441"/>
      <c r="AU2" s="441"/>
      <c r="AV2" s="441"/>
      <c r="AW2" s="441"/>
      <c r="AX2" s="441"/>
      <c r="AY2" s="441"/>
      <c r="AZ2" s="441"/>
      <c r="BA2" s="441"/>
      <c r="BB2" s="441"/>
      <c r="BC2" s="441"/>
    </row>
    <row r="3" ht="12.75" customHeight="1">
      <c r="A3" s="440"/>
      <c r="B3" s="440"/>
      <c r="C3" s="441"/>
      <c r="D3" s="442"/>
      <c r="E3" s="441"/>
      <c r="F3" s="441"/>
      <c r="G3" s="443"/>
      <c r="H3" s="443"/>
      <c r="I3" s="441"/>
      <c r="J3" s="442"/>
      <c r="K3" s="441"/>
      <c r="L3" s="443"/>
      <c r="M3" s="443"/>
      <c r="N3" s="443"/>
      <c r="O3" s="441"/>
      <c r="P3" s="441"/>
      <c r="Q3" s="440"/>
      <c r="R3" s="444"/>
      <c r="S3" s="444"/>
      <c r="T3" s="445"/>
      <c r="U3" s="444"/>
      <c r="V3" s="440"/>
      <c r="W3" s="440"/>
      <c r="X3" s="441"/>
      <c r="Y3" s="441"/>
      <c r="Z3" s="441"/>
      <c r="AA3" s="441"/>
      <c r="AB3" s="445"/>
      <c r="AC3" s="445"/>
      <c r="AD3" s="445"/>
      <c r="AE3" s="441"/>
      <c r="AF3" s="441"/>
      <c r="AG3" s="441"/>
      <c r="AH3" s="441"/>
      <c r="AI3" s="441"/>
      <c r="AJ3" s="441"/>
      <c r="AK3" s="441"/>
      <c r="AL3" s="440"/>
      <c r="AM3" s="445"/>
      <c r="AN3" s="440"/>
      <c r="AO3" s="441"/>
      <c r="AP3" s="440"/>
      <c r="AQ3" s="440"/>
      <c r="AR3" s="440"/>
      <c r="AS3" s="440"/>
      <c r="AT3" s="441"/>
      <c r="AU3" s="441"/>
      <c r="AV3" s="441"/>
      <c r="AW3" s="441"/>
      <c r="AX3" s="441"/>
      <c r="AY3" s="441"/>
      <c r="AZ3" s="441"/>
      <c r="BA3" s="441"/>
      <c r="BB3" s="441"/>
      <c r="BC3" s="441"/>
    </row>
    <row r="4" ht="12.75" customHeight="1">
      <c r="A4" s="440"/>
      <c r="B4" s="440"/>
      <c r="C4" s="441"/>
      <c r="D4" s="442"/>
      <c r="E4" s="441"/>
      <c r="F4" s="441"/>
      <c r="G4" s="443"/>
      <c r="H4" s="443"/>
      <c r="I4" s="441"/>
      <c r="J4" s="442"/>
      <c r="K4" s="441"/>
      <c r="L4" s="443"/>
      <c r="M4" s="443"/>
      <c r="N4" s="443"/>
      <c r="O4" s="441"/>
      <c r="P4" s="441"/>
      <c r="Q4" s="440"/>
      <c r="R4" s="444"/>
      <c r="S4" s="444"/>
      <c r="T4" s="445"/>
      <c r="U4" s="444"/>
      <c r="V4" s="440"/>
      <c r="W4" s="440"/>
      <c r="X4" s="441"/>
      <c r="Y4" s="441"/>
      <c r="Z4" s="441"/>
      <c r="AA4" s="441"/>
      <c r="AB4" s="445"/>
      <c r="AC4" s="445"/>
      <c r="AD4" s="445"/>
      <c r="AE4" s="441"/>
      <c r="AF4" s="441"/>
      <c r="AG4" s="441"/>
      <c r="AH4" s="441"/>
      <c r="AI4" s="441"/>
      <c r="AJ4" s="441"/>
      <c r="AK4" s="441"/>
      <c r="AL4" s="440"/>
      <c r="AM4" s="445"/>
      <c r="AN4" s="440"/>
      <c r="AO4" s="441"/>
      <c r="AP4" s="440"/>
      <c r="AQ4" s="440"/>
      <c r="AR4" s="440"/>
      <c r="AS4" s="440"/>
      <c r="AT4" s="441"/>
      <c r="AU4" s="441"/>
      <c r="AV4" s="441"/>
      <c r="AW4" s="441"/>
      <c r="AX4" s="441"/>
      <c r="AY4" s="441"/>
      <c r="AZ4" s="441"/>
      <c r="BA4" s="441"/>
      <c r="BB4" s="441"/>
      <c r="BC4" s="441"/>
    </row>
    <row r="5" ht="15.75" customHeight="1">
      <c r="A5" s="446" t="s">
        <v>370</v>
      </c>
      <c r="B5" s="447"/>
      <c r="C5" s="447"/>
      <c r="D5" s="447"/>
      <c r="E5" s="447"/>
      <c r="F5" s="447"/>
      <c r="G5" s="447"/>
      <c r="H5" s="447"/>
      <c r="I5" s="447"/>
      <c r="J5" s="447"/>
      <c r="K5" s="447"/>
      <c r="L5" s="447"/>
      <c r="M5" s="447"/>
      <c r="N5" s="447"/>
      <c r="O5" s="447"/>
      <c r="P5" s="447"/>
      <c r="Q5" s="447"/>
      <c r="R5" s="447"/>
      <c r="S5" s="447"/>
      <c r="T5" s="447"/>
      <c r="U5" s="447"/>
      <c r="V5" s="447"/>
      <c r="W5" s="447"/>
      <c r="X5" s="447"/>
      <c r="Y5" s="447"/>
      <c r="Z5" s="447"/>
      <c r="AA5" s="447"/>
      <c r="AB5" s="447"/>
      <c r="AC5" s="447"/>
      <c r="AD5" s="447"/>
      <c r="AE5" s="447"/>
      <c r="AF5" s="447"/>
      <c r="AG5" s="447"/>
      <c r="AH5" s="447"/>
      <c r="AI5" s="447"/>
      <c r="AJ5" s="448"/>
      <c r="AK5" s="441"/>
      <c r="AL5" s="449" t="s">
        <v>371</v>
      </c>
      <c r="AM5" s="230"/>
      <c r="AN5" s="440"/>
      <c r="AO5" s="441"/>
      <c r="AP5" s="440"/>
      <c r="AQ5" s="440"/>
      <c r="AR5" s="440"/>
      <c r="AS5" s="440"/>
      <c r="AT5" s="441"/>
      <c r="AU5" s="441"/>
      <c r="AV5" s="441"/>
      <c r="AW5" s="441"/>
      <c r="AX5" s="441"/>
      <c r="AY5" s="441"/>
      <c r="AZ5" s="441"/>
      <c r="BA5" s="441"/>
      <c r="BB5" s="441"/>
      <c r="BC5" s="441"/>
    </row>
    <row r="6" ht="31.5" customHeight="1">
      <c r="A6" s="450" t="s">
        <v>372</v>
      </c>
      <c r="B6" s="451" t="s">
        <v>11</v>
      </c>
      <c r="C6" s="450" t="s">
        <v>373</v>
      </c>
      <c r="D6" s="452" t="s">
        <v>374</v>
      </c>
      <c r="E6" s="452"/>
      <c r="F6" s="450"/>
      <c r="G6" s="451"/>
      <c r="H6" s="451"/>
      <c r="I6" s="451"/>
      <c r="J6" s="453" t="s">
        <v>13</v>
      </c>
      <c r="K6" s="451" t="s">
        <v>14</v>
      </c>
      <c r="L6" s="451" t="s">
        <v>15</v>
      </c>
      <c r="M6" s="451" t="s">
        <v>16</v>
      </c>
      <c r="N6" s="451" t="s">
        <v>380</v>
      </c>
      <c r="O6" s="451" t="s">
        <v>381</v>
      </c>
      <c r="P6" s="451" t="s">
        <v>382</v>
      </c>
      <c r="Q6" s="451" t="s">
        <v>383</v>
      </c>
      <c r="R6" s="450" t="s">
        <v>384</v>
      </c>
      <c r="S6" s="450"/>
      <c r="T6" s="450" t="s">
        <v>385</v>
      </c>
      <c r="U6" s="450" t="s">
        <v>386</v>
      </c>
      <c r="V6" s="450" t="s">
        <v>387</v>
      </c>
      <c r="W6" s="450" t="s">
        <v>388</v>
      </c>
      <c r="X6" s="450" t="s">
        <v>389</v>
      </c>
      <c r="Y6" s="450" t="s">
        <v>390</v>
      </c>
      <c r="Z6" s="451" t="s">
        <v>391</v>
      </c>
      <c r="AA6" s="451" t="s">
        <v>392</v>
      </c>
      <c r="AB6" s="450" t="s">
        <v>393</v>
      </c>
      <c r="AC6" s="450" t="s">
        <v>394</v>
      </c>
      <c r="AD6" s="450" t="s">
        <v>395</v>
      </c>
      <c r="AE6" s="441" t="s">
        <v>396</v>
      </c>
      <c r="AF6" s="441" t="s">
        <v>397</v>
      </c>
      <c r="AG6" s="441" t="s">
        <v>398</v>
      </c>
      <c r="AH6" s="441" t="s">
        <v>399</v>
      </c>
      <c r="AI6" s="441" t="s">
        <v>400</v>
      </c>
      <c r="AJ6" s="441"/>
      <c r="AK6" s="441"/>
      <c r="AL6" s="454" t="s">
        <v>372</v>
      </c>
      <c r="AM6" s="454" t="s">
        <v>12</v>
      </c>
      <c r="AN6" s="454" t="s">
        <v>376</v>
      </c>
      <c r="AO6" s="454" t="s">
        <v>403</v>
      </c>
      <c r="AP6" s="455" t="s">
        <v>62</v>
      </c>
      <c r="AQ6" s="219"/>
      <c r="AR6" s="455" t="s">
        <v>65</v>
      </c>
      <c r="AS6" s="219"/>
      <c r="AT6" s="441"/>
      <c r="AU6" s="441"/>
      <c r="AV6" s="441"/>
      <c r="AW6" s="441"/>
      <c r="AX6" s="441"/>
      <c r="AY6" s="441"/>
      <c r="AZ6" s="441"/>
      <c r="BA6" s="441"/>
      <c r="BB6" s="441"/>
      <c r="BC6" s="441"/>
    </row>
    <row r="7" ht="15.75" customHeight="1">
      <c r="A7" s="393">
        <v>1.0</v>
      </c>
      <c r="B7" s="456" t="s">
        <v>39</v>
      </c>
      <c r="C7" s="457" t="s">
        <v>401</v>
      </c>
      <c r="D7" s="458" t="s">
        <v>40</v>
      </c>
      <c r="E7" s="450"/>
      <c r="F7" s="459"/>
      <c r="G7" s="459"/>
      <c r="H7" s="459"/>
      <c r="I7" s="392"/>
      <c r="J7" s="460" t="s">
        <v>402</v>
      </c>
      <c r="K7" s="461" t="s">
        <v>66</v>
      </c>
      <c r="L7" s="461" t="s">
        <v>67</v>
      </c>
      <c r="M7" s="460" t="s">
        <v>41</v>
      </c>
      <c r="N7" s="462"/>
      <c r="O7" s="450"/>
      <c r="P7" s="393"/>
      <c r="Q7" s="393"/>
      <c r="R7" s="393"/>
      <c r="S7" s="393"/>
      <c r="T7" s="393"/>
      <c r="U7" s="393"/>
      <c r="V7" s="463"/>
      <c r="W7" s="463"/>
      <c r="X7" s="463"/>
      <c r="Y7" s="463"/>
      <c r="Z7" s="393"/>
      <c r="AA7" s="393"/>
      <c r="AB7" s="393"/>
      <c r="AC7" s="393"/>
      <c r="AD7" s="393"/>
      <c r="AE7" s="441"/>
      <c r="AF7" s="441"/>
      <c r="AG7" s="441"/>
      <c r="AH7" s="441"/>
      <c r="AI7" s="441"/>
      <c r="AJ7" s="464"/>
      <c r="AK7" s="441"/>
      <c r="AL7" s="250"/>
      <c r="AM7" s="250"/>
      <c r="AN7" s="250"/>
      <c r="AO7" s="250"/>
      <c r="AP7" s="393" t="s">
        <v>369</v>
      </c>
      <c r="AQ7" s="393" t="s">
        <v>404</v>
      </c>
      <c r="AR7" s="393" t="s">
        <v>369</v>
      </c>
      <c r="AS7" s="393" t="s">
        <v>404</v>
      </c>
      <c r="AT7" s="441"/>
      <c r="AU7" s="441"/>
      <c r="AV7" s="441"/>
      <c r="AW7" s="441"/>
      <c r="AX7" s="441"/>
      <c r="AY7" s="441"/>
      <c r="AZ7" s="441"/>
      <c r="BA7" s="441"/>
      <c r="BB7" s="441"/>
      <c r="BC7" s="441"/>
    </row>
    <row r="8" ht="15.75" customHeight="1">
      <c r="A8" s="393">
        <v>2.0</v>
      </c>
      <c r="B8" s="465" t="s">
        <v>49</v>
      </c>
      <c r="C8" s="466" t="s">
        <v>405</v>
      </c>
      <c r="D8" s="467" t="s">
        <v>50</v>
      </c>
      <c r="E8" s="450"/>
      <c r="F8" s="459"/>
      <c r="G8" s="459"/>
      <c r="H8" s="459"/>
      <c r="I8" s="392"/>
      <c r="J8" s="468" t="s">
        <v>406</v>
      </c>
      <c r="K8" s="469"/>
      <c r="L8" s="469"/>
      <c r="M8" s="450"/>
      <c r="N8" s="462"/>
      <c r="O8" s="450"/>
      <c r="P8" s="393"/>
      <c r="Q8" s="393"/>
      <c r="R8" s="393"/>
      <c r="S8" s="393"/>
      <c r="T8" s="393"/>
      <c r="U8" s="393"/>
      <c r="V8" s="463"/>
      <c r="W8" s="463"/>
      <c r="X8" s="470"/>
      <c r="Y8" s="393"/>
      <c r="Z8" s="393"/>
      <c r="AA8" s="393"/>
      <c r="AB8" s="393"/>
      <c r="AC8" s="393"/>
      <c r="AD8" s="393"/>
      <c r="AE8" s="471"/>
      <c r="AF8" s="471"/>
      <c r="AG8" s="471"/>
      <c r="AH8" s="471"/>
      <c r="AI8" s="442"/>
      <c r="AJ8" s="464"/>
      <c r="AK8" s="442"/>
      <c r="AL8" s="393">
        <v>1.0</v>
      </c>
      <c r="AM8" s="458" t="s">
        <v>40</v>
      </c>
      <c r="AN8" s="365">
        <v>2.0</v>
      </c>
      <c r="AO8" s="472" t="s">
        <v>407</v>
      </c>
      <c r="AP8" s="393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2</v>
      </c>
      <c r="AQ8" s="393">
        <f>COUNTIFS(Jadwal!$D$7:$D$537,AM8,Jadwal!$E$7:$E$537,"P",Jadwal!$L$7:$L$537,$AP$6)+COUNTIFS(Jadwal!$O$7:$O$537,AM8,Jadwal!$P$7:$P$537,"P",Jadwal!$V$7:$V$537,$AP$6)+COUNTIFS(Jadwal!$Y$7:$Y$537,AM8,Jadwal!$Z$7:$Z$537,"P",Jadwal!$AF$7:$AF$537,$AP$6)+COUNTIFS(Jadwal!$AI$7:$AI$537,AM8,Jadwal!$AJ$7:$AJ$537,"P",Jadwal!$AP$7:$AP$537,$AP$6)+COUNTIFS(Jadwal!$AS$7:$AS$537,AM8,Jadwal!$AT$7:$AT$537,"P",Jadwal!$AZ$7:$AZ$537,$AP$6)</f>
        <v>0</v>
      </c>
      <c r="AR8" s="393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2</v>
      </c>
      <c r="AS8" s="393">
        <f>COUNTIFS(Jadwal!$D$7:$D$537,AM8,Jadwal!$E$7:$E$537,"P",Jadwal!$L$7:$L$537,$AR$6)+COUNTIFS(Jadwal!$O$7:$O$537,AM8,Jadwal!$P$7:$P$537,"P",Jadwal!$V$7:$V$537,$AR$6)+COUNTIFS(Jadwal!$Y$7:$Y$537,AM8,Jadwal!$Z$7:$Z$537,"P",Jadwal!$AF$7:$AF$537,$AR$6)+COUNTIFS(Jadwal!$AI$7:$AI$537,AM8,Jadwal!$AJ$7:$AJ$537,"P",Jadwal!$AP$7:$AP$537,$AR$6)+COUNTIFS(Jadwal!$AS$7:$AS$537,AM8,Jadwal!$AT$7:$AT$537,"P",Jadwal!$AZ$7:$AZ$537,$AR$6)</f>
        <v>0</v>
      </c>
      <c r="AT8" s="442"/>
      <c r="AU8" s="442"/>
      <c r="AV8" s="442"/>
      <c r="AW8" s="442"/>
      <c r="AX8" s="442"/>
      <c r="AY8" s="442"/>
      <c r="AZ8" s="442"/>
      <c r="BA8" s="442"/>
      <c r="BB8" s="442"/>
      <c r="BC8" s="442"/>
    </row>
    <row r="9" ht="15.75" customHeight="1">
      <c r="A9" s="393">
        <v>3.0</v>
      </c>
      <c r="B9" s="465" t="s">
        <v>242</v>
      </c>
      <c r="C9" s="466" t="s">
        <v>408</v>
      </c>
      <c r="D9" s="467" t="s">
        <v>241</v>
      </c>
      <c r="E9" s="450"/>
      <c r="F9" s="459"/>
      <c r="G9" s="459"/>
      <c r="H9" s="459"/>
      <c r="I9" s="392"/>
      <c r="J9" s="468" t="s">
        <v>409</v>
      </c>
      <c r="K9" s="467" t="s">
        <v>410</v>
      </c>
      <c r="L9" s="467" t="s">
        <v>411</v>
      </c>
      <c r="M9" s="467"/>
      <c r="N9" s="462"/>
      <c r="O9" s="450"/>
      <c r="P9" s="393"/>
      <c r="Q9" s="393"/>
      <c r="R9" s="393"/>
      <c r="S9" s="393"/>
      <c r="T9" s="393"/>
      <c r="U9" s="393"/>
      <c r="V9" s="463"/>
      <c r="W9" s="463"/>
      <c r="X9" s="470"/>
      <c r="Y9" s="393"/>
      <c r="Z9" s="393"/>
      <c r="AA9" s="393"/>
      <c r="AB9" s="393"/>
      <c r="AC9" s="393"/>
      <c r="AD9" s="393"/>
      <c r="AE9" s="471"/>
      <c r="AF9" s="471"/>
      <c r="AG9" s="471"/>
      <c r="AH9" s="471"/>
      <c r="AI9" s="442"/>
      <c r="AJ9" s="464"/>
      <c r="AK9" s="442"/>
      <c r="AL9" s="393">
        <v>2.0</v>
      </c>
      <c r="AM9" s="467" t="s">
        <v>50</v>
      </c>
      <c r="AN9" s="365">
        <v>4.0</v>
      </c>
      <c r="AO9" s="472" t="s">
        <v>478</v>
      </c>
      <c r="AP9" s="393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4</v>
      </c>
      <c r="AQ9" s="393">
        <f>COUNTIFS(Jadwal!$D$7:$D$537,AM9,Jadwal!$E$7:$E$537,"P",Jadwal!$L$7:$L$537,$AP$6)+COUNTIFS(Jadwal!$O$7:$O$537,AM9,Jadwal!$P$7:$P$537,"P",Jadwal!$V$7:$V$537,$AP$6)+COUNTIFS(Jadwal!$Y$7:$Y$537,AM9,Jadwal!$Z$7:$Z$537,"P",Jadwal!$AF$7:$AF$537,$AP$6)+COUNTIFS(Jadwal!$AI$7:$AI$537,AM9,Jadwal!$AJ$7:$AJ$537,"P",Jadwal!$AP$7:$AP$537,$AP$6)+COUNTIFS(Jadwal!$AS$7:$AS$537,AM9,Jadwal!$AT$7:$AT$537,"P",Jadwal!$AZ$7:$AZ$537,$AP$6)</f>
        <v>0</v>
      </c>
      <c r="AR9" s="393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4</v>
      </c>
      <c r="AS9" s="393">
        <f>COUNTIFS(Jadwal!$D$7:$D$537,AM9,Jadwal!$E$7:$E$537,"P",Jadwal!$L$7:$L$537,$AR$6)+COUNTIFS(Jadwal!$O$7:$O$537,AM9,Jadwal!$P$7:$P$537,"P",Jadwal!$V$7:$V$537,$AR$6)+COUNTIFS(Jadwal!$Y$7:$Y$537,AM9,Jadwal!$Z$7:$Z$537,"P",Jadwal!$AF$7:$AF$537,$AR$6)+COUNTIFS(Jadwal!$AI$7:$AI$537,AM9,Jadwal!$AJ$7:$AJ$537,"P",Jadwal!$AP$7:$AP$537,$AR$6)+COUNTIFS(Jadwal!$AS$7:$AS$537,AM9,Jadwal!$AT$7:$AT$537,"P",Jadwal!$AZ$7:$AZ$537,$AR$6)</f>
        <v>0</v>
      </c>
      <c r="AT9" s="442"/>
      <c r="AU9" s="442"/>
      <c r="AV9" s="442"/>
      <c r="AW9" s="442"/>
      <c r="AX9" s="442"/>
      <c r="AY9" s="442"/>
      <c r="AZ9" s="442"/>
      <c r="BA9" s="442"/>
      <c r="BB9" s="442"/>
      <c r="BC9" s="442"/>
    </row>
    <row r="10" ht="15.75" customHeight="1">
      <c r="A10" s="393">
        <v>4.0</v>
      </c>
      <c r="B10" s="465" t="s">
        <v>43</v>
      </c>
      <c r="C10" s="466" t="s">
        <v>413</v>
      </c>
      <c r="D10" s="467" t="s">
        <v>44</v>
      </c>
      <c r="E10" s="450"/>
      <c r="F10" s="459"/>
      <c r="G10" s="459"/>
      <c r="H10" s="459"/>
      <c r="I10" s="392"/>
      <c r="J10" s="468" t="s">
        <v>507</v>
      </c>
      <c r="K10" s="467"/>
      <c r="L10" s="469"/>
      <c r="M10" s="450"/>
      <c r="N10" s="462"/>
      <c r="O10" s="450"/>
      <c r="P10" s="393"/>
      <c r="Q10" s="393"/>
      <c r="R10" s="393"/>
      <c r="S10" s="393"/>
      <c r="T10" s="393"/>
      <c r="U10" s="393"/>
      <c r="V10" s="463"/>
      <c r="W10" s="463"/>
      <c r="X10" s="463"/>
      <c r="Y10" s="463"/>
      <c r="Z10" s="393"/>
      <c r="AA10" s="393"/>
      <c r="AB10" s="393"/>
      <c r="AC10" s="393"/>
      <c r="AD10" s="393"/>
      <c r="AE10" s="473"/>
      <c r="AF10" s="473"/>
      <c r="AG10" s="473"/>
      <c r="AH10" s="474"/>
      <c r="AI10" s="474"/>
      <c r="AJ10" s="464"/>
      <c r="AK10" s="474"/>
      <c r="AL10" s="393">
        <v>3.0</v>
      </c>
      <c r="AM10" s="467" t="s">
        <v>241</v>
      </c>
      <c r="AN10" s="468">
        <v>2.0</v>
      </c>
      <c r="AO10" s="472" t="s">
        <v>407</v>
      </c>
      <c r="AP10" s="393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2</v>
      </c>
      <c r="AQ10" s="393">
        <f>COUNTIFS(Jadwal!$D$7:$D$537,AM10,Jadwal!$E$7:$E$537,"P",Jadwal!$L$7:$L$537,$AP$6)+COUNTIFS(Jadwal!$O$7:$O$537,AM10,Jadwal!$P$7:$P$537,"P",Jadwal!$V$7:$V$537,$AP$6)+COUNTIFS(Jadwal!$Y$7:$Y$537,AM10,Jadwal!$Z$7:$Z$537,"P",Jadwal!$AF$7:$AF$537,$AP$6)+COUNTIFS(Jadwal!$AI$7:$AI$537,AM10,Jadwal!$AJ$7:$AJ$537,"P",Jadwal!$AP$7:$AP$537,$AP$6)+COUNTIFS(Jadwal!$AS$7:$AS$537,AM10,Jadwal!$AT$7:$AT$537,"P",Jadwal!$AZ$7:$AZ$537,$AP$6)</f>
        <v>0</v>
      </c>
      <c r="AR10" s="393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2</v>
      </c>
      <c r="AS10" s="393">
        <f>COUNTIFS(Jadwal!$D$7:$D$537,AM10,Jadwal!$E$7:$E$537,"P",Jadwal!$L$7:$L$537,$AR$6)+COUNTIFS(Jadwal!$O$7:$O$537,AM10,Jadwal!$P$7:$P$537,"P",Jadwal!$V$7:$V$537,$AR$6)+COUNTIFS(Jadwal!$Y$7:$Y$537,AM10,Jadwal!$Z$7:$Z$537,"P",Jadwal!$AF$7:$AF$537,$AR$6)+COUNTIFS(Jadwal!$AI$7:$AI$537,AM10,Jadwal!$AJ$7:$AJ$537,"P",Jadwal!$AP$7:$AP$537,$AR$6)+COUNTIFS(Jadwal!$AS$7:$AS$537,AM10,Jadwal!$AT$7:$AT$537,"P",Jadwal!$AZ$7:$AZ$537,$AR$6)</f>
        <v>0</v>
      </c>
      <c r="AT10" s="441"/>
      <c r="AU10" s="441"/>
      <c r="AV10" s="441"/>
      <c r="AW10" s="441"/>
      <c r="AX10" s="441"/>
      <c r="AY10" s="441"/>
      <c r="AZ10" s="441"/>
      <c r="BA10" s="441"/>
      <c r="BB10" s="441"/>
      <c r="BC10" s="441"/>
    </row>
    <row r="11" ht="15.75" customHeight="1">
      <c r="A11" s="393">
        <v>5.0</v>
      </c>
      <c r="B11" s="465" t="s">
        <v>45</v>
      </c>
      <c r="C11" s="466" t="s">
        <v>418</v>
      </c>
      <c r="D11" s="467" t="s">
        <v>46</v>
      </c>
      <c r="E11" s="450"/>
      <c r="F11" s="459"/>
      <c r="G11" s="459"/>
      <c r="H11" s="459"/>
      <c r="I11" s="392"/>
      <c r="J11" s="468" t="s">
        <v>41</v>
      </c>
      <c r="K11" s="467"/>
      <c r="L11" s="469"/>
      <c r="M11" s="450"/>
      <c r="N11" s="462"/>
      <c r="O11" s="450"/>
      <c r="P11" s="393"/>
      <c r="Q11" s="393"/>
      <c r="R11" s="393"/>
      <c r="S11" s="393"/>
      <c r="T11" s="393"/>
      <c r="U11" s="393"/>
      <c r="V11" s="463"/>
      <c r="W11" s="463"/>
      <c r="X11" s="393"/>
      <c r="Y11" s="393"/>
      <c r="Z11" s="393"/>
      <c r="AA11" s="393"/>
      <c r="AB11" s="393"/>
      <c r="AC11" s="393"/>
      <c r="AD11" s="393"/>
      <c r="AE11" s="473"/>
      <c r="AF11" s="473"/>
      <c r="AG11" s="473"/>
      <c r="AH11" s="474"/>
      <c r="AI11" s="474"/>
      <c r="AJ11" s="464"/>
      <c r="AK11" s="474"/>
      <c r="AL11" s="393">
        <v>4.0</v>
      </c>
      <c r="AM11" s="467" t="s">
        <v>44</v>
      </c>
      <c r="AN11" s="468">
        <v>2.0</v>
      </c>
      <c r="AO11" s="472" t="s">
        <v>407</v>
      </c>
      <c r="AP11" s="393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2</v>
      </c>
      <c r="AQ11" s="393">
        <f>COUNTIFS(Jadwal!$D$7:$D$537,AM11,Jadwal!$E$7:$E$537,"P",Jadwal!$L$7:$L$537,$AP$6)+COUNTIFS(Jadwal!$O$7:$O$537,AM11,Jadwal!$P$7:$P$537,"P",Jadwal!$V$7:$V$537,$AP$6)+COUNTIFS(Jadwal!$Y$7:$Y$537,AM11,Jadwal!$Z$7:$Z$537,"P",Jadwal!$AF$7:$AF$537,$AP$6)+COUNTIFS(Jadwal!$AI$7:$AI$537,AM11,Jadwal!$AJ$7:$AJ$537,"P",Jadwal!$AP$7:$AP$537,$AP$6)+COUNTIFS(Jadwal!$AS$7:$AS$537,AM11,Jadwal!$AT$7:$AT$537,"P",Jadwal!$AZ$7:$AZ$537,$AP$6)</f>
        <v>0</v>
      </c>
      <c r="AR11" s="393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2</v>
      </c>
      <c r="AS11" s="393">
        <f>COUNTIFS(Jadwal!$D$7:$D$537,AM11,Jadwal!$E$7:$E$537,"P",Jadwal!$L$7:$L$537,$AR$6)+COUNTIFS(Jadwal!$O$7:$O$537,AM11,Jadwal!$P$7:$P$537,"P",Jadwal!$V$7:$V$537,$AR$6)+COUNTIFS(Jadwal!$Y$7:$Y$537,AM11,Jadwal!$Z$7:$Z$537,"P",Jadwal!$AF$7:$AF$537,$AR$6)+COUNTIFS(Jadwal!$AI$7:$AI$537,AM11,Jadwal!$AJ$7:$AJ$537,"P",Jadwal!$AP$7:$AP$537,$AR$6)+COUNTIFS(Jadwal!$AS$7:$AS$537,AM11,Jadwal!$AT$7:$AT$537,"P",Jadwal!$AZ$7:$AZ$537,$AR$6)</f>
        <v>0</v>
      </c>
      <c r="AT11" s="441"/>
      <c r="AU11" s="441"/>
      <c r="AV11" s="441"/>
      <c r="AW11" s="441"/>
      <c r="AX11" s="441"/>
      <c r="AY11" s="441"/>
      <c r="AZ11" s="441"/>
      <c r="BA11" s="441"/>
      <c r="BB11" s="441"/>
      <c r="BC11" s="441"/>
    </row>
    <row r="12" ht="15.75" customHeight="1">
      <c r="A12" s="393">
        <v>6.0</v>
      </c>
      <c r="B12" s="465" t="s">
        <v>307</v>
      </c>
      <c r="C12" s="466" t="s">
        <v>508</v>
      </c>
      <c r="D12" s="467" t="s">
        <v>308</v>
      </c>
      <c r="E12" s="450"/>
      <c r="F12" s="459"/>
      <c r="G12" s="459"/>
      <c r="H12" s="459"/>
      <c r="I12" s="392"/>
      <c r="J12" s="468" t="s">
        <v>509</v>
      </c>
      <c r="K12" s="467"/>
      <c r="L12" s="469"/>
      <c r="M12" s="450"/>
      <c r="N12" s="462"/>
      <c r="O12" s="450"/>
      <c r="P12" s="393"/>
      <c r="Q12" s="393"/>
      <c r="R12" s="393"/>
      <c r="S12" s="393"/>
      <c r="T12" s="393"/>
      <c r="U12" s="393"/>
      <c r="V12" s="463"/>
      <c r="W12" s="463"/>
      <c r="X12" s="393"/>
      <c r="Y12" s="393"/>
      <c r="Z12" s="393"/>
      <c r="AA12" s="393"/>
      <c r="AB12" s="393"/>
      <c r="AC12" s="393"/>
      <c r="AD12" s="393"/>
      <c r="AE12" s="473"/>
      <c r="AF12" s="473"/>
      <c r="AG12" s="473"/>
      <c r="AH12" s="474"/>
      <c r="AI12" s="474"/>
      <c r="AJ12" s="464"/>
      <c r="AK12" s="474"/>
      <c r="AL12" s="393">
        <v>5.0</v>
      </c>
      <c r="AM12" s="467" t="s">
        <v>46</v>
      </c>
      <c r="AN12" s="468">
        <v>3.0</v>
      </c>
      <c r="AO12" s="472" t="s">
        <v>421</v>
      </c>
      <c r="AP12" s="393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3</v>
      </c>
      <c r="AQ12" s="393">
        <f>COUNTIFS(Jadwal!$D$7:$D$537,AM12,Jadwal!$E$7:$E$537,"P",Jadwal!$L$7:$L$537,$AP$6)+COUNTIFS(Jadwal!$O$7:$O$537,AM12,Jadwal!$P$7:$P$537,"P",Jadwal!$V$7:$V$537,$AP$6)+COUNTIFS(Jadwal!$Y$7:$Y$537,AM12,Jadwal!$Z$7:$Z$537,"P",Jadwal!$AF$7:$AF$537,$AP$6)+COUNTIFS(Jadwal!$AI$7:$AI$537,AM12,Jadwal!$AJ$7:$AJ$537,"P",Jadwal!$AP$7:$AP$537,$AP$6)+COUNTIFS(Jadwal!$AS$7:$AS$537,AM12,Jadwal!$AT$7:$AT$537,"P",Jadwal!$AZ$7:$AZ$537,$AP$6)</f>
        <v>3</v>
      </c>
      <c r="AR12" s="393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3</v>
      </c>
      <c r="AS12" s="393">
        <f>COUNTIFS(Jadwal!$D$7:$D$537,AM12,Jadwal!$E$7:$E$537,"P",Jadwal!$L$7:$L$537,$AR$6)+COUNTIFS(Jadwal!$O$7:$O$537,AM12,Jadwal!$P$7:$P$537,"P",Jadwal!$V$7:$V$537,$AR$6)+COUNTIFS(Jadwal!$Y$7:$Y$537,AM12,Jadwal!$Z$7:$Z$537,"P",Jadwal!$AF$7:$AF$537,$AR$6)+COUNTIFS(Jadwal!$AI$7:$AI$537,AM12,Jadwal!$AJ$7:$AJ$537,"P",Jadwal!$AP$7:$AP$537,$AR$6)+COUNTIFS(Jadwal!$AS$7:$AS$537,AM12,Jadwal!$AT$7:$AT$537,"P",Jadwal!$AZ$7:$AZ$537,$AR$6)</f>
        <v>3</v>
      </c>
      <c r="AT12" s="441"/>
      <c r="AU12" s="441"/>
      <c r="AV12" s="441"/>
      <c r="AW12" s="441"/>
      <c r="AX12" s="441"/>
      <c r="AY12" s="441"/>
      <c r="AZ12" s="441"/>
      <c r="BA12" s="441"/>
      <c r="BB12" s="441"/>
      <c r="BC12" s="441"/>
    </row>
    <row r="13" ht="15.75" customHeight="1">
      <c r="A13" s="393">
        <v>7.0</v>
      </c>
      <c r="B13" s="465" t="s">
        <v>63</v>
      </c>
      <c r="C13" s="466" t="s">
        <v>510</v>
      </c>
      <c r="D13" s="467" t="s">
        <v>64</v>
      </c>
      <c r="E13" s="393"/>
      <c r="F13" s="392"/>
      <c r="G13" s="475"/>
      <c r="H13" s="475"/>
      <c r="I13" s="392"/>
      <c r="J13" s="468" t="s">
        <v>497</v>
      </c>
      <c r="K13" s="467" t="s">
        <v>430</v>
      </c>
      <c r="L13" s="469"/>
      <c r="M13" s="450"/>
      <c r="N13" s="450"/>
      <c r="O13" s="393"/>
      <c r="P13" s="393"/>
      <c r="Q13" s="393"/>
      <c r="R13" s="393"/>
      <c r="S13" s="393"/>
      <c r="T13" s="393"/>
      <c r="U13" s="393"/>
      <c r="V13" s="393"/>
      <c r="W13" s="393"/>
      <c r="X13" s="392"/>
      <c r="Y13" s="392"/>
      <c r="Z13" s="392"/>
      <c r="AA13" s="392"/>
      <c r="AB13" s="392"/>
      <c r="AC13" s="392"/>
      <c r="AD13" s="392"/>
      <c r="AE13" s="441"/>
      <c r="AF13" s="441"/>
      <c r="AG13" s="441"/>
      <c r="AH13" s="441"/>
      <c r="AI13" s="441"/>
      <c r="AJ13" s="464"/>
      <c r="AK13" s="441"/>
      <c r="AL13" s="393">
        <v>6.0</v>
      </c>
      <c r="AM13" s="467" t="s">
        <v>308</v>
      </c>
      <c r="AN13" s="468">
        <v>2.0</v>
      </c>
      <c r="AO13" s="472" t="s">
        <v>407</v>
      </c>
      <c r="AP13" s="393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2</v>
      </c>
      <c r="AQ13" s="393">
        <f>COUNTIFS(Jadwal!$D$7:$D$537,AM13,Jadwal!$E$7:$E$537,"P",Jadwal!$L$7:$L$537,$AP$6)+COUNTIFS(Jadwal!$O$7:$O$537,AM13,Jadwal!$P$7:$P$537,"P",Jadwal!$V$7:$V$537,$AP$6)+COUNTIFS(Jadwal!$Y$7:$Y$537,AM13,Jadwal!$Z$7:$Z$537,"P",Jadwal!$AF$7:$AF$537,$AP$6)+COUNTIFS(Jadwal!$AI$7:$AI$537,AM13,Jadwal!$AJ$7:$AJ$537,"P",Jadwal!$AP$7:$AP$537,$AP$6)+COUNTIFS(Jadwal!$AS$7:$AS$537,AM13,Jadwal!$AT$7:$AT$537,"P",Jadwal!$AZ$7:$AZ$537,$AP$6)</f>
        <v>0</v>
      </c>
      <c r="AR13" s="393">
        <f>COUNTIFS(Jadwal!$D$7:$D$537,AM13,Jadwal!$E$7:$E$537,"T",Jadwal!$L$7:$L$537,$AR$6)+COUNTIFS(Jadwal!$O$7:$O$537,AM13,Jadwal!$P$7:$P$537,"T",Jadwal!$V$7:$V$537,$AR$6)+COUNTIFS(Jadwal!$Y$7:$Y$537,AM13,Jadwal!$Z$7:$Z$537,"T",Jadwal!$AF$7:$AF$537,$AR$6)+COUNTIFS(Jadwal!$AI$7:$AI$537,AM13,Jadwal!$AJ$7:$AJ$537,"T",Jadwal!$AP$7:$AP$537,$AR$6)+COUNTIFS(Jadwal!$AS$7:$AS$537,AM13,Jadwal!$AT$7:$AT$537,"T",Jadwal!$AZ$7:$AZ$537,$AR$6)</f>
        <v>2</v>
      </c>
      <c r="AS13" s="393">
        <f>COUNTIFS(Jadwal!$D$7:$D$537,AM13,Jadwal!$E$7:$E$537,"P",Jadwal!$L$7:$L$537,$AR$6)+COUNTIFS(Jadwal!$O$7:$O$537,AM13,Jadwal!$P$7:$P$537,"P",Jadwal!$V$7:$V$537,$AR$6)+COUNTIFS(Jadwal!$Y$7:$Y$537,AM13,Jadwal!$Z$7:$Z$537,"P",Jadwal!$AF$7:$AF$537,$AR$6)+COUNTIFS(Jadwal!$AI$7:$AI$537,AM13,Jadwal!$AJ$7:$AJ$537,"P",Jadwal!$AP$7:$AP$537,$AR$6)+COUNTIFS(Jadwal!$AS$7:$AS$537,AM13,Jadwal!$AT$7:$AT$537,"P",Jadwal!$AZ$7:$AZ$537,$AR$6)</f>
        <v>0</v>
      </c>
      <c r="AT13" s="441"/>
      <c r="AU13" s="441"/>
      <c r="AV13" s="441"/>
      <c r="AW13" s="441"/>
      <c r="AX13" s="441"/>
      <c r="AY13" s="441"/>
      <c r="AZ13" s="441"/>
      <c r="BA13" s="441"/>
      <c r="BB13" s="441"/>
      <c r="BC13" s="441"/>
    </row>
    <row r="14" ht="15.75" customHeight="1">
      <c r="A14" s="476">
        <v>8.0</v>
      </c>
      <c r="B14" s="393"/>
      <c r="C14" s="392"/>
      <c r="D14" s="450"/>
      <c r="E14" s="393"/>
      <c r="F14" s="392"/>
      <c r="G14" s="475"/>
      <c r="H14" s="475"/>
      <c r="I14" s="392"/>
      <c r="J14" s="450"/>
      <c r="K14" s="393"/>
      <c r="L14" s="450"/>
      <c r="M14" s="450"/>
      <c r="N14" s="450"/>
      <c r="O14" s="393"/>
      <c r="P14" s="393"/>
      <c r="Q14" s="393"/>
      <c r="R14" s="393"/>
      <c r="S14" s="393"/>
      <c r="T14" s="393"/>
      <c r="U14" s="393"/>
      <c r="V14" s="441"/>
      <c r="W14" s="441"/>
      <c r="X14" s="441"/>
      <c r="Y14" s="441"/>
      <c r="Z14" s="441"/>
      <c r="AA14" s="441"/>
      <c r="AB14" s="441"/>
      <c r="AC14" s="441"/>
      <c r="AD14" s="441"/>
      <c r="AE14" s="441"/>
      <c r="AF14" s="441"/>
      <c r="AG14" s="441"/>
      <c r="AH14" s="441"/>
      <c r="AI14" s="441"/>
      <c r="AJ14" s="477"/>
      <c r="AK14" s="441"/>
      <c r="AL14" s="393">
        <v>7.0</v>
      </c>
      <c r="AM14" s="467" t="s">
        <v>64</v>
      </c>
      <c r="AN14" s="468">
        <v>3.0</v>
      </c>
      <c r="AO14" s="472" t="s">
        <v>434</v>
      </c>
      <c r="AP14" s="393">
        <f>COUNTIFS(Jadwal!$D$7:$D$537,AM14,Jadwal!$E$7:$E$537,"T",Jadwal!$L$7:$L$537,$AP$6)+COUNTIFS(Jadwal!$O$7:$O$537,AM14,Jadwal!$P$7:$P$537,"T",Jadwal!$V$7:$V$537,$AP$6)+COUNTIFS(Jadwal!$Y$7:$Y$537,AM14,Jadwal!$Z$7:$Z$537,"T",Jadwal!$AF$7:$AF$537,$AP$6)+COUNTIFS(Jadwal!$AI$7:$AI$537,AM14,Jadwal!$AJ$7:$AJ$537,"T",Jadwal!$AP$7:$AP$537,$AP$6)+COUNTIFS(Jadwal!$AS$7:$AS$537,AM14,Jadwal!$AT$7:$AT$537,"T",Jadwal!$AZ$7:$AZ$537,$AP$6)</f>
        <v>3</v>
      </c>
      <c r="AQ14" s="393">
        <f>COUNTIFS(Jadwal!$D$7:$D$537,AM14,Jadwal!$E$7:$E$537,"P",Jadwal!$L$7:$L$537,$AP$6)+COUNTIFS(Jadwal!$O$7:$O$537,AM14,Jadwal!$P$7:$P$537,"P",Jadwal!$V$7:$V$537,$AP$6)+COUNTIFS(Jadwal!$Y$7:$Y$537,AM14,Jadwal!$Z$7:$Z$537,"P",Jadwal!$AF$7:$AF$537,$AP$6)+COUNTIFS(Jadwal!$AI$7:$AI$537,AM14,Jadwal!$AJ$7:$AJ$537,"P",Jadwal!$AP$7:$AP$537,$AP$6)+COUNTIFS(Jadwal!$AS$7:$AS$537,AM14,Jadwal!$AT$7:$AT$537,"P",Jadwal!$AZ$7:$AZ$537,$AP$6)</f>
        <v>0</v>
      </c>
      <c r="AR14" s="393">
        <f>COUNTIFS(Jadwal!$D$7:$D$537,AM14,Jadwal!$E$7:$E$537,"T",Jadwal!$L$7:$L$537,$AR$6)+COUNTIFS(Jadwal!$O$7:$O$537,AM14,Jadwal!$P$7:$P$537,"T",Jadwal!$V$7:$V$537,$AR$6)+COUNTIFS(Jadwal!$Y$7:$Y$537,AM14,Jadwal!$Z$7:$Z$537,"T",Jadwal!$AF$7:$AF$537,$AR$6)+COUNTIFS(Jadwal!$AI$7:$AI$537,AM14,Jadwal!$AJ$7:$AJ$537,"T",Jadwal!$AP$7:$AP$537,$AR$6)+COUNTIFS(Jadwal!$AS$7:$AS$537,AM14,Jadwal!$AT$7:$AT$537,"T",Jadwal!$AZ$7:$AZ$537,$AR$6)</f>
        <v>3</v>
      </c>
      <c r="AS14" s="393">
        <f>COUNTIFS(Jadwal!$D$7:$D$537,AM14,Jadwal!$E$7:$E$537,"P",Jadwal!$L$7:$L$537,$AR$6)+COUNTIFS(Jadwal!$O$7:$O$537,AM14,Jadwal!$P$7:$P$537,"P",Jadwal!$V$7:$V$537,$AR$6)+COUNTIFS(Jadwal!$Y$7:$Y$537,AM14,Jadwal!$Z$7:$Z$537,"P",Jadwal!$AF$7:$AF$537,$AR$6)+COUNTIFS(Jadwal!$AI$7:$AI$537,AM14,Jadwal!$AJ$7:$AJ$537,"P",Jadwal!$AP$7:$AP$537,$AR$6)+COUNTIFS(Jadwal!$AS$7:$AS$537,AM14,Jadwal!$AT$7:$AT$537,"P",Jadwal!$AZ$7:$AZ$537,$AR$6)</f>
        <v>0</v>
      </c>
      <c r="AT14" s="441"/>
      <c r="AU14" s="441"/>
      <c r="AV14" s="441"/>
      <c r="AW14" s="441"/>
      <c r="AX14" s="441"/>
      <c r="AY14" s="441"/>
      <c r="AZ14" s="441"/>
      <c r="BA14" s="441"/>
      <c r="BB14" s="441"/>
      <c r="BC14" s="441"/>
    </row>
    <row r="15" ht="15.75" customHeight="1">
      <c r="A15" s="476">
        <v>9.0</v>
      </c>
      <c r="B15" s="393"/>
      <c r="C15" s="392"/>
      <c r="D15" s="450"/>
      <c r="E15" s="393"/>
      <c r="F15" s="392"/>
      <c r="G15" s="475"/>
      <c r="H15" s="475"/>
      <c r="I15" s="392"/>
      <c r="J15" s="450"/>
      <c r="K15" s="393"/>
      <c r="L15" s="450"/>
      <c r="M15" s="450"/>
      <c r="N15" s="450"/>
      <c r="O15" s="393"/>
      <c r="P15" s="393"/>
      <c r="Q15" s="393"/>
      <c r="R15" s="393"/>
      <c r="S15" s="393"/>
      <c r="T15" s="393"/>
      <c r="U15" s="393"/>
      <c r="V15" s="441"/>
      <c r="W15" s="441"/>
      <c r="X15" s="441"/>
      <c r="Y15" s="441"/>
      <c r="Z15" s="441"/>
      <c r="AA15" s="441"/>
      <c r="AB15" s="441"/>
      <c r="AC15" s="441"/>
      <c r="AD15" s="441"/>
      <c r="AE15" s="441"/>
      <c r="AF15" s="441"/>
      <c r="AG15" s="441"/>
      <c r="AH15" s="441"/>
      <c r="AI15" s="441"/>
      <c r="AJ15" s="477"/>
      <c r="AK15" s="441"/>
      <c r="AL15" s="393">
        <v>8.0</v>
      </c>
      <c r="AM15" s="450"/>
      <c r="AN15" s="393"/>
      <c r="AO15" s="392"/>
      <c r="AP15" s="393">
        <f>COUNTIFS(Jadwal!$D$7:$D$537,AM15,Jadwal!$E$7:$E$537,"T",Jadwal!$L$7:$L$537,$AP$6)+COUNTIFS(Jadwal!$O$7:$O$537,AM15,Jadwal!$P$7:$P$537,"T",Jadwal!$V$7:$V$537,$AP$6)+COUNTIFS(Jadwal!$Y$7:$Y$537,AM15,Jadwal!$Z$7:$Z$537,"T",Jadwal!$AF$7:$AF$537,$AP$6)+COUNTIFS(Jadwal!$AI$7:$AI$537,AM15,Jadwal!$AJ$7:$AJ$537,"T",Jadwal!$AP$7:$AP$537,$AP$6)+COUNTIFS(Jadwal!$AS$7:$AS$537,AM15,Jadwal!$AT$7:$AT$537,"T",Jadwal!$AZ$7:$AZ$537,$AP$6)</f>
        <v>0</v>
      </c>
      <c r="AQ15" s="393">
        <f>COUNTIFS(Jadwal!$D$7:$D$537,AM15,Jadwal!$E$7:$E$537,"P",Jadwal!$L$7:$L$537,$AP$6)+COUNTIFS(Jadwal!$O$7:$O$537,AM15,Jadwal!$P$7:$P$537,"P",Jadwal!$V$7:$V$537,$AP$6)+COUNTIFS(Jadwal!$Y$7:$Y$537,AM15,Jadwal!$Z$7:$Z$537,"P",Jadwal!$AF$7:$AF$537,$AP$6)+COUNTIFS(Jadwal!$AI$7:$AI$537,AM15,Jadwal!$AJ$7:$AJ$537,"P",Jadwal!$AP$7:$AP$537,$AP$6)+COUNTIFS(Jadwal!$AS$7:$AS$537,AM15,Jadwal!$AT$7:$AT$537,"P",Jadwal!$AZ$7:$AZ$537,$AP$6)</f>
        <v>0</v>
      </c>
      <c r="AR15" s="393">
        <f>COUNTIFS(Jadwal!$D$7:$D$537,AM15,Jadwal!$E$7:$E$537,"T",Jadwal!$L$7:$L$537,$AR$6)+COUNTIFS(Jadwal!$O$7:$O$537,AM15,Jadwal!$P$7:$P$537,"T",Jadwal!$V$7:$V$537,$AR$6)+COUNTIFS(Jadwal!$Y$7:$Y$537,AM15,Jadwal!$Z$7:$Z$537,"T",Jadwal!$AF$7:$AF$537,$AR$6)+COUNTIFS(Jadwal!$AI$7:$AI$537,AM15,Jadwal!$AJ$7:$AJ$537,"T",Jadwal!$AP$7:$AP$537,$AR$6)+COUNTIFS(Jadwal!$AS$7:$AS$537,AM15,Jadwal!$AT$7:$AT$537,"T",Jadwal!$AZ$7:$AZ$537,$AR$6)</f>
        <v>0</v>
      </c>
      <c r="AS15" s="393">
        <f>COUNTIFS(Jadwal!$D$7:$D$537,AM15,Jadwal!$E$7:$E$537,"P",Jadwal!$L$7:$L$537,$AR$6)+COUNTIFS(Jadwal!$O$7:$O$537,AM15,Jadwal!$P$7:$P$537,"P",Jadwal!$V$7:$V$537,$AR$6)+COUNTIFS(Jadwal!$Y$7:$Y$537,AM15,Jadwal!$Z$7:$Z$537,"P",Jadwal!$AF$7:$AF$537,$AR$6)+COUNTIFS(Jadwal!$AI$7:$AI$537,AM15,Jadwal!$AJ$7:$AJ$537,"P",Jadwal!$AP$7:$AP$537,$AR$6)+COUNTIFS(Jadwal!$AS$7:$AS$537,AM15,Jadwal!$AT$7:$AT$537,"P",Jadwal!$AZ$7:$AZ$537,$AR$6)</f>
        <v>0</v>
      </c>
      <c r="AT15" s="441"/>
      <c r="AU15" s="441"/>
      <c r="AV15" s="441"/>
      <c r="AW15" s="441"/>
      <c r="AX15" s="441"/>
      <c r="AY15" s="441"/>
      <c r="AZ15" s="441"/>
      <c r="BA15" s="441"/>
      <c r="BB15" s="441"/>
      <c r="BC15" s="441"/>
    </row>
    <row r="16" ht="15.75" customHeight="1">
      <c r="A16" s="393">
        <v>10.0</v>
      </c>
      <c r="B16" s="393"/>
      <c r="C16" s="392"/>
      <c r="D16" s="450"/>
      <c r="E16" s="392"/>
      <c r="F16" s="392"/>
      <c r="G16" s="475"/>
      <c r="H16" s="475"/>
      <c r="I16" s="392"/>
      <c r="J16" s="450"/>
      <c r="K16" s="393"/>
      <c r="L16" s="450"/>
      <c r="M16" s="450"/>
      <c r="N16" s="450"/>
      <c r="O16" s="393"/>
      <c r="P16" s="393"/>
      <c r="Q16" s="393"/>
      <c r="R16" s="393"/>
      <c r="S16" s="393"/>
      <c r="T16" s="393"/>
      <c r="U16" s="393"/>
      <c r="V16" s="441"/>
      <c r="W16" s="441"/>
      <c r="X16" s="441"/>
      <c r="Y16" s="441"/>
      <c r="Z16" s="441"/>
      <c r="AA16" s="441"/>
      <c r="AB16" s="441"/>
      <c r="AC16" s="441"/>
      <c r="AD16" s="441"/>
      <c r="AE16" s="441"/>
      <c r="AF16" s="441"/>
      <c r="AG16" s="441"/>
      <c r="AH16" s="441"/>
      <c r="AI16" s="441"/>
      <c r="AJ16" s="477"/>
      <c r="AK16" s="441"/>
      <c r="AL16" s="393">
        <v>9.0</v>
      </c>
      <c r="AM16" s="450"/>
      <c r="AN16" s="393"/>
      <c r="AO16" s="392"/>
      <c r="AP16" s="393">
        <f>COUNTIFS(Jadwal!$D$7:$D$537,AM16,Jadwal!$E$7:$E$537,"T",Jadwal!$L$7:$L$537,$AP$6)+COUNTIFS(Jadwal!$O$7:$O$537,AM16,Jadwal!$P$7:$P$537,"T",Jadwal!$V$7:$V$537,$AP$6)+COUNTIFS(Jadwal!$Y$7:$Y$537,AM16,Jadwal!$Z$7:$Z$537,"T",Jadwal!$AF$7:$AF$537,$AP$6)+COUNTIFS(Jadwal!$AI$7:$AI$537,AM16,Jadwal!$AJ$7:$AJ$537,"T",Jadwal!$AP$7:$AP$537,$AP$6)+COUNTIFS(Jadwal!$AS$7:$AS$537,AM16,Jadwal!$AT$7:$AT$537,"T",Jadwal!$AZ$7:$AZ$537,$AP$6)</f>
        <v>0</v>
      </c>
      <c r="AQ16" s="393">
        <f>COUNTIFS(Jadwal!$D$7:$D$537,AM16,Jadwal!$E$7:$E$537,"P",Jadwal!$L$7:$L$537,$AP$6)+COUNTIFS(Jadwal!$O$7:$O$537,AM16,Jadwal!$P$7:$P$537,"P",Jadwal!$V$7:$V$537,$AP$6)+COUNTIFS(Jadwal!$Y$7:$Y$537,AM16,Jadwal!$Z$7:$Z$537,"P",Jadwal!$AF$7:$AF$537,$AP$6)+COUNTIFS(Jadwal!$AI$7:$AI$537,AM16,Jadwal!$AJ$7:$AJ$537,"P",Jadwal!$AP$7:$AP$537,$AP$6)+COUNTIFS(Jadwal!$AS$7:$AS$537,AM16,Jadwal!$AT$7:$AT$537,"P",Jadwal!$AZ$7:$AZ$537,$AP$6)</f>
        <v>0</v>
      </c>
      <c r="AR16" s="393">
        <f>COUNTIFS(Jadwal!$D$7:$D$537,AM16,Jadwal!$E$7:$E$537,"T",Jadwal!$L$7:$L$537,$AR$6)+COUNTIFS(Jadwal!$O$7:$O$537,AM16,Jadwal!$P$7:$P$537,"T",Jadwal!$V$7:$V$537,$AR$6)+COUNTIFS(Jadwal!$Y$7:$Y$537,AM16,Jadwal!$Z$7:$Z$537,"T",Jadwal!$AF$7:$AF$537,$AR$6)+COUNTIFS(Jadwal!$AI$7:$AI$537,AM16,Jadwal!$AJ$7:$AJ$537,"T",Jadwal!$AP$7:$AP$537,$AR$6)+COUNTIFS(Jadwal!$AS$7:$AS$537,AM16,Jadwal!$AT$7:$AT$537,"T",Jadwal!$AZ$7:$AZ$537,$AR$6)</f>
        <v>0</v>
      </c>
      <c r="AS16" s="393">
        <f>COUNTIFS(Jadwal!$D$7:$D$537,AM16,Jadwal!$E$7:$E$537,"P",Jadwal!$L$7:$L$537,$AR$6)+COUNTIFS(Jadwal!$O$7:$O$537,AM16,Jadwal!$P$7:$P$537,"P",Jadwal!$V$7:$V$537,$AR$6)+COUNTIFS(Jadwal!$Y$7:$Y$537,AM16,Jadwal!$Z$7:$Z$537,"P",Jadwal!$AF$7:$AF$537,$AR$6)+COUNTIFS(Jadwal!$AI$7:$AI$537,AM16,Jadwal!$AJ$7:$AJ$537,"P",Jadwal!$AP$7:$AP$537,$AR$6)+COUNTIFS(Jadwal!$AS$7:$AS$537,AM16,Jadwal!$AT$7:$AT$537,"P",Jadwal!$AZ$7:$AZ$537,$AR$6)</f>
        <v>0</v>
      </c>
      <c r="AT16" s="441"/>
      <c r="AU16" s="441"/>
      <c r="AV16" s="441"/>
      <c r="AW16" s="441"/>
      <c r="AX16" s="441"/>
      <c r="AY16" s="441"/>
      <c r="AZ16" s="441"/>
      <c r="BA16" s="441"/>
      <c r="BB16" s="441"/>
      <c r="BC16" s="441"/>
    </row>
    <row r="17" ht="15.75" customHeight="1">
      <c r="A17" s="440"/>
      <c r="B17" s="440"/>
      <c r="C17" s="441"/>
      <c r="D17" s="441"/>
      <c r="E17" s="441"/>
      <c r="F17" s="441"/>
      <c r="G17" s="441"/>
      <c r="H17" s="441"/>
      <c r="I17" s="441"/>
      <c r="J17" s="440"/>
      <c r="K17" s="441"/>
      <c r="L17" s="441"/>
      <c r="M17" s="441"/>
      <c r="N17" s="441"/>
      <c r="O17" s="441"/>
      <c r="P17" s="441"/>
      <c r="Q17" s="441"/>
      <c r="R17" s="441"/>
      <c r="S17" s="441"/>
      <c r="T17" s="440"/>
      <c r="U17" s="440"/>
      <c r="V17" s="441"/>
      <c r="W17" s="441"/>
      <c r="X17" s="441"/>
      <c r="Y17" s="441"/>
      <c r="Z17" s="441"/>
      <c r="AA17" s="441"/>
      <c r="AB17" s="441"/>
      <c r="AC17" s="441"/>
      <c r="AD17" s="441"/>
      <c r="AE17" s="441"/>
      <c r="AF17" s="441"/>
      <c r="AG17" s="441"/>
      <c r="AH17" s="441"/>
      <c r="AI17" s="441"/>
      <c r="AJ17" s="441"/>
      <c r="AK17" s="441"/>
      <c r="AL17" s="393">
        <v>10.0</v>
      </c>
      <c r="AM17" s="450"/>
      <c r="AN17" s="393"/>
      <c r="AO17" s="392"/>
      <c r="AP17" s="393">
        <f>COUNTIFS(Jadwal!$D$7:$D$537,AM17,Jadwal!$E$7:$E$537,"T",Jadwal!$L$7:$L$537,$AP$6)+COUNTIFS(Jadwal!$O$7:$O$537,AM17,Jadwal!$P$7:$P$537,"T",Jadwal!$V$7:$V$537,$AP$6)+COUNTIFS(Jadwal!$Y$7:$Y$537,AM17,Jadwal!$Z$7:$Z$537,"T",Jadwal!$AF$7:$AF$537,$AP$6)+COUNTIFS(Jadwal!$AI$7:$AI$537,AM17,Jadwal!$AJ$7:$AJ$537,"T",Jadwal!$AP$7:$AP$537,$AP$6)+COUNTIFS(Jadwal!$AS$7:$AS$537,AM17,Jadwal!$AT$7:$AT$537,"T",Jadwal!$AZ$7:$AZ$537,$AP$6)</f>
        <v>0</v>
      </c>
      <c r="AQ17" s="393">
        <f>COUNTIFS(Jadwal!$D$7:$D$537,AM17,Jadwal!$E$7:$E$537,"P",Jadwal!$L$7:$L$537,$AP$6)+COUNTIFS(Jadwal!$O$7:$O$537,AM17,Jadwal!$P$7:$P$537,"P",Jadwal!$V$7:$V$537,$AP$6)+COUNTIFS(Jadwal!$Y$7:$Y$537,AM17,Jadwal!$Z$7:$Z$537,"P",Jadwal!$AF$7:$AF$537,$AP$6)+COUNTIFS(Jadwal!$AI$7:$AI$537,AM17,Jadwal!$AJ$7:$AJ$537,"P",Jadwal!$AP$7:$AP$537,$AP$6)+COUNTIFS(Jadwal!$AS$7:$AS$537,AM17,Jadwal!$AT$7:$AT$537,"P",Jadwal!$AZ$7:$AZ$537,$AP$6)</f>
        <v>0</v>
      </c>
      <c r="AR17" s="393">
        <f>COUNTIFS(Jadwal!$D$7:$D$537,AM17,Jadwal!$E$7:$E$537,"T",Jadwal!$L$7:$L$537,$AR$6)+COUNTIFS(Jadwal!$O$7:$O$537,AM17,Jadwal!$P$7:$P$537,"T",Jadwal!$V$7:$V$537,$AR$6)+COUNTIFS(Jadwal!$Y$7:$Y$537,AM17,Jadwal!$Z$7:$Z$537,"T",Jadwal!$AF$7:$AF$537,$AR$6)+COUNTIFS(Jadwal!$AI$7:$AI$537,AM17,Jadwal!$AJ$7:$AJ$537,"T",Jadwal!$AP$7:$AP$537,$AR$6)+COUNTIFS(Jadwal!$AS$7:$AS$537,AM17,Jadwal!$AT$7:$AT$537,"T",Jadwal!$AZ$7:$AZ$537,$AR$6)</f>
        <v>0</v>
      </c>
      <c r="AS17" s="393">
        <f>COUNTIFS(Jadwal!$D$7:$D$537,AM17,Jadwal!$E$7:$E$537,"P",Jadwal!$L$7:$L$537,$AR$6)+COUNTIFS(Jadwal!$O$7:$O$537,AM17,Jadwal!$P$7:$P$537,"P",Jadwal!$V$7:$V$537,$AR$6)+COUNTIFS(Jadwal!$Y$7:$Y$537,AM17,Jadwal!$Z$7:$Z$537,"P",Jadwal!$AF$7:$AF$537,$AR$6)+COUNTIFS(Jadwal!$AI$7:$AI$537,AM17,Jadwal!$AJ$7:$AJ$537,"P",Jadwal!$AP$7:$AP$537,$AR$6)+COUNTIFS(Jadwal!$AS$7:$AS$537,AM17,Jadwal!$AT$7:$AT$537,"P",Jadwal!$AZ$7:$AZ$537,$AR$6)</f>
        <v>0</v>
      </c>
      <c r="AT17" s="445"/>
      <c r="AU17" s="441"/>
      <c r="AV17" s="441"/>
      <c r="AW17" s="441"/>
      <c r="AX17" s="441"/>
      <c r="AY17" s="441"/>
      <c r="AZ17" s="441"/>
      <c r="BA17" s="441"/>
      <c r="BB17" s="441"/>
      <c r="BC17" s="441"/>
    </row>
    <row r="18" ht="15.75" customHeight="1">
      <c r="A18" s="440"/>
      <c r="B18" s="440"/>
      <c r="C18" s="441"/>
      <c r="D18" s="441"/>
      <c r="E18" s="441"/>
      <c r="F18" s="441"/>
      <c r="G18" s="441"/>
      <c r="H18" s="441"/>
      <c r="I18" s="441"/>
      <c r="J18" s="440"/>
      <c r="K18" s="441"/>
      <c r="L18" s="441"/>
      <c r="M18" s="441"/>
      <c r="N18" s="441"/>
      <c r="O18" s="441"/>
      <c r="P18" s="441"/>
      <c r="Q18" s="441"/>
      <c r="R18" s="441"/>
      <c r="S18" s="441"/>
      <c r="T18" s="440"/>
      <c r="U18" s="440"/>
      <c r="V18" s="441"/>
      <c r="W18" s="441"/>
      <c r="X18" s="441"/>
      <c r="Y18" s="441"/>
      <c r="Z18" s="441"/>
      <c r="AA18" s="441"/>
      <c r="AB18" s="441"/>
      <c r="AC18" s="441"/>
      <c r="AD18" s="441"/>
      <c r="AE18" s="441"/>
      <c r="AF18" s="441"/>
      <c r="AG18" s="441"/>
      <c r="AH18" s="441"/>
      <c r="AI18" s="441"/>
      <c r="AJ18" s="441"/>
      <c r="AK18" s="441"/>
      <c r="AL18" s="440"/>
      <c r="AM18" s="445"/>
      <c r="AN18" s="440"/>
      <c r="AO18" s="441"/>
      <c r="AP18" s="440"/>
      <c r="AQ18" s="440"/>
      <c r="AR18" s="440"/>
      <c r="AS18" s="440"/>
      <c r="AT18" s="441"/>
      <c r="AU18" s="441"/>
      <c r="AV18" s="441"/>
      <c r="AW18" s="441"/>
      <c r="AX18" s="441"/>
      <c r="AY18" s="441"/>
      <c r="AZ18" s="441"/>
      <c r="BA18" s="441"/>
      <c r="BB18" s="441"/>
      <c r="BC18" s="441"/>
    </row>
    <row r="19" ht="15.75" customHeight="1">
      <c r="A19" s="478" t="s">
        <v>422</v>
      </c>
      <c r="B19" s="479"/>
      <c r="C19" s="479"/>
      <c r="D19" s="479"/>
      <c r="E19" s="479"/>
      <c r="F19" s="479"/>
      <c r="G19" s="479"/>
      <c r="H19" s="479"/>
      <c r="I19" s="479"/>
      <c r="J19" s="479"/>
      <c r="K19" s="479"/>
      <c r="L19" s="479"/>
      <c r="M19" s="479"/>
      <c r="N19" s="479"/>
      <c r="O19" s="479"/>
      <c r="P19" s="479"/>
      <c r="Q19" s="479"/>
      <c r="R19" s="479"/>
      <c r="S19" s="479"/>
      <c r="T19" s="479"/>
      <c r="U19" s="479"/>
      <c r="V19" s="479"/>
      <c r="W19" s="479"/>
      <c r="X19" s="479"/>
      <c r="Y19" s="479"/>
      <c r="Z19" s="479"/>
      <c r="AA19" s="479"/>
      <c r="AB19" s="479"/>
      <c r="AC19" s="479"/>
      <c r="AD19" s="479"/>
      <c r="AE19" s="479"/>
      <c r="AF19" s="479"/>
      <c r="AG19" s="479"/>
      <c r="AH19" s="479"/>
      <c r="AI19" s="479"/>
      <c r="AJ19" s="480"/>
      <c r="AK19" s="441"/>
      <c r="AL19" s="449" t="s">
        <v>423</v>
      </c>
      <c r="AM19" s="230"/>
      <c r="AN19" s="440"/>
      <c r="AO19" s="441"/>
      <c r="AP19" s="440"/>
      <c r="AQ19" s="440"/>
      <c r="AR19" s="440"/>
      <c r="AS19" s="440"/>
      <c r="AT19" s="441"/>
      <c r="AU19" s="441"/>
      <c r="AV19" s="441"/>
      <c r="AW19" s="441"/>
      <c r="AX19" s="441"/>
      <c r="AY19" s="441"/>
      <c r="AZ19" s="441"/>
      <c r="BA19" s="441"/>
      <c r="BB19" s="441"/>
      <c r="BC19" s="441"/>
    </row>
    <row r="20" ht="35.25" customHeight="1">
      <c r="A20" s="450" t="s">
        <v>372</v>
      </c>
      <c r="B20" s="451" t="s">
        <v>11</v>
      </c>
      <c r="C20" s="450" t="s">
        <v>373</v>
      </c>
      <c r="D20" s="452" t="s">
        <v>374</v>
      </c>
      <c r="E20" s="452" t="s">
        <v>375</v>
      </c>
      <c r="F20" s="450" t="s">
        <v>376</v>
      </c>
      <c r="G20" s="451" t="s">
        <v>377</v>
      </c>
      <c r="H20" s="451" t="s">
        <v>378</v>
      </c>
      <c r="I20" s="451" t="s">
        <v>379</v>
      </c>
      <c r="J20" s="450" t="s">
        <v>13</v>
      </c>
      <c r="K20" s="450" t="s">
        <v>14</v>
      </c>
      <c r="L20" s="450" t="s">
        <v>15</v>
      </c>
      <c r="M20" s="450" t="s">
        <v>16</v>
      </c>
      <c r="N20" s="450" t="s">
        <v>380</v>
      </c>
      <c r="O20" s="450" t="s">
        <v>381</v>
      </c>
      <c r="P20" s="450" t="s">
        <v>382</v>
      </c>
      <c r="Q20" s="450" t="s">
        <v>383</v>
      </c>
      <c r="R20" s="451" t="s">
        <v>384</v>
      </c>
      <c r="S20" s="451" t="s">
        <v>424</v>
      </c>
      <c r="T20" s="450" t="s">
        <v>385</v>
      </c>
      <c r="U20" s="450" t="s">
        <v>386</v>
      </c>
      <c r="V20" s="450" t="s">
        <v>387</v>
      </c>
      <c r="W20" s="450" t="s">
        <v>388</v>
      </c>
      <c r="X20" s="450" t="s">
        <v>425</v>
      </c>
      <c r="Y20" s="451" t="s">
        <v>390</v>
      </c>
      <c r="Z20" s="451" t="s">
        <v>391</v>
      </c>
      <c r="AA20" s="451" t="s">
        <v>392</v>
      </c>
      <c r="AB20" s="451" t="s">
        <v>393</v>
      </c>
      <c r="AC20" s="451" t="s">
        <v>394</v>
      </c>
      <c r="AD20" s="451" t="s">
        <v>395</v>
      </c>
      <c r="AE20" s="451" t="s">
        <v>395</v>
      </c>
      <c r="AF20" s="451" t="s">
        <v>397</v>
      </c>
      <c r="AG20" s="451" t="s">
        <v>398</v>
      </c>
      <c r="AH20" s="450" t="s">
        <v>399</v>
      </c>
      <c r="AI20" s="455" t="s">
        <v>400</v>
      </c>
      <c r="AJ20" s="481"/>
      <c r="AK20" s="441"/>
      <c r="AL20" s="454" t="s">
        <v>372</v>
      </c>
      <c r="AM20" s="454" t="s">
        <v>12</v>
      </c>
      <c r="AN20" s="454" t="s">
        <v>376</v>
      </c>
      <c r="AO20" s="454" t="s">
        <v>403</v>
      </c>
      <c r="AP20" s="455" t="s">
        <v>108</v>
      </c>
      <c r="AQ20" s="219"/>
      <c r="AR20" s="455" t="s">
        <v>113</v>
      </c>
      <c r="AS20" s="219"/>
      <c r="AT20" s="441"/>
      <c r="AU20" s="441"/>
      <c r="AV20" s="441"/>
      <c r="AW20" s="441"/>
      <c r="AX20" s="441"/>
      <c r="AY20" s="441"/>
      <c r="AZ20" s="441"/>
      <c r="BA20" s="441"/>
      <c r="BB20" s="441"/>
      <c r="BC20" s="441"/>
    </row>
    <row r="21" ht="15.75" customHeight="1">
      <c r="A21" s="393">
        <v>1.0</v>
      </c>
      <c r="B21" s="456" t="s">
        <v>92</v>
      </c>
      <c r="C21" s="435" t="s">
        <v>429</v>
      </c>
      <c r="D21" s="365" t="s">
        <v>71</v>
      </c>
      <c r="E21" s="450"/>
      <c r="F21" s="450"/>
      <c r="G21" s="459"/>
      <c r="H21" s="459"/>
      <c r="I21" s="392"/>
      <c r="J21" s="365" t="s">
        <v>430</v>
      </c>
      <c r="K21" s="482" t="s">
        <v>431</v>
      </c>
      <c r="L21" s="482"/>
      <c r="M21" s="483"/>
      <c r="N21" s="463"/>
      <c r="O21" s="463"/>
      <c r="P21" s="393"/>
      <c r="Q21" s="393"/>
      <c r="R21" s="484"/>
      <c r="S21" s="393"/>
      <c r="T21" s="393"/>
      <c r="U21" s="393"/>
      <c r="V21" s="393"/>
      <c r="W21" s="393"/>
      <c r="X21" s="393"/>
      <c r="Y21" s="393"/>
      <c r="Z21" s="485"/>
      <c r="AA21" s="485"/>
      <c r="AB21" s="485"/>
      <c r="AC21" s="485"/>
      <c r="AD21" s="486"/>
      <c r="AE21" s="486"/>
      <c r="AF21" s="486"/>
      <c r="AG21" s="392"/>
      <c r="AH21" s="392"/>
      <c r="AI21" s="487"/>
      <c r="AJ21" s="464"/>
      <c r="AK21" s="441"/>
      <c r="AL21" s="250"/>
      <c r="AM21" s="250"/>
      <c r="AN21" s="250"/>
      <c r="AO21" s="250"/>
      <c r="AP21" s="393" t="s">
        <v>369</v>
      </c>
      <c r="AQ21" s="393" t="s">
        <v>404</v>
      </c>
      <c r="AR21" s="393" t="s">
        <v>369</v>
      </c>
      <c r="AS21" s="393" t="s">
        <v>404</v>
      </c>
      <c r="AT21" s="441"/>
      <c r="AU21" s="441"/>
      <c r="AV21" s="441"/>
      <c r="AW21" s="441"/>
      <c r="AX21" s="441"/>
      <c r="AY21" s="441"/>
      <c r="AZ21" s="441"/>
      <c r="BA21" s="441"/>
      <c r="BB21" s="441"/>
      <c r="BC21" s="441"/>
    </row>
    <row r="22" ht="15.75" customHeight="1">
      <c r="A22" s="393">
        <v>2.0</v>
      </c>
      <c r="B22" s="465" t="s">
        <v>255</v>
      </c>
      <c r="C22" s="466" t="s">
        <v>486</v>
      </c>
      <c r="D22" s="467" t="s">
        <v>256</v>
      </c>
      <c r="E22" s="450"/>
      <c r="F22" s="450"/>
      <c r="G22" s="459"/>
      <c r="H22" s="459"/>
      <c r="I22" s="392"/>
      <c r="J22" s="468" t="s">
        <v>66</v>
      </c>
      <c r="K22" s="488"/>
      <c r="L22" s="488"/>
      <c r="M22" s="393"/>
      <c r="N22" s="463"/>
      <c r="O22" s="463"/>
      <c r="P22" s="393"/>
      <c r="Q22" s="393"/>
      <c r="R22" s="484"/>
      <c r="S22" s="393"/>
      <c r="T22" s="393"/>
      <c r="U22" s="393"/>
      <c r="V22" s="393"/>
      <c r="W22" s="393"/>
      <c r="X22" s="393"/>
      <c r="Y22" s="393"/>
      <c r="Z22" s="485"/>
      <c r="AA22" s="485"/>
      <c r="AB22" s="485"/>
      <c r="AC22" s="485"/>
      <c r="AD22" s="486"/>
      <c r="AE22" s="486"/>
      <c r="AF22" s="392"/>
      <c r="AG22" s="392"/>
      <c r="AH22" s="392"/>
      <c r="AI22" s="487"/>
      <c r="AJ22" s="464"/>
      <c r="AK22" s="441"/>
      <c r="AL22" s="393">
        <v>1.0</v>
      </c>
      <c r="AM22" s="365" t="s">
        <v>71</v>
      </c>
      <c r="AN22" s="365">
        <v>3.0</v>
      </c>
      <c r="AO22" s="472" t="s">
        <v>434</v>
      </c>
      <c r="AP22" s="393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3</v>
      </c>
      <c r="AQ22" s="393">
        <f>COUNTIFS(Jadwal!$D$7:$D$537,AM22,Jadwal!$E$7:$E$537,"P",Jadwal!$L$7:$L$537,$AP$20)+COUNTIFS(Jadwal!$O$7:$O$537,AM22,Jadwal!$P$7:$P$537,"P",Jadwal!$V$7:$V$537,$AP$20)+COUNTIFS(Jadwal!$Y$7:$Y$537,AM22,Jadwal!$Z$7:$Z$537,"P",Jadwal!$AF$7:$AF$537,$AP$20)+COUNTIFS(Jadwal!$AI$7:$AI$537,AM22,Jadwal!$AJ$7:$AJ$537,"P",Jadwal!$AP$7:$AP$537,$AP$20)+COUNTIFS(Jadwal!$AS$7:$AS$537,AM22,Jadwal!$AT$7:$AT$537,"P",Jadwal!$AZ$7:$AZ$537,$AP$20)</f>
        <v>0</v>
      </c>
      <c r="AR22" s="393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3</v>
      </c>
      <c r="AS22" s="393">
        <f>COUNTIFS(Jadwal!$D$7:$D$537,AM22,Jadwal!$E$7:$E$537,"P",Jadwal!$L$7:$L$537,$AR$20)+COUNTIFS(Jadwal!$O$7:$O$537,AM22,Jadwal!$P$7:$P$537,"P",Jadwal!$V$7:$V$537,$AR$20)+COUNTIFS(Jadwal!$Y$7:$Y$537,AM22,Jadwal!$Z$7:$Z$537,"P",Jadwal!$AF$7:$AF$537,$AR$20)+COUNTIFS(Jadwal!$AI$7:$AI$537,AM22,Jadwal!$AJ$7:$AJ$537,"P",Jadwal!$AP$7:$AP$537,$AR$20)+COUNTIFS(Jadwal!$AS$7:$AS$537,AM22,Jadwal!$AT$7:$AT$537,"P",Jadwal!$AZ$7:$AZ$537,$AR$20)</f>
        <v>0</v>
      </c>
      <c r="AT22" s="441"/>
      <c r="AU22" s="441"/>
      <c r="AV22" s="441"/>
      <c r="AW22" s="441"/>
      <c r="AX22" s="441"/>
      <c r="AY22" s="441"/>
      <c r="AZ22" s="441"/>
      <c r="BA22" s="441"/>
      <c r="BB22" s="441"/>
      <c r="BC22" s="441"/>
    </row>
    <row r="23" ht="15.75" customHeight="1">
      <c r="A23" s="393">
        <v>3.0</v>
      </c>
      <c r="B23" s="465" t="s">
        <v>109</v>
      </c>
      <c r="C23" s="466" t="s">
        <v>511</v>
      </c>
      <c r="D23" s="467" t="s">
        <v>110</v>
      </c>
      <c r="E23" s="450"/>
      <c r="F23" s="450"/>
      <c r="G23" s="459"/>
      <c r="H23" s="459"/>
      <c r="I23" s="392"/>
      <c r="J23" s="468" t="s">
        <v>41</v>
      </c>
      <c r="K23" s="488"/>
      <c r="L23" s="488"/>
      <c r="M23" s="393"/>
      <c r="N23" s="463"/>
      <c r="O23" s="463"/>
      <c r="P23" s="393"/>
      <c r="Q23" s="393"/>
      <c r="R23" s="484"/>
      <c r="S23" s="393"/>
      <c r="T23" s="393"/>
      <c r="U23" s="393"/>
      <c r="V23" s="393"/>
      <c r="W23" s="393"/>
      <c r="X23" s="393"/>
      <c r="Y23" s="393"/>
      <c r="Z23" s="485"/>
      <c r="AA23" s="485"/>
      <c r="AB23" s="485"/>
      <c r="AC23" s="485"/>
      <c r="AD23" s="486"/>
      <c r="AE23" s="486"/>
      <c r="AF23" s="392"/>
      <c r="AG23" s="392"/>
      <c r="AH23" s="392"/>
      <c r="AI23" s="487"/>
      <c r="AJ23" s="464"/>
      <c r="AK23" s="441"/>
      <c r="AL23" s="393">
        <v>2.0</v>
      </c>
      <c r="AM23" s="467" t="s">
        <v>256</v>
      </c>
      <c r="AN23" s="467">
        <v>2.0</v>
      </c>
      <c r="AO23" s="472" t="s">
        <v>407</v>
      </c>
      <c r="AP23" s="393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2</v>
      </c>
      <c r="AQ23" s="393">
        <f>COUNTIFS(Jadwal!$D$7:$D$537,AM23,Jadwal!$E$7:$E$537,"P",Jadwal!$L$7:$L$537,$AP$20)+COUNTIFS(Jadwal!$O$7:$O$537,AM23,Jadwal!$P$7:$P$537,"P",Jadwal!$V$7:$V$537,$AP$20)+COUNTIFS(Jadwal!$Y$7:$Y$537,AM23,Jadwal!$Z$7:$Z$537,"P",Jadwal!$AF$7:$AF$537,$AP$20)+COUNTIFS(Jadwal!$AI$7:$AI$537,AM23,Jadwal!$AJ$7:$AJ$537,"P",Jadwal!$AP$7:$AP$537,$AP$20)+COUNTIFS(Jadwal!$AS$7:$AS$537,AM23,Jadwal!$AT$7:$AT$537,"P",Jadwal!$AZ$7:$AZ$537,$AP$20)</f>
        <v>0</v>
      </c>
      <c r="AR23" s="393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2</v>
      </c>
      <c r="AS23" s="393">
        <f>COUNTIFS(Jadwal!$D$7:$D$537,AM23,Jadwal!$E$7:$E$537,"P",Jadwal!$L$7:$L$537,$AR$20)+COUNTIFS(Jadwal!$O$7:$O$537,AM23,Jadwal!$P$7:$P$537,"P",Jadwal!$V$7:$V$537,$AR$20)+COUNTIFS(Jadwal!$Y$7:$Y$537,AM23,Jadwal!$Z$7:$Z$537,"P",Jadwal!$AF$7:$AF$537,$AR$20)+COUNTIFS(Jadwal!$AI$7:$AI$537,AM23,Jadwal!$AJ$7:$AJ$537,"P",Jadwal!$AP$7:$AP$537,$AR$20)+COUNTIFS(Jadwal!$AS$7:$AS$537,AM23,Jadwal!$AT$7:$AT$537,"P",Jadwal!$AZ$7:$AZ$537,$AR$20)</f>
        <v>0</v>
      </c>
      <c r="AT23" s="441"/>
      <c r="AU23" s="441"/>
      <c r="AV23" s="441"/>
      <c r="AW23" s="441"/>
      <c r="AX23" s="441"/>
      <c r="AY23" s="441"/>
      <c r="AZ23" s="441"/>
      <c r="BA23" s="441"/>
      <c r="BB23" s="441"/>
      <c r="BC23" s="441"/>
    </row>
    <row r="24" ht="15.75" customHeight="1">
      <c r="A24" s="393">
        <v>4.0</v>
      </c>
      <c r="B24" s="465" t="s">
        <v>257</v>
      </c>
      <c r="C24" s="466" t="s">
        <v>512</v>
      </c>
      <c r="D24" s="467" t="s">
        <v>258</v>
      </c>
      <c r="E24" s="450"/>
      <c r="F24" s="450"/>
      <c r="G24" s="459"/>
      <c r="H24" s="459"/>
      <c r="I24" s="392"/>
      <c r="J24" s="468" t="s">
        <v>454</v>
      </c>
      <c r="K24" s="488"/>
      <c r="L24" s="488"/>
      <c r="M24" s="393"/>
      <c r="N24" s="463"/>
      <c r="O24" s="463"/>
      <c r="P24" s="393"/>
      <c r="Q24" s="393"/>
      <c r="R24" s="484"/>
      <c r="S24" s="393"/>
      <c r="T24" s="393"/>
      <c r="U24" s="393"/>
      <c r="V24" s="393"/>
      <c r="W24" s="393"/>
      <c r="X24" s="393"/>
      <c r="Y24" s="393"/>
      <c r="Z24" s="485"/>
      <c r="AA24" s="485"/>
      <c r="AB24" s="485"/>
      <c r="AC24" s="485"/>
      <c r="AD24" s="486"/>
      <c r="AE24" s="486"/>
      <c r="AF24" s="392"/>
      <c r="AG24" s="392"/>
      <c r="AH24" s="392"/>
      <c r="AI24" s="487"/>
      <c r="AJ24" s="464"/>
      <c r="AK24" s="441"/>
      <c r="AL24" s="393">
        <v>3.0</v>
      </c>
      <c r="AM24" s="467" t="s">
        <v>110</v>
      </c>
      <c r="AN24" s="467">
        <v>3.0</v>
      </c>
      <c r="AO24" s="472" t="s">
        <v>434</v>
      </c>
      <c r="AP24" s="393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3</v>
      </c>
      <c r="AQ24" s="393">
        <f>COUNTIFS(Jadwal!$D$7:$D$537,AM24,Jadwal!$E$7:$E$537,"P",Jadwal!$L$7:$L$537,$AP$20)+COUNTIFS(Jadwal!$O$7:$O$537,AM24,Jadwal!$P$7:$P$537,"P",Jadwal!$V$7:$V$537,$AP$20)+COUNTIFS(Jadwal!$Y$7:$Y$537,AM24,Jadwal!$Z$7:$Z$537,"P",Jadwal!$AF$7:$AF$537,$AP$20)+COUNTIFS(Jadwal!$AI$7:$AI$537,AM24,Jadwal!$AJ$7:$AJ$537,"P",Jadwal!$AP$7:$AP$537,$AP$20)+COUNTIFS(Jadwal!$AS$7:$AS$537,AM24,Jadwal!$AT$7:$AT$537,"P",Jadwal!$AZ$7:$AZ$537,$AP$20)</f>
        <v>0</v>
      </c>
      <c r="AR24" s="393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3</v>
      </c>
      <c r="AS24" s="393">
        <f>COUNTIFS(Jadwal!$D$7:$D$537,AM24,Jadwal!$E$7:$E$537,"P",Jadwal!$L$7:$L$537,$AR$20)+COUNTIFS(Jadwal!$O$7:$O$537,AM24,Jadwal!$P$7:$P$537,"P",Jadwal!$V$7:$V$537,$AR$20)+COUNTIFS(Jadwal!$Y$7:$Y$537,AM24,Jadwal!$Z$7:$Z$537,"P",Jadwal!$AF$7:$AF$537,$AR$20)+COUNTIFS(Jadwal!$AI$7:$AI$537,AM24,Jadwal!$AJ$7:$AJ$537,"P",Jadwal!$AP$7:$AP$537,$AR$20)+COUNTIFS(Jadwal!$AS$7:$AS$537,AM24,Jadwal!$AT$7:$AT$537,"P",Jadwal!$AZ$7:$AZ$537,$AR$20)</f>
        <v>0</v>
      </c>
      <c r="AT24" s="441"/>
      <c r="AU24" s="441"/>
      <c r="AV24" s="441"/>
      <c r="AW24" s="441"/>
      <c r="AX24" s="441"/>
      <c r="AY24" s="441"/>
      <c r="AZ24" s="441"/>
      <c r="BA24" s="441"/>
      <c r="BB24" s="441"/>
      <c r="BC24" s="441"/>
    </row>
    <row r="25" ht="15.75" customHeight="1">
      <c r="A25" s="393">
        <v>5.0</v>
      </c>
      <c r="B25" s="465" t="s">
        <v>253</v>
      </c>
      <c r="C25" s="466" t="s">
        <v>468</v>
      </c>
      <c r="D25" s="467" t="s">
        <v>254</v>
      </c>
      <c r="E25" s="450"/>
      <c r="F25" s="450"/>
      <c r="G25" s="459"/>
      <c r="H25" s="459"/>
      <c r="I25" s="392"/>
      <c r="J25" s="468" t="s">
        <v>469</v>
      </c>
      <c r="K25" s="488"/>
      <c r="L25" s="488"/>
      <c r="M25" s="393"/>
      <c r="N25" s="463"/>
      <c r="O25" s="463"/>
      <c r="P25" s="393"/>
      <c r="Q25" s="393"/>
      <c r="R25" s="484"/>
      <c r="S25" s="393"/>
      <c r="T25" s="393"/>
      <c r="U25" s="393"/>
      <c r="V25" s="393"/>
      <c r="W25" s="393"/>
      <c r="X25" s="393"/>
      <c r="Y25" s="393"/>
      <c r="Z25" s="485"/>
      <c r="AA25" s="485"/>
      <c r="AB25" s="485"/>
      <c r="AC25" s="485"/>
      <c r="AD25" s="486"/>
      <c r="AE25" s="486"/>
      <c r="AF25" s="392"/>
      <c r="AG25" s="392"/>
      <c r="AH25" s="392"/>
      <c r="AI25" s="487"/>
      <c r="AJ25" s="464"/>
      <c r="AK25" s="441"/>
      <c r="AL25" s="393">
        <v>4.0</v>
      </c>
      <c r="AM25" s="467" t="s">
        <v>258</v>
      </c>
      <c r="AN25" s="467">
        <v>2.0</v>
      </c>
      <c r="AO25" s="472" t="s">
        <v>485</v>
      </c>
      <c r="AP25" s="393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2</v>
      </c>
      <c r="AQ25" s="393">
        <f>COUNTIFS(Jadwal!$D$7:$D$537,AM25,Jadwal!$E$7:$E$537,"P",Jadwal!$L$7:$L$537,$AP$20)+COUNTIFS(Jadwal!$O$7:$O$537,AM25,Jadwal!$P$7:$P$537,"P",Jadwal!$V$7:$V$537,$AP$20)+COUNTIFS(Jadwal!$Y$7:$Y$537,AM25,Jadwal!$Z$7:$Z$537,"P",Jadwal!$AF$7:$AF$537,$AP$20)+COUNTIFS(Jadwal!$AI$7:$AI$537,AM25,Jadwal!$AJ$7:$AJ$537,"P",Jadwal!$AP$7:$AP$537,$AP$20)+COUNTIFS(Jadwal!$AS$7:$AS$537,AM25,Jadwal!$AT$7:$AT$537,"P",Jadwal!$AZ$7:$AZ$537,$AP$20)</f>
        <v>2</v>
      </c>
      <c r="AR25" s="393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2</v>
      </c>
      <c r="AS25" s="393">
        <f>COUNTIFS(Jadwal!$D$7:$D$537,AM25,Jadwal!$E$7:$E$537,"P",Jadwal!$L$7:$L$537,$AR$20)+COUNTIFS(Jadwal!$O$7:$O$537,AM25,Jadwal!$P$7:$P$537,"P",Jadwal!$V$7:$V$537,$AR$20)+COUNTIFS(Jadwal!$Y$7:$Y$537,AM25,Jadwal!$Z$7:$Z$537,"P",Jadwal!$AF$7:$AF$537,$AR$20)+COUNTIFS(Jadwal!$AI$7:$AI$537,AM25,Jadwal!$AJ$7:$AJ$537,"P",Jadwal!$AP$7:$AP$537,$AR$20)+COUNTIFS(Jadwal!$AS$7:$AS$537,AM25,Jadwal!$AT$7:$AT$537,"P",Jadwal!$AZ$7:$AZ$537,$AR$20)</f>
        <v>2</v>
      </c>
      <c r="AT25" s="441"/>
      <c r="AU25" s="441"/>
      <c r="AV25" s="441"/>
      <c r="AW25" s="441"/>
      <c r="AX25" s="441"/>
      <c r="AY25" s="441"/>
      <c r="AZ25" s="441"/>
      <c r="BA25" s="441"/>
      <c r="BB25" s="441"/>
      <c r="BC25" s="441"/>
    </row>
    <row r="26" ht="15.75" customHeight="1">
      <c r="A26" s="484">
        <v>6.0</v>
      </c>
      <c r="B26" s="465" t="s">
        <v>312</v>
      </c>
      <c r="C26" s="466" t="s">
        <v>513</v>
      </c>
      <c r="D26" s="467" t="s">
        <v>313</v>
      </c>
      <c r="E26" s="450"/>
      <c r="F26" s="450"/>
      <c r="G26" s="459"/>
      <c r="H26" s="459"/>
      <c r="I26" s="392"/>
      <c r="J26" s="468" t="s">
        <v>514</v>
      </c>
      <c r="K26" s="489" t="s">
        <v>515</v>
      </c>
      <c r="L26" s="488"/>
      <c r="M26" s="393"/>
      <c r="N26" s="490"/>
      <c r="O26" s="490"/>
      <c r="P26" s="484"/>
      <c r="Q26" s="484"/>
      <c r="R26" s="484"/>
      <c r="S26" s="484"/>
      <c r="T26" s="484"/>
      <c r="U26" s="484"/>
      <c r="V26" s="393"/>
      <c r="W26" s="393"/>
      <c r="X26" s="393"/>
      <c r="Y26" s="393"/>
      <c r="Z26" s="485"/>
      <c r="AA26" s="485"/>
      <c r="AB26" s="485"/>
      <c r="AC26" s="485"/>
      <c r="AD26" s="486"/>
      <c r="AE26" s="486"/>
      <c r="AF26" s="392"/>
      <c r="AG26" s="392"/>
      <c r="AH26" s="392"/>
      <c r="AI26" s="487"/>
      <c r="AJ26" s="464"/>
      <c r="AK26" s="441"/>
      <c r="AL26" s="393">
        <v>5.0</v>
      </c>
      <c r="AM26" s="467" t="s">
        <v>254</v>
      </c>
      <c r="AN26" s="467">
        <v>2.0</v>
      </c>
      <c r="AO26" s="472" t="s">
        <v>407</v>
      </c>
      <c r="AP26" s="393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2</v>
      </c>
      <c r="AQ26" s="393">
        <f>COUNTIFS(Jadwal!$D$7:$D$537,AM26,Jadwal!$E$7:$E$537,"P",Jadwal!$L$7:$L$537,$AP$20)+COUNTIFS(Jadwal!$O$7:$O$537,AM26,Jadwal!$P$7:$P$537,"P",Jadwal!$V$7:$V$537,$AP$20)+COUNTIFS(Jadwal!$Y$7:$Y$537,AM26,Jadwal!$Z$7:$Z$537,"P",Jadwal!$AF$7:$AF$537,$AP$20)+COUNTIFS(Jadwal!$AI$7:$AI$537,AM26,Jadwal!$AJ$7:$AJ$537,"P",Jadwal!$AP$7:$AP$537,$AP$20)+COUNTIFS(Jadwal!$AS$7:$AS$537,AM26,Jadwal!$AT$7:$AT$537,"P",Jadwal!$AZ$7:$AZ$537,$AP$20)</f>
        <v>0</v>
      </c>
      <c r="AR26" s="393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2</v>
      </c>
      <c r="AS26" s="393">
        <f>COUNTIFS(Jadwal!$D$7:$D$537,AM26,Jadwal!$E$7:$E$537,"P",Jadwal!$L$7:$L$537,$AR$20)+COUNTIFS(Jadwal!$O$7:$O$537,AM26,Jadwal!$P$7:$P$537,"P",Jadwal!$V$7:$V$537,$AR$20)+COUNTIFS(Jadwal!$Y$7:$Y$537,AM26,Jadwal!$Z$7:$Z$537,"P",Jadwal!$AF$7:$AF$537,$AR$20)+COUNTIFS(Jadwal!$AI$7:$AI$537,AM26,Jadwal!$AJ$7:$AJ$537,"P",Jadwal!$AP$7:$AP$537,$AR$20)+COUNTIFS(Jadwal!$AS$7:$AS$537,AM26,Jadwal!$AT$7:$AT$537,"P",Jadwal!$AZ$7:$AZ$537,$AR$20)</f>
        <v>0</v>
      </c>
      <c r="AT26" s="441"/>
      <c r="AU26" s="441"/>
      <c r="AV26" s="441"/>
      <c r="AW26" s="441"/>
      <c r="AX26" s="441"/>
      <c r="AY26" s="441"/>
      <c r="AZ26" s="441"/>
      <c r="BA26" s="441"/>
      <c r="BB26" s="441"/>
      <c r="BC26" s="441"/>
    </row>
    <row r="27" ht="15.75" customHeight="1">
      <c r="A27" s="393">
        <v>7.0</v>
      </c>
      <c r="B27" s="465" t="s">
        <v>106</v>
      </c>
      <c r="C27" s="466" t="s">
        <v>516</v>
      </c>
      <c r="D27" s="467" t="s">
        <v>107</v>
      </c>
      <c r="E27" s="450"/>
      <c r="F27" s="450"/>
      <c r="G27" s="459"/>
      <c r="H27" s="459"/>
      <c r="I27" s="392"/>
      <c r="J27" s="468" t="s">
        <v>515</v>
      </c>
      <c r="K27" s="489"/>
      <c r="L27" s="488"/>
      <c r="M27" s="393"/>
      <c r="N27" s="463"/>
      <c r="O27" s="463"/>
      <c r="P27" s="393"/>
      <c r="Q27" s="393"/>
      <c r="R27" s="393"/>
      <c r="S27" s="393"/>
      <c r="T27" s="393"/>
      <c r="U27" s="393"/>
      <c r="V27" s="441"/>
      <c r="W27" s="441"/>
      <c r="X27" s="440"/>
      <c r="Y27" s="440"/>
      <c r="Z27" s="473"/>
      <c r="AA27" s="473"/>
      <c r="AB27" s="473"/>
      <c r="AC27" s="473"/>
      <c r="AD27" s="474"/>
      <c r="AE27" s="474"/>
      <c r="AF27" s="441"/>
      <c r="AG27" s="441"/>
      <c r="AH27" s="441"/>
      <c r="AI27" s="441"/>
      <c r="AJ27" s="464"/>
      <c r="AK27" s="441"/>
      <c r="AL27" s="393">
        <v>6.0</v>
      </c>
      <c r="AM27" s="467" t="s">
        <v>313</v>
      </c>
      <c r="AN27" s="467">
        <v>3.0</v>
      </c>
      <c r="AO27" s="472" t="s">
        <v>434</v>
      </c>
      <c r="AP27" s="393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3</v>
      </c>
      <c r="AQ27" s="393">
        <f>COUNTIFS(Jadwal!$D$7:$D$537,AM27,Jadwal!$E$7:$E$537,"P",Jadwal!$L$7:$L$537,$AP$20)+COUNTIFS(Jadwal!$O$7:$O$537,AM27,Jadwal!$P$7:$P$537,"P",Jadwal!$V$7:$V$537,$AP$20)+COUNTIFS(Jadwal!$Y$7:$Y$537,AM27,Jadwal!$Z$7:$Z$537,"P",Jadwal!$AF$7:$AF$537,$AP$20)+COUNTIFS(Jadwal!$AI$7:$AI$537,AM27,Jadwal!$AJ$7:$AJ$537,"P",Jadwal!$AP$7:$AP$537,$AP$20)+COUNTIFS(Jadwal!$AS$7:$AS$537,AM27,Jadwal!$AT$7:$AT$537,"P",Jadwal!$AZ$7:$AZ$537,$AP$20)</f>
        <v>0</v>
      </c>
      <c r="AR27" s="393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3</v>
      </c>
      <c r="AS27" s="393">
        <f>COUNTIFS(Jadwal!$D$7:$D$537,AM27,Jadwal!$E$7:$E$537,"P",Jadwal!$L$7:$L$537,$AR$20)+COUNTIFS(Jadwal!$O$7:$O$537,AM27,Jadwal!$P$7:$P$537,"P",Jadwal!$V$7:$V$537,$AR$20)+COUNTIFS(Jadwal!$Y$7:$Y$537,AM27,Jadwal!$Z$7:$Z$537,"P",Jadwal!$AF$7:$AF$537,$AR$20)+COUNTIFS(Jadwal!$AI$7:$AI$537,AM27,Jadwal!$AJ$7:$AJ$537,"P",Jadwal!$AP$7:$AP$537,$AR$20)+COUNTIFS(Jadwal!$AS$7:$AS$537,AM27,Jadwal!$AT$7:$AT$537,"P",Jadwal!$AZ$7:$AZ$537,$AR$20)</f>
        <v>0</v>
      </c>
      <c r="AT27" s="441"/>
      <c r="AU27" s="441"/>
      <c r="AV27" s="441"/>
      <c r="AW27" s="441"/>
      <c r="AX27" s="441"/>
      <c r="AY27" s="441"/>
      <c r="AZ27" s="441"/>
      <c r="BA27" s="441"/>
      <c r="BB27" s="441"/>
      <c r="BC27" s="441"/>
    </row>
    <row r="28" ht="15.75" customHeight="1">
      <c r="A28" s="393">
        <v>8.0</v>
      </c>
      <c r="B28" s="456" t="s">
        <v>111</v>
      </c>
      <c r="C28" s="491" t="s">
        <v>517</v>
      </c>
      <c r="D28" s="492" t="s">
        <v>112</v>
      </c>
      <c r="E28" s="450"/>
      <c r="F28" s="459"/>
      <c r="G28" s="459"/>
      <c r="H28" s="392"/>
      <c r="I28" s="392"/>
      <c r="J28" s="365" t="s">
        <v>514</v>
      </c>
      <c r="K28" s="493"/>
      <c r="L28" s="393"/>
      <c r="M28" s="393"/>
      <c r="N28" s="463"/>
      <c r="O28" s="463"/>
      <c r="P28" s="393"/>
      <c r="Q28" s="393"/>
      <c r="R28" s="393"/>
      <c r="S28" s="393"/>
      <c r="T28" s="393"/>
      <c r="U28" s="393"/>
      <c r="V28" s="441"/>
      <c r="W28" s="441"/>
      <c r="X28" s="440"/>
      <c r="Y28" s="440"/>
      <c r="Z28" s="473"/>
      <c r="AA28" s="473"/>
      <c r="AB28" s="473"/>
      <c r="AC28" s="473"/>
      <c r="AD28" s="474"/>
      <c r="AE28" s="474"/>
      <c r="AF28" s="441"/>
      <c r="AG28" s="441"/>
      <c r="AH28" s="441"/>
      <c r="AI28" s="441"/>
      <c r="AJ28" s="464"/>
      <c r="AK28" s="441"/>
      <c r="AL28" s="393">
        <v>7.0</v>
      </c>
      <c r="AM28" s="467" t="s">
        <v>107</v>
      </c>
      <c r="AN28" s="467">
        <v>3.0</v>
      </c>
      <c r="AO28" s="472" t="s">
        <v>434</v>
      </c>
      <c r="AP28" s="393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3</v>
      </c>
      <c r="AQ28" s="393">
        <f>COUNTIFS(Jadwal!$D$7:$D$537,AM28,Jadwal!$E$7:$E$537,"P",Jadwal!$L$7:$L$537,$AP$20)+COUNTIFS(Jadwal!$O$7:$O$537,AM28,Jadwal!$P$7:$P$537,"P",Jadwal!$V$7:$V$537,$AP$20)+COUNTIFS(Jadwal!$Y$7:$Y$537,AM28,Jadwal!$Z$7:$Z$537,"P",Jadwal!$AF$7:$AF$537,$AP$20)+COUNTIFS(Jadwal!$AI$7:$AI$537,AM28,Jadwal!$AJ$7:$AJ$537,"P",Jadwal!$AP$7:$AP$537,$AP$20)+COUNTIFS(Jadwal!$AS$7:$AS$537,AM28,Jadwal!$AT$7:$AT$537,"P",Jadwal!$AZ$7:$AZ$537,$AP$20)</f>
        <v>0</v>
      </c>
      <c r="AR28" s="393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3</v>
      </c>
      <c r="AS28" s="393">
        <f>COUNTIFS(Jadwal!$D$7:$D$537,AM28,Jadwal!$E$7:$E$537,"P",Jadwal!$L$7:$L$537,$AR$20)+COUNTIFS(Jadwal!$O$7:$O$537,AM28,Jadwal!$P$7:$P$537,"P",Jadwal!$V$7:$V$537,$AR$20)+COUNTIFS(Jadwal!$Y$7:$Y$537,AM28,Jadwal!$Z$7:$Z$537,"P",Jadwal!$AF$7:$AF$537,$AR$20)+COUNTIFS(Jadwal!$AI$7:$AI$537,AM28,Jadwal!$AJ$7:$AJ$537,"P",Jadwal!$AP$7:$AP$537,$AR$20)+COUNTIFS(Jadwal!$AS$7:$AS$537,AM28,Jadwal!$AT$7:$AT$537,"P",Jadwal!$AZ$7:$AZ$537,$AR$20)</f>
        <v>0</v>
      </c>
      <c r="AT28" s="441"/>
      <c r="AU28" s="441"/>
      <c r="AV28" s="494" t="s">
        <v>518</v>
      </c>
      <c r="AW28" s="441"/>
      <c r="AX28" s="441"/>
      <c r="AY28" s="441"/>
      <c r="AZ28" s="441"/>
      <c r="BA28" s="441"/>
      <c r="BB28" s="441"/>
      <c r="BC28" s="441"/>
    </row>
    <row r="29" ht="15.75" customHeight="1">
      <c r="A29" s="393">
        <v>9.0</v>
      </c>
      <c r="B29" s="495"/>
      <c r="C29" s="496"/>
      <c r="D29" s="497"/>
      <c r="E29" s="450"/>
      <c r="F29" s="459"/>
      <c r="G29" s="459"/>
      <c r="H29" s="392"/>
      <c r="I29" s="392"/>
      <c r="J29" s="393"/>
      <c r="K29" s="393"/>
      <c r="L29" s="393"/>
      <c r="M29" s="393"/>
      <c r="N29" s="463"/>
      <c r="O29" s="463"/>
      <c r="P29" s="393"/>
      <c r="Q29" s="393"/>
      <c r="R29" s="393"/>
      <c r="S29" s="393"/>
      <c r="T29" s="393"/>
      <c r="U29" s="393"/>
      <c r="V29" s="441"/>
      <c r="W29" s="441"/>
      <c r="X29" s="440"/>
      <c r="Y29" s="440"/>
      <c r="Z29" s="473"/>
      <c r="AA29" s="473"/>
      <c r="AB29" s="473"/>
      <c r="AC29" s="473"/>
      <c r="AD29" s="474"/>
      <c r="AE29" s="474"/>
      <c r="AF29" s="441"/>
      <c r="AG29" s="441"/>
      <c r="AH29" s="441"/>
      <c r="AI29" s="441"/>
      <c r="AJ29" s="477"/>
      <c r="AK29" s="441"/>
      <c r="AL29" s="393">
        <v>8.0</v>
      </c>
      <c r="AM29" s="492" t="s">
        <v>112</v>
      </c>
      <c r="AN29" s="492">
        <v>1.0</v>
      </c>
      <c r="AO29" s="472" t="s">
        <v>519</v>
      </c>
      <c r="AP29" s="393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4</v>
      </c>
      <c r="AQ29" s="393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0</v>
      </c>
      <c r="AR29" s="393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4</v>
      </c>
      <c r="AS29" s="393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441"/>
      <c r="AU29" s="441"/>
      <c r="AV29" s="441"/>
      <c r="AW29" s="441"/>
      <c r="AX29" s="441"/>
      <c r="AY29" s="441"/>
      <c r="AZ29" s="441"/>
      <c r="BA29" s="441"/>
      <c r="BB29" s="441"/>
      <c r="BC29" s="441"/>
    </row>
    <row r="30" ht="15.75" customHeight="1">
      <c r="A30" s="393">
        <v>10.0</v>
      </c>
      <c r="B30" s="393"/>
      <c r="C30" s="392"/>
      <c r="D30" s="450"/>
      <c r="E30" s="392"/>
      <c r="F30" s="392"/>
      <c r="G30" s="475"/>
      <c r="H30" s="475"/>
      <c r="I30" s="392"/>
      <c r="J30" s="450"/>
      <c r="K30" s="393"/>
      <c r="L30" s="450"/>
      <c r="M30" s="450"/>
      <c r="N30" s="450"/>
      <c r="O30" s="393"/>
      <c r="P30" s="393"/>
      <c r="Q30" s="393"/>
      <c r="R30" s="393"/>
      <c r="S30" s="393"/>
      <c r="T30" s="393"/>
      <c r="U30" s="393"/>
      <c r="V30" s="441"/>
      <c r="W30" s="441"/>
      <c r="X30" s="441"/>
      <c r="Y30" s="441"/>
      <c r="Z30" s="441"/>
      <c r="AA30" s="441"/>
      <c r="AB30" s="441"/>
      <c r="AC30" s="441"/>
      <c r="AD30" s="441"/>
      <c r="AE30" s="441"/>
      <c r="AF30" s="441"/>
      <c r="AG30" s="441"/>
      <c r="AH30" s="441"/>
      <c r="AI30" s="441"/>
      <c r="AJ30" s="477"/>
      <c r="AK30" s="441"/>
      <c r="AL30" s="393">
        <v>9.0</v>
      </c>
      <c r="AM30" s="450"/>
      <c r="AN30" s="393"/>
      <c r="AO30" s="392"/>
      <c r="AP30" s="393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0</v>
      </c>
      <c r="AQ30" s="393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393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393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441"/>
      <c r="AU30" s="441"/>
      <c r="AV30" s="441"/>
      <c r="AW30" s="441"/>
      <c r="AX30" s="441"/>
      <c r="AY30" s="441"/>
      <c r="AZ30" s="441"/>
      <c r="BA30" s="441"/>
      <c r="BB30" s="441"/>
      <c r="BC30" s="441"/>
    </row>
    <row r="31" ht="15.75" customHeight="1">
      <c r="A31" s="440"/>
      <c r="B31" s="440"/>
      <c r="C31" s="441"/>
      <c r="D31" s="441"/>
      <c r="E31" s="441"/>
      <c r="F31" s="441"/>
      <c r="G31" s="441"/>
      <c r="H31" s="441"/>
      <c r="I31" s="441"/>
      <c r="J31" s="440"/>
      <c r="K31" s="441"/>
      <c r="L31" s="441"/>
      <c r="M31" s="441"/>
      <c r="N31" s="441"/>
      <c r="O31" s="441"/>
      <c r="P31" s="441"/>
      <c r="Q31" s="441"/>
      <c r="R31" s="441"/>
      <c r="S31" s="441"/>
      <c r="T31" s="440"/>
      <c r="U31" s="440"/>
      <c r="V31" s="441"/>
      <c r="W31" s="441"/>
      <c r="X31" s="441"/>
      <c r="Y31" s="441"/>
      <c r="Z31" s="441"/>
      <c r="AA31" s="441"/>
      <c r="AB31" s="441"/>
      <c r="AC31" s="441"/>
      <c r="AD31" s="441"/>
      <c r="AE31" s="441"/>
      <c r="AF31" s="441"/>
      <c r="AG31" s="441"/>
      <c r="AH31" s="441"/>
      <c r="AI31" s="441"/>
      <c r="AJ31" s="441"/>
      <c r="AK31" s="441"/>
      <c r="AL31" s="393">
        <v>10.0</v>
      </c>
      <c r="AM31" s="450"/>
      <c r="AN31" s="393"/>
      <c r="AO31" s="392"/>
      <c r="AP31" s="393">
        <f>COUNTIFS(Jadwal!$D$7:$D$537,AM31,Jadwal!$E$7:$E$537,"T",Jadwal!$L$7:$L$537,$AP$20)+COUNTIFS(Jadwal!$O$7:$O$537,AM31,Jadwal!$P$7:$P$537,"T",Jadwal!$V$7:$V$537,$AP$20)+COUNTIFS(Jadwal!$Y$7:$Y$537,AM31,Jadwal!$Z$7:$Z$537,"T",Jadwal!$AF$7:$AF$537,$AP$20)+COUNTIFS(Jadwal!$AI$7:$AI$537,AM31,Jadwal!$AJ$7:$AJ$537,"T",Jadwal!$AP$7:$AP$537,$AP$20)+COUNTIFS(Jadwal!$AS$7:$AS$537,AM31,Jadwal!$AT$7:$AT$537,"T",Jadwal!$AZ$7:$AZ$537,$AP$20)</f>
        <v>0</v>
      </c>
      <c r="AQ31" s="393">
        <f>COUNTIFS(Jadwal!$D$7:$D$537,AM31,Jadwal!$E$7:$E$537,"P",Jadwal!$L$7:$L$537,$AP$20)+COUNTIFS(Jadwal!$O$7:$O$537,AM31,Jadwal!$P$7:$P$537,"P",Jadwal!$V$7:$V$537,$AP$20)+COUNTIFS(Jadwal!$Y$7:$Y$537,AM31,Jadwal!$Z$7:$Z$537,"P",Jadwal!$AF$7:$AF$537,$AP$20)+COUNTIFS(Jadwal!$AI$7:$AI$537,AM31,Jadwal!$AJ$7:$AJ$537,"P",Jadwal!$AP$7:$AP$537,$AP$20)+COUNTIFS(Jadwal!$AS$7:$AS$537,AM31,Jadwal!$AT$7:$AT$537,"P",Jadwal!$AZ$7:$AZ$537,$AP$20)</f>
        <v>0</v>
      </c>
      <c r="AR31" s="393">
        <f>COUNTIFS(Jadwal!$D$7:$D$537,AM31,Jadwal!$E$7:$E$537,"T",Jadwal!$L$7:$L$537,$AR$20)+COUNTIFS(Jadwal!$O$7:$O$537,AM31,Jadwal!$P$7:$P$537,"T",Jadwal!$V$7:$V$537,$AR$20)+COUNTIFS(Jadwal!$Y$7:$Y$537,AM31,Jadwal!$Z$7:$Z$537,"T",Jadwal!$AF$7:$AF$537,$AR$20)+COUNTIFS(Jadwal!$AI$7:$AI$537,AM31,Jadwal!$AJ$7:$AJ$537,"T",Jadwal!$AP$7:$AP$537,$AR$20)+COUNTIFS(Jadwal!$AS$7:$AS$537,AM31,Jadwal!$AT$7:$AT$537,"T",Jadwal!$AZ$7:$AZ$537,$AR$20)</f>
        <v>0</v>
      </c>
      <c r="AS31" s="393">
        <f>COUNTIFS(Jadwal!$D$7:$D$537,AM31,Jadwal!$E$7:$E$537,"P",Jadwal!$L$7:$L$537,$AR$20)+COUNTIFS(Jadwal!$O$7:$O$537,AM31,Jadwal!$P$7:$P$537,"P",Jadwal!$V$7:$V$537,$AR$20)+COUNTIFS(Jadwal!$Y$7:$Y$537,AM31,Jadwal!$Z$7:$Z$537,"P",Jadwal!$AF$7:$AF$537,$AR$20)+COUNTIFS(Jadwal!$AI$7:$AI$537,AM31,Jadwal!$AJ$7:$AJ$537,"P",Jadwal!$AP$7:$AP$537,$AR$20)+COUNTIFS(Jadwal!$AS$7:$AS$537,AM31,Jadwal!$AT$7:$AT$537,"P",Jadwal!$AZ$7:$AZ$537,$AR$20)</f>
        <v>0</v>
      </c>
      <c r="AT31" s="441"/>
      <c r="AU31" s="441"/>
      <c r="AV31" s="441"/>
      <c r="AW31" s="441"/>
      <c r="AX31" s="441"/>
      <c r="AY31" s="441"/>
      <c r="AZ31" s="441"/>
      <c r="BA31" s="441"/>
      <c r="BB31" s="441"/>
      <c r="BC31" s="441"/>
    </row>
    <row r="32" ht="15.75" customHeight="1">
      <c r="A32" s="440"/>
      <c r="B32" s="440"/>
      <c r="C32" s="441"/>
      <c r="D32" s="441"/>
      <c r="E32" s="441"/>
      <c r="F32" s="441"/>
      <c r="G32" s="441"/>
      <c r="H32" s="441"/>
      <c r="I32" s="441"/>
      <c r="J32" s="440"/>
      <c r="K32" s="441"/>
      <c r="L32" s="441"/>
      <c r="M32" s="441"/>
      <c r="N32" s="441"/>
      <c r="O32" s="441"/>
      <c r="P32" s="441"/>
      <c r="Q32" s="441"/>
      <c r="R32" s="441"/>
      <c r="S32" s="441"/>
      <c r="T32" s="440"/>
      <c r="U32" s="440"/>
      <c r="V32" s="441"/>
      <c r="W32" s="441"/>
      <c r="X32" s="441"/>
      <c r="Y32" s="441"/>
      <c r="Z32" s="441"/>
      <c r="AA32" s="441"/>
      <c r="AB32" s="441"/>
      <c r="AC32" s="441"/>
      <c r="AD32" s="441"/>
      <c r="AE32" s="441"/>
      <c r="AF32" s="441"/>
      <c r="AG32" s="441"/>
      <c r="AH32" s="441"/>
      <c r="AI32" s="441"/>
      <c r="AJ32" s="441"/>
      <c r="AK32" s="441"/>
      <c r="AL32" s="440"/>
      <c r="AM32" s="445"/>
      <c r="AN32" s="440"/>
      <c r="AO32" s="441"/>
      <c r="AP32" s="440"/>
      <c r="AQ32" s="440"/>
      <c r="AR32" s="440"/>
      <c r="AS32" s="440"/>
      <c r="AT32" s="441"/>
      <c r="AU32" s="441"/>
      <c r="AV32" s="441"/>
      <c r="AW32" s="441"/>
      <c r="AX32" s="441"/>
      <c r="AY32" s="441"/>
      <c r="AZ32" s="441"/>
      <c r="BA32" s="441"/>
      <c r="BB32" s="441"/>
      <c r="BC32" s="441"/>
    </row>
    <row r="33" ht="15.75" customHeight="1">
      <c r="A33" s="478" t="s">
        <v>445</v>
      </c>
      <c r="B33" s="479"/>
      <c r="C33" s="479"/>
      <c r="D33" s="479"/>
      <c r="E33" s="479"/>
      <c r="F33" s="479"/>
      <c r="G33" s="479"/>
      <c r="H33" s="479"/>
      <c r="I33" s="479"/>
      <c r="J33" s="479"/>
      <c r="K33" s="479"/>
      <c r="L33" s="479"/>
      <c r="M33" s="479"/>
      <c r="N33" s="479"/>
      <c r="O33" s="479"/>
      <c r="P33" s="479"/>
      <c r="Q33" s="479"/>
      <c r="R33" s="479"/>
      <c r="S33" s="479"/>
      <c r="T33" s="479"/>
      <c r="U33" s="479"/>
      <c r="V33" s="479"/>
      <c r="W33" s="479"/>
      <c r="X33" s="479"/>
      <c r="Y33" s="479"/>
      <c r="Z33" s="479"/>
      <c r="AA33" s="479"/>
      <c r="AB33" s="479"/>
      <c r="AC33" s="479"/>
      <c r="AD33" s="479"/>
      <c r="AE33" s="479"/>
      <c r="AF33" s="479"/>
      <c r="AG33" s="479"/>
      <c r="AH33" s="479"/>
      <c r="AI33" s="479"/>
      <c r="AJ33" s="480"/>
      <c r="AK33" s="441"/>
      <c r="AL33" s="449" t="s">
        <v>446</v>
      </c>
      <c r="AM33" s="230"/>
      <c r="AN33" s="440"/>
      <c r="AO33" s="441"/>
      <c r="AP33" s="440"/>
      <c r="AQ33" s="440"/>
      <c r="AR33" s="440"/>
      <c r="AS33" s="440"/>
      <c r="AT33" s="441"/>
      <c r="AU33" s="441"/>
      <c r="AV33" s="441"/>
      <c r="AW33" s="441"/>
      <c r="AX33" s="441"/>
      <c r="AY33" s="441"/>
      <c r="AZ33" s="441"/>
      <c r="BA33" s="441"/>
      <c r="BB33" s="441"/>
      <c r="BC33" s="441"/>
    </row>
    <row r="34" ht="35.25" customHeight="1">
      <c r="A34" s="450" t="s">
        <v>372</v>
      </c>
      <c r="B34" s="451" t="s">
        <v>11</v>
      </c>
      <c r="C34" s="450" t="s">
        <v>373</v>
      </c>
      <c r="D34" s="452" t="s">
        <v>374</v>
      </c>
      <c r="E34" s="452" t="s">
        <v>375</v>
      </c>
      <c r="F34" s="450" t="s">
        <v>376</v>
      </c>
      <c r="G34" s="451" t="s">
        <v>377</v>
      </c>
      <c r="H34" s="451" t="s">
        <v>378</v>
      </c>
      <c r="I34" s="451" t="s">
        <v>379</v>
      </c>
      <c r="J34" s="450" t="s">
        <v>13</v>
      </c>
      <c r="K34" s="450" t="s">
        <v>14</v>
      </c>
      <c r="L34" s="450" t="s">
        <v>15</v>
      </c>
      <c r="M34" s="450" t="s">
        <v>16</v>
      </c>
      <c r="N34" s="450" t="s">
        <v>380</v>
      </c>
      <c r="O34" s="450" t="s">
        <v>381</v>
      </c>
      <c r="P34" s="450" t="s">
        <v>382</v>
      </c>
      <c r="Q34" s="450" t="s">
        <v>383</v>
      </c>
      <c r="R34" s="451" t="s">
        <v>384</v>
      </c>
      <c r="S34" s="451" t="s">
        <v>424</v>
      </c>
      <c r="T34" s="450" t="s">
        <v>385</v>
      </c>
      <c r="U34" s="450" t="s">
        <v>386</v>
      </c>
      <c r="V34" s="450"/>
      <c r="W34" s="450"/>
      <c r="X34" s="450"/>
      <c r="Y34" s="451"/>
      <c r="Z34" s="451"/>
      <c r="AA34" s="451"/>
      <c r="AB34" s="451"/>
      <c r="AC34" s="451"/>
      <c r="AD34" s="451"/>
      <c r="AE34" s="451"/>
      <c r="AF34" s="451"/>
      <c r="AG34" s="451"/>
      <c r="AH34" s="450"/>
      <c r="AI34" s="450"/>
      <c r="AJ34" s="481"/>
      <c r="AK34" s="441"/>
      <c r="AL34" s="454" t="s">
        <v>372</v>
      </c>
      <c r="AM34" s="454" t="s">
        <v>12</v>
      </c>
      <c r="AN34" s="454" t="s">
        <v>376</v>
      </c>
      <c r="AO34" s="454" t="s">
        <v>403</v>
      </c>
      <c r="AP34" s="455" t="s">
        <v>158</v>
      </c>
      <c r="AQ34" s="219"/>
      <c r="AR34" s="455" t="s">
        <v>163</v>
      </c>
      <c r="AS34" s="219"/>
      <c r="AT34" s="441"/>
      <c r="AU34" s="441"/>
      <c r="AV34" s="441"/>
      <c r="AW34" s="441"/>
      <c r="AX34" s="441"/>
      <c r="AY34" s="441"/>
      <c r="AZ34" s="441"/>
      <c r="BA34" s="441"/>
      <c r="BB34" s="441"/>
      <c r="BC34" s="441"/>
    </row>
    <row r="35" ht="15.75" customHeight="1">
      <c r="A35" s="393">
        <v>1.0</v>
      </c>
      <c r="B35" s="465" t="s">
        <v>156</v>
      </c>
      <c r="C35" s="466" t="s">
        <v>520</v>
      </c>
      <c r="D35" s="467" t="s">
        <v>157</v>
      </c>
      <c r="E35" s="450"/>
      <c r="F35" s="450"/>
      <c r="G35" s="459"/>
      <c r="H35" s="459"/>
      <c r="I35" s="392"/>
      <c r="J35" s="468" t="s">
        <v>521</v>
      </c>
      <c r="K35" s="489" t="s">
        <v>514</v>
      </c>
      <c r="L35" s="393"/>
      <c r="M35" s="393"/>
      <c r="N35" s="463"/>
      <c r="O35" s="463"/>
      <c r="P35" s="393"/>
      <c r="Q35" s="393"/>
      <c r="R35" s="393"/>
      <c r="S35" s="393"/>
      <c r="T35" s="393"/>
      <c r="U35" s="393"/>
      <c r="V35" s="393"/>
      <c r="W35" s="393"/>
      <c r="X35" s="393"/>
      <c r="Y35" s="393"/>
      <c r="Z35" s="485"/>
      <c r="AA35" s="485"/>
      <c r="AB35" s="485"/>
      <c r="AC35" s="485"/>
      <c r="AD35" s="486"/>
      <c r="AE35" s="486"/>
      <c r="AF35" s="441"/>
      <c r="AG35" s="441"/>
      <c r="AH35" s="441"/>
      <c r="AI35" s="441"/>
      <c r="AJ35" s="464"/>
      <c r="AK35" s="441"/>
      <c r="AL35" s="250"/>
      <c r="AM35" s="250"/>
      <c r="AN35" s="250"/>
      <c r="AO35" s="250"/>
      <c r="AP35" s="393" t="s">
        <v>369</v>
      </c>
      <c r="AQ35" s="393" t="s">
        <v>404</v>
      </c>
      <c r="AR35" s="393" t="s">
        <v>369</v>
      </c>
      <c r="AS35" s="393" t="s">
        <v>404</v>
      </c>
      <c r="AT35" s="441"/>
      <c r="AU35" s="441"/>
      <c r="AV35" s="441"/>
      <c r="AW35" s="441"/>
      <c r="AX35" s="441"/>
      <c r="AY35" s="441"/>
      <c r="AZ35" s="441"/>
      <c r="BA35" s="441"/>
      <c r="BB35" s="441"/>
      <c r="BC35" s="441"/>
    </row>
    <row r="36" ht="15.75" customHeight="1">
      <c r="A36" s="393">
        <v>2.0</v>
      </c>
      <c r="B36" s="465" t="s">
        <v>325</v>
      </c>
      <c r="C36" s="466" t="s">
        <v>522</v>
      </c>
      <c r="D36" s="467" t="s">
        <v>326</v>
      </c>
      <c r="E36" s="450"/>
      <c r="F36" s="450"/>
      <c r="G36" s="459"/>
      <c r="H36" s="459"/>
      <c r="I36" s="392"/>
      <c r="J36" s="468" t="s">
        <v>523</v>
      </c>
      <c r="K36" s="489" t="s">
        <v>430</v>
      </c>
      <c r="L36" s="393"/>
      <c r="M36" s="393"/>
      <c r="N36" s="463"/>
      <c r="O36" s="463"/>
      <c r="P36" s="393"/>
      <c r="Q36" s="393"/>
      <c r="R36" s="393"/>
      <c r="S36" s="393"/>
      <c r="T36" s="393"/>
      <c r="U36" s="393"/>
      <c r="V36" s="393"/>
      <c r="W36" s="393"/>
      <c r="X36" s="393"/>
      <c r="Y36" s="393"/>
      <c r="Z36" s="485"/>
      <c r="AA36" s="485"/>
      <c r="AB36" s="485"/>
      <c r="AC36" s="485"/>
      <c r="AD36" s="486"/>
      <c r="AE36" s="486"/>
      <c r="AF36" s="441"/>
      <c r="AG36" s="441"/>
      <c r="AH36" s="441"/>
      <c r="AI36" s="441"/>
      <c r="AJ36" s="464"/>
      <c r="AK36" s="441"/>
      <c r="AL36" s="393">
        <v>1.0</v>
      </c>
      <c r="AM36" s="467" t="s">
        <v>157</v>
      </c>
      <c r="AN36" s="467">
        <v>3.0</v>
      </c>
      <c r="AO36" s="472" t="s">
        <v>434</v>
      </c>
      <c r="AP36" s="393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3</v>
      </c>
      <c r="AQ36" s="393">
        <f>COUNTIFS(Jadwal!$D$7:$D$537,AM36,Jadwal!$E$7:$E$537,"P",Jadwal!$L$7:$L$537,$AP$34)+COUNTIFS(Jadwal!$O$7:$O$537,AM36,Jadwal!$P$7:$P$537,"P",Jadwal!$V$7:$V$537,$AP$34)+COUNTIFS(Jadwal!$Y$7:$Y$537,AM36,Jadwal!$Z$7:$Z$537,"P",Jadwal!$AF$7:$AF$537,$AP$34)+COUNTIFS(Jadwal!$AI$7:$AI$537,AM36,Jadwal!$AJ$7:$AJ$537,"P",Jadwal!$AP$7:$AP$537,$AP$34)+COUNTIFS(Jadwal!$AS$7:$AS$537,AM36,Jadwal!$AT$7:$AT$537,"P",Jadwal!$AZ$7:$AZ$537,$AP$34)</f>
        <v>0</v>
      </c>
      <c r="AR36" s="393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3</v>
      </c>
      <c r="AS36" s="393">
        <f>COUNTIFS(Jadwal!$D$7:$D$537,AM36,Jadwal!$E$7:$E$537,"P",Jadwal!$L$7:$L$537,$AR$34)+COUNTIFS(Jadwal!$O$7:$O$537,AM36,Jadwal!$P$7:$P$537,"P",Jadwal!$V$7:$V$537,$AR$34)+COUNTIFS(Jadwal!$Y$7:$Y$537,AM36,Jadwal!$Z$7:$Z$537,"P",Jadwal!$AF$7:$AF$537,$AR$34)+COUNTIFS(Jadwal!$AI$7:$AI$537,AM36,Jadwal!$AJ$7:$AJ$537,"P",Jadwal!$AP$7:$AP$537,$AR$34)+COUNTIFS(Jadwal!$AS$7:$AS$537,AM36,Jadwal!$AT$7:$AT$537,"P",Jadwal!$AZ$7:$AZ$537,$AR$34)</f>
        <v>0</v>
      </c>
      <c r="AT36" s="441"/>
      <c r="AU36" s="441"/>
      <c r="AV36" s="441"/>
      <c r="AW36" s="441"/>
      <c r="AX36" s="441"/>
      <c r="AY36" s="441"/>
      <c r="AZ36" s="441"/>
      <c r="BA36" s="441"/>
      <c r="BB36" s="441"/>
      <c r="BC36" s="441"/>
    </row>
    <row r="37" ht="15.75" customHeight="1">
      <c r="A37" s="393">
        <v>3.0</v>
      </c>
      <c r="B37" s="465" t="s">
        <v>159</v>
      </c>
      <c r="C37" s="466" t="s">
        <v>524</v>
      </c>
      <c r="D37" s="467" t="s">
        <v>160</v>
      </c>
      <c r="E37" s="450"/>
      <c r="F37" s="450"/>
      <c r="G37" s="459"/>
      <c r="H37" s="459"/>
      <c r="I37" s="392"/>
      <c r="J37" s="468" t="s">
        <v>525</v>
      </c>
      <c r="K37" s="489"/>
      <c r="L37" s="393"/>
      <c r="M37" s="393"/>
      <c r="N37" s="463"/>
      <c r="O37" s="463"/>
      <c r="P37" s="393"/>
      <c r="Q37" s="393"/>
      <c r="R37" s="393"/>
      <c r="S37" s="393"/>
      <c r="T37" s="393"/>
      <c r="U37" s="393"/>
      <c r="V37" s="393"/>
      <c r="W37" s="393"/>
      <c r="X37" s="393"/>
      <c r="Y37" s="393"/>
      <c r="Z37" s="485"/>
      <c r="AA37" s="485"/>
      <c r="AB37" s="485"/>
      <c r="AC37" s="485"/>
      <c r="AD37" s="486"/>
      <c r="AE37" s="486"/>
      <c r="AF37" s="441"/>
      <c r="AG37" s="441"/>
      <c r="AH37" s="441"/>
      <c r="AI37" s="441"/>
      <c r="AJ37" s="464"/>
      <c r="AK37" s="441"/>
      <c r="AL37" s="393">
        <v>2.0</v>
      </c>
      <c r="AM37" s="467" t="s">
        <v>326</v>
      </c>
      <c r="AN37" s="467">
        <v>3.0</v>
      </c>
      <c r="AO37" s="472" t="s">
        <v>434</v>
      </c>
      <c r="AP37" s="393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3</v>
      </c>
      <c r="AQ37" s="393">
        <f>COUNTIFS(Jadwal!$D$7:$D$537,AM37,Jadwal!$E$7:$E$537,"P",Jadwal!$L$7:$L$537,$AP$34)+COUNTIFS(Jadwal!$O$7:$O$537,AM37,Jadwal!$P$7:$P$537,"P",Jadwal!$V$7:$V$537,$AP$34)+COUNTIFS(Jadwal!$Y$7:$Y$537,AM37,Jadwal!$Z$7:$Z$537,"P",Jadwal!$AF$7:$AF$537,$AP$34)+COUNTIFS(Jadwal!$AI$7:$AI$537,AM37,Jadwal!$AJ$7:$AJ$537,"P",Jadwal!$AP$7:$AP$537,$AP$34)+COUNTIFS(Jadwal!$AS$7:$AS$537,AM37,Jadwal!$AT$7:$AT$537,"P",Jadwal!$AZ$7:$AZ$537,$AP$34)</f>
        <v>0</v>
      </c>
      <c r="AR37" s="393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3</v>
      </c>
      <c r="AS37" s="393">
        <f>COUNTIFS(Jadwal!$D$7:$D$537,AM37,Jadwal!$E$7:$E$537,"P",Jadwal!$L$7:$L$537,$AR$34)+COUNTIFS(Jadwal!$O$7:$O$537,AM37,Jadwal!$P$7:$P$537,"P",Jadwal!$V$7:$V$537,$AR$34)+COUNTIFS(Jadwal!$Y$7:$Y$537,AM37,Jadwal!$Z$7:$Z$537,"P",Jadwal!$AF$7:$AF$537,$AR$34)+COUNTIFS(Jadwal!$AI$7:$AI$537,AM37,Jadwal!$AJ$7:$AJ$537,"P",Jadwal!$AP$7:$AP$537,$AR$34)+COUNTIFS(Jadwal!$AS$7:$AS$537,AM37,Jadwal!$AT$7:$AT$537,"P",Jadwal!$AZ$7:$AZ$537,$AR$34)</f>
        <v>0</v>
      </c>
      <c r="AT37" s="441"/>
      <c r="AU37" s="441"/>
      <c r="AV37" s="441"/>
      <c r="AW37" s="441"/>
      <c r="AX37" s="441"/>
      <c r="AY37" s="441"/>
      <c r="AZ37" s="441"/>
      <c r="BA37" s="441"/>
      <c r="BB37" s="441"/>
      <c r="BC37" s="441"/>
    </row>
    <row r="38" ht="15.75" customHeight="1">
      <c r="A38" s="393">
        <v>4.0</v>
      </c>
      <c r="B38" s="465" t="s">
        <v>230</v>
      </c>
      <c r="C38" s="466" t="s">
        <v>526</v>
      </c>
      <c r="D38" s="467" t="s">
        <v>231</v>
      </c>
      <c r="E38" s="450"/>
      <c r="F38" s="450"/>
      <c r="G38" s="459"/>
      <c r="H38" s="459"/>
      <c r="I38" s="392"/>
      <c r="J38" s="468" t="s">
        <v>509</v>
      </c>
      <c r="K38" s="489"/>
      <c r="L38" s="393"/>
      <c r="M38" s="393"/>
      <c r="N38" s="463"/>
      <c r="O38" s="463"/>
      <c r="P38" s="393"/>
      <c r="Q38" s="393"/>
      <c r="R38" s="393"/>
      <c r="S38" s="393"/>
      <c r="T38" s="393"/>
      <c r="U38" s="393"/>
      <c r="V38" s="393"/>
      <c r="W38" s="393"/>
      <c r="X38" s="393"/>
      <c r="Y38" s="393"/>
      <c r="Z38" s="485"/>
      <c r="AA38" s="485"/>
      <c r="AB38" s="485"/>
      <c r="AC38" s="485"/>
      <c r="AD38" s="486"/>
      <c r="AE38" s="486"/>
      <c r="AF38" s="441"/>
      <c r="AG38" s="441"/>
      <c r="AH38" s="441"/>
      <c r="AI38" s="441"/>
      <c r="AJ38" s="464"/>
      <c r="AK38" s="441"/>
      <c r="AL38" s="393">
        <v>3.0</v>
      </c>
      <c r="AM38" s="467" t="s">
        <v>160</v>
      </c>
      <c r="AN38" s="467">
        <v>3.0</v>
      </c>
      <c r="AO38" s="472" t="s">
        <v>434</v>
      </c>
      <c r="AP38" s="393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3</v>
      </c>
      <c r="AQ38" s="393">
        <f>COUNTIFS(Jadwal!$D$7:$D$537,AM38,Jadwal!$E$7:$E$537,"P",Jadwal!$L$7:$L$537,$AP$34)+COUNTIFS(Jadwal!$O$7:$O$537,AM38,Jadwal!$P$7:$P$537,"P",Jadwal!$V$7:$V$537,$AP$34)+COUNTIFS(Jadwal!$Y$7:$Y$537,AM38,Jadwal!$Z$7:$Z$537,"P",Jadwal!$AF$7:$AF$537,$AP$34)+COUNTIFS(Jadwal!$AI$7:$AI$537,AM38,Jadwal!$AJ$7:$AJ$537,"P",Jadwal!$AP$7:$AP$537,$AP$34)+COUNTIFS(Jadwal!$AS$7:$AS$537,AM38,Jadwal!$AT$7:$AT$537,"P",Jadwal!$AZ$7:$AZ$537,$AP$34)</f>
        <v>0</v>
      </c>
      <c r="AR38" s="393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3</v>
      </c>
      <c r="AS38" s="393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0</v>
      </c>
      <c r="AT38" s="441"/>
      <c r="AU38" s="441"/>
      <c r="AV38" s="441"/>
      <c r="AW38" s="441"/>
      <c r="AX38" s="441"/>
      <c r="AY38" s="441"/>
      <c r="AZ38" s="441"/>
      <c r="BA38" s="441"/>
      <c r="BB38" s="441"/>
      <c r="BC38" s="441"/>
    </row>
    <row r="39" ht="15.75" customHeight="1">
      <c r="A39" s="393">
        <v>5.0</v>
      </c>
      <c r="B39" s="465" t="s">
        <v>273</v>
      </c>
      <c r="C39" s="466" t="s">
        <v>527</v>
      </c>
      <c r="D39" s="467" t="s">
        <v>274</v>
      </c>
      <c r="E39" s="450"/>
      <c r="F39" s="450"/>
      <c r="G39" s="459"/>
      <c r="H39" s="459"/>
      <c r="I39" s="392"/>
      <c r="J39" s="468" t="s">
        <v>497</v>
      </c>
      <c r="K39" s="488"/>
      <c r="L39" s="393"/>
      <c r="M39" s="393"/>
      <c r="N39" s="463"/>
      <c r="O39" s="463"/>
      <c r="P39" s="463"/>
      <c r="Q39" s="393"/>
      <c r="R39" s="393"/>
      <c r="S39" s="393"/>
      <c r="T39" s="393"/>
      <c r="U39" s="393"/>
      <c r="V39" s="393"/>
      <c r="W39" s="393"/>
      <c r="X39" s="393"/>
      <c r="Y39" s="393"/>
      <c r="Z39" s="485"/>
      <c r="AA39" s="485"/>
      <c r="AB39" s="485"/>
      <c r="AC39" s="485"/>
      <c r="AD39" s="486"/>
      <c r="AE39" s="486"/>
      <c r="AF39" s="441"/>
      <c r="AG39" s="441"/>
      <c r="AH39" s="441"/>
      <c r="AI39" s="441"/>
      <c r="AJ39" s="464"/>
      <c r="AK39" s="441"/>
      <c r="AL39" s="393">
        <v>4.0</v>
      </c>
      <c r="AM39" s="467" t="s">
        <v>231</v>
      </c>
      <c r="AN39" s="467">
        <v>3.0</v>
      </c>
      <c r="AO39" s="472" t="s">
        <v>434</v>
      </c>
      <c r="AP39" s="393">
        <f>COUNTIFS(Jadwal!$D$7:$D$537,AM39,Jadwal!$E$7:$E$537,"T",Jadwal!$L$7:$L$537,$AP$34)+COUNTIFS(Jadwal!$O$7:$O$537,AM39,Jadwal!$P$7:$P$537,"T",Jadwal!$V$7:$V$537,$AP$34)+COUNTIFS(Jadwal!$Y$7:$Y$537,AM39,Jadwal!$Z$7:$Z$537,"T",Jadwal!$AF$7:$AF$537,$AP$34)+COUNTIFS(Jadwal!$AI$7:$AI$537,AM39,Jadwal!$AJ$7:$AJ$537,"T",Jadwal!$AP$7:$AP$537,$AP$34)+COUNTIFS(Jadwal!$AS$7:$AS$537,AM39,Jadwal!$AT$7:$AT$537,"T",Jadwal!$AZ$7:$AZ$537,$AP$34)</f>
        <v>3</v>
      </c>
      <c r="AQ39" s="393">
        <f>COUNTIFS(Jadwal!$D$7:$D$537,AM39,Jadwal!$E$7:$E$537,"P",Jadwal!$L$7:$L$537,$AP$34)+COUNTIFS(Jadwal!$O$7:$O$537,AM39,Jadwal!$P$7:$P$537,"P",Jadwal!$V$7:$V$537,$AP$34)+COUNTIFS(Jadwal!$Y$7:$Y$537,AM39,Jadwal!$Z$7:$Z$537,"P",Jadwal!$AF$7:$AF$537,$AP$34)+COUNTIFS(Jadwal!$AI$7:$AI$537,AM39,Jadwal!$AJ$7:$AJ$537,"P",Jadwal!$AP$7:$AP$537,$AP$34)+COUNTIFS(Jadwal!$AS$7:$AS$537,AM39,Jadwal!$AT$7:$AT$537,"P",Jadwal!$AZ$7:$AZ$537,$AP$34)</f>
        <v>0</v>
      </c>
      <c r="AR39" s="393">
        <f>COUNTIFS(Jadwal!$D$7:$D$537,AM39,Jadwal!$E$7:$E$537,"T",Jadwal!$L$7:$L$537,$AR$34)+COUNTIFS(Jadwal!$O$7:$O$537,AM39,Jadwal!$P$7:$P$537,"T",Jadwal!$V$7:$V$537,$AR$34)+COUNTIFS(Jadwal!$Y$7:$Y$537,AM39,Jadwal!$Z$7:$Z$537,"T",Jadwal!$AF$7:$AF$537,$AR$34)+COUNTIFS(Jadwal!$AI$7:$AI$537,AM39,Jadwal!$AJ$7:$AJ$537,"T",Jadwal!$AP$7:$AP$537,$AR$34)+COUNTIFS(Jadwal!$AS$7:$AS$537,AM39,Jadwal!$AT$7:$AT$537,"T",Jadwal!$AZ$7:$AZ$537,$AR$34)</f>
        <v>3</v>
      </c>
      <c r="AS39" s="393">
        <f>COUNTIFS(Jadwal!$D$7:$D$537,AM39,Jadwal!$E$7:$E$537,"P",Jadwal!$L$7:$L$537,$AR$34)+COUNTIFS(Jadwal!$O$7:$O$537,AM39,Jadwal!$P$7:$P$537,"P",Jadwal!$V$7:$V$537,$AR$34)+COUNTIFS(Jadwal!$Y$7:$Y$537,AM39,Jadwal!$Z$7:$Z$537,"P",Jadwal!$AF$7:$AF$537,$AR$34)+COUNTIFS(Jadwal!$AI$7:$AI$537,AM39,Jadwal!$AJ$7:$AJ$537,"P",Jadwal!$AP$7:$AP$537,$AR$34)+COUNTIFS(Jadwal!$AS$7:$AS$537,AM39,Jadwal!$AT$7:$AT$537,"P",Jadwal!$AZ$7:$AZ$537,$AR$34)</f>
        <v>0</v>
      </c>
      <c r="AT39" s="441"/>
      <c r="AU39" s="441"/>
      <c r="AV39" s="441"/>
      <c r="AW39" s="441"/>
      <c r="AX39" s="441"/>
      <c r="AY39" s="441"/>
      <c r="AZ39" s="441"/>
      <c r="BA39" s="441"/>
      <c r="BB39" s="441"/>
      <c r="BC39" s="441"/>
    </row>
    <row r="40" ht="15.75" customHeight="1">
      <c r="A40" s="393">
        <v>6.0</v>
      </c>
      <c r="B40" s="456" t="s">
        <v>146</v>
      </c>
      <c r="C40" s="435" t="s">
        <v>496</v>
      </c>
      <c r="D40" s="365" t="s">
        <v>123</v>
      </c>
      <c r="E40" s="450"/>
      <c r="F40" s="450"/>
      <c r="G40" s="459"/>
      <c r="H40" s="459"/>
      <c r="I40" s="392"/>
      <c r="J40" s="365" t="s">
        <v>521</v>
      </c>
      <c r="K40" s="491"/>
      <c r="L40" s="393"/>
      <c r="M40" s="393"/>
      <c r="N40" s="463"/>
      <c r="O40" s="393"/>
      <c r="P40" s="393"/>
      <c r="Q40" s="393"/>
      <c r="R40" s="393"/>
      <c r="S40" s="393"/>
      <c r="T40" s="393"/>
      <c r="U40" s="393"/>
      <c r="V40" s="393"/>
      <c r="W40" s="393"/>
      <c r="X40" s="393"/>
      <c r="Y40" s="393"/>
      <c r="Z40" s="485"/>
      <c r="AA40" s="485"/>
      <c r="AB40" s="485"/>
      <c r="AC40" s="485"/>
      <c r="AD40" s="486"/>
      <c r="AE40" s="486"/>
      <c r="AF40" s="392"/>
      <c r="AG40" s="392"/>
      <c r="AH40" s="392"/>
      <c r="AI40" s="392"/>
      <c r="AJ40" s="464"/>
      <c r="AK40" s="441"/>
      <c r="AL40" s="393">
        <v>5.0</v>
      </c>
      <c r="AM40" s="467" t="s">
        <v>274</v>
      </c>
      <c r="AN40" s="467">
        <v>3.0</v>
      </c>
      <c r="AO40" s="472" t="s">
        <v>434</v>
      </c>
      <c r="AP40" s="393">
        <f>COUNTIFS(Jadwal!$D$7:$D$537,AM40,Jadwal!$E$7:$E$537,"T",Jadwal!$L$7:$L$537,$AP$34)+COUNTIFS(Jadwal!$O$7:$O$537,AM40,Jadwal!$P$7:$P$537,"T",Jadwal!$V$7:$V$537,$AP$34)+COUNTIFS(Jadwal!$Y$7:$Y$537,AM40,Jadwal!$Z$7:$Z$537,"T",Jadwal!$AF$7:$AF$537,$AP$34)+COUNTIFS(Jadwal!$AI$7:$AI$537,AM40,Jadwal!$AJ$7:$AJ$537,"T",Jadwal!$AP$7:$AP$537,$AP$34)+COUNTIFS(Jadwal!$AS$7:$AS$537,AM40,Jadwal!$AT$7:$AT$537,"T",Jadwal!$AZ$7:$AZ$537,$AP$34)</f>
        <v>3</v>
      </c>
      <c r="AQ40" s="393">
        <f>COUNTIFS(Jadwal!$D$7:$D$537,AM40,Jadwal!$E$7:$E$537,"P",Jadwal!$L$7:$L$537,$AP$34)+COUNTIFS(Jadwal!$O$7:$O$537,AM40,Jadwal!$P$7:$P$537,"P",Jadwal!$V$7:$V$537,$AP$34)+COUNTIFS(Jadwal!$Y$7:$Y$537,AM40,Jadwal!$Z$7:$Z$537,"P",Jadwal!$AF$7:$AF$537,$AP$34)+COUNTIFS(Jadwal!$AI$7:$AI$537,AM40,Jadwal!$AJ$7:$AJ$537,"P",Jadwal!$AP$7:$AP$537,$AP$34)+COUNTIFS(Jadwal!$AS$7:$AS$537,AM40,Jadwal!$AT$7:$AT$537,"P",Jadwal!$AZ$7:$AZ$537,$AP$34)</f>
        <v>0</v>
      </c>
      <c r="AR40" s="393">
        <f>COUNTIFS(Jadwal!$D$7:$D$537,AM40,Jadwal!$E$7:$E$537,"T",Jadwal!$L$7:$L$537,$AR$34)+COUNTIFS(Jadwal!$O$7:$O$537,AM40,Jadwal!$P$7:$P$537,"T",Jadwal!$V$7:$V$537,$AR$34)+COUNTIFS(Jadwal!$Y$7:$Y$537,AM40,Jadwal!$Z$7:$Z$537,"T",Jadwal!$AF$7:$AF$537,$AR$34)+COUNTIFS(Jadwal!$AI$7:$AI$537,AM40,Jadwal!$AJ$7:$AJ$537,"T",Jadwal!$AP$7:$AP$537,$AR$34)+COUNTIFS(Jadwal!$AS$7:$AS$537,AM40,Jadwal!$AT$7:$AT$537,"T",Jadwal!$AZ$7:$AZ$537,$AR$34)</f>
        <v>3</v>
      </c>
      <c r="AS40" s="393">
        <f>COUNTIFS(Jadwal!$D$7:$D$537,AM40,Jadwal!$E$7:$E$537,"P",Jadwal!$L$7:$L$537,$AR$34)+COUNTIFS(Jadwal!$O$7:$O$537,AM40,Jadwal!$P$7:$P$537,"P",Jadwal!$V$7:$V$537,$AR$34)+COUNTIFS(Jadwal!$Y$7:$Y$537,AM40,Jadwal!$Z$7:$Z$537,"P",Jadwal!$AF$7:$AF$537,$AR$34)+COUNTIFS(Jadwal!$AI$7:$AI$537,AM40,Jadwal!$AJ$7:$AJ$537,"P",Jadwal!$AP$7:$AP$537,$AR$34)+COUNTIFS(Jadwal!$AS$7:$AS$537,AM40,Jadwal!$AT$7:$AT$537,"P",Jadwal!$AZ$7:$AZ$537,$AR$34)</f>
        <v>0</v>
      </c>
      <c r="AT40" s="441"/>
      <c r="AU40" s="441"/>
      <c r="AV40" s="441"/>
      <c r="AW40" s="441"/>
      <c r="AX40" s="441"/>
      <c r="AY40" s="441"/>
      <c r="AZ40" s="441"/>
      <c r="BA40" s="441"/>
      <c r="BB40" s="441"/>
      <c r="BC40" s="441"/>
    </row>
    <row r="41" ht="15.75" customHeight="1">
      <c r="A41" s="393">
        <v>7.0</v>
      </c>
      <c r="B41" s="465" t="s">
        <v>161</v>
      </c>
      <c r="C41" s="466" t="s">
        <v>528</v>
      </c>
      <c r="D41" s="467" t="s">
        <v>162</v>
      </c>
      <c r="E41" s="498"/>
      <c r="F41" s="498"/>
      <c r="G41" s="498"/>
      <c r="H41" s="498"/>
      <c r="I41" s="498"/>
      <c r="J41" s="467" t="s">
        <v>529</v>
      </c>
      <c r="K41" s="466"/>
      <c r="L41" s="498"/>
      <c r="M41" s="499"/>
      <c r="N41" s="499"/>
      <c r="O41" s="499"/>
      <c r="P41" s="499"/>
      <c r="Q41" s="499"/>
      <c r="R41" s="499"/>
      <c r="S41" s="499"/>
      <c r="T41" s="499"/>
      <c r="U41" s="499"/>
      <c r="V41" s="499"/>
      <c r="W41" s="499"/>
      <c r="X41" s="499"/>
      <c r="Y41" s="499"/>
      <c r="Z41" s="499"/>
      <c r="AA41" s="499"/>
      <c r="AB41" s="499"/>
      <c r="AC41" s="499"/>
      <c r="AD41" s="499"/>
      <c r="AE41" s="499"/>
      <c r="AF41" s="499"/>
      <c r="AG41" s="499"/>
      <c r="AH41" s="499"/>
      <c r="AI41" s="499"/>
      <c r="AJ41" s="499"/>
      <c r="AK41" s="441"/>
      <c r="AL41" s="393">
        <v>6.0</v>
      </c>
      <c r="AM41" s="365" t="s">
        <v>123</v>
      </c>
      <c r="AN41" s="365">
        <v>3.0</v>
      </c>
      <c r="AO41" s="472" t="s">
        <v>434</v>
      </c>
      <c r="AP41" s="393">
        <f>COUNTIFS(Jadwal!$D$7:$D$537,AM41,Jadwal!$E$7:$E$537,"T",Jadwal!$L$7:$L$537,$AP$34)+COUNTIFS(Jadwal!$O$7:$O$537,AM41,Jadwal!$P$7:$P$537,"T",Jadwal!$V$7:$V$537,$AP$34)+COUNTIFS(Jadwal!$Y$7:$Y$537,AM41,Jadwal!$Z$7:$Z$537,"T",Jadwal!$AF$7:$AF$537,$AP$34)+COUNTIFS(Jadwal!$AI$7:$AI$537,AM41,Jadwal!$AJ$7:$AJ$537,"T",Jadwal!$AP$7:$AP$537,$AP$34)+COUNTIFS(Jadwal!$AS$7:$AS$537,AM41,Jadwal!$AT$7:$AT$537,"T",Jadwal!$AZ$7:$AZ$537,$AP$34)</f>
        <v>3</v>
      </c>
      <c r="AQ41" s="393">
        <f>COUNTIFS(Jadwal!$D$7:$D$537,AM41,Jadwal!$E$7:$E$537,"P",Jadwal!$L$7:$L$537,$AP$34)+COUNTIFS(Jadwal!$O$7:$O$537,AM41,Jadwal!$P$7:$P$537,"P",Jadwal!$V$7:$V$537,$AP$34)+COUNTIFS(Jadwal!$Y$7:$Y$537,AM41,Jadwal!$Z$7:$Z$537,"P",Jadwal!$AF$7:$AF$537,$AP$34)+COUNTIFS(Jadwal!$AI$7:$AI$537,AM41,Jadwal!$AJ$7:$AJ$537,"P",Jadwal!$AP$7:$AP$537,$AP$34)+COUNTIFS(Jadwal!$AS$7:$AS$537,AM41,Jadwal!$AT$7:$AT$537,"P",Jadwal!$AZ$7:$AZ$537,$AP$34)</f>
        <v>0</v>
      </c>
      <c r="AR41" s="393">
        <f>COUNTIFS(Jadwal!$D$7:$D$537,AM41,Jadwal!$E$7:$E$537,"T",Jadwal!$L$7:$L$537,$AR$34)+COUNTIFS(Jadwal!$O$7:$O$537,AM41,Jadwal!$P$7:$P$537,"T",Jadwal!$V$7:$V$537,$AR$34)+COUNTIFS(Jadwal!$Y$7:$Y$537,AM41,Jadwal!$Z$7:$Z$537,"T",Jadwal!$AF$7:$AF$537,$AR$34)+COUNTIFS(Jadwal!$AI$7:$AI$537,AM41,Jadwal!$AJ$7:$AJ$537,"T",Jadwal!$AP$7:$AP$537,$AR$34)+COUNTIFS(Jadwal!$AS$7:$AS$537,AM41,Jadwal!$AT$7:$AT$537,"T",Jadwal!$AZ$7:$AZ$537,$AR$34)</f>
        <v>3</v>
      </c>
      <c r="AS41" s="393">
        <f>COUNTIFS(Jadwal!$D$7:$D$537,AM41,Jadwal!$E$7:$E$537,"P",Jadwal!$L$7:$L$537,$AR$34)+COUNTIFS(Jadwal!$O$7:$O$537,AM41,Jadwal!$P$7:$P$537,"P",Jadwal!$V$7:$V$537,$AR$34)+COUNTIFS(Jadwal!$Y$7:$Y$537,AM41,Jadwal!$Z$7:$Z$537,"P",Jadwal!$AF$7:$AF$537,$AR$34)+COUNTIFS(Jadwal!$AI$7:$AI$537,AM41,Jadwal!$AJ$7:$AJ$537,"P",Jadwal!$AP$7:$AP$537,$AR$34)+COUNTIFS(Jadwal!$AS$7:$AS$537,AM41,Jadwal!$AT$7:$AT$537,"P",Jadwal!$AZ$7:$AZ$537,$AR$34)</f>
        <v>0</v>
      </c>
      <c r="AT41" s="441"/>
      <c r="AU41" s="441"/>
      <c r="AV41" s="441"/>
      <c r="AW41" s="441"/>
      <c r="AX41" s="441"/>
      <c r="AY41" s="441"/>
      <c r="AZ41" s="441"/>
      <c r="BA41" s="441"/>
      <c r="BB41" s="441"/>
      <c r="BC41" s="441"/>
    </row>
    <row r="42" ht="15.75" customHeight="1">
      <c r="A42" s="393">
        <v>8.0</v>
      </c>
      <c r="B42" s="365"/>
      <c r="C42" s="498"/>
      <c r="D42" s="467"/>
      <c r="E42" s="498"/>
      <c r="F42" s="498"/>
      <c r="G42" s="498"/>
      <c r="H42" s="498"/>
      <c r="I42" s="498"/>
      <c r="J42" s="467"/>
      <c r="K42" s="498"/>
      <c r="L42" s="498"/>
      <c r="M42" s="450"/>
      <c r="N42" s="450"/>
      <c r="O42" s="393"/>
      <c r="P42" s="393"/>
      <c r="Q42" s="393"/>
      <c r="R42" s="393"/>
      <c r="S42" s="393"/>
      <c r="T42" s="393"/>
      <c r="U42" s="393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500"/>
      <c r="AK42" s="441"/>
      <c r="AL42" s="393">
        <v>7.0</v>
      </c>
      <c r="AM42" s="467" t="s">
        <v>162</v>
      </c>
      <c r="AN42" s="467">
        <v>2.0</v>
      </c>
      <c r="AO42" s="472" t="s">
        <v>407</v>
      </c>
      <c r="AP42" s="393">
        <f>COUNTIFS(Jadwal!$D$7:$D$537,AM42,Jadwal!$E$7:$E$537,"T",Jadwal!$L$7:$L$537,$AP$34)+COUNTIFS(Jadwal!$O$7:$O$537,AM42,Jadwal!$P$7:$P$537,"T",Jadwal!$V$7:$V$537,$AP$34)+COUNTIFS(Jadwal!$Y$7:$Y$537,AM42,Jadwal!$Z$7:$Z$537,"T",Jadwal!$AF$7:$AF$537,$AP$34)+COUNTIFS(Jadwal!$AI$7:$AI$537,AM42,Jadwal!$AJ$7:$AJ$537,"T",Jadwal!$AP$7:$AP$537,$AP$34)+COUNTIFS(Jadwal!$AS$7:$AS$537,AM42,Jadwal!$AT$7:$AT$537,"T",Jadwal!$AZ$7:$AZ$537,$AP$34)</f>
        <v>2</v>
      </c>
      <c r="AQ42" s="393">
        <f>COUNTIFS(Jadwal!$D$7:$D$537,AM42,Jadwal!$E$7:$E$537,"P",Jadwal!$L$7:$L$537,$AP$34)+COUNTIFS(Jadwal!$O$7:$O$537,AM42,Jadwal!$P$7:$P$537,"P",Jadwal!$V$7:$V$537,$AP$34)+COUNTIFS(Jadwal!$Y$7:$Y$537,AM42,Jadwal!$Z$7:$Z$537,"P",Jadwal!$AF$7:$AF$537,$AP$34)+COUNTIFS(Jadwal!$AI$7:$AI$537,AM42,Jadwal!$AJ$7:$AJ$537,"P",Jadwal!$AP$7:$AP$537,$AP$34)+COUNTIFS(Jadwal!$AS$7:$AS$537,AM42,Jadwal!$AT$7:$AT$537,"P",Jadwal!$AZ$7:$AZ$537,$AP$34)</f>
        <v>0</v>
      </c>
      <c r="AR42" s="393">
        <f>COUNTIFS(Jadwal!$D$7:$D$537,AM42,Jadwal!$E$7:$E$537,"T",Jadwal!$L$7:$L$537,$AR$34)+COUNTIFS(Jadwal!$O$7:$O$537,AM42,Jadwal!$P$7:$P$537,"T",Jadwal!$V$7:$V$537,$AR$34)+COUNTIFS(Jadwal!$Y$7:$Y$537,AM42,Jadwal!$Z$7:$Z$537,"T",Jadwal!$AF$7:$AF$537,$AR$34)+COUNTIFS(Jadwal!$AI$7:$AI$537,AM42,Jadwal!$AJ$7:$AJ$537,"T",Jadwal!$AP$7:$AP$537,$AR$34)+COUNTIFS(Jadwal!$AS$7:$AS$537,AM42,Jadwal!$AT$7:$AT$537,"T",Jadwal!$AZ$7:$AZ$537,$AR$34)</f>
        <v>2</v>
      </c>
      <c r="AS42" s="393">
        <f>COUNTIFS(Jadwal!$D$7:$D$537,AM42,Jadwal!$E$7:$E$537,"P",Jadwal!$L$7:$L$537,$AR$34)+COUNTIFS(Jadwal!$O$7:$O$537,AM42,Jadwal!$P$7:$P$537,"P",Jadwal!$V$7:$V$537,$AR$34)+COUNTIFS(Jadwal!$Y$7:$Y$537,AM42,Jadwal!$Z$7:$Z$537,"P",Jadwal!$AF$7:$AF$537,$AR$34)+COUNTIFS(Jadwal!$AI$7:$AI$537,AM42,Jadwal!$AJ$7:$AJ$537,"P",Jadwal!$AP$7:$AP$537,$AR$34)+COUNTIFS(Jadwal!$AS$7:$AS$537,AM42,Jadwal!$AT$7:$AT$537,"P",Jadwal!$AZ$7:$AZ$537,$AR$34)</f>
        <v>0</v>
      </c>
      <c r="AT42" s="441"/>
      <c r="AU42" s="441"/>
      <c r="AV42" s="441"/>
      <c r="AW42" s="441"/>
      <c r="AX42" s="441"/>
      <c r="AY42" s="441"/>
      <c r="AZ42" s="441"/>
      <c r="BA42" s="441"/>
      <c r="BB42" s="441"/>
      <c r="BC42" s="441"/>
    </row>
    <row r="43" ht="15.75" customHeight="1">
      <c r="A43" s="393">
        <v>9.0</v>
      </c>
      <c r="B43" s="393"/>
      <c r="C43" s="392"/>
      <c r="D43" s="392"/>
      <c r="E43" s="392"/>
      <c r="F43" s="392"/>
      <c r="G43" s="392"/>
      <c r="H43" s="392"/>
      <c r="I43" s="392"/>
      <c r="J43" s="393"/>
      <c r="K43" s="393"/>
      <c r="L43" s="450"/>
      <c r="M43" s="450"/>
      <c r="N43" s="450"/>
      <c r="O43" s="393"/>
      <c r="P43" s="393"/>
      <c r="Q43" s="393"/>
      <c r="R43" s="393"/>
      <c r="S43" s="393"/>
      <c r="T43" s="393"/>
      <c r="U43" s="393"/>
      <c r="V43" s="392"/>
      <c r="W43" s="392"/>
      <c r="X43" s="392"/>
      <c r="Y43" s="392"/>
      <c r="Z43" s="392"/>
      <c r="AA43" s="392"/>
      <c r="AB43" s="392"/>
      <c r="AC43" s="392"/>
      <c r="AD43" s="392"/>
      <c r="AE43" s="392"/>
      <c r="AF43" s="392"/>
      <c r="AG43" s="392"/>
      <c r="AH43" s="392"/>
      <c r="AI43" s="392"/>
      <c r="AJ43" s="477"/>
      <c r="AK43" s="441"/>
      <c r="AL43" s="393">
        <v>8.0</v>
      </c>
      <c r="AM43" s="365"/>
      <c r="AN43" s="501"/>
      <c r="AO43" s="435"/>
      <c r="AP43" s="393">
        <f>COUNTIFS(Jadwal!$D$7:$D$537,AM43,Jadwal!$E$7:$E$537,"T",Jadwal!$L$7:$L$537,$AP$34)+COUNTIFS(Jadwal!$O$7:$O$537,AM43,Jadwal!$P$7:$P$537,"T",Jadwal!$V$7:$V$537,$AP$34)+COUNTIFS(Jadwal!$Y$7:$Y$537,AM43,Jadwal!$Z$7:$Z$537,"T",Jadwal!$AF$7:$AF$537,$AP$34)+COUNTIFS(Jadwal!$AI$7:$AI$537,AM43,Jadwal!$AJ$7:$AJ$537,"T",Jadwal!$AP$7:$AP$537,$AP$34)+COUNTIFS(Jadwal!$AS$7:$AS$537,AM43,Jadwal!$AT$7:$AT$537,"T",Jadwal!$AZ$7:$AZ$537,$AP$34)</f>
        <v>0</v>
      </c>
      <c r="AQ43" s="393">
        <f>COUNTIFS(Jadwal!$D$7:$D$537,AM43,Jadwal!$E$7:$E$537,"P",Jadwal!$L$7:$L$537,$AP$34)+COUNTIFS(Jadwal!$O$7:$O$537,AM43,Jadwal!$P$7:$P$537,"P",Jadwal!$V$7:$V$537,$AP$34)+COUNTIFS(Jadwal!$Y$7:$Y$537,AM43,Jadwal!$Z$7:$Z$537,"P",Jadwal!$AF$7:$AF$537,$AP$34)+COUNTIFS(Jadwal!$AI$7:$AI$537,AM43,Jadwal!$AJ$7:$AJ$537,"P",Jadwal!$AP$7:$AP$537,$AP$34)+COUNTIFS(Jadwal!$AS$7:$AS$537,AM43,Jadwal!$AT$7:$AT$537,"P",Jadwal!$AZ$7:$AZ$537,$AP$34)</f>
        <v>0</v>
      </c>
      <c r="AR43" s="393">
        <f>COUNTIFS(Jadwal!$D$7:$D$537,AM43,Jadwal!$E$7:$E$537,"T",Jadwal!$L$7:$L$537,$AR$34)+COUNTIFS(Jadwal!$O$7:$O$537,AM43,Jadwal!$P$7:$P$537,"T",Jadwal!$V$7:$V$537,$AR$34)+COUNTIFS(Jadwal!$Y$7:$Y$537,AM43,Jadwal!$Z$7:$Z$537,"T",Jadwal!$AF$7:$AF$537,$AR$34)+COUNTIFS(Jadwal!$AI$7:$AI$537,AM43,Jadwal!$AJ$7:$AJ$537,"T",Jadwal!$AP$7:$AP$537,$AR$34)+COUNTIFS(Jadwal!$AS$7:$AS$537,AM43,Jadwal!$AT$7:$AT$537,"T",Jadwal!$AZ$7:$AZ$537,$AR$34)</f>
        <v>0</v>
      </c>
      <c r="AS43" s="393">
        <f>COUNTIFS(Jadwal!$D$7:$D$537,AM43,Jadwal!$E$7:$E$537,"P",Jadwal!$L$7:$L$537,$AR$34)+COUNTIFS(Jadwal!$O$7:$O$537,AM43,Jadwal!$P$7:$P$537,"P",Jadwal!$V$7:$V$537,$AR$34)+COUNTIFS(Jadwal!$Y$7:$Y$537,AM43,Jadwal!$Z$7:$Z$537,"P",Jadwal!$AF$7:$AF$537,$AR$34)+COUNTIFS(Jadwal!$AI$7:$AI$537,AM43,Jadwal!$AJ$7:$AJ$537,"P",Jadwal!$AP$7:$AP$537,$AR$34)+COUNTIFS(Jadwal!$AS$7:$AS$537,AM43,Jadwal!$AT$7:$AT$537,"P",Jadwal!$AZ$7:$AZ$537,$AR$34)</f>
        <v>0</v>
      </c>
      <c r="AT43" s="441"/>
      <c r="AU43" s="441"/>
      <c r="AV43" s="441"/>
      <c r="AW43" s="441"/>
      <c r="AX43" s="441"/>
      <c r="AY43" s="441"/>
      <c r="AZ43" s="441"/>
      <c r="BA43" s="441"/>
      <c r="BB43" s="441"/>
      <c r="BC43" s="441"/>
    </row>
    <row r="44" ht="15.75" customHeight="1">
      <c r="A44" s="393">
        <v>10.0</v>
      </c>
      <c r="B44" s="393"/>
      <c r="C44" s="392"/>
      <c r="D44" s="450"/>
      <c r="E44" s="450"/>
      <c r="F44" s="459"/>
      <c r="G44" s="459"/>
      <c r="H44" s="392"/>
      <c r="I44" s="392"/>
      <c r="J44" s="393"/>
      <c r="K44" s="393"/>
      <c r="L44" s="450"/>
      <c r="M44" s="450"/>
      <c r="N44" s="450"/>
      <c r="O44" s="393"/>
      <c r="P44" s="393"/>
      <c r="Q44" s="393"/>
      <c r="R44" s="393"/>
      <c r="S44" s="393"/>
      <c r="T44" s="393"/>
      <c r="U44" s="393"/>
      <c r="V44" s="392"/>
      <c r="W44" s="392"/>
      <c r="X44" s="392"/>
      <c r="Y44" s="392"/>
      <c r="Z44" s="392"/>
      <c r="AA44" s="392"/>
      <c r="AB44" s="392"/>
      <c r="AC44" s="392"/>
      <c r="AD44" s="392"/>
      <c r="AE44" s="392"/>
      <c r="AF44" s="392"/>
      <c r="AG44" s="392"/>
      <c r="AH44" s="392"/>
      <c r="AI44" s="392"/>
      <c r="AJ44" s="477"/>
      <c r="AK44" s="441"/>
      <c r="AL44" s="393">
        <v>9.0</v>
      </c>
      <c r="AM44" s="450"/>
      <c r="AN44" s="393"/>
      <c r="AO44" s="392"/>
      <c r="AP44" s="393">
        <f>COUNTIFS(Jadwal!$D$7:$D$537,AM44,Jadwal!$E$7:$E$537,"T",Jadwal!$L$7:$L$537,$AP$34)+COUNTIFS(Jadwal!$O$7:$O$537,AM44,Jadwal!$P$7:$P$537,"T",Jadwal!$V$7:$V$537,$AP$34)+COUNTIFS(Jadwal!$Y$7:$Y$537,AM44,Jadwal!$Z$7:$Z$537,"T",Jadwal!$AF$7:$AF$537,$AP$34)+COUNTIFS(Jadwal!$AI$7:$AI$537,AM44,Jadwal!$AJ$7:$AJ$537,"T",Jadwal!$AP$7:$AP$537,$AP$34)+COUNTIFS(Jadwal!$AS$7:$AS$537,AM44,Jadwal!$AT$7:$AT$537,"T",Jadwal!$AZ$7:$AZ$537,$AP$34)</f>
        <v>0</v>
      </c>
      <c r="AQ44" s="393">
        <f>COUNTIFS(Jadwal!$D$7:$D$537,AM44,Jadwal!$E$7:$E$537,"P",Jadwal!$L$7:$L$537,$AP$34)+COUNTIFS(Jadwal!$O$7:$O$537,AM44,Jadwal!$P$7:$P$537,"P",Jadwal!$V$7:$V$537,$AP$34)+COUNTIFS(Jadwal!$Y$7:$Y$537,AM44,Jadwal!$Z$7:$Z$537,"P",Jadwal!$AF$7:$AF$537,$AP$34)+COUNTIFS(Jadwal!$AI$7:$AI$537,AM44,Jadwal!$AJ$7:$AJ$537,"P",Jadwal!$AP$7:$AP$537,$AP$34)+COUNTIFS(Jadwal!$AS$7:$AS$537,AM44,Jadwal!$AT$7:$AT$537,"P",Jadwal!$AZ$7:$AZ$537,$AP$34)</f>
        <v>0</v>
      </c>
      <c r="AR44" s="393">
        <f>COUNTIFS(Jadwal!$D$7:$D$537,AM44,Jadwal!$E$7:$E$537,"T",Jadwal!$L$7:$L$537,$AR$34)+COUNTIFS(Jadwal!$O$7:$O$537,AM44,Jadwal!$P$7:$P$537,"T",Jadwal!$V$7:$V$537,$AR$34)+COUNTIFS(Jadwal!$Y$7:$Y$537,AM44,Jadwal!$Z$7:$Z$537,"T",Jadwal!$AF$7:$AF$537,$AR$34)+COUNTIFS(Jadwal!$AI$7:$AI$537,AM44,Jadwal!$AJ$7:$AJ$537,"T",Jadwal!$AP$7:$AP$537,$AR$34)+COUNTIFS(Jadwal!$AS$7:$AS$537,AM44,Jadwal!$AT$7:$AT$537,"T",Jadwal!$AZ$7:$AZ$537,$AR$34)</f>
        <v>0</v>
      </c>
      <c r="AS44" s="393">
        <f>COUNTIFS(Jadwal!$D$7:$D$537,AM44,Jadwal!$E$7:$E$537,"P",Jadwal!$L$7:$L$537,$AR$34)+COUNTIFS(Jadwal!$O$7:$O$537,AM44,Jadwal!$P$7:$P$537,"P",Jadwal!$V$7:$V$537,$AR$34)+COUNTIFS(Jadwal!$Y$7:$Y$537,AM44,Jadwal!$Z$7:$Z$537,"P",Jadwal!$AF$7:$AF$537,$AR$34)+COUNTIFS(Jadwal!$AI$7:$AI$537,AM44,Jadwal!$AJ$7:$AJ$537,"P",Jadwal!$AP$7:$AP$537,$AR$34)+COUNTIFS(Jadwal!$AS$7:$AS$537,AM44,Jadwal!$AT$7:$AT$537,"P",Jadwal!$AZ$7:$AZ$537,$AR$34)</f>
        <v>0</v>
      </c>
      <c r="AT44" s="441"/>
      <c r="AU44" s="441"/>
      <c r="AV44" s="441"/>
      <c r="AW44" s="441"/>
      <c r="AX44" s="441"/>
      <c r="AY44" s="441"/>
      <c r="AZ44" s="441"/>
      <c r="BA44" s="441"/>
      <c r="BB44" s="441"/>
      <c r="BC44" s="441"/>
    </row>
    <row r="45" ht="15.75" customHeight="1">
      <c r="A45" s="440"/>
      <c r="B45" s="440"/>
      <c r="C45" s="441"/>
      <c r="D45" s="441"/>
      <c r="E45" s="441"/>
      <c r="F45" s="441"/>
      <c r="G45" s="441"/>
      <c r="H45" s="441"/>
      <c r="I45" s="441"/>
      <c r="J45" s="440"/>
      <c r="K45" s="441"/>
      <c r="L45" s="441"/>
      <c r="M45" s="441"/>
      <c r="N45" s="441"/>
      <c r="O45" s="441"/>
      <c r="P45" s="441"/>
      <c r="Q45" s="441"/>
      <c r="R45" s="441"/>
      <c r="S45" s="441"/>
      <c r="T45" s="440"/>
      <c r="U45" s="440"/>
      <c r="V45" s="441"/>
      <c r="W45" s="441"/>
      <c r="X45" s="441"/>
      <c r="Y45" s="441"/>
      <c r="Z45" s="441"/>
      <c r="AA45" s="441"/>
      <c r="AB45" s="441"/>
      <c r="AC45" s="441"/>
      <c r="AD45" s="441"/>
      <c r="AE45" s="441"/>
      <c r="AF45" s="441"/>
      <c r="AG45" s="441"/>
      <c r="AH45" s="441"/>
      <c r="AI45" s="441"/>
      <c r="AJ45" s="441"/>
      <c r="AK45" s="441"/>
      <c r="AL45" s="393">
        <v>10.0</v>
      </c>
      <c r="AM45" s="450"/>
      <c r="AN45" s="393"/>
      <c r="AO45" s="392"/>
      <c r="AP45" s="393">
        <f>COUNTIFS(Jadwal!$D$7:$D$537,AM45,Jadwal!$E$7:$E$537,"T",Jadwal!$L$7:$L$537,$AP$34)+COUNTIFS(Jadwal!$O$7:$O$537,AM45,Jadwal!$P$7:$P$537,"T",Jadwal!$V$7:$V$537,$AP$34)+COUNTIFS(Jadwal!$Y$7:$Y$537,AM45,Jadwal!$Z$7:$Z$537,"T",Jadwal!$AF$7:$AF$537,$AP$34)+COUNTIFS(Jadwal!$AI$7:$AI$537,AM45,Jadwal!$AJ$7:$AJ$537,"T",Jadwal!$AP$7:$AP$537,$AP$34)+COUNTIFS(Jadwal!$AS$7:$AS$537,AM45,Jadwal!$AT$7:$AT$537,"T",Jadwal!$AZ$7:$AZ$537,$AP$34)</f>
        <v>0</v>
      </c>
      <c r="AQ45" s="393">
        <f>COUNTIFS(Jadwal!$D$7:$D$537,AM45,Jadwal!$E$7:$E$537,"P",Jadwal!$L$7:$L$537,$AP$34)+COUNTIFS(Jadwal!$O$7:$O$537,AM45,Jadwal!$P$7:$P$537,"P",Jadwal!$V$7:$V$537,$AP$34)+COUNTIFS(Jadwal!$Y$7:$Y$537,AM45,Jadwal!$Z$7:$Z$537,"P",Jadwal!$AF$7:$AF$537,$AP$34)+COUNTIFS(Jadwal!$AI$7:$AI$537,AM45,Jadwal!$AJ$7:$AJ$537,"P",Jadwal!$AP$7:$AP$537,$AP$34)+COUNTIFS(Jadwal!$AS$7:$AS$537,AM45,Jadwal!$AT$7:$AT$537,"P",Jadwal!$AZ$7:$AZ$537,$AP$34)</f>
        <v>0</v>
      </c>
      <c r="AR45" s="393">
        <f>COUNTIFS(Jadwal!$D$7:$D$537,AM45,Jadwal!$E$7:$E$537,"T",Jadwal!$L$7:$L$537,$AR$34)+COUNTIFS(Jadwal!$O$7:$O$537,AM45,Jadwal!$P$7:$P$537,"T",Jadwal!$V$7:$V$537,$AR$34)+COUNTIFS(Jadwal!$Y$7:$Y$537,AM45,Jadwal!$Z$7:$Z$537,"T",Jadwal!$AF$7:$AF$537,$AR$34)+COUNTIFS(Jadwal!$AI$7:$AI$537,AM45,Jadwal!$AJ$7:$AJ$537,"T",Jadwal!$AP$7:$AP$537,$AR$34)+COUNTIFS(Jadwal!$AS$7:$AS$537,AM45,Jadwal!$AT$7:$AT$537,"T",Jadwal!$AZ$7:$AZ$537,$AR$34)</f>
        <v>0</v>
      </c>
      <c r="AS45" s="393">
        <f>COUNTIFS(Jadwal!$D$7:$D$537,AM45,Jadwal!$E$7:$E$537,"P",Jadwal!$L$7:$L$537,$AR$34)+COUNTIFS(Jadwal!$O$7:$O$537,AM45,Jadwal!$P$7:$P$537,"P",Jadwal!$V$7:$V$537,$AR$34)+COUNTIFS(Jadwal!$Y$7:$Y$537,AM45,Jadwal!$Z$7:$Z$537,"P",Jadwal!$AF$7:$AF$537,$AR$34)+COUNTIFS(Jadwal!$AI$7:$AI$537,AM45,Jadwal!$AJ$7:$AJ$537,"P",Jadwal!$AP$7:$AP$537,$AR$34)+COUNTIFS(Jadwal!$AS$7:$AS$537,AM45,Jadwal!$AT$7:$AT$537,"P",Jadwal!$AZ$7:$AZ$537,$AR$34)</f>
        <v>0</v>
      </c>
      <c r="AT45" s="441"/>
      <c r="AU45" s="441"/>
      <c r="AV45" s="441"/>
      <c r="AW45" s="441"/>
      <c r="AX45" s="441"/>
      <c r="AY45" s="441"/>
      <c r="AZ45" s="441"/>
      <c r="BA45" s="441"/>
      <c r="BB45" s="441"/>
      <c r="BC45" s="441"/>
    </row>
    <row r="46" ht="15.75" customHeight="1">
      <c r="A46" s="440"/>
      <c r="B46" s="440"/>
      <c r="C46" s="441"/>
      <c r="D46" s="441"/>
      <c r="E46" s="441"/>
      <c r="F46" s="441"/>
      <c r="G46" s="441"/>
      <c r="H46" s="441"/>
      <c r="I46" s="441"/>
      <c r="J46" s="440"/>
      <c r="K46" s="441"/>
      <c r="L46" s="441"/>
      <c r="M46" s="441"/>
      <c r="N46" s="441"/>
      <c r="O46" s="441"/>
      <c r="P46" s="441"/>
      <c r="Q46" s="441"/>
      <c r="R46" s="441"/>
      <c r="S46" s="441"/>
      <c r="T46" s="440"/>
      <c r="U46" s="440"/>
      <c r="V46" s="441"/>
      <c r="W46" s="441"/>
      <c r="X46" s="441"/>
      <c r="Y46" s="441"/>
      <c r="Z46" s="441"/>
      <c r="AA46" s="441"/>
      <c r="AB46" s="441"/>
      <c r="AC46" s="441"/>
      <c r="AD46" s="441"/>
      <c r="AE46" s="441"/>
      <c r="AF46" s="441"/>
      <c r="AG46" s="441"/>
      <c r="AH46" s="441"/>
      <c r="AI46" s="441"/>
      <c r="AJ46" s="441"/>
      <c r="AK46" s="441"/>
      <c r="AL46" s="440"/>
      <c r="AM46" s="445"/>
      <c r="AN46" s="440"/>
      <c r="AO46" s="441"/>
      <c r="AP46" s="440"/>
      <c r="AQ46" s="440"/>
      <c r="AR46" s="440"/>
      <c r="AS46" s="440"/>
      <c r="AT46" s="441"/>
      <c r="AU46" s="441"/>
      <c r="AV46" s="441"/>
      <c r="AW46" s="441"/>
      <c r="AX46" s="441"/>
      <c r="AY46" s="441"/>
      <c r="AZ46" s="441"/>
      <c r="BA46" s="441"/>
      <c r="BB46" s="441"/>
      <c r="BC46" s="441"/>
    </row>
    <row r="47" ht="15.75" customHeight="1">
      <c r="A47" s="446" t="s">
        <v>461</v>
      </c>
      <c r="B47" s="447"/>
      <c r="C47" s="447"/>
      <c r="D47" s="447"/>
      <c r="E47" s="447"/>
      <c r="F47" s="447"/>
      <c r="G47" s="447"/>
      <c r="H47" s="447"/>
      <c r="I47" s="447"/>
      <c r="J47" s="447"/>
      <c r="K47" s="447"/>
      <c r="L47" s="447"/>
      <c r="M47" s="447"/>
      <c r="N47" s="447"/>
      <c r="O47" s="447"/>
      <c r="P47" s="447"/>
      <c r="Q47" s="447"/>
      <c r="R47" s="447"/>
      <c r="S47" s="447"/>
      <c r="T47" s="447"/>
      <c r="U47" s="447"/>
      <c r="V47" s="447"/>
      <c r="W47" s="447"/>
      <c r="X47" s="447"/>
      <c r="Y47" s="447"/>
      <c r="Z47" s="447"/>
      <c r="AA47" s="447"/>
      <c r="AB47" s="447"/>
      <c r="AC47" s="447"/>
      <c r="AD47" s="447"/>
      <c r="AE47" s="447"/>
      <c r="AF47" s="447"/>
      <c r="AG47" s="447"/>
      <c r="AH47" s="447"/>
      <c r="AI47" s="447"/>
      <c r="AJ47" s="448"/>
      <c r="AK47" s="441"/>
      <c r="AL47" s="449" t="s">
        <v>462</v>
      </c>
      <c r="AM47" s="230"/>
      <c r="AN47" s="440"/>
      <c r="AO47" s="441"/>
      <c r="AP47" s="440"/>
      <c r="AQ47" s="440"/>
      <c r="AR47" s="440"/>
      <c r="AS47" s="440"/>
      <c r="AT47" s="441"/>
      <c r="AU47" s="441"/>
      <c r="AV47" s="441"/>
      <c r="AW47" s="441"/>
      <c r="AX47" s="441"/>
      <c r="AY47" s="441"/>
      <c r="AZ47" s="441"/>
      <c r="BA47" s="441"/>
      <c r="BB47" s="441"/>
      <c r="BC47" s="441"/>
    </row>
    <row r="48" ht="35.25" customHeight="1">
      <c r="A48" s="450" t="s">
        <v>372</v>
      </c>
      <c r="B48" s="451" t="s">
        <v>11</v>
      </c>
      <c r="C48" s="450" t="s">
        <v>373</v>
      </c>
      <c r="D48" s="452" t="s">
        <v>374</v>
      </c>
      <c r="E48" s="452" t="s">
        <v>375</v>
      </c>
      <c r="F48" s="450" t="s">
        <v>376</v>
      </c>
      <c r="G48" s="451" t="s">
        <v>377</v>
      </c>
      <c r="H48" s="451" t="s">
        <v>378</v>
      </c>
      <c r="I48" s="451" t="s">
        <v>379</v>
      </c>
      <c r="J48" s="450" t="s">
        <v>13</v>
      </c>
      <c r="K48" s="450" t="s">
        <v>14</v>
      </c>
      <c r="L48" s="450" t="s">
        <v>15</v>
      </c>
      <c r="M48" s="450" t="s">
        <v>16</v>
      </c>
      <c r="N48" s="450" t="s">
        <v>380</v>
      </c>
      <c r="O48" s="450" t="s">
        <v>381</v>
      </c>
      <c r="P48" s="450" t="s">
        <v>382</v>
      </c>
      <c r="Q48" s="450" t="s">
        <v>383</v>
      </c>
      <c r="R48" s="451" t="s">
        <v>384</v>
      </c>
      <c r="S48" s="451" t="s">
        <v>424</v>
      </c>
      <c r="T48" s="450" t="s">
        <v>385</v>
      </c>
      <c r="U48" s="450" t="s">
        <v>386</v>
      </c>
      <c r="V48" s="450"/>
      <c r="W48" s="450"/>
      <c r="X48" s="450"/>
      <c r="Y48" s="451"/>
      <c r="Z48" s="451"/>
      <c r="AA48" s="451"/>
      <c r="AB48" s="451"/>
      <c r="AC48" s="451"/>
      <c r="AD48" s="451"/>
      <c r="AE48" s="451"/>
      <c r="AF48" s="451"/>
      <c r="AG48" s="451"/>
      <c r="AH48" s="450"/>
      <c r="AI48" s="455"/>
      <c r="AJ48" s="481"/>
      <c r="AK48" s="441"/>
      <c r="AL48" s="454" t="s">
        <v>372</v>
      </c>
      <c r="AM48" s="454" t="s">
        <v>12</v>
      </c>
      <c r="AN48" s="454" t="s">
        <v>376</v>
      </c>
      <c r="AO48" s="454" t="s">
        <v>403</v>
      </c>
      <c r="AP48" s="455" t="s">
        <v>202</v>
      </c>
      <c r="AQ48" s="219"/>
      <c r="AR48" s="455" t="s">
        <v>209</v>
      </c>
      <c r="AS48" s="219"/>
      <c r="AT48" s="441"/>
      <c r="AU48" s="441"/>
      <c r="AV48" s="441"/>
      <c r="AW48" s="441"/>
      <c r="AX48" s="441"/>
      <c r="AY48" s="441"/>
      <c r="AZ48" s="441"/>
      <c r="BA48" s="441"/>
      <c r="BB48" s="441"/>
      <c r="BC48" s="441"/>
    </row>
    <row r="49" ht="15.75" customHeight="1">
      <c r="A49" s="393">
        <v>1.0</v>
      </c>
      <c r="B49" s="456" t="s">
        <v>207</v>
      </c>
      <c r="C49" s="457" t="s">
        <v>530</v>
      </c>
      <c r="D49" s="458" t="s">
        <v>208</v>
      </c>
      <c r="E49" s="450"/>
      <c r="F49" s="450"/>
      <c r="G49" s="459"/>
      <c r="H49" s="459"/>
      <c r="I49" s="392"/>
      <c r="J49" s="365" t="s">
        <v>515</v>
      </c>
      <c r="K49" s="458" t="s">
        <v>41</v>
      </c>
      <c r="L49" s="365" t="s">
        <v>509</v>
      </c>
      <c r="M49" s="393"/>
      <c r="N49" s="463"/>
      <c r="O49" s="463"/>
      <c r="P49" s="393"/>
      <c r="Q49" s="393"/>
      <c r="R49" s="393"/>
      <c r="S49" s="393"/>
      <c r="T49" s="393"/>
      <c r="U49" s="393"/>
      <c r="V49" s="392"/>
      <c r="W49" s="392"/>
      <c r="X49" s="392"/>
      <c r="Y49" s="392"/>
      <c r="Z49" s="392"/>
      <c r="AA49" s="392"/>
      <c r="AB49" s="392"/>
      <c r="AC49" s="392"/>
      <c r="AD49" s="392"/>
      <c r="AE49" s="392"/>
      <c r="AF49" s="392"/>
      <c r="AG49" s="392"/>
      <c r="AH49" s="392"/>
      <c r="AI49" s="392"/>
      <c r="AJ49" s="464"/>
      <c r="AK49" s="441"/>
      <c r="AL49" s="250"/>
      <c r="AM49" s="250"/>
      <c r="AN49" s="250"/>
      <c r="AO49" s="250"/>
      <c r="AP49" s="393" t="s">
        <v>369</v>
      </c>
      <c r="AQ49" s="393" t="s">
        <v>404</v>
      </c>
      <c r="AR49" s="393" t="s">
        <v>369</v>
      </c>
      <c r="AS49" s="393" t="s">
        <v>404</v>
      </c>
      <c r="AT49" s="441"/>
      <c r="AU49" s="441"/>
      <c r="AV49" s="441"/>
      <c r="AW49" s="441"/>
      <c r="AX49" s="441"/>
      <c r="AY49" s="441"/>
      <c r="AZ49" s="441"/>
      <c r="BA49" s="441"/>
      <c r="BB49" s="441"/>
      <c r="BC49" s="441"/>
    </row>
    <row r="50" ht="15.75" customHeight="1">
      <c r="A50" s="393">
        <v>2.0</v>
      </c>
      <c r="B50" s="465" t="s">
        <v>350</v>
      </c>
      <c r="C50" s="466" t="s">
        <v>463</v>
      </c>
      <c r="D50" s="467" t="s">
        <v>176</v>
      </c>
      <c r="E50" s="450"/>
      <c r="F50" s="459"/>
      <c r="G50" s="459"/>
      <c r="H50" s="392"/>
      <c r="I50" s="392"/>
      <c r="J50" s="468" t="s">
        <v>497</v>
      </c>
      <c r="K50" s="467" t="s">
        <v>509</v>
      </c>
      <c r="L50" s="393"/>
      <c r="M50" s="393"/>
      <c r="N50" s="463"/>
      <c r="O50" s="463"/>
      <c r="P50" s="463"/>
      <c r="Q50" s="393"/>
      <c r="R50" s="393"/>
      <c r="S50" s="393"/>
      <c r="T50" s="393"/>
      <c r="U50" s="393"/>
      <c r="V50" s="392"/>
      <c r="W50" s="392"/>
      <c r="X50" s="392"/>
      <c r="Y50" s="392"/>
      <c r="Z50" s="392"/>
      <c r="AA50" s="392"/>
      <c r="AB50" s="392"/>
      <c r="AC50" s="392"/>
      <c r="AD50" s="392"/>
      <c r="AE50" s="392"/>
      <c r="AF50" s="392"/>
      <c r="AG50" s="392"/>
      <c r="AH50" s="392"/>
      <c r="AI50" s="392"/>
      <c r="AJ50" s="464"/>
      <c r="AK50" s="441"/>
      <c r="AL50" s="493">
        <v>1.0</v>
      </c>
      <c r="AM50" s="458" t="s">
        <v>208</v>
      </c>
      <c r="AN50" s="458">
        <v>5.0</v>
      </c>
      <c r="AO50" s="502" t="s">
        <v>531</v>
      </c>
      <c r="AP50" s="493">
        <f>COUNTIFS(Jadwal!$D$7:$D$537,AM50,Jadwal!$E$7:$E$537,"T",Jadwal!$L$7:$L$537,$AP$48)+COUNTIFS(Jadwal!$O$7:$O$537,AM50,Jadwal!$P$7:$P$537,"T",Jadwal!$V$7:$V$537,$AP$48)+COUNTIFS(Jadwal!$Y$7:$Y$537,AM50,Jadwal!$Z$7:$Z$537,"T",Jadwal!$AF$7:$AF$537,$AP$48)+COUNTIFS(Jadwal!$AI$7:$AI$537,AM50,Jadwal!$AJ$7:$AJ$537,"T",Jadwal!$AP$7:$AP$537,$AP$48)+COUNTIFS(Jadwal!$AS$7:$AS$537,AM50,Jadwal!$AT$7:$AT$537,"T",Jadwal!$AZ$7:$AZ$537,$AP$48)</f>
        <v>5</v>
      </c>
      <c r="AQ50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0" s="493">
        <f>COUNTIFS(Jadwal!$D$7:$D$537,AM50,Jadwal!$E$7:$E$537,"T",Jadwal!$L$7:$L$537,$AR$48)+COUNTIFS(Jadwal!$O$7:$O$537,AM50,Jadwal!$P$7:$P$537,"T",Jadwal!$V$7:$V$537,$AR$48)+COUNTIFS(Jadwal!$Y$7:$Y$537,AM50,Jadwal!$Z$7:$Z$537,"T",Jadwal!$AF$7:$AF$537,$AR$48)+COUNTIFS(Jadwal!$AI$7:$AI$537,AM50,Jadwal!$AJ$7:$AJ$537,"T",Jadwal!$AP$7:$AP$537,$AR$48)+COUNTIFS(Jadwal!$AS$7:$AS$537,AM50,Jadwal!$AT$7:$AT$537,"T",Jadwal!$AZ$7:$AZ$537,$AR$48)</f>
        <v>5</v>
      </c>
      <c r="AS50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0" s="441"/>
      <c r="AU50" s="441"/>
      <c r="AV50" s="441"/>
      <c r="AW50" s="441"/>
      <c r="AX50" s="441"/>
      <c r="AY50" s="441"/>
      <c r="AZ50" s="441"/>
      <c r="BA50" s="441"/>
      <c r="BB50" s="441"/>
      <c r="BC50" s="441"/>
    </row>
    <row r="51" ht="15.75" customHeight="1">
      <c r="A51" s="393">
        <v>3.0</v>
      </c>
      <c r="B51" s="465" t="s">
        <v>200</v>
      </c>
      <c r="C51" s="466" t="s">
        <v>532</v>
      </c>
      <c r="D51" s="467" t="s">
        <v>201</v>
      </c>
      <c r="E51" s="450"/>
      <c r="F51" s="459"/>
      <c r="G51" s="459"/>
      <c r="H51" s="392"/>
      <c r="I51" s="392"/>
      <c r="J51" s="468" t="s">
        <v>430</v>
      </c>
      <c r="K51" s="467" t="s">
        <v>523</v>
      </c>
      <c r="L51" s="393"/>
      <c r="M51" s="393"/>
      <c r="N51" s="463"/>
      <c r="O51" s="463"/>
      <c r="P51" s="393"/>
      <c r="Q51" s="393"/>
      <c r="R51" s="393"/>
      <c r="S51" s="393"/>
      <c r="T51" s="393"/>
      <c r="U51" s="393"/>
      <c r="V51" s="392"/>
      <c r="W51" s="392"/>
      <c r="X51" s="392"/>
      <c r="Y51" s="392"/>
      <c r="Z51" s="392"/>
      <c r="AA51" s="392"/>
      <c r="AB51" s="392"/>
      <c r="AC51" s="392"/>
      <c r="AD51" s="392"/>
      <c r="AE51" s="392"/>
      <c r="AF51" s="392"/>
      <c r="AG51" s="392"/>
      <c r="AH51" s="392"/>
      <c r="AI51" s="392"/>
      <c r="AJ51" s="464"/>
      <c r="AK51" s="441"/>
      <c r="AL51" s="493">
        <v>2.0</v>
      </c>
      <c r="AM51" s="467" t="s">
        <v>176</v>
      </c>
      <c r="AN51" s="467">
        <v>2.0</v>
      </c>
      <c r="AO51" s="502" t="s">
        <v>407</v>
      </c>
      <c r="AP51" s="493">
        <f>COUNTIFS(Jadwal!$D$7:$D$537,AM51,Jadwal!$E$7:$E$537,"T",Jadwal!$L$7:$L$537,$AP$48)+COUNTIFS(Jadwal!$O$7:$O$537,AM51,Jadwal!$P$7:$P$537,"T",Jadwal!$V$7:$V$537,$AP$48)+COUNTIFS(Jadwal!$Y$7:$Y$537,AM51,Jadwal!$Z$7:$Z$537,"T",Jadwal!$AF$7:$AF$537,$AP$48)+COUNTIFS(Jadwal!$AI$7:$AI$537,AM51,Jadwal!$AJ$7:$AJ$537,"T",Jadwal!$AP$7:$AP$537,$AP$48)+COUNTIFS(Jadwal!$AS$7:$AS$537,AM51,Jadwal!$AT$7:$AT$537,"T",Jadwal!$AZ$7:$AZ$537,$AP$48)</f>
        <v>2</v>
      </c>
      <c r="AQ51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1" s="493">
        <f>COUNTIFS(Jadwal!$D$7:$D$537,AM51,Jadwal!$E$7:$E$537,"T",Jadwal!$L$7:$L$537,$AR$48)+COUNTIFS(Jadwal!$O$7:$O$537,AM51,Jadwal!$P$7:$P$537,"T",Jadwal!$V$7:$V$537,$AR$48)+COUNTIFS(Jadwal!$Y$7:$Y$537,AM51,Jadwal!$Z$7:$Z$537,"T",Jadwal!$AF$7:$AF$537,$AR$48)+COUNTIFS(Jadwal!$AI$7:$AI$537,AM51,Jadwal!$AJ$7:$AJ$537,"T",Jadwal!$AP$7:$AP$537,$AR$48)+COUNTIFS(Jadwal!$AS$7:$AS$537,AM51,Jadwal!$AT$7:$AT$537,"T",Jadwal!$AZ$7:$AZ$537,$AR$48)</f>
        <v>2</v>
      </c>
      <c r="AS51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1" s="441"/>
      <c r="AU51" s="441"/>
      <c r="AV51" s="441"/>
      <c r="AW51" s="441"/>
      <c r="AX51" s="441"/>
      <c r="AY51" s="441"/>
      <c r="AZ51" s="441"/>
      <c r="BA51" s="441"/>
      <c r="BB51" s="441"/>
      <c r="BC51" s="441"/>
    </row>
    <row r="52" ht="15.75" customHeight="1">
      <c r="A52" s="393">
        <v>4.0</v>
      </c>
      <c r="B52" s="465" t="s">
        <v>348</v>
      </c>
      <c r="C52" s="466" t="s">
        <v>533</v>
      </c>
      <c r="D52" s="467" t="s">
        <v>349</v>
      </c>
      <c r="E52" s="450"/>
      <c r="F52" s="459"/>
      <c r="G52" s="459"/>
      <c r="H52" s="392"/>
      <c r="I52" s="392"/>
      <c r="J52" s="468" t="s">
        <v>515</v>
      </c>
      <c r="K52" s="469"/>
      <c r="L52" s="393"/>
      <c r="M52" s="393"/>
      <c r="N52" s="463"/>
      <c r="O52" s="463"/>
      <c r="P52" s="393"/>
      <c r="Q52" s="393"/>
      <c r="R52" s="393"/>
      <c r="S52" s="393"/>
      <c r="T52" s="393"/>
      <c r="U52" s="393"/>
      <c r="V52" s="392"/>
      <c r="W52" s="392"/>
      <c r="X52" s="392"/>
      <c r="Y52" s="392"/>
      <c r="Z52" s="392"/>
      <c r="AA52" s="392"/>
      <c r="AB52" s="392"/>
      <c r="AC52" s="392"/>
      <c r="AD52" s="392"/>
      <c r="AE52" s="392"/>
      <c r="AF52" s="392"/>
      <c r="AG52" s="392"/>
      <c r="AH52" s="392"/>
      <c r="AI52" s="392"/>
      <c r="AJ52" s="464"/>
      <c r="AK52" s="441"/>
      <c r="AL52" s="493">
        <v>3.0</v>
      </c>
      <c r="AM52" s="467" t="s">
        <v>201</v>
      </c>
      <c r="AN52" s="467">
        <v>3.0</v>
      </c>
      <c r="AO52" s="472" t="s">
        <v>434</v>
      </c>
      <c r="AP52" s="493">
        <f>COUNTIFS(Jadwal!$D$7:$D$537,AM52,Jadwal!$E$7:$E$537,"T",Jadwal!$L$7:$L$537,$AP$48)+COUNTIFS(Jadwal!$O$7:$O$537,AM52,Jadwal!$P$7:$P$537,"T",Jadwal!$V$7:$V$537,$AP$48)+COUNTIFS(Jadwal!$Y$7:$Y$537,AM52,Jadwal!$Z$7:$Z$537,"T",Jadwal!$AF$7:$AF$537,$AP$48)+COUNTIFS(Jadwal!$AI$7:$AI$537,AM52,Jadwal!$AJ$7:$AJ$537,"T",Jadwal!$AP$7:$AP$537,$AP$48)+COUNTIFS(Jadwal!$AS$7:$AS$537,AM52,Jadwal!$AT$7:$AT$537,"T",Jadwal!$AZ$7:$AZ$537,$AP$48)</f>
        <v>3</v>
      </c>
      <c r="AQ52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2" s="493">
        <f>COUNTIFS(Jadwal!$D$7:$D$537,AM52,Jadwal!$E$7:$E$537,"T",Jadwal!$L$7:$L$537,$AR$48)+COUNTIFS(Jadwal!$O$7:$O$537,AM52,Jadwal!$P$7:$P$537,"T",Jadwal!$V$7:$V$537,$AR$48)+COUNTIFS(Jadwal!$Y$7:$Y$537,AM52,Jadwal!$Z$7:$Z$537,"T",Jadwal!$AF$7:$AF$537,$AR$48)+COUNTIFS(Jadwal!$AI$7:$AI$537,AM52,Jadwal!$AJ$7:$AJ$537,"T",Jadwal!$AP$7:$AP$537,$AR$48)+COUNTIFS(Jadwal!$AS$7:$AS$537,AM52,Jadwal!$AT$7:$AT$537,"T",Jadwal!$AZ$7:$AZ$537,$AR$48)</f>
        <v>3</v>
      </c>
      <c r="AS52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2" s="441"/>
      <c r="AU52" s="441"/>
      <c r="AV52" s="441"/>
      <c r="AW52" s="441"/>
      <c r="AX52" s="441"/>
      <c r="AY52" s="441"/>
      <c r="AZ52" s="441"/>
      <c r="BA52" s="441"/>
      <c r="BB52" s="441"/>
      <c r="BC52" s="441"/>
    </row>
    <row r="53" ht="15.75" customHeight="1">
      <c r="A53" s="393">
        <v>5.0</v>
      </c>
      <c r="B53" s="465" t="s">
        <v>232</v>
      </c>
      <c r="C53" s="466" t="s">
        <v>534</v>
      </c>
      <c r="D53" s="467" t="s">
        <v>233</v>
      </c>
      <c r="E53" s="450"/>
      <c r="F53" s="459"/>
      <c r="G53" s="459"/>
      <c r="H53" s="392"/>
      <c r="I53" s="392"/>
      <c r="J53" s="468" t="s">
        <v>525</v>
      </c>
      <c r="K53" s="467" t="s">
        <v>523</v>
      </c>
      <c r="L53" s="393"/>
      <c r="M53" s="393"/>
      <c r="N53" s="463"/>
      <c r="O53" s="463"/>
      <c r="P53" s="393"/>
      <c r="Q53" s="393"/>
      <c r="R53" s="393"/>
      <c r="S53" s="393"/>
      <c r="T53" s="393"/>
      <c r="U53" s="393"/>
      <c r="V53" s="392"/>
      <c r="W53" s="392"/>
      <c r="X53" s="392"/>
      <c r="Y53" s="392"/>
      <c r="Z53" s="392"/>
      <c r="AA53" s="392"/>
      <c r="AB53" s="392"/>
      <c r="AC53" s="392"/>
      <c r="AD53" s="392"/>
      <c r="AE53" s="392"/>
      <c r="AF53" s="392"/>
      <c r="AG53" s="392"/>
      <c r="AH53" s="392"/>
      <c r="AI53" s="392"/>
      <c r="AJ53" s="464"/>
      <c r="AK53" s="441"/>
      <c r="AL53" s="493">
        <v>4.0</v>
      </c>
      <c r="AM53" s="467" t="s">
        <v>349</v>
      </c>
      <c r="AN53" s="467">
        <v>3.0</v>
      </c>
      <c r="AO53" s="472" t="s">
        <v>434</v>
      </c>
      <c r="AP53" s="493">
        <f>COUNTIFS(Jadwal!$D$7:$D$537,AM53,Jadwal!$E$7:$E$537,"T",Jadwal!$L$7:$L$537,$AP$48)+COUNTIFS(Jadwal!$O$7:$O$537,AM53,Jadwal!$P$7:$P$537,"T",Jadwal!$V$7:$V$537,$AP$48)+COUNTIFS(Jadwal!$Y$7:$Y$537,AM53,Jadwal!$Z$7:$Z$537,"T",Jadwal!$AF$7:$AF$537,$AP$48)+COUNTIFS(Jadwal!$AI$7:$AI$537,AM53,Jadwal!$AJ$7:$AJ$537,"T",Jadwal!$AP$7:$AP$537,$AP$48)+COUNTIFS(Jadwal!$AS$7:$AS$537,AM53,Jadwal!$AT$7:$AT$537,"T",Jadwal!$AZ$7:$AZ$537,$AP$48)</f>
        <v>3</v>
      </c>
      <c r="AQ53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3" s="493">
        <f>COUNTIFS(Jadwal!$D$7:$D$537,AM53,Jadwal!$E$7:$E$537,"T",Jadwal!$L$7:$L$537,$AR$48)+COUNTIFS(Jadwal!$O$7:$O$537,AM53,Jadwal!$P$7:$P$537,"T",Jadwal!$V$7:$V$537,$AR$48)+COUNTIFS(Jadwal!$Y$7:$Y$537,AM53,Jadwal!$Z$7:$Z$537,"T",Jadwal!$AF$7:$AF$537,$AR$48)+COUNTIFS(Jadwal!$AI$7:$AI$537,AM53,Jadwal!$AJ$7:$AJ$537,"T",Jadwal!$AP$7:$AP$537,$AR$48)+COUNTIFS(Jadwal!$AS$7:$AS$537,AM53,Jadwal!$AT$7:$AT$537,"T",Jadwal!$AZ$7:$AZ$537,$AR$48)</f>
        <v>3</v>
      </c>
      <c r="AS53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3" s="441"/>
      <c r="AU53" s="441"/>
      <c r="AV53" s="441"/>
      <c r="AW53" s="441"/>
      <c r="AX53" s="441"/>
      <c r="AY53" s="441"/>
      <c r="AZ53" s="441"/>
      <c r="BA53" s="441"/>
      <c r="BB53" s="441"/>
      <c r="BC53" s="441"/>
    </row>
    <row r="54" ht="15.75" customHeight="1">
      <c r="A54" s="393">
        <v>6.0</v>
      </c>
      <c r="B54" s="465" t="s">
        <v>203</v>
      </c>
      <c r="C54" s="466" t="s">
        <v>535</v>
      </c>
      <c r="D54" s="467" t="s">
        <v>204</v>
      </c>
      <c r="E54" s="450"/>
      <c r="F54" s="459"/>
      <c r="G54" s="459"/>
      <c r="H54" s="392"/>
      <c r="I54" s="392"/>
      <c r="J54" s="468" t="s">
        <v>514</v>
      </c>
      <c r="K54" s="469"/>
      <c r="L54" s="393"/>
      <c r="M54" s="393"/>
      <c r="N54" s="463"/>
      <c r="O54" s="463"/>
      <c r="P54" s="393"/>
      <c r="Q54" s="393"/>
      <c r="R54" s="393"/>
      <c r="S54" s="393"/>
      <c r="T54" s="393"/>
      <c r="U54" s="393"/>
      <c r="V54" s="392"/>
      <c r="W54" s="392"/>
      <c r="X54" s="392"/>
      <c r="Y54" s="392"/>
      <c r="Z54" s="392"/>
      <c r="AA54" s="392"/>
      <c r="AB54" s="392"/>
      <c r="AC54" s="392"/>
      <c r="AD54" s="392"/>
      <c r="AE54" s="392"/>
      <c r="AF54" s="392"/>
      <c r="AG54" s="392"/>
      <c r="AH54" s="392"/>
      <c r="AI54" s="392"/>
      <c r="AJ54" s="464"/>
      <c r="AK54" s="441"/>
      <c r="AL54" s="493">
        <v>5.0</v>
      </c>
      <c r="AM54" s="467" t="s">
        <v>233</v>
      </c>
      <c r="AN54" s="467">
        <v>3.0</v>
      </c>
      <c r="AO54" s="472" t="s">
        <v>434</v>
      </c>
      <c r="AP54" s="493">
        <f>COUNTIFS(Jadwal!$D$7:$D$537,AM54,Jadwal!$E$7:$E$537,"T",Jadwal!$L$7:$L$537,$AP$48)+COUNTIFS(Jadwal!$O$7:$O$537,AM54,Jadwal!$P$7:$P$537,"T",Jadwal!$V$7:$V$537,$AP$48)+COUNTIFS(Jadwal!$Y$7:$Y$537,AM54,Jadwal!$Z$7:$Z$537,"T",Jadwal!$AF$7:$AF$537,$AP$48)+COUNTIFS(Jadwal!$AI$7:$AI$537,AM54,Jadwal!$AJ$7:$AJ$537,"T",Jadwal!$AP$7:$AP$537,$AP$48)+COUNTIFS(Jadwal!$AS$7:$AS$537,AM54,Jadwal!$AT$7:$AT$537,"T",Jadwal!$AZ$7:$AZ$537,$AP$48)</f>
        <v>3</v>
      </c>
      <c r="AQ54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4" s="493">
        <f>COUNTIFS(Jadwal!$D$7:$D$537,AM54,Jadwal!$E$7:$E$537,"T",Jadwal!$L$7:$L$537,$AR$48)+COUNTIFS(Jadwal!$O$7:$O$537,AM54,Jadwal!$P$7:$P$537,"T",Jadwal!$V$7:$V$537,$AR$48)+COUNTIFS(Jadwal!$Y$7:$Y$537,AM54,Jadwal!$Z$7:$Z$537,"T",Jadwal!$AF$7:$AF$537,$AR$48)+COUNTIFS(Jadwal!$AI$7:$AI$537,AM54,Jadwal!$AJ$7:$AJ$537,"T",Jadwal!$AP$7:$AP$537,$AR$48)+COUNTIFS(Jadwal!$AS$7:$AS$537,AM54,Jadwal!$AT$7:$AT$537,"T",Jadwal!$AZ$7:$AZ$537,$AR$48)</f>
        <v>3</v>
      </c>
      <c r="AS54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4" s="441"/>
      <c r="AU54" s="441"/>
      <c r="AV54" s="441"/>
      <c r="AW54" s="441"/>
      <c r="AX54" s="441"/>
      <c r="AY54" s="441"/>
      <c r="AZ54" s="441"/>
      <c r="BA54" s="441"/>
      <c r="BB54" s="441"/>
      <c r="BC54" s="441"/>
    </row>
    <row r="55" ht="15.75" customHeight="1">
      <c r="A55" s="393">
        <v>7.0</v>
      </c>
      <c r="B55" s="465" t="s">
        <v>205</v>
      </c>
      <c r="C55" s="466" t="s">
        <v>536</v>
      </c>
      <c r="D55" s="467" t="s">
        <v>206</v>
      </c>
      <c r="E55" s="392"/>
      <c r="F55" s="392"/>
      <c r="G55" s="475"/>
      <c r="H55" s="475"/>
      <c r="I55" s="392"/>
      <c r="J55" s="468" t="s">
        <v>523</v>
      </c>
      <c r="K55" s="469"/>
      <c r="L55" s="393"/>
      <c r="M55" s="393"/>
      <c r="N55" s="463"/>
      <c r="O55" s="393"/>
      <c r="P55" s="393"/>
      <c r="Q55" s="393"/>
      <c r="R55" s="393"/>
      <c r="S55" s="393"/>
      <c r="T55" s="393"/>
      <c r="U55" s="393"/>
      <c r="V55" s="392"/>
      <c r="W55" s="392"/>
      <c r="X55" s="392"/>
      <c r="Y55" s="392"/>
      <c r="Z55" s="392"/>
      <c r="AA55" s="392"/>
      <c r="AB55" s="392"/>
      <c r="AC55" s="392"/>
      <c r="AD55" s="392"/>
      <c r="AE55" s="392"/>
      <c r="AF55" s="392"/>
      <c r="AG55" s="392"/>
      <c r="AH55" s="392"/>
      <c r="AI55" s="392"/>
      <c r="AJ55" s="464"/>
      <c r="AK55" s="441"/>
      <c r="AL55" s="493">
        <v>6.0</v>
      </c>
      <c r="AM55" s="467" t="s">
        <v>204</v>
      </c>
      <c r="AN55" s="467">
        <v>3.0</v>
      </c>
      <c r="AO55" s="472" t="s">
        <v>434</v>
      </c>
      <c r="AP55" s="493">
        <f>COUNTIFS(Jadwal!$D$7:$D$537,AM55,Jadwal!$E$7:$E$537,"T",Jadwal!$L$7:$L$537,$AP$48)+COUNTIFS(Jadwal!$O$7:$O$537,AM55,Jadwal!$P$7:$P$537,"T",Jadwal!$V$7:$V$537,$AP$48)+COUNTIFS(Jadwal!$Y$7:$Y$537,AM55,Jadwal!$Z$7:$Z$537,"T",Jadwal!$AF$7:$AF$537,$AP$48)+COUNTIFS(Jadwal!$AI$7:$AI$537,AM55,Jadwal!$AJ$7:$AJ$537,"T",Jadwal!$AP$7:$AP$537,$AP$48)+COUNTIFS(Jadwal!$AS$7:$AS$537,AM55,Jadwal!$AT$7:$AT$537,"T",Jadwal!$AZ$7:$AZ$537,$AP$48)</f>
        <v>3</v>
      </c>
      <c r="AQ55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5" s="493">
        <f>COUNTIFS(Jadwal!$D$7:$D$537,AM55,Jadwal!$E$7:$E$537,"T",Jadwal!$L$7:$L$537,$AR$48)+COUNTIFS(Jadwal!$O$7:$O$537,AM55,Jadwal!$P$7:$P$537,"T",Jadwal!$V$7:$V$537,$AR$48)+COUNTIFS(Jadwal!$Y$7:$Y$537,AM55,Jadwal!$Z$7:$Z$537,"T",Jadwal!$AF$7:$AF$537,$AR$48)+COUNTIFS(Jadwal!$AI$7:$AI$537,AM55,Jadwal!$AJ$7:$AJ$537,"T",Jadwal!$AP$7:$AP$537,$AR$48)+COUNTIFS(Jadwal!$AS$7:$AS$537,AM55,Jadwal!$AT$7:$AT$537,"T",Jadwal!$AZ$7:$AZ$537,$AR$48)</f>
        <v>3</v>
      </c>
      <c r="AS55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5" s="441"/>
      <c r="AU55" s="441"/>
      <c r="AV55" s="441"/>
      <c r="AW55" s="441"/>
      <c r="AX55" s="441"/>
      <c r="AY55" s="441"/>
      <c r="AZ55" s="441"/>
      <c r="BA55" s="441"/>
      <c r="BB55" s="441"/>
      <c r="BC55" s="441"/>
    </row>
    <row r="56" ht="15.75" customHeight="1">
      <c r="A56" s="393">
        <v>8.0</v>
      </c>
      <c r="B56" s="456" t="s">
        <v>337</v>
      </c>
      <c r="C56" s="466" t="s">
        <v>537</v>
      </c>
      <c r="D56" s="467" t="s">
        <v>338</v>
      </c>
      <c r="E56" s="392"/>
      <c r="F56" s="392"/>
      <c r="G56" s="475"/>
      <c r="H56" s="475"/>
      <c r="I56" s="392"/>
      <c r="J56" s="468" t="s">
        <v>525</v>
      </c>
      <c r="K56" s="467"/>
      <c r="L56" s="450"/>
      <c r="M56" s="450"/>
      <c r="N56" s="450"/>
      <c r="O56" s="393"/>
      <c r="P56" s="393"/>
      <c r="Q56" s="393"/>
      <c r="R56" s="393"/>
      <c r="S56" s="393"/>
      <c r="T56" s="393"/>
      <c r="U56" s="393"/>
      <c r="V56" s="392"/>
      <c r="W56" s="392"/>
      <c r="X56" s="392"/>
      <c r="Y56" s="392"/>
      <c r="Z56" s="392"/>
      <c r="AA56" s="392"/>
      <c r="AB56" s="392"/>
      <c r="AC56" s="392"/>
      <c r="AD56" s="392"/>
      <c r="AE56" s="392"/>
      <c r="AF56" s="392"/>
      <c r="AG56" s="392"/>
      <c r="AH56" s="392"/>
      <c r="AI56" s="392"/>
      <c r="AJ56" s="464"/>
      <c r="AK56" s="441"/>
      <c r="AL56" s="493">
        <v>7.0</v>
      </c>
      <c r="AM56" s="467" t="s">
        <v>206</v>
      </c>
      <c r="AN56" s="467">
        <v>3.0</v>
      </c>
      <c r="AO56" s="472" t="s">
        <v>434</v>
      </c>
      <c r="AP56" s="493">
        <f>COUNTIFS(Jadwal!$D$7:$D$537,AM56,Jadwal!$E$7:$E$537,"T",Jadwal!$L$7:$L$537,$AP$48)+COUNTIFS(Jadwal!$O$7:$O$537,AM56,Jadwal!$P$7:$P$537,"T",Jadwal!$V$7:$V$537,$AP$48)+COUNTIFS(Jadwal!$Y$7:$Y$537,AM56,Jadwal!$Z$7:$Z$537,"T",Jadwal!$AF$7:$AF$537,$AP$48)+COUNTIFS(Jadwal!$AI$7:$AI$537,AM56,Jadwal!$AJ$7:$AJ$537,"T",Jadwal!$AP$7:$AP$537,$AP$48)+COUNTIFS(Jadwal!$AS$7:$AS$537,AM56,Jadwal!$AT$7:$AT$537,"T",Jadwal!$AZ$7:$AZ$537,$AP$48)</f>
        <v>3</v>
      </c>
      <c r="AQ56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6" s="493">
        <f>COUNTIFS(Jadwal!$D$7:$D$537,AM56,Jadwal!$E$7:$E$537,"T",Jadwal!$L$7:$L$537,$AR$48)+COUNTIFS(Jadwal!$O$7:$O$537,AM56,Jadwal!$P$7:$P$537,"T",Jadwal!$V$7:$V$537,$AR$48)+COUNTIFS(Jadwal!$Y$7:$Y$537,AM56,Jadwal!$Z$7:$Z$537,"T",Jadwal!$AF$7:$AF$537,$AR$48)+COUNTIFS(Jadwal!$AI$7:$AI$537,AM56,Jadwal!$AJ$7:$AJ$537,"T",Jadwal!$AP$7:$AP$537,$AR$48)+COUNTIFS(Jadwal!$AS$7:$AS$537,AM56,Jadwal!$AT$7:$AT$537,"T",Jadwal!$AZ$7:$AZ$537,$AR$48)</f>
        <v>3</v>
      </c>
      <c r="AS56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6" s="441"/>
      <c r="AU56" s="441"/>
      <c r="AV56" s="441"/>
      <c r="AW56" s="441"/>
      <c r="AX56" s="441"/>
      <c r="AY56" s="441"/>
      <c r="AZ56" s="441"/>
      <c r="BA56" s="441"/>
      <c r="BB56" s="441"/>
      <c r="BC56" s="441"/>
    </row>
    <row r="57" ht="15.75" customHeight="1">
      <c r="A57" s="393">
        <v>9.0</v>
      </c>
      <c r="B57" s="456"/>
      <c r="C57" s="466"/>
      <c r="D57" s="467"/>
      <c r="E57" s="392"/>
      <c r="F57" s="392"/>
      <c r="G57" s="475"/>
      <c r="H57" s="475"/>
      <c r="I57" s="392"/>
      <c r="J57" s="468"/>
      <c r="K57" s="392"/>
      <c r="L57" s="475"/>
      <c r="M57" s="475"/>
      <c r="N57" s="475"/>
      <c r="O57" s="392"/>
      <c r="P57" s="392"/>
      <c r="Q57" s="393"/>
      <c r="R57" s="393"/>
      <c r="S57" s="393"/>
      <c r="T57" s="392"/>
      <c r="U57" s="393"/>
      <c r="V57" s="393"/>
      <c r="W57" s="393"/>
      <c r="X57" s="392"/>
      <c r="Y57" s="392"/>
      <c r="Z57" s="392"/>
      <c r="AA57" s="392"/>
      <c r="AB57" s="392"/>
      <c r="AC57" s="392"/>
      <c r="AD57" s="392"/>
      <c r="AE57" s="392"/>
      <c r="AF57" s="392"/>
      <c r="AG57" s="392"/>
      <c r="AH57" s="392"/>
      <c r="AI57" s="392"/>
      <c r="AJ57" s="464"/>
      <c r="AK57" s="441"/>
      <c r="AL57" s="493">
        <v>8.0</v>
      </c>
      <c r="AM57" s="467" t="s">
        <v>338</v>
      </c>
      <c r="AN57" s="467">
        <v>3.0</v>
      </c>
      <c r="AO57" s="472" t="s">
        <v>434</v>
      </c>
      <c r="AP57" s="493">
        <f>COUNTIFS(Jadwal!$D$7:$D$537,AM57,Jadwal!$E$7:$E$537,"T",Jadwal!$L$7:$L$537,$AP$48)+COUNTIFS(Jadwal!$O$7:$O$537,AM57,Jadwal!$P$7:$P$537,"T",Jadwal!$V$7:$V$537,$AP$48)+COUNTIFS(Jadwal!$Y$7:$Y$537,AM57,Jadwal!$Z$7:$Z$537,"T",Jadwal!$AF$7:$AF$537,$AP$48)+COUNTIFS(Jadwal!$AI$7:$AI$537,AM57,Jadwal!$AJ$7:$AJ$537,"T",Jadwal!$AP$7:$AP$537,$AP$48)+COUNTIFS(Jadwal!$AS$7:$AS$537,AM57,Jadwal!$AT$7:$AT$537,"T",Jadwal!$AZ$7:$AZ$537,$AP$48)</f>
        <v>3</v>
      </c>
      <c r="AQ57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7" s="493">
        <f>COUNTIFS(Jadwal!$D$7:$D$537,AM57,Jadwal!$E$7:$E$537,"T",Jadwal!$L$7:$L$537,$AR$48)+COUNTIFS(Jadwal!$O$7:$O$537,AM57,Jadwal!$P$7:$P$537,"T",Jadwal!$V$7:$V$537,$AR$48)+COUNTIFS(Jadwal!$Y$7:$Y$537,AM57,Jadwal!$Z$7:$Z$537,"T",Jadwal!$AF$7:$AF$537,$AR$48)+COUNTIFS(Jadwal!$AI$7:$AI$537,AM57,Jadwal!$AJ$7:$AJ$537,"T",Jadwal!$AP$7:$AP$537,$AR$48)+COUNTIFS(Jadwal!$AS$7:$AS$537,AM57,Jadwal!$AT$7:$AT$537,"T",Jadwal!$AZ$7:$AZ$537,$AR$48)</f>
        <v>3</v>
      </c>
      <c r="AS57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7" s="441"/>
      <c r="AU57" s="441"/>
      <c r="AV57" s="441"/>
      <c r="AW57" s="441"/>
      <c r="AX57" s="441"/>
      <c r="AY57" s="441"/>
      <c r="AZ57" s="441"/>
      <c r="BA57" s="441"/>
      <c r="BB57" s="441"/>
      <c r="BC57" s="441"/>
    </row>
    <row r="58" ht="15.75" customHeight="1">
      <c r="A58" s="393">
        <v>10.0</v>
      </c>
      <c r="B58" s="456"/>
      <c r="C58" s="491"/>
      <c r="D58" s="467"/>
      <c r="E58" s="392"/>
      <c r="F58" s="392"/>
      <c r="G58" s="475"/>
      <c r="H58" s="475"/>
      <c r="I58" s="392"/>
      <c r="J58" s="493"/>
      <c r="K58" s="392"/>
      <c r="L58" s="475"/>
      <c r="M58" s="475"/>
      <c r="N58" s="475"/>
      <c r="O58" s="392"/>
      <c r="P58" s="392"/>
      <c r="Q58" s="393"/>
      <c r="R58" s="393"/>
      <c r="S58" s="393"/>
      <c r="T58" s="392"/>
      <c r="U58" s="393"/>
      <c r="V58" s="393"/>
      <c r="W58" s="393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464"/>
      <c r="AK58" s="441"/>
      <c r="AL58" s="493">
        <v>9.0</v>
      </c>
      <c r="AM58" s="467"/>
      <c r="AN58" s="467"/>
      <c r="AO58" s="435"/>
      <c r="AP58" s="493">
        <f>COUNTIFS(Jadwal!$D$7:$D$537,AM58,Jadwal!$E$7:$E$537,"T",Jadwal!$L$7:$L$537,$AP$48)+COUNTIFS(Jadwal!$O$7:$O$537,AM58,Jadwal!$P$7:$P$537,"T",Jadwal!$V$7:$V$537,$AP$48)+COUNTIFS(Jadwal!$Y$7:$Y$537,AM58,Jadwal!$Z$7:$Z$537,"T",Jadwal!$AF$7:$AF$537,$AP$48)+COUNTIFS(Jadwal!$AI$7:$AI$537,AM58,Jadwal!$AJ$7:$AJ$537,"T",Jadwal!$AP$7:$AP$537,$AP$48)+COUNTIFS(Jadwal!$AS$7:$AS$537,AM58,Jadwal!$AT$7:$AT$537,"T",Jadwal!$AZ$7:$AZ$537,$AP$48)</f>
        <v>0</v>
      </c>
      <c r="AQ58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8" s="493">
        <f>COUNTIFS(Jadwal!$D$7:$D$537,AM58,Jadwal!$E$7:$E$537,"T",Jadwal!$L$7:$L$537,$AR$48)+COUNTIFS(Jadwal!$O$7:$O$537,AM58,Jadwal!$P$7:$P$537,"T",Jadwal!$V$7:$V$537,$AR$48)+COUNTIFS(Jadwal!$Y$7:$Y$537,AM58,Jadwal!$Z$7:$Z$537,"T",Jadwal!$AF$7:$AF$537,$AR$48)+COUNTIFS(Jadwal!$AI$7:$AI$537,AM58,Jadwal!$AJ$7:$AJ$537,"T",Jadwal!$AP$7:$AP$537,$AR$48)+COUNTIFS(Jadwal!$AS$7:$AS$537,AM58,Jadwal!$AT$7:$AT$537,"T",Jadwal!$AZ$7:$AZ$537,$AR$48)</f>
        <v>0</v>
      </c>
      <c r="AS58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8" s="441"/>
      <c r="AU58" s="441"/>
      <c r="AV58" s="441"/>
      <c r="AW58" s="441"/>
      <c r="AX58" s="441"/>
      <c r="AY58" s="441"/>
      <c r="AZ58" s="441"/>
      <c r="BA58" s="441"/>
      <c r="BB58" s="441"/>
      <c r="BC58" s="441"/>
    </row>
    <row r="59" ht="15.75" customHeight="1">
      <c r="A59" s="393">
        <v>11.0</v>
      </c>
      <c r="B59" s="456"/>
      <c r="C59" s="491"/>
      <c r="D59" s="365"/>
      <c r="E59" s="392"/>
      <c r="F59" s="392"/>
      <c r="G59" s="475"/>
      <c r="H59" s="475"/>
      <c r="I59" s="392"/>
      <c r="J59" s="365"/>
      <c r="K59" s="392"/>
      <c r="L59" s="475"/>
      <c r="M59" s="475"/>
      <c r="N59" s="475"/>
      <c r="O59" s="392"/>
      <c r="P59" s="392"/>
      <c r="Q59" s="393"/>
      <c r="R59" s="393"/>
      <c r="S59" s="393"/>
      <c r="T59" s="392"/>
      <c r="U59" s="393"/>
      <c r="V59" s="393"/>
      <c r="W59" s="393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464"/>
      <c r="AK59" s="441"/>
      <c r="AL59" s="493">
        <v>10.0</v>
      </c>
      <c r="AM59" s="503"/>
      <c r="AN59" s="467"/>
      <c r="AO59" s="504"/>
      <c r="AP59" s="493">
        <f>COUNTIFS(Jadwal!$D$7:$D$537,AM59,Jadwal!$E$7:$E$537,"T",Jadwal!$L$7:$L$537,$AP$48)+COUNTIFS(Jadwal!$O$7:$O$537,AM59,Jadwal!$P$7:$P$537,"T",Jadwal!$V$7:$V$537,$AP$48)+COUNTIFS(Jadwal!$Y$7:$Y$537,AM59,Jadwal!$Z$7:$Z$537,"T",Jadwal!$AF$7:$AF$537,$AP$48)+COUNTIFS(Jadwal!$AI$7:$AI$537,AM59,Jadwal!$AJ$7:$AJ$537,"T",Jadwal!$AP$7:$AP$537,$AP$48)+COUNTIFS(Jadwal!$AS$7:$AS$537,AM59,Jadwal!$AT$7:$AT$537,"T",Jadwal!$AZ$7:$AZ$537,$AP$48)</f>
        <v>0</v>
      </c>
      <c r="AQ59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59" s="493">
        <f>COUNTIFS(Jadwal!$D$7:$D$537,AM59,Jadwal!$E$7:$E$537,"T",Jadwal!$L$7:$L$537,$AR$48)+COUNTIFS(Jadwal!$O$7:$O$537,AM59,Jadwal!$P$7:$P$537,"T",Jadwal!$V$7:$V$537,$AR$48)+COUNTIFS(Jadwal!$Y$7:$Y$537,AM59,Jadwal!$Z$7:$Z$537,"T",Jadwal!$AF$7:$AF$537,$AR$48)+COUNTIFS(Jadwal!$AI$7:$AI$537,AM59,Jadwal!$AJ$7:$AJ$537,"T",Jadwal!$AP$7:$AP$537,$AR$48)+COUNTIFS(Jadwal!$AS$7:$AS$537,AM59,Jadwal!$AT$7:$AT$537,"T",Jadwal!$AZ$7:$AZ$537,$AR$48)</f>
        <v>0</v>
      </c>
      <c r="AS59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59" s="441"/>
      <c r="AU59" s="441"/>
      <c r="AV59" s="441"/>
      <c r="AW59" s="441"/>
      <c r="AX59" s="441"/>
      <c r="AY59" s="441"/>
      <c r="AZ59" s="441"/>
      <c r="BA59" s="441"/>
      <c r="BB59" s="441"/>
      <c r="BC59" s="441"/>
    </row>
    <row r="60" ht="12.75" customHeight="1">
      <c r="A60" s="393">
        <v>12.0</v>
      </c>
      <c r="B60" s="505"/>
      <c r="C60" s="392"/>
      <c r="D60" s="450"/>
      <c r="E60" s="392"/>
      <c r="F60" s="392"/>
      <c r="G60" s="475"/>
      <c r="H60" s="475"/>
      <c r="I60" s="392"/>
      <c r="J60" s="493"/>
      <c r="K60" s="392"/>
      <c r="L60" s="475"/>
      <c r="M60" s="475"/>
      <c r="N60" s="475"/>
      <c r="O60" s="392"/>
      <c r="P60" s="392"/>
      <c r="Q60" s="393"/>
      <c r="R60" s="393"/>
      <c r="S60" s="393"/>
      <c r="T60" s="392"/>
      <c r="U60" s="393"/>
      <c r="V60" s="393"/>
      <c r="W60" s="393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464"/>
      <c r="AK60" s="441"/>
      <c r="AL60" s="493"/>
      <c r="AM60" s="365"/>
      <c r="AN60" s="365"/>
      <c r="AO60" s="435"/>
      <c r="AP60" s="493">
        <f>COUNTIFS(Jadwal!$D$7:$D$537,AM60,Jadwal!$E$7:$E$537,"T",Jadwal!$L$7:$L$537,$AP$48)+COUNTIFS(Jadwal!$O$7:$O$537,AM60,Jadwal!$P$7:$P$537,"T",Jadwal!$V$7:$V$537,$AP$48)+COUNTIFS(Jadwal!$Y$7:$Y$537,AM60,Jadwal!$Z$7:$Z$537,"T",Jadwal!$AF$7:$AF$537,$AP$48)+COUNTIFS(Jadwal!$AI$7:$AI$537,AM60,Jadwal!$AJ$7:$AJ$537,"T",Jadwal!$AP$7:$AP$537,$AP$48)+COUNTIFS(Jadwal!$AS$7:$AS$537,AM60,Jadwal!$AT$7:$AT$537,"T",Jadwal!$AZ$7:$AZ$537,$AP$48)</f>
        <v>0</v>
      </c>
      <c r="AQ60" s="493">
        <f>COUNTIFS(Jadwal!$D$7:$D$537,#REF!,Jadwal!$E$7:$E$537,"P",Jadwal!$L$7:$L$537,$AP$48)+COUNTIFS(Jadwal!$O$7:$O$537,#REF!,Jadwal!$P$7:$P$537,"P",Jadwal!$V$7:$V$537,$AP$48)+COUNTIFS(Jadwal!$Y$7:$Y$537,#REF!,Jadwal!$Z$7:$Z$537,"P",Jadwal!$AF$7:$AF$537,$AP$48)+COUNTIFS(Jadwal!$AI$7:$AI$537,#REF!,Jadwal!$AJ$7:$AJ$537,"P",Jadwal!$AP$7:$AP$537,$AP$48)+COUNTIFS(Jadwal!$AS$7:$AS$537,#REF!,Jadwal!$AT$7:$AT$537,"P",Jadwal!$AZ$7:$AZ$537,$AP$48)</f>
        <v>0</v>
      </c>
      <c r="AR60" s="493">
        <f>COUNTIFS(Jadwal!$D$7:$D$537,AM60,Jadwal!$E$7:$E$537,"T",Jadwal!$L$7:$L$537,$AR$48)+COUNTIFS(Jadwal!$O$7:$O$537,AM60,Jadwal!$P$7:$P$537,"T",Jadwal!$V$7:$V$537,$AR$48)+COUNTIFS(Jadwal!$Y$7:$Y$537,AM60,Jadwal!$Z$7:$Z$537,"T",Jadwal!$AF$7:$AF$537,$AR$48)+COUNTIFS(Jadwal!$AI$7:$AI$537,AM60,Jadwal!$AJ$7:$AJ$537,"T",Jadwal!$AP$7:$AP$537,$AR$48)+COUNTIFS(Jadwal!$AS$7:$AS$537,AM60,Jadwal!$AT$7:$AT$537,"T",Jadwal!$AZ$7:$AZ$537,$AR$48)</f>
        <v>0</v>
      </c>
      <c r="AS60" s="493">
        <f>COUNTIFS(Jadwal!$D$7:$D$537,#REF!,Jadwal!$E$7:$E$537,"P",Jadwal!$L$7:$L$537,$AR$48)+COUNTIFS(Jadwal!$O$7:$O$537,#REF!,Jadwal!$P$7:$P$537,"P",Jadwal!$V$7:$V$537,$AR$48)+COUNTIFS(Jadwal!$Y$7:$Y$537,#REF!,Jadwal!$Z$7:$Z$537,"P",Jadwal!$AF$7:$AF$537,$AR$48)+COUNTIFS(Jadwal!$AI$7:$AI$537,#REF!,Jadwal!$AJ$7:$AJ$537,"P",Jadwal!$AP$7:$AP$537,$AR$48)+COUNTIFS(Jadwal!$AS$7:$AS$537,#REF!,Jadwal!$AT$7:$AT$537,"P",Jadwal!$AZ$7:$AZ$537,$AR$48)</f>
        <v>0</v>
      </c>
      <c r="AT60" s="441"/>
      <c r="AU60" s="441"/>
      <c r="AV60" s="441"/>
      <c r="AW60" s="441"/>
      <c r="AX60" s="441"/>
      <c r="AY60" s="441"/>
      <c r="AZ60" s="441"/>
      <c r="BA60" s="441"/>
      <c r="BB60" s="441"/>
      <c r="BC60" s="441"/>
    </row>
    <row r="61" ht="15.75" customHeight="1">
      <c r="A61" s="506"/>
      <c r="B61" s="506"/>
      <c r="C61" s="507"/>
      <c r="D61" s="507"/>
      <c r="E61" s="507"/>
      <c r="F61" s="507"/>
      <c r="G61" s="507"/>
      <c r="H61" s="507"/>
      <c r="I61" s="507"/>
      <c r="J61" s="506"/>
      <c r="K61" s="507"/>
      <c r="L61" s="507"/>
      <c r="M61" s="507"/>
      <c r="N61" s="507"/>
      <c r="O61" s="507"/>
      <c r="P61" s="507"/>
      <c r="Q61" s="507"/>
      <c r="R61" s="507"/>
      <c r="S61" s="507"/>
      <c r="T61" s="507"/>
      <c r="U61" s="507"/>
      <c r="V61" s="507"/>
      <c r="W61" s="507"/>
      <c r="X61" s="507"/>
      <c r="Y61" s="507"/>
      <c r="Z61" s="507"/>
      <c r="AA61" s="507"/>
      <c r="AB61" s="507"/>
      <c r="AC61" s="507"/>
      <c r="AD61" s="507"/>
      <c r="AE61" s="507"/>
      <c r="AF61" s="507"/>
      <c r="AG61" s="507"/>
      <c r="AH61" s="507"/>
      <c r="AI61" s="507"/>
      <c r="AJ61" s="507"/>
      <c r="AK61" s="507"/>
      <c r="AL61" s="506"/>
      <c r="AM61" s="508"/>
      <c r="AN61" s="506"/>
      <c r="AO61" s="508"/>
      <c r="AP61" s="506"/>
      <c r="AQ61" s="506"/>
      <c r="AR61" s="506"/>
      <c r="AS61" s="506"/>
      <c r="AT61" s="507"/>
      <c r="AU61" s="507"/>
      <c r="AV61" s="507"/>
      <c r="AW61" s="507"/>
      <c r="AX61" s="507"/>
      <c r="AY61" s="507"/>
      <c r="AZ61" s="507"/>
      <c r="BA61" s="507"/>
      <c r="BB61" s="507"/>
      <c r="BC61" s="507"/>
    </row>
    <row r="62" ht="15.75" customHeight="1">
      <c r="A62" s="506"/>
      <c r="B62" s="506"/>
      <c r="C62" s="507"/>
      <c r="D62" s="507"/>
      <c r="E62" s="507"/>
      <c r="F62" s="507"/>
      <c r="G62" s="507"/>
      <c r="H62" s="507"/>
      <c r="I62" s="507"/>
      <c r="J62" s="506"/>
      <c r="K62" s="507"/>
      <c r="L62" s="507"/>
      <c r="M62" s="507"/>
      <c r="N62" s="507"/>
      <c r="O62" s="507"/>
      <c r="P62" s="507"/>
      <c r="Q62" s="507"/>
      <c r="R62" s="507"/>
      <c r="S62" s="507"/>
      <c r="T62" s="507"/>
      <c r="U62" s="507"/>
      <c r="V62" s="507"/>
      <c r="W62" s="507"/>
      <c r="X62" s="507"/>
      <c r="Y62" s="507"/>
      <c r="Z62" s="507"/>
      <c r="AA62" s="507"/>
      <c r="AB62" s="507"/>
      <c r="AC62" s="507"/>
      <c r="AD62" s="507"/>
      <c r="AE62" s="507"/>
      <c r="AF62" s="507"/>
      <c r="AG62" s="507"/>
      <c r="AH62" s="507"/>
      <c r="AI62" s="507"/>
      <c r="AJ62" s="507"/>
      <c r="AK62" s="507"/>
      <c r="AL62" s="506"/>
      <c r="AM62" s="508"/>
      <c r="AN62" s="506"/>
      <c r="AO62" s="508"/>
      <c r="AP62" s="506"/>
      <c r="AQ62" s="506"/>
      <c r="AR62" s="506"/>
      <c r="AS62" s="506"/>
      <c r="AT62" s="507"/>
      <c r="AU62" s="507"/>
      <c r="AV62" s="507"/>
      <c r="AW62" s="507"/>
      <c r="AX62" s="507"/>
      <c r="AY62" s="507"/>
      <c r="AZ62" s="507"/>
      <c r="BA62" s="507"/>
      <c r="BB62" s="507"/>
      <c r="BC62" s="507"/>
    </row>
    <row r="63" ht="15.75" customHeight="1">
      <c r="A63" s="506"/>
      <c r="B63" s="506"/>
      <c r="C63" s="507"/>
      <c r="D63" s="507"/>
      <c r="E63" s="507"/>
      <c r="F63" s="507"/>
      <c r="G63" s="507"/>
      <c r="H63" s="507"/>
      <c r="I63" s="507"/>
      <c r="J63" s="506"/>
      <c r="K63" s="507"/>
      <c r="L63" s="507"/>
      <c r="M63" s="507"/>
      <c r="N63" s="507"/>
      <c r="O63" s="507"/>
      <c r="P63" s="507"/>
      <c r="Q63" s="507"/>
      <c r="R63" s="507"/>
      <c r="S63" s="507"/>
      <c r="T63" s="507"/>
      <c r="U63" s="507"/>
      <c r="V63" s="507"/>
      <c r="W63" s="507"/>
      <c r="X63" s="507"/>
      <c r="Y63" s="507"/>
      <c r="Z63" s="507"/>
      <c r="AA63" s="507"/>
      <c r="AB63" s="507"/>
      <c r="AC63" s="507"/>
      <c r="AD63" s="507"/>
      <c r="AE63" s="507"/>
      <c r="AF63" s="507"/>
      <c r="AG63" s="507"/>
      <c r="AH63" s="507"/>
      <c r="AI63" s="507"/>
      <c r="AJ63" s="507"/>
      <c r="AK63" s="507"/>
      <c r="AL63" s="506"/>
      <c r="AM63" s="508"/>
      <c r="AN63" s="506"/>
      <c r="AO63" s="507"/>
      <c r="AP63" s="506"/>
      <c r="AQ63" s="506"/>
      <c r="AR63" s="506"/>
      <c r="AS63" s="506"/>
      <c r="AT63" s="507"/>
      <c r="AU63" s="507"/>
      <c r="AV63" s="507"/>
      <c r="AW63" s="507"/>
      <c r="AX63" s="507"/>
      <c r="AY63" s="507"/>
      <c r="AZ63" s="507"/>
      <c r="BA63" s="507"/>
      <c r="BB63" s="507"/>
      <c r="BC63" s="507"/>
    </row>
    <row r="64" ht="15.75" customHeight="1">
      <c r="A64" s="506"/>
      <c r="B64" s="506"/>
      <c r="C64" s="507"/>
      <c r="D64" s="507"/>
      <c r="E64" s="507"/>
      <c r="F64" s="507"/>
      <c r="G64" s="507"/>
      <c r="H64" s="507"/>
      <c r="I64" s="507"/>
      <c r="J64" s="506"/>
      <c r="K64" s="507"/>
      <c r="L64" s="507"/>
      <c r="M64" s="507"/>
      <c r="N64" s="507"/>
      <c r="O64" s="507"/>
      <c r="P64" s="507"/>
      <c r="Q64" s="507"/>
      <c r="R64" s="507"/>
      <c r="S64" s="507"/>
      <c r="T64" s="507"/>
      <c r="U64" s="507"/>
      <c r="V64" s="507"/>
      <c r="W64" s="507"/>
      <c r="X64" s="507"/>
      <c r="Y64" s="507"/>
      <c r="Z64" s="507"/>
      <c r="AA64" s="507"/>
      <c r="AB64" s="507"/>
      <c r="AC64" s="507"/>
      <c r="AD64" s="507"/>
      <c r="AE64" s="507"/>
      <c r="AF64" s="507"/>
      <c r="AG64" s="507"/>
      <c r="AH64" s="507"/>
      <c r="AI64" s="507"/>
      <c r="AJ64" s="507"/>
      <c r="AK64" s="507"/>
      <c r="AL64" s="506"/>
      <c r="AM64" s="508"/>
      <c r="AN64" s="506"/>
      <c r="AO64" s="507"/>
      <c r="AP64" s="506"/>
      <c r="AQ64" s="506"/>
      <c r="AR64" s="506"/>
      <c r="AS64" s="506"/>
      <c r="AT64" s="507"/>
      <c r="AU64" s="507"/>
      <c r="AV64" s="507"/>
      <c r="AW64" s="507"/>
      <c r="AX64" s="507"/>
      <c r="AY64" s="507"/>
      <c r="AZ64" s="507"/>
      <c r="BA64" s="507"/>
      <c r="BB64" s="507"/>
      <c r="BC64" s="507"/>
    </row>
    <row r="65" ht="15.75" customHeight="1">
      <c r="A65" s="440"/>
      <c r="B65" s="440"/>
      <c r="C65" s="441"/>
      <c r="D65" s="441"/>
      <c r="E65" s="441"/>
      <c r="F65" s="441"/>
      <c r="G65" s="441"/>
      <c r="H65" s="441"/>
      <c r="I65" s="441"/>
      <c r="J65" s="440"/>
      <c r="K65" s="441"/>
      <c r="L65" s="441"/>
      <c r="M65" s="441"/>
      <c r="N65" s="441"/>
      <c r="O65" s="441"/>
      <c r="P65" s="441"/>
      <c r="Q65" s="441"/>
      <c r="R65" s="441"/>
      <c r="S65" s="441"/>
      <c r="T65" s="441"/>
      <c r="U65" s="441"/>
      <c r="V65" s="441"/>
      <c r="W65" s="441"/>
      <c r="X65" s="441"/>
      <c r="Y65" s="441"/>
      <c r="Z65" s="441"/>
      <c r="AA65" s="441"/>
      <c r="AB65" s="441"/>
      <c r="AC65" s="441"/>
      <c r="AD65" s="441"/>
      <c r="AE65" s="441"/>
      <c r="AF65" s="441"/>
      <c r="AG65" s="441"/>
      <c r="AH65" s="441"/>
      <c r="AI65" s="441"/>
      <c r="AJ65" s="441"/>
      <c r="AK65" s="441"/>
      <c r="AL65" s="440"/>
      <c r="AM65" s="445"/>
      <c r="AN65" s="440"/>
      <c r="AO65" s="441"/>
      <c r="AP65" s="440"/>
      <c r="AQ65" s="440"/>
      <c r="AR65" s="440"/>
      <c r="AS65" s="440"/>
      <c r="AT65" s="441"/>
      <c r="AU65" s="441"/>
      <c r="AV65" s="441"/>
      <c r="AW65" s="441"/>
      <c r="AX65" s="441"/>
      <c r="AY65" s="441"/>
      <c r="AZ65" s="441"/>
      <c r="BA65" s="441"/>
      <c r="BB65" s="441"/>
      <c r="BC65" s="441"/>
    </row>
    <row r="66" ht="15.75" customHeight="1">
      <c r="A66" s="440"/>
      <c r="B66" s="440"/>
      <c r="C66" s="441"/>
      <c r="D66" s="441"/>
      <c r="E66" s="441"/>
      <c r="F66" s="441"/>
      <c r="G66" s="441"/>
      <c r="H66" s="441"/>
      <c r="I66" s="441"/>
      <c r="J66" s="440"/>
      <c r="K66" s="441"/>
      <c r="L66" s="441"/>
      <c r="M66" s="441"/>
      <c r="N66" s="441"/>
      <c r="O66" s="441"/>
      <c r="P66" s="441"/>
      <c r="Q66" s="441"/>
      <c r="R66" s="441"/>
      <c r="S66" s="441"/>
      <c r="T66" s="441"/>
      <c r="U66" s="441"/>
      <c r="V66" s="441"/>
      <c r="W66" s="441"/>
      <c r="X66" s="441"/>
      <c r="Y66" s="441"/>
      <c r="Z66" s="441"/>
      <c r="AA66" s="441"/>
      <c r="AB66" s="441"/>
      <c r="AC66" s="441"/>
      <c r="AD66" s="441"/>
      <c r="AE66" s="441"/>
      <c r="AF66" s="441"/>
      <c r="AG66" s="441"/>
      <c r="AH66" s="441"/>
      <c r="AI66" s="441"/>
      <c r="AJ66" s="441"/>
      <c r="AK66" s="441"/>
      <c r="AL66" s="440"/>
      <c r="AM66" s="445"/>
      <c r="AN66" s="440"/>
      <c r="AO66" s="441"/>
      <c r="AP66" s="440"/>
      <c r="AQ66" s="440"/>
      <c r="AR66" s="440"/>
      <c r="AS66" s="440"/>
      <c r="AT66" s="441"/>
      <c r="AU66" s="441"/>
      <c r="AV66" s="441"/>
      <c r="AW66" s="441"/>
      <c r="AX66" s="441"/>
      <c r="AY66" s="441"/>
      <c r="AZ66" s="441"/>
      <c r="BA66" s="441"/>
      <c r="BB66" s="441"/>
      <c r="BC66" s="441"/>
    </row>
    <row r="67" ht="15.75" customHeight="1">
      <c r="A67" s="440"/>
      <c r="B67" s="440"/>
      <c r="C67" s="441"/>
      <c r="D67" s="441"/>
      <c r="E67" s="441"/>
      <c r="F67" s="441"/>
      <c r="G67" s="441"/>
      <c r="H67" s="441"/>
      <c r="I67" s="441"/>
      <c r="J67" s="440"/>
      <c r="K67" s="441"/>
      <c r="L67" s="441"/>
      <c r="M67" s="441"/>
      <c r="N67" s="441"/>
      <c r="O67" s="441"/>
      <c r="P67" s="441"/>
      <c r="Q67" s="441"/>
      <c r="R67" s="441"/>
      <c r="S67" s="441"/>
      <c r="T67" s="441"/>
      <c r="U67" s="441"/>
      <c r="V67" s="441"/>
      <c r="W67" s="441"/>
      <c r="X67" s="441"/>
      <c r="Y67" s="441"/>
      <c r="Z67" s="441"/>
      <c r="AA67" s="441"/>
      <c r="AB67" s="441"/>
      <c r="AC67" s="441"/>
      <c r="AD67" s="441"/>
      <c r="AE67" s="441"/>
      <c r="AF67" s="441"/>
      <c r="AG67" s="441"/>
      <c r="AH67" s="441"/>
      <c r="AI67" s="441"/>
      <c r="AJ67" s="441"/>
      <c r="AK67" s="441"/>
      <c r="AL67" s="440"/>
      <c r="AM67" s="445"/>
      <c r="AN67" s="440"/>
      <c r="AO67" s="441"/>
      <c r="AP67" s="440"/>
      <c r="AQ67" s="440"/>
      <c r="AR67" s="440"/>
      <c r="AS67" s="440"/>
      <c r="AT67" s="441"/>
      <c r="AU67" s="441"/>
      <c r="AV67" s="441"/>
      <c r="AW67" s="441"/>
      <c r="AX67" s="441"/>
      <c r="AY67" s="441"/>
      <c r="AZ67" s="441"/>
      <c r="BA67" s="441"/>
      <c r="BB67" s="441"/>
      <c r="BC67" s="441"/>
    </row>
    <row r="68" ht="15.75" customHeight="1">
      <c r="A68" s="440"/>
      <c r="B68" s="440"/>
      <c r="C68" s="441"/>
      <c r="D68" s="441"/>
      <c r="E68" s="441"/>
      <c r="F68" s="441"/>
      <c r="G68" s="441"/>
      <c r="H68" s="441"/>
      <c r="I68" s="441"/>
      <c r="J68" s="440"/>
      <c r="K68" s="441"/>
      <c r="L68" s="441"/>
      <c r="M68" s="441"/>
      <c r="N68" s="441"/>
      <c r="O68" s="441"/>
      <c r="P68" s="441"/>
      <c r="Q68" s="441"/>
      <c r="R68" s="441"/>
      <c r="S68" s="441"/>
      <c r="T68" s="441"/>
      <c r="U68" s="441"/>
      <c r="V68" s="441"/>
      <c r="W68" s="441"/>
      <c r="X68" s="441"/>
      <c r="Y68" s="441"/>
      <c r="Z68" s="441"/>
      <c r="AA68" s="441"/>
      <c r="AB68" s="441"/>
      <c r="AC68" s="441"/>
      <c r="AD68" s="441"/>
      <c r="AE68" s="441"/>
      <c r="AF68" s="441"/>
      <c r="AG68" s="441"/>
      <c r="AH68" s="441"/>
      <c r="AI68" s="441"/>
      <c r="AJ68" s="441"/>
      <c r="AK68" s="441"/>
      <c r="AL68" s="440"/>
      <c r="AM68" s="445"/>
      <c r="AN68" s="440"/>
      <c r="AO68" s="441"/>
      <c r="AP68" s="440"/>
      <c r="AQ68" s="440"/>
      <c r="AR68" s="440"/>
      <c r="AS68" s="440"/>
      <c r="AT68" s="441"/>
      <c r="AU68" s="441"/>
      <c r="AV68" s="441"/>
      <c r="AW68" s="441"/>
      <c r="AX68" s="441"/>
      <c r="AY68" s="441"/>
      <c r="AZ68" s="441"/>
      <c r="BA68" s="441"/>
      <c r="BB68" s="441"/>
      <c r="BC68" s="441"/>
    </row>
    <row r="69" ht="15.75" customHeight="1">
      <c r="A69" s="440"/>
      <c r="B69" s="440"/>
      <c r="C69" s="441"/>
      <c r="D69" s="441"/>
      <c r="E69" s="441"/>
      <c r="F69" s="441"/>
      <c r="G69" s="441"/>
      <c r="H69" s="441"/>
      <c r="I69" s="441"/>
      <c r="J69" s="440"/>
      <c r="K69" s="441"/>
      <c r="L69" s="441"/>
      <c r="M69" s="441"/>
      <c r="N69" s="441"/>
      <c r="O69" s="441"/>
      <c r="P69" s="441"/>
      <c r="Q69" s="441"/>
      <c r="R69" s="441"/>
      <c r="S69" s="441"/>
      <c r="T69" s="441"/>
      <c r="U69" s="441"/>
      <c r="V69" s="441"/>
      <c r="W69" s="441"/>
      <c r="X69" s="441"/>
      <c r="Y69" s="441"/>
      <c r="Z69" s="441"/>
      <c r="AA69" s="441"/>
      <c r="AB69" s="441"/>
      <c r="AC69" s="441"/>
      <c r="AD69" s="441"/>
      <c r="AE69" s="441"/>
      <c r="AF69" s="441"/>
      <c r="AG69" s="441"/>
      <c r="AH69" s="441"/>
      <c r="AI69" s="441"/>
      <c r="AJ69" s="441"/>
      <c r="AK69" s="441"/>
      <c r="AL69" s="440"/>
      <c r="AM69" s="445"/>
      <c r="AN69" s="440"/>
      <c r="AO69" s="441"/>
      <c r="AP69" s="440"/>
      <c r="AQ69" s="440"/>
      <c r="AR69" s="440"/>
      <c r="AS69" s="440"/>
      <c r="AT69" s="441"/>
      <c r="AU69" s="441"/>
      <c r="AV69" s="441"/>
      <c r="AW69" s="441"/>
      <c r="AX69" s="441"/>
      <c r="AY69" s="441"/>
      <c r="AZ69" s="441"/>
      <c r="BA69" s="441"/>
      <c r="BB69" s="441"/>
      <c r="BC69" s="441"/>
    </row>
    <row r="70" ht="15.75" customHeight="1">
      <c r="A70" s="440"/>
      <c r="B70" s="440"/>
      <c r="C70" s="441"/>
      <c r="D70" s="441"/>
      <c r="E70" s="441"/>
      <c r="F70" s="441"/>
      <c r="G70" s="441"/>
      <c r="H70" s="441"/>
      <c r="I70" s="441"/>
      <c r="J70" s="440"/>
      <c r="K70" s="441"/>
      <c r="L70" s="441"/>
      <c r="M70" s="441"/>
      <c r="N70" s="441"/>
      <c r="O70" s="441"/>
      <c r="P70" s="441"/>
      <c r="Q70" s="441"/>
      <c r="R70" s="441"/>
      <c r="S70" s="441"/>
      <c r="T70" s="441"/>
      <c r="U70" s="441"/>
      <c r="V70" s="441"/>
      <c r="W70" s="441"/>
      <c r="X70" s="441"/>
      <c r="Y70" s="441"/>
      <c r="Z70" s="441"/>
      <c r="AA70" s="441"/>
      <c r="AB70" s="441"/>
      <c r="AC70" s="441"/>
      <c r="AD70" s="441"/>
      <c r="AE70" s="441"/>
      <c r="AF70" s="441"/>
      <c r="AG70" s="441"/>
      <c r="AH70" s="441"/>
      <c r="AI70" s="441"/>
      <c r="AJ70" s="441"/>
      <c r="AK70" s="441"/>
      <c r="AL70" s="440"/>
      <c r="AM70" s="445"/>
      <c r="AN70" s="440"/>
      <c r="AO70" s="441"/>
      <c r="AP70" s="440"/>
      <c r="AQ70" s="440"/>
      <c r="AR70" s="440"/>
      <c r="AS70" s="440"/>
      <c r="AT70" s="441"/>
      <c r="AU70" s="441"/>
      <c r="AV70" s="441"/>
      <c r="AW70" s="441"/>
      <c r="AX70" s="441"/>
      <c r="AY70" s="441"/>
      <c r="AZ70" s="441"/>
      <c r="BA70" s="441"/>
      <c r="BB70" s="441"/>
      <c r="BC70" s="441"/>
    </row>
    <row r="71" ht="15.75" customHeight="1">
      <c r="A71" s="440"/>
      <c r="B71" s="440"/>
      <c r="C71" s="441"/>
      <c r="D71" s="441"/>
      <c r="E71" s="441"/>
      <c r="F71" s="441"/>
      <c r="G71" s="441"/>
      <c r="H71" s="441"/>
      <c r="I71" s="441"/>
      <c r="J71" s="440"/>
      <c r="K71" s="441"/>
      <c r="L71" s="441"/>
      <c r="M71" s="441"/>
      <c r="N71" s="441"/>
      <c r="O71" s="441"/>
      <c r="P71" s="441"/>
      <c r="Q71" s="441"/>
      <c r="R71" s="441"/>
      <c r="S71" s="441"/>
      <c r="T71" s="441"/>
      <c r="U71" s="441"/>
      <c r="V71" s="441"/>
      <c r="W71" s="441"/>
      <c r="X71" s="441"/>
      <c r="Y71" s="441"/>
      <c r="Z71" s="441"/>
      <c r="AA71" s="441"/>
      <c r="AB71" s="441"/>
      <c r="AC71" s="441"/>
      <c r="AD71" s="441"/>
      <c r="AE71" s="441"/>
      <c r="AF71" s="441"/>
      <c r="AG71" s="441"/>
      <c r="AH71" s="441"/>
      <c r="AI71" s="441"/>
      <c r="AJ71" s="441"/>
      <c r="AK71" s="441"/>
      <c r="AL71" s="440"/>
      <c r="AM71" s="445"/>
      <c r="AN71" s="440"/>
      <c r="AO71" s="441"/>
      <c r="AP71" s="440"/>
      <c r="AQ71" s="440"/>
      <c r="AR71" s="440"/>
      <c r="AS71" s="440"/>
      <c r="AT71" s="441"/>
      <c r="AU71" s="441"/>
      <c r="AV71" s="441"/>
      <c r="AW71" s="441"/>
      <c r="AX71" s="441"/>
      <c r="AY71" s="441"/>
      <c r="AZ71" s="441"/>
      <c r="BA71" s="441"/>
      <c r="BB71" s="441"/>
      <c r="BC71" s="441"/>
    </row>
    <row r="72" ht="15.75" customHeight="1">
      <c r="A72" s="440"/>
      <c r="B72" s="440"/>
      <c r="C72" s="441"/>
      <c r="D72" s="441"/>
      <c r="E72" s="441"/>
      <c r="F72" s="441"/>
      <c r="G72" s="441"/>
      <c r="H72" s="441"/>
      <c r="I72" s="441"/>
      <c r="J72" s="440"/>
      <c r="K72" s="441"/>
      <c r="L72" s="441"/>
      <c r="M72" s="441"/>
      <c r="N72" s="441"/>
      <c r="O72" s="441"/>
      <c r="P72" s="441"/>
      <c r="Q72" s="441"/>
      <c r="R72" s="441"/>
      <c r="S72" s="441"/>
      <c r="T72" s="441"/>
      <c r="U72" s="441"/>
      <c r="V72" s="441"/>
      <c r="W72" s="441"/>
      <c r="X72" s="441"/>
      <c r="Y72" s="441"/>
      <c r="Z72" s="441"/>
      <c r="AA72" s="441"/>
      <c r="AB72" s="441"/>
      <c r="AC72" s="441"/>
      <c r="AD72" s="441"/>
      <c r="AE72" s="441"/>
      <c r="AF72" s="441"/>
      <c r="AG72" s="441"/>
      <c r="AH72" s="441"/>
      <c r="AI72" s="441"/>
      <c r="AJ72" s="441"/>
      <c r="AK72" s="441"/>
      <c r="AL72" s="440"/>
      <c r="AM72" s="445"/>
      <c r="AN72" s="440"/>
      <c r="AO72" s="441"/>
      <c r="AP72" s="440"/>
      <c r="AQ72" s="440"/>
      <c r="AR72" s="440"/>
      <c r="AS72" s="440"/>
      <c r="AT72" s="441"/>
      <c r="AU72" s="441"/>
      <c r="AV72" s="441"/>
      <c r="AW72" s="441"/>
      <c r="AX72" s="441"/>
      <c r="AY72" s="441"/>
      <c r="AZ72" s="441"/>
      <c r="BA72" s="441"/>
      <c r="BB72" s="441"/>
      <c r="BC72" s="441"/>
    </row>
    <row r="73" ht="15.75" customHeight="1">
      <c r="A73" s="440"/>
      <c r="B73" s="440"/>
      <c r="C73" s="441"/>
      <c r="D73" s="441"/>
      <c r="E73" s="441"/>
      <c r="F73" s="441"/>
      <c r="G73" s="441"/>
      <c r="H73" s="441"/>
      <c r="I73" s="441"/>
      <c r="J73" s="440"/>
      <c r="K73" s="441"/>
      <c r="L73" s="441"/>
      <c r="M73" s="441"/>
      <c r="N73" s="441"/>
      <c r="O73" s="441"/>
      <c r="P73" s="441"/>
      <c r="Q73" s="441"/>
      <c r="R73" s="441"/>
      <c r="S73" s="441"/>
      <c r="T73" s="441"/>
      <c r="U73" s="441"/>
      <c r="V73" s="441"/>
      <c r="W73" s="441"/>
      <c r="X73" s="441"/>
      <c r="Y73" s="441"/>
      <c r="Z73" s="441"/>
      <c r="AA73" s="441"/>
      <c r="AB73" s="441"/>
      <c r="AC73" s="441"/>
      <c r="AD73" s="441"/>
      <c r="AE73" s="441"/>
      <c r="AF73" s="441"/>
      <c r="AG73" s="441"/>
      <c r="AH73" s="441"/>
      <c r="AI73" s="441"/>
      <c r="AJ73" s="441"/>
      <c r="AK73" s="441"/>
      <c r="AL73" s="440"/>
      <c r="AM73" s="445"/>
      <c r="AN73" s="440"/>
      <c r="AO73" s="441"/>
      <c r="AP73" s="440"/>
      <c r="AQ73" s="440"/>
      <c r="AR73" s="440"/>
      <c r="AS73" s="440"/>
      <c r="AT73" s="441"/>
      <c r="AU73" s="441"/>
      <c r="AV73" s="441"/>
      <c r="AW73" s="441"/>
      <c r="AX73" s="441"/>
      <c r="AY73" s="441"/>
      <c r="AZ73" s="441"/>
      <c r="BA73" s="441"/>
      <c r="BB73" s="441"/>
      <c r="BC73" s="441"/>
    </row>
    <row r="74" ht="15.75" customHeight="1">
      <c r="A74" s="440"/>
      <c r="B74" s="440"/>
      <c r="C74" s="441"/>
      <c r="D74" s="441"/>
      <c r="E74" s="441"/>
      <c r="F74" s="441"/>
      <c r="G74" s="441"/>
      <c r="H74" s="441"/>
      <c r="I74" s="441"/>
      <c r="J74" s="440"/>
      <c r="K74" s="441"/>
      <c r="L74" s="441"/>
      <c r="M74" s="441"/>
      <c r="N74" s="441"/>
      <c r="O74" s="441"/>
      <c r="P74" s="441"/>
      <c r="Q74" s="441"/>
      <c r="R74" s="441"/>
      <c r="S74" s="441"/>
      <c r="T74" s="441"/>
      <c r="U74" s="441"/>
      <c r="V74" s="441"/>
      <c r="W74" s="441"/>
      <c r="X74" s="441"/>
      <c r="Y74" s="441"/>
      <c r="Z74" s="441"/>
      <c r="AA74" s="441"/>
      <c r="AB74" s="441"/>
      <c r="AC74" s="441"/>
      <c r="AD74" s="441"/>
      <c r="AE74" s="441"/>
      <c r="AF74" s="441"/>
      <c r="AG74" s="441"/>
      <c r="AH74" s="441"/>
      <c r="AI74" s="441"/>
      <c r="AJ74" s="441"/>
      <c r="AK74" s="441"/>
      <c r="AL74" s="440"/>
      <c r="AM74" s="445"/>
      <c r="AN74" s="440"/>
      <c r="AO74" s="441"/>
      <c r="AP74" s="440"/>
      <c r="AQ74" s="440"/>
      <c r="AR74" s="440"/>
      <c r="AS74" s="440"/>
      <c r="AT74" s="441"/>
      <c r="AU74" s="441"/>
      <c r="AV74" s="441"/>
      <c r="AW74" s="441"/>
      <c r="AX74" s="441"/>
      <c r="AY74" s="441"/>
      <c r="AZ74" s="441"/>
      <c r="BA74" s="441"/>
      <c r="BB74" s="441"/>
      <c r="BC74" s="441"/>
    </row>
    <row r="75" ht="15.75" customHeight="1">
      <c r="A75" s="440"/>
      <c r="B75" s="440"/>
      <c r="C75" s="441"/>
      <c r="D75" s="441"/>
      <c r="E75" s="441"/>
      <c r="F75" s="441"/>
      <c r="G75" s="441"/>
      <c r="H75" s="441"/>
      <c r="I75" s="441"/>
      <c r="J75" s="440"/>
      <c r="K75" s="441"/>
      <c r="L75" s="441"/>
      <c r="M75" s="441"/>
      <c r="N75" s="441"/>
      <c r="O75" s="441"/>
      <c r="P75" s="441"/>
      <c r="Q75" s="441"/>
      <c r="R75" s="441"/>
      <c r="S75" s="441"/>
      <c r="T75" s="441"/>
      <c r="U75" s="441"/>
      <c r="V75" s="441"/>
      <c r="W75" s="441"/>
      <c r="X75" s="441"/>
      <c r="Y75" s="441"/>
      <c r="Z75" s="441"/>
      <c r="AA75" s="441"/>
      <c r="AB75" s="441"/>
      <c r="AC75" s="441"/>
      <c r="AD75" s="441"/>
      <c r="AE75" s="441"/>
      <c r="AF75" s="441"/>
      <c r="AG75" s="441"/>
      <c r="AH75" s="441"/>
      <c r="AI75" s="441"/>
      <c r="AJ75" s="441"/>
      <c r="AK75" s="441"/>
      <c r="AL75" s="440"/>
      <c r="AM75" s="445"/>
      <c r="AN75" s="440"/>
      <c r="AO75" s="441"/>
      <c r="AP75" s="440"/>
      <c r="AQ75" s="440"/>
      <c r="AR75" s="440"/>
      <c r="AS75" s="440"/>
      <c r="AT75" s="441"/>
      <c r="AU75" s="441"/>
      <c r="AV75" s="441"/>
      <c r="AW75" s="441"/>
      <c r="AX75" s="441"/>
      <c r="AY75" s="441"/>
      <c r="AZ75" s="441"/>
      <c r="BA75" s="441"/>
      <c r="BB75" s="441"/>
      <c r="BC75" s="441"/>
    </row>
    <row r="76" ht="15.75" customHeight="1">
      <c r="A76" s="440"/>
      <c r="B76" s="440"/>
      <c r="C76" s="441"/>
      <c r="D76" s="441"/>
      <c r="E76" s="441"/>
      <c r="F76" s="441"/>
      <c r="G76" s="441"/>
      <c r="H76" s="441"/>
      <c r="I76" s="441"/>
      <c r="J76" s="440"/>
      <c r="K76" s="441"/>
      <c r="L76" s="441"/>
      <c r="M76" s="441"/>
      <c r="N76" s="441"/>
      <c r="O76" s="441"/>
      <c r="P76" s="441"/>
      <c r="Q76" s="441"/>
      <c r="R76" s="441"/>
      <c r="S76" s="441"/>
      <c r="T76" s="441"/>
      <c r="U76" s="441"/>
      <c r="V76" s="441"/>
      <c r="W76" s="441"/>
      <c r="X76" s="441"/>
      <c r="Y76" s="441"/>
      <c r="Z76" s="441"/>
      <c r="AA76" s="441"/>
      <c r="AB76" s="441"/>
      <c r="AC76" s="441"/>
      <c r="AD76" s="441"/>
      <c r="AE76" s="441"/>
      <c r="AF76" s="441"/>
      <c r="AG76" s="441"/>
      <c r="AH76" s="441"/>
      <c r="AI76" s="441"/>
      <c r="AJ76" s="441"/>
      <c r="AK76" s="441"/>
      <c r="AL76" s="440"/>
      <c r="AM76" s="445"/>
      <c r="AN76" s="440"/>
      <c r="AO76" s="441"/>
      <c r="AP76" s="440"/>
      <c r="AQ76" s="440"/>
      <c r="AR76" s="440"/>
      <c r="AS76" s="440"/>
      <c r="AT76" s="441"/>
      <c r="AU76" s="441"/>
      <c r="AV76" s="441"/>
      <c r="AW76" s="441"/>
      <c r="AX76" s="441"/>
      <c r="AY76" s="441"/>
      <c r="AZ76" s="441"/>
      <c r="BA76" s="441"/>
      <c r="BB76" s="441"/>
      <c r="BC76" s="441"/>
    </row>
    <row r="77" ht="15.75" customHeight="1">
      <c r="A77" s="440"/>
      <c r="B77" s="440"/>
      <c r="C77" s="441"/>
      <c r="D77" s="441"/>
      <c r="E77" s="441"/>
      <c r="F77" s="441"/>
      <c r="G77" s="441"/>
      <c r="H77" s="441"/>
      <c r="I77" s="441"/>
      <c r="J77" s="440"/>
      <c r="K77" s="441"/>
      <c r="L77" s="441"/>
      <c r="M77" s="441"/>
      <c r="N77" s="441"/>
      <c r="O77" s="441"/>
      <c r="P77" s="441"/>
      <c r="Q77" s="441"/>
      <c r="R77" s="441"/>
      <c r="S77" s="441"/>
      <c r="T77" s="441"/>
      <c r="U77" s="441"/>
      <c r="V77" s="441"/>
      <c r="W77" s="441"/>
      <c r="X77" s="441"/>
      <c r="Y77" s="441"/>
      <c r="Z77" s="441"/>
      <c r="AA77" s="441"/>
      <c r="AB77" s="441"/>
      <c r="AC77" s="441"/>
      <c r="AD77" s="441"/>
      <c r="AE77" s="441"/>
      <c r="AF77" s="441"/>
      <c r="AG77" s="441"/>
      <c r="AH77" s="441"/>
      <c r="AI77" s="441"/>
      <c r="AJ77" s="441"/>
      <c r="AK77" s="441"/>
      <c r="AL77" s="440"/>
      <c r="AM77" s="445"/>
      <c r="AN77" s="440"/>
      <c r="AO77" s="441"/>
      <c r="AP77" s="440"/>
      <c r="AQ77" s="440"/>
      <c r="AR77" s="440"/>
      <c r="AS77" s="440"/>
      <c r="AT77" s="441"/>
      <c r="AU77" s="441"/>
      <c r="AV77" s="441"/>
      <c r="AW77" s="441"/>
      <c r="AX77" s="441"/>
      <c r="AY77" s="441"/>
      <c r="AZ77" s="441"/>
      <c r="BA77" s="441"/>
      <c r="BB77" s="441"/>
      <c r="BC77" s="441"/>
    </row>
    <row r="78" ht="15.75" customHeight="1">
      <c r="A78" s="440"/>
      <c r="B78" s="440"/>
      <c r="C78" s="441"/>
      <c r="D78" s="441"/>
      <c r="E78" s="441"/>
      <c r="F78" s="441"/>
      <c r="G78" s="441"/>
      <c r="H78" s="441"/>
      <c r="I78" s="441"/>
      <c r="J78" s="440"/>
      <c r="K78" s="441"/>
      <c r="L78" s="441"/>
      <c r="M78" s="441"/>
      <c r="N78" s="441"/>
      <c r="O78" s="441"/>
      <c r="P78" s="441"/>
      <c r="Q78" s="441"/>
      <c r="R78" s="441"/>
      <c r="S78" s="441"/>
      <c r="T78" s="441"/>
      <c r="U78" s="441"/>
      <c r="V78" s="441"/>
      <c r="W78" s="441"/>
      <c r="X78" s="441"/>
      <c r="Y78" s="441"/>
      <c r="Z78" s="441"/>
      <c r="AA78" s="441"/>
      <c r="AB78" s="441"/>
      <c r="AC78" s="441"/>
      <c r="AD78" s="441"/>
      <c r="AE78" s="441"/>
      <c r="AF78" s="441"/>
      <c r="AG78" s="441"/>
      <c r="AH78" s="441"/>
      <c r="AI78" s="441"/>
      <c r="AJ78" s="441"/>
      <c r="AK78" s="441"/>
      <c r="AL78" s="440"/>
      <c r="AM78" s="445"/>
      <c r="AN78" s="440"/>
      <c r="AO78" s="441"/>
      <c r="AP78" s="440"/>
      <c r="AQ78" s="440"/>
      <c r="AR78" s="440"/>
      <c r="AS78" s="440"/>
      <c r="AT78" s="441"/>
      <c r="AU78" s="441"/>
      <c r="AV78" s="441"/>
      <c r="AW78" s="441"/>
      <c r="AX78" s="441"/>
      <c r="AY78" s="441"/>
      <c r="AZ78" s="441"/>
      <c r="BA78" s="441"/>
      <c r="BB78" s="441"/>
      <c r="BC78" s="441"/>
    </row>
    <row r="79" ht="15.75" customHeight="1">
      <c r="A79" s="440"/>
      <c r="B79" s="440"/>
      <c r="C79" s="441"/>
      <c r="D79" s="441"/>
      <c r="E79" s="441"/>
      <c r="F79" s="441"/>
      <c r="G79" s="441"/>
      <c r="H79" s="441"/>
      <c r="I79" s="441"/>
      <c r="J79" s="440"/>
      <c r="K79" s="441"/>
      <c r="L79" s="441"/>
      <c r="M79" s="441"/>
      <c r="N79" s="441"/>
      <c r="O79" s="441"/>
      <c r="P79" s="441"/>
      <c r="Q79" s="441"/>
      <c r="R79" s="441"/>
      <c r="S79" s="441"/>
      <c r="T79" s="441"/>
      <c r="U79" s="441"/>
      <c r="V79" s="441"/>
      <c r="W79" s="441"/>
      <c r="X79" s="441"/>
      <c r="Y79" s="441"/>
      <c r="Z79" s="441"/>
      <c r="AA79" s="441"/>
      <c r="AB79" s="441"/>
      <c r="AC79" s="441"/>
      <c r="AD79" s="441"/>
      <c r="AE79" s="441"/>
      <c r="AF79" s="441"/>
      <c r="AG79" s="441"/>
      <c r="AH79" s="441"/>
      <c r="AI79" s="441"/>
      <c r="AJ79" s="441"/>
      <c r="AK79" s="441"/>
      <c r="AL79" s="440"/>
      <c r="AM79" s="445"/>
      <c r="AN79" s="440"/>
      <c r="AO79" s="441"/>
      <c r="AP79" s="440"/>
      <c r="AQ79" s="440"/>
      <c r="AR79" s="440"/>
      <c r="AS79" s="440"/>
      <c r="AT79" s="441"/>
      <c r="AU79" s="441"/>
      <c r="AV79" s="441"/>
      <c r="AW79" s="441"/>
      <c r="AX79" s="441"/>
      <c r="AY79" s="441"/>
      <c r="AZ79" s="441"/>
      <c r="BA79" s="441"/>
      <c r="BB79" s="441"/>
      <c r="BC79" s="441"/>
    </row>
    <row r="80" ht="15.75" customHeight="1">
      <c r="A80" s="440"/>
      <c r="B80" s="440"/>
      <c r="C80" s="441"/>
      <c r="D80" s="441"/>
      <c r="E80" s="441"/>
      <c r="F80" s="441"/>
      <c r="G80" s="441"/>
      <c r="H80" s="441"/>
      <c r="I80" s="441"/>
      <c r="J80" s="440"/>
      <c r="K80" s="441"/>
      <c r="L80" s="441"/>
      <c r="M80" s="441"/>
      <c r="N80" s="441"/>
      <c r="O80" s="441"/>
      <c r="P80" s="441"/>
      <c r="Q80" s="441"/>
      <c r="R80" s="441"/>
      <c r="S80" s="441"/>
      <c r="T80" s="441"/>
      <c r="U80" s="441"/>
      <c r="V80" s="441"/>
      <c r="W80" s="441"/>
      <c r="X80" s="441"/>
      <c r="Y80" s="441"/>
      <c r="Z80" s="441"/>
      <c r="AA80" s="441"/>
      <c r="AB80" s="441"/>
      <c r="AC80" s="441"/>
      <c r="AD80" s="441"/>
      <c r="AE80" s="441"/>
      <c r="AF80" s="441"/>
      <c r="AG80" s="441"/>
      <c r="AH80" s="441"/>
      <c r="AI80" s="441"/>
      <c r="AJ80" s="441"/>
      <c r="AK80" s="441"/>
      <c r="AL80" s="440"/>
      <c r="AM80" s="445"/>
      <c r="AN80" s="440"/>
      <c r="AO80" s="441"/>
      <c r="AP80" s="440"/>
      <c r="AQ80" s="440"/>
      <c r="AR80" s="440"/>
      <c r="AS80" s="440"/>
      <c r="AT80" s="441"/>
      <c r="AU80" s="441"/>
      <c r="AV80" s="441"/>
      <c r="AW80" s="441"/>
      <c r="AX80" s="441"/>
      <c r="AY80" s="441"/>
      <c r="AZ80" s="441"/>
      <c r="BA80" s="441"/>
      <c r="BB80" s="441"/>
      <c r="BC80" s="441"/>
    </row>
    <row r="81" ht="15.75" customHeight="1">
      <c r="A81" s="440"/>
      <c r="B81" s="440"/>
      <c r="C81" s="441"/>
      <c r="D81" s="441"/>
      <c r="E81" s="441"/>
      <c r="F81" s="441"/>
      <c r="G81" s="441"/>
      <c r="H81" s="441"/>
      <c r="I81" s="441"/>
      <c r="J81" s="440"/>
      <c r="K81" s="441"/>
      <c r="L81" s="441"/>
      <c r="M81" s="441"/>
      <c r="N81" s="441"/>
      <c r="O81" s="441"/>
      <c r="P81" s="441"/>
      <c r="Q81" s="441"/>
      <c r="R81" s="441"/>
      <c r="S81" s="441"/>
      <c r="T81" s="441"/>
      <c r="U81" s="441"/>
      <c r="V81" s="441"/>
      <c r="W81" s="441"/>
      <c r="X81" s="441"/>
      <c r="Y81" s="441"/>
      <c r="Z81" s="441"/>
      <c r="AA81" s="441"/>
      <c r="AB81" s="441"/>
      <c r="AC81" s="441"/>
      <c r="AD81" s="441"/>
      <c r="AE81" s="441"/>
      <c r="AF81" s="441"/>
      <c r="AG81" s="441"/>
      <c r="AH81" s="441"/>
      <c r="AI81" s="441"/>
      <c r="AJ81" s="441"/>
      <c r="AK81" s="441"/>
      <c r="AL81" s="440"/>
      <c r="AM81" s="445"/>
      <c r="AN81" s="440"/>
      <c r="AO81" s="441"/>
      <c r="AP81" s="440"/>
      <c r="AQ81" s="440"/>
      <c r="AR81" s="440"/>
      <c r="AS81" s="440"/>
      <c r="AT81" s="441"/>
      <c r="AU81" s="441"/>
      <c r="AV81" s="441"/>
      <c r="AW81" s="441"/>
      <c r="AX81" s="441"/>
      <c r="AY81" s="441"/>
      <c r="AZ81" s="441"/>
      <c r="BA81" s="441"/>
      <c r="BB81" s="441"/>
      <c r="BC81" s="441"/>
    </row>
    <row r="82" ht="15.75" customHeight="1">
      <c r="A82" s="440"/>
      <c r="B82" s="440"/>
      <c r="C82" s="441"/>
      <c r="D82" s="441"/>
      <c r="E82" s="441"/>
      <c r="F82" s="441"/>
      <c r="G82" s="441"/>
      <c r="H82" s="441"/>
      <c r="I82" s="441"/>
      <c r="J82" s="440"/>
      <c r="K82" s="441"/>
      <c r="L82" s="441"/>
      <c r="M82" s="441"/>
      <c r="N82" s="441"/>
      <c r="O82" s="441"/>
      <c r="P82" s="441"/>
      <c r="Q82" s="441"/>
      <c r="R82" s="441"/>
      <c r="S82" s="441"/>
      <c r="T82" s="441"/>
      <c r="U82" s="441"/>
      <c r="V82" s="441"/>
      <c r="W82" s="441"/>
      <c r="X82" s="441"/>
      <c r="Y82" s="441"/>
      <c r="Z82" s="441"/>
      <c r="AA82" s="441"/>
      <c r="AB82" s="441"/>
      <c r="AC82" s="441"/>
      <c r="AD82" s="441"/>
      <c r="AE82" s="441"/>
      <c r="AF82" s="441"/>
      <c r="AG82" s="441"/>
      <c r="AH82" s="441"/>
      <c r="AI82" s="441"/>
      <c r="AJ82" s="441"/>
      <c r="AK82" s="441"/>
      <c r="AL82" s="440"/>
      <c r="AM82" s="445"/>
      <c r="AN82" s="440"/>
      <c r="AO82" s="441"/>
      <c r="AP82" s="440"/>
      <c r="AQ82" s="440"/>
      <c r="AR82" s="440"/>
      <c r="AS82" s="440"/>
      <c r="AT82" s="441"/>
      <c r="AU82" s="441"/>
      <c r="AV82" s="441"/>
      <c r="AW82" s="441"/>
      <c r="AX82" s="441"/>
      <c r="AY82" s="441"/>
      <c r="AZ82" s="441"/>
      <c r="BA82" s="441"/>
      <c r="BB82" s="441"/>
      <c r="BC82" s="441"/>
    </row>
    <row r="83" ht="15.75" customHeight="1">
      <c r="A83" s="440"/>
      <c r="B83" s="440"/>
      <c r="C83" s="441"/>
      <c r="D83" s="441"/>
      <c r="E83" s="441"/>
      <c r="F83" s="441"/>
      <c r="G83" s="441"/>
      <c r="H83" s="441"/>
      <c r="I83" s="441"/>
      <c r="J83" s="440"/>
      <c r="K83" s="441"/>
      <c r="L83" s="441"/>
      <c r="M83" s="441"/>
      <c r="N83" s="441"/>
      <c r="O83" s="441"/>
      <c r="P83" s="441"/>
      <c r="Q83" s="441"/>
      <c r="R83" s="441"/>
      <c r="S83" s="441"/>
      <c r="T83" s="441"/>
      <c r="U83" s="441"/>
      <c r="V83" s="441"/>
      <c r="W83" s="441"/>
      <c r="X83" s="441"/>
      <c r="Y83" s="441"/>
      <c r="Z83" s="441"/>
      <c r="AA83" s="441"/>
      <c r="AB83" s="441"/>
      <c r="AC83" s="441"/>
      <c r="AD83" s="441"/>
      <c r="AE83" s="441"/>
      <c r="AF83" s="441"/>
      <c r="AG83" s="441"/>
      <c r="AH83" s="441"/>
      <c r="AI83" s="441"/>
      <c r="AJ83" s="441"/>
      <c r="AK83" s="441"/>
      <c r="AL83" s="440"/>
      <c r="AM83" s="445"/>
      <c r="AN83" s="440"/>
      <c r="AO83" s="441"/>
      <c r="AP83" s="440"/>
      <c r="AQ83" s="440"/>
      <c r="AR83" s="440"/>
      <c r="AS83" s="440"/>
      <c r="AT83" s="441"/>
      <c r="AU83" s="441"/>
      <c r="AV83" s="441"/>
      <c r="AW83" s="441"/>
      <c r="AX83" s="441"/>
      <c r="AY83" s="441"/>
      <c r="AZ83" s="441"/>
      <c r="BA83" s="441"/>
      <c r="BB83" s="441"/>
      <c r="BC83" s="441"/>
    </row>
    <row r="84" ht="15.75" customHeight="1">
      <c r="A84" s="440"/>
      <c r="B84" s="440"/>
      <c r="C84" s="441"/>
      <c r="D84" s="441"/>
      <c r="E84" s="441"/>
      <c r="F84" s="441"/>
      <c r="G84" s="441"/>
      <c r="H84" s="441"/>
      <c r="I84" s="441"/>
      <c r="J84" s="440"/>
      <c r="K84" s="441"/>
      <c r="L84" s="441"/>
      <c r="M84" s="441"/>
      <c r="N84" s="441"/>
      <c r="O84" s="441"/>
      <c r="P84" s="441"/>
      <c r="Q84" s="441"/>
      <c r="R84" s="441"/>
      <c r="S84" s="441"/>
      <c r="T84" s="441"/>
      <c r="U84" s="441"/>
      <c r="V84" s="441"/>
      <c r="W84" s="441"/>
      <c r="X84" s="441"/>
      <c r="Y84" s="441"/>
      <c r="Z84" s="441"/>
      <c r="AA84" s="441"/>
      <c r="AB84" s="441"/>
      <c r="AC84" s="441"/>
      <c r="AD84" s="441"/>
      <c r="AE84" s="441"/>
      <c r="AF84" s="441"/>
      <c r="AG84" s="441"/>
      <c r="AH84" s="441"/>
      <c r="AI84" s="441"/>
      <c r="AJ84" s="441"/>
      <c r="AK84" s="441"/>
      <c r="AL84" s="440"/>
      <c r="AM84" s="445"/>
      <c r="AN84" s="440"/>
      <c r="AO84" s="441"/>
      <c r="AP84" s="440"/>
      <c r="AQ84" s="440"/>
      <c r="AR84" s="440"/>
      <c r="AS84" s="440"/>
      <c r="AT84" s="441"/>
      <c r="AU84" s="441"/>
      <c r="AV84" s="441"/>
      <c r="AW84" s="441"/>
      <c r="AX84" s="441"/>
      <c r="AY84" s="441"/>
      <c r="AZ84" s="441"/>
      <c r="BA84" s="441"/>
      <c r="BB84" s="441"/>
      <c r="BC84" s="441"/>
    </row>
    <row r="85" ht="15.75" customHeight="1">
      <c r="A85" s="440"/>
      <c r="B85" s="440"/>
      <c r="C85" s="441"/>
      <c r="D85" s="441"/>
      <c r="E85" s="441"/>
      <c r="F85" s="441"/>
      <c r="G85" s="441"/>
      <c r="H85" s="441"/>
      <c r="I85" s="441"/>
      <c r="J85" s="440"/>
      <c r="K85" s="441"/>
      <c r="L85" s="441"/>
      <c r="M85" s="441"/>
      <c r="N85" s="441"/>
      <c r="O85" s="441"/>
      <c r="P85" s="441"/>
      <c r="Q85" s="441"/>
      <c r="R85" s="441"/>
      <c r="S85" s="441"/>
      <c r="T85" s="441"/>
      <c r="U85" s="441"/>
      <c r="V85" s="441"/>
      <c r="W85" s="441"/>
      <c r="X85" s="441"/>
      <c r="Y85" s="441"/>
      <c r="Z85" s="441"/>
      <c r="AA85" s="441"/>
      <c r="AB85" s="441"/>
      <c r="AC85" s="441"/>
      <c r="AD85" s="441"/>
      <c r="AE85" s="441"/>
      <c r="AF85" s="441"/>
      <c r="AG85" s="441"/>
      <c r="AH85" s="441"/>
      <c r="AI85" s="441"/>
      <c r="AJ85" s="441"/>
      <c r="AK85" s="441"/>
      <c r="AL85" s="440"/>
      <c r="AM85" s="445"/>
      <c r="AN85" s="440"/>
      <c r="AO85" s="441"/>
      <c r="AP85" s="440"/>
      <c r="AQ85" s="440"/>
      <c r="AR85" s="440"/>
      <c r="AS85" s="440"/>
      <c r="AT85" s="441"/>
      <c r="AU85" s="441"/>
      <c r="AV85" s="441"/>
      <c r="AW85" s="441"/>
      <c r="AX85" s="441"/>
      <c r="AY85" s="441"/>
      <c r="AZ85" s="441"/>
      <c r="BA85" s="441"/>
      <c r="BB85" s="441"/>
      <c r="BC85" s="441"/>
    </row>
    <row r="86" ht="15.75" customHeight="1">
      <c r="A86" s="440"/>
      <c r="B86" s="440"/>
      <c r="C86" s="441"/>
      <c r="D86" s="441"/>
      <c r="E86" s="441"/>
      <c r="F86" s="441"/>
      <c r="G86" s="441"/>
      <c r="H86" s="441"/>
      <c r="I86" s="441"/>
      <c r="J86" s="440"/>
      <c r="K86" s="441"/>
      <c r="L86" s="441"/>
      <c r="M86" s="441"/>
      <c r="N86" s="441"/>
      <c r="O86" s="441"/>
      <c r="P86" s="441"/>
      <c r="Q86" s="441"/>
      <c r="R86" s="441"/>
      <c r="S86" s="441"/>
      <c r="T86" s="441"/>
      <c r="U86" s="441"/>
      <c r="V86" s="441"/>
      <c r="W86" s="441"/>
      <c r="X86" s="441"/>
      <c r="Y86" s="441"/>
      <c r="Z86" s="441"/>
      <c r="AA86" s="441"/>
      <c r="AB86" s="441"/>
      <c r="AC86" s="441"/>
      <c r="AD86" s="441"/>
      <c r="AE86" s="441"/>
      <c r="AF86" s="441"/>
      <c r="AG86" s="441"/>
      <c r="AH86" s="441"/>
      <c r="AI86" s="441"/>
      <c r="AJ86" s="441"/>
      <c r="AK86" s="441"/>
      <c r="AL86" s="440"/>
      <c r="AM86" s="445"/>
      <c r="AN86" s="440"/>
      <c r="AO86" s="441"/>
      <c r="AP86" s="440"/>
      <c r="AQ86" s="440"/>
      <c r="AR86" s="440"/>
      <c r="AS86" s="440"/>
      <c r="AT86" s="441"/>
      <c r="AU86" s="441"/>
      <c r="AV86" s="441"/>
      <c r="AW86" s="441"/>
      <c r="AX86" s="441"/>
      <c r="AY86" s="441"/>
      <c r="AZ86" s="441"/>
      <c r="BA86" s="441"/>
      <c r="BB86" s="441"/>
      <c r="BC86" s="441"/>
    </row>
    <row r="87" ht="15.75" customHeight="1">
      <c r="A87" s="440"/>
      <c r="B87" s="440"/>
      <c r="C87" s="441"/>
      <c r="D87" s="441"/>
      <c r="E87" s="441"/>
      <c r="F87" s="441"/>
      <c r="G87" s="441"/>
      <c r="H87" s="441"/>
      <c r="I87" s="441"/>
      <c r="J87" s="440"/>
      <c r="K87" s="441"/>
      <c r="L87" s="441"/>
      <c r="M87" s="441"/>
      <c r="N87" s="441"/>
      <c r="O87" s="441"/>
      <c r="P87" s="441"/>
      <c r="Q87" s="441"/>
      <c r="R87" s="441"/>
      <c r="S87" s="441"/>
      <c r="T87" s="441"/>
      <c r="U87" s="441"/>
      <c r="V87" s="441"/>
      <c r="W87" s="441"/>
      <c r="X87" s="441"/>
      <c r="Y87" s="441"/>
      <c r="Z87" s="441"/>
      <c r="AA87" s="441"/>
      <c r="AB87" s="441"/>
      <c r="AC87" s="441"/>
      <c r="AD87" s="441"/>
      <c r="AE87" s="441"/>
      <c r="AF87" s="441"/>
      <c r="AG87" s="441"/>
      <c r="AH87" s="441"/>
      <c r="AI87" s="441"/>
      <c r="AJ87" s="441"/>
      <c r="AK87" s="441"/>
      <c r="AL87" s="440"/>
      <c r="AM87" s="445"/>
      <c r="AN87" s="440"/>
      <c r="AO87" s="441"/>
      <c r="AP87" s="440"/>
      <c r="AQ87" s="440"/>
      <c r="AR87" s="440"/>
      <c r="AS87" s="440"/>
      <c r="AT87" s="441"/>
      <c r="AU87" s="441"/>
      <c r="AV87" s="441"/>
      <c r="AW87" s="441"/>
      <c r="AX87" s="441"/>
      <c r="AY87" s="441"/>
      <c r="AZ87" s="441"/>
      <c r="BA87" s="441"/>
      <c r="BB87" s="441"/>
      <c r="BC87" s="441"/>
    </row>
    <row r="88" ht="15.75" customHeight="1">
      <c r="A88" s="440"/>
      <c r="B88" s="440"/>
      <c r="C88" s="441"/>
      <c r="D88" s="441"/>
      <c r="E88" s="441"/>
      <c r="F88" s="441"/>
      <c r="G88" s="441"/>
      <c r="H88" s="441"/>
      <c r="I88" s="441"/>
      <c r="J88" s="440"/>
      <c r="K88" s="441"/>
      <c r="L88" s="441"/>
      <c r="M88" s="441"/>
      <c r="N88" s="441"/>
      <c r="O88" s="441"/>
      <c r="P88" s="441"/>
      <c r="Q88" s="441"/>
      <c r="R88" s="441"/>
      <c r="S88" s="441"/>
      <c r="T88" s="441"/>
      <c r="U88" s="441"/>
      <c r="V88" s="441"/>
      <c r="W88" s="441"/>
      <c r="X88" s="441"/>
      <c r="Y88" s="441"/>
      <c r="Z88" s="441"/>
      <c r="AA88" s="441"/>
      <c r="AB88" s="441"/>
      <c r="AC88" s="441"/>
      <c r="AD88" s="441"/>
      <c r="AE88" s="441"/>
      <c r="AF88" s="441"/>
      <c r="AG88" s="441"/>
      <c r="AH88" s="441"/>
      <c r="AI88" s="441"/>
      <c r="AJ88" s="441"/>
      <c r="AK88" s="441"/>
      <c r="AL88" s="440"/>
      <c r="AM88" s="445"/>
      <c r="AN88" s="440"/>
      <c r="AO88" s="441"/>
      <c r="AP88" s="440"/>
      <c r="AQ88" s="440"/>
      <c r="AR88" s="440"/>
      <c r="AS88" s="440"/>
      <c r="AT88" s="441"/>
      <c r="AU88" s="441"/>
      <c r="AV88" s="441"/>
      <c r="AW88" s="441"/>
      <c r="AX88" s="441"/>
      <c r="AY88" s="441"/>
      <c r="AZ88" s="441"/>
      <c r="BA88" s="441"/>
      <c r="BB88" s="441"/>
      <c r="BC88" s="441"/>
    </row>
    <row r="89" ht="15.75" customHeight="1">
      <c r="A89" s="440"/>
      <c r="B89" s="440"/>
      <c r="C89" s="441"/>
      <c r="D89" s="441"/>
      <c r="E89" s="441"/>
      <c r="F89" s="441"/>
      <c r="G89" s="441"/>
      <c r="H89" s="441"/>
      <c r="I89" s="441"/>
      <c r="J89" s="440"/>
      <c r="K89" s="441"/>
      <c r="L89" s="441"/>
      <c r="M89" s="441"/>
      <c r="N89" s="441"/>
      <c r="O89" s="441"/>
      <c r="P89" s="441"/>
      <c r="Q89" s="441"/>
      <c r="R89" s="441"/>
      <c r="S89" s="441"/>
      <c r="T89" s="441"/>
      <c r="U89" s="441"/>
      <c r="V89" s="441"/>
      <c r="W89" s="441"/>
      <c r="X89" s="441"/>
      <c r="Y89" s="441"/>
      <c r="Z89" s="441"/>
      <c r="AA89" s="441"/>
      <c r="AB89" s="441"/>
      <c r="AC89" s="441"/>
      <c r="AD89" s="441"/>
      <c r="AE89" s="441"/>
      <c r="AF89" s="441"/>
      <c r="AG89" s="441"/>
      <c r="AH89" s="441"/>
      <c r="AI89" s="441"/>
      <c r="AJ89" s="441"/>
      <c r="AK89" s="441"/>
      <c r="AL89" s="440"/>
      <c r="AM89" s="445"/>
      <c r="AN89" s="440"/>
      <c r="AO89" s="441"/>
      <c r="AP89" s="440"/>
      <c r="AQ89" s="440"/>
      <c r="AR89" s="440"/>
      <c r="AS89" s="440"/>
      <c r="AT89" s="441"/>
      <c r="AU89" s="441"/>
      <c r="AV89" s="441"/>
      <c r="AW89" s="441"/>
      <c r="AX89" s="441"/>
      <c r="AY89" s="441"/>
      <c r="AZ89" s="441"/>
      <c r="BA89" s="441"/>
      <c r="BB89" s="441"/>
      <c r="BC89" s="441"/>
    </row>
    <row r="90" ht="15.75" customHeight="1">
      <c r="A90" s="440"/>
      <c r="B90" s="440"/>
      <c r="C90" s="441"/>
      <c r="D90" s="441"/>
      <c r="E90" s="441"/>
      <c r="F90" s="441"/>
      <c r="G90" s="441"/>
      <c r="H90" s="441"/>
      <c r="I90" s="441"/>
      <c r="J90" s="440"/>
      <c r="K90" s="441"/>
      <c r="L90" s="441"/>
      <c r="M90" s="441"/>
      <c r="N90" s="441"/>
      <c r="O90" s="441"/>
      <c r="P90" s="441"/>
      <c r="Q90" s="441"/>
      <c r="R90" s="441"/>
      <c r="S90" s="441"/>
      <c r="T90" s="441"/>
      <c r="U90" s="441"/>
      <c r="V90" s="441"/>
      <c r="W90" s="441"/>
      <c r="X90" s="441"/>
      <c r="Y90" s="441"/>
      <c r="Z90" s="441"/>
      <c r="AA90" s="441"/>
      <c r="AB90" s="441"/>
      <c r="AC90" s="441"/>
      <c r="AD90" s="441"/>
      <c r="AE90" s="441"/>
      <c r="AF90" s="441"/>
      <c r="AG90" s="441"/>
      <c r="AH90" s="441"/>
      <c r="AI90" s="441"/>
      <c r="AJ90" s="441"/>
      <c r="AK90" s="441"/>
      <c r="AL90" s="440"/>
      <c r="AM90" s="445"/>
      <c r="AN90" s="440"/>
      <c r="AO90" s="441"/>
      <c r="AP90" s="440"/>
      <c r="AQ90" s="440"/>
      <c r="AR90" s="440"/>
      <c r="AS90" s="440"/>
      <c r="AT90" s="441"/>
      <c r="AU90" s="441"/>
      <c r="AV90" s="441"/>
      <c r="AW90" s="441"/>
      <c r="AX90" s="441"/>
      <c r="AY90" s="441"/>
      <c r="AZ90" s="441"/>
      <c r="BA90" s="441"/>
      <c r="BB90" s="441"/>
      <c r="BC90" s="441"/>
    </row>
    <row r="91" ht="15.75" customHeight="1">
      <c r="A91" s="440"/>
      <c r="B91" s="440"/>
      <c r="C91" s="441"/>
      <c r="D91" s="441"/>
      <c r="E91" s="441"/>
      <c r="F91" s="441"/>
      <c r="G91" s="441"/>
      <c r="H91" s="441"/>
      <c r="I91" s="441"/>
      <c r="J91" s="440"/>
      <c r="K91" s="441"/>
      <c r="L91" s="441"/>
      <c r="M91" s="441"/>
      <c r="N91" s="441"/>
      <c r="O91" s="441"/>
      <c r="P91" s="441"/>
      <c r="Q91" s="441"/>
      <c r="R91" s="441"/>
      <c r="S91" s="441"/>
      <c r="T91" s="441"/>
      <c r="U91" s="441"/>
      <c r="V91" s="441"/>
      <c r="W91" s="441"/>
      <c r="X91" s="441"/>
      <c r="Y91" s="441"/>
      <c r="Z91" s="441"/>
      <c r="AA91" s="441"/>
      <c r="AB91" s="441"/>
      <c r="AC91" s="441"/>
      <c r="AD91" s="441"/>
      <c r="AE91" s="441"/>
      <c r="AF91" s="441"/>
      <c r="AG91" s="441"/>
      <c r="AH91" s="441"/>
      <c r="AI91" s="441"/>
      <c r="AJ91" s="441"/>
      <c r="AK91" s="441"/>
      <c r="AL91" s="440"/>
      <c r="AM91" s="445"/>
      <c r="AN91" s="440"/>
      <c r="AO91" s="441"/>
      <c r="AP91" s="440"/>
      <c r="AQ91" s="440"/>
      <c r="AR91" s="440"/>
      <c r="AS91" s="440"/>
      <c r="AT91" s="441"/>
      <c r="AU91" s="441"/>
      <c r="AV91" s="441"/>
      <c r="AW91" s="441"/>
      <c r="AX91" s="441"/>
      <c r="AY91" s="441"/>
      <c r="AZ91" s="441"/>
      <c r="BA91" s="441"/>
      <c r="BB91" s="441"/>
      <c r="BC91" s="441"/>
    </row>
    <row r="92" ht="15.75" customHeight="1">
      <c r="A92" s="440"/>
      <c r="B92" s="440"/>
      <c r="C92" s="441"/>
      <c r="D92" s="441"/>
      <c r="E92" s="441"/>
      <c r="F92" s="441"/>
      <c r="G92" s="441"/>
      <c r="H92" s="441"/>
      <c r="I92" s="441"/>
      <c r="J92" s="440"/>
      <c r="K92" s="441"/>
      <c r="L92" s="441"/>
      <c r="M92" s="441"/>
      <c r="N92" s="441"/>
      <c r="O92" s="441"/>
      <c r="P92" s="441"/>
      <c r="Q92" s="441"/>
      <c r="R92" s="441"/>
      <c r="S92" s="441"/>
      <c r="T92" s="441"/>
      <c r="U92" s="441"/>
      <c r="V92" s="441"/>
      <c r="W92" s="441"/>
      <c r="X92" s="441"/>
      <c r="Y92" s="441"/>
      <c r="Z92" s="441"/>
      <c r="AA92" s="441"/>
      <c r="AB92" s="441"/>
      <c r="AC92" s="441"/>
      <c r="AD92" s="441"/>
      <c r="AE92" s="441"/>
      <c r="AF92" s="441"/>
      <c r="AG92" s="441"/>
      <c r="AH92" s="441"/>
      <c r="AI92" s="441"/>
      <c r="AJ92" s="441"/>
      <c r="AK92" s="441"/>
      <c r="AL92" s="440"/>
      <c r="AM92" s="445"/>
      <c r="AN92" s="440"/>
      <c r="AO92" s="441"/>
      <c r="AP92" s="440"/>
      <c r="AQ92" s="440"/>
      <c r="AR92" s="440"/>
      <c r="AS92" s="440"/>
      <c r="AT92" s="441"/>
      <c r="AU92" s="441"/>
      <c r="AV92" s="441"/>
      <c r="AW92" s="441"/>
      <c r="AX92" s="441"/>
      <c r="AY92" s="441"/>
      <c r="AZ92" s="441"/>
      <c r="BA92" s="441"/>
      <c r="BB92" s="441"/>
      <c r="BC92" s="441"/>
    </row>
    <row r="93" ht="15.75" customHeight="1">
      <c r="A93" s="440"/>
      <c r="B93" s="440"/>
      <c r="C93" s="441"/>
      <c r="D93" s="441"/>
      <c r="E93" s="441"/>
      <c r="F93" s="441"/>
      <c r="G93" s="441"/>
      <c r="H93" s="441"/>
      <c r="I93" s="441"/>
      <c r="J93" s="440"/>
      <c r="K93" s="441"/>
      <c r="L93" s="441"/>
      <c r="M93" s="441"/>
      <c r="N93" s="441"/>
      <c r="O93" s="441"/>
      <c r="P93" s="441"/>
      <c r="Q93" s="441"/>
      <c r="R93" s="441"/>
      <c r="S93" s="441"/>
      <c r="T93" s="441"/>
      <c r="U93" s="441"/>
      <c r="V93" s="441"/>
      <c r="W93" s="441"/>
      <c r="X93" s="441"/>
      <c r="Y93" s="441"/>
      <c r="Z93" s="441"/>
      <c r="AA93" s="441"/>
      <c r="AB93" s="441"/>
      <c r="AC93" s="441"/>
      <c r="AD93" s="441"/>
      <c r="AE93" s="441"/>
      <c r="AF93" s="441"/>
      <c r="AG93" s="441"/>
      <c r="AH93" s="441"/>
      <c r="AI93" s="441"/>
      <c r="AJ93" s="441"/>
      <c r="AK93" s="441"/>
      <c r="AL93" s="440"/>
      <c r="AM93" s="445"/>
      <c r="AN93" s="440"/>
      <c r="AO93" s="441"/>
      <c r="AP93" s="440"/>
      <c r="AQ93" s="440"/>
      <c r="AR93" s="440"/>
      <c r="AS93" s="440"/>
      <c r="AT93" s="441"/>
      <c r="AU93" s="441"/>
      <c r="AV93" s="441"/>
      <c r="AW93" s="441"/>
      <c r="AX93" s="441"/>
      <c r="AY93" s="441"/>
      <c r="AZ93" s="441"/>
      <c r="BA93" s="441"/>
      <c r="BB93" s="441"/>
      <c r="BC93" s="441"/>
    </row>
    <row r="94" ht="15.75" customHeight="1">
      <c r="A94" s="440"/>
      <c r="B94" s="440"/>
      <c r="C94" s="441"/>
      <c r="D94" s="441"/>
      <c r="E94" s="441"/>
      <c r="F94" s="441"/>
      <c r="G94" s="441"/>
      <c r="H94" s="441"/>
      <c r="I94" s="441"/>
      <c r="J94" s="440"/>
      <c r="K94" s="441"/>
      <c r="L94" s="441"/>
      <c r="M94" s="441"/>
      <c r="N94" s="441"/>
      <c r="O94" s="441"/>
      <c r="P94" s="441"/>
      <c r="Q94" s="441"/>
      <c r="R94" s="441"/>
      <c r="S94" s="441"/>
      <c r="T94" s="441"/>
      <c r="U94" s="441"/>
      <c r="V94" s="441"/>
      <c r="W94" s="441"/>
      <c r="X94" s="441"/>
      <c r="Y94" s="441"/>
      <c r="Z94" s="441"/>
      <c r="AA94" s="441"/>
      <c r="AB94" s="441"/>
      <c r="AC94" s="441"/>
      <c r="AD94" s="441"/>
      <c r="AE94" s="441"/>
      <c r="AF94" s="441"/>
      <c r="AG94" s="441"/>
      <c r="AH94" s="441"/>
      <c r="AI94" s="441"/>
      <c r="AJ94" s="441"/>
      <c r="AK94" s="441"/>
      <c r="AL94" s="440"/>
      <c r="AM94" s="445"/>
      <c r="AN94" s="440"/>
      <c r="AO94" s="441"/>
      <c r="AP94" s="440"/>
      <c r="AQ94" s="440"/>
      <c r="AR94" s="440"/>
      <c r="AS94" s="440"/>
      <c r="AT94" s="441"/>
      <c r="AU94" s="441"/>
      <c r="AV94" s="441"/>
      <c r="AW94" s="441"/>
      <c r="AX94" s="441"/>
      <c r="AY94" s="441"/>
      <c r="AZ94" s="441"/>
      <c r="BA94" s="441"/>
      <c r="BB94" s="441"/>
      <c r="BC94" s="441"/>
    </row>
    <row r="95" ht="15.75" customHeight="1">
      <c r="A95" s="440"/>
      <c r="B95" s="440"/>
      <c r="C95" s="441"/>
      <c r="D95" s="441"/>
      <c r="E95" s="441"/>
      <c r="F95" s="441"/>
      <c r="G95" s="441"/>
      <c r="H95" s="441"/>
      <c r="I95" s="441"/>
      <c r="J95" s="440"/>
      <c r="K95" s="441"/>
      <c r="L95" s="441"/>
      <c r="M95" s="441"/>
      <c r="N95" s="441"/>
      <c r="O95" s="441"/>
      <c r="P95" s="441"/>
      <c r="Q95" s="441"/>
      <c r="R95" s="441"/>
      <c r="S95" s="441"/>
      <c r="T95" s="441"/>
      <c r="U95" s="441"/>
      <c r="V95" s="441"/>
      <c r="W95" s="441"/>
      <c r="X95" s="441"/>
      <c r="Y95" s="441"/>
      <c r="Z95" s="441"/>
      <c r="AA95" s="441"/>
      <c r="AB95" s="441"/>
      <c r="AC95" s="441"/>
      <c r="AD95" s="441"/>
      <c r="AE95" s="441"/>
      <c r="AF95" s="441"/>
      <c r="AG95" s="441"/>
      <c r="AH95" s="441"/>
      <c r="AI95" s="441"/>
      <c r="AJ95" s="441"/>
      <c r="AK95" s="441"/>
      <c r="AL95" s="440"/>
      <c r="AM95" s="445"/>
      <c r="AN95" s="440"/>
      <c r="AO95" s="441"/>
      <c r="AP95" s="440"/>
      <c r="AQ95" s="440"/>
      <c r="AR95" s="440"/>
      <c r="AS95" s="440"/>
      <c r="AT95" s="441"/>
      <c r="AU95" s="441"/>
      <c r="AV95" s="441"/>
      <c r="AW95" s="441"/>
      <c r="AX95" s="441"/>
      <c r="AY95" s="441"/>
      <c r="AZ95" s="441"/>
      <c r="BA95" s="441"/>
      <c r="BB95" s="441"/>
      <c r="BC95" s="441"/>
    </row>
    <row r="96" ht="15.75" customHeight="1">
      <c r="A96" s="440"/>
      <c r="B96" s="440"/>
      <c r="C96" s="441"/>
      <c r="D96" s="441"/>
      <c r="E96" s="441"/>
      <c r="F96" s="441"/>
      <c r="G96" s="441"/>
      <c r="H96" s="441"/>
      <c r="I96" s="441"/>
      <c r="J96" s="440"/>
      <c r="K96" s="441"/>
      <c r="L96" s="441"/>
      <c r="M96" s="441"/>
      <c r="N96" s="441"/>
      <c r="O96" s="441"/>
      <c r="P96" s="441"/>
      <c r="Q96" s="441"/>
      <c r="R96" s="441"/>
      <c r="S96" s="441"/>
      <c r="T96" s="441"/>
      <c r="U96" s="441"/>
      <c r="V96" s="441"/>
      <c r="W96" s="441"/>
      <c r="X96" s="441"/>
      <c r="Y96" s="441"/>
      <c r="Z96" s="441"/>
      <c r="AA96" s="441"/>
      <c r="AB96" s="441"/>
      <c r="AC96" s="441"/>
      <c r="AD96" s="441"/>
      <c r="AE96" s="441"/>
      <c r="AF96" s="441"/>
      <c r="AG96" s="441"/>
      <c r="AH96" s="441"/>
      <c r="AI96" s="441"/>
      <c r="AJ96" s="441"/>
      <c r="AK96" s="441"/>
      <c r="AL96" s="440"/>
      <c r="AM96" s="445"/>
      <c r="AN96" s="440"/>
      <c r="AO96" s="441"/>
      <c r="AP96" s="440"/>
      <c r="AQ96" s="440"/>
      <c r="AR96" s="440"/>
      <c r="AS96" s="440"/>
      <c r="AT96" s="441"/>
      <c r="AU96" s="441"/>
      <c r="AV96" s="441"/>
      <c r="AW96" s="441"/>
      <c r="AX96" s="441"/>
      <c r="AY96" s="441"/>
      <c r="AZ96" s="441"/>
      <c r="BA96" s="441"/>
      <c r="BB96" s="441"/>
      <c r="BC96" s="441"/>
    </row>
    <row r="97" ht="15.75" customHeight="1">
      <c r="A97" s="440"/>
      <c r="B97" s="440"/>
      <c r="C97" s="441"/>
      <c r="D97" s="441"/>
      <c r="E97" s="441"/>
      <c r="F97" s="441"/>
      <c r="G97" s="441"/>
      <c r="H97" s="441"/>
      <c r="I97" s="441"/>
      <c r="J97" s="440"/>
      <c r="K97" s="441"/>
      <c r="L97" s="441"/>
      <c r="M97" s="441"/>
      <c r="N97" s="441"/>
      <c r="O97" s="441"/>
      <c r="P97" s="441"/>
      <c r="Q97" s="441"/>
      <c r="R97" s="441"/>
      <c r="S97" s="441"/>
      <c r="T97" s="441"/>
      <c r="U97" s="441"/>
      <c r="V97" s="441"/>
      <c r="W97" s="441"/>
      <c r="X97" s="441"/>
      <c r="Y97" s="441"/>
      <c r="Z97" s="441"/>
      <c r="AA97" s="441"/>
      <c r="AB97" s="441"/>
      <c r="AC97" s="441"/>
      <c r="AD97" s="441"/>
      <c r="AE97" s="441"/>
      <c r="AF97" s="441"/>
      <c r="AG97" s="441"/>
      <c r="AH97" s="441"/>
      <c r="AI97" s="441"/>
      <c r="AJ97" s="441"/>
      <c r="AK97" s="441"/>
      <c r="AL97" s="440"/>
      <c r="AM97" s="445"/>
      <c r="AN97" s="440"/>
      <c r="AO97" s="441"/>
      <c r="AP97" s="440"/>
      <c r="AQ97" s="440"/>
      <c r="AR97" s="440"/>
      <c r="AS97" s="440"/>
      <c r="AT97" s="441"/>
      <c r="AU97" s="441"/>
      <c r="AV97" s="441"/>
      <c r="AW97" s="441"/>
      <c r="AX97" s="441"/>
      <c r="AY97" s="441"/>
      <c r="AZ97" s="441"/>
      <c r="BA97" s="441"/>
      <c r="BB97" s="441"/>
      <c r="BC97" s="441"/>
    </row>
    <row r="98" ht="15.75" customHeight="1">
      <c r="A98" s="440"/>
      <c r="B98" s="440"/>
      <c r="C98" s="441"/>
      <c r="D98" s="441"/>
      <c r="E98" s="441"/>
      <c r="F98" s="441"/>
      <c r="G98" s="441"/>
      <c r="H98" s="441"/>
      <c r="I98" s="441"/>
      <c r="J98" s="440"/>
      <c r="K98" s="441"/>
      <c r="L98" s="441"/>
      <c r="M98" s="441"/>
      <c r="N98" s="441"/>
      <c r="O98" s="441"/>
      <c r="P98" s="441"/>
      <c r="Q98" s="441"/>
      <c r="R98" s="441"/>
      <c r="S98" s="441"/>
      <c r="T98" s="441"/>
      <c r="U98" s="441"/>
      <c r="V98" s="441"/>
      <c r="W98" s="441"/>
      <c r="X98" s="441"/>
      <c r="Y98" s="441"/>
      <c r="Z98" s="441"/>
      <c r="AA98" s="441"/>
      <c r="AB98" s="441"/>
      <c r="AC98" s="441"/>
      <c r="AD98" s="441"/>
      <c r="AE98" s="441"/>
      <c r="AF98" s="441"/>
      <c r="AG98" s="441"/>
      <c r="AH98" s="441"/>
      <c r="AI98" s="441"/>
      <c r="AJ98" s="441"/>
      <c r="AK98" s="441"/>
      <c r="AL98" s="440"/>
      <c r="AM98" s="445"/>
      <c r="AN98" s="440"/>
      <c r="AO98" s="441"/>
      <c r="AP98" s="440"/>
      <c r="AQ98" s="440"/>
      <c r="AR98" s="440"/>
      <c r="AS98" s="440"/>
      <c r="AT98" s="441"/>
      <c r="AU98" s="441"/>
      <c r="AV98" s="441"/>
      <c r="AW98" s="441"/>
      <c r="AX98" s="441"/>
      <c r="AY98" s="441"/>
      <c r="AZ98" s="441"/>
      <c r="BA98" s="441"/>
      <c r="BB98" s="441"/>
      <c r="BC98" s="441"/>
    </row>
    <row r="99" ht="15.75" customHeight="1">
      <c r="A99" s="440"/>
      <c r="B99" s="440"/>
      <c r="C99" s="441"/>
      <c r="D99" s="441"/>
      <c r="E99" s="441"/>
      <c r="F99" s="441"/>
      <c r="G99" s="441"/>
      <c r="H99" s="441"/>
      <c r="I99" s="441"/>
      <c r="J99" s="440"/>
      <c r="K99" s="441"/>
      <c r="L99" s="441"/>
      <c r="M99" s="441"/>
      <c r="N99" s="441"/>
      <c r="O99" s="441"/>
      <c r="P99" s="441"/>
      <c r="Q99" s="441"/>
      <c r="R99" s="441"/>
      <c r="S99" s="441"/>
      <c r="T99" s="441"/>
      <c r="U99" s="441"/>
      <c r="V99" s="441"/>
      <c r="W99" s="441"/>
      <c r="X99" s="441"/>
      <c r="Y99" s="441"/>
      <c r="Z99" s="441"/>
      <c r="AA99" s="441"/>
      <c r="AB99" s="441"/>
      <c r="AC99" s="441"/>
      <c r="AD99" s="441"/>
      <c r="AE99" s="441"/>
      <c r="AF99" s="441"/>
      <c r="AG99" s="441"/>
      <c r="AH99" s="441"/>
      <c r="AI99" s="441"/>
      <c r="AJ99" s="441"/>
      <c r="AK99" s="441"/>
      <c r="AL99" s="440"/>
      <c r="AM99" s="445"/>
      <c r="AN99" s="440"/>
      <c r="AO99" s="441"/>
      <c r="AP99" s="440"/>
      <c r="AQ99" s="440"/>
      <c r="AR99" s="440"/>
      <c r="AS99" s="440"/>
      <c r="AT99" s="441"/>
      <c r="AU99" s="441"/>
      <c r="AV99" s="441"/>
      <c r="AW99" s="441"/>
      <c r="AX99" s="441"/>
      <c r="AY99" s="441"/>
      <c r="AZ99" s="441"/>
      <c r="BA99" s="441"/>
      <c r="BB99" s="441"/>
      <c r="BC99" s="441"/>
    </row>
    <row r="100" ht="15.75" customHeight="1">
      <c r="A100" s="440"/>
      <c r="B100" s="440"/>
      <c r="C100" s="441"/>
      <c r="D100" s="441"/>
      <c r="E100" s="441"/>
      <c r="F100" s="441"/>
      <c r="G100" s="441"/>
      <c r="H100" s="441"/>
      <c r="I100" s="441"/>
      <c r="J100" s="440"/>
      <c r="K100" s="441"/>
      <c r="L100" s="441"/>
      <c r="M100" s="441"/>
      <c r="N100" s="441"/>
      <c r="O100" s="441"/>
      <c r="P100" s="441"/>
      <c r="Q100" s="441"/>
      <c r="R100" s="441"/>
      <c r="S100" s="441"/>
      <c r="T100" s="441"/>
      <c r="U100" s="441"/>
      <c r="V100" s="441"/>
      <c r="W100" s="441"/>
      <c r="X100" s="441"/>
      <c r="Y100" s="441"/>
      <c r="Z100" s="441"/>
      <c r="AA100" s="441"/>
      <c r="AB100" s="441"/>
      <c r="AC100" s="441"/>
      <c r="AD100" s="441"/>
      <c r="AE100" s="441"/>
      <c r="AF100" s="441"/>
      <c r="AG100" s="441"/>
      <c r="AH100" s="441"/>
      <c r="AI100" s="441"/>
      <c r="AJ100" s="441"/>
      <c r="AK100" s="441"/>
      <c r="AL100" s="440"/>
      <c r="AM100" s="445"/>
      <c r="AN100" s="440"/>
      <c r="AO100" s="441"/>
      <c r="AP100" s="440"/>
      <c r="AQ100" s="440"/>
      <c r="AR100" s="440"/>
      <c r="AS100" s="440"/>
      <c r="AT100" s="441"/>
      <c r="AU100" s="441"/>
      <c r="AV100" s="441"/>
      <c r="AW100" s="441"/>
      <c r="AX100" s="441"/>
      <c r="AY100" s="441"/>
      <c r="AZ100" s="441"/>
      <c r="BA100" s="441"/>
      <c r="BB100" s="441"/>
      <c r="BC100" s="441"/>
    </row>
    <row r="101" ht="15.75" customHeight="1">
      <c r="A101" s="440"/>
      <c r="B101" s="440"/>
      <c r="C101" s="441"/>
      <c r="D101" s="441"/>
      <c r="E101" s="441"/>
      <c r="F101" s="441"/>
      <c r="G101" s="441"/>
      <c r="H101" s="441"/>
      <c r="I101" s="441"/>
      <c r="J101" s="440"/>
      <c r="K101" s="441"/>
      <c r="L101" s="441"/>
      <c r="M101" s="441"/>
      <c r="N101" s="441"/>
      <c r="O101" s="441"/>
      <c r="P101" s="441"/>
      <c r="Q101" s="441"/>
      <c r="R101" s="441"/>
      <c r="S101" s="441"/>
      <c r="T101" s="441"/>
      <c r="U101" s="441"/>
      <c r="V101" s="441"/>
      <c r="W101" s="441"/>
      <c r="X101" s="441"/>
      <c r="Y101" s="441"/>
      <c r="Z101" s="441"/>
      <c r="AA101" s="441"/>
      <c r="AB101" s="441"/>
      <c r="AC101" s="441"/>
      <c r="AD101" s="441"/>
      <c r="AE101" s="441"/>
      <c r="AF101" s="441"/>
      <c r="AG101" s="441"/>
      <c r="AH101" s="441"/>
      <c r="AI101" s="441"/>
      <c r="AJ101" s="441"/>
      <c r="AK101" s="441"/>
      <c r="AL101" s="440"/>
      <c r="AM101" s="445"/>
      <c r="AN101" s="440"/>
      <c r="AO101" s="441"/>
      <c r="AP101" s="440"/>
      <c r="AQ101" s="440"/>
      <c r="AR101" s="440"/>
      <c r="AS101" s="440"/>
      <c r="AT101" s="441"/>
      <c r="AU101" s="441"/>
      <c r="AV101" s="441"/>
      <c r="AW101" s="441"/>
      <c r="AX101" s="441"/>
      <c r="AY101" s="441"/>
      <c r="AZ101" s="441"/>
      <c r="BA101" s="441"/>
      <c r="BB101" s="441"/>
      <c r="BC101" s="441"/>
    </row>
    <row r="102" ht="15.75" customHeight="1">
      <c r="A102" s="440"/>
      <c r="B102" s="440"/>
      <c r="C102" s="441"/>
      <c r="D102" s="441"/>
      <c r="E102" s="441"/>
      <c r="F102" s="441"/>
      <c r="G102" s="441"/>
      <c r="H102" s="441"/>
      <c r="I102" s="441"/>
      <c r="J102" s="440"/>
      <c r="K102" s="441"/>
      <c r="L102" s="441"/>
      <c r="M102" s="441"/>
      <c r="N102" s="441"/>
      <c r="O102" s="441"/>
      <c r="P102" s="441"/>
      <c r="Q102" s="441"/>
      <c r="R102" s="441"/>
      <c r="S102" s="441"/>
      <c r="T102" s="441"/>
      <c r="U102" s="441"/>
      <c r="V102" s="441"/>
      <c r="W102" s="441"/>
      <c r="X102" s="441"/>
      <c r="Y102" s="441"/>
      <c r="Z102" s="441"/>
      <c r="AA102" s="441"/>
      <c r="AB102" s="441"/>
      <c r="AC102" s="441"/>
      <c r="AD102" s="441"/>
      <c r="AE102" s="441"/>
      <c r="AF102" s="441"/>
      <c r="AG102" s="441"/>
      <c r="AH102" s="441"/>
      <c r="AI102" s="441"/>
      <c r="AJ102" s="441"/>
      <c r="AK102" s="441"/>
      <c r="AL102" s="440"/>
      <c r="AM102" s="445"/>
      <c r="AN102" s="440"/>
      <c r="AO102" s="441"/>
      <c r="AP102" s="440"/>
      <c r="AQ102" s="440"/>
      <c r="AR102" s="440"/>
      <c r="AS102" s="440"/>
      <c r="AT102" s="441"/>
      <c r="AU102" s="441"/>
      <c r="AV102" s="441"/>
      <c r="AW102" s="441"/>
      <c r="AX102" s="441"/>
      <c r="AY102" s="441"/>
      <c r="AZ102" s="441"/>
      <c r="BA102" s="441"/>
      <c r="BB102" s="441"/>
      <c r="BC102" s="441"/>
    </row>
    <row r="103" ht="15.75" customHeight="1">
      <c r="A103" s="440"/>
      <c r="B103" s="440"/>
      <c r="C103" s="441"/>
      <c r="D103" s="441"/>
      <c r="E103" s="441"/>
      <c r="F103" s="441"/>
      <c r="G103" s="441"/>
      <c r="H103" s="441"/>
      <c r="I103" s="441"/>
      <c r="J103" s="440"/>
      <c r="K103" s="441"/>
      <c r="L103" s="441"/>
      <c r="M103" s="441"/>
      <c r="N103" s="441"/>
      <c r="O103" s="441"/>
      <c r="P103" s="441"/>
      <c r="Q103" s="441"/>
      <c r="R103" s="441"/>
      <c r="S103" s="441"/>
      <c r="T103" s="441"/>
      <c r="U103" s="441"/>
      <c r="V103" s="441"/>
      <c r="W103" s="441"/>
      <c r="X103" s="441"/>
      <c r="Y103" s="441"/>
      <c r="Z103" s="441"/>
      <c r="AA103" s="441"/>
      <c r="AB103" s="441"/>
      <c r="AC103" s="441"/>
      <c r="AD103" s="441"/>
      <c r="AE103" s="441"/>
      <c r="AF103" s="441"/>
      <c r="AG103" s="441"/>
      <c r="AH103" s="441"/>
      <c r="AI103" s="441"/>
      <c r="AJ103" s="441"/>
      <c r="AK103" s="441"/>
      <c r="AL103" s="440"/>
      <c r="AM103" s="445"/>
      <c r="AN103" s="440"/>
      <c r="AO103" s="441"/>
      <c r="AP103" s="440"/>
      <c r="AQ103" s="440"/>
      <c r="AR103" s="440"/>
      <c r="AS103" s="440"/>
      <c r="AT103" s="441"/>
      <c r="AU103" s="441"/>
      <c r="AV103" s="441"/>
      <c r="AW103" s="441"/>
      <c r="AX103" s="441"/>
      <c r="AY103" s="441"/>
      <c r="AZ103" s="441"/>
      <c r="BA103" s="441"/>
      <c r="BB103" s="441"/>
      <c r="BC103" s="441"/>
    </row>
    <row r="104" ht="15.75" customHeight="1">
      <c r="A104" s="440"/>
      <c r="B104" s="440"/>
      <c r="C104" s="441"/>
      <c r="D104" s="441"/>
      <c r="E104" s="441"/>
      <c r="F104" s="441"/>
      <c r="G104" s="441"/>
      <c r="H104" s="441"/>
      <c r="I104" s="441"/>
      <c r="J104" s="440"/>
      <c r="K104" s="441"/>
      <c r="L104" s="441"/>
      <c r="M104" s="441"/>
      <c r="N104" s="441"/>
      <c r="O104" s="441"/>
      <c r="P104" s="441"/>
      <c r="Q104" s="441"/>
      <c r="R104" s="441"/>
      <c r="S104" s="441"/>
      <c r="T104" s="441"/>
      <c r="U104" s="441"/>
      <c r="V104" s="441"/>
      <c r="W104" s="441"/>
      <c r="X104" s="441"/>
      <c r="Y104" s="441"/>
      <c r="Z104" s="441"/>
      <c r="AA104" s="441"/>
      <c r="AB104" s="441"/>
      <c r="AC104" s="441"/>
      <c r="AD104" s="441"/>
      <c r="AE104" s="441"/>
      <c r="AF104" s="441"/>
      <c r="AG104" s="441"/>
      <c r="AH104" s="441"/>
      <c r="AI104" s="441"/>
      <c r="AJ104" s="441"/>
      <c r="AK104" s="441"/>
      <c r="AL104" s="440"/>
      <c r="AM104" s="445"/>
      <c r="AN104" s="440"/>
      <c r="AO104" s="441"/>
      <c r="AP104" s="440"/>
      <c r="AQ104" s="440"/>
      <c r="AR104" s="440"/>
      <c r="AS104" s="440"/>
      <c r="AT104" s="441"/>
      <c r="AU104" s="441"/>
      <c r="AV104" s="441"/>
      <c r="AW104" s="441"/>
      <c r="AX104" s="441"/>
      <c r="AY104" s="441"/>
      <c r="AZ104" s="441"/>
      <c r="BA104" s="441"/>
      <c r="BB104" s="441"/>
      <c r="BC104" s="441"/>
    </row>
    <row r="105" ht="15.75" customHeight="1">
      <c r="A105" s="440"/>
      <c r="B105" s="440"/>
      <c r="C105" s="441"/>
      <c r="D105" s="441"/>
      <c r="E105" s="441"/>
      <c r="F105" s="441"/>
      <c r="G105" s="441"/>
      <c r="H105" s="441"/>
      <c r="I105" s="441"/>
      <c r="J105" s="440"/>
      <c r="K105" s="441"/>
      <c r="L105" s="441"/>
      <c r="M105" s="441"/>
      <c r="N105" s="441"/>
      <c r="O105" s="441"/>
      <c r="P105" s="441"/>
      <c r="Q105" s="441"/>
      <c r="R105" s="441"/>
      <c r="S105" s="441"/>
      <c r="T105" s="441"/>
      <c r="U105" s="441"/>
      <c r="V105" s="441"/>
      <c r="W105" s="441"/>
      <c r="X105" s="441"/>
      <c r="Y105" s="441"/>
      <c r="Z105" s="441"/>
      <c r="AA105" s="441"/>
      <c r="AB105" s="441"/>
      <c r="AC105" s="441"/>
      <c r="AD105" s="441"/>
      <c r="AE105" s="441"/>
      <c r="AF105" s="441"/>
      <c r="AG105" s="441"/>
      <c r="AH105" s="441"/>
      <c r="AI105" s="441"/>
      <c r="AJ105" s="441"/>
      <c r="AK105" s="441"/>
      <c r="AL105" s="440"/>
      <c r="AM105" s="445"/>
      <c r="AN105" s="440"/>
      <c r="AO105" s="441"/>
      <c r="AP105" s="440"/>
      <c r="AQ105" s="440"/>
      <c r="AR105" s="440"/>
      <c r="AS105" s="440"/>
      <c r="AT105" s="441"/>
      <c r="AU105" s="441"/>
      <c r="AV105" s="441"/>
      <c r="AW105" s="441"/>
      <c r="AX105" s="441"/>
      <c r="AY105" s="441"/>
      <c r="AZ105" s="441"/>
      <c r="BA105" s="441"/>
      <c r="BB105" s="441"/>
      <c r="BC105" s="441"/>
    </row>
    <row r="106" ht="15.75" customHeight="1">
      <c r="A106" s="440"/>
      <c r="B106" s="440"/>
      <c r="C106" s="441"/>
      <c r="D106" s="441"/>
      <c r="E106" s="441"/>
      <c r="F106" s="441"/>
      <c r="G106" s="441"/>
      <c r="H106" s="441"/>
      <c r="I106" s="441"/>
      <c r="J106" s="440"/>
      <c r="K106" s="441"/>
      <c r="L106" s="441"/>
      <c r="M106" s="441"/>
      <c r="N106" s="441"/>
      <c r="O106" s="441"/>
      <c r="P106" s="441"/>
      <c r="Q106" s="441"/>
      <c r="R106" s="441"/>
      <c r="S106" s="441"/>
      <c r="T106" s="441"/>
      <c r="U106" s="441"/>
      <c r="V106" s="441"/>
      <c r="W106" s="441"/>
      <c r="X106" s="441"/>
      <c r="Y106" s="441"/>
      <c r="Z106" s="441"/>
      <c r="AA106" s="441"/>
      <c r="AB106" s="441"/>
      <c r="AC106" s="441"/>
      <c r="AD106" s="441"/>
      <c r="AE106" s="441"/>
      <c r="AF106" s="441"/>
      <c r="AG106" s="441"/>
      <c r="AH106" s="441"/>
      <c r="AI106" s="441"/>
      <c r="AJ106" s="441"/>
      <c r="AK106" s="441"/>
      <c r="AL106" s="440"/>
      <c r="AM106" s="445"/>
      <c r="AN106" s="440"/>
      <c r="AO106" s="441"/>
      <c r="AP106" s="440"/>
      <c r="AQ106" s="440"/>
      <c r="AR106" s="440"/>
      <c r="AS106" s="440"/>
      <c r="AT106" s="441"/>
      <c r="AU106" s="441"/>
      <c r="AV106" s="441"/>
      <c r="AW106" s="441"/>
      <c r="AX106" s="441"/>
      <c r="AY106" s="441"/>
      <c r="AZ106" s="441"/>
      <c r="BA106" s="441"/>
      <c r="BB106" s="441"/>
      <c r="BC106" s="441"/>
    </row>
    <row r="107" ht="15.75" customHeight="1">
      <c r="A107" s="440"/>
      <c r="B107" s="440"/>
      <c r="C107" s="441"/>
      <c r="D107" s="441"/>
      <c r="E107" s="441"/>
      <c r="F107" s="441"/>
      <c r="G107" s="441"/>
      <c r="H107" s="441"/>
      <c r="I107" s="441"/>
      <c r="J107" s="440"/>
      <c r="K107" s="441"/>
      <c r="L107" s="441"/>
      <c r="M107" s="441"/>
      <c r="N107" s="441"/>
      <c r="O107" s="441"/>
      <c r="P107" s="441"/>
      <c r="Q107" s="441"/>
      <c r="R107" s="441"/>
      <c r="S107" s="441"/>
      <c r="T107" s="441"/>
      <c r="U107" s="441"/>
      <c r="V107" s="441"/>
      <c r="W107" s="441"/>
      <c r="X107" s="441"/>
      <c r="Y107" s="441"/>
      <c r="Z107" s="441"/>
      <c r="AA107" s="441"/>
      <c r="AB107" s="441"/>
      <c r="AC107" s="441"/>
      <c r="AD107" s="441"/>
      <c r="AE107" s="441"/>
      <c r="AF107" s="441"/>
      <c r="AG107" s="441"/>
      <c r="AH107" s="441"/>
      <c r="AI107" s="441"/>
      <c r="AJ107" s="441"/>
      <c r="AK107" s="441"/>
      <c r="AL107" s="440"/>
      <c r="AM107" s="445"/>
      <c r="AN107" s="440"/>
      <c r="AO107" s="441"/>
      <c r="AP107" s="440"/>
      <c r="AQ107" s="440"/>
      <c r="AR107" s="440"/>
      <c r="AS107" s="440"/>
      <c r="AT107" s="441"/>
      <c r="AU107" s="441"/>
      <c r="AV107" s="441"/>
      <c r="AW107" s="441"/>
      <c r="AX107" s="441"/>
      <c r="AY107" s="441"/>
      <c r="AZ107" s="441"/>
      <c r="BA107" s="441"/>
      <c r="BB107" s="441"/>
      <c r="BC107" s="441"/>
    </row>
    <row r="108" ht="15.75" customHeight="1">
      <c r="A108" s="440"/>
      <c r="B108" s="440"/>
      <c r="C108" s="441"/>
      <c r="D108" s="441"/>
      <c r="E108" s="441"/>
      <c r="F108" s="441"/>
      <c r="G108" s="441"/>
      <c r="H108" s="441"/>
      <c r="I108" s="441"/>
      <c r="J108" s="440"/>
      <c r="K108" s="441"/>
      <c r="L108" s="441"/>
      <c r="M108" s="441"/>
      <c r="N108" s="441"/>
      <c r="O108" s="441"/>
      <c r="P108" s="441"/>
      <c r="Q108" s="441"/>
      <c r="R108" s="441"/>
      <c r="S108" s="441"/>
      <c r="T108" s="441"/>
      <c r="U108" s="441"/>
      <c r="V108" s="441"/>
      <c r="W108" s="441"/>
      <c r="X108" s="441"/>
      <c r="Y108" s="441"/>
      <c r="Z108" s="441"/>
      <c r="AA108" s="441"/>
      <c r="AB108" s="441"/>
      <c r="AC108" s="441"/>
      <c r="AD108" s="441"/>
      <c r="AE108" s="441"/>
      <c r="AF108" s="441"/>
      <c r="AG108" s="441"/>
      <c r="AH108" s="441"/>
      <c r="AI108" s="441"/>
      <c r="AJ108" s="441"/>
      <c r="AK108" s="441"/>
      <c r="AL108" s="440"/>
      <c r="AM108" s="445"/>
      <c r="AN108" s="440"/>
      <c r="AO108" s="441"/>
      <c r="AP108" s="440"/>
      <c r="AQ108" s="440"/>
      <c r="AR108" s="440"/>
      <c r="AS108" s="440"/>
      <c r="AT108" s="441"/>
      <c r="AU108" s="441"/>
      <c r="AV108" s="441"/>
      <c r="AW108" s="441"/>
      <c r="AX108" s="441"/>
      <c r="AY108" s="441"/>
      <c r="AZ108" s="441"/>
      <c r="BA108" s="441"/>
      <c r="BB108" s="441"/>
      <c r="BC108" s="441"/>
    </row>
    <row r="109" ht="15.75" customHeight="1">
      <c r="A109" s="440"/>
      <c r="B109" s="440"/>
      <c r="C109" s="441"/>
      <c r="D109" s="441"/>
      <c r="E109" s="441"/>
      <c r="F109" s="441"/>
      <c r="G109" s="441"/>
      <c r="H109" s="441"/>
      <c r="I109" s="441"/>
      <c r="J109" s="440"/>
      <c r="K109" s="441"/>
      <c r="L109" s="441"/>
      <c r="M109" s="441"/>
      <c r="N109" s="441"/>
      <c r="O109" s="441"/>
      <c r="P109" s="441"/>
      <c r="Q109" s="441"/>
      <c r="R109" s="441"/>
      <c r="S109" s="441"/>
      <c r="T109" s="441"/>
      <c r="U109" s="441"/>
      <c r="V109" s="441"/>
      <c r="W109" s="441"/>
      <c r="X109" s="441"/>
      <c r="Y109" s="441"/>
      <c r="Z109" s="441"/>
      <c r="AA109" s="441"/>
      <c r="AB109" s="441"/>
      <c r="AC109" s="441"/>
      <c r="AD109" s="441"/>
      <c r="AE109" s="441"/>
      <c r="AF109" s="441"/>
      <c r="AG109" s="441"/>
      <c r="AH109" s="441"/>
      <c r="AI109" s="441"/>
      <c r="AJ109" s="441"/>
      <c r="AK109" s="441"/>
      <c r="AL109" s="440"/>
      <c r="AM109" s="445"/>
      <c r="AN109" s="440"/>
      <c r="AO109" s="441"/>
      <c r="AP109" s="440"/>
      <c r="AQ109" s="440"/>
      <c r="AR109" s="440"/>
      <c r="AS109" s="440"/>
      <c r="AT109" s="441"/>
      <c r="AU109" s="441"/>
      <c r="AV109" s="441"/>
      <c r="AW109" s="441"/>
      <c r="AX109" s="441"/>
      <c r="AY109" s="441"/>
      <c r="AZ109" s="441"/>
      <c r="BA109" s="441"/>
      <c r="BB109" s="441"/>
      <c r="BC109" s="441"/>
    </row>
    <row r="110" ht="15.75" customHeight="1">
      <c r="A110" s="440"/>
      <c r="B110" s="440"/>
      <c r="C110" s="441"/>
      <c r="D110" s="441"/>
      <c r="E110" s="441"/>
      <c r="F110" s="441"/>
      <c r="G110" s="441"/>
      <c r="H110" s="441"/>
      <c r="I110" s="441"/>
      <c r="J110" s="440"/>
      <c r="K110" s="441"/>
      <c r="L110" s="441"/>
      <c r="M110" s="441"/>
      <c r="N110" s="441"/>
      <c r="O110" s="441"/>
      <c r="P110" s="441"/>
      <c r="Q110" s="441"/>
      <c r="R110" s="441"/>
      <c r="S110" s="441"/>
      <c r="T110" s="441"/>
      <c r="U110" s="441"/>
      <c r="V110" s="441"/>
      <c r="W110" s="441"/>
      <c r="X110" s="441"/>
      <c r="Y110" s="441"/>
      <c r="Z110" s="441"/>
      <c r="AA110" s="441"/>
      <c r="AB110" s="441"/>
      <c r="AC110" s="441"/>
      <c r="AD110" s="441"/>
      <c r="AE110" s="441"/>
      <c r="AF110" s="441"/>
      <c r="AG110" s="441"/>
      <c r="AH110" s="441"/>
      <c r="AI110" s="441"/>
      <c r="AJ110" s="441"/>
      <c r="AK110" s="441"/>
      <c r="AL110" s="440"/>
      <c r="AM110" s="445"/>
      <c r="AN110" s="440"/>
      <c r="AO110" s="441"/>
      <c r="AP110" s="440"/>
      <c r="AQ110" s="440"/>
      <c r="AR110" s="440"/>
      <c r="AS110" s="440"/>
      <c r="AT110" s="441"/>
      <c r="AU110" s="441"/>
      <c r="AV110" s="441"/>
      <c r="AW110" s="441"/>
      <c r="AX110" s="441"/>
      <c r="AY110" s="441"/>
      <c r="AZ110" s="441"/>
      <c r="BA110" s="441"/>
      <c r="BB110" s="441"/>
      <c r="BC110" s="441"/>
    </row>
    <row r="111" ht="15.75" customHeight="1">
      <c r="A111" s="440"/>
      <c r="B111" s="440"/>
      <c r="C111" s="441"/>
      <c r="D111" s="441"/>
      <c r="E111" s="441"/>
      <c r="F111" s="441"/>
      <c r="G111" s="441"/>
      <c r="H111" s="441"/>
      <c r="I111" s="441"/>
      <c r="J111" s="440"/>
      <c r="K111" s="441"/>
      <c r="L111" s="441"/>
      <c r="M111" s="441"/>
      <c r="N111" s="441"/>
      <c r="O111" s="441"/>
      <c r="P111" s="441"/>
      <c r="Q111" s="441"/>
      <c r="R111" s="441"/>
      <c r="S111" s="441"/>
      <c r="T111" s="441"/>
      <c r="U111" s="441"/>
      <c r="V111" s="441"/>
      <c r="W111" s="441"/>
      <c r="X111" s="441"/>
      <c r="Y111" s="441"/>
      <c r="Z111" s="441"/>
      <c r="AA111" s="441"/>
      <c r="AB111" s="441"/>
      <c r="AC111" s="441"/>
      <c r="AD111" s="441"/>
      <c r="AE111" s="441"/>
      <c r="AF111" s="441"/>
      <c r="AG111" s="441"/>
      <c r="AH111" s="441"/>
      <c r="AI111" s="441"/>
      <c r="AJ111" s="441"/>
      <c r="AK111" s="441"/>
      <c r="AL111" s="440"/>
      <c r="AM111" s="445"/>
      <c r="AN111" s="440"/>
      <c r="AO111" s="441"/>
      <c r="AP111" s="440"/>
      <c r="AQ111" s="440"/>
      <c r="AR111" s="440"/>
      <c r="AS111" s="440"/>
      <c r="AT111" s="441"/>
      <c r="AU111" s="441"/>
      <c r="AV111" s="441"/>
      <c r="AW111" s="441"/>
      <c r="AX111" s="441"/>
      <c r="AY111" s="441"/>
      <c r="AZ111" s="441"/>
      <c r="BA111" s="441"/>
      <c r="BB111" s="441"/>
      <c r="BC111" s="441"/>
    </row>
    <row r="112" ht="15.75" customHeight="1">
      <c r="A112" s="440"/>
      <c r="B112" s="440"/>
      <c r="C112" s="441"/>
      <c r="D112" s="441"/>
      <c r="E112" s="441"/>
      <c r="F112" s="441"/>
      <c r="G112" s="441"/>
      <c r="H112" s="441"/>
      <c r="I112" s="441"/>
      <c r="J112" s="440"/>
      <c r="K112" s="441"/>
      <c r="L112" s="441"/>
      <c r="M112" s="441"/>
      <c r="N112" s="441"/>
      <c r="O112" s="441"/>
      <c r="P112" s="441"/>
      <c r="Q112" s="441"/>
      <c r="R112" s="441"/>
      <c r="S112" s="441"/>
      <c r="T112" s="441"/>
      <c r="U112" s="441"/>
      <c r="V112" s="441"/>
      <c r="W112" s="441"/>
      <c r="X112" s="441"/>
      <c r="Y112" s="441"/>
      <c r="Z112" s="441"/>
      <c r="AA112" s="441"/>
      <c r="AB112" s="441"/>
      <c r="AC112" s="441"/>
      <c r="AD112" s="441"/>
      <c r="AE112" s="441"/>
      <c r="AF112" s="441"/>
      <c r="AG112" s="441"/>
      <c r="AH112" s="441"/>
      <c r="AI112" s="441"/>
      <c r="AJ112" s="441"/>
      <c r="AK112" s="441"/>
      <c r="AL112" s="440"/>
      <c r="AM112" s="445"/>
      <c r="AN112" s="440"/>
      <c r="AO112" s="441"/>
      <c r="AP112" s="440"/>
      <c r="AQ112" s="440"/>
      <c r="AR112" s="440"/>
      <c r="AS112" s="440"/>
      <c r="AT112" s="441"/>
      <c r="AU112" s="441"/>
      <c r="AV112" s="441"/>
      <c r="AW112" s="441"/>
      <c r="AX112" s="441"/>
      <c r="AY112" s="441"/>
      <c r="AZ112" s="441"/>
      <c r="BA112" s="441"/>
      <c r="BB112" s="441"/>
      <c r="BC112" s="441"/>
    </row>
    <row r="113" ht="15.75" customHeight="1">
      <c r="A113" s="440"/>
      <c r="B113" s="440"/>
      <c r="C113" s="441"/>
      <c r="D113" s="441"/>
      <c r="E113" s="441"/>
      <c r="F113" s="441"/>
      <c r="G113" s="441"/>
      <c r="H113" s="441"/>
      <c r="I113" s="441"/>
      <c r="J113" s="440"/>
      <c r="K113" s="441"/>
      <c r="L113" s="441"/>
      <c r="M113" s="441"/>
      <c r="N113" s="441"/>
      <c r="O113" s="441"/>
      <c r="P113" s="441"/>
      <c r="Q113" s="441"/>
      <c r="R113" s="441"/>
      <c r="S113" s="441"/>
      <c r="T113" s="441"/>
      <c r="U113" s="441"/>
      <c r="V113" s="441"/>
      <c r="W113" s="441"/>
      <c r="X113" s="441"/>
      <c r="Y113" s="441"/>
      <c r="Z113" s="441"/>
      <c r="AA113" s="441"/>
      <c r="AB113" s="441"/>
      <c r="AC113" s="441"/>
      <c r="AD113" s="441"/>
      <c r="AE113" s="441"/>
      <c r="AF113" s="441"/>
      <c r="AG113" s="441"/>
      <c r="AH113" s="441"/>
      <c r="AI113" s="441"/>
      <c r="AJ113" s="441"/>
      <c r="AK113" s="441"/>
      <c r="AL113" s="440"/>
      <c r="AM113" s="445"/>
      <c r="AN113" s="440"/>
      <c r="AO113" s="441"/>
      <c r="AP113" s="440"/>
      <c r="AQ113" s="440"/>
      <c r="AR113" s="440"/>
      <c r="AS113" s="440"/>
      <c r="AT113" s="441"/>
      <c r="AU113" s="441"/>
      <c r="AV113" s="441"/>
      <c r="AW113" s="441"/>
      <c r="AX113" s="441"/>
      <c r="AY113" s="441"/>
      <c r="AZ113" s="441"/>
      <c r="BA113" s="441"/>
      <c r="BB113" s="441"/>
      <c r="BC113" s="441"/>
    </row>
    <row r="114" ht="15.75" customHeight="1">
      <c r="A114" s="440"/>
      <c r="B114" s="440"/>
      <c r="C114" s="441"/>
      <c r="D114" s="441"/>
      <c r="E114" s="441"/>
      <c r="F114" s="441"/>
      <c r="G114" s="441"/>
      <c r="H114" s="441"/>
      <c r="I114" s="441"/>
      <c r="J114" s="440"/>
      <c r="K114" s="441"/>
      <c r="L114" s="441"/>
      <c r="M114" s="441"/>
      <c r="N114" s="441"/>
      <c r="O114" s="441"/>
      <c r="P114" s="441"/>
      <c r="Q114" s="441"/>
      <c r="R114" s="441"/>
      <c r="S114" s="441"/>
      <c r="T114" s="441"/>
      <c r="U114" s="441"/>
      <c r="V114" s="441"/>
      <c r="W114" s="441"/>
      <c r="X114" s="441"/>
      <c r="Y114" s="441"/>
      <c r="Z114" s="441"/>
      <c r="AA114" s="441"/>
      <c r="AB114" s="441"/>
      <c r="AC114" s="441"/>
      <c r="AD114" s="441"/>
      <c r="AE114" s="441"/>
      <c r="AF114" s="441"/>
      <c r="AG114" s="441"/>
      <c r="AH114" s="441"/>
      <c r="AI114" s="441"/>
      <c r="AJ114" s="441"/>
      <c r="AK114" s="441"/>
      <c r="AL114" s="440"/>
      <c r="AM114" s="445"/>
      <c r="AN114" s="440"/>
      <c r="AO114" s="441"/>
      <c r="AP114" s="440"/>
      <c r="AQ114" s="440"/>
      <c r="AR114" s="440"/>
      <c r="AS114" s="440"/>
      <c r="AT114" s="441"/>
      <c r="AU114" s="441"/>
      <c r="AV114" s="441"/>
      <c r="AW114" s="441"/>
      <c r="AX114" s="441"/>
      <c r="AY114" s="441"/>
      <c r="AZ114" s="441"/>
      <c r="BA114" s="441"/>
      <c r="BB114" s="441"/>
      <c r="BC114" s="441"/>
    </row>
    <row r="115" ht="15.75" customHeight="1">
      <c r="A115" s="440"/>
      <c r="B115" s="440"/>
      <c r="C115" s="441"/>
      <c r="D115" s="441"/>
      <c r="E115" s="441"/>
      <c r="F115" s="441"/>
      <c r="G115" s="441"/>
      <c r="H115" s="441"/>
      <c r="I115" s="441"/>
      <c r="J115" s="440"/>
      <c r="K115" s="441"/>
      <c r="L115" s="441"/>
      <c r="M115" s="441"/>
      <c r="N115" s="441"/>
      <c r="O115" s="441"/>
      <c r="P115" s="441"/>
      <c r="Q115" s="441"/>
      <c r="R115" s="441"/>
      <c r="S115" s="441"/>
      <c r="T115" s="441"/>
      <c r="U115" s="441"/>
      <c r="V115" s="441"/>
      <c r="W115" s="441"/>
      <c r="X115" s="441"/>
      <c r="Y115" s="441"/>
      <c r="Z115" s="441"/>
      <c r="AA115" s="441"/>
      <c r="AB115" s="441"/>
      <c r="AC115" s="441"/>
      <c r="AD115" s="441"/>
      <c r="AE115" s="441"/>
      <c r="AF115" s="441"/>
      <c r="AG115" s="441"/>
      <c r="AH115" s="441"/>
      <c r="AI115" s="441"/>
      <c r="AJ115" s="441"/>
      <c r="AK115" s="441"/>
      <c r="AL115" s="440"/>
      <c r="AM115" s="445"/>
      <c r="AN115" s="440"/>
      <c r="AO115" s="441"/>
      <c r="AP115" s="440"/>
      <c r="AQ115" s="440"/>
      <c r="AR115" s="440"/>
      <c r="AS115" s="440"/>
      <c r="AT115" s="441"/>
      <c r="AU115" s="441"/>
      <c r="AV115" s="441"/>
      <c r="AW115" s="441"/>
      <c r="AX115" s="441"/>
      <c r="AY115" s="441"/>
      <c r="AZ115" s="441"/>
      <c r="BA115" s="441"/>
      <c r="BB115" s="441"/>
      <c r="BC115" s="441"/>
    </row>
    <row r="116" ht="15.75" customHeight="1">
      <c r="A116" s="440"/>
      <c r="B116" s="440"/>
      <c r="C116" s="441"/>
      <c r="D116" s="441"/>
      <c r="E116" s="441"/>
      <c r="F116" s="441"/>
      <c r="G116" s="441"/>
      <c r="H116" s="441"/>
      <c r="I116" s="441"/>
      <c r="J116" s="440"/>
      <c r="K116" s="441"/>
      <c r="L116" s="441"/>
      <c r="M116" s="441"/>
      <c r="N116" s="441"/>
      <c r="O116" s="441"/>
      <c r="P116" s="441"/>
      <c r="Q116" s="441"/>
      <c r="R116" s="441"/>
      <c r="S116" s="441"/>
      <c r="T116" s="441"/>
      <c r="U116" s="441"/>
      <c r="V116" s="441"/>
      <c r="W116" s="441"/>
      <c r="X116" s="441"/>
      <c r="Y116" s="441"/>
      <c r="Z116" s="441"/>
      <c r="AA116" s="441"/>
      <c r="AB116" s="441"/>
      <c r="AC116" s="441"/>
      <c r="AD116" s="441"/>
      <c r="AE116" s="441"/>
      <c r="AF116" s="441"/>
      <c r="AG116" s="441"/>
      <c r="AH116" s="441"/>
      <c r="AI116" s="441"/>
      <c r="AJ116" s="441"/>
      <c r="AK116" s="441"/>
      <c r="AL116" s="440"/>
      <c r="AM116" s="445"/>
      <c r="AN116" s="440"/>
      <c r="AO116" s="441"/>
      <c r="AP116" s="440"/>
      <c r="AQ116" s="440"/>
      <c r="AR116" s="440"/>
      <c r="AS116" s="440"/>
      <c r="AT116" s="441"/>
      <c r="AU116" s="441"/>
      <c r="AV116" s="441"/>
      <c r="AW116" s="441"/>
      <c r="AX116" s="441"/>
      <c r="AY116" s="441"/>
      <c r="AZ116" s="441"/>
      <c r="BA116" s="441"/>
      <c r="BB116" s="441"/>
      <c r="BC116" s="441"/>
    </row>
    <row r="117" ht="15.75" customHeight="1">
      <c r="A117" s="440"/>
      <c r="B117" s="440"/>
      <c r="C117" s="441"/>
      <c r="D117" s="441"/>
      <c r="E117" s="441"/>
      <c r="F117" s="441"/>
      <c r="G117" s="441"/>
      <c r="H117" s="441"/>
      <c r="I117" s="441"/>
      <c r="J117" s="440"/>
      <c r="K117" s="441"/>
      <c r="L117" s="441"/>
      <c r="M117" s="441"/>
      <c r="N117" s="441"/>
      <c r="O117" s="441"/>
      <c r="P117" s="441"/>
      <c r="Q117" s="441"/>
      <c r="R117" s="441"/>
      <c r="S117" s="441"/>
      <c r="T117" s="441"/>
      <c r="U117" s="441"/>
      <c r="V117" s="441"/>
      <c r="W117" s="441"/>
      <c r="X117" s="441"/>
      <c r="Y117" s="441"/>
      <c r="Z117" s="441"/>
      <c r="AA117" s="441"/>
      <c r="AB117" s="441"/>
      <c r="AC117" s="441"/>
      <c r="AD117" s="441"/>
      <c r="AE117" s="441"/>
      <c r="AF117" s="441"/>
      <c r="AG117" s="441"/>
      <c r="AH117" s="441"/>
      <c r="AI117" s="441"/>
      <c r="AJ117" s="441"/>
      <c r="AK117" s="441"/>
      <c r="AL117" s="440"/>
      <c r="AM117" s="445"/>
      <c r="AN117" s="440"/>
      <c r="AO117" s="441"/>
      <c r="AP117" s="440"/>
      <c r="AQ117" s="440"/>
      <c r="AR117" s="440"/>
      <c r="AS117" s="440"/>
      <c r="AT117" s="441"/>
      <c r="AU117" s="441"/>
      <c r="AV117" s="441"/>
      <c r="AW117" s="441"/>
      <c r="AX117" s="441"/>
      <c r="AY117" s="441"/>
      <c r="AZ117" s="441"/>
      <c r="BA117" s="441"/>
      <c r="BB117" s="441"/>
      <c r="BC117" s="441"/>
    </row>
    <row r="118" ht="15.75" customHeight="1">
      <c r="A118" s="440"/>
      <c r="B118" s="440"/>
      <c r="C118" s="441"/>
      <c r="D118" s="441"/>
      <c r="E118" s="441"/>
      <c r="F118" s="441"/>
      <c r="G118" s="441"/>
      <c r="H118" s="441"/>
      <c r="I118" s="441"/>
      <c r="J118" s="440"/>
      <c r="K118" s="441"/>
      <c r="L118" s="441"/>
      <c r="M118" s="441"/>
      <c r="N118" s="441"/>
      <c r="O118" s="441"/>
      <c r="P118" s="441"/>
      <c r="Q118" s="441"/>
      <c r="R118" s="441"/>
      <c r="S118" s="441"/>
      <c r="T118" s="441"/>
      <c r="U118" s="441"/>
      <c r="V118" s="441"/>
      <c r="W118" s="441"/>
      <c r="X118" s="441"/>
      <c r="Y118" s="441"/>
      <c r="Z118" s="441"/>
      <c r="AA118" s="441"/>
      <c r="AB118" s="441"/>
      <c r="AC118" s="441"/>
      <c r="AD118" s="441"/>
      <c r="AE118" s="441"/>
      <c r="AF118" s="441"/>
      <c r="AG118" s="441"/>
      <c r="AH118" s="441"/>
      <c r="AI118" s="441"/>
      <c r="AJ118" s="441"/>
      <c r="AK118" s="441"/>
      <c r="AL118" s="440"/>
      <c r="AM118" s="445"/>
      <c r="AN118" s="440"/>
      <c r="AO118" s="441"/>
      <c r="AP118" s="440"/>
      <c r="AQ118" s="440"/>
      <c r="AR118" s="440"/>
      <c r="AS118" s="440"/>
      <c r="AT118" s="441"/>
      <c r="AU118" s="441"/>
      <c r="AV118" s="441"/>
      <c r="AW118" s="441"/>
      <c r="AX118" s="441"/>
      <c r="AY118" s="441"/>
      <c r="AZ118" s="441"/>
      <c r="BA118" s="441"/>
      <c r="BB118" s="441"/>
      <c r="BC118" s="441"/>
    </row>
    <row r="119" ht="15.75" customHeight="1">
      <c r="A119" s="440"/>
      <c r="B119" s="440"/>
      <c r="C119" s="441"/>
      <c r="D119" s="441"/>
      <c r="E119" s="441"/>
      <c r="F119" s="441"/>
      <c r="G119" s="441"/>
      <c r="H119" s="441"/>
      <c r="I119" s="441"/>
      <c r="J119" s="440"/>
      <c r="K119" s="441"/>
      <c r="L119" s="441"/>
      <c r="M119" s="441"/>
      <c r="N119" s="441"/>
      <c r="O119" s="441"/>
      <c r="P119" s="441"/>
      <c r="Q119" s="441"/>
      <c r="R119" s="441"/>
      <c r="S119" s="441"/>
      <c r="T119" s="441"/>
      <c r="U119" s="441"/>
      <c r="V119" s="441"/>
      <c r="W119" s="441"/>
      <c r="X119" s="441"/>
      <c r="Y119" s="441"/>
      <c r="Z119" s="441"/>
      <c r="AA119" s="441"/>
      <c r="AB119" s="441"/>
      <c r="AC119" s="441"/>
      <c r="AD119" s="441"/>
      <c r="AE119" s="441"/>
      <c r="AF119" s="441"/>
      <c r="AG119" s="441"/>
      <c r="AH119" s="441"/>
      <c r="AI119" s="441"/>
      <c r="AJ119" s="441"/>
      <c r="AK119" s="441"/>
      <c r="AL119" s="440"/>
      <c r="AM119" s="445"/>
      <c r="AN119" s="440"/>
      <c r="AO119" s="441"/>
      <c r="AP119" s="440"/>
      <c r="AQ119" s="440"/>
      <c r="AR119" s="440"/>
      <c r="AS119" s="440"/>
      <c r="AT119" s="441"/>
      <c r="AU119" s="441"/>
      <c r="AV119" s="441"/>
      <c r="AW119" s="441"/>
      <c r="AX119" s="441"/>
      <c r="AY119" s="441"/>
      <c r="AZ119" s="441"/>
      <c r="BA119" s="441"/>
      <c r="BB119" s="441"/>
      <c r="BC119" s="441"/>
    </row>
    <row r="120" ht="15.75" customHeight="1">
      <c r="A120" s="440"/>
      <c r="B120" s="440"/>
      <c r="C120" s="441"/>
      <c r="D120" s="441"/>
      <c r="E120" s="441"/>
      <c r="F120" s="441"/>
      <c r="G120" s="441"/>
      <c r="H120" s="441"/>
      <c r="I120" s="441"/>
      <c r="J120" s="440"/>
      <c r="K120" s="441"/>
      <c r="L120" s="441"/>
      <c r="M120" s="441"/>
      <c r="N120" s="441"/>
      <c r="O120" s="441"/>
      <c r="P120" s="441"/>
      <c r="Q120" s="441"/>
      <c r="R120" s="441"/>
      <c r="S120" s="441"/>
      <c r="T120" s="441"/>
      <c r="U120" s="441"/>
      <c r="V120" s="441"/>
      <c r="W120" s="441"/>
      <c r="X120" s="441"/>
      <c r="Y120" s="441"/>
      <c r="Z120" s="441"/>
      <c r="AA120" s="441"/>
      <c r="AB120" s="441"/>
      <c r="AC120" s="441"/>
      <c r="AD120" s="441"/>
      <c r="AE120" s="441"/>
      <c r="AF120" s="441"/>
      <c r="AG120" s="441"/>
      <c r="AH120" s="441"/>
      <c r="AI120" s="441"/>
      <c r="AJ120" s="441"/>
      <c r="AK120" s="441"/>
      <c r="AL120" s="440"/>
      <c r="AM120" s="445"/>
      <c r="AN120" s="440"/>
      <c r="AO120" s="441"/>
      <c r="AP120" s="440"/>
      <c r="AQ120" s="440"/>
      <c r="AR120" s="440"/>
      <c r="AS120" s="440"/>
      <c r="AT120" s="441"/>
      <c r="AU120" s="441"/>
      <c r="AV120" s="441"/>
      <c r="AW120" s="441"/>
      <c r="AX120" s="441"/>
      <c r="AY120" s="441"/>
      <c r="AZ120" s="441"/>
      <c r="BA120" s="441"/>
      <c r="BB120" s="441"/>
      <c r="BC120" s="441"/>
    </row>
    <row r="121" ht="15.75" customHeight="1">
      <c r="A121" s="440"/>
      <c r="B121" s="440"/>
      <c r="C121" s="441"/>
      <c r="D121" s="441"/>
      <c r="E121" s="441"/>
      <c r="F121" s="441"/>
      <c r="G121" s="441"/>
      <c r="H121" s="441"/>
      <c r="I121" s="441"/>
      <c r="J121" s="440"/>
      <c r="K121" s="441"/>
      <c r="L121" s="441"/>
      <c r="M121" s="441"/>
      <c r="N121" s="441"/>
      <c r="O121" s="441"/>
      <c r="P121" s="441"/>
      <c r="Q121" s="441"/>
      <c r="R121" s="441"/>
      <c r="S121" s="441"/>
      <c r="T121" s="441"/>
      <c r="U121" s="441"/>
      <c r="V121" s="441"/>
      <c r="W121" s="441"/>
      <c r="X121" s="441"/>
      <c r="Y121" s="441"/>
      <c r="Z121" s="441"/>
      <c r="AA121" s="441"/>
      <c r="AB121" s="441"/>
      <c r="AC121" s="441"/>
      <c r="AD121" s="441"/>
      <c r="AE121" s="441"/>
      <c r="AF121" s="441"/>
      <c r="AG121" s="441"/>
      <c r="AH121" s="441"/>
      <c r="AI121" s="441"/>
      <c r="AJ121" s="441"/>
      <c r="AK121" s="441"/>
      <c r="AL121" s="440"/>
      <c r="AM121" s="445"/>
      <c r="AN121" s="440"/>
      <c r="AO121" s="441"/>
      <c r="AP121" s="440"/>
      <c r="AQ121" s="440"/>
      <c r="AR121" s="440"/>
      <c r="AS121" s="440"/>
      <c r="AT121" s="441"/>
      <c r="AU121" s="441"/>
      <c r="AV121" s="441"/>
      <c r="AW121" s="441"/>
      <c r="AX121" s="441"/>
      <c r="AY121" s="441"/>
      <c r="AZ121" s="441"/>
      <c r="BA121" s="441"/>
      <c r="BB121" s="441"/>
      <c r="BC121" s="441"/>
    </row>
    <row r="122" ht="15.75" customHeight="1">
      <c r="A122" s="440"/>
      <c r="B122" s="440"/>
      <c r="C122" s="441"/>
      <c r="D122" s="441"/>
      <c r="E122" s="441"/>
      <c r="F122" s="441"/>
      <c r="G122" s="441"/>
      <c r="H122" s="441"/>
      <c r="I122" s="441"/>
      <c r="J122" s="440"/>
      <c r="K122" s="441"/>
      <c r="L122" s="441"/>
      <c r="M122" s="441"/>
      <c r="N122" s="441"/>
      <c r="O122" s="441"/>
      <c r="P122" s="441"/>
      <c r="Q122" s="441"/>
      <c r="R122" s="441"/>
      <c r="S122" s="441"/>
      <c r="T122" s="441"/>
      <c r="U122" s="441"/>
      <c r="V122" s="441"/>
      <c r="W122" s="441"/>
      <c r="X122" s="441"/>
      <c r="Y122" s="441"/>
      <c r="Z122" s="441"/>
      <c r="AA122" s="441"/>
      <c r="AB122" s="441"/>
      <c r="AC122" s="441"/>
      <c r="AD122" s="441"/>
      <c r="AE122" s="441"/>
      <c r="AF122" s="441"/>
      <c r="AG122" s="441"/>
      <c r="AH122" s="441"/>
      <c r="AI122" s="441"/>
      <c r="AJ122" s="441"/>
      <c r="AK122" s="441"/>
      <c r="AL122" s="440"/>
      <c r="AM122" s="445"/>
      <c r="AN122" s="440"/>
      <c r="AO122" s="441"/>
      <c r="AP122" s="440"/>
      <c r="AQ122" s="440"/>
      <c r="AR122" s="440"/>
      <c r="AS122" s="440"/>
      <c r="AT122" s="441"/>
      <c r="AU122" s="441"/>
      <c r="AV122" s="441"/>
      <c r="AW122" s="441"/>
      <c r="AX122" s="441"/>
      <c r="AY122" s="441"/>
      <c r="AZ122" s="441"/>
      <c r="BA122" s="441"/>
      <c r="BB122" s="441"/>
      <c r="BC122" s="441"/>
    </row>
    <row r="123" ht="15.75" customHeight="1">
      <c r="A123" s="440"/>
      <c r="B123" s="440"/>
      <c r="C123" s="441"/>
      <c r="D123" s="441"/>
      <c r="E123" s="441"/>
      <c r="F123" s="441"/>
      <c r="G123" s="441"/>
      <c r="H123" s="441"/>
      <c r="I123" s="441"/>
      <c r="J123" s="440"/>
      <c r="K123" s="441"/>
      <c r="L123" s="441"/>
      <c r="M123" s="441"/>
      <c r="N123" s="441"/>
      <c r="O123" s="441"/>
      <c r="P123" s="441"/>
      <c r="Q123" s="441"/>
      <c r="R123" s="441"/>
      <c r="S123" s="441"/>
      <c r="T123" s="441"/>
      <c r="U123" s="441"/>
      <c r="V123" s="441"/>
      <c r="W123" s="441"/>
      <c r="X123" s="441"/>
      <c r="Y123" s="441"/>
      <c r="Z123" s="441"/>
      <c r="AA123" s="441"/>
      <c r="AB123" s="441"/>
      <c r="AC123" s="441"/>
      <c r="AD123" s="441"/>
      <c r="AE123" s="441"/>
      <c r="AF123" s="441"/>
      <c r="AG123" s="441"/>
      <c r="AH123" s="441"/>
      <c r="AI123" s="441"/>
      <c r="AJ123" s="441"/>
      <c r="AK123" s="441"/>
      <c r="AL123" s="440"/>
      <c r="AM123" s="445"/>
      <c r="AN123" s="440"/>
      <c r="AO123" s="441"/>
      <c r="AP123" s="440"/>
      <c r="AQ123" s="440"/>
      <c r="AR123" s="440"/>
      <c r="AS123" s="440"/>
      <c r="AT123" s="441"/>
      <c r="AU123" s="441"/>
      <c r="AV123" s="441"/>
      <c r="AW123" s="441"/>
      <c r="AX123" s="441"/>
      <c r="AY123" s="441"/>
      <c r="AZ123" s="441"/>
      <c r="BA123" s="441"/>
      <c r="BB123" s="441"/>
      <c r="BC123" s="441"/>
    </row>
    <row r="124" ht="15.75" customHeight="1">
      <c r="A124" s="440"/>
      <c r="B124" s="440"/>
      <c r="C124" s="441"/>
      <c r="D124" s="441"/>
      <c r="E124" s="441"/>
      <c r="F124" s="441"/>
      <c r="G124" s="441"/>
      <c r="H124" s="441"/>
      <c r="I124" s="441"/>
      <c r="J124" s="440"/>
      <c r="K124" s="441"/>
      <c r="L124" s="441"/>
      <c r="M124" s="441"/>
      <c r="N124" s="441"/>
      <c r="O124" s="441"/>
      <c r="P124" s="441"/>
      <c r="Q124" s="441"/>
      <c r="R124" s="441"/>
      <c r="S124" s="441"/>
      <c r="T124" s="441"/>
      <c r="U124" s="441"/>
      <c r="V124" s="441"/>
      <c r="W124" s="441"/>
      <c r="X124" s="441"/>
      <c r="Y124" s="441"/>
      <c r="Z124" s="441"/>
      <c r="AA124" s="441"/>
      <c r="AB124" s="441"/>
      <c r="AC124" s="441"/>
      <c r="AD124" s="441"/>
      <c r="AE124" s="441"/>
      <c r="AF124" s="441"/>
      <c r="AG124" s="441"/>
      <c r="AH124" s="441"/>
      <c r="AI124" s="441"/>
      <c r="AJ124" s="441"/>
      <c r="AK124" s="441"/>
      <c r="AL124" s="440"/>
      <c r="AM124" s="445"/>
      <c r="AN124" s="440"/>
      <c r="AO124" s="441"/>
      <c r="AP124" s="440"/>
      <c r="AQ124" s="440"/>
      <c r="AR124" s="440"/>
      <c r="AS124" s="440"/>
      <c r="AT124" s="441"/>
      <c r="AU124" s="441"/>
      <c r="AV124" s="441"/>
      <c r="AW124" s="441"/>
      <c r="AX124" s="441"/>
      <c r="AY124" s="441"/>
      <c r="AZ124" s="441"/>
      <c r="BA124" s="441"/>
      <c r="BB124" s="441"/>
      <c r="BC124" s="441"/>
    </row>
    <row r="125" ht="15.75" customHeight="1">
      <c r="A125" s="440"/>
      <c r="B125" s="440"/>
      <c r="C125" s="441"/>
      <c r="D125" s="441"/>
      <c r="E125" s="441"/>
      <c r="F125" s="441"/>
      <c r="G125" s="441"/>
      <c r="H125" s="441"/>
      <c r="I125" s="441"/>
      <c r="J125" s="440"/>
      <c r="K125" s="441"/>
      <c r="L125" s="441"/>
      <c r="M125" s="441"/>
      <c r="N125" s="441"/>
      <c r="O125" s="441"/>
      <c r="P125" s="441"/>
      <c r="Q125" s="441"/>
      <c r="R125" s="441"/>
      <c r="S125" s="441"/>
      <c r="T125" s="441"/>
      <c r="U125" s="441"/>
      <c r="V125" s="441"/>
      <c r="W125" s="441"/>
      <c r="X125" s="441"/>
      <c r="Y125" s="441"/>
      <c r="Z125" s="441"/>
      <c r="AA125" s="441"/>
      <c r="AB125" s="441"/>
      <c r="AC125" s="441"/>
      <c r="AD125" s="441"/>
      <c r="AE125" s="441"/>
      <c r="AF125" s="441"/>
      <c r="AG125" s="441"/>
      <c r="AH125" s="441"/>
      <c r="AI125" s="441"/>
      <c r="AJ125" s="441"/>
      <c r="AK125" s="441"/>
      <c r="AL125" s="440"/>
      <c r="AM125" s="445"/>
      <c r="AN125" s="440"/>
      <c r="AO125" s="441"/>
      <c r="AP125" s="440"/>
      <c r="AQ125" s="440"/>
      <c r="AR125" s="440"/>
      <c r="AS125" s="440"/>
      <c r="AT125" s="441"/>
      <c r="AU125" s="441"/>
      <c r="AV125" s="441"/>
      <c r="AW125" s="441"/>
      <c r="AX125" s="441"/>
      <c r="AY125" s="441"/>
      <c r="AZ125" s="441"/>
      <c r="BA125" s="441"/>
      <c r="BB125" s="441"/>
      <c r="BC125" s="441"/>
    </row>
    <row r="126" ht="15.75" customHeight="1">
      <c r="A126" s="440"/>
      <c r="B126" s="440"/>
      <c r="C126" s="441"/>
      <c r="D126" s="441"/>
      <c r="E126" s="441"/>
      <c r="F126" s="441"/>
      <c r="G126" s="441"/>
      <c r="H126" s="441"/>
      <c r="I126" s="441"/>
      <c r="J126" s="440"/>
      <c r="K126" s="441"/>
      <c r="L126" s="441"/>
      <c r="M126" s="441"/>
      <c r="N126" s="441"/>
      <c r="O126" s="441"/>
      <c r="P126" s="441"/>
      <c r="Q126" s="441"/>
      <c r="R126" s="441"/>
      <c r="S126" s="441"/>
      <c r="T126" s="441"/>
      <c r="U126" s="441"/>
      <c r="V126" s="441"/>
      <c r="W126" s="441"/>
      <c r="X126" s="441"/>
      <c r="Y126" s="441"/>
      <c r="Z126" s="441"/>
      <c r="AA126" s="441"/>
      <c r="AB126" s="441"/>
      <c r="AC126" s="441"/>
      <c r="AD126" s="441"/>
      <c r="AE126" s="441"/>
      <c r="AF126" s="441"/>
      <c r="AG126" s="441"/>
      <c r="AH126" s="441"/>
      <c r="AI126" s="441"/>
      <c r="AJ126" s="441"/>
      <c r="AK126" s="441"/>
      <c r="AL126" s="440"/>
      <c r="AM126" s="445"/>
      <c r="AN126" s="440"/>
      <c r="AO126" s="441"/>
      <c r="AP126" s="440"/>
      <c r="AQ126" s="440"/>
      <c r="AR126" s="440"/>
      <c r="AS126" s="440"/>
      <c r="AT126" s="441"/>
      <c r="AU126" s="441"/>
      <c r="AV126" s="441"/>
      <c r="AW126" s="441"/>
      <c r="AX126" s="441"/>
      <c r="AY126" s="441"/>
      <c r="AZ126" s="441"/>
      <c r="BA126" s="441"/>
      <c r="BB126" s="441"/>
      <c r="BC126" s="441"/>
    </row>
    <row r="127" ht="15.75" customHeight="1">
      <c r="A127" s="440"/>
      <c r="B127" s="440"/>
      <c r="C127" s="441"/>
      <c r="D127" s="441"/>
      <c r="E127" s="441"/>
      <c r="F127" s="441"/>
      <c r="G127" s="441"/>
      <c r="H127" s="441"/>
      <c r="I127" s="441"/>
      <c r="J127" s="440"/>
      <c r="K127" s="441"/>
      <c r="L127" s="441"/>
      <c r="M127" s="441"/>
      <c r="N127" s="441"/>
      <c r="O127" s="441"/>
      <c r="P127" s="441"/>
      <c r="Q127" s="441"/>
      <c r="R127" s="441"/>
      <c r="S127" s="441"/>
      <c r="T127" s="441"/>
      <c r="U127" s="441"/>
      <c r="V127" s="441"/>
      <c r="W127" s="441"/>
      <c r="X127" s="441"/>
      <c r="Y127" s="441"/>
      <c r="Z127" s="441"/>
      <c r="AA127" s="441"/>
      <c r="AB127" s="441"/>
      <c r="AC127" s="441"/>
      <c r="AD127" s="441"/>
      <c r="AE127" s="441"/>
      <c r="AF127" s="441"/>
      <c r="AG127" s="441"/>
      <c r="AH127" s="441"/>
      <c r="AI127" s="441"/>
      <c r="AJ127" s="441"/>
      <c r="AK127" s="441"/>
      <c r="AL127" s="440"/>
      <c r="AM127" s="445"/>
      <c r="AN127" s="440"/>
      <c r="AO127" s="441"/>
      <c r="AP127" s="440"/>
      <c r="AQ127" s="440"/>
      <c r="AR127" s="440"/>
      <c r="AS127" s="440"/>
      <c r="AT127" s="441"/>
      <c r="AU127" s="441"/>
      <c r="AV127" s="441"/>
      <c r="AW127" s="441"/>
      <c r="AX127" s="441"/>
      <c r="AY127" s="441"/>
      <c r="AZ127" s="441"/>
      <c r="BA127" s="441"/>
      <c r="BB127" s="441"/>
      <c r="BC127" s="441"/>
    </row>
    <row r="128" ht="15.75" customHeight="1">
      <c r="A128" s="440"/>
      <c r="B128" s="440"/>
      <c r="C128" s="441"/>
      <c r="D128" s="441"/>
      <c r="E128" s="441"/>
      <c r="F128" s="441"/>
      <c r="G128" s="441"/>
      <c r="H128" s="441"/>
      <c r="I128" s="441"/>
      <c r="J128" s="440"/>
      <c r="K128" s="441"/>
      <c r="L128" s="441"/>
      <c r="M128" s="441"/>
      <c r="N128" s="441"/>
      <c r="O128" s="441"/>
      <c r="P128" s="441"/>
      <c r="Q128" s="441"/>
      <c r="R128" s="441"/>
      <c r="S128" s="441"/>
      <c r="T128" s="441"/>
      <c r="U128" s="441"/>
      <c r="V128" s="441"/>
      <c r="W128" s="441"/>
      <c r="X128" s="441"/>
      <c r="Y128" s="441"/>
      <c r="Z128" s="441"/>
      <c r="AA128" s="441"/>
      <c r="AB128" s="441"/>
      <c r="AC128" s="441"/>
      <c r="AD128" s="441"/>
      <c r="AE128" s="441"/>
      <c r="AF128" s="441"/>
      <c r="AG128" s="441"/>
      <c r="AH128" s="441"/>
      <c r="AI128" s="441"/>
      <c r="AJ128" s="441"/>
      <c r="AK128" s="441"/>
      <c r="AL128" s="440"/>
      <c r="AM128" s="445"/>
      <c r="AN128" s="440"/>
      <c r="AO128" s="441"/>
      <c r="AP128" s="440"/>
      <c r="AQ128" s="440"/>
      <c r="AR128" s="440"/>
      <c r="AS128" s="440"/>
      <c r="AT128" s="441"/>
      <c r="AU128" s="441"/>
      <c r="AV128" s="441"/>
      <c r="AW128" s="441"/>
      <c r="AX128" s="441"/>
      <c r="AY128" s="441"/>
      <c r="AZ128" s="441"/>
      <c r="BA128" s="441"/>
      <c r="BB128" s="441"/>
      <c r="BC128" s="441"/>
    </row>
    <row r="129" ht="15.75" customHeight="1">
      <c r="A129" s="440"/>
      <c r="B129" s="440"/>
      <c r="C129" s="441"/>
      <c r="D129" s="441"/>
      <c r="E129" s="441"/>
      <c r="F129" s="441"/>
      <c r="G129" s="441"/>
      <c r="H129" s="441"/>
      <c r="I129" s="441"/>
      <c r="J129" s="440"/>
      <c r="K129" s="441"/>
      <c r="L129" s="441"/>
      <c r="M129" s="441"/>
      <c r="N129" s="441"/>
      <c r="O129" s="441"/>
      <c r="P129" s="441"/>
      <c r="Q129" s="441"/>
      <c r="R129" s="441"/>
      <c r="S129" s="441"/>
      <c r="T129" s="441"/>
      <c r="U129" s="441"/>
      <c r="V129" s="441"/>
      <c r="W129" s="441"/>
      <c r="X129" s="441"/>
      <c r="Y129" s="441"/>
      <c r="Z129" s="441"/>
      <c r="AA129" s="441"/>
      <c r="AB129" s="441"/>
      <c r="AC129" s="441"/>
      <c r="AD129" s="441"/>
      <c r="AE129" s="441"/>
      <c r="AF129" s="441"/>
      <c r="AG129" s="441"/>
      <c r="AH129" s="441"/>
      <c r="AI129" s="441"/>
      <c r="AJ129" s="441"/>
      <c r="AK129" s="441"/>
      <c r="AL129" s="440"/>
      <c r="AM129" s="445"/>
      <c r="AN129" s="440"/>
      <c r="AO129" s="441"/>
      <c r="AP129" s="440"/>
      <c r="AQ129" s="440"/>
      <c r="AR129" s="440"/>
      <c r="AS129" s="440"/>
      <c r="AT129" s="441"/>
      <c r="AU129" s="441"/>
      <c r="AV129" s="441"/>
      <c r="AW129" s="441"/>
      <c r="AX129" s="441"/>
      <c r="AY129" s="441"/>
      <c r="AZ129" s="441"/>
      <c r="BA129" s="441"/>
      <c r="BB129" s="441"/>
      <c r="BC129" s="441"/>
    </row>
    <row r="130" ht="15.75" customHeight="1">
      <c r="A130" s="440"/>
      <c r="B130" s="440"/>
      <c r="C130" s="441"/>
      <c r="D130" s="441"/>
      <c r="E130" s="441"/>
      <c r="F130" s="441"/>
      <c r="G130" s="441"/>
      <c r="H130" s="441"/>
      <c r="I130" s="441"/>
      <c r="J130" s="440"/>
      <c r="K130" s="441"/>
      <c r="L130" s="441"/>
      <c r="M130" s="441"/>
      <c r="N130" s="441"/>
      <c r="O130" s="441"/>
      <c r="P130" s="441"/>
      <c r="Q130" s="441"/>
      <c r="R130" s="441"/>
      <c r="S130" s="441"/>
      <c r="T130" s="441"/>
      <c r="U130" s="441"/>
      <c r="V130" s="441"/>
      <c r="W130" s="441"/>
      <c r="X130" s="441"/>
      <c r="Y130" s="441"/>
      <c r="Z130" s="441"/>
      <c r="AA130" s="441"/>
      <c r="AB130" s="441"/>
      <c r="AC130" s="441"/>
      <c r="AD130" s="441"/>
      <c r="AE130" s="441"/>
      <c r="AF130" s="441"/>
      <c r="AG130" s="441"/>
      <c r="AH130" s="441"/>
      <c r="AI130" s="441"/>
      <c r="AJ130" s="441"/>
      <c r="AK130" s="441"/>
      <c r="AL130" s="440"/>
      <c r="AM130" s="445"/>
      <c r="AN130" s="440"/>
      <c r="AO130" s="441"/>
      <c r="AP130" s="440"/>
      <c r="AQ130" s="440"/>
      <c r="AR130" s="440"/>
      <c r="AS130" s="440"/>
      <c r="AT130" s="441"/>
      <c r="AU130" s="441"/>
      <c r="AV130" s="441"/>
      <c r="AW130" s="441"/>
      <c r="AX130" s="441"/>
      <c r="AY130" s="441"/>
      <c r="AZ130" s="441"/>
      <c r="BA130" s="441"/>
      <c r="BB130" s="441"/>
      <c r="BC130" s="441"/>
    </row>
    <row r="131" ht="15.75" customHeight="1">
      <c r="A131" s="440"/>
      <c r="B131" s="440"/>
      <c r="C131" s="441"/>
      <c r="D131" s="441"/>
      <c r="E131" s="441"/>
      <c r="F131" s="441"/>
      <c r="G131" s="441"/>
      <c r="H131" s="441"/>
      <c r="I131" s="441"/>
      <c r="J131" s="440"/>
      <c r="K131" s="441"/>
      <c r="L131" s="441"/>
      <c r="M131" s="441"/>
      <c r="N131" s="441"/>
      <c r="O131" s="441"/>
      <c r="P131" s="441"/>
      <c r="Q131" s="441"/>
      <c r="R131" s="441"/>
      <c r="S131" s="441"/>
      <c r="T131" s="441"/>
      <c r="U131" s="441"/>
      <c r="V131" s="441"/>
      <c r="W131" s="441"/>
      <c r="X131" s="441"/>
      <c r="Y131" s="441"/>
      <c r="Z131" s="441"/>
      <c r="AA131" s="441"/>
      <c r="AB131" s="441"/>
      <c r="AC131" s="441"/>
      <c r="AD131" s="441"/>
      <c r="AE131" s="441"/>
      <c r="AF131" s="441"/>
      <c r="AG131" s="441"/>
      <c r="AH131" s="441"/>
      <c r="AI131" s="441"/>
      <c r="AJ131" s="441"/>
      <c r="AK131" s="441"/>
      <c r="AL131" s="440"/>
      <c r="AM131" s="445"/>
      <c r="AN131" s="440"/>
      <c r="AO131" s="441"/>
      <c r="AP131" s="440"/>
      <c r="AQ131" s="440"/>
      <c r="AR131" s="440"/>
      <c r="AS131" s="440"/>
      <c r="AT131" s="441"/>
      <c r="AU131" s="441"/>
      <c r="AV131" s="441"/>
      <c r="AW131" s="441"/>
      <c r="AX131" s="441"/>
      <c r="AY131" s="441"/>
      <c r="AZ131" s="441"/>
      <c r="BA131" s="441"/>
      <c r="BB131" s="441"/>
      <c r="BC131" s="441"/>
    </row>
    <row r="132" ht="15.75" customHeight="1">
      <c r="A132" s="440"/>
      <c r="B132" s="440"/>
      <c r="C132" s="441"/>
      <c r="D132" s="441"/>
      <c r="E132" s="441"/>
      <c r="F132" s="441"/>
      <c r="G132" s="441"/>
      <c r="H132" s="441"/>
      <c r="I132" s="441"/>
      <c r="J132" s="440"/>
      <c r="K132" s="441"/>
      <c r="L132" s="441"/>
      <c r="M132" s="441"/>
      <c r="N132" s="441"/>
      <c r="O132" s="441"/>
      <c r="P132" s="441"/>
      <c r="Q132" s="441"/>
      <c r="R132" s="441"/>
      <c r="S132" s="441"/>
      <c r="T132" s="441"/>
      <c r="U132" s="441"/>
      <c r="V132" s="441"/>
      <c r="W132" s="441"/>
      <c r="X132" s="441"/>
      <c r="Y132" s="441"/>
      <c r="Z132" s="441"/>
      <c r="AA132" s="441"/>
      <c r="AB132" s="441"/>
      <c r="AC132" s="441"/>
      <c r="AD132" s="441"/>
      <c r="AE132" s="441"/>
      <c r="AF132" s="441"/>
      <c r="AG132" s="441"/>
      <c r="AH132" s="441"/>
      <c r="AI132" s="441"/>
      <c r="AJ132" s="441"/>
      <c r="AK132" s="441"/>
      <c r="AL132" s="440"/>
      <c r="AM132" s="445"/>
      <c r="AN132" s="440"/>
      <c r="AO132" s="441"/>
      <c r="AP132" s="440"/>
      <c r="AQ132" s="440"/>
      <c r="AR132" s="440"/>
      <c r="AS132" s="440"/>
      <c r="AT132" s="441"/>
      <c r="AU132" s="441"/>
      <c r="AV132" s="441"/>
      <c r="AW132" s="441"/>
      <c r="AX132" s="441"/>
      <c r="AY132" s="441"/>
      <c r="AZ132" s="441"/>
      <c r="BA132" s="441"/>
      <c r="BB132" s="441"/>
      <c r="BC132" s="441"/>
    </row>
    <row r="133" ht="15.75" customHeight="1">
      <c r="A133" s="440"/>
      <c r="B133" s="440"/>
      <c r="C133" s="441"/>
      <c r="D133" s="441"/>
      <c r="E133" s="441"/>
      <c r="F133" s="441"/>
      <c r="G133" s="441"/>
      <c r="H133" s="441"/>
      <c r="I133" s="441"/>
      <c r="J133" s="440"/>
      <c r="K133" s="441"/>
      <c r="L133" s="441"/>
      <c r="M133" s="441"/>
      <c r="N133" s="441"/>
      <c r="O133" s="441"/>
      <c r="P133" s="441"/>
      <c r="Q133" s="441"/>
      <c r="R133" s="441"/>
      <c r="S133" s="441"/>
      <c r="T133" s="441"/>
      <c r="U133" s="441"/>
      <c r="V133" s="441"/>
      <c r="W133" s="441"/>
      <c r="X133" s="441"/>
      <c r="Y133" s="441"/>
      <c r="Z133" s="441"/>
      <c r="AA133" s="441"/>
      <c r="AB133" s="441"/>
      <c r="AC133" s="441"/>
      <c r="AD133" s="441"/>
      <c r="AE133" s="441"/>
      <c r="AF133" s="441"/>
      <c r="AG133" s="441"/>
      <c r="AH133" s="441"/>
      <c r="AI133" s="441"/>
      <c r="AJ133" s="441"/>
      <c r="AK133" s="441"/>
      <c r="AL133" s="440"/>
      <c r="AM133" s="445"/>
      <c r="AN133" s="440"/>
      <c r="AO133" s="441"/>
      <c r="AP133" s="440"/>
      <c r="AQ133" s="440"/>
      <c r="AR133" s="440"/>
      <c r="AS133" s="440"/>
      <c r="AT133" s="441"/>
      <c r="AU133" s="441"/>
      <c r="AV133" s="441"/>
      <c r="AW133" s="441"/>
      <c r="AX133" s="441"/>
      <c r="AY133" s="441"/>
      <c r="AZ133" s="441"/>
      <c r="BA133" s="441"/>
      <c r="BB133" s="441"/>
      <c r="BC133" s="441"/>
    </row>
    <row r="134" ht="15.75" customHeight="1">
      <c r="A134" s="440"/>
      <c r="B134" s="440"/>
      <c r="C134" s="441"/>
      <c r="D134" s="441"/>
      <c r="E134" s="441"/>
      <c r="F134" s="441"/>
      <c r="G134" s="441"/>
      <c r="H134" s="441"/>
      <c r="I134" s="441"/>
      <c r="J134" s="440"/>
      <c r="K134" s="441"/>
      <c r="L134" s="441"/>
      <c r="M134" s="441"/>
      <c r="N134" s="441"/>
      <c r="O134" s="441"/>
      <c r="P134" s="441"/>
      <c r="Q134" s="441"/>
      <c r="R134" s="441"/>
      <c r="S134" s="441"/>
      <c r="T134" s="441"/>
      <c r="U134" s="441"/>
      <c r="V134" s="441"/>
      <c r="W134" s="441"/>
      <c r="X134" s="441"/>
      <c r="Y134" s="441"/>
      <c r="Z134" s="441"/>
      <c r="AA134" s="441"/>
      <c r="AB134" s="441"/>
      <c r="AC134" s="441"/>
      <c r="AD134" s="441"/>
      <c r="AE134" s="441"/>
      <c r="AF134" s="441"/>
      <c r="AG134" s="441"/>
      <c r="AH134" s="441"/>
      <c r="AI134" s="441"/>
      <c r="AJ134" s="441"/>
      <c r="AK134" s="441"/>
      <c r="AL134" s="440"/>
      <c r="AM134" s="445"/>
      <c r="AN134" s="440"/>
      <c r="AO134" s="441"/>
      <c r="AP134" s="440"/>
      <c r="AQ134" s="440"/>
      <c r="AR134" s="440"/>
      <c r="AS134" s="440"/>
      <c r="AT134" s="441"/>
      <c r="AU134" s="441"/>
      <c r="AV134" s="441"/>
      <c r="AW134" s="441"/>
      <c r="AX134" s="441"/>
      <c r="AY134" s="441"/>
      <c r="AZ134" s="441"/>
      <c r="BA134" s="441"/>
      <c r="BB134" s="441"/>
      <c r="BC134" s="441"/>
    </row>
    <row r="135" ht="15.75" customHeight="1">
      <c r="A135" s="440"/>
      <c r="B135" s="440"/>
      <c r="C135" s="441"/>
      <c r="D135" s="441"/>
      <c r="E135" s="441"/>
      <c r="F135" s="441"/>
      <c r="G135" s="441"/>
      <c r="H135" s="441"/>
      <c r="I135" s="441"/>
      <c r="J135" s="440"/>
      <c r="K135" s="441"/>
      <c r="L135" s="441"/>
      <c r="M135" s="441"/>
      <c r="N135" s="441"/>
      <c r="O135" s="441"/>
      <c r="P135" s="441"/>
      <c r="Q135" s="441"/>
      <c r="R135" s="441"/>
      <c r="S135" s="441"/>
      <c r="T135" s="441"/>
      <c r="U135" s="441"/>
      <c r="V135" s="441"/>
      <c r="W135" s="441"/>
      <c r="X135" s="441"/>
      <c r="Y135" s="441"/>
      <c r="Z135" s="441"/>
      <c r="AA135" s="441"/>
      <c r="AB135" s="441"/>
      <c r="AC135" s="441"/>
      <c r="AD135" s="441"/>
      <c r="AE135" s="441"/>
      <c r="AF135" s="441"/>
      <c r="AG135" s="441"/>
      <c r="AH135" s="441"/>
      <c r="AI135" s="441"/>
      <c r="AJ135" s="441"/>
      <c r="AK135" s="441"/>
      <c r="AL135" s="440"/>
      <c r="AM135" s="445"/>
      <c r="AN135" s="440"/>
      <c r="AO135" s="441"/>
      <c r="AP135" s="440"/>
      <c r="AQ135" s="440"/>
      <c r="AR135" s="440"/>
      <c r="AS135" s="440"/>
      <c r="AT135" s="441"/>
      <c r="AU135" s="441"/>
      <c r="AV135" s="441"/>
      <c r="AW135" s="441"/>
      <c r="AX135" s="441"/>
      <c r="AY135" s="441"/>
      <c r="AZ135" s="441"/>
      <c r="BA135" s="441"/>
      <c r="BB135" s="441"/>
      <c r="BC135" s="441"/>
    </row>
    <row r="136" ht="15.75" customHeight="1">
      <c r="A136" s="440"/>
      <c r="B136" s="440"/>
      <c r="C136" s="441"/>
      <c r="D136" s="441"/>
      <c r="E136" s="441"/>
      <c r="F136" s="441"/>
      <c r="G136" s="441"/>
      <c r="H136" s="441"/>
      <c r="I136" s="441"/>
      <c r="J136" s="440"/>
      <c r="K136" s="441"/>
      <c r="L136" s="441"/>
      <c r="M136" s="441"/>
      <c r="N136" s="441"/>
      <c r="O136" s="441"/>
      <c r="P136" s="441"/>
      <c r="Q136" s="441"/>
      <c r="R136" s="441"/>
      <c r="S136" s="441"/>
      <c r="T136" s="441"/>
      <c r="U136" s="441"/>
      <c r="V136" s="441"/>
      <c r="W136" s="441"/>
      <c r="X136" s="441"/>
      <c r="Y136" s="441"/>
      <c r="Z136" s="441"/>
      <c r="AA136" s="441"/>
      <c r="AB136" s="441"/>
      <c r="AC136" s="441"/>
      <c r="AD136" s="441"/>
      <c r="AE136" s="441"/>
      <c r="AF136" s="441"/>
      <c r="AG136" s="441"/>
      <c r="AH136" s="441"/>
      <c r="AI136" s="441"/>
      <c r="AJ136" s="441"/>
      <c r="AK136" s="441"/>
      <c r="AL136" s="440"/>
      <c r="AM136" s="445"/>
      <c r="AN136" s="440"/>
      <c r="AO136" s="441"/>
      <c r="AP136" s="440"/>
      <c r="AQ136" s="440"/>
      <c r="AR136" s="440"/>
      <c r="AS136" s="440"/>
      <c r="AT136" s="441"/>
      <c r="AU136" s="441"/>
      <c r="AV136" s="441"/>
      <c r="AW136" s="441"/>
      <c r="AX136" s="441"/>
      <c r="AY136" s="441"/>
      <c r="AZ136" s="441"/>
      <c r="BA136" s="441"/>
      <c r="BB136" s="441"/>
      <c r="BC136" s="441"/>
    </row>
    <row r="137" ht="15.75" customHeight="1">
      <c r="A137" s="440"/>
      <c r="B137" s="440"/>
      <c r="C137" s="441"/>
      <c r="D137" s="441"/>
      <c r="E137" s="441"/>
      <c r="F137" s="441"/>
      <c r="G137" s="441"/>
      <c r="H137" s="441"/>
      <c r="I137" s="441"/>
      <c r="J137" s="440"/>
      <c r="K137" s="441"/>
      <c r="L137" s="441"/>
      <c r="M137" s="441"/>
      <c r="N137" s="441"/>
      <c r="O137" s="441"/>
      <c r="P137" s="441"/>
      <c r="Q137" s="441"/>
      <c r="R137" s="441"/>
      <c r="S137" s="441"/>
      <c r="T137" s="441"/>
      <c r="U137" s="441"/>
      <c r="V137" s="441"/>
      <c r="W137" s="441"/>
      <c r="X137" s="441"/>
      <c r="Y137" s="441"/>
      <c r="Z137" s="441"/>
      <c r="AA137" s="441"/>
      <c r="AB137" s="441"/>
      <c r="AC137" s="441"/>
      <c r="AD137" s="441"/>
      <c r="AE137" s="441"/>
      <c r="AF137" s="441"/>
      <c r="AG137" s="441"/>
      <c r="AH137" s="441"/>
      <c r="AI137" s="441"/>
      <c r="AJ137" s="441"/>
      <c r="AK137" s="441"/>
      <c r="AL137" s="440"/>
      <c r="AM137" s="445"/>
      <c r="AN137" s="440"/>
      <c r="AO137" s="441"/>
      <c r="AP137" s="440"/>
      <c r="AQ137" s="440"/>
      <c r="AR137" s="440"/>
      <c r="AS137" s="440"/>
      <c r="AT137" s="441"/>
      <c r="AU137" s="441"/>
      <c r="AV137" s="441"/>
      <c r="AW137" s="441"/>
      <c r="AX137" s="441"/>
      <c r="AY137" s="441"/>
      <c r="AZ137" s="441"/>
      <c r="BA137" s="441"/>
      <c r="BB137" s="441"/>
      <c r="BC137" s="441"/>
    </row>
    <row r="138" ht="15.75" customHeight="1">
      <c r="A138" s="440"/>
      <c r="B138" s="440"/>
      <c r="C138" s="441"/>
      <c r="D138" s="441"/>
      <c r="E138" s="441"/>
      <c r="F138" s="441"/>
      <c r="G138" s="441"/>
      <c r="H138" s="441"/>
      <c r="I138" s="441"/>
      <c r="J138" s="440"/>
      <c r="K138" s="441"/>
      <c r="L138" s="441"/>
      <c r="M138" s="441"/>
      <c r="N138" s="441"/>
      <c r="O138" s="441"/>
      <c r="P138" s="441"/>
      <c r="Q138" s="441"/>
      <c r="R138" s="441"/>
      <c r="S138" s="441"/>
      <c r="T138" s="441"/>
      <c r="U138" s="441"/>
      <c r="V138" s="441"/>
      <c r="W138" s="441"/>
      <c r="X138" s="441"/>
      <c r="Y138" s="441"/>
      <c r="Z138" s="441"/>
      <c r="AA138" s="441"/>
      <c r="AB138" s="441"/>
      <c r="AC138" s="441"/>
      <c r="AD138" s="441"/>
      <c r="AE138" s="441"/>
      <c r="AF138" s="441"/>
      <c r="AG138" s="441"/>
      <c r="AH138" s="441"/>
      <c r="AI138" s="441"/>
      <c r="AJ138" s="441"/>
      <c r="AK138" s="441"/>
      <c r="AL138" s="440"/>
      <c r="AM138" s="445"/>
      <c r="AN138" s="440"/>
      <c r="AO138" s="441"/>
      <c r="AP138" s="440"/>
      <c r="AQ138" s="440"/>
      <c r="AR138" s="440"/>
      <c r="AS138" s="440"/>
      <c r="AT138" s="441"/>
      <c r="AU138" s="441"/>
      <c r="AV138" s="441"/>
      <c r="AW138" s="441"/>
      <c r="AX138" s="441"/>
      <c r="AY138" s="441"/>
      <c r="AZ138" s="441"/>
      <c r="BA138" s="441"/>
      <c r="BB138" s="441"/>
      <c r="BC138" s="441"/>
    </row>
    <row r="139" ht="15.75" customHeight="1">
      <c r="A139" s="440"/>
      <c r="B139" s="440"/>
      <c r="C139" s="441"/>
      <c r="D139" s="441"/>
      <c r="E139" s="441"/>
      <c r="F139" s="441"/>
      <c r="G139" s="441"/>
      <c r="H139" s="441"/>
      <c r="I139" s="441"/>
      <c r="J139" s="440"/>
      <c r="K139" s="441"/>
      <c r="L139" s="441"/>
      <c r="M139" s="441"/>
      <c r="N139" s="441"/>
      <c r="O139" s="441"/>
      <c r="P139" s="441"/>
      <c r="Q139" s="441"/>
      <c r="R139" s="441"/>
      <c r="S139" s="441"/>
      <c r="T139" s="441"/>
      <c r="U139" s="441"/>
      <c r="V139" s="441"/>
      <c r="W139" s="441"/>
      <c r="X139" s="441"/>
      <c r="Y139" s="441"/>
      <c r="Z139" s="441"/>
      <c r="AA139" s="441"/>
      <c r="AB139" s="441"/>
      <c r="AC139" s="441"/>
      <c r="AD139" s="441"/>
      <c r="AE139" s="441"/>
      <c r="AF139" s="441"/>
      <c r="AG139" s="441"/>
      <c r="AH139" s="441"/>
      <c r="AI139" s="441"/>
      <c r="AJ139" s="441"/>
      <c r="AK139" s="441"/>
      <c r="AL139" s="440"/>
      <c r="AM139" s="445"/>
      <c r="AN139" s="440"/>
      <c r="AO139" s="441"/>
      <c r="AP139" s="440"/>
      <c r="AQ139" s="440"/>
      <c r="AR139" s="440"/>
      <c r="AS139" s="440"/>
      <c r="AT139" s="441"/>
      <c r="AU139" s="441"/>
      <c r="AV139" s="441"/>
      <c r="AW139" s="441"/>
      <c r="AX139" s="441"/>
      <c r="AY139" s="441"/>
      <c r="AZ139" s="441"/>
      <c r="BA139" s="441"/>
      <c r="BB139" s="441"/>
      <c r="BC139" s="441"/>
    </row>
    <row r="140" ht="15.75" customHeight="1">
      <c r="A140" s="440"/>
      <c r="B140" s="440"/>
      <c r="C140" s="441"/>
      <c r="D140" s="441"/>
      <c r="E140" s="441"/>
      <c r="F140" s="441"/>
      <c r="G140" s="441"/>
      <c r="H140" s="441"/>
      <c r="I140" s="441"/>
      <c r="J140" s="440"/>
      <c r="K140" s="441"/>
      <c r="L140" s="441"/>
      <c r="M140" s="441"/>
      <c r="N140" s="441"/>
      <c r="O140" s="441"/>
      <c r="P140" s="441"/>
      <c r="Q140" s="441"/>
      <c r="R140" s="441"/>
      <c r="S140" s="441"/>
      <c r="T140" s="441"/>
      <c r="U140" s="441"/>
      <c r="V140" s="441"/>
      <c r="W140" s="441"/>
      <c r="X140" s="441"/>
      <c r="Y140" s="441"/>
      <c r="Z140" s="441"/>
      <c r="AA140" s="441"/>
      <c r="AB140" s="441"/>
      <c r="AC140" s="441"/>
      <c r="AD140" s="441"/>
      <c r="AE140" s="441"/>
      <c r="AF140" s="441"/>
      <c r="AG140" s="441"/>
      <c r="AH140" s="441"/>
      <c r="AI140" s="441"/>
      <c r="AJ140" s="441"/>
      <c r="AK140" s="441"/>
      <c r="AL140" s="440"/>
      <c r="AM140" s="445"/>
      <c r="AN140" s="440"/>
      <c r="AO140" s="441"/>
      <c r="AP140" s="440"/>
      <c r="AQ140" s="440"/>
      <c r="AR140" s="440"/>
      <c r="AS140" s="440"/>
      <c r="AT140" s="441"/>
      <c r="AU140" s="441"/>
      <c r="AV140" s="441"/>
      <c r="AW140" s="441"/>
      <c r="AX140" s="441"/>
      <c r="AY140" s="441"/>
      <c r="AZ140" s="441"/>
      <c r="BA140" s="441"/>
      <c r="BB140" s="441"/>
      <c r="BC140" s="441"/>
    </row>
    <row r="141" ht="15.75" customHeight="1">
      <c r="A141" s="440"/>
      <c r="B141" s="440"/>
      <c r="C141" s="441"/>
      <c r="D141" s="441"/>
      <c r="E141" s="441"/>
      <c r="F141" s="441"/>
      <c r="G141" s="441"/>
      <c r="H141" s="441"/>
      <c r="I141" s="441"/>
      <c r="J141" s="440"/>
      <c r="K141" s="441"/>
      <c r="L141" s="441"/>
      <c r="M141" s="441"/>
      <c r="N141" s="441"/>
      <c r="O141" s="441"/>
      <c r="P141" s="441"/>
      <c r="Q141" s="441"/>
      <c r="R141" s="441"/>
      <c r="S141" s="441"/>
      <c r="T141" s="441"/>
      <c r="U141" s="441"/>
      <c r="V141" s="441"/>
      <c r="W141" s="441"/>
      <c r="X141" s="441"/>
      <c r="Y141" s="441"/>
      <c r="Z141" s="441"/>
      <c r="AA141" s="441"/>
      <c r="AB141" s="441"/>
      <c r="AC141" s="441"/>
      <c r="AD141" s="441"/>
      <c r="AE141" s="441"/>
      <c r="AF141" s="441"/>
      <c r="AG141" s="441"/>
      <c r="AH141" s="441"/>
      <c r="AI141" s="441"/>
      <c r="AJ141" s="441"/>
      <c r="AK141" s="441"/>
      <c r="AL141" s="440"/>
      <c r="AM141" s="445"/>
      <c r="AN141" s="440"/>
      <c r="AO141" s="441"/>
      <c r="AP141" s="440"/>
      <c r="AQ141" s="440"/>
      <c r="AR141" s="440"/>
      <c r="AS141" s="440"/>
      <c r="AT141" s="441"/>
      <c r="AU141" s="441"/>
      <c r="AV141" s="441"/>
      <c r="AW141" s="441"/>
      <c r="AX141" s="441"/>
      <c r="AY141" s="441"/>
      <c r="AZ141" s="441"/>
      <c r="BA141" s="441"/>
      <c r="BB141" s="441"/>
      <c r="BC141" s="441"/>
    </row>
    <row r="142" ht="15.75" customHeight="1">
      <c r="A142" s="440"/>
      <c r="B142" s="440"/>
      <c r="C142" s="441"/>
      <c r="D142" s="441"/>
      <c r="E142" s="441"/>
      <c r="F142" s="441"/>
      <c r="G142" s="441"/>
      <c r="H142" s="441"/>
      <c r="I142" s="441"/>
      <c r="J142" s="440"/>
      <c r="K142" s="441"/>
      <c r="L142" s="441"/>
      <c r="M142" s="441"/>
      <c r="N142" s="441"/>
      <c r="O142" s="441"/>
      <c r="P142" s="441"/>
      <c r="Q142" s="441"/>
      <c r="R142" s="441"/>
      <c r="S142" s="441"/>
      <c r="T142" s="441"/>
      <c r="U142" s="441"/>
      <c r="V142" s="441"/>
      <c r="W142" s="441"/>
      <c r="X142" s="441"/>
      <c r="Y142" s="441"/>
      <c r="Z142" s="441"/>
      <c r="AA142" s="441"/>
      <c r="AB142" s="441"/>
      <c r="AC142" s="441"/>
      <c r="AD142" s="441"/>
      <c r="AE142" s="441"/>
      <c r="AF142" s="441"/>
      <c r="AG142" s="441"/>
      <c r="AH142" s="441"/>
      <c r="AI142" s="441"/>
      <c r="AJ142" s="441"/>
      <c r="AK142" s="441"/>
      <c r="AL142" s="440"/>
      <c r="AM142" s="445"/>
      <c r="AN142" s="440"/>
      <c r="AO142" s="441"/>
      <c r="AP142" s="440"/>
      <c r="AQ142" s="440"/>
      <c r="AR142" s="440"/>
      <c r="AS142" s="440"/>
      <c r="AT142" s="441"/>
      <c r="AU142" s="441"/>
      <c r="AV142" s="441"/>
      <c r="AW142" s="441"/>
      <c r="AX142" s="441"/>
      <c r="AY142" s="441"/>
      <c r="AZ142" s="441"/>
      <c r="BA142" s="441"/>
      <c r="BB142" s="441"/>
      <c r="BC142" s="441"/>
    </row>
    <row r="143" ht="15.75" customHeight="1">
      <c r="A143" s="440"/>
      <c r="B143" s="440"/>
      <c r="C143" s="441"/>
      <c r="D143" s="441"/>
      <c r="E143" s="441"/>
      <c r="F143" s="441"/>
      <c r="G143" s="441"/>
      <c r="H143" s="441"/>
      <c r="I143" s="441"/>
      <c r="J143" s="440"/>
      <c r="K143" s="441"/>
      <c r="L143" s="441"/>
      <c r="M143" s="441"/>
      <c r="N143" s="441"/>
      <c r="O143" s="441"/>
      <c r="P143" s="441"/>
      <c r="Q143" s="441"/>
      <c r="R143" s="441"/>
      <c r="S143" s="441"/>
      <c r="T143" s="441"/>
      <c r="U143" s="441"/>
      <c r="V143" s="441"/>
      <c r="W143" s="441"/>
      <c r="X143" s="441"/>
      <c r="Y143" s="441"/>
      <c r="Z143" s="441"/>
      <c r="AA143" s="441"/>
      <c r="AB143" s="441"/>
      <c r="AC143" s="441"/>
      <c r="AD143" s="441"/>
      <c r="AE143" s="441"/>
      <c r="AF143" s="441"/>
      <c r="AG143" s="441"/>
      <c r="AH143" s="441"/>
      <c r="AI143" s="441"/>
      <c r="AJ143" s="441"/>
      <c r="AK143" s="441"/>
      <c r="AL143" s="440"/>
      <c r="AM143" s="445"/>
      <c r="AN143" s="440"/>
      <c r="AO143" s="441"/>
      <c r="AP143" s="440"/>
      <c r="AQ143" s="440"/>
      <c r="AR143" s="440"/>
      <c r="AS143" s="440"/>
      <c r="AT143" s="441"/>
      <c r="AU143" s="441"/>
      <c r="AV143" s="441"/>
      <c r="AW143" s="441"/>
      <c r="AX143" s="441"/>
      <c r="AY143" s="441"/>
      <c r="AZ143" s="441"/>
      <c r="BA143" s="441"/>
      <c r="BB143" s="441"/>
      <c r="BC143" s="441"/>
    </row>
    <row r="144" ht="15.75" customHeight="1">
      <c r="A144" s="440"/>
      <c r="B144" s="440"/>
      <c r="C144" s="441"/>
      <c r="D144" s="441"/>
      <c r="E144" s="441"/>
      <c r="F144" s="441"/>
      <c r="G144" s="441"/>
      <c r="H144" s="441"/>
      <c r="I144" s="441"/>
      <c r="J144" s="440"/>
      <c r="K144" s="441"/>
      <c r="L144" s="441"/>
      <c r="M144" s="441"/>
      <c r="N144" s="441"/>
      <c r="O144" s="441"/>
      <c r="P144" s="441"/>
      <c r="Q144" s="441"/>
      <c r="R144" s="441"/>
      <c r="S144" s="441"/>
      <c r="T144" s="441"/>
      <c r="U144" s="441"/>
      <c r="V144" s="441"/>
      <c r="W144" s="441"/>
      <c r="X144" s="441"/>
      <c r="Y144" s="441"/>
      <c r="Z144" s="441"/>
      <c r="AA144" s="441"/>
      <c r="AB144" s="441"/>
      <c r="AC144" s="441"/>
      <c r="AD144" s="441"/>
      <c r="AE144" s="441"/>
      <c r="AF144" s="441"/>
      <c r="AG144" s="441"/>
      <c r="AH144" s="441"/>
      <c r="AI144" s="441"/>
      <c r="AJ144" s="441"/>
      <c r="AK144" s="441"/>
      <c r="AL144" s="440"/>
      <c r="AM144" s="445"/>
      <c r="AN144" s="440"/>
      <c r="AO144" s="441"/>
      <c r="AP144" s="440"/>
      <c r="AQ144" s="440"/>
      <c r="AR144" s="440"/>
      <c r="AS144" s="440"/>
      <c r="AT144" s="441"/>
      <c r="AU144" s="441"/>
      <c r="AV144" s="441"/>
      <c r="AW144" s="441"/>
      <c r="AX144" s="441"/>
      <c r="AY144" s="441"/>
      <c r="AZ144" s="441"/>
      <c r="BA144" s="441"/>
      <c r="BB144" s="441"/>
      <c r="BC144" s="441"/>
    </row>
    <row r="145" ht="15.75" customHeight="1">
      <c r="A145" s="440"/>
      <c r="B145" s="440"/>
      <c r="C145" s="441"/>
      <c r="D145" s="441"/>
      <c r="E145" s="441"/>
      <c r="F145" s="441"/>
      <c r="G145" s="441"/>
      <c r="H145" s="441"/>
      <c r="I145" s="441"/>
      <c r="J145" s="440"/>
      <c r="K145" s="441"/>
      <c r="L145" s="441"/>
      <c r="M145" s="441"/>
      <c r="N145" s="441"/>
      <c r="O145" s="441"/>
      <c r="P145" s="441"/>
      <c r="Q145" s="441"/>
      <c r="R145" s="441"/>
      <c r="S145" s="441"/>
      <c r="T145" s="441"/>
      <c r="U145" s="441"/>
      <c r="V145" s="441"/>
      <c r="W145" s="441"/>
      <c r="X145" s="441"/>
      <c r="Y145" s="441"/>
      <c r="Z145" s="441"/>
      <c r="AA145" s="441"/>
      <c r="AB145" s="441"/>
      <c r="AC145" s="441"/>
      <c r="AD145" s="441"/>
      <c r="AE145" s="441"/>
      <c r="AF145" s="441"/>
      <c r="AG145" s="441"/>
      <c r="AH145" s="441"/>
      <c r="AI145" s="441"/>
      <c r="AJ145" s="441"/>
      <c r="AK145" s="441"/>
      <c r="AL145" s="440"/>
      <c r="AM145" s="445"/>
      <c r="AN145" s="440"/>
      <c r="AO145" s="441"/>
      <c r="AP145" s="440"/>
      <c r="AQ145" s="440"/>
      <c r="AR145" s="440"/>
      <c r="AS145" s="440"/>
      <c r="AT145" s="441"/>
      <c r="AU145" s="441"/>
      <c r="AV145" s="441"/>
      <c r="AW145" s="441"/>
      <c r="AX145" s="441"/>
      <c r="AY145" s="441"/>
      <c r="AZ145" s="441"/>
      <c r="BA145" s="441"/>
      <c r="BB145" s="441"/>
      <c r="BC145" s="441"/>
    </row>
    <row r="146" ht="15.75" customHeight="1">
      <c r="A146" s="440"/>
      <c r="B146" s="440"/>
      <c r="C146" s="441"/>
      <c r="D146" s="441"/>
      <c r="E146" s="441"/>
      <c r="F146" s="441"/>
      <c r="G146" s="441"/>
      <c r="H146" s="441"/>
      <c r="I146" s="441"/>
      <c r="J146" s="440"/>
      <c r="K146" s="441"/>
      <c r="L146" s="441"/>
      <c r="M146" s="441"/>
      <c r="N146" s="441"/>
      <c r="O146" s="441"/>
      <c r="P146" s="441"/>
      <c r="Q146" s="441"/>
      <c r="R146" s="441"/>
      <c r="S146" s="441"/>
      <c r="T146" s="441"/>
      <c r="U146" s="441"/>
      <c r="V146" s="441"/>
      <c r="W146" s="441"/>
      <c r="X146" s="441"/>
      <c r="Y146" s="441"/>
      <c r="Z146" s="441"/>
      <c r="AA146" s="441"/>
      <c r="AB146" s="441"/>
      <c r="AC146" s="441"/>
      <c r="AD146" s="441"/>
      <c r="AE146" s="441"/>
      <c r="AF146" s="441"/>
      <c r="AG146" s="441"/>
      <c r="AH146" s="441"/>
      <c r="AI146" s="441"/>
      <c r="AJ146" s="441"/>
      <c r="AK146" s="441"/>
      <c r="AL146" s="440"/>
      <c r="AM146" s="445"/>
      <c r="AN146" s="440"/>
      <c r="AO146" s="441"/>
      <c r="AP146" s="440"/>
      <c r="AQ146" s="440"/>
      <c r="AR146" s="440"/>
      <c r="AS146" s="440"/>
      <c r="AT146" s="441"/>
      <c r="AU146" s="441"/>
      <c r="AV146" s="441"/>
      <c r="AW146" s="441"/>
      <c r="AX146" s="441"/>
      <c r="AY146" s="441"/>
      <c r="AZ146" s="441"/>
      <c r="BA146" s="441"/>
      <c r="BB146" s="441"/>
      <c r="BC146" s="441"/>
    </row>
    <row r="147" ht="15.75" customHeight="1">
      <c r="A147" s="440"/>
      <c r="B147" s="440"/>
      <c r="C147" s="441"/>
      <c r="D147" s="441"/>
      <c r="E147" s="441"/>
      <c r="F147" s="441"/>
      <c r="G147" s="441"/>
      <c r="H147" s="441"/>
      <c r="I147" s="441"/>
      <c r="J147" s="440"/>
      <c r="K147" s="441"/>
      <c r="L147" s="441"/>
      <c r="M147" s="441"/>
      <c r="N147" s="441"/>
      <c r="O147" s="441"/>
      <c r="P147" s="441"/>
      <c r="Q147" s="441"/>
      <c r="R147" s="441"/>
      <c r="S147" s="441"/>
      <c r="T147" s="441"/>
      <c r="U147" s="441"/>
      <c r="V147" s="441"/>
      <c r="W147" s="441"/>
      <c r="X147" s="441"/>
      <c r="Y147" s="441"/>
      <c r="Z147" s="441"/>
      <c r="AA147" s="441"/>
      <c r="AB147" s="441"/>
      <c r="AC147" s="441"/>
      <c r="AD147" s="441"/>
      <c r="AE147" s="441"/>
      <c r="AF147" s="441"/>
      <c r="AG147" s="441"/>
      <c r="AH147" s="441"/>
      <c r="AI147" s="441"/>
      <c r="AJ147" s="441"/>
      <c r="AK147" s="441"/>
      <c r="AL147" s="440"/>
      <c r="AM147" s="445"/>
      <c r="AN147" s="440"/>
      <c r="AO147" s="441"/>
      <c r="AP147" s="440"/>
      <c r="AQ147" s="440"/>
      <c r="AR147" s="440"/>
      <c r="AS147" s="440"/>
      <c r="AT147" s="441"/>
      <c r="AU147" s="441"/>
      <c r="AV147" s="441"/>
      <c r="AW147" s="441"/>
      <c r="AX147" s="441"/>
      <c r="AY147" s="441"/>
      <c r="AZ147" s="441"/>
      <c r="BA147" s="441"/>
      <c r="BB147" s="441"/>
      <c r="BC147" s="441"/>
    </row>
    <row r="148" ht="15.75" customHeight="1">
      <c r="A148" s="440"/>
      <c r="B148" s="440"/>
      <c r="C148" s="441"/>
      <c r="D148" s="441"/>
      <c r="E148" s="441"/>
      <c r="F148" s="441"/>
      <c r="G148" s="441"/>
      <c r="H148" s="441"/>
      <c r="I148" s="441"/>
      <c r="J148" s="440"/>
      <c r="K148" s="441"/>
      <c r="L148" s="441"/>
      <c r="M148" s="441"/>
      <c r="N148" s="441"/>
      <c r="O148" s="441"/>
      <c r="P148" s="441"/>
      <c r="Q148" s="441"/>
      <c r="R148" s="441"/>
      <c r="S148" s="441"/>
      <c r="T148" s="441"/>
      <c r="U148" s="441"/>
      <c r="V148" s="441"/>
      <c r="W148" s="441"/>
      <c r="X148" s="441"/>
      <c r="Y148" s="441"/>
      <c r="Z148" s="441"/>
      <c r="AA148" s="441"/>
      <c r="AB148" s="441"/>
      <c r="AC148" s="441"/>
      <c r="AD148" s="441"/>
      <c r="AE148" s="441"/>
      <c r="AF148" s="441"/>
      <c r="AG148" s="441"/>
      <c r="AH148" s="441"/>
      <c r="AI148" s="441"/>
      <c r="AJ148" s="441"/>
      <c r="AK148" s="441"/>
      <c r="AL148" s="440"/>
      <c r="AM148" s="445"/>
      <c r="AN148" s="440"/>
      <c r="AO148" s="441"/>
      <c r="AP148" s="440"/>
      <c r="AQ148" s="440"/>
      <c r="AR148" s="440"/>
      <c r="AS148" s="440"/>
      <c r="AT148" s="441"/>
      <c r="AU148" s="441"/>
      <c r="AV148" s="441"/>
      <c r="AW148" s="441"/>
      <c r="AX148" s="441"/>
      <c r="AY148" s="441"/>
      <c r="AZ148" s="441"/>
      <c r="BA148" s="441"/>
      <c r="BB148" s="441"/>
      <c r="BC148" s="441"/>
    </row>
    <row r="149" ht="15.75" customHeight="1">
      <c r="A149" s="440"/>
      <c r="B149" s="440"/>
      <c r="C149" s="441"/>
      <c r="D149" s="441"/>
      <c r="E149" s="441"/>
      <c r="F149" s="441"/>
      <c r="G149" s="441"/>
      <c r="H149" s="441"/>
      <c r="I149" s="441"/>
      <c r="J149" s="440"/>
      <c r="K149" s="441"/>
      <c r="L149" s="441"/>
      <c r="M149" s="441"/>
      <c r="N149" s="441"/>
      <c r="O149" s="441"/>
      <c r="P149" s="441"/>
      <c r="Q149" s="441"/>
      <c r="R149" s="441"/>
      <c r="S149" s="441"/>
      <c r="T149" s="441"/>
      <c r="U149" s="441"/>
      <c r="V149" s="441"/>
      <c r="W149" s="441"/>
      <c r="X149" s="441"/>
      <c r="Y149" s="441"/>
      <c r="Z149" s="441"/>
      <c r="AA149" s="441"/>
      <c r="AB149" s="441"/>
      <c r="AC149" s="441"/>
      <c r="AD149" s="441"/>
      <c r="AE149" s="441"/>
      <c r="AF149" s="441"/>
      <c r="AG149" s="441"/>
      <c r="AH149" s="441"/>
      <c r="AI149" s="441"/>
      <c r="AJ149" s="441"/>
      <c r="AK149" s="441"/>
      <c r="AL149" s="440"/>
      <c r="AM149" s="445"/>
      <c r="AN149" s="440"/>
      <c r="AO149" s="441"/>
      <c r="AP149" s="440"/>
      <c r="AQ149" s="440"/>
      <c r="AR149" s="440"/>
      <c r="AS149" s="440"/>
      <c r="AT149" s="441"/>
      <c r="AU149" s="441"/>
      <c r="AV149" s="441"/>
      <c r="AW149" s="441"/>
      <c r="AX149" s="441"/>
      <c r="AY149" s="441"/>
      <c r="AZ149" s="441"/>
      <c r="BA149" s="441"/>
      <c r="BB149" s="441"/>
      <c r="BC149" s="441"/>
    </row>
    <row r="150" ht="15.75" customHeight="1">
      <c r="A150" s="440"/>
      <c r="B150" s="440"/>
      <c r="C150" s="441"/>
      <c r="D150" s="441"/>
      <c r="E150" s="441"/>
      <c r="F150" s="441"/>
      <c r="G150" s="441"/>
      <c r="H150" s="441"/>
      <c r="I150" s="441"/>
      <c r="J150" s="440"/>
      <c r="K150" s="441"/>
      <c r="L150" s="441"/>
      <c r="M150" s="441"/>
      <c r="N150" s="441"/>
      <c r="O150" s="441"/>
      <c r="P150" s="441"/>
      <c r="Q150" s="441"/>
      <c r="R150" s="441"/>
      <c r="S150" s="441"/>
      <c r="T150" s="441"/>
      <c r="U150" s="441"/>
      <c r="V150" s="441"/>
      <c r="W150" s="441"/>
      <c r="X150" s="441"/>
      <c r="Y150" s="441"/>
      <c r="Z150" s="441"/>
      <c r="AA150" s="441"/>
      <c r="AB150" s="441"/>
      <c r="AC150" s="441"/>
      <c r="AD150" s="441"/>
      <c r="AE150" s="441"/>
      <c r="AF150" s="441"/>
      <c r="AG150" s="441"/>
      <c r="AH150" s="441"/>
      <c r="AI150" s="441"/>
      <c r="AJ150" s="441"/>
      <c r="AK150" s="441"/>
      <c r="AL150" s="440"/>
      <c r="AM150" s="445"/>
      <c r="AN150" s="440"/>
      <c r="AO150" s="441"/>
      <c r="AP150" s="440"/>
      <c r="AQ150" s="440"/>
      <c r="AR150" s="440"/>
      <c r="AS150" s="440"/>
      <c r="AT150" s="441"/>
      <c r="AU150" s="441"/>
      <c r="AV150" s="441"/>
      <c r="AW150" s="441"/>
      <c r="AX150" s="441"/>
      <c r="AY150" s="441"/>
      <c r="AZ150" s="441"/>
      <c r="BA150" s="441"/>
      <c r="BB150" s="441"/>
      <c r="BC150" s="441"/>
    </row>
    <row r="151" ht="15.75" customHeight="1">
      <c r="A151" s="440"/>
      <c r="B151" s="440"/>
      <c r="C151" s="441"/>
      <c r="D151" s="441"/>
      <c r="E151" s="441"/>
      <c r="F151" s="441"/>
      <c r="G151" s="441"/>
      <c r="H151" s="441"/>
      <c r="I151" s="441"/>
      <c r="J151" s="440"/>
      <c r="K151" s="441"/>
      <c r="L151" s="441"/>
      <c r="M151" s="441"/>
      <c r="N151" s="441"/>
      <c r="O151" s="441"/>
      <c r="P151" s="441"/>
      <c r="Q151" s="441"/>
      <c r="R151" s="441"/>
      <c r="S151" s="441"/>
      <c r="T151" s="441"/>
      <c r="U151" s="441"/>
      <c r="V151" s="441"/>
      <c r="W151" s="441"/>
      <c r="X151" s="441"/>
      <c r="Y151" s="441"/>
      <c r="Z151" s="441"/>
      <c r="AA151" s="441"/>
      <c r="AB151" s="441"/>
      <c r="AC151" s="441"/>
      <c r="AD151" s="441"/>
      <c r="AE151" s="441"/>
      <c r="AF151" s="441"/>
      <c r="AG151" s="441"/>
      <c r="AH151" s="441"/>
      <c r="AI151" s="441"/>
      <c r="AJ151" s="441"/>
      <c r="AK151" s="441"/>
      <c r="AL151" s="440"/>
      <c r="AM151" s="445"/>
      <c r="AN151" s="440"/>
      <c r="AO151" s="441"/>
      <c r="AP151" s="440"/>
      <c r="AQ151" s="440"/>
      <c r="AR151" s="440"/>
      <c r="AS151" s="440"/>
      <c r="AT151" s="441"/>
      <c r="AU151" s="441"/>
      <c r="AV151" s="441"/>
      <c r="AW151" s="441"/>
      <c r="AX151" s="441"/>
      <c r="AY151" s="441"/>
      <c r="AZ151" s="441"/>
      <c r="BA151" s="441"/>
      <c r="BB151" s="441"/>
      <c r="BC151" s="441"/>
    </row>
    <row r="152" ht="15.75" customHeight="1">
      <c r="A152" s="440"/>
      <c r="B152" s="440"/>
      <c r="C152" s="441"/>
      <c r="D152" s="441"/>
      <c r="E152" s="441"/>
      <c r="F152" s="441"/>
      <c r="G152" s="441"/>
      <c r="H152" s="441"/>
      <c r="I152" s="441"/>
      <c r="J152" s="440"/>
      <c r="K152" s="441"/>
      <c r="L152" s="441"/>
      <c r="M152" s="441"/>
      <c r="N152" s="441"/>
      <c r="O152" s="441"/>
      <c r="P152" s="441"/>
      <c r="Q152" s="441"/>
      <c r="R152" s="441"/>
      <c r="S152" s="441"/>
      <c r="T152" s="441"/>
      <c r="U152" s="441"/>
      <c r="V152" s="441"/>
      <c r="W152" s="441"/>
      <c r="X152" s="441"/>
      <c r="Y152" s="441"/>
      <c r="Z152" s="441"/>
      <c r="AA152" s="441"/>
      <c r="AB152" s="441"/>
      <c r="AC152" s="441"/>
      <c r="AD152" s="441"/>
      <c r="AE152" s="441"/>
      <c r="AF152" s="441"/>
      <c r="AG152" s="441"/>
      <c r="AH152" s="441"/>
      <c r="AI152" s="441"/>
      <c r="AJ152" s="441"/>
      <c r="AK152" s="441"/>
      <c r="AL152" s="440"/>
      <c r="AM152" s="445"/>
      <c r="AN152" s="440"/>
      <c r="AO152" s="441"/>
      <c r="AP152" s="440"/>
      <c r="AQ152" s="440"/>
      <c r="AR152" s="440"/>
      <c r="AS152" s="440"/>
      <c r="AT152" s="441"/>
      <c r="AU152" s="441"/>
      <c r="AV152" s="441"/>
      <c r="AW152" s="441"/>
      <c r="AX152" s="441"/>
      <c r="AY152" s="441"/>
      <c r="AZ152" s="441"/>
      <c r="BA152" s="441"/>
      <c r="BB152" s="441"/>
      <c r="BC152" s="441"/>
    </row>
    <row r="153" ht="15.75" customHeight="1">
      <c r="A153" s="440"/>
      <c r="B153" s="440"/>
      <c r="C153" s="441"/>
      <c r="D153" s="441"/>
      <c r="E153" s="441"/>
      <c r="F153" s="441"/>
      <c r="G153" s="441"/>
      <c r="H153" s="441"/>
      <c r="I153" s="441"/>
      <c r="J153" s="440"/>
      <c r="K153" s="441"/>
      <c r="L153" s="441"/>
      <c r="M153" s="441"/>
      <c r="N153" s="441"/>
      <c r="O153" s="441"/>
      <c r="P153" s="441"/>
      <c r="Q153" s="441"/>
      <c r="R153" s="441"/>
      <c r="S153" s="441"/>
      <c r="T153" s="441"/>
      <c r="U153" s="441"/>
      <c r="V153" s="441"/>
      <c r="W153" s="441"/>
      <c r="X153" s="441"/>
      <c r="Y153" s="441"/>
      <c r="Z153" s="441"/>
      <c r="AA153" s="441"/>
      <c r="AB153" s="441"/>
      <c r="AC153" s="441"/>
      <c r="AD153" s="441"/>
      <c r="AE153" s="441"/>
      <c r="AF153" s="441"/>
      <c r="AG153" s="441"/>
      <c r="AH153" s="441"/>
      <c r="AI153" s="441"/>
      <c r="AJ153" s="441"/>
      <c r="AK153" s="441"/>
      <c r="AL153" s="440"/>
      <c r="AM153" s="445"/>
      <c r="AN153" s="440"/>
      <c r="AO153" s="441"/>
      <c r="AP153" s="440"/>
      <c r="AQ153" s="440"/>
      <c r="AR153" s="440"/>
      <c r="AS153" s="440"/>
      <c r="AT153" s="441"/>
      <c r="AU153" s="441"/>
      <c r="AV153" s="441"/>
      <c r="AW153" s="441"/>
      <c r="AX153" s="441"/>
      <c r="AY153" s="441"/>
      <c r="AZ153" s="441"/>
      <c r="BA153" s="441"/>
      <c r="BB153" s="441"/>
      <c r="BC153" s="441"/>
    </row>
    <row r="154" ht="15.75" customHeight="1">
      <c r="A154" s="440"/>
      <c r="B154" s="440"/>
      <c r="C154" s="441"/>
      <c r="D154" s="441"/>
      <c r="E154" s="441"/>
      <c r="F154" s="441"/>
      <c r="G154" s="441"/>
      <c r="H154" s="441"/>
      <c r="I154" s="441"/>
      <c r="J154" s="440"/>
      <c r="K154" s="441"/>
      <c r="L154" s="441"/>
      <c r="M154" s="441"/>
      <c r="N154" s="441"/>
      <c r="O154" s="441"/>
      <c r="P154" s="441"/>
      <c r="Q154" s="441"/>
      <c r="R154" s="441"/>
      <c r="S154" s="441"/>
      <c r="T154" s="441"/>
      <c r="U154" s="441"/>
      <c r="V154" s="441"/>
      <c r="W154" s="441"/>
      <c r="X154" s="441"/>
      <c r="Y154" s="441"/>
      <c r="Z154" s="441"/>
      <c r="AA154" s="441"/>
      <c r="AB154" s="441"/>
      <c r="AC154" s="441"/>
      <c r="AD154" s="441"/>
      <c r="AE154" s="441"/>
      <c r="AF154" s="441"/>
      <c r="AG154" s="441"/>
      <c r="AH154" s="441"/>
      <c r="AI154" s="441"/>
      <c r="AJ154" s="441"/>
      <c r="AK154" s="441"/>
      <c r="AL154" s="440"/>
      <c r="AM154" s="445"/>
      <c r="AN154" s="440"/>
      <c r="AO154" s="441"/>
      <c r="AP154" s="440"/>
      <c r="AQ154" s="440"/>
      <c r="AR154" s="440"/>
      <c r="AS154" s="440"/>
      <c r="AT154" s="441"/>
      <c r="AU154" s="441"/>
      <c r="AV154" s="441"/>
      <c r="AW154" s="441"/>
      <c r="AX154" s="441"/>
      <c r="AY154" s="441"/>
      <c r="AZ154" s="441"/>
      <c r="BA154" s="441"/>
      <c r="BB154" s="441"/>
      <c r="BC154" s="441"/>
    </row>
    <row r="155" ht="15.75" customHeight="1">
      <c r="A155" s="440"/>
      <c r="B155" s="440"/>
      <c r="C155" s="441"/>
      <c r="D155" s="441"/>
      <c r="E155" s="441"/>
      <c r="F155" s="441"/>
      <c r="G155" s="441"/>
      <c r="H155" s="441"/>
      <c r="I155" s="441"/>
      <c r="J155" s="440"/>
      <c r="K155" s="441"/>
      <c r="L155" s="441"/>
      <c r="M155" s="441"/>
      <c r="N155" s="441"/>
      <c r="O155" s="441"/>
      <c r="P155" s="441"/>
      <c r="Q155" s="441"/>
      <c r="R155" s="441"/>
      <c r="S155" s="441"/>
      <c r="T155" s="441"/>
      <c r="U155" s="441"/>
      <c r="V155" s="441"/>
      <c r="W155" s="441"/>
      <c r="X155" s="441"/>
      <c r="Y155" s="441"/>
      <c r="Z155" s="441"/>
      <c r="AA155" s="441"/>
      <c r="AB155" s="441"/>
      <c r="AC155" s="441"/>
      <c r="AD155" s="441"/>
      <c r="AE155" s="441"/>
      <c r="AF155" s="441"/>
      <c r="AG155" s="441"/>
      <c r="AH155" s="441"/>
      <c r="AI155" s="441"/>
      <c r="AJ155" s="441"/>
      <c r="AK155" s="441"/>
      <c r="AL155" s="440"/>
      <c r="AM155" s="445"/>
      <c r="AN155" s="440"/>
      <c r="AO155" s="441"/>
      <c r="AP155" s="440"/>
      <c r="AQ155" s="440"/>
      <c r="AR155" s="440"/>
      <c r="AS155" s="440"/>
      <c r="AT155" s="441"/>
      <c r="AU155" s="441"/>
      <c r="AV155" s="441"/>
      <c r="AW155" s="441"/>
      <c r="AX155" s="441"/>
      <c r="AY155" s="441"/>
      <c r="AZ155" s="441"/>
      <c r="BA155" s="441"/>
      <c r="BB155" s="441"/>
      <c r="BC155" s="441"/>
    </row>
    <row r="156" ht="15.75" customHeight="1">
      <c r="A156" s="440"/>
      <c r="B156" s="440"/>
      <c r="C156" s="441"/>
      <c r="D156" s="441"/>
      <c r="E156" s="441"/>
      <c r="F156" s="441"/>
      <c r="G156" s="441"/>
      <c r="H156" s="441"/>
      <c r="I156" s="441"/>
      <c r="J156" s="440"/>
      <c r="K156" s="441"/>
      <c r="L156" s="441"/>
      <c r="M156" s="441"/>
      <c r="N156" s="441"/>
      <c r="O156" s="441"/>
      <c r="P156" s="441"/>
      <c r="Q156" s="441"/>
      <c r="R156" s="441"/>
      <c r="S156" s="441"/>
      <c r="T156" s="441"/>
      <c r="U156" s="441"/>
      <c r="V156" s="441"/>
      <c r="W156" s="441"/>
      <c r="X156" s="441"/>
      <c r="Y156" s="441"/>
      <c r="Z156" s="441"/>
      <c r="AA156" s="441"/>
      <c r="AB156" s="441"/>
      <c r="AC156" s="441"/>
      <c r="AD156" s="441"/>
      <c r="AE156" s="441"/>
      <c r="AF156" s="441"/>
      <c r="AG156" s="441"/>
      <c r="AH156" s="441"/>
      <c r="AI156" s="441"/>
      <c r="AJ156" s="441"/>
      <c r="AK156" s="441"/>
      <c r="AL156" s="440"/>
      <c r="AM156" s="445"/>
      <c r="AN156" s="440"/>
      <c r="AO156" s="441"/>
      <c r="AP156" s="440"/>
      <c r="AQ156" s="440"/>
      <c r="AR156" s="440"/>
      <c r="AS156" s="440"/>
      <c r="AT156" s="441"/>
      <c r="AU156" s="441"/>
      <c r="AV156" s="441"/>
      <c r="AW156" s="441"/>
      <c r="AX156" s="441"/>
      <c r="AY156" s="441"/>
      <c r="AZ156" s="441"/>
      <c r="BA156" s="441"/>
      <c r="BB156" s="441"/>
      <c r="BC156" s="441"/>
    </row>
    <row r="157" ht="15.75" customHeight="1">
      <c r="A157" s="440"/>
      <c r="B157" s="440"/>
      <c r="C157" s="441"/>
      <c r="D157" s="441"/>
      <c r="E157" s="441"/>
      <c r="F157" s="441"/>
      <c r="G157" s="441"/>
      <c r="H157" s="441"/>
      <c r="I157" s="441"/>
      <c r="J157" s="440"/>
      <c r="K157" s="441"/>
      <c r="L157" s="441"/>
      <c r="M157" s="441"/>
      <c r="N157" s="441"/>
      <c r="O157" s="441"/>
      <c r="P157" s="441"/>
      <c r="Q157" s="441"/>
      <c r="R157" s="441"/>
      <c r="S157" s="441"/>
      <c r="T157" s="441"/>
      <c r="U157" s="441"/>
      <c r="V157" s="441"/>
      <c r="W157" s="441"/>
      <c r="X157" s="441"/>
      <c r="Y157" s="441"/>
      <c r="Z157" s="441"/>
      <c r="AA157" s="441"/>
      <c r="AB157" s="441"/>
      <c r="AC157" s="441"/>
      <c r="AD157" s="441"/>
      <c r="AE157" s="441"/>
      <c r="AF157" s="441"/>
      <c r="AG157" s="441"/>
      <c r="AH157" s="441"/>
      <c r="AI157" s="441"/>
      <c r="AJ157" s="441"/>
      <c r="AK157" s="441"/>
      <c r="AL157" s="440"/>
      <c r="AM157" s="445"/>
      <c r="AN157" s="440"/>
      <c r="AO157" s="441"/>
      <c r="AP157" s="440"/>
      <c r="AQ157" s="440"/>
      <c r="AR157" s="440"/>
      <c r="AS157" s="440"/>
      <c r="AT157" s="441"/>
      <c r="AU157" s="441"/>
      <c r="AV157" s="441"/>
      <c r="AW157" s="441"/>
      <c r="AX157" s="441"/>
      <c r="AY157" s="441"/>
      <c r="AZ157" s="441"/>
      <c r="BA157" s="441"/>
      <c r="BB157" s="441"/>
      <c r="BC157" s="441"/>
    </row>
    <row r="158" ht="15.75" customHeight="1">
      <c r="A158" s="440"/>
      <c r="B158" s="440"/>
      <c r="C158" s="441"/>
      <c r="D158" s="441"/>
      <c r="E158" s="441"/>
      <c r="F158" s="441"/>
      <c r="G158" s="441"/>
      <c r="H158" s="441"/>
      <c r="I158" s="441"/>
      <c r="J158" s="440"/>
      <c r="K158" s="441"/>
      <c r="L158" s="441"/>
      <c r="M158" s="441"/>
      <c r="N158" s="441"/>
      <c r="O158" s="441"/>
      <c r="P158" s="441"/>
      <c r="Q158" s="441"/>
      <c r="R158" s="441"/>
      <c r="S158" s="441"/>
      <c r="T158" s="441"/>
      <c r="U158" s="441"/>
      <c r="V158" s="441"/>
      <c r="W158" s="441"/>
      <c r="X158" s="441"/>
      <c r="Y158" s="441"/>
      <c r="Z158" s="441"/>
      <c r="AA158" s="441"/>
      <c r="AB158" s="441"/>
      <c r="AC158" s="441"/>
      <c r="AD158" s="441"/>
      <c r="AE158" s="441"/>
      <c r="AF158" s="441"/>
      <c r="AG158" s="441"/>
      <c r="AH158" s="441"/>
      <c r="AI158" s="441"/>
      <c r="AJ158" s="441"/>
      <c r="AK158" s="441"/>
      <c r="AL158" s="440"/>
      <c r="AM158" s="445"/>
      <c r="AN158" s="440"/>
      <c r="AO158" s="441"/>
      <c r="AP158" s="440"/>
      <c r="AQ158" s="440"/>
      <c r="AR158" s="440"/>
      <c r="AS158" s="440"/>
      <c r="AT158" s="441"/>
      <c r="AU158" s="441"/>
      <c r="AV158" s="441"/>
      <c r="AW158" s="441"/>
      <c r="AX158" s="441"/>
      <c r="AY158" s="441"/>
      <c r="AZ158" s="441"/>
      <c r="BA158" s="441"/>
      <c r="BB158" s="441"/>
      <c r="BC158" s="441"/>
    </row>
    <row r="159" ht="15.75" customHeight="1">
      <c r="A159" s="440"/>
      <c r="B159" s="440"/>
      <c r="C159" s="441"/>
      <c r="D159" s="441"/>
      <c r="E159" s="441"/>
      <c r="F159" s="441"/>
      <c r="G159" s="441"/>
      <c r="H159" s="441"/>
      <c r="I159" s="441"/>
      <c r="J159" s="440"/>
      <c r="K159" s="441"/>
      <c r="L159" s="441"/>
      <c r="M159" s="441"/>
      <c r="N159" s="441"/>
      <c r="O159" s="441"/>
      <c r="P159" s="441"/>
      <c r="Q159" s="441"/>
      <c r="R159" s="441"/>
      <c r="S159" s="441"/>
      <c r="T159" s="441"/>
      <c r="U159" s="441"/>
      <c r="V159" s="441"/>
      <c r="W159" s="441"/>
      <c r="X159" s="441"/>
      <c r="Y159" s="441"/>
      <c r="Z159" s="441"/>
      <c r="AA159" s="441"/>
      <c r="AB159" s="441"/>
      <c r="AC159" s="441"/>
      <c r="AD159" s="441"/>
      <c r="AE159" s="441"/>
      <c r="AF159" s="441"/>
      <c r="AG159" s="441"/>
      <c r="AH159" s="441"/>
      <c r="AI159" s="441"/>
      <c r="AJ159" s="441"/>
      <c r="AK159" s="441"/>
      <c r="AL159" s="440"/>
      <c r="AM159" s="445"/>
      <c r="AN159" s="440"/>
      <c r="AO159" s="441"/>
      <c r="AP159" s="440"/>
      <c r="AQ159" s="440"/>
      <c r="AR159" s="440"/>
      <c r="AS159" s="440"/>
      <c r="AT159" s="441"/>
      <c r="AU159" s="441"/>
      <c r="AV159" s="441"/>
      <c r="AW159" s="441"/>
      <c r="AX159" s="441"/>
      <c r="AY159" s="441"/>
      <c r="AZ159" s="441"/>
      <c r="BA159" s="441"/>
      <c r="BB159" s="441"/>
      <c r="BC159" s="441"/>
    </row>
    <row r="160" ht="15.75" customHeight="1">
      <c r="A160" s="440"/>
      <c r="B160" s="440"/>
      <c r="C160" s="441"/>
      <c r="D160" s="441"/>
      <c r="E160" s="441"/>
      <c r="F160" s="441"/>
      <c r="G160" s="441"/>
      <c r="H160" s="441"/>
      <c r="I160" s="441"/>
      <c r="J160" s="440"/>
      <c r="K160" s="441"/>
      <c r="L160" s="441"/>
      <c r="M160" s="441"/>
      <c r="N160" s="441"/>
      <c r="O160" s="441"/>
      <c r="P160" s="441"/>
      <c r="Q160" s="441"/>
      <c r="R160" s="441"/>
      <c r="S160" s="441"/>
      <c r="T160" s="441"/>
      <c r="U160" s="441"/>
      <c r="V160" s="441"/>
      <c r="W160" s="441"/>
      <c r="X160" s="441"/>
      <c r="Y160" s="441"/>
      <c r="Z160" s="441"/>
      <c r="AA160" s="441"/>
      <c r="AB160" s="441"/>
      <c r="AC160" s="441"/>
      <c r="AD160" s="441"/>
      <c r="AE160" s="441"/>
      <c r="AF160" s="441"/>
      <c r="AG160" s="441"/>
      <c r="AH160" s="441"/>
      <c r="AI160" s="441"/>
      <c r="AJ160" s="441"/>
      <c r="AK160" s="441"/>
      <c r="AL160" s="440"/>
      <c r="AM160" s="445"/>
      <c r="AN160" s="440"/>
      <c r="AO160" s="441"/>
      <c r="AP160" s="440"/>
      <c r="AQ160" s="440"/>
      <c r="AR160" s="440"/>
      <c r="AS160" s="440"/>
      <c r="AT160" s="441"/>
      <c r="AU160" s="441"/>
      <c r="AV160" s="441"/>
      <c r="AW160" s="441"/>
      <c r="AX160" s="441"/>
      <c r="AY160" s="441"/>
      <c r="AZ160" s="441"/>
      <c r="BA160" s="441"/>
      <c r="BB160" s="441"/>
      <c r="BC160" s="441"/>
    </row>
    <row r="161" ht="15.75" customHeight="1">
      <c r="A161" s="440"/>
      <c r="B161" s="440"/>
      <c r="C161" s="441"/>
      <c r="D161" s="441"/>
      <c r="E161" s="441"/>
      <c r="F161" s="441"/>
      <c r="G161" s="441"/>
      <c r="H161" s="441"/>
      <c r="I161" s="441"/>
      <c r="J161" s="440"/>
      <c r="K161" s="441"/>
      <c r="L161" s="441"/>
      <c r="M161" s="441"/>
      <c r="N161" s="441"/>
      <c r="O161" s="441"/>
      <c r="P161" s="441"/>
      <c r="Q161" s="441"/>
      <c r="R161" s="441"/>
      <c r="S161" s="441"/>
      <c r="T161" s="441"/>
      <c r="U161" s="441"/>
      <c r="V161" s="441"/>
      <c r="W161" s="441"/>
      <c r="X161" s="441"/>
      <c r="Y161" s="441"/>
      <c r="Z161" s="441"/>
      <c r="AA161" s="441"/>
      <c r="AB161" s="441"/>
      <c r="AC161" s="441"/>
      <c r="AD161" s="441"/>
      <c r="AE161" s="441"/>
      <c r="AF161" s="441"/>
      <c r="AG161" s="441"/>
      <c r="AH161" s="441"/>
      <c r="AI161" s="441"/>
      <c r="AJ161" s="441"/>
      <c r="AK161" s="441"/>
      <c r="AL161" s="440"/>
      <c r="AM161" s="445"/>
      <c r="AN161" s="440"/>
      <c r="AO161" s="441"/>
      <c r="AP161" s="440"/>
      <c r="AQ161" s="440"/>
      <c r="AR161" s="440"/>
      <c r="AS161" s="440"/>
      <c r="AT161" s="441"/>
      <c r="AU161" s="441"/>
      <c r="AV161" s="441"/>
      <c r="AW161" s="441"/>
      <c r="AX161" s="441"/>
      <c r="AY161" s="441"/>
      <c r="AZ161" s="441"/>
      <c r="BA161" s="441"/>
      <c r="BB161" s="441"/>
      <c r="BC161" s="441"/>
    </row>
    <row r="162" ht="15.75" customHeight="1">
      <c r="A162" s="440"/>
      <c r="B162" s="440"/>
      <c r="C162" s="441"/>
      <c r="D162" s="441"/>
      <c r="E162" s="441"/>
      <c r="F162" s="441"/>
      <c r="G162" s="441"/>
      <c r="H162" s="441"/>
      <c r="I162" s="441"/>
      <c r="J162" s="440"/>
      <c r="K162" s="441"/>
      <c r="L162" s="441"/>
      <c r="M162" s="441"/>
      <c r="N162" s="441"/>
      <c r="O162" s="441"/>
      <c r="P162" s="441"/>
      <c r="Q162" s="441"/>
      <c r="R162" s="441"/>
      <c r="S162" s="441"/>
      <c r="T162" s="441"/>
      <c r="U162" s="441"/>
      <c r="V162" s="441"/>
      <c r="W162" s="441"/>
      <c r="X162" s="441"/>
      <c r="Y162" s="441"/>
      <c r="Z162" s="441"/>
      <c r="AA162" s="441"/>
      <c r="AB162" s="441"/>
      <c r="AC162" s="441"/>
      <c r="AD162" s="441"/>
      <c r="AE162" s="441"/>
      <c r="AF162" s="441"/>
      <c r="AG162" s="441"/>
      <c r="AH162" s="441"/>
      <c r="AI162" s="441"/>
      <c r="AJ162" s="441"/>
      <c r="AK162" s="441"/>
      <c r="AL162" s="440"/>
      <c r="AM162" s="445"/>
      <c r="AN162" s="440"/>
      <c r="AO162" s="441"/>
      <c r="AP162" s="440"/>
      <c r="AQ162" s="440"/>
      <c r="AR162" s="440"/>
      <c r="AS162" s="440"/>
      <c r="AT162" s="441"/>
      <c r="AU162" s="441"/>
      <c r="AV162" s="441"/>
      <c r="AW162" s="441"/>
      <c r="AX162" s="441"/>
      <c r="AY162" s="441"/>
      <c r="AZ162" s="441"/>
      <c r="BA162" s="441"/>
      <c r="BB162" s="441"/>
      <c r="BC162" s="441"/>
    </row>
    <row r="163" ht="15.75" customHeight="1">
      <c r="A163" s="440"/>
      <c r="B163" s="440"/>
      <c r="C163" s="441"/>
      <c r="D163" s="441"/>
      <c r="E163" s="441"/>
      <c r="F163" s="441"/>
      <c r="G163" s="441"/>
      <c r="H163" s="441"/>
      <c r="I163" s="441"/>
      <c r="J163" s="440"/>
      <c r="K163" s="441"/>
      <c r="L163" s="441"/>
      <c r="M163" s="441"/>
      <c r="N163" s="441"/>
      <c r="O163" s="441"/>
      <c r="P163" s="441"/>
      <c r="Q163" s="441"/>
      <c r="R163" s="441"/>
      <c r="S163" s="441"/>
      <c r="T163" s="441"/>
      <c r="U163" s="441"/>
      <c r="V163" s="441"/>
      <c r="W163" s="441"/>
      <c r="X163" s="441"/>
      <c r="Y163" s="441"/>
      <c r="Z163" s="441"/>
      <c r="AA163" s="441"/>
      <c r="AB163" s="441"/>
      <c r="AC163" s="441"/>
      <c r="AD163" s="441"/>
      <c r="AE163" s="441"/>
      <c r="AF163" s="441"/>
      <c r="AG163" s="441"/>
      <c r="AH163" s="441"/>
      <c r="AI163" s="441"/>
      <c r="AJ163" s="441"/>
      <c r="AK163" s="441"/>
      <c r="AL163" s="440"/>
      <c r="AM163" s="445"/>
      <c r="AN163" s="440"/>
      <c r="AO163" s="441"/>
      <c r="AP163" s="440"/>
      <c r="AQ163" s="440"/>
      <c r="AR163" s="440"/>
      <c r="AS163" s="440"/>
      <c r="AT163" s="441"/>
      <c r="AU163" s="441"/>
      <c r="AV163" s="441"/>
      <c r="AW163" s="441"/>
      <c r="AX163" s="441"/>
      <c r="AY163" s="441"/>
      <c r="AZ163" s="441"/>
      <c r="BA163" s="441"/>
      <c r="BB163" s="441"/>
      <c r="BC163" s="441"/>
    </row>
    <row r="164" ht="15.75" customHeight="1">
      <c r="A164" s="440"/>
      <c r="B164" s="440"/>
      <c r="C164" s="441"/>
      <c r="D164" s="441"/>
      <c r="E164" s="441"/>
      <c r="F164" s="441"/>
      <c r="G164" s="441"/>
      <c r="H164" s="441"/>
      <c r="I164" s="441"/>
      <c r="J164" s="440"/>
      <c r="K164" s="441"/>
      <c r="L164" s="441"/>
      <c r="M164" s="441"/>
      <c r="N164" s="441"/>
      <c r="O164" s="441"/>
      <c r="P164" s="441"/>
      <c r="Q164" s="441"/>
      <c r="R164" s="441"/>
      <c r="S164" s="441"/>
      <c r="T164" s="441"/>
      <c r="U164" s="441"/>
      <c r="V164" s="441"/>
      <c r="W164" s="441"/>
      <c r="X164" s="441"/>
      <c r="Y164" s="441"/>
      <c r="Z164" s="441"/>
      <c r="AA164" s="441"/>
      <c r="AB164" s="441"/>
      <c r="AC164" s="441"/>
      <c r="AD164" s="441"/>
      <c r="AE164" s="441"/>
      <c r="AF164" s="441"/>
      <c r="AG164" s="441"/>
      <c r="AH164" s="441"/>
      <c r="AI164" s="441"/>
      <c r="AJ164" s="441"/>
      <c r="AK164" s="441"/>
      <c r="AL164" s="440"/>
      <c r="AM164" s="445"/>
      <c r="AN164" s="440"/>
      <c r="AO164" s="441"/>
      <c r="AP164" s="440"/>
      <c r="AQ164" s="440"/>
      <c r="AR164" s="440"/>
      <c r="AS164" s="440"/>
      <c r="AT164" s="441"/>
      <c r="AU164" s="441"/>
      <c r="AV164" s="441"/>
      <c r="AW164" s="441"/>
      <c r="AX164" s="441"/>
      <c r="AY164" s="441"/>
      <c r="AZ164" s="441"/>
      <c r="BA164" s="441"/>
      <c r="BB164" s="441"/>
      <c r="BC164" s="441"/>
    </row>
    <row r="165" ht="15.75" customHeight="1">
      <c r="A165" s="440"/>
      <c r="B165" s="440"/>
      <c r="C165" s="441"/>
      <c r="D165" s="441"/>
      <c r="E165" s="441"/>
      <c r="F165" s="441"/>
      <c r="G165" s="441"/>
      <c r="H165" s="441"/>
      <c r="I165" s="441"/>
      <c r="J165" s="440"/>
      <c r="K165" s="441"/>
      <c r="L165" s="441"/>
      <c r="M165" s="441"/>
      <c r="N165" s="441"/>
      <c r="O165" s="441"/>
      <c r="P165" s="441"/>
      <c r="Q165" s="441"/>
      <c r="R165" s="441"/>
      <c r="S165" s="441"/>
      <c r="T165" s="441"/>
      <c r="U165" s="441"/>
      <c r="V165" s="441"/>
      <c r="W165" s="441"/>
      <c r="X165" s="441"/>
      <c r="Y165" s="441"/>
      <c r="Z165" s="441"/>
      <c r="AA165" s="441"/>
      <c r="AB165" s="441"/>
      <c r="AC165" s="441"/>
      <c r="AD165" s="441"/>
      <c r="AE165" s="441"/>
      <c r="AF165" s="441"/>
      <c r="AG165" s="441"/>
      <c r="AH165" s="441"/>
      <c r="AI165" s="441"/>
      <c r="AJ165" s="441"/>
      <c r="AK165" s="441"/>
      <c r="AL165" s="440"/>
      <c r="AM165" s="445"/>
      <c r="AN165" s="440"/>
      <c r="AO165" s="441"/>
      <c r="AP165" s="440"/>
      <c r="AQ165" s="440"/>
      <c r="AR165" s="440"/>
      <c r="AS165" s="440"/>
      <c r="AT165" s="441"/>
      <c r="AU165" s="441"/>
      <c r="AV165" s="441"/>
      <c r="AW165" s="441"/>
      <c r="AX165" s="441"/>
      <c r="AY165" s="441"/>
      <c r="AZ165" s="441"/>
      <c r="BA165" s="441"/>
      <c r="BB165" s="441"/>
      <c r="BC165" s="441"/>
    </row>
    <row r="166" ht="15.75" customHeight="1">
      <c r="A166" s="440"/>
      <c r="B166" s="440"/>
      <c r="C166" s="441"/>
      <c r="D166" s="441"/>
      <c r="E166" s="441"/>
      <c r="F166" s="441"/>
      <c r="G166" s="441"/>
      <c r="H166" s="441"/>
      <c r="I166" s="441"/>
      <c r="J166" s="440"/>
      <c r="K166" s="441"/>
      <c r="L166" s="441"/>
      <c r="M166" s="441"/>
      <c r="N166" s="441"/>
      <c r="O166" s="441"/>
      <c r="P166" s="441"/>
      <c r="Q166" s="441"/>
      <c r="R166" s="441"/>
      <c r="S166" s="441"/>
      <c r="T166" s="441"/>
      <c r="U166" s="441"/>
      <c r="V166" s="441"/>
      <c r="W166" s="441"/>
      <c r="X166" s="441"/>
      <c r="Y166" s="441"/>
      <c r="Z166" s="441"/>
      <c r="AA166" s="441"/>
      <c r="AB166" s="441"/>
      <c r="AC166" s="441"/>
      <c r="AD166" s="441"/>
      <c r="AE166" s="441"/>
      <c r="AF166" s="441"/>
      <c r="AG166" s="441"/>
      <c r="AH166" s="441"/>
      <c r="AI166" s="441"/>
      <c r="AJ166" s="441"/>
      <c r="AK166" s="441"/>
      <c r="AL166" s="440"/>
      <c r="AM166" s="445"/>
      <c r="AN166" s="440"/>
      <c r="AO166" s="441"/>
      <c r="AP166" s="440"/>
      <c r="AQ166" s="440"/>
      <c r="AR166" s="440"/>
      <c r="AS166" s="440"/>
      <c r="AT166" s="441"/>
      <c r="AU166" s="441"/>
      <c r="AV166" s="441"/>
      <c r="AW166" s="441"/>
      <c r="AX166" s="441"/>
      <c r="AY166" s="441"/>
      <c r="AZ166" s="441"/>
      <c r="BA166" s="441"/>
      <c r="BB166" s="441"/>
      <c r="BC166" s="441"/>
    </row>
    <row r="167" ht="15.75" customHeight="1">
      <c r="A167" s="440"/>
      <c r="B167" s="440"/>
      <c r="C167" s="441"/>
      <c r="D167" s="441"/>
      <c r="E167" s="441"/>
      <c r="F167" s="441"/>
      <c r="G167" s="441"/>
      <c r="H167" s="441"/>
      <c r="I167" s="441"/>
      <c r="J167" s="440"/>
      <c r="K167" s="441"/>
      <c r="L167" s="441"/>
      <c r="M167" s="441"/>
      <c r="N167" s="441"/>
      <c r="O167" s="441"/>
      <c r="P167" s="441"/>
      <c r="Q167" s="441"/>
      <c r="R167" s="441"/>
      <c r="S167" s="441"/>
      <c r="T167" s="441"/>
      <c r="U167" s="441"/>
      <c r="V167" s="441"/>
      <c r="W167" s="441"/>
      <c r="X167" s="441"/>
      <c r="Y167" s="441"/>
      <c r="Z167" s="441"/>
      <c r="AA167" s="441"/>
      <c r="AB167" s="441"/>
      <c r="AC167" s="441"/>
      <c r="AD167" s="441"/>
      <c r="AE167" s="441"/>
      <c r="AF167" s="441"/>
      <c r="AG167" s="441"/>
      <c r="AH167" s="441"/>
      <c r="AI167" s="441"/>
      <c r="AJ167" s="441"/>
      <c r="AK167" s="441"/>
      <c r="AL167" s="440"/>
      <c r="AM167" s="445"/>
      <c r="AN167" s="440"/>
      <c r="AO167" s="441"/>
      <c r="AP167" s="440"/>
      <c r="AQ167" s="440"/>
      <c r="AR167" s="440"/>
      <c r="AS167" s="440"/>
      <c r="AT167" s="441"/>
      <c r="AU167" s="441"/>
      <c r="AV167" s="441"/>
      <c r="AW167" s="441"/>
      <c r="AX167" s="441"/>
      <c r="AY167" s="441"/>
      <c r="AZ167" s="441"/>
      <c r="BA167" s="441"/>
      <c r="BB167" s="441"/>
      <c r="BC167" s="441"/>
    </row>
    <row r="168" ht="15.75" customHeight="1">
      <c r="A168" s="440"/>
      <c r="B168" s="440"/>
      <c r="C168" s="441"/>
      <c r="D168" s="441"/>
      <c r="E168" s="441"/>
      <c r="F168" s="441"/>
      <c r="G168" s="441"/>
      <c r="H168" s="441"/>
      <c r="I168" s="441"/>
      <c r="J168" s="440"/>
      <c r="K168" s="441"/>
      <c r="L168" s="441"/>
      <c r="M168" s="441"/>
      <c r="N168" s="441"/>
      <c r="O168" s="441"/>
      <c r="P168" s="441"/>
      <c r="Q168" s="441"/>
      <c r="R168" s="441"/>
      <c r="S168" s="441"/>
      <c r="T168" s="441"/>
      <c r="U168" s="441"/>
      <c r="V168" s="441"/>
      <c r="W168" s="441"/>
      <c r="X168" s="441"/>
      <c r="Y168" s="441"/>
      <c r="Z168" s="441"/>
      <c r="AA168" s="441"/>
      <c r="AB168" s="441"/>
      <c r="AC168" s="441"/>
      <c r="AD168" s="441"/>
      <c r="AE168" s="441"/>
      <c r="AF168" s="441"/>
      <c r="AG168" s="441"/>
      <c r="AH168" s="441"/>
      <c r="AI168" s="441"/>
      <c r="AJ168" s="441"/>
      <c r="AK168" s="441"/>
      <c r="AL168" s="440"/>
      <c r="AM168" s="445"/>
      <c r="AN168" s="440"/>
      <c r="AO168" s="441"/>
      <c r="AP168" s="440"/>
      <c r="AQ168" s="440"/>
      <c r="AR168" s="440"/>
      <c r="AS168" s="440"/>
      <c r="AT168" s="441"/>
      <c r="AU168" s="441"/>
      <c r="AV168" s="441"/>
      <c r="AW168" s="441"/>
      <c r="AX168" s="441"/>
      <c r="AY168" s="441"/>
      <c r="AZ168" s="441"/>
      <c r="BA168" s="441"/>
      <c r="BB168" s="441"/>
      <c r="BC168" s="441"/>
    </row>
    <row r="169" ht="15.75" customHeight="1">
      <c r="A169" s="440"/>
      <c r="B169" s="440"/>
      <c r="C169" s="441"/>
      <c r="D169" s="441"/>
      <c r="E169" s="441"/>
      <c r="F169" s="441"/>
      <c r="G169" s="441"/>
      <c r="H169" s="441"/>
      <c r="I169" s="441"/>
      <c r="J169" s="440"/>
      <c r="K169" s="441"/>
      <c r="L169" s="441"/>
      <c r="M169" s="441"/>
      <c r="N169" s="441"/>
      <c r="O169" s="441"/>
      <c r="P169" s="441"/>
      <c r="Q169" s="441"/>
      <c r="R169" s="441"/>
      <c r="S169" s="441"/>
      <c r="T169" s="441"/>
      <c r="U169" s="441"/>
      <c r="V169" s="441"/>
      <c r="W169" s="441"/>
      <c r="X169" s="441"/>
      <c r="Y169" s="441"/>
      <c r="Z169" s="441"/>
      <c r="AA169" s="441"/>
      <c r="AB169" s="441"/>
      <c r="AC169" s="441"/>
      <c r="AD169" s="441"/>
      <c r="AE169" s="441"/>
      <c r="AF169" s="441"/>
      <c r="AG169" s="441"/>
      <c r="AH169" s="441"/>
      <c r="AI169" s="441"/>
      <c r="AJ169" s="441"/>
      <c r="AK169" s="441"/>
      <c r="AL169" s="440"/>
      <c r="AM169" s="445"/>
      <c r="AN169" s="440"/>
      <c r="AO169" s="441"/>
      <c r="AP169" s="440"/>
      <c r="AQ169" s="440"/>
      <c r="AR169" s="440"/>
      <c r="AS169" s="440"/>
      <c r="AT169" s="441"/>
      <c r="AU169" s="441"/>
      <c r="AV169" s="441"/>
      <c r="AW169" s="441"/>
      <c r="AX169" s="441"/>
      <c r="AY169" s="441"/>
      <c r="AZ169" s="441"/>
      <c r="BA169" s="441"/>
      <c r="BB169" s="441"/>
      <c r="BC169" s="441"/>
    </row>
    <row r="170" ht="15.75" customHeight="1">
      <c r="A170" s="440"/>
      <c r="B170" s="440"/>
      <c r="C170" s="441"/>
      <c r="D170" s="441"/>
      <c r="E170" s="441"/>
      <c r="F170" s="441"/>
      <c r="G170" s="441"/>
      <c r="H170" s="441"/>
      <c r="I170" s="441"/>
      <c r="J170" s="440"/>
      <c r="K170" s="441"/>
      <c r="L170" s="441"/>
      <c r="M170" s="441"/>
      <c r="N170" s="441"/>
      <c r="O170" s="441"/>
      <c r="P170" s="441"/>
      <c r="Q170" s="441"/>
      <c r="R170" s="441"/>
      <c r="S170" s="441"/>
      <c r="T170" s="441"/>
      <c r="U170" s="441"/>
      <c r="V170" s="441"/>
      <c r="W170" s="441"/>
      <c r="X170" s="441"/>
      <c r="Y170" s="441"/>
      <c r="Z170" s="441"/>
      <c r="AA170" s="441"/>
      <c r="AB170" s="441"/>
      <c r="AC170" s="441"/>
      <c r="AD170" s="441"/>
      <c r="AE170" s="441"/>
      <c r="AF170" s="441"/>
      <c r="AG170" s="441"/>
      <c r="AH170" s="441"/>
      <c r="AI170" s="441"/>
      <c r="AJ170" s="441"/>
      <c r="AK170" s="441"/>
      <c r="AL170" s="440"/>
      <c r="AM170" s="445"/>
      <c r="AN170" s="440"/>
      <c r="AO170" s="441"/>
      <c r="AP170" s="440"/>
      <c r="AQ170" s="440"/>
      <c r="AR170" s="440"/>
      <c r="AS170" s="440"/>
      <c r="AT170" s="441"/>
      <c r="AU170" s="441"/>
      <c r="AV170" s="441"/>
      <c r="AW170" s="441"/>
      <c r="AX170" s="441"/>
      <c r="AY170" s="441"/>
      <c r="AZ170" s="441"/>
      <c r="BA170" s="441"/>
      <c r="BB170" s="441"/>
      <c r="BC170" s="441"/>
    </row>
    <row r="171" ht="15.75" customHeight="1">
      <c r="A171" s="440"/>
      <c r="B171" s="440"/>
      <c r="C171" s="441"/>
      <c r="D171" s="441"/>
      <c r="E171" s="441"/>
      <c r="F171" s="441"/>
      <c r="G171" s="441"/>
      <c r="H171" s="441"/>
      <c r="I171" s="441"/>
      <c r="J171" s="440"/>
      <c r="K171" s="441"/>
      <c r="L171" s="441"/>
      <c r="M171" s="441"/>
      <c r="N171" s="441"/>
      <c r="O171" s="441"/>
      <c r="P171" s="441"/>
      <c r="Q171" s="441"/>
      <c r="R171" s="441"/>
      <c r="S171" s="441"/>
      <c r="T171" s="441"/>
      <c r="U171" s="441"/>
      <c r="V171" s="441"/>
      <c r="W171" s="441"/>
      <c r="X171" s="441"/>
      <c r="Y171" s="441"/>
      <c r="Z171" s="441"/>
      <c r="AA171" s="441"/>
      <c r="AB171" s="441"/>
      <c r="AC171" s="441"/>
      <c r="AD171" s="441"/>
      <c r="AE171" s="441"/>
      <c r="AF171" s="441"/>
      <c r="AG171" s="441"/>
      <c r="AH171" s="441"/>
      <c r="AI171" s="441"/>
      <c r="AJ171" s="441"/>
      <c r="AK171" s="441"/>
      <c r="AL171" s="440"/>
      <c r="AM171" s="445"/>
      <c r="AN171" s="440"/>
      <c r="AO171" s="441"/>
      <c r="AP171" s="440"/>
      <c r="AQ171" s="440"/>
      <c r="AR171" s="440"/>
      <c r="AS171" s="440"/>
      <c r="AT171" s="441"/>
      <c r="AU171" s="441"/>
      <c r="AV171" s="441"/>
      <c r="AW171" s="441"/>
      <c r="AX171" s="441"/>
      <c r="AY171" s="441"/>
      <c r="AZ171" s="441"/>
      <c r="BA171" s="441"/>
      <c r="BB171" s="441"/>
      <c r="BC171" s="441"/>
    </row>
    <row r="172" ht="15.75" customHeight="1">
      <c r="A172" s="440"/>
      <c r="B172" s="440"/>
      <c r="C172" s="441"/>
      <c r="D172" s="441"/>
      <c r="E172" s="441"/>
      <c r="F172" s="441"/>
      <c r="G172" s="441"/>
      <c r="H172" s="441"/>
      <c r="I172" s="441"/>
      <c r="J172" s="440"/>
      <c r="K172" s="441"/>
      <c r="L172" s="441"/>
      <c r="M172" s="441"/>
      <c r="N172" s="441"/>
      <c r="O172" s="441"/>
      <c r="P172" s="441"/>
      <c r="Q172" s="441"/>
      <c r="R172" s="441"/>
      <c r="S172" s="441"/>
      <c r="T172" s="441"/>
      <c r="U172" s="441"/>
      <c r="V172" s="441"/>
      <c r="W172" s="441"/>
      <c r="X172" s="441"/>
      <c r="Y172" s="441"/>
      <c r="Z172" s="441"/>
      <c r="AA172" s="441"/>
      <c r="AB172" s="441"/>
      <c r="AC172" s="441"/>
      <c r="AD172" s="441"/>
      <c r="AE172" s="441"/>
      <c r="AF172" s="441"/>
      <c r="AG172" s="441"/>
      <c r="AH172" s="441"/>
      <c r="AI172" s="441"/>
      <c r="AJ172" s="441"/>
      <c r="AK172" s="441"/>
      <c r="AL172" s="440"/>
      <c r="AM172" s="445"/>
      <c r="AN172" s="440"/>
      <c r="AO172" s="441"/>
      <c r="AP172" s="440"/>
      <c r="AQ172" s="440"/>
      <c r="AR172" s="440"/>
      <c r="AS172" s="440"/>
      <c r="AT172" s="441"/>
      <c r="AU172" s="441"/>
      <c r="AV172" s="441"/>
      <c r="AW172" s="441"/>
      <c r="AX172" s="441"/>
      <c r="AY172" s="441"/>
      <c r="AZ172" s="441"/>
      <c r="BA172" s="441"/>
      <c r="BB172" s="441"/>
      <c r="BC172" s="441"/>
    </row>
    <row r="173" ht="15.75" customHeight="1">
      <c r="A173" s="440"/>
      <c r="B173" s="440"/>
      <c r="C173" s="441"/>
      <c r="D173" s="441"/>
      <c r="E173" s="441"/>
      <c r="F173" s="441"/>
      <c r="G173" s="441"/>
      <c r="H173" s="441"/>
      <c r="I173" s="441"/>
      <c r="J173" s="440"/>
      <c r="K173" s="441"/>
      <c r="L173" s="441"/>
      <c r="M173" s="441"/>
      <c r="N173" s="441"/>
      <c r="O173" s="441"/>
      <c r="P173" s="441"/>
      <c r="Q173" s="441"/>
      <c r="R173" s="441"/>
      <c r="S173" s="441"/>
      <c r="T173" s="441"/>
      <c r="U173" s="441"/>
      <c r="V173" s="441"/>
      <c r="W173" s="441"/>
      <c r="X173" s="441"/>
      <c r="Y173" s="441"/>
      <c r="Z173" s="441"/>
      <c r="AA173" s="441"/>
      <c r="AB173" s="441"/>
      <c r="AC173" s="441"/>
      <c r="AD173" s="441"/>
      <c r="AE173" s="441"/>
      <c r="AF173" s="441"/>
      <c r="AG173" s="441"/>
      <c r="AH173" s="441"/>
      <c r="AI173" s="441"/>
      <c r="AJ173" s="441"/>
      <c r="AK173" s="441"/>
      <c r="AL173" s="440"/>
      <c r="AM173" s="445"/>
      <c r="AN173" s="440"/>
      <c r="AO173" s="441"/>
      <c r="AP173" s="440"/>
      <c r="AQ173" s="440"/>
      <c r="AR173" s="440"/>
      <c r="AS173" s="440"/>
      <c r="AT173" s="441"/>
      <c r="AU173" s="441"/>
      <c r="AV173" s="441"/>
      <c r="AW173" s="441"/>
      <c r="AX173" s="441"/>
      <c r="AY173" s="441"/>
      <c r="AZ173" s="441"/>
      <c r="BA173" s="441"/>
      <c r="BB173" s="441"/>
      <c r="BC173" s="441"/>
    </row>
    <row r="174" ht="15.75" customHeight="1">
      <c r="A174" s="440"/>
      <c r="B174" s="440"/>
      <c r="C174" s="441"/>
      <c r="D174" s="441"/>
      <c r="E174" s="441"/>
      <c r="F174" s="441"/>
      <c r="G174" s="441"/>
      <c r="H174" s="441"/>
      <c r="I174" s="441"/>
      <c r="J174" s="440"/>
      <c r="K174" s="441"/>
      <c r="L174" s="441"/>
      <c r="M174" s="441"/>
      <c r="N174" s="441"/>
      <c r="O174" s="441"/>
      <c r="P174" s="441"/>
      <c r="Q174" s="441"/>
      <c r="R174" s="441"/>
      <c r="S174" s="441"/>
      <c r="T174" s="441"/>
      <c r="U174" s="441"/>
      <c r="V174" s="441"/>
      <c r="W174" s="441"/>
      <c r="X174" s="441"/>
      <c r="Y174" s="441"/>
      <c r="Z174" s="441"/>
      <c r="AA174" s="441"/>
      <c r="AB174" s="441"/>
      <c r="AC174" s="441"/>
      <c r="AD174" s="441"/>
      <c r="AE174" s="441"/>
      <c r="AF174" s="441"/>
      <c r="AG174" s="441"/>
      <c r="AH174" s="441"/>
      <c r="AI174" s="441"/>
      <c r="AJ174" s="441"/>
      <c r="AK174" s="441"/>
      <c r="AL174" s="440"/>
      <c r="AM174" s="445"/>
      <c r="AN174" s="440"/>
      <c r="AO174" s="441"/>
      <c r="AP174" s="440"/>
      <c r="AQ174" s="440"/>
      <c r="AR174" s="440"/>
      <c r="AS174" s="440"/>
      <c r="AT174" s="441"/>
      <c r="AU174" s="441"/>
      <c r="AV174" s="441"/>
      <c r="AW174" s="441"/>
      <c r="AX174" s="441"/>
      <c r="AY174" s="441"/>
      <c r="AZ174" s="441"/>
      <c r="BA174" s="441"/>
      <c r="BB174" s="441"/>
      <c r="BC174" s="441"/>
    </row>
    <row r="175" ht="15.75" customHeight="1">
      <c r="A175" s="440"/>
      <c r="B175" s="440"/>
      <c r="C175" s="441"/>
      <c r="D175" s="441"/>
      <c r="E175" s="441"/>
      <c r="F175" s="441"/>
      <c r="G175" s="441"/>
      <c r="H175" s="441"/>
      <c r="I175" s="441"/>
      <c r="J175" s="440"/>
      <c r="K175" s="441"/>
      <c r="L175" s="441"/>
      <c r="M175" s="441"/>
      <c r="N175" s="441"/>
      <c r="O175" s="441"/>
      <c r="P175" s="441"/>
      <c r="Q175" s="441"/>
      <c r="R175" s="441"/>
      <c r="S175" s="441"/>
      <c r="T175" s="441"/>
      <c r="U175" s="441"/>
      <c r="V175" s="441"/>
      <c r="W175" s="441"/>
      <c r="X175" s="441"/>
      <c r="Y175" s="441"/>
      <c r="Z175" s="441"/>
      <c r="AA175" s="441"/>
      <c r="AB175" s="441"/>
      <c r="AC175" s="441"/>
      <c r="AD175" s="441"/>
      <c r="AE175" s="441"/>
      <c r="AF175" s="441"/>
      <c r="AG175" s="441"/>
      <c r="AH175" s="441"/>
      <c r="AI175" s="441"/>
      <c r="AJ175" s="441"/>
      <c r="AK175" s="441"/>
      <c r="AL175" s="440"/>
      <c r="AM175" s="445"/>
      <c r="AN175" s="440"/>
      <c r="AO175" s="441"/>
      <c r="AP175" s="440"/>
      <c r="AQ175" s="440"/>
      <c r="AR175" s="440"/>
      <c r="AS175" s="440"/>
      <c r="AT175" s="441"/>
      <c r="AU175" s="441"/>
      <c r="AV175" s="441"/>
      <c r="AW175" s="441"/>
      <c r="AX175" s="441"/>
      <c r="AY175" s="441"/>
      <c r="AZ175" s="441"/>
      <c r="BA175" s="441"/>
      <c r="BB175" s="441"/>
      <c r="BC175" s="441"/>
    </row>
    <row r="176" ht="15.75" customHeight="1">
      <c r="A176" s="440"/>
      <c r="B176" s="440"/>
      <c r="C176" s="441"/>
      <c r="D176" s="441"/>
      <c r="E176" s="441"/>
      <c r="F176" s="441"/>
      <c r="G176" s="441"/>
      <c r="H176" s="441"/>
      <c r="I176" s="441"/>
      <c r="J176" s="440"/>
      <c r="K176" s="441"/>
      <c r="L176" s="441"/>
      <c r="M176" s="441"/>
      <c r="N176" s="441"/>
      <c r="O176" s="441"/>
      <c r="P176" s="441"/>
      <c r="Q176" s="441"/>
      <c r="R176" s="441"/>
      <c r="S176" s="441"/>
      <c r="T176" s="441"/>
      <c r="U176" s="441"/>
      <c r="V176" s="441"/>
      <c r="W176" s="441"/>
      <c r="X176" s="441"/>
      <c r="Y176" s="441"/>
      <c r="Z176" s="441"/>
      <c r="AA176" s="441"/>
      <c r="AB176" s="441"/>
      <c r="AC176" s="441"/>
      <c r="AD176" s="441"/>
      <c r="AE176" s="441"/>
      <c r="AF176" s="441"/>
      <c r="AG176" s="441"/>
      <c r="AH176" s="441"/>
      <c r="AI176" s="441"/>
      <c r="AJ176" s="441"/>
      <c r="AK176" s="441"/>
      <c r="AL176" s="440"/>
      <c r="AM176" s="445"/>
      <c r="AN176" s="440"/>
      <c r="AO176" s="441"/>
      <c r="AP176" s="440"/>
      <c r="AQ176" s="440"/>
      <c r="AR176" s="440"/>
      <c r="AS176" s="440"/>
      <c r="AT176" s="441"/>
      <c r="AU176" s="441"/>
      <c r="AV176" s="441"/>
      <c r="AW176" s="441"/>
      <c r="AX176" s="441"/>
      <c r="AY176" s="441"/>
      <c r="AZ176" s="441"/>
      <c r="BA176" s="441"/>
      <c r="BB176" s="441"/>
      <c r="BC176" s="441"/>
    </row>
    <row r="177" ht="15.75" customHeight="1">
      <c r="A177" s="440"/>
      <c r="B177" s="440"/>
      <c r="C177" s="441"/>
      <c r="D177" s="441"/>
      <c r="E177" s="441"/>
      <c r="F177" s="441"/>
      <c r="G177" s="441"/>
      <c r="H177" s="441"/>
      <c r="I177" s="441"/>
      <c r="J177" s="440"/>
      <c r="K177" s="441"/>
      <c r="L177" s="441"/>
      <c r="M177" s="441"/>
      <c r="N177" s="441"/>
      <c r="O177" s="441"/>
      <c r="P177" s="441"/>
      <c r="Q177" s="441"/>
      <c r="R177" s="441"/>
      <c r="S177" s="441"/>
      <c r="T177" s="441"/>
      <c r="U177" s="441"/>
      <c r="V177" s="441"/>
      <c r="W177" s="441"/>
      <c r="X177" s="441"/>
      <c r="Y177" s="441"/>
      <c r="Z177" s="441"/>
      <c r="AA177" s="441"/>
      <c r="AB177" s="441"/>
      <c r="AC177" s="441"/>
      <c r="AD177" s="441"/>
      <c r="AE177" s="441"/>
      <c r="AF177" s="441"/>
      <c r="AG177" s="441"/>
      <c r="AH177" s="441"/>
      <c r="AI177" s="441"/>
      <c r="AJ177" s="441"/>
      <c r="AK177" s="441"/>
      <c r="AL177" s="440"/>
      <c r="AM177" s="445"/>
      <c r="AN177" s="440"/>
      <c r="AO177" s="441"/>
      <c r="AP177" s="440"/>
      <c r="AQ177" s="440"/>
      <c r="AR177" s="440"/>
      <c r="AS177" s="440"/>
      <c r="AT177" s="441"/>
      <c r="AU177" s="441"/>
      <c r="AV177" s="441"/>
      <c r="AW177" s="441"/>
      <c r="AX177" s="441"/>
      <c r="AY177" s="441"/>
      <c r="AZ177" s="441"/>
      <c r="BA177" s="441"/>
      <c r="BB177" s="441"/>
      <c r="BC177" s="441"/>
    </row>
    <row r="178" ht="15.75" customHeight="1">
      <c r="A178" s="440"/>
      <c r="B178" s="440"/>
      <c r="C178" s="441"/>
      <c r="D178" s="441"/>
      <c r="E178" s="441"/>
      <c r="F178" s="441"/>
      <c r="G178" s="441"/>
      <c r="H178" s="441"/>
      <c r="I178" s="441"/>
      <c r="J178" s="440"/>
      <c r="K178" s="441"/>
      <c r="L178" s="441"/>
      <c r="M178" s="441"/>
      <c r="N178" s="441"/>
      <c r="O178" s="441"/>
      <c r="P178" s="441"/>
      <c r="Q178" s="441"/>
      <c r="R178" s="441"/>
      <c r="S178" s="441"/>
      <c r="T178" s="441"/>
      <c r="U178" s="441"/>
      <c r="V178" s="441"/>
      <c r="W178" s="441"/>
      <c r="X178" s="441"/>
      <c r="Y178" s="441"/>
      <c r="Z178" s="441"/>
      <c r="AA178" s="441"/>
      <c r="AB178" s="441"/>
      <c r="AC178" s="441"/>
      <c r="AD178" s="441"/>
      <c r="AE178" s="441"/>
      <c r="AF178" s="441"/>
      <c r="AG178" s="441"/>
      <c r="AH178" s="441"/>
      <c r="AI178" s="441"/>
      <c r="AJ178" s="441"/>
      <c r="AK178" s="441"/>
      <c r="AL178" s="440"/>
      <c r="AM178" s="445"/>
      <c r="AN178" s="440"/>
      <c r="AO178" s="441"/>
      <c r="AP178" s="440"/>
      <c r="AQ178" s="440"/>
      <c r="AR178" s="440"/>
      <c r="AS178" s="440"/>
      <c r="AT178" s="441"/>
      <c r="AU178" s="441"/>
      <c r="AV178" s="441"/>
      <c r="AW178" s="441"/>
      <c r="AX178" s="441"/>
      <c r="AY178" s="441"/>
      <c r="AZ178" s="441"/>
      <c r="BA178" s="441"/>
      <c r="BB178" s="441"/>
      <c r="BC178" s="441"/>
    </row>
    <row r="179" ht="15.75" customHeight="1">
      <c r="A179" s="440"/>
      <c r="B179" s="440"/>
      <c r="C179" s="441"/>
      <c r="D179" s="441"/>
      <c r="E179" s="441"/>
      <c r="F179" s="441"/>
      <c r="G179" s="441"/>
      <c r="H179" s="441"/>
      <c r="I179" s="441"/>
      <c r="J179" s="440"/>
      <c r="K179" s="441"/>
      <c r="L179" s="441"/>
      <c r="M179" s="441"/>
      <c r="N179" s="441"/>
      <c r="O179" s="441"/>
      <c r="P179" s="441"/>
      <c r="Q179" s="441"/>
      <c r="R179" s="441"/>
      <c r="S179" s="441"/>
      <c r="T179" s="441"/>
      <c r="U179" s="441"/>
      <c r="V179" s="441"/>
      <c r="W179" s="441"/>
      <c r="X179" s="441"/>
      <c r="Y179" s="441"/>
      <c r="Z179" s="441"/>
      <c r="AA179" s="441"/>
      <c r="AB179" s="441"/>
      <c r="AC179" s="441"/>
      <c r="AD179" s="441"/>
      <c r="AE179" s="441"/>
      <c r="AF179" s="441"/>
      <c r="AG179" s="441"/>
      <c r="AH179" s="441"/>
      <c r="AI179" s="441"/>
      <c r="AJ179" s="441"/>
      <c r="AK179" s="441"/>
      <c r="AL179" s="440"/>
      <c r="AM179" s="445"/>
      <c r="AN179" s="440"/>
      <c r="AO179" s="441"/>
      <c r="AP179" s="440"/>
      <c r="AQ179" s="440"/>
      <c r="AR179" s="440"/>
      <c r="AS179" s="440"/>
      <c r="AT179" s="441"/>
      <c r="AU179" s="441"/>
      <c r="AV179" s="441"/>
      <c r="AW179" s="441"/>
      <c r="AX179" s="441"/>
      <c r="AY179" s="441"/>
      <c r="AZ179" s="441"/>
      <c r="BA179" s="441"/>
      <c r="BB179" s="441"/>
      <c r="BC179" s="441"/>
    </row>
    <row r="180" ht="15.75" customHeight="1">
      <c r="A180" s="440"/>
      <c r="B180" s="440"/>
      <c r="C180" s="441"/>
      <c r="D180" s="441"/>
      <c r="E180" s="441"/>
      <c r="F180" s="441"/>
      <c r="G180" s="441"/>
      <c r="H180" s="441"/>
      <c r="I180" s="441"/>
      <c r="J180" s="440"/>
      <c r="K180" s="441"/>
      <c r="L180" s="441"/>
      <c r="M180" s="441"/>
      <c r="N180" s="441"/>
      <c r="O180" s="441"/>
      <c r="P180" s="441"/>
      <c r="Q180" s="441"/>
      <c r="R180" s="441"/>
      <c r="S180" s="441"/>
      <c r="T180" s="441"/>
      <c r="U180" s="441"/>
      <c r="V180" s="441"/>
      <c r="W180" s="441"/>
      <c r="X180" s="441"/>
      <c r="Y180" s="441"/>
      <c r="Z180" s="441"/>
      <c r="AA180" s="441"/>
      <c r="AB180" s="441"/>
      <c r="AC180" s="441"/>
      <c r="AD180" s="441"/>
      <c r="AE180" s="441"/>
      <c r="AF180" s="441"/>
      <c r="AG180" s="441"/>
      <c r="AH180" s="441"/>
      <c r="AI180" s="441"/>
      <c r="AJ180" s="441"/>
      <c r="AK180" s="441"/>
      <c r="AL180" s="440"/>
      <c r="AM180" s="445"/>
      <c r="AN180" s="440"/>
      <c r="AO180" s="441"/>
      <c r="AP180" s="440"/>
      <c r="AQ180" s="440"/>
      <c r="AR180" s="440"/>
      <c r="AS180" s="440"/>
      <c r="AT180" s="441"/>
      <c r="AU180" s="441"/>
      <c r="AV180" s="441"/>
      <c r="AW180" s="441"/>
      <c r="AX180" s="441"/>
      <c r="AY180" s="441"/>
      <c r="AZ180" s="441"/>
      <c r="BA180" s="441"/>
      <c r="BB180" s="441"/>
      <c r="BC180" s="441"/>
    </row>
    <row r="181" ht="15.75" customHeight="1">
      <c r="A181" s="440"/>
      <c r="B181" s="440"/>
      <c r="C181" s="441"/>
      <c r="D181" s="441"/>
      <c r="E181" s="441"/>
      <c r="F181" s="441"/>
      <c r="G181" s="441"/>
      <c r="H181" s="441"/>
      <c r="I181" s="441"/>
      <c r="J181" s="440"/>
      <c r="K181" s="441"/>
      <c r="L181" s="441"/>
      <c r="M181" s="441"/>
      <c r="N181" s="441"/>
      <c r="O181" s="441"/>
      <c r="P181" s="441"/>
      <c r="Q181" s="441"/>
      <c r="R181" s="441"/>
      <c r="S181" s="441"/>
      <c r="T181" s="441"/>
      <c r="U181" s="441"/>
      <c r="V181" s="441"/>
      <c r="W181" s="441"/>
      <c r="X181" s="441"/>
      <c r="Y181" s="441"/>
      <c r="Z181" s="441"/>
      <c r="AA181" s="441"/>
      <c r="AB181" s="441"/>
      <c r="AC181" s="441"/>
      <c r="AD181" s="441"/>
      <c r="AE181" s="441"/>
      <c r="AF181" s="441"/>
      <c r="AG181" s="441"/>
      <c r="AH181" s="441"/>
      <c r="AI181" s="441"/>
      <c r="AJ181" s="441"/>
      <c r="AK181" s="441"/>
      <c r="AL181" s="440"/>
      <c r="AM181" s="445"/>
      <c r="AN181" s="440"/>
      <c r="AO181" s="441"/>
      <c r="AP181" s="440"/>
      <c r="AQ181" s="440"/>
      <c r="AR181" s="440"/>
      <c r="AS181" s="440"/>
      <c r="AT181" s="441"/>
      <c r="AU181" s="441"/>
      <c r="AV181" s="441"/>
      <c r="AW181" s="441"/>
      <c r="AX181" s="441"/>
      <c r="AY181" s="441"/>
      <c r="AZ181" s="441"/>
      <c r="BA181" s="441"/>
      <c r="BB181" s="441"/>
      <c r="BC181" s="441"/>
    </row>
    <row r="182" ht="15.75" customHeight="1">
      <c r="A182" s="440"/>
      <c r="B182" s="440"/>
      <c r="C182" s="441"/>
      <c r="D182" s="441"/>
      <c r="E182" s="441"/>
      <c r="F182" s="441"/>
      <c r="G182" s="441"/>
      <c r="H182" s="441"/>
      <c r="I182" s="441"/>
      <c r="J182" s="440"/>
      <c r="K182" s="441"/>
      <c r="L182" s="441"/>
      <c r="M182" s="441"/>
      <c r="N182" s="441"/>
      <c r="O182" s="441"/>
      <c r="P182" s="441"/>
      <c r="Q182" s="441"/>
      <c r="R182" s="441"/>
      <c r="S182" s="441"/>
      <c r="T182" s="441"/>
      <c r="U182" s="441"/>
      <c r="V182" s="441"/>
      <c r="W182" s="441"/>
      <c r="X182" s="441"/>
      <c r="Y182" s="441"/>
      <c r="Z182" s="441"/>
      <c r="AA182" s="441"/>
      <c r="AB182" s="441"/>
      <c r="AC182" s="441"/>
      <c r="AD182" s="441"/>
      <c r="AE182" s="441"/>
      <c r="AF182" s="441"/>
      <c r="AG182" s="441"/>
      <c r="AH182" s="441"/>
      <c r="AI182" s="441"/>
      <c r="AJ182" s="441"/>
      <c r="AK182" s="441"/>
      <c r="AL182" s="440"/>
      <c r="AM182" s="445"/>
      <c r="AN182" s="440"/>
      <c r="AO182" s="441"/>
      <c r="AP182" s="440"/>
      <c r="AQ182" s="440"/>
      <c r="AR182" s="440"/>
      <c r="AS182" s="440"/>
      <c r="AT182" s="441"/>
      <c r="AU182" s="441"/>
      <c r="AV182" s="441"/>
      <c r="AW182" s="441"/>
      <c r="AX182" s="441"/>
      <c r="AY182" s="441"/>
      <c r="AZ182" s="441"/>
      <c r="BA182" s="441"/>
      <c r="BB182" s="441"/>
      <c r="BC182" s="441"/>
    </row>
    <row r="183" ht="15.75" customHeight="1">
      <c r="A183" s="440"/>
      <c r="B183" s="440"/>
      <c r="C183" s="441"/>
      <c r="D183" s="441"/>
      <c r="E183" s="441"/>
      <c r="F183" s="441"/>
      <c r="G183" s="441"/>
      <c r="H183" s="441"/>
      <c r="I183" s="441"/>
      <c r="J183" s="440"/>
      <c r="K183" s="441"/>
      <c r="L183" s="441"/>
      <c r="M183" s="441"/>
      <c r="N183" s="441"/>
      <c r="O183" s="441"/>
      <c r="P183" s="441"/>
      <c r="Q183" s="441"/>
      <c r="R183" s="441"/>
      <c r="S183" s="441"/>
      <c r="T183" s="441"/>
      <c r="U183" s="441"/>
      <c r="V183" s="441"/>
      <c r="W183" s="441"/>
      <c r="X183" s="441"/>
      <c r="Y183" s="441"/>
      <c r="Z183" s="441"/>
      <c r="AA183" s="441"/>
      <c r="AB183" s="441"/>
      <c r="AC183" s="441"/>
      <c r="AD183" s="441"/>
      <c r="AE183" s="441"/>
      <c r="AF183" s="441"/>
      <c r="AG183" s="441"/>
      <c r="AH183" s="441"/>
      <c r="AI183" s="441"/>
      <c r="AJ183" s="441"/>
      <c r="AK183" s="441"/>
      <c r="AL183" s="440"/>
      <c r="AM183" s="445"/>
      <c r="AN183" s="440"/>
      <c r="AO183" s="441"/>
      <c r="AP183" s="440"/>
      <c r="AQ183" s="440"/>
      <c r="AR183" s="440"/>
      <c r="AS183" s="440"/>
      <c r="AT183" s="441"/>
      <c r="AU183" s="441"/>
      <c r="AV183" s="441"/>
      <c r="AW183" s="441"/>
      <c r="AX183" s="441"/>
      <c r="AY183" s="441"/>
      <c r="AZ183" s="441"/>
      <c r="BA183" s="441"/>
      <c r="BB183" s="441"/>
      <c r="BC183" s="441"/>
    </row>
    <row r="184" ht="15.75" customHeight="1">
      <c r="A184" s="440"/>
      <c r="B184" s="440"/>
      <c r="C184" s="441"/>
      <c r="D184" s="441"/>
      <c r="E184" s="441"/>
      <c r="F184" s="441"/>
      <c r="G184" s="441"/>
      <c r="H184" s="441"/>
      <c r="I184" s="441"/>
      <c r="J184" s="440"/>
      <c r="K184" s="441"/>
      <c r="L184" s="441"/>
      <c r="M184" s="441"/>
      <c r="N184" s="441"/>
      <c r="O184" s="441"/>
      <c r="P184" s="441"/>
      <c r="Q184" s="441"/>
      <c r="R184" s="441"/>
      <c r="S184" s="441"/>
      <c r="T184" s="441"/>
      <c r="U184" s="441"/>
      <c r="V184" s="441"/>
      <c r="W184" s="441"/>
      <c r="X184" s="441"/>
      <c r="Y184" s="441"/>
      <c r="Z184" s="441"/>
      <c r="AA184" s="441"/>
      <c r="AB184" s="441"/>
      <c r="AC184" s="441"/>
      <c r="AD184" s="441"/>
      <c r="AE184" s="441"/>
      <c r="AF184" s="441"/>
      <c r="AG184" s="441"/>
      <c r="AH184" s="441"/>
      <c r="AI184" s="441"/>
      <c r="AJ184" s="441"/>
      <c r="AK184" s="441"/>
      <c r="AL184" s="440"/>
      <c r="AM184" s="445"/>
      <c r="AN184" s="440"/>
      <c r="AO184" s="441"/>
      <c r="AP184" s="440"/>
      <c r="AQ184" s="440"/>
      <c r="AR184" s="440"/>
      <c r="AS184" s="440"/>
      <c r="AT184" s="441"/>
      <c r="AU184" s="441"/>
      <c r="AV184" s="441"/>
      <c r="AW184" s="441"/>
      <c r="AX184" s="441"/>
      <c r="AY184" s="441"/>
      <c r="AZ184" s="441"/>
      <c r="BA184" s="441"/>
      <c r="BB184" s="441"/>
      <c r="BC184" s="441"/>
    </row>
    <row r="185" ht="15.75" customHeight="1">
      <c r="A185" s="440"/>
      <c r="B185" s="440"/>
      <c r="C185" s="441"/>
      <c r="D185" s="441"/>
      <c r="E185" s="441"/>
      <c r="F185" s="441"/>
      <c r="G185" s="441"/>
      <c r="H185" s="441"/>
      <c r="I185" s="441"/>
      <c r="J185" s="440"/>
      <c r="K185" s="441"/>
      <c r="L185" s="441"/>
      <c r="M185" s="441"/>
      <c r="N185" s="441"/>
      <c r="O185" s="441"/>
      <c r="P185" s="441"/>
      <c r="Q185" s="441"/>
      <c r="R185" s="441"/>
      <c r="S185" s="441"/>
      <c r="T185" s="441"/>
      <c r="U185" s="441"/>
      <c r="V185" s="441"/>
      <c r="W185" s="441"/>
      <c r="X185" s="441"/>
      <c r="Y185" s="441"/>
      <c r="Z185" s="441"/>
      <c r="AA185" s="441"/>
      <c r="AB185" s="441"/>
      <c r="AC185" s="441"/>
      <c r="AD185" s="441"/>
      <c r="AE185" s="441"/>
      <c r="AF185" s="441"/>
      <c r="AG185" s="441"/>
      <c r="AH185" s="441"/>
      <c r="AI185" s="441"/>
      <c r="AJ185" s="441"/>
      <c r="AK185" s="441"/>
      <c r="AL185" s="440"/>
      <c r="AM185" s="445"/>
      <c r="AN185" s="440"/>
      <c r="AO185" s="441"/>
      <c r="AP185" s="440"/>
      <c r="AQ185" s="440"/>
      <c r="AR185" s="440"/>
      <c r="AS185" s="440"/>
      <c r="AT185" s="441"/>
      <c r="AU185" s="441"/>
      <c r="AV185" s="441"/>
      <c r="AW185" s="441"/>
      <c r="AX185" s="441"/>
      <c r="AY185" s="441"/>
      <c r="AZ185" s="441"/>
      <c r="BA185" s="441"/>
      <c r="BB185" s="441"/>
      <c r="BC185" s="441"/>
    </row>
    <row r="186" ht="15.75" customHeight="1">
      <c r="A186" s="440"/>
      <c r="B186" s="440"/>
      <c r="C186" s="441"/>
      <c r="D186" s="441"/>
      <c r="E186" s="441"/>
      <c r="F186" s="441"/>
      <c r="G186" s="441"/>
      <c r="H186" s="441"/>
      <c r="I186" s="441"/>
      <c r="J186" s="440"/>
      <c r="K186" s="441"/>
      <c r="L186" s="441"/>
      <c r="M186" s="441"/>
      <c r="N186" s="441"/>
      <c r="O186" s="441"/>
      <c r="P186" s="441"/>
      <c r="Q186" s="441"/>
      <c r="R186" s="441"/>
      <c r="S186" s="441"/>
      <c r="T186" s="441"/>
      <c r="U186" s="441"/>
      <c r="V186" s="441"/>
      <c r="W186" s="441"/>
      <c r="X186" s="441"/>
      <c r="Y186" s="441"/>
      <c r="Z186" s="441"/>
      <c r="AA186" s="441"/>
      <c r="AB186" s="441"/>
      <c r="AC186" s="441"/>
      <c r="AD186" s="441"/>
      <c r="AE186" s="441"/>
      <c r="AF186" s="441"/>
      <c r="AG186" s="441"/>
      <c r="AH186" s="441"/>
      <c r="AI186" s="441"/>
      <c r="AJ186" s="441"/>
      <c r="AK186" s="441"/>
      <c r="AL186" s="440"/>
      <c r="AM186" s="445"/>
      <c r="AN186" s="440"/>
      <c r="AO186" s="441"/>
      <c r="AP186" s="440"/>
      <c r="AQ186" s="440"/>
      <c r="AR186" s="440"/>
      <c r="AS186" s="440"/>
      <c r="AT186" s="441"/>
      <c r="AU186" s="441"/>
      <c r="AV186" s="441"/>
      <c r="AW186" s="441"/>
      <c r="AX186" s="441"/>
      <c r="AY186" s="441"/>
      <c r="AZ186" s="441"/>
      <c r="BA186" s="441"/>
      <c r="BB186" s="441"/>
      <c r="BC186" s="441"/>
    </row>
    <row r="187" ht="15.75" customHeight="1">
      <c r="A187" s="440"/>
      <c r="B187" s="440"/>
      <c r="C187" s="441"/>
      <c r="D187" s="441"/>
      <c r="E187" s="441"/>
      <c r="F187" s="441"/>
      <c r="G187" s="441"/>
      <c r="H187" s="441"/>
      <c r="I187" s="441"/>
      <c r="J187" s="440"/>
      <c r="K187" s="441"/>
      <c r="L187" s="441"/>
      <c r="M187" s="441"/>
      <c r="N187" s="441"/>
      <c r="O187" s="441"/>
      <c r="P187" s="441"/>
      <c r="Q187" s="441"/>
      <c r="R187" s="441"/>
      <c r="S187" s="441"/>
      <c r="T187" s="441"/>
      <c r="U187" s="441"/>
      <c r="V187" s="441"/>
      <c r="W187" s="441"/>
      <c r="X187" s="441"/>
      <c r="Y187" s="441"/>
      <c r="Z187" s="441"/>
      <c r="AA187" s="441"/>
      <c r="AB187" s="441"/>
      <c r="AC187" s="441"/>
      <c r="AD187" s="441"/>
      <c r="AE187" s="441"/>
      <c r="AF187" s="441"/>
      <c r="AG187" s="441"/>
      <c r="AH187" s="441"/>
      <c r="AI187" s="441"/>
      <c r="AJ187" s="441"/>
      <c r="AK187" s="441"/>
      <c r="AL187" s="440"/>
      <c r="AM187" s="445"/>
      <c r="AN187" s="440"/>
      <c r="AO187" s="441"/>
      <c r="AP187" s="440"/>
      <c r="AQ187" s="440"/>
      <c r="AR187" s="440"/>
      <c r="AS187" s="440"/>
      <c r="AT187" s="441"/>
      <c r="AU187" s="441"/>
      <c r="AV187" s="441"/>
      <c r="AW187" s="441"/>
      <c r="AX187" s="441"/>
      <c r="AY187" s="441"/>
      <c r="AZ187" s="441"/>
      <c r="BA187" s="441"/>
      <c r="BB187" s="441"/>
      <c r="BC187" s="441"/>
    </row>
    <row r="188" ht="15.75" customHeight="1">
      <c r="A188" s="440"/>
      <c r="B188" s="440"/>
      <c r="C188" s="441"/>
      <c r="D188" s="441"/>
      <c r="E188" s="441"/>
      <c r="F188" s="441"/>
      <c r="G188" s="441"/>
      <c r="H188" s="441"/>
      <c r="I188" s="441"/>
      <c r="J188" s="440"/>
      <c r="K188" s="441"/>
      <c r="L188" s="441"/>
      <c r="M188" s="441"/>
      <c r="N188" s="441"/>
      <c r="O188" s="441"/>
      <c r="P188" s="441"/>
      <c r="Q188" s="441"/>
      <c r="R188" s="441"/>
      <c r="S188" s="441"/>
      <c r="T188" s="441"/>
      <c r="U188" s="441"/>
      <c r="V188" s="441"/>
      <c r="W188" s="441"/>
      <c r="X188" s="441"/>
      <c r="Y188" s="441"/>
      <c r="Z188" s="441"/>
      <c r="AA188" s="441"/>
      <c r="AB188" s="441"/>
      <c r="AC188" s="441"/>
      <c r="AD188" s="441"/>
      <c r="AE188" s="441"/>
      <c r="AF188" s="441"/>
      <c r="AG188" s="441"/>
      <c r="AH188" s="441"/>
      <c r="AI188" s="441"/>
      <c r="AJ188" s="441"/>
      <c r="AK188" s="441"/>
      <c r="AL188" s="440"/>
      <c r="AM188" s="445"/>
      <c r="AN188" s="440"/>
      <c r="AO188" s="441"/>
      <c r="AP188" s="440"/>
      <c r="AQ188" s="440"/>
      <c r="AR188" s="440"/>
      <c r="AS188" s="440"/>
      <c r="AT188" s="441"/>
      <c r="AU188" s="441"/>
      <c r="AV188" s="441"/>
      <c r="AW188" s="441"/>
      <c r="AX188" s="441"/>
      <c r="AY188" s="441"/>
      <c r="AZ188" s="441"/>
      <c r="BA188" s="441"/>
      <c r="BB188" s="441"/>
      <c r="BC188" s="441"/>
    </row>
    <row r="189" ht="15.75" customHeight="1">
      <c r="A189" s="440"/>
      <c r="B189" s="440"/>
      <c r="C189" s="441"/>
      <c r="D189" s="441"/>
      <c r="E189" s="441"/>
      <c r="F189" s="441"/>
      <c r="G189" s="441"/>
      <c r="H189" s="441"/>
      <c r="I189" s="441"/>
      <c r="J189" s="440"/>
      <c r="K189" s="441"/>
      <c r="L189" s="441"/>
      <c r="M189" s="441"/>
      <c r="N189" s="441"/>
      <c r="O189" s="441"/>
      <c r="P189" s="441"/>
      <c r="Q189" s="441"/>
      <c r="R189" s="441"/>
      <c r="S189" s="441"/>
      <c r="T189" s="441"/>
      <c r="U189" s="441"/>
      <c r="V189" s="441"/>
      <c r="W189" s="441"/>
      <c r="X189" s="441"/>
      <c r="Y189" s="441"/>
      <c r="Z189" s="441"/>
      <c r="AA189" s="441"/>
      <c r="AB189" s="441"/>
      <c r="AC189" s="441"/>
      <c r="AD189" s="441"/>
      <c r="AE189" s="441"/>
      <c r="AF189" s="441"/>
      <c r="AG189" s="441"/>
      <c r="AH189" s="441"/>
      <c r="AI189" s="441"/>
      <c r="AJ189" s="441"/>
      <c r="AK189" s="441"/>
      <c r="AL189" s="440"/>
      <c r="AM189" s="445"/>
      <c r="AN189" s="440"/>
      <c r="AO189" s="441"/>
      <c r="AP189" s="440"/>
      <c r="AQ189" s="440"/>
      <c r="AR189" s="440"/>
      <c r="AS189" s="440"/>
      <c r="AT189" s="441"/>
      <c r="AU189" s="441"/>
      <c r="AV189" s="441"/>
      <c r="AW189" s="441"/>
      <c r="AX189" s="441"/>
      <c r="AY189" s="441"/>
      <c r="AZ189" s="441"/>
      <c r="BA189" s="441"/>
      <c r="BB189" s="441"/>
      <c r="BC189" s="441"/>
    </row>
    <row r="190" ht="15.75" customHeight="1">
      <c r="A190" s="440"/>
      <c r="B190" s="440"/>
      <c r="C190" s="441"/>
      <c r="D190" s="441"/>
      <c r="E190" s="441"/>
      <c r="F190" s="441"/>
      <c r="G190" s="441"/>
      <c r="H190" s="441"/>
      <c r="I190" s="441"/>
      <c r="J190" s="440"/>
      <c r="K190" s="441"/>
      <c r="L190" s="441"/>
      <c r="M190" s="441"/>
      <c r="N190" s="441"/>
      <c r="O190" s="441"/>
      <c r="P190" s="441"/>
      <c r="Q190" s="441"/>
      <c r="R190" s="441"/>
      <c r="S190" s="441"/>
      <c r="T190" s="441"/>
      <c r="U190" s="441"/>
      <c r="V190" s="441"/>
      <c r="W190" s="441"/>
      <c r="X190" s="441"/>
      <c r="Y190" s="441"/>
      <c r="Z190" s="441"/>
      <c r="AA190" s="441"/>
      <c r="AB190" s="441"/>
      <c r="AC190" s="441"/>
      <c r="AD190" s="441"/>
      <c r="AE190" s="441"/>
      <c r="AF190" s="441"/>
      <c r="AG190" s="441"/>
      <c r="AH190" s="441"/>
      <c r="AI190" s="441"/>
      <c r="AJ190" s="441"/>
      <c r="AK190" s="441"/>
      <c r="AL190" s="440"/>
      <c r="AM190" s="445"/>
      <c r="AN190" s="440"/>
      <c r="AO190" s="441"/>
      <c r="AP190" s="440"/>
      <c r="AQ190" s="440"/>
      <c r="AR190" s="440"/>
      <c r="AS190" s="440"/>
      <c r="AT190" s="441"/>
      <c r="AU190" s="441"/>
      <c r="AV190" s="441"/>
      <c r="AW190" s="441"/>
      <c r="AX190" s="441"/>
      <c r="AY190" s="441"/>
      <c r="AZ190" s="441"/>
      <c r="BA190" s="441"/>
      <c r="BB190" s="441"/>
      <c r="BC190" s="441"/>
    </row>
    <row r="191" ht="15.75" customHeight="1">
      <c r="A191" s="440"/>
      <c r="B191" s="440"/>
      <c r="C191" s="441"/>
      <c r="D191" s="441"/>
      <c r="E191" s="441"/>
      <c r="F191" s="441"/>
      <c r="G191" s="441"/>
      <c r="H191" s="441"/>
      <c r="I191" s="441"/>
      <c r="J191" s="440"/>
      <c r="K191" s="441"/>
      <c r="L191" s="441"/>
      <c r="M191" s="441"/>
      <c r="N191" s="441"/>
      <c r="O191" s="441"/>
      <c r="P191" s="441"/>
      <c r="Q191" s="441"/>
      <c r="R191" s="441"/>
      <c r="S191" s="441"/>
      <c r="T191" s="441"/>
      <c r="U191" s="441"/>
      <c r="V191" s="441"/>
      <c r="W191" s="441"/>
      <c r="X191" s="441"/>
      <c r="Y191" s="441"/>
      <c r="Z191" s="441"/>
      <c r="AA191" s="441"/>
      <c r="AB191" s="441"/>
      <c r="AC191" s="441"/>
      <c r="AD191" s="441"/>
      <c r="AE191" s="441"/>
      <c r="AF191" s="441"/>
      <c r="AG191" s="441"/>
      <c r="AH191" s="441"/>
      <c r="AI191" s="441"/>
      <c r="AJ191" s="441"/>
      <c r="AK191" s="441"/>
      <c r="AL191" s="440"/>
      <c r="AM191" s="445"/>
      <c r="AN191" s="440"/>
      <c r="AO191" s="441"/>
      <c r="AP191" s="440"/>
      <c r="AQ191" s="440"/>
      <c r="AR191" s="440"/>
      <c r="AS191" s="440"/>
      <c r="AT191" s="441"/>
      <c r="AU191" s="441"/>
      <c r="AV191" s="441"/>
      <c r="AW191" s="441"/>
      <c r="AX191" s="441"/>
      <c r="AY191" s="441"/>
      <c r="AZ191" s="441"/>
      <c r="BA191" s="441"/>
      <c r="BB191" s="441"/>
      <c r="BC191" s="441"/>
    </row>
    <row r="192" ht="15.75" customHeight="1">
      <c r="A192" s="440"/>
      <c r="B192" s="440"/>
      <c r="C192" s="441"/>
      <c r="D192" s="441"/>
      <c r="E192" s="441"/>
      <c r="F192" s="441"/>
      <c r="G192" s="441"/>
      <c r="H192" s="441"/>
      <c r="I192" s="441"/>
      <c r="J192" s="440"/>
      <c r="K192" s="441"/>
      <c r="L192" s="441"/>
      <c r="M192" s="441"/>
      <c r="N192" s="441"/>
      <c r="O192" s="441"/>
      <c r="P192" s="441"/>
      <c r="Q192" s="441"/>
      <c r="R192" s="441"/>
      <c r="S192" s="441"/>
      <c r="T192" s="441"/>
      <c r="U192" s="441"/>
      <c r="V192" s="441"/>
      <c r="W192" s="441"/>
      <c r="X192" s="441"/>
      <c r="Y192" s="441"/>
      <c r="Z192" s="441"/>
      <c r="AA192" s="441"/>
      <c r="AB192" s="441"/>
      <c r="AC192" s="441"/>
      <c r="AD192" s="441"/>
      <c r="AE192" s="441"/>
      <c r="AF192" s="441"/>
      <c r="AG192" s="441"/>
      <c r="AH192" s="441"/>
      <c r="AI192" s="441"/>
      <c r="AJ192" s="441"/>
      <c r="AK192" s="441"/>
      <c r="AL192" s="440"/>
      <c r="AM192" s="445"/>
      <c r="AN192" s="440"/>
      <c r="AO192" s="441"/>
      <c r="AP192" s="440"/>
      <c r="AQ192" s="440"/>
      <c r="AR192" s="440"/>
      <c r="AS192" s="440"/>
      <c r="AT192" s="441"/>
      <c r="AU192" s="441"/>
      <c r="AV192" s="441"/>
      <c r="AW192" s="441"/>
      <c r="AX192" s="441"/>
      <c r="AY192" s="441"/>
      <c r="AZ192" s="441"/>
      <c r="BA192" s="441"/>
      <c r="BB192" s="441"/>
      <c r="BC192" s="441"/>
    </row>
    <row r="193" ht="15.75" customHeight="1">
      <c r="A193" s="440"/>
      <c r="B193" s="440"/>
      <c r="C193" s="441"/>
      <c r="D193" s="441"/>
      <c r="E193" s="441"/>
      <c r="F193" s="441"/>
      <c r="G193" s="441"/>
      <c r="H193" s="441"/>
      <c r="I193" s="441"/>
      <c r="J193" s="440"/>
      <c r="K193" s="441"/>
      <c r="L193" s="441"/>
      <c r="M193" s="441"/>
      <c r="N193" s="441"/>
      <c r="O193" s="441"/>
      <c r="P193" s="441"/>
      <c r="Q193" s="441"/>
      <c r="R193" s="441"/>
      <c r="S193" s="441"/>
      <c r="T193" s="441"/>
      <c r="U193" s="441"/>
      <c r="V193" s="441"/>
      <c r="W193" s="441"/>
      <c r="X193" s="441"/>
      <c r="Y193" s="441"/>
      <c r="Z193" s="441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  <c r="AK193" s="441"/>
      <c r="AL193" s="440"/>
      <c r="AM193" s="445"/>
      <c r="AN193" s="440"/>
      <c r="AO193" s="441"/>
      <c r="AP193" s="440"/>
      <c r="AQ193" s="440"/>
      <c r="AR193" s="440"/>
      <c r="AS193" s="440"/>
      <c r="AT193" s="441"/>
      <c r="AU193" s="441"/>
      <c r="AV193" s="441"/>
      <c r="AW193" s="441"/>
      <c r="AX193" s="441"/>
      <c r="AY193" s="441"/>
      <c r="AZ193" s="441"/>
      <c r="BA193" s="441"/>
      <c r="BB193" s="441"/>
      <c r="BC193" s="441"/>
    </row>
    <row r="194" ht="15.75" customHeight="1">
      <c r="A194" s="440"/>
      <c r="B194" s="440"/>
      <c r="C194" s="441"/>
      <c r="D194" s="441"/>
      <c r="E194" s="441"/>
      <c r="F194" s="441"/>
      <c r="G194" s="441"/>
      <c r="H194" s="441"/>
      <c r="I194" s="441"/>
      <c r="J194" s="440"/>
      <c r="K194" s="441"/>
      <c r="L194" s="441"/>
      <c r="M194" s="441"/>
      <c r="N194" s="441"/>
      <c r="O194" s="441"/>
      <c r="P194" s="441"/>
      <c r="Q194" s="441"/>
      <c r="R194" s="441"/>
      <c r="S194" s="441"/>
      <c r="T194" s="441"/>
      <c r="U194" s="441"/>
      <c r="V194" s="441"/>
      <c r="W194" s="441"/>
      <c r="X194" s="441"/>
      <c r="Y194" s="441"/>
      <c r="Z194" s="441"/>
      <c r="AA194" s="441"/>
      <c r="AB194" s="441"/>
      <c r="AC194" s="441"/>
      <c r="AD194" s="441"/>
      <c r="AE194" s="441"/>
      <c r="AF194" s="441"/>
      <c r="AG194" s="441"/>
      <c r="AH194" s="441"/>
      <c r="AI194" s="441"/>
      <c r="AJ194" s="441"/>
      <c r="AK194" s="441"/>
      <c r="AL194" s="440"/>
      <c r="AM194" s="445"/>
      <c r="AN194" s="440"/>
      <c r="AO194" s="441"/>
      <c r="AP194" s="440"/>
      <c r="AQ194" s="440"/>
      <c r="AR194" s="440"/>
      <c r="AS194" s="440"/>
      <c r="AT194" s="441"/>
      <c r="AU194" s="441"/>
      <c r="AV194" s="441"/>
      <c r="AW194" s="441"/>
      <c r="AX194" s="441"/>
      <c r="AY194" s="441"/>
      <c r="AZ194" s="441"/>
      <c r="BA194" s="441"/>
      <c r="BB194" s="441"/>
      <c r="BC194" s="441"/>
    </row>
    <row r="195" ht="15.75" customHeight="1">
      <c r="A195" s="440"/>
      <c r="B195" s="440"/>
      <c r="C195" s="441"/>
      <c r="D195" s="441"/>
      <c r="E195" s="441"/>
      <c r="F195" s="441"/>
      <c r="G195" s="441"/>
      <c r="H195" s="441"/>
      <c r="I195" s="441"/>
      <c r="J195" s="440"/>
      <c r="K195" s="441"/>
      <c r="L195" s="441"/>
      <c r="M195" s="441"/>
      <c r="N195" s="441"/>
      <c r="O195" s="441"/>
      <c r="P195" s="441"/>
      <c r="Q195" s="441"/>
      <c r="R195" s="441"/>
      <c r="S195" s="441"/>
      <c r="T195" s="441"/>
      <c r="U195" s="441"/>
      <c r="V195" s="441"/>
      <c r="W195" s="441"/>
      <c r="X195" s="441"/>
      <c r="Y195" s="441"/>
      <c r="Z195" s="441"/>
      <c r="AA195" s="441"/>
      <c r="AB195" s="441"/>
      <c r="AC195" s="441"/>
      <c r="AD195" s="441"/>
      <c r="AE195" s="441"/>
      <c r="AF195" s="441"/>
      <c r="AG195" s="441"/>
      <c r="AH195" s="441"/>
      <c r="AI195" s="441"/>
      <c r="AJ195" s="441"/>
      <c r="AK195" s="441"/>
      <c r="AL195" s="440"/>
      <c r="AM195" s="445"/>
      <c r="AN195" s="440"/>
      <c r="AO195" s="441"/>
      <c r="AP195" s="440"/>
      <c r="AQ195" s="440"/>
      <c r="AR195" s="440"/>
      <c r="AS195" s="440"/>
      <c r="AT195" s="441"/>
      <c r="AU195" s="441"/>
      <c r="AV195" s="441"/>
      <c r="AW195" s="441"/>
      <c r="AX195" s="441"/>
      <c r="AY195" s="441"/>
      <c r="AZ195" s="441"/>
      <c r="BA195" s="441"/>
      <c r="BB195" s="441"/>
      <c r="BC195" s="441"/>
    </row>
    <row r="196" ht="15.75" customHeight="1">
      <c r="A196" s="440"/>
      <c r="B196" s="440"/>
      <c r="C196" s="441"/>
      <c r="D196" s="441"/>
      <c r="E196" s="441"/>
      <c r="F196" s="441"/>
      <c r="G196" s="441"/>
      <c r="H196" s="441"/>
      <c r="I196" s="441"/>
      <c r="J196" s="440"/>
      <c r="K196" s="441"/>
      <c r="L196" s="441"/>
      <c r="M196" s="441"/>
      <c r="N196" s="441"/>
      <c r="O196" s="441"/>
      <c r="P196" s="441"/>
      <c r="Q196" s="441"/>
      <c r="R196" s="441"/>
      <c r="S196" s="441"/>
      <c r="T196" s="441"/>
      <c r="U196" s="441"/>
      <c r="V196" s="441"/>
      <c r="W196" s="441"/>
      <c r="X196" s="441"/>
      <c r="Y196" s="441"/>
      <c r="Z196" s="441"/>
      <c r="AA196" s="441"/>
      <c r="AB196" s="441"/>
      <c r="AC196" s="441"/>
      <c r="AD196" s="441"/>
      <c r="AE196" s="441"/>
      <c r="AF196" s="441"/>
      <c r="AG196" s="441"/>
      <c r="AH196" s="441"/>
      <c r="AI196" s="441"/>
      <c r="AJ196" s="441"/>
      <c r="AK196" s="441"/>
      <c r="AL196" s="440"/>
      <c r="AM196" s="445"/>
      <c r="AN196" s="440"/>
      <c r="AO196" s="441"/>
      <c r="AP196" s="440"/>
      <c r="AQ196" s="440"/>
      <c r="AR196" s="440"/>
      <c r="AS196" s="440"/>
      <c r="AT196" s="441"/>
      <c r="AU196" s="441"/>
      <c r="AV196" s="441"/>
      <c r="AW196" s="441"/>
      <c r="AX196" s="441"/>
      <c r="AY196" s="441"/>
      <c r="AZ196" s="441"/>
      <c r="BA196" s="441"/>
      <c r="BB196" s="441"/>
      <c r="BC196" s="441"/>
    </row>
    <row r="197" ht="15.75" customHeight="1">
      <c r="A197" s="440"/>
      <c r="B197" s="440"/>
      <c r="C197" s="441"/>
      <c r="D197" s="441"/>
      <c r="E197" s="441"/>
      <c r="F197" s="441"/>
      <c r="G197" s="441"/>
      <c r="H197" s="441"/>
      <c r="I197" s="441"/>
      <c r="J197" s="440"/>
      <c r="K197" s="441"/>
      <c r="L197" s="441"/>
      <c r="M197" s="441"/>
      <c r="N197" s="441"/>
      <c r="O197" s="441"/>
      <c r="P197" s="441"/>
      <c r="Q197" s="441"/>
      <c r="R197" s="441"/>
      <c r="S197" s="441"/>
      <c r="T197" s="441"/>
      <c r="U197" s="441"/>
      <c r="V197" s="441"/>
      <c r="W197" s="441"/>
      <c r="X197" s="441"/>
      <c r="Y197" s="441"/>
      <c r="Z197" s="441"/>
      <c r="AA197" s="441"/>
      <c r="AB197" s="441"/>
      <c r="AC197" s="441"/>
      <c r="AD197" s="441"/>
      <c r="AE197" s="441"/>
      <c r="AF197" s="441"/>
      <c r="AG197" s="441"/>
      <c r="AH197" s="441"/>
      <c r="AI197" s="441"/>
      <c r="AJ197" s="441"/>
      <c r="AK197" s="441"/>
      <c r="AL197" s="440"/>
      <c r="AM197" s="445"/>
      <c r="AN197" s="440"/>
      <c r="AO197" s="441"/>
      <c r="AP197" s="440"/>
      <c r="AQ197" s="440"/>
      <c r="AR197" s="440"/>
      <c r="AS197" s="440"/>
      <c r="AT197" s="441"/>
      <c r="AU197" s="441"/>
      <c r="AV197" s="441"/>
      <c r="AW197" s="441"/>
      <c r="AX197" s="441"/>
      <c r="AY197" s="441"/>
      <c r="AZ197" s="441"/>
      <c r="BA197" s="441"/>
      <c r="BB197" s="441"/>
      <c r="BC197" s="441"/>
    </row>
    <row r="198" ht="15.75" customHeight="1">
      <c r="A198" s="440"/>
      <c r="B198" s="440"/>
      <c r="C198" s="441"/>
      <c r="D198" s="441"/>
      <c r="E198" s="441"/>
      <c r="F198" s="441"/>
      <c r="G198" s="441"/>
      <c r="H198" s="441"/>
      <c r="I198" s="441"/>
      <c r="J198" s="440"/>
      <c r="K198" s="441"/>
      <c r="L198" s="441"/>
      <c r="M198" s="441"/>
      <c r="N198" s="441"/>
      <c r="O198" s="441"/>
      <c r="P198" s="441"/>
      <c r="Q198" s="441"/>
      <c r="R198" s="441"/>
      <c r="S198" s="441"/>
      <c r="T198" s="441"/>
      <c r="U198" s="441"/>
      <c r="V198" s="441"/>
      <c r="W198" s="441"/>
      <c r="X198" s="441"/>
      <c r="Y198" s="441"/>
      <c r="Z198" s="441"/>
      <c r="AA198" s="441"/>
      <c r="AB198" s="441"/>
      <c r="AC198" s="441"/>
      <c r="AD198" s="441"/>
      <c r="AE198" s="441"/>
      <c r="AF198" s="441"/>
      <c r="AG198" s="441"/>
      <c r="AH198" s="441"/>
      <c r="AI198" s="441"/>
      <c r="AJ198" s="441"/>
      <c r="AK198" s="441"/>
      <c r="AL198" s="440"/>
      <c r="AM198" s="445"/>
      <c r="AN198" s="440"/>
      <c r="AO198" s="441"/>
      <c r="AP198" s="440"/>
      <c r="AQ198" s="440"/>
      <c r="AR198" s="440"/>
      <c r="AS198" s="440"/>
      <c r="AT198" s="441"/>
      <c r="AU198" s="441"/>
      <c r="AV198" s="441"/>
      <c r="AW198" s="441"/>
      <c r="AX198" s="441"/>
      <c r="AY198" s="441"/>
      <c r="AZ198" s="441"/>
      <c r="BA198" s="441"/>
      <c r="BB198" s="441"/>
      <c r="BC198" s="441"/>
    </row>
    <row r="199" ht="15.75" customHeight="1">
      <c r="A199" s="440"/>
      <c r="B199" s="440"/>
      <c r="C199" s="441"/>
      <c r="D199" s="441"/>
      <c r="E199" s="441"/>
      <c r="F199" s="441"/>
      <c r="G199" s="441"/>
      <c r="H199" s="441"/>
      <c r="I199" s="441"/>
      <c r="J199" s="440"/>
      <c r="K199" s="441"/>
      <c r="L199" s="441"/>
      <c r="M199" s="441"/>
      <c r="N199" s="441"/>
      <c r="O199" s="441"/>
      <c r="P199" s="441"/>
      <c r="Q199" s="441"/>
      <c r="R199" s="441"/>
      <c r="S199" s="441"/>
      <c r="T199" s="441"/>
      <c r="U199" s="441"/>
      <c r="V199" s="441"/>
      <c r="W199" s="441"/>
      <c r="X199" s="441"/>
      <c r="Y199" s="441"/>
      <c r="Z199" s="441"/>
      <c r="AA199" s="441"/>
      <c r="AB199" s="441"/>
      <c r="AC199" s="441"/>
      <c r="AD199" s="441"/>
      <c r="AE199" s="441"/>
      <c r="AF199" s="441"/>
      <c r="AG199" s="441"/>
      <c r="AH199" s="441"/>
      <c r="AI199" s="441"/>
      <c r="AJ199" s="441"/>
      <c r="AK199" s="441"/>
      <c r="AL199" s="440"/>
      <c r="AM199" s="445"/>
      <c r="AN199" s="440"/>
      <c r="AO199" s="441"/>
      <c r="AP199" s="440"/>
      <c r="AQ199" s="440"/>
      <c r="AR199" s="440"/>
      <c r="AS199" s="440"/>
      <c r="AT199" s="441"/>
      <c r="AU199" s="441"/>
      <c r="AV199" s="441"/>
      <c r="AW199" s="441"/>
      <c r="AX199" s="441"/>
      <c r="AY199" s="441"/>
      <c r="AZ199" s="441"/>
      <c r="BA199" s="441"/>
      <c r="BB199" s="441"/>
      <c r="BC199" s="441"/>
    </row>
    <row r="200" ht="15.75" customHeight="1">
      <c r="A200" s="440"/>
      <c r="B200" s="440"/>
      <c r="C200" s="441"/>
      <c r="D200" s="441"/>
      <c r="E200" s="441"/>
      <c r="F200" s="441"/>
      <c r="G200" s="441"/>
      <c r="H200" s="441"/>
      <c r="I200" s="441"/>
      <c r="J200" s="440"/>
      <c r="K200" s="441"/>
      <c r="L200" s="441"/>
      <c r="M200" s="441"/>
      <c r="N200" s="441"/>
      <c r="O200" s="441"/>
      <c r="P200" s="441"/>
      <c r="Q200" s="441"/>
      <c r="R200" s="441"/>
      <c r="S200" s="441"/>
      <c r="T200" s="441"/>
      <c r="U200" s="441"/>
      <c r="V200" s="441"/>
      <c r="W200" s="441"/>
      <c r="X200" s="441"/>
      <c r="Y200" s="441"/>
      <c r="Z200" s="441"/>
      <c r="AA200" s="441"/>
      <c r="AB200" s="441"/>
      <c r="AC200" s="441"/>
      <c r="AD200" s="441"/>
      <c r="AE200" s="441"/>
      <c r="AF200" s="441"/>
      <c r="AG200" s="441"/>
      <c r="AH200" s="441"/>
      <c r="AI200" s="441"/>
      <c r="AJ200" s="441"/>
      <c r="AK200" s="441"/>
      <c r="AL200" s="440"/>
      <c r="AM200" s="445"/>
      <c r="AN200" s="440"/>
      <c r="AO200" s="441"/>
      <c r="AP200" s="440"/>
      <c r="AQ200" s="440"/>
      <c r="AR200" s="440"/>
      <c r="AS200" s="440"/>
      <c r="AT200" s="441"/>
      <c r="AU200" s="441"/>
      <c r="AV200" s="441"/>
      <c r="AW200" s="441"/>
      <c r="AX200" s="441"/>
      <c r="AY200" s="441"/>
      <c r="AZ200" s="441"/>
      <c r="BA200" s="441"/>
      <c r="BB200" s="441"/>
      <c r="BC200" s="441"/>
    </row>
    <row r="201" ht="15.75" customHeight="1">
      <c r="A201" s="440"/>
      <c r="B201" s="440"/>
      <c r="C201" s="441"/>
      <c r="D201" s="441"/>
      <c r="E201" s="441"/>
      <c r="F201" s="441"/>
      <c r="G201" s="441"/>
      <c r="H201" s="441"/>
      <c r="I201" s="441"/>
      <c r="J201" s="440"/>
      <c r="K201" s="441"/>
      <c r="L201" s="441"/>
      <c r="M201" s="441"/>
      <c r="N201" s="441"/>
      <c r="O201" s="441"/>
      <c r="P201" s="441"/>
      <c r="Q201" s="441"/>
      <c r="R201" s="441"/>
      <c r="S201" s="441"/>
      <c r="T201" s="441"/>
      <c r="U201" s="441"/>
      <c r="V201" s="441"/>
      <c r="W201" s="441"/>
      <c r="X201" s="441"/>
      <c r="Y201" s="441"/>
      <c r="Z201" s="441"/>
      <c r="AA201" s="441"/>
      <c r="AB201" s="441"/>
      <c r="AC201" s="441"/>
      <c r="AD201" s="441"/>
      <c r="AE201" s="441"/>
      <c r="AF201" s="441"/>
      <c r="AG201" s="441"/>
      <c r="AH201" s="441"/>
      <c r="AI201" s="441"/>
      <c r="AJ201" s="441"/>
      <c r="AK201" s="441"/>
      <c r="AL201" s="440"/>
      <c r="AM201" s="445"/>
      <c r="AN201" s="440"/>
      <c r="AO201" s="441"/>
      <c r="AP201" s="440"/>
      <c r="AQ201" s="440"/>
      <c r="AR201" s="440"/>
      <c r="AS201" s="440"/>
      <c r="AT201" s="441"/>
      <c r="AU201" s="441"/>
      <c r="AV201" s="441"/>
      <c r="AW201" s="441"/>
      <c r="AX201" s="441"/>
      <c r="AY201" s="441"/>
      <c r="AZ201" s="441"/>
      <c r="BA201" s="441"/>
      <c r="BB201" s="441"/>
      <c r="BC201" s="441"/>
    </row>
    <row r="202" ht="15.75" customHeight="1">
      <c r="A202" s="440"/>
      <c r="B202" s="440"/>
      <c r="C202" s="441"/>
      <c r="D202" s="441"/>
      <c r="E202" s="441"/>
      <c r="F202" s="441"/>
      <c r="G202" s="441"/>
      <c r="H202" s="441"/>
      <c r="I202" s="441"/>
      <c r="J202" s="440"/>
      <c r="K202" s="441"/>
      <c r="L202" s="441"/>
      <c r="M202" s="441"/>
      <c r="N202" s="441"/>
      <c r="O202" s="441"/>
      <c r="P202" s="441"/>
      <c r="Q202" s="441"/>
      <c r="R202" s="441"/>
      <c r="S202" s="441"/>
      <c r="T202" s="441"/>
      <c r="U202" s="441"/>
      <c r="V202" s="441"/>
      <c r="W202" s="441"/>
      <c r="X202" s="441"/>
      <c r="Y202" s="441"/>
      <c r="Z202" s="441"/>
      <c r="AA202" s="441"/>
      <c r="AB202" s="441"/>
      <c r="AC202" s="441"/>
      <c r="AD202" s="441"/>
      <c r="AE202" s="441"/>
      <c r="AF202" s="441"/>
      <c r="AG202" s="441"/>
      <c r="AH202" s="441"/>
      <c r="AI202" s="441"/>
      <c r="AJ202" s="441"/>
      <c r="AK202" s="441"/>
      <c r="AL202" s="440"/>
      <c r="AM202" s="445"/>
      <c r="AN202" s="440"/>
      <c r="AO202" s="441"/>
      <c r="AP202" s="440"/>
      <c r="AQ202" s="440"/>
      <c r="AR202" s="440"/>
      <c r="AS202" s="440"/>
      <c r="AT202" s="441"/>
      <c r="AU202" s="441"/>
      <c r="AV202" s="441"/>
      <c r="AW202" s="441"/>
      <c r="AX202" s="441"/>
      <c r="AY202" s="441"/>
      <c r="AZ202" s="441"/>
      <c r="BA202" s="441"/>
      <c r="BB202" s="441"/>
      <c r="BC202" s="441"/>
    </row>
    <row r="203" ht="15.75" customHeight="1">
      <c r="A203" s="440"/>
      <c r="B203" s="440"/>
      <c r="C203" s="441"/>
      <c r="D203" s="441"/>
      <c r="E203" s="441"/>
      <c r="F203" s="441"/>
      <c r="G203" s="441"/>
      <c r="H203" s="441"/>
      <c r="I203" s="441"/>
      <c r="J203" s="440"/>
      <c r="K203" s="441"/>
      <c r="L203" s="441"/>
      <c r="M203" s="441"/>
      <c r="N203" s="441"/>
      <c r="O203" s="441"/>
      <c r="P203" s="441"/>
      <c r="Q203" s="441"/>
      <c r="R203" s="441"/>
      <c r="S203" s="441"/>
      <c r="T203" s="441"/>
      <c r="U203" s="441"/>
      <c r="V203" s="441"/>
      <c r="W203" s="441"/>
      <c r="X203" s="441"/>
      <c r="Y203" s="441"/>
      <c r="Z203" s="441"/>
      <c r="AA203" s="441"/>
      <c r="AB203" s="441"/>
      <c r="AC203" s="441"/>
      <c r="AD203" s="441"/>
      <c r="AE203" s="441"/>
      <c r="AF203" s="441"/>
      <c r="AG203" s="441"/>
      <c r="AH203" s="441"/>
      <c r="AI203" s="441"/>
      <c r="AJ203" s="441"/>
      <c r="AK203" s="441"/>
      <c r="AL203" s="440"/>
      <c r="AM203" s="445"/>
      <c r="AN203" s="440"/>
      <c r="AO203" s="441"/>
      <c r="AP203" s="440"/>
      <c r="AQ203" s="440"/>
      <c r="AR203" s="440"/>
      <c r="AS203" s="440"/>
      <c r="AT203" s="441"/>
      <c r="AU203" s="441"/>
      <c r="AV203" s="441"/>
      <c r="AW203" s="441"/>
      <c r="AX203" s="441"/>
      <c r="AY203" s="441"/>
      <c r="AZ203" s="441"/>
      <c r="BA203" s="441"/>
      <c r="BB203" s="441"/>
      <c r="BC203" s="441"/>
    </row>
    <row r="204" ht="15.75" customHeight="1">
      <c r="A204" s="440"/>
      <c r="B204" s="440"/>
      <c r="C204" s="441"/>
      <c r="D204" s="441"/>
      <c r="E204" s="441"/>
      <c r="F204" s="441"/>
      <c r="G204" s="441"/>
      <c r="H204" s="441"/>
      <c r="I204" s="441"/>
      <c r="J204" s="440"/>
      <c r="K204" s="441"/>
      <c r="L204" s="441"/>
      <c r="M204" s="441"/>
      <c r="N204" s="441"/>
      <c r="O204" s="441"/>
      <c r="P204" s="441"/>
      <c r="Q204" s="441"/>
      <c r="R204" s="441"/>
      <c r="S204" s="441"/>
      <c r="T204" s="441"/>
      <c r="U204" s="441"/>
      <c r="V204" s="441"/>
      <c r="W204" s="441"/>
      <c r="X204" s="441"/>
      <c r="Y204" s="441"/>
      <c r="Z204" s="441"/>
      <c r="AA204" s="441"/>
      <c r="AB204" s="441"/>
      <c r="AC204" s="441"/>
      <c r="AD204" s="441"/>
      <c r="AE204" s="441"/>
      <c r="AF204" s="441"/>
      <c r="AG204" s="441"/>
      <c r="AH204" s="441"/>
      <c r="AI204" s="441"/>
      <c r="AJ204" s="441"/>
      <c r="AK204" s="441"/>
      <c r="AL204" s="440"/>
      <c r="AM204" s="445"/>
      <c r="AN204" s="440"/>
      <c r="AO204" s="441"/>
      <c r="AP204" s="440"/>
      <c r="AQ204" s="440"/>
      <c r="AR204" s="440"/>
      <c r="AS204" s="440"/>
      <c r="AT204" s="441"/>
      <c r="AU204" s="441"/>
      <c r="AV204" s="441"/>
      <c r="AW204" s="441"/>
      <c r="AX204" s="441"/>
      <c r="AY204" s="441"/>
      <c r="AZ204" s="441"/>
      <c r="BA204" s="441"/>
      <c r="BB204" s="441"/>
      <c r="BC204" s="441"/>
    </row>
    <row r="205" ht="15.75" customHeight="1">
      <c r="A205" s="440"/>
      <c r="B205" s="440"/>
      <c r="C205" s="441"/>
      <c r="D205" s="441"/>
      <c r="E205" s="441"/>
      <c r="F205" s="441"/>
      <c r="G205" s="441"/>
      <c r="H205" s="441"/>
      <c r="I205" s="441"/>
      <c r="J205" s="440"/>
      <c r="K205" s="441"/>
      <c r="L205" s="441"/>
      <c r="M205" s="441"/>
      <c r="N205" s="441"/>
      <c r="O205" s="441"/>
      <c r="P205" s="441"/>
      <c r="Q205" s="441"/>
      <c r="R205" s="441"/>
      <c r="S205" s="441"/>
      <c r="T205" s="441"/>
      <c r="U205" s="441"/>
      <c r="V205" s="441"/>
      <c r="W205" s="441"/>
      <c r="X205" s="441"/>
      <c r="Y205" s="441"/>
      <c r="Z205" s="441"/>
      <c r="AA205" s="441"/>
      <c r="AB205" s="441"/>
      <c r="AC205" s="441"/>
      <c r="AD205" s="441"/>
      <c r="AE205" s="441"/>
      <c r="AF205" s="441"/>
      <c r="AG205" s="441"/>
      <c r="AH205" s="441"/>
      <c r="AI205" s="441"/>
      <c r="AJ205" s="441"/>
      <c r="AK205" s="441"/>
      <c r="AL205" s="440"/>
      <c r="AM205" s="445"/>
      <c r="AN205" s="440"/>
      <c r="AO205" s="441"/>
      <c r="AP205" s="440"/>
      <c r="AQ205" s="440"/>
      <c r="AR205" s="440"/>
      <c r="AS205" s="440"/>
      <c r="AT205" s="441"/>
      <c r="AU205" s="441"/>
      <c r="AV205" s="441"/>
      <c r="AW205" s="441"/>
      <c r="AX205" s="441"/>
      <c r="AY205" s="441"/>
      <c r="AZ205" s="441"/>
      <c r="BA205" s="441"/>
      <c r="BB205" s="441"/>
      <c r="BC205" s="441"/>
    </row>
    <row r="206" ht="15.75" customHeight="1">
      <c r="A206" s="440"/>
      <c r="B206" s="440"/>
      <c r="C206" s="441"/>
      <c r="D206" s="441"/>
      <c r="E206" s="441"/>
      <c r="F206" s="441"/>
      <c r="G206" s="441"/>
      <c r="H206" s="441"/>
      <c r="I206" s="441"/>
      <c r="J206" s="440"/>
      <c r="K206" s="441"/>
      <c r="L206" s="441"/>
      <c r="M206" s="441"/>
      <c r="N206" s="441"/>
      <c r="O206" s="441"/>
      <c r="P206" s="441"/>
      <c r="Q206" s="441"/>
      <c r="R206" s="441"/>
      <c r="S206" s="441"/>
      <c r="T206" s="441"/>
      <c r="U206" s="441"/>
      <c r="V206" s="441"/>
      <c r="W206" s="441"/>
      <c r="X206" s="441"/>
      <c r="Y206" s="441"/>
      <c r="Z206" s="441"/>
      <c r="AA206" s="441"/>
      <c r="AB206" s="441"/>
      <c r="AC206" s="441"/>
      <c r="AD206" s="441"/>
      <c r="AE206" s="441"/>
      <c r="AF206" s="441"/>
      <c r="AG206" s="441"/>
      <c r="AH206" s="441"/>
      <c r="AI206" s="441"/>
      <c r="AJ206" s="441"/>
      <c r="AK206" s="441"/>
      <c r="AL206" s="440"/>
      <c r="AM206" s="445"/>
      <c r="AN206" s="440"/>
      <c r="AO206" s="441"/>
      <c r="AP206" s="440"/>
      <c r="AQ206" s="440"/>
      <c r="AR206" s="440"/>
      <c r="AS206" s="440"/>
      <c r="AT206" s="441"/>
      <c r="AU206" s="441"/>
      <c r="AV206" s="441"/>
      <c r="AW206" s="441"/>
      <c r="AX206" s="441"/>
      <c r="AY206" s="441"/>
      <c r="AZ206" s="441"/>
      <c r="BA206" s="441"/>
      <c r="BB206" s="441"/>
      <c r="BC206" s="441"/>
    </row>
    <row r="207" ht="15.75" customHeight="1">
      <c r="A207" s="440"/>
      <c r="B207" s="440"/>
      <c r="C207" s="441"/>
      <c r="D207" s="441"/>
      <c r="E207" s="441"/>
      <c r="F207" s="441"/>
      <c r="G207" s="441"/>
      <c r="H207" s="441"/>
      <c r="I207" s="441"/>
      <c r="J207" s="440"/>
      <c r="K207" s="441"/>
      <c r="L207" s="441"/>
      <c r="M207" s="441"/>
      <c r="N207" s="441"/>
      <c r="O207" s="441"/>
      <c r="P207" s="441"/>
      <c r="Q207" s="441"/>
      <c r="R207" s="441"/>
      <c r="S207" s="441"/>
      <c r="T207" s="441"/>
      <c r="U207" s="441"/>
      <c r="V207" s="441"/>
      <c r="W207" s="441"/>
      <c r="X207" s="441"/>
      <c r="Y207" s="441"/>
      <c r="Z207" s="441"/>
      <c r="AA207" s="441"/>
      <c r="AB207" s="441"/>
      <c r="AC207" s="441"/>
      <c r="AD207" s="441"/>
      <c r="AE207" s="441"/>
      <c r="AF207" s="441"/>
      <c r="AG207" s="441"/>
      <c r="AH207" s="441"/>
      <c r="AI207" s="441"/>
      <c r="AJ207" s="441"/>
      <c r="AK207" s="441"/>
      <c r="AL207" s="440"/>
      <c r="AM207" s="445"/>
      <c r="AN207" s="440"/>
      <c r="AO207" s="441"/>
      <c r="AP207" s="440"/>
      <c r="AQ207" s="440"/>
      <c r="AR207" s="440"/>
      <c r="AS207" s="440"/>
      <c r="AT207" s="441"/>
      <c r="AU207" s="441"/>
      <c r="AV207" s="441"/>
      <c r="AW207" s="441"/>
      <c r="AX207" s="441"/>
      <c r="AY207" s="441"/>
      <c r="AZ207" s="441"/>
      <c r="BA207" s="441"/>
      <c r="BB207" s="441"/>
      <c r="BC207" s="441"/>
    </row>
    <row r="208" ht="15.75" customHeight="1">
      <c r="A208" s="440"/>
      <c r="B208" s="440"/>
      <c r="C208" s="441"/>
      <c r="D208" s="441"/>
      <c r="E208" s="441"/>
      <c r="F208" s="441"/>
      <c r="G208" s="441"/>
      <c r="H208" s="441"/>
      <c r="I208" s="441"/>
      <c r="J208" s="440"/>
      <c r="K208" s="441"/>
      <c r="L208" s="441"/>
      <c r="M208" s="441"/>
      <c r="N208" s="441"/>
      <c r="O208" s="441"/>
      <c r="P208" s="441"/>
      <c r="Q208" s="441"/>
      <c r="R208" s="441"/>
      <c r="S208" s="441"/>
      <c r="T208" s="441"/>
      <c r="U208" s="441"/>
      <c r="V208" s="441"/>
      <c r="W208" s="441"/>
      <c r="X208" s="441"/>
      <c r="Y208" s="441"/>
      <c r="Z208" s="441"/>
      <c r="AA208" s="441"/>
      <c r="AB208" s="441"/>
      <c r="AC208" s="441"/>
      <c r="AD208" s="441"/>
      <c r="AE208" s="441"/>
      <c r="AF208" s="441"/>
      <c r="AG208" s="441"/>
      <c r="AH208" s="441"/>
      <c r="AI208" s="441"/>
      <c r="AJ208" s="441"/>
      <c r="AK208" s="441"/>
      <c r="AL208" s="440"/>
      <c r="AM208" s="445"/>
      <c r="AN208" s="440"/>
      <c r="AO208" s="441"/>
      <c r="AP208" s="440"/>
      <c r="AQ208" s="440"/>
      <c r="AR208" s="440"/>
      <c r="AS208" s="440"/>
      <c r="AT208" s="441"/>
      <c r="AU208" s="441"/>
      <c r="AV208" s="441"/>
      <c r="AW208" s="441"/>
      <c r="AX208" s="441"/>
      <c r="AY208" s="441"/>
      <c r="AZ208" s="441"/>
      <c r="BA208" s="441"/>
      <c r="BB208" s="441"/>
      <c r="BC208" s="441"/>
    </row>
    <row r="209" ht="15.75" customHeight="1">
      <c r="A209" s="440"/>
      <c r="B209" s="440"/>
      <c r="C209" s="441"/>
      <c r="D209" s="441"/>
      <c r="E209" s="441"/>
      <c r="F209" s="441"/>
      <c r="G209" s="441"/>
      <c r="H209" s="441"/>
      <c r="I209" s="441"/>
      <c r="J209" s="440"/>
      <c r="K209" s="441"/>
      <c r="L209" s="441"/>
      <c r="M209" s="441"/>
      <c r="N209" s="441"/>
      <c r="O209" s="441"/>
      <c r="P209" s="441"/>
      <c r="Q209" s="441"/>
      <c r="R209" s="441"/>
      <c r="S209" s="441"/>
      <c r="T209" s="441"/>
      <c r="U209" s="441"/>
      <c r="V209" s="441"/>
      <c r="W209" s="441"/>
      <c r="X209" s="441"/>
      <c r="Y209" s="441"/>
      <c r="Z209" s="441"/>
      <c r="AA209" s="441"/>
      <c r="AB209" s="441"/>
      <c r="AC209" s="441"/>
      <c r="AD209" s="441"/>
      <c r="AE209" s="441"/>
      <c r="AF209" s="441"/>
      <c r="AG209" s="441"/>
      <c r="AH209" s="441"/>
      <c r="AI209" s="441"/>
      <c r="AJ209" s="441"/>
      <c r="AK209" s="441"/>
      <c r="AL209" s="440"/>
      <c r="AM209" s="445"/>
      <c r="AN209" s="440"/>
      <c r="AO209" s="441"/>
      <c r="AP209" s="440"/>
      <c r="AQ209" s="440"/>
      <c r="AR209" s="440"/>
      <c r="AS209" s="440"/>
      <c r="AT209" s="441"/>
      <c r="AU209" s="441"/>
      <c r="AV209" s="441"/>
      <c r="AW209" s="441"/>
      <c r="AX209" s="441"/>
      <c r="AY209" s="441"/>
      <c r="AZ209" s="441"/>
      <c r="BA209" s="441"/>
      <c r="BB209" s="441"/>
      <c r="BC209" s="441"/>
    </row>
    <row r="210" ht="15.75" customHeight="1">
      <c r="A210" s="440"/>
      <c r="B210" s="440"/>
      <c r="C210" s="441"/>
      <c r="D210" s="441"/>
      <c r="E210" s="441"/>
      <c r="F210" s="441"/>
      <c r="G210" s="441"/>
      <c r="H210" s="441"/>
      <c r="I210" s="441"/>
      <c r="J210" s="440"/>
      <c r="K210" s="441"/>
      <c r="L210" s="441"/>
      <c r="M210" s="441"/>
      <c r="N210" s="441"/>
      <c r="O210" s="441"/>
      <c r="P210" s="441"/>
      <c r="Q210" s="441"/>
      <c r="R210" s="441"/>
      <c r="S210" s="441"/>
      <c r="T210" s="441"/>
      <c r="U210" s="441"/>
      <c r="V210" s="441"/>
      <c r="W210" s="441"/>
      <c r="X210" s="441"/>
      <c r="Y210" s="441"/>
      <c r="Z210" s="441"/>
      <c r="AA210" s="441"/>
      <c r="AB210" s="441"/>
      <c r="AC210" s="441"/>
      <c r="AD210" s="441"/>
      <c r="AE210" s="441"/>
      <c r="AF210" s="441"/>
      <c r="AG210" s="441"/>
      <c r="AH210" s="441"/>
      <c r="AI210" s="441"/>
      <c r="AJ210" s="441"/>
      <c r="AK210" s="441"/>
      <c r="AL210" s="440"/>
      <c r="AM210" s="445"/>
      <c r="AN210" s="440"/>
      <c r="AO210" s="441"/>
      <c r="AP210" s="440"/>
      <c r="AQ210" s="440"/>
      <c r="AR210" s="440"/>
      <c r="AS210" s="440"/>
      <c r="AT210" s="441"/>
      <c r="AU210" s="441"/>
      <c r="AV210" s="441"/>
      <c r="AW210" s="441"/>
      <c r="AX210" s="441"/>
      <c r="AY210" s="441"/>
      <c r="AZ210" s="441"/>
      <c r="BA210" s="441"/>
      <c r="BB210" s="441"/>
      <c r="BC210" s="441"/>
    </row>
    <row r="211" ht="15.75" customHeight="1">
      <c r="A211" s="440"/>
      <c r="B211" s="440"/>
      <c r="C211" s="441"/>
      <c r="D211" s="441"/>
      <c r="E211" s="441"/>
      <c r="F211" s="441"/>
      <c r="G211" s="441"/>
      <c r="H211" s="441"/>
      <c r="I211" s="441"/>
      <c r="J211" s="440"/>
      <c r="K211" s="441"/>
      <c r="L211" s="441"/>
      <c r="M211" s="441"/>
      <c r="N211" s="441"/>
      <c r="O211" s="441"/>
      <c r="P211" s="441"/>
      <c r="Q211" s="441"/>
      <c r="R211" s="441"/>
      <c r="S211" s="441"/>
      <c r="T211" s="441"/>
      <c r="U211" s="441"/>
      <c r="V211" s="441"/>
      <c r="W211" s="441"/>
      <c r="X211" s="441"/>
      <c r="Y211" s="441"/>
      <c r="Z211" s="441"/>
      <c r="AA211" s="441"/>
      <c r="AB211" s="441"/>
      <c r="AC211" s="441"/>
      <c r="AD211" s="441"/>
      <c r="AE211" s="441"/>
      <c r="AF211" s="441"/>
      <c r="AG211" s="441"/>
      <c r="AH211" s="441"/>
      <c r="AI211" s="441"/>
      <c r="AJ211" s="441"/>
      <c r="AK211" s="441"/>
      <c r="AL211" s="440"/>
      <c r="AM211" s="445"/>
      <c r="AN211" s="440"/>
      <c r="AO211" s="441"/>
      <c r="AP211" s="440"/>
      <c r="AQ211" s="440"/>
      <c r="AR211" s="440"/>
      <c r="AS211" s="440"/>
      <c r="AT211" s="441"/>
      <c r="AU211" s="441"/>
      <c r="AV211" s="441"/>
      <c r="AW211" s="441"/>
      <c r="AX211" s="441"/>
      <c r="AY211" s="441"/>
      <c r="AZ211" s="441"/>
      <c r="BA211" s="441"/>
      <c r="BB211" s="441"/>
      <c r="BC211" s="441"/>
    </row>
    <row r="212" ht="15.75" customHeight="1">
      <c r="A212" s="440"/>
      <c r="B212" s="440"/>
      <c r="C212" s="441"/>
      <c r="D212" s="441"/>
      <c r="E212" s="441"/>
      <c r="F212" s="441"/>
      <c r="G212" s="441"/>
      <c r="H212" s="441"/>
      <c r="I212" s="441"/>
      <c r="J212" s="440"/>
      <c r="K212" s="441"/>
      <c r="L212" s="441"/>
      <c r="M212" s="441"/>
      <c r="N212" s="441"/>
      <c r="O212" s="441"/>
      <c r="P212" s="441"/>
      <c r="Q212" s="441"/>
      <c r="R212" s="441"/>
      <c r="S212" s="441"/>
      <c r="T212" s="441"/>
      <c r="U212" s="441"/>
      <c r="V212" s="441"/>
      <c r="W212" s="441"/>
      <c r="X212" s="441"/>
      <c r="Y212" s="441"/>
      <c r="Z212" s="441"/>
      <c r="AA212" s="441"/>
      <c r="AB212" s="441"/>
      <c r="AC212" s="441"/>
      <c r="AD212" s="441"/>
      <c r="AE212" s="441"/>
      <c r="AF212" s="441"/>
      <c r="AG212" s="441"/>
      <c r="AH212" s="441"/>
      <c r="AI212" s="441"/>
      <c r="AJ212" s="441"/>
      <c r="AK212" s="441"/>
      <c r="AL212" s="440"/>
      <c r="AM212" s="445"/>
      <c r="AN212" s="440"/>
      <c r="AO212" s="441"/>
      <c r="AP212" s="440"/>
      <c r="AQ212" s="440"/>
      <c r="AR212" s="440"/>
      <c r="AS212" s="440"/>
      <c r="AT212" s="441"/>
      <c r="AU212" s="441"/>
      <c r="AV212" s="441"/>
      <c r="AW212" s="441"/>
      <c r="AX212" s="441"/>
      <c r="AY212" s="441"/>
      <c r="AZ212" s="441"/>
      <c r="BA212" s="441"/>
      <c r="BB212" s="441"/>
      <c r="BC212" s="441"/>
    </row>
    <row r="213" ht="15.75" customHeight="1">
      <c r="A213" s="440"/>
      <c r="B213" s="440"/>
      <c r="C213" s="441"/>
      <c r="D213" s="441"/>
      <c r="E213" s="441"/>
      <c r="F213" s="441"/>
      <c r="G213" s="441"/>
      <c r="H213" s="441"/>
      <c r="I213" s="441"/>
      <c r="J213" s="440"/>
      <c r="K213" s="441"/>
      <c r="L213" s="441"/>
      <c r="M213" s="441"/>
      <c r="N213" s="441"/>
      <c r="O213" s="441"/>
      <c r="P213" s="441"/>
      <c r="Q213" s="441"/>
      <c r="R213" s="441"/>
      <c r="S213" s="441"/>
      <c r="T213" s="441"/>
      <c r="U213" s="441"/>
      <c r="V213" s="441"/>
      <c r="W213" s="441"/>
      <c r="X213" s="441"/>
      <c r="Y213" s="441"/>
      <c r="Z213" s="441"/>
      <c r="AA213" s="441"/>
      <c r="AB213" s="441"/>
      <c r="AC213" s="441"/>
      <c r="AD213" s="441"/>
      <c r="AE213" s="441"/>
      <c r="AF213" s="441"/>
      <c r="AG213" s="441"/>
      <c r="AH213" s="441"/>
      <c r="AI213" s="441"/>
      <c r="AJ213" s="441"/>
      <c r="AK213" s="441"/>
      <c r="AL213" s="440"/>
      <c r="AM213" s="445"/>
      <c r="AN213" s="440"/>
      <c r="AO213" s="441"/>
      <c r="AP213" s="440"/>
      <c r="AQ213" s="440"/>
      <c r="AR213" s="440"/>
      <c r="AS213" s="440"/>
      <c r="AT213" s="441"/>
      <c r="AU213" s="441"/>
      <c r="AV213" s="441"/>
      <c r="AW213" s="441"/>
      <c r="AX213" s="441"/>
      <c r="AY213" s="441"/>
      <c r="AZ213" s="441"/>
      <c r="BA213" s="441"/>
      <c r="BB213" s="441"/>
      <c r="BC213" s="441"/>
    </row>
    <row r="214" ht="15.75" customHeight="1">
      <c r="A214" s="440"/>
      <c r="B214" s="440"/>
      <c r="C214" s="441"/>
      <c r="D214" s="441"/>
      <c r="E214" s="441"/>
      <c r="F214" s="441"/>
      <c r="G214" s="441"/>
      <c r="H214" s="441"/>
      <c r="I214" s="441"/>
      <c r="J214" s="440"/>
      <c r="K214" s="441"/>
      <c r="L214" s="441"/>
      <c r="M214" s="441"/>
      <c r="N214" s="441"/>
      <c r="O214" s="441"/>
      <c r="P214" s="441"/>
      <c r="Q214" s="441"/>
      <c r="R214" s="441"/>
      <c r="S214" s="441"/>
      <c r="T214" s="441"/>
      <c r="U214" s="441"/>
      <c r="V214" s="441"/>
      <c r="W214" s="441"/>
      <c r="X214" s="441"/>
      <c r="Y214" s="441"/>
      <c r="Z214" s="441"/>
      <c r="AA214" s="441"/>
      <c r="AB214" s="441"/>
      <c r="AC214" s="441"/>
      <c r="AD214" s="441"/>
      <c r="AE214" s="441"/>
      <c r="AF214" s="441"/>
      <c r="AG214" s="441"/>
      <c r="AH214" s="441"/>
      <c r="AI214" s="441"/>
      <c r="AJ214" s="441"/>
      <c r="AK214" s="441"/>
      <c r="AL214" s="440"/>
      <c r="AM214" s="445"/>
      <c r="AN214" s="440"/>
      <c r="AO214" s="441"/>
      <c r="AP214" s="440"/>
      <c r="AQ214" s="440"/>
      <c r="AR214" s="440"/>
      <c r="AS214" s="440"/>
      <c r="AT214" s="441"/>
      <c r="AU214" s="441"/>
      <c r="AV214" s="441"/>
      <c r="AW214" s="441"/>
      <c r="AX214" s="441"/>
      <c r="AY214" s="441"/>
      <c r="AZ214" s="441"/>
      <c r="BA214" s="441"/>
      <c r="BB214" s="441"/>
      <c r="BC214" s="441"/>
    </row>
    <row r="215" ht="15.75" customHeight="1">
      <c r="A215" s="440"/>
      <c r="B215" s="440"/>
      <c r="C215" s="441"/>
      <c r="D215" s="441"/>
      <c r="E215" s="441"/>
      <c r="F215" s="441"/>
      <c r="G215" s="441"/>
      <c r="H215" s="441"/>
      <c r="I215" s="441"/>
      <c r="J215" s="440"/>
      <c r="K215" s="441"/>
      <c r="L215" s="441"/>
      <c r="M215" s="441"/>
      <c r="N215" s="441"/>
      <c r="O215" s="441"/>
      <c r="P215" s="441"/>
      <c r="Q215" s="441"/>
      <c r="R215" s="441"/>
      <c r="S215" s="441"/>
      <c r="T215" s="441"/>
      <c r="U215" s="441"/>
      <c r="V215" s="441"/>
      <c r="W215" s="441"/>
      <c r="X215" s="441"/>
      <c r="Y215" s="441"/>
      <c r="Z215" s="441"/>
      <c r="AA215" s="441"/>
      <c r="AB215" s="441"/>
      <c r="AC215" s="441"/>
      <c r="AD215" s="441"/>
      <c r="AE215" s="441"/>
      <c r="AF215" s="441"/>
      <c r="AG215" s="441"/>
      <c r="AH215" s="441"/>
      <c r="AI215" s="441"/>
      <c r="AJ215" s="441"/>
      <c r="AK215" s="441"/>
      <c r="AL215" s="440"/>
      <c r="AM215" s="445"/>
      <c r="AN215" s="440"/>
      <c r="AO215" s="441"/>
      <c r="AP215" s="440"/>
      <c r="AQ215" s="440"/>
      <c r="AR215" s="440"/>
      <c r="AS215" s="440"/>
      <c r="AT215" s="441"/>
      <c r="AU215" s="441"/>
      <c r="AV215" s="441"/>
      <c r="AW215" s="441"/>
      <c r="AX215" s="441"/>
      <c r="AY215" s="441"/>
      <c r="AZ215" s="441"/>
      <c r="BA215" s="441"/>
      <c r="BB215" s="441"/>
      <c r="BC215" s="441"/>
    </row>
    <row r="216" ht="15.75" customHeight="1">
      <c r="A216" s="440"/>
      <c r="B216" s="440"/>
      <c r="C216" s="441"/>
      <c r="D216" s="441"/>
      <c r="E216" s="441"/>
      <c r="F216" s="441"/>
      <c r="G216" s="441"/>
      <c r="H216" s="441"/>
      <c r="I216" s="441"/>
      <c r="J216" s="440"/>
      <c r="K216" s="441"/>
      <c r="L216" s="441"/>
      <c r="M216" s="441"/>
      <c r="N216" s="441"/>
      <c r="O216" s="441"/>
      <c r="P216" s="441"/>
      <c r="Q216" s="441"/>
      <c r="R216" s="441"/>
      <c r="S216" s="441"/>
      <c r="T216" s="441"/>
      <c r="U216" s="441"/>
      <c r="V216" s="441"/>
      <c r="W216" s="441"/>
      <c r="X216" s="441"/>
      <c r="Y216" s="441"/>
      <c r="Z216" s="441"/>
      <c r="AA216" s="441"/>
      <c r="AB216" s="441"/>
      <c r="AC216" s="441"/>
      <c r="AD216" s="441"/>
      <c r="AE216" s="441"/>
      <c r="AF216" s="441"/>
      <c r="AG216" s="441"/>
      <c r="AH216" s="441"/>
      <c r="AI216" s="441"/>
      <c r="AJ216" s="441"/>
      <c r="AK216" s="441"/>
      <c r="AL216" s="440"/>
      <c r="AM216" s="445"/>
      <c r="AN216" s="440"/>
      <c r="AO216" s="441"/>
      <c r="AP216" s="440"/>
      <c r="AQ216" s="440"/>
      <c r="AR216" s="440"/>
      <c r="AS216" s="440"/>
      <c r="AT216" s="441"/>
      <c r="AU216" s="441"/>
      <c r="AV216" s="441"/>
      <c r="AW216" s="441"/>
      <c r="AX216" s="441"/>
      <c r="AY216" s="441"/>
      <c r="AZ216" s="441"/>
      <c r="BA216" s="441"/>
      <c r="BB216" s="441"/>
      <c r="BC216" s="441"/>
    </row>
    <row r="217" ht="15.75" customHeight="1">
      <c r="A217" s="440"/>
      <c r="B217" s="440"/>
      <c r="C217" s="441"/>
      <c r="D217" s="441"/>
      <c r="E217" s="441"/>
      <c r="F217" s="441"/>
      <c r="G217" s="441"/>
      <c r="H217" s="441"/>
      <c r="I217" s="441"/>
      <c r="J217" s="440"/>
      <c r="K217" s="441"/>
      <c r="L217" s="441"/>
      <c r="M217" s="441"/>
      <c r="N217" s="441"/>
      <c r="O217" s="441"/>
      <c r="P217" s="441"/>
      <c r="Q217" s="441"/>
      <c r="R217" s="441"/>
      <c r="S217" s="441"/>
      <c r="T217" s="441"/>
      <c r="U217" s="441"/>
      <c r="V217" s="441"/>
      <c r="W217" s="441"/>
      <c r="X217" s="441"/>
      <c r="Y217" s="441"/>
      <c r="Z217" s="441"/>
      <c r="AA217" s="441"/>
      <c r="AB217" s="441"/>
      <c r="AC217" s="441"/>
      <c r="AD217" s="441"/>
      <c r="AE217" s="441"/>
      <c r="AF217" s="441"/>
      <c r="AG217" s="441"/>
      <c r="AH217" s="441"/>
      <c r="AI217" s="441"/>
      <c r="AJ217" s="441"/>
      <c r="AK217" s="441"/>
      <c r="AL217" s="440"/>
      <c r="AM217" s="445"/>
      <c r="AN217" s="440"/>
      <c r="AO217" s="441"/>
      <c r="AP217" s="440"/>
      <c r="AQ217" s="440"/>
      <c r="AR217" s="440"/>
      <c r="AS217" s="440"/>
      <c r="AT217" s="441"/>
      <c r="AU217" s="441"/>
      <c r="AV217" s="441"/>
      <c r="AW217" s="441"/>
      <c r="AX217" s="441"/>
      <c r="AY217" s="441"/>
      <c r="AZ217" s="441"/>
      <c r="BA217" s="441"/>
      <c r="BB217" s="441"/>
      <c r="BC217" s="441"/>
    </row>
    <row r="218" ht="15.75" customHeight="1">
      <c r="A218" s="440"/>
      <c r="B218" s="440"/>
      <c r="C218" s="441"/>
      <c r="D218" s="441"/>
      <c r="E218" s="441"/>
      <c r="F218" s="441"/>
      <c r="G218" s="441"/>
      <c r="H218" s="441"/>
      <c r="I218" s="441"/>
      <c r="J218" s="440"/>
      <c r="K218" s="441"/>
      <c r="L218" s="441"/>
      <c r="M218" s="441"/>
      <c r="N218" s="441"/>
      <c r="O218" s="441"/>
      <c r="P218" s="441"/>
      <c r="Q218" s="441"/>
      <c r="R218" s="441"/>
      <c r="S218" s="441"/>
      <c r="T218" s="441"/>
      <c r="U218" s="441"/>
      <c r="V218" s="441"/>
      <c r="W218" s="441"/>
      <c r="X218" s="441"/>
      <c r="Y218" s="441"/>
      <c r="Z218" s="441"/>
      <c r="AA218" s="441"/>
      <c r="AB218" s="441"/>
      <c r="AC218" s="441"/>
      <c r="AD218" s="441"/>
      <c r="AE218" s="441"/>
      <c r="AF218" s="441"/>
      <c r="AG218" s="441"/>
      <c r="AH218" s="441"/>
      <c r="AI218" s="441"/>
      <c r="AJ218" s="441"/>
      <c r="AK218" s="441"/>
      <c r="AL218" s="440"/>
      <c r="AM218" s="445"/>
      <c r="AN218" s="440"/>
      <c r="AO218" s="441"/>
      <c r="AP218" s="440"/>
      <c r="AQ218" s="440"/>
      <c r="AR218" s="440"/>
      <c r="AS218" s="440"/>
      <c r="AT218" s="441"/>
      <c r="AU218" s="441"/>
      <c r="AV218" s="441"/>
      <c r="AW218" s="441"/>
      <c r="AX218" s="441"/>
      <c r="AY218" s="441"/>
      <c r="AZ218" s="441"/>
      <c r="BA218" s="441"/>
      <c r="BB218" s="441"/>
      <c r="BC218" s="441"/>
    </row>
    <row r="219" ht="15.75" customHeight="1">
      <c r="A219" s="440"/>
      <c r="B219" s="440"/>
      <c r="C219" s="441"/>
      <c r="D219" s="441"/>
      <c r="E219" s="441"/>
      <c r="F219" s="441"/>
      <c r="G219" s="441"/>
      <c r="H219" s="441"/>
      <c r="I219" s="441"/>
      <c r="J219" s="440"/>
      <c r="K219" s="441"/>
      <c r="L219" s="441"/>
      <c r="M219" s="441"/>
      <c r="N219" s="441"/>
      <c r="O219" s="441"/>
      <c r="P219" s="441"/>
      <c r="Q219" s="441"/>
      <c r="R219" s="441"/>
      <c r="S219" s="441"/>
      <c r="T219" s="441"/>
      <c r="U219" s="441"/>
      <c r="V219" s="441"/>
      <c r="W219" s="441"/>
      <c r="X219" s="441"/>
      <c r="Y219" s="441"/>
      <c r="Z219" s="441"/>
      <c r="AA219" s="441"/>
      <c r="AB219" s="441"/>
      <c r="AC219" s="441"/>
      <c r="AD219" s="441"/>
      <c r="AE219" s="441"/>
      <c r="AF219" s="441"/>
      <c r="AG219" s="441"/>
      <c r="AH219" s="441"/>
      <c r="AI219" s="441"/>
      <c r="AJ219" s="441"/>
      <c r="AK219" s="441"/>
      <c r="AL219" s="440"/>
      <c r="AM219" s="445"/>
      <c r="AN219" s="440"/>
      <c r="AO219" s="441"/>
      <c r="AP219" s="440"/>
      <c r="AQ219" s="440"/>
      <c r="AR219" s="440"/>
      <c r="AS219" s="440"/>
      <c r="AT219" s="441"/>
      <c r="AU219" s="441"/>
      <c r="AV219" s="441"/>
      <c r="AW219" s="441"/>
      <c r="AX219" s="441"/>
      <c r="AY219" s="441"/>
      <c r="AZ219" s="441"/>
      <c r="BA219" s="441"/>
      <c r="BB219" s="441"/>
      <c r="BC219" s="441"/>
    </row>
    <row r="220" ht="15.75" customHeight="1">
      <c r="A220" s="440"/>
      <c r="B220" s="440"/>
      <c r="C220" s="441"/>
      <c r="D220" s="441"/>
      <c r="E220" s="441"/>
      <c r="F220" s="441"/>
      <c r="G220" s="441"/>
      <c r="H220" s="441"/>
      <c r="I220" s="441"/>
      <c r="J220" s="440"/>
      <c r="K220" s="441"/>
      <c r="L220" s="441"/>
      <c r="M220" s="441"/>
      <c r="N220" s="441"/>
      <c r="O220" s="441"/>
      <c r="P220" s="441"/>
      <c r="Q220" s="441"/>
      <c r="R220" s="441"/>
      <c r="S220" s="441"/>
      <c r="T220" s="441"/>
      <c r="U220" s="441"/>
      <c r="V220" s="441"/>
      <c r="W220" s="441"/>
      <c r="X220" s="441"/>
      <c r="Y220" s="441"/>
      <c r="Z220" s="441"/>
      <c r="AA220" s="441"/>
      <c r="AB220" s="441"/>
      <c r="AC220" s="441"/>
      <c r="AD220" s="441"/>
      <c r="AE220" s="441"/>
      <c r="AF220" s="441"/>
      <c r="AG220" s="441"/>
      <c r="AH220" s="441"/>
      <c r="AI220" s="441"/>
      <c r="AJ220" s="441"/>
      <c r="AK220" s="441"/>
      <c r="AL220" s="440"/>
      <c r="AM220" s="445"/>
      <c r="AN220" s="440"/>
      <c r="AO220" s="441"/>
      <c r="AP220" s="440"/>
      <c r="AQ220" s="440"/>
      <c r="AR220" s="440"/>
      <c r="AS220" s="440"/>
      <c r="AT220" s="441"/>
      <c r="AU220" s="441"/>
      <c r="AV220" s="441"/>
      <c r="AW220" s="441"/>
      <c r="AX220" s="441"/>
      <c r="AY220" s="441"/>
      <c r="AZ220" s="441"/>
      <c r="BA220" s="441"/>
      <c r="BB220" s="441"/>
      <c r="BC220" s="441"/>
    </row>
    <row r="221" ht="15.75" customHeight="1">
      <c r="A221" s="440"/>
      <c r="B221" s="440"/>
      <c r="C221" s="441"/>
      <c r="D221" s="441"/>
      <c r="E221" s="441"/>
      <c r="F221" s="441"/>
      <c r="G221" s="441"/>
      <c r="H221" s="441"/>
      <c r="I221" s="441"/>
      <c r="J221" s="440"/>
      <c r="K221" s="441"/>
      <c r="L221" s="441"/>
      <c r="M221" s="441"/>
      <c r="N221" s="441"/>
      <c r="O221" s="441"/>
      <c r="P221" s="441"/>
      <c r="Q221" s="441"/>
      <c r="R221" s="441"/>
      <c r="S221" s="441"/>
      <c r="T221" s="441"/>
      <c r="U221" s="441"/>
      <c r="V221" s="441"/>
      <c r="W221" s="441"/>
      <c r="X221" s="441"/>
      <c r="Y221" s="441"/>
      <c r="Z221" s="441"/>
      <c r="AA221" s="441"/>
      <c r="AB221" s="441"/>
      <c r="AC221" s="441"/>
      <c r="AD221" s="441"/>
      <c r="AE221" s="441"/>
      <c r="AF221" s="441"/>
      <c r="AG221" s="441"/>
      <c r="AH221" s="441"/>
      <c r="AI221" s="441"/>
      <c r="AJ221" s="441"/>
      <c r="AK221" s="441"/>
      <c r="AL221" s="440"/>
      <c r="AM221" s="445"/>
      <c r="AN221" s="440"/>
      <c r="AO221" s="441"/>
      <c r="AP221" s="440"/>
      <c r="AQ221" s="440"/>
      <c r="AR221" s="440"/>
      <c r="AS221" s="440"/>
      <c r="AT221" s="441"/>
      <c r="AU221" s="441"/>
      <c r="AV221" s="441"/>
      <c r="AW221" s="441"/>
      <c r="AX221" s="441"/>
      <c r="AY221" s="441"/>
      <c r="AZ221" s="441"/>
      <c r="BA221" s="441"/>
      <c r="BB221" s="441"/>
      <c r="BC221" s="441"/>
    </row>
    <row r="222" ht="15.75" customHeight="1">
      <c r="A222" s="440"/>
      <c r="B222" s="440"/>
      <c r="C222" s="441"/>
      <c r="D222" s="441"/>
      <c r="E222" s="441"/>
      <c r="F222" s="441"/>
      <c r="G222" s="441"/>
      <c r="H222" s="441"/>
      <c r="I222" s="441"/>
      <c r="J222" s="440"/>
      <c r="K222" s="441"/>
      <c r="L222" s="441"/>
      <c r="M222" s="441"/>
      <c r="N222" s="441"/>
      <c r="O222" s="441"/>
      <c r="P222" s="441"/>
      <c r="Q222" s="441"/>
      <c r="R222" s="441"/>
      <c r="S222" s="441"/>
      <c r="T222" s="441"/>
      <c r="U222" s="441"/>
      <c r="V222" s="441"/>
      <c r="W222" s="441"/>
      <c r="X222" s="441"/>
      <c r="Y222" s="441"/>
      <c r="Z222" s="441"/>
      <c r="AA222" s="441"/>
      <c r="AB222" s="441"/>
      <c r="AC222" s="441"/>
      <c r="AD222" s="441"/>
      <c r="AE222" s="441"/>
      <c r="AF222" s="441"/>
      <c r="AG222" s="441"/>
      <c r="AH222" s="441"/>
      <c r="AI222" s="441"/>
      <c r="AJ222" s="441"/>
      <c r="AK222" s="441"/>
      <c r="AL222" s="440"/>
      <c r="AM222" s="445"/>
      <c r="AN222" s="440"/>
      <c r="AO222" s="441"/>
      <c r="AP222" s="440"/>
      <c r="AQ222" s="440"/>
      <c r="AR222" s="440"/>
      <c r="AS222" s="440"/>
      <c r="AT222" s="441"/>
      <c r="AU222" s="441"/>
      <c r="AV222" s="441"/>
      <c r="AW222" s="441"/>
      <c r="AX222" s="441"/>
      <c r="AY222" s="441"/>
      <c r="AZ222" s="441"/>
      <c r="BA222" s="441"/>
      <c r="BB222" s="441"/>
      <c r="BC222" s="441"/>
    </row>
    <row r="223" ht="15.75" customHeight="1">
      <c r="A223" s="440"/>
      <c r="B223" s="440"/>
      <c r="C223" s="441"/>
      <c r="D223" s="441"/>
      <c r="E223" s="441"/>
      <c r="F223" s="441"/>
      <c r="G223" s="441"/>
      <c r="H223" s="441"/>
      <c r="I223" s="441"/>
      <c r="J223" s="440"/>
      <c r="K223" s="441"/>
      <c r="L223" s="441"/>
      <c r="M223" s="441"/>
      <c r="N223" s="441"/>
      <c r="O223" s="441"/>
      <c r="P223" s="441"/>
      <c r="Q223" s="441"/>
      <c r="R223" s="441"/>
      <c r="S223" s="441"/>
      <c r="T223" s="441"/>
      <c r="U223" s="441"/>
      <c r="V223" s="441"/>
      <c r="W223" s="441"/>
      <c r="X223" s="441"/>
      <c r="Y223" s="441"/>
      <c r="Z223" s="441"/>
      <c r="AA223" s="441"/>
      <c r="AB223" s="441"/>
      <c r="AC223" s="441"/>
      <c r="AD223" s="441"/>
      <c r="AE223" s="441"/>
      <c r="AF223" s="441"/>
      <c r="AG223" s="441"/>
      <c r="AH223" s="441"/>
      <c r="AI223" s="441"/>
      <c r="AJ223" s="441"/>
      <c r="AK223" s="441"/>
      <c r="AL223" s="440"/>
      <c r="AM223" s="445"/>
      <c r="AN223" s="440"/>
      <c r="AO223" s="441"/>
      <c r="AP223" s="440"/>
      <c r="AQ223" s="440"/>
      <c r="AR223" s="440"/>
      <c r="AS223" s="440"/>
      <c r="AT223" s="441"/>
      <c r="AU223" s="441"/>
      <c r="AV223" s="441"/>
      <c r="AW223" s="441"/>
      <c r="AX223" s="441"/>
      <c r="AY223" s="441"/>
      <c r="AZ223" s="441"/>
      <c r="BA223" s="441"/>
      <c r="BB223" s="441"/>
      <c r="BC223" s="441"/>
    </row>
    <row r="224" ht="15.75" customHeight="1">
      <c r="A224" s="440"/>
      <c r="B224" s="440"/>
      <c r="C224" s="441"/>
      <c r="D224" s="441"/>
      <c r="E224" s="441"/>
      <c r="F224" s="441"/>
      <c r="G224" s="441"/>
      <c r="H224" s="441"/>
      <c r="I224" s="441"/>
      <c r="J224" s="440"/>
      <c r="K224" s="441"/>
      <c r="L224" s="441"/>
      <c r="M224" s="441"/>
      <c r="N224" s="441"/>
      <c r="O224" s="441"/>
      <c r="P224" s="441"/>
      <c r="Q224" s="441"/>
      <c r="R224" s="441"/>
      <c r="S224" s="441"/>
      <c r="T224" s="441"/>
      <c r="U224" s="441"/>
      <c r="V224" s="441"/>
      <c r="W224" s="441"/>
      <c r="X224" s="441"/>
      <c r="Y224" s="441"/>
      <c r="Z224" s="441"/>
      <c r="AA224" s="441"/>
      <c r="AB224" s="441"/>
      <c r="AC224" s="441"/>
      <c r="AD224" s="441"/>
      <c r="AE224" s="441"/>
      <c r="AF224" s="441"/>
      <c r="AG224" s="441"/>
      <c r="AH224" s="441"/>
      <c r="AI224" s="441"/>
      <c r="AJ224" s="441"/>
      <c r="AK224" s="441"/>
      <c r="AL224" s="440"/>
      <c r="AM224" s="445"/>
      <c r="AN224" s="440"/>
      <c r="AO224" s="441"/>
      <c r="AP224" s="440"/>
      <c r="AQ224" s="440"/>
      <c r="AR224" s="440"/>
      <c r="AS224" s="440"/>
      <c r="AT224" s="441"/>
      <c r="AU224" s="441"/>
      <c r="AV224" s="441"/>
      <c r="AW224" s="441"/>
      <c r="AX224" s="441"/>
      <c r="AY224" s="441"/>
      <c r="AZ224" s="441"/>
      <c r="BA224" s="441"/>
      <c r="BB224" s="441"/>
      <c r="BC224" s="441"/>
    </row>
    <row r="225" ht="15.75" customHeight="1">
      <c r="A225" s="440"/>
      <c r="B225" s="440"/>
      <c r="C225" s="441"/>
      <c r="D225" s="441"/>
      <c r="E225" s="441"/>
      <c r="F225" s="441"/>
      <c r="G225" s="441"/>
      <c r="H225" s="441"/>
      <c r="I225" s="441"/>
      <c r="J225" s="440"/>
      <c r="K225" s="441"/>
      <c r="L225" s="441"/>
      <c r="M225" s="441"/>
      <c r="N225" s="441"/>
      <c r="O225" s="441"/>
      <c r="P225" s="441"/>
      <c r="Q225" s="441"/>
      <c r="R225" s="441"/>
      <c r="S225" s="441"/>
      <c r="T225" s="441"/>
      <c r="U225" s="441"/>
      <c r="V225" s="441"/>
      <c r="W225" s="441"/>
      <c r="X225" s="441"/>
      <c r="Y225" s="441"/>
      <c r="Z225" s="441"/>
      <c r="AA225" s="441"/>
      <c r="AB225" s="441"/>
      <c r="AC225" s="441"/>
      <c r="AD225" s="441"/>
      <c r="AE225" s="441"/>
      <c r="AF225" s="441"/>
      <c r="AG225" s="441"/>
      <c r="AH225" s="441"/>
      <c r="AI225" s="441"/>
      <c r="AJ225" s="441"/>
      <c r="AK225" s="441"/>
      <c r="AL225" s="440"/>
      <c r="AM225" s="445"/>
      <c r="AN225" s="440"/>
      <c r="AO225" s="441"/>
      <c r="AP225" s="440"/>
      <c r="AQ225" s="440"/>
      <c r="AR225" s="440"/>
      <c r="AS225" s="440"/>
      <c r="AT225" s="441"/>
      <c r="AU225" s="441"/>
      <c r="AV225" s="441"/>
      <c r="AW225" s="441"/>
      <c r="AX225" s="441"/>
      <c r="AY225" s="441"/>
      <c r="AZ225" s="441"/>
      <c r="BA225" s="441"/>
      <c r="BB225" s="441"/>
      <c r="BC225" s="441"/>
    </row>
    <row r="226" ht="15.75" customHeight="1">
      <c r="A226" s="440"/>
      <c r="B226" s="440"/>
      <c r="C226" s="441"/>
      <c r="D226" s="441"/>
      <c r="E226" s="441"/>
      <c r="F226" s="441"/>
      <c r="G226" s="441"/>
      <c r="H226" s="441"/>
      <c r="I226" s="441"/>
      <c r="J226" s="440"/>
      <c r="K226" s="441"/>
      <c r="L226" s="441"/>
      <c r="M226" s="441"/>
      <c r="N226" s="441"/>
      <c r="O226" s="441"/>
      <c r="P226" s="441"/>
      <c r="Q226" s="441"/>
      <c r="R226" s="441"/>
      <c r="S226" s="441"/>
      <c r="T226" s="441"/>
      <c r="U226" s="441"/>
      <c r="V226" s="441"/>
      <c r="W226" s="441"/>
      <c r="X226" s="441"/>
      <c r="Y226" s="441"/>
      <c r="Z226" s="441"/>
      <c r="AA226" s="441"/>
      <c r="AB226" s="441"/>
      <c r="AC226" s="441"/>
      <c r="AD226" s="441"/>
      <c r="AE226" s="441"/>
      <c r="AF226" s="441"/>
      <c r="AG226" s="441"/>
      <c r="AH226" s="441"/>
      <c r="AI226" s="441"/>
      <c r="AJ226" s="441"/>
      <c r="AK226" s="441"/>
      <c r="AL226" s="440"/>
      <c r="AM226" s="445"/>
      <c r="AN226" s="440"/>
      <c r="AO226" s="441"/>
      <c r="AP226" s="440"/>
      <c r="AQ226" s="440"/>
      <c r="AR226" s="440"/>
      <c r="AS226" s="440"/>
      <c r="AT226" s="441"/>
      <c r="AU226" s="441"/>
      <c r="AV226" s="441"/>
      <c r="AW226" s="441"/>
      <c r="AX226" s="441"/>
      <c r="AY226" s="441"/>
      <c r="AZ226" s="441"/>
      <c r="BA226" s="441"/>
      <c r="BB226" s="441"/>
      <c r="BC226" s="441"/>
    </row>
    <row r="227" ht="15.75" customHeight="1">
      <c r="A227" s="440"/>
      <c r="B227" s="440"/>
      <c r="C227" s="441"/>
      <c r="D227" s="441"/>
      <c r="E227" s="441"/>
      <c r="F227" s="441"/>
      <c r="G227" s="441"/>
      <c r="H227" s="441"/>
      <c r="I227" s="441"/>
      <c r="J227" s="440"/>
      <c r="K227" s="441"/>
      <c r="L227" s="441"/>
      <c r="M227" s="441"/>
      <c r="N227" s="441"/>
      <c r="O227" s="441"/>
      <c r="P227" s="441"/>
      <c r="Q227" s="441"/>
      <c r="R227" s="441"/>
      <c r="S227" s="441"/>
      <c r="T227" s="441"/>
      <c r="U227" s="441"/>
      <c r="V227" s="441"/>
      <c r="W227" s="441"/>
      <c r="X227" s="441"/>
      <c r="Y227" s="441"/>
      <c r="Z227" s="441"/>
      <c r="AA227" s="441"/>
      <c r="AB227" s="441"/>
      <c r="AC227" s="441"/>
      <c r="AD227" s="441"/>
      <c r="AE227" s="441"/>
      <c r="AF227" s="441"/>
      <c r="AG227" s="441"/>
      <c r="AH227" s="441"/>
      <c r="AI227" s="441"/>
      <c r="AJ227" s="441"/>
      <c r="AK227" s="441"/>
      <c r="AL227" s="440"/>
      <c r="AM227" s="445"/>
      <c r="AN227" s="440"/>
      <c r="AO227" s="441"/>
      <c r="AP227" s="440"/>
      <c r="AQ227" s="440"/>
      <c r="AR227" s="440"/>
      <c r="AS227" s="440"/>
      <c r="AT227" s="441"/>
      <c r="AU227" s="441"/>
      <c r="AV227" s="441"/>
      <c r="AW227" s="441"/>
      <c r="AX227" s="441"/>
      <c r="AY227" s="441"/>
      <c r="AZ227" s="441"/>
      <c r="BA227" s="441"/>
      <c r="BB227" s="441"/>
      <c r="BC227" s="441"/>
    </row>
    <row r="228" ht="15.75" customHeight="1">
      <c r="A228" s="440"/>
      <c r="B228" s="440"/>
      <c r="C228" s="441"/>
      <c r="D228" s="441"/>
      <c r="E228" s="441"/>
      <c r="F228" s="441"/>
      <c r="G228" s="441"/>
      <c r="H228" s="441"/>
      <c r="I228" s="441"/>
      <c r="J228" s="440"/>
      <c r="K228" s="441"/>
      <c r="L228" s="441"/>
      <c r="M228" s="441"/>
      <c r="N228" s="441"/>
      <c r="O228" s="441"/>
      <c r="P228" s="441"/>
      <c r="Q228" s="441"/>
      <c r="R228" s="441"/>
      <c r="S228" s="441"/>
      <c r="T228" s="441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1"/>
      <c r="AK228" s="441"/>
      <c r="AL228" s="440"/>
      <c r="AM228" s="445"/>
      <c r="AN228" s="440"/>
      <c r="AO228" s="441"/>
      <c r="AP228" s="440"/>
      <c r="AQ228" s="440"/>
      <c r="AR228" s="440"/>
      <c r="AS228" s="440"/>
      <c r="AT228" s="441"/>
      <c r="AU228" s="441"/>
      <c r="AV228" s="441"/>
      <c r="AW228" s="441"/>
      <c r="AX228" s="441"/>
      <c r="AY228" s="441"/>
      <c r="AZ228" s="441"/>
      <c r="BA228" s="441"/>
      <c r="BB228" s="441"/>
      <c r="BC228" s="441"/>
    </row>
    <row r="229" ht="15.75" customHeight="1">
      <c r="A229" s="440"/>
      <c r="B229" s="440"/>
      <c r="C229" s="441"/>
      <c r="D229" s="441"/>
      <c r="E229" s="441"/>
      <c r="F229" s="441"/>
      <c r="G229" s="441"/>
      <c r="H229" s="441"/>
      <c r="I229" s="441"/>
      <c r="J229" s="440"/>
      <c r="K229" s="441"/>
      <c r="L229" s="441"/>
      <c r="M229" s="441"/>
      <c r="N229" s="441"/>
      <c r="O229" s="441"/>
      <c r="P229" s="441"/>
      <c r="Q229" s="441"/>
      <c r="R229" s="441"/>
      <c r="S229" s="441"/>
      <c r="T229" s="441"/>
      <c r="U229" s="441"/>
      <c r="V229" s="441"/>
      <c r="W229" s="441"/>
      <c r="X229" s="441"/>
      <c r="Y229" s="441"/>
      <c r="Z229" s="441"/>
      <c r="AA229" s="441"/>
      <c r="AB229" s="441"/>
      <c r="AC229" s="441"/>
      <c r="AD229" s="441"/>
      <c r="AE229" s="441"/>
      <c r="AF229" s="441"/>
      <c r="AG229" s="441"/>
      <c r="AH229" s="441"/>
      <c r="AI229" s="441"/>
      <c r="AJ229" s="441"/>
      <c r="AK229" s="441"/>
      <c r="AL229" s="440"/>
      <c r="AM229" s="445"/>
      <c r="AN229" s="440"/>
      <c r="AO229" s="441"/>
      <c r="AP229" s="440"/>
      <c r="AQ229" s="440"/>
      <c r="AR229" s="440"/>
      <c r="AS229" s="440"/>
      <c r="AT229" s="441"/>
      <c r="AU229" s="441"/>
      <c r="AV229" s="441"/>
      <c r="AW229" s="441"/>
      <c r="AX229" s="441"/>
      <c r="AY229" s="441"/>
      <c r="AZ229" s="441"/>
      <c r="BA229" s="441"/>
      <c r="BB229" s="441"/>
      <c r="BC229" s="441"/>
    </row>
    <row r="230" ht="15.75" customHeight="1">
      <c r="A230" s="440"/>
      <c r="B230" s="440"/>
      <c r="C230" s="441"/>
      <c r="D230" s="441"/>
      <c r="E230" s="441"/>
      <c r="F230" s="441"/>
      <c r="G230" s="441"/>
      <c r="H230" s="441"/>
      <c r="I230" s="441"/>
      <c r="J230" s="440"/>
      <c r="K230" s="441"/>
      <c r="L230" s="441"/>
      <c r="M230" s="441"/>
      <c r="N230" s="441"/>
      <c r="O230" s="441"/>
      <c r="P230" s="441"/>
      <c r="Q230" s="441"/>
      <c r="R230" s="441"/>
      <c r="S230" s="441"/>
      <c r="T230" s="441"/>
      <c r="U230" s="441"/>
      <c r="V230" s="441"/>
      <c r="W230" s="441"/>
      <c r="X230" s="441"/>
      <c r="Y230" s="441"/>
      <c r="Z230" s="441"/>
      <c r="AA230" s="441"/>
      <c r="AB230" s="441"/>
      <c r="AC230" s="441"/>
      <c r="AD230" s="441"/>
      <c r="AE230" s="441"/>
      <c r="AF230" s="441"/>
      <c r="AG230" s="441"/>
      <c r="AH230" s="441"/>
      <c r="AI230" s="441"/>
      <c r="AJ230" s="441"/>
      <c r="AK230" s="441"/>
      <c r="AL230" s="440"/>
      <c r="AM230" s="445"/>
      <c r="AN230" s="440"/>
      <c r="AO230" s="441"/>
      <c r="AP230" s="440"/>
      <c r="AQ230" s="440"/>
      <c r="AR230" s="440"/>
      <c r="AS230" s="440"/>
      <c r="AT230" s="441"/>
      <c r="AU230" s="441"/>
      <c r="AV230" s="441"/>
      <c r="AW230" s="441"/>
      <c r="AX230" s="441"/>
      <c r="AY230" s="441"/>
      <c r="AZ230" s="441"/>
      <c r="BA230" s="441"/>
      <c r="BB230" s="441"/>
      <c r="BC230" s="441"/>
    </row>
    <row r="231" ht="15.75" customHeight="1">
      <c r="A231" s="440"/>
      <c r="B231" s="440"/>
      <c r="C231" s="441"/>
      <c r="D231" s="441"/>
      <c r="E231" s="441"/>
      <c r="F231" s="441"/>
      <c r="G231" s="441"/>
      <c r="H231" s="441"/>
      <c r="I231" s="441"/>
      <c r="J231" s="440"/>
      <c r="K231" s="441"/>
      <c r="L231" s="441"/>
      <c r="M231" s="441"/>
      <c r="N231" s="441"/>
      <c r="O231" s="441"/>
      <c r="P231" s="441"/>
      <c r="Q231" s="441"/>
      <c r="R231" s="441"/>
      <c r="S231" s="441"/>
      <c r="T231" s="441"/>
      <c r="U231" s="441"/>
      <c r="V231" s="441"/>
      <c r="W231" s="441"/>
      <c r="X231" s="441"/>
      <c r="Y231" s="441"/>
      <c r="Z231" s="441"/>
      <c r="AA231" s="441"/>
      <c r="AB231" s="441"/>
      <c r="AC231" s="441"/>
      <c r="AD231" s="441"/>
      <c r="AE231" s="441"/>
      <c r="AF231" s="441"/>
      <c r="AG231" s="441"/>
      <c r="AH231" s="441"/>
      <c r="AI231" s="441"/>
      <c r="AJ231" s="441"/>
      <c r="AK231" s="441"/>
      <c r="AL231" s="440"/>
      <c r="AM231" s="445"/>
      <c r="AN231" s="440"/>
      <c r="AO231" s="441"/>
      <c r="AP231" s="440"/>
      <c r="AQ231" s="440"/>
      <c r="AR231" s="440"/>
      <c r="AS231" s="440"/>
      <c r="AT231" s="441"/>
      <c r="AU231" s="441"/>
      <c r="AV231" s="441"/>
      <c r="AW231" s="441"/>
      <c r="AX231" s="441"/>
      <c r="AY231" s="441"/>
      <c r="AZ231" s="441"/>
      <c r="BA231" s="441"/>
      <c r="BB231" s="441"/>
      <c r="BC231" s="441"/>
    </row>
    <row r="232" ht="15.75" customHeight="1">
      <c r="A232" s="440"/>
      <c r="B232" s="440"/>
      <c r="C232" s="441"/>
      <c r="D232" s="441"/>
      <c r="E232" s="441"/>
      <c r="F232" s="441"/>
      <c r="G232" s="441"/>
      <c r="H232" s="441"/>
      <c r="I232" s="441"/>
      <c r="J232" s="440"/>
      <c r="K232" s="441"/>
      <c r="L232" s="441"/>
      <c r="M232" s="441"/>
      <c r="N232" s="441"/>
      <c r="O232" s="441"/>
      <c r="P232" s="441"/>
      <c r="Q232" s="441"/>
      <c r="R232" s="441"/>
      <c r="S232" s="441"/>
      <c r="T232" s="441"/>
      <c r="U232" s="441"/>
      <c r="V232" s="441"/>
      <c r="W232" s="441"/>
      <c r="X232" s="441"/>
      <c r="Y232" s="441"/>
      <c r="Z232" s="441"/>
      <c r="AA232" s="441"/>
      <c r="AB232" s="441"/>
      <c r="AC232" s="441"/>
      <c r="AD232" s="441"/>
      <c r="AE232" s="441"/>
      <c r="AF232" s="441"/>
      <c r="AG232" s="441"/>
      <c r="AH232" s="441"/>
      <c r="AI232" s="441"/>
      <c r="AJ232" s="441"/>
      <c r="AK232" s="441"/>
      <c r="AL232" s="440"/>
      <c r="AM232" s="445"/>
      <c r="AN232" s="440"/>
      <c r="AO232" s="441"/>
      <c r="AP232" s="440"/>
      <c r="AQ232" s="440"/>
      <c r="AR232" s="440"/>
      <c r="AS232" s="440"/>
      <c r="AT232" s="441"/>
      <c r="AU232" s="441"/>
      <c r="AV232" s="441"/>
      <c r="AW232" s="441"/>
      <c r="AX232" s="441"/>
      <c r="AY232" s="441"/>
      <c r="AZ232" s="441"/>
      <c r="BA232" s="441"/>
      <c r="BB232" s="441"/>
      <c r="BC232" s="441"/>
    </row>
    <row r="233" ht="15.75" customHeight="1">
      <c r="A233" s="440"/>
      <c r="B233" s="440"/>
      <c r="C233" s="441"/>
      <c r="D233" s="441"/>
      <c r="E233" s="441"/>
      <c r="F233" s="441"/>
      <c r="G233" s="441"/>
      <c r="H233" s="441"/>
      <c r="I233" s="441"/>
      <c r="J233" s="440"/>
      <c r="K233" s="441"/>
      <c r="L233" s="441"/>
      <c r="M233" s="441"/>
      <c r="N233" s="441"/>
      <c r="O233" s="441"/>
      <c r="P233" s="441"/>
      <c r="Q233" s="441"/>
      <c r="R233" s="441"/>
      <c r="S233" s="441"/>
      <c r="T233" s="441"/>
      <c r="U233" s="441"/>
      <c r="V233" s="441"/>
      <c r="W233" s="441"/>
      <c r="X233" s="441"/>
      <c r="Y233" s="441"/>
      <c r="Z233" s="441"/>
      <c r="AA233" s="441"/>
      <c r="AB233" s="441"/>
      <c r="AC233" s="441"/>
      <c r="AD233" s="441"/>
      <c r="AE233" s="441"/>
      <c r="AF233" s="441"/>
      <c r="AG233" s="441"/>
      <c r="AH233" s="441"/>
      <c r="AI233" s="441"/>
      <c r="AJ233" s="441"/>
      <c r="AK233" s="441"/>
      <c r="AL233" s="440"/>
      <c r="AM233" s="445"/>
      <c r="AN233" s="440"/>
      <c r="AO233" s="441"/>
      <c r="AP233" s="440"/>
      <c r="AQ233" s="440"/>
      <c r="AR233" s="440"/>
      <c r="AS233" s="440"/>
      <c r="AT233" s="441"/>
      <c r="AU233" s="441"/>
      <c r="AV233" s="441"/>
      <c r="AW233" s="441"/>
      <c r="AX233" s="441"/>
      <c r="AY233" s="441"/>
      <c r="AZ233" s="441"/>
      <c r="BA233" s="441"/>
      <c r="BB233" s="441"/>
      <c r="BC233" s="441"/>
    </row>
    <row r="234" ht="15.75" customHeight="1">
      <c r="A234" s="440"/>
      <c r="B234" s="440"/>
      <c r="C234" s="441"/>
      <c r="D234" s="441"/>
      <c r="E234" s="441"/>
      <c r="F234" s="441"/>
      <c r="G234" s="441"/>
      <c r="H234" s="441"/>
      <c r="I234" s="441"/>
      <c r="J234" s="440"/>
      <c r="K234" s="441"/>
      <c r="L234" s="441"/>
      <c r="M234" s="441"/>
      <c r="N234" s="441"/>
      <c r="O234" s="441"/>
      <c r="P234" s="441"/>
      <c r="Q234" s="441"/>
      <c r="R234" s="441"/>
      <c r="S234" s="441"/>
      <c r="T234" s="441"/>
      <c r="U234" s="441"/>
      <c r="V234" s="441"/>
      <c r="W234" s="441"/>
      <c r="X234" s="441"/>
      <c r="Y234" s="441"/>
      <c r="Z234" s="441"/>
      <c r="AA234" s="441"/>
      <c r="AB234" s="441"/>
      <c r="AC234" s="441"/>
      <c r="AD234" s="441"/>
      <c r="AE234" s="441"/>
      <c r="AF234" s="441"/>
      <c r="AG234" s="441"/>
      <c r="AH234" s="441"/>
      <c r="AI234" s="441"/>
      <c r="AJ234" s="441"/>
      <c r="AK234" s="441"/>
      <c r="AL234" s="440"/>
      <c r="AM234" s="445"/>
      <c r="AN234" s="440"/>
      <c r="AO234" s="441"/>
      <c r="AP234" s="440"/>
      <c r="AQ234" s="440"/>
      <c r="AR234" s="440"/>
      <c r="AS234" s="440"/>
      <c r="AT234" s="441"/>
      <c r="AU234" s="441"/>
      <c r="AV234" s="441"/>
      <c r="AW234" s="441"/>
      <c r="AX234" s="441"/>
      <c r="AY234" s="441"/>
      <c r="AZ234" s="441"/>
      <c r="BA234" s="441"/>
      <c r="BB234" s="441"/>
      <c r="BC234" s="441"/>
    </row>
    <row r="235" ht="15.75" customHeight="1">
      <c r="A235" s="440"/>
      <c r="B235" s="440"/>
      <c r="C235" s="441"/>
      <c r="D235" s="441"/>
      <c r="E235" s="441"/>
      <c r="F235" s="441"/>
      <c r="G235" s="441"/>
      <c r="H235" s="441"/>
      <c r="I235" s="441"/>
      <c r="J235" s="440"/>
      <c r="K235" s="441"/>
      <c r="L235" s="441"/>
      <c r="M235" s="441"/>
      <c r="N235" s="441"/>
      <c r="O235" s="441"/>
      <c r="P235" s="441"/>
      <c r="Q235" s="441"/>
      <c r="R235" s="441"/>
      <c r="S235" s="441"/>
      <c r="T235" s="441"/>
      <c r="U235" s="441"/>
      <c r="V235" s="441"/>
      <c r="W235" s="441"/>
      <c r="X235" s="441"/>
      <c r="Y235" s="441"/>
      <c r="Z235" s="441"/>
      <c r="AA235" s="441"/>
      <c r="AB235" s="441"/>
      <c r="AC235" s="441"/>
      <c r="AD235" s="441"/>
      <c r="AE235" s="441"/>
      <c r="AF235" s="441"/>
      <c r="AG235" s="441"/>
      <c r="AH235" s="441"/>
      <c r="AI235" s="441"/>
      <c r="AJ235" s="441"/>
      <c r="AK235" s="441"/>
      <c r="AL235" s="440"/>
      <c r="AM235" s="445"/>
      <c r="AN235" s="440"/>
      <c r="AO235" s="441"/>
      <c r="AP235" s="440"/>
      <c r="AQ235" s="440"/>
      <c r="AR235" s="440"/>
      <c r="AS235" s="440"/>
      <c r="AT235" s="441"/>
      <c r="AU235" s="441"/>
      <c r="AV235" s="441"/>
      <c r="AW235" s="441"/>
      <c r="AX235" s="441"/>
      <c r="AY235" s="441"/>
      <c r="AZ235" s="441"/>
      <c r="BA235" s="441"/>
      <c r="BB235" s="441"/>
      <c r="BC235" s="441"/>
    </row>
    <row r="236" ht="15.75" customHeight="1">
      <c r="A236" s="440"/>
      <c r="B236" s="440"/>
      <c r="C236" s="441"/>
      <c r="D236" s="441"/>
      <c r="E236" s="441"/>
      <c r="F236" s="441"/>
      <c r="G236" s="441"/>
      <c r="H236" s="441"/>
      <c r="I236" s="441"/>
      <c r="J236" s="440"/>
      <c r="K236" s="441"/>
      <c r="L236" s="441"/>
      <c r="M236" s="441"/>
      <c r="N236" s="441"/>
      <c r="O236" s="441"/>
      <c r="P236" s="441"/>
      <c r="Q236" s="441"/>
      <c r="R236" s="441"/>
      <c r="S236" s="441"/>
      <c r="T236" s="441"/>
      <c r="U236" s="441"/>
      <c r="V236" s="441"/>
      <c r="W236" s="441"/>
      <c r="X236" s="441"/>
      <c r="Y236" s="441"/>
      <c r="Z236" s="441"/>
      <c r="AA236" s="441"/>
      <c r="AB236" s="441"/>
      <c r="AC236" s="441"/>
      <c r="AD236" s="441"/>
      <c r="AE236" s="441"/>
      <c r="AF236" s="441"/>
      <c r="AG236" s="441"/>
      <c r="AH236" s="441"/>
      <c r="AI236" s="441"/>
      <c r="AJ236" s="441"/>
      <c r="AK236" s="441"/>
      <c r="AL236" s="440"/>
      <c r="AM236" s="445"/>
      <c r="AN236" s="440"/>
      <c r="AO236" s="441"/>
      <c r="AP236" s="440"/>
      <c r="AQ236" s="440"/>
      <c r="AR236" s="440"/>
      <c r="AS236" s="440"/>
      <c r="AT236" s="441"/>
      <c r="AU236" s="441"/>
      <c r="AV236" s="441"/>
      <c r="AW236" s="441"/>
      <c r="AX236" s="441"/>
      <c r="AY236" s="441"/>
      <c r="AZ236" s="441"/>
      <c r="BA236" s="441"/>
      <c r="BB236" s="441"/>
      <c r="BC236" s="441"/>
    </row>
    <row r="237" ht="15.75" customHeight="1">
      <c r="A237" s="440"/>
      <c r="B237" s="440"/>
      <c r="C237" s="441"/>
      <c r="D237" s="441"/>
      <c r="E237" s="441"/>
      <c r="F237" s="441"/>
      <c r="G237" s="441"/>
      <c r="H237" s="441"/>
      <c r="I237" s="441"/>
      <c r="J237" s="440"/>
      <c r="K237" s="441"/>
      <c r="L237" s="441"/>
      <c r="M237" s="441"/>
      <c r="N237" s="441"/>
      <c r="O237" s="441"/>
      <c r="P237" s="441"/>
      <c r="Q237" s="441"/>
      <c r="R237" s="441"/>
      <c r="S237" s="441"/>
      <c r="T237" s="441"/>
      <c r="U237" s="441"/>
      <c r="V237" s="441"/>
      <c r="W237" s="441"/>
      <c r="X237" s="441"/>
      <c r="Y237" s="441"/>
      <c r="Z237" s="441"/>
      <c r="AA237" s="441"/>
      <c r="AB237" s="441"/>
      <c r="AC237" s="441"/>
      <c r="AD237" s="441"/>
      <c r="AE237" s="441"/>
      <c r="AF237" s="441"/>
      <c r="AG237" s="441"/>
      <c r="AH237" s="441"/>
      <c r="AI237" s="441"/>
      <c r="AJ237" s="441"/>
      <c r="AK237" s="441"/>
      <c r="AL237" s="440"/>
      <c r="AM237" s="445"/>
      <c r="AN237" s="440"/>
      <c r="AO237" s="441"/>
      <c r="AP237" s="440"/>
      <c r="AQ237" s="440"/>
      <c r="AR237" s="440"/>
      <c r="AS237" s="440"/>
      <c r="AT237" s="441"/>
      <c r="AU237" s="441"/>
      <c r="AV237" s="441"/>
      <c r="AW237" s="441"/>
      <c r="AX237" s="441"/>
      <c r="AY237" s="441"/>
      <c r="AZ237" s="441"/>
      <c r="BA237" s="441"/>
      <c r="BB237" s="441"/>
      <c r="BC237" s="441"/>
    </row>
    <row r="238" ht="15.75" customHeight="1">
      <c r="A238" s="440"/>
      <c r="B238" s="440"/>
      <c r="C238" s="441"/>
      <c r="D238" s="441"/>
      <c r="E238" s="441"/>
      <c r="F238" s="441"/>
      <c r="G238" s="441"/>
      <c r="H238" s="441"/>
      <c r="I238" s="441"/>
      <c r="J238" s="440"/>
      <c r="K238" s="441"/>
      <c r="L238" s="441"/>
      <c r="M238" s="441"/>
      <c r="N238" s="441"/>
      <c r="O238" s="441"/>
      <c r="P238" s="441"/>
      <c r="Q238" s="441"/>
      <c r="R238" s="441"/>
      <c r="S238" s="441"/>
      <c r="T238" s="441"/>
      <c r="U238" s="441"/>
      <c r="V238" s="441"/>
      <c r="W238" s="441"/>
      <c r="X238" s="441"/>
      <c r="Y238" s="441"/>
      <c r="Z238" s="441"/>
      <c r="AA238" s="441"/>
      <c r="AB238" s="441"/>
      <c r="AC238" s="441"/>
      <c r="AD238" s="441"/>
      <c r="AE238" s="441"/>
      <c r="AF238" s="441"/>
      <c r="AG238" s="441"/>
      <c r="AH238" s="441"/>
      <c r="AI238" s="441"/>
      <c r="AJ238" s="441"/>
      <c r="AK238" s="441"/>
      <c r="AL238" s="440"/>
      <c r="AM238" s="445"/>
      <c r="AN238" s="440"/>
      <c r="AO238" s="441"/>
      <c r="AP238" s="440"/>
      <c r="AQ238" s="440"/>
      <c r="AR238" s="440"/>
      <c r="AS238" s="440"/>
      <c r="AT238" s="441"/>
      <c r="AU238" s="441"/>
      <c r="AV238" s="441"/>
      <c r="AW238" s="441"/>
      <c r="AX238" s="441"/>
      <c r="AY238" s="441"/>
      <c r="AZ238" s="441"/>
      <c r="BA238" s="441"/>
      <c r="BB238" s="441"/>
      <c r="BC238" s="441"/>
    </row>
    <row r="239" ht="15.75" customHeight="1">
      <c r="A239" s="440"/>
      <c r="B239" s="440"/>
      <c r="C239" s="441"/>
      <c r="D239" s="441"/>
      <c r="E239" s="441"/>
      <c r="F239" s="441"/>
      <c r="G239" s="441"/>
      <c r="H239" s="441"/>
      <c r="I239" s="441"/>
      <c r="J239" s="440"/>
      <c r="K239" s="441"/>
      <c r="L239" s="441"/>
      <c r="M239" s="441"/>
      <c r="N239" s="441"/>
      <c r="O239" s="441"/>
      <c r="P239" s="441"/>
      <c r="Q239" s="441"/>
      <c r="R239" s="441"/>
      <c r="S239" s="441"/>
      <c r="T239" s="441"/>
      <c r="U239" s="441"/>
      <c r="V239" s="441"/>
      <c r="W239" s="441"/>
      <c r="X239" s="441"/>
      <c r="Y239" s="441"/>
      <c r="Z239" s="441"/>
      <c r="AA239" s="441"/>
      <c r="AB239" s="441"/>
      <c r="AC239" s="441"/>
      <c r="AD239" s="441"/>
      <c r="AE239" s="441"/>
      <c r="AF239" s="441"/>
      <c r="AG239" s="441"/>
      <c r="AH239" s="441"/>
      <c r="AI239" s="441"/>
      <c r="AJ239" s="441"/>
      <c r="AK239" s="441"/>
      <c r="AL239" s="440"/>
      <c r="AM239" s="445"/>
      <c r="AN239" s="440"/>
      <c r="AO239" s="441"/>
      <c r="AP239" s="440"/>
      <c r="AQ239" s="440"/>
      <c r="AR239" s="440"/>
      <c r="AS239" s="440"/>
      <c r="AT239" s="441"/>
      <c r="AU239" s="441"/>
      <c r="AV239" s="441"/>
      <c r="AW239" s="441"/>
      <c r="AX239" s="441"/>
      <c r="AY239" s="441"/>
      <c r="AZ239" s="441"/>
      <c r="BA239" s="441"/>
      <c r="BB239" s="441"/>
      <c r="BC239" s="441"/>
    </row>
    <row r="240" ht="15.75" customHeight="1">
      <c r="A240" s="440"/>
      <c r="B240" s="440"/>
      <c r="C240" s="441"/>
      <c r="D240" s="441"/>
      <c r="E240" s="441"/>
      <c r="F240" s="441"/>
      <c r="G240" s="441"/>
      <c r="H240" s="441"/>
      <c r="I240" s="441"/>
      <c r="J240" s="440"/>
      <c r="K240" s="441"/>
      <c r="L240" s="441"/>
      <c r="M240" s="441"/>
      <c r="N240" s="441"/>
      <c r="O240" s="441"/>
      <c r="P240" s="441"/>
      <c r="Q240" s="441"/>
      <c r="R240" s="441"/>
      <c r="S240" s="441"/>
      <c r="T240" s="441"/>
      <c r="U240" s="441"/>
      <c r="V240" s="441"/>
      <c r="W240" s="441"/>
      <c r="X240" s="441"/>
      <c r="Y240" s="441"/>
      <c r="Z240" s="441"/>
      <c r="AA240" s="441"/>
      <c r="AB240" s="441"/>
      <c r="AC240" s="441"/>
      <c r="AD240" s="441"/>
      <c r="AE240" s="441"/>
      <c r="AF240" s="441"/>
      <c r="AG240" s="441"/>
      <c r="AH240" s="441"/>
      <c r="AI240" s="441"/>
      <c r="AJ240" s="441"/>
      <c r="AK240" s="441"/>
      <c r="AL240" s="440"/>
      <c r="AM240" s="445"/>
      <c r="AN240" s="440"/>
      <c r="AO240" s="441"/>
      <c r="AP240" s="440"/>
      <c r="AQ240" s="440"/>
      <c r="AR240" s="440"/>
      <c r="AS240" s="440"/>
      <c r="AT240" s="441"/>
      <c r="AU240" s="441"/>
      <c r="AV240" s="441"/>
      <c r="AW240" s="441"/>
      <c r="AX240" s="441"/>
      <c r="AY240" s="441"/>
      <c r="AZ240" s="441"/>
      <c r="BA240" s="441"/>
      <c r="BB240" s="441"/>
      <c r="BC240" s="441"/>
    </row>
    <row r="241" ht="15.75" customHeight="1">
      <c r="A241" s="440"/>
      <c r="B241" s="440"/>
      <c r="C241" s="441"/>
      <c r="D241" s="441"/>
      <c r="E241" s="441"/>
      <c r="F241" s="441"/>
      <c r="G241" s="441"/>
      <c r="H241" s="441"/>
      <c r="I241" s="441"/>
      <c r="J241" s="440"/>
      <c r="K241" s="441"/>
      <c r="L241" s="441"/>
      <c r="M241" s="441"/>
      <c r="N241" s="441"/>
      <c r="O241" s="441"/>
      <c r="P241" s="441"/>
      <c r="Q241" s="441"/>
      <c r="R241" s="441"/>
      <c r="S241" s="441"/>
      <c r="T241" s="441"/>
      <c r="U241" s="441"/>
      <c r="V241" s="441"/>
      <c r="W241" s="441"/>
      <c r="X241" s="441"/>
      <c r="Y241" s="441"/>
      <c r="Z241" s="441"/>
      <c r="AA241" s="441"/>
      <c r="AB241" s="441"/>
      <c r="AC241" s="441"/>
      <c r="AD241" s="441"/>
      <c r="AE241" s="441"/>
      <c r="AF241" s="441"/>
      <c r="AG241" s="441"/>
      <c r="AH241" s="441"/>
      <c r="AI241" s="441"/>
      <c r="AJ241" s="441"/>
      <c r="AK241" s="441"/>
      <c r="AL241" s="440"/>
      <c r="AM241" s="445"/>
      <c r="AN241" s="440"/>
      <c r="AO241" s="441"/>
      <c r="AP241" s="440"/>
      <c r="AQ241" s="440"/>
      <c r="AR241" s="440"/>
      <c r="AS241" s="440"/>
      <c r="AT241" s="441"/>
      <c r="AU241" s="441"/>
      <c r="AV241" s="441"/>
      <c r="AW241" s="441"/>
      <c r="AX241" s="441"/>
      <c r="AY241" s="441"/>
      <c r="AZ241" s="441"/>
      <c r="BA241" s="441"/>
      <c r="BB241" s="441"/>
      <c r="BC241" s="441"/>
    </row>
    <row r="242" ht="15.75" customHeight="1">
      <c r="A242" s="440"/>
      <c r="B242" s="440"/>
      <c r="C242" s="441"/>
      <c r="D242" s="441"/>
      <c r="E242" s="441"/>
      <c r="F242" s="441"/>
      <c r="G242" s="441"/>
      <c r="H242" s="441"/>
      <c r="I242" s="441"/>
      <c r="J242" s="440"/>
      <c r="K242" s="441"/>
      <c r="L242" s="441"/>
      <c r="M242" s="441"/>
      <c r="N242" s="441"/>
      <c r="O242" s="441"/>
      <c r="P242" s="441"/>
      <c r="Q242" s="441"/>
      <c r="R242" s="441"/>
      <c r="S242" s="441"/>
      <c r="T242" s="441"/>
      <c r="U242" s="441"/>
      <c r="V242" s="441"/>
      <c r="W242" s="441"/>
      <c r="X242" s="441"/>
      <c r="Y242" s="441"/>
      <c r="Z242" s="441"/>
      <c r="AA242" s="441"/>
      <c r="AB242" s="441"/>
      <c r="AC242" s="441"/>
      <c r="AD242" s="441"/>
      <c r="AE242" s="441"/>
      <c r="AF242" s="441"/>
      <c r="AG242" s="441"/>
      <c r="AH242" s="441"/>
      <c r="AI242" s="441"/>
      <c r="AJ242" s="441"/>
      <c r="AK242" s="441"/>
      <c r="AL242" s="440"/>
      <c r="AM242" s="445"/>
      <c r="AN242" s="440"/>
      <c r="AO242" s="441"/>
      <c r="AP242" s="440"/>
      <c r="AQ242" s="440"/>
      <c r="AR242" s="440"/>
      <c r="AS242" s="440"/>
      <c r="AT242" s="441"/>
      <c r="AU242" s="441"/>
      <c r="AV242" s="441"/>
      <c r="AW242" s="441"/>
      <c r="AX242" s="441"/>
      <c r="AY242" s="441"/>
      <c r="AZ242" s="441"/>
      <c r="BA242" s="441"/>
      <c r="BB242" s="441"/>
      <c r="BC242" s="441"/>
    </row>
    <row r="243" ht="15.75" customHeight="1">
      <c r="A243" s="440"/>
      <c r="B243" s="440"/>
      <c r="C243" s="441"/>
      <c r="D243" s="441"/>
      <c r="E243" s="441"/>
      <c r="F243" s="441"/>
      <c r="G243" s="441"/>
      <c r="H243" s="441"/>
      <c r="I243" s="441"/>
      <c r="J243" s="440"/>
      <c r="K243" s="441"/>
      <c r="L243" s="441"/>
      <c r="M243" s="441"/>
      <c r="N243" s="441"/>
      <c r="O243" s="441"/>
      <c r="P243" s="441"/>
      <c r="Q243" s="441"/>
      <c r="R243" s="441"/>
      <c r="S243" s="441"/>
      <c r="T243" s="441"/>
      <c r="U243" s="441"/>
      <c r="V243" s="441"/>
      <c r="W243" s="441"/>
      <c r="X243" s="441"/>
      <c r="Y243" s="441"/>
      <c r="Z243" s="441"/>
      <c r="AA243" s="441"/>
      <c r="AB243" s="441"/>
      <c r="AC243" s="441"/>
      <c r="AD243" s="441"/>
      <c r="AE243" s="441"/>
      <c r="AF243" s="441"/>
      <c r="AG243" s="441"/>
      <c r="AH243" s="441"/>
      <c r="AI243" s="441"/>
      <c r="AJ243" s="441"/>
      <c r="AK243" s="441"/>
      <c r="AL243" s="440"/>
      <c r="AM243" s="445"/>
      <c r="AN243" s="440"/>
      <c r="AO243" s="441"/>
      <c r="AP243" s="440"/>
      <c r="AQ243" s="440"/>
      <c r="AR243" s="440"/>
      <c r="AS243" s="440"/>
      <c r="AT243" s="441"/>
      <c r="AU243" s="441"/>
      <c r="AV243" s="441"/>
      <c r="AW243" s="441"/>
      <c r="AX243" s="441"/>
      <c r="AY243" s="441"/>
      <c r="AZ243" s="441"/>
      <c r="BA243" s="441"/>
      <c r="BB243" s="441"/>
      <c r="BC243" s="441"/>
    </row>
    <row r="244" ht="15.75" customHeight="1">
      <c r="A244" s="440"/>
      <c r="B244" s="440"/>
      <c r="C244" s="441"/>
      <c r="D244" s="441"/>
      <c r="E244" s="441"/>
      <c r="F244" s="441"/>
      <c r="G244" s="441"/>
      <c r="H244" s="441"/>
      <c r="I244" s="441"/>
      <c r="J244" s="440"/>
      <c r="K244" s="441"/>
      <c r="L244" s="441"/>
      <c r="M244" s="441"/>
      <c r="N244" s="441"/>
      <c r="O244" s="441"/>
      <c r="P244" s="441"/>
      <c r="Q244" s="441"/>
      <c r="R244" s="441"/>
      <c r="S244" s="441"/>
      <c r="T244" s="441"/>
      <c r="U244" s="441"/>
      <c r="V244" s="441"/>
      <c r="W244" s="441"/>
      <c r="X244" s="441"/>
      <c r="Y244" s="441"/>
      <c r="Z244" s="441"/>
      <c r="AA244" s="441"/>
      <c r="AB244" s="441"/>
      <c r="AC244" s="441"/>
      <c r="AD244" s="441"/>
      <c r="AE244" s="441"/>
      <c r="AF244" s="441"/>
      <c r="AG244" s="441"/>
      <c r="AH244" s="441"/>
      <c r="AI244" s="441"/>
      <c r="AJ244" s="441"/>
      <c r="AK244" s="441"/>
      <c r="AL244" s="440"/>
      <c r="AM244" s="445"/>
      <c r="AN244" s="440"/>
      <c r="AO244" s="441"/>
      <c r="AP244" s="440"/>
      <c r="AQ244" s="440"/>
      <c r="AR244" s="440"/>
      <c r="AS244" s="440"/>
      <c r="AT244" s="441"/>
      <c r="AU244" s="441"/>
      <c r="AV244" s="441"/>
      <c r="AW244" s="441"/>
      <c r="AX244" s="441"/>
      <c r="AY244" s="441"/>
      <c r="AZ244" s="441"/>
      <c r="BA244" s="441"/>
      <c r="BB244" s="441"/>
      <c r="BC244" s="441"/>
    </row>
    <row r="245" ht="15.75" customHeight="1">
      <c r="A245" s="440"/>
      <c r="B245" s="440"/>
      <c r="C245" s="441"/>
      <c r="D245" s="441"/>
      <c r="E245" s="441"/>
      <c r="F245" s="441"/>
      <c r="G245" s="441"/>
      <c r="H245" s="441"/>
      <c r="I245" s="441"/>
      <c r="J245" s="440"/>
      <c r="K245" s="441"/>
      <c r="L245" s="441"/>
      <c r="M245" s="441"/>
      <c r="N245" s="441"/>
      <c r="O245" s="441"/>
      <c r="P245" s="441"/>
      <c r="Q245" s="441"/>
      <c r="R245" s="441"/>
      <c r="S245" s="441"/>
      <c r="T245" s="441"/>
      <c r="U245" s="441"/>
      <c r="V245" s="441"/>
      <c r="W245" s="441"/>
      <c r="X245" s="441"/>
      <c r="Y245" s="441"/>
      <c r="Z245" s="441"/>
      <c r="AA245" s="441"/>
      <c r="AB245" s="441"/>
      <c r="AC245" s="441"/>
      <c r="AD245" s="441"/>
      <c r="AE245" s="441"/>
      <c r="AF245" s="441"/>
      <c r="AG245" s="441"/>
      <c r="AH245" s="441"/>
      <c r="AI245" s="441"/>
      <c r="AJ245" s="441"/>
      <c r="AK245" s="441"/>
      <c r="AL245" s="440"/>
      <c r="AM245" s="445"/>
      <c r="AN245" s="440"/>
      <c r="AO245" s="441"/>
      <c r="AP245" s="440"/>
      <c r="AQ245" s="440"/>
      <c r="AR245" s="440"/>
      <c r="AS245" s="440"/>
      <c r="AT245" s="441"/>
      <c r="AU245" s="441"/>
      <c r="AV245" s="441"/>
      <c r="AW245" s="441"/>
      <c r="AX245" s="441"/>
      <c r="AY245" s="441"/>
      <c r="AZ245" s="441"/>
      <c r="BA245" s="441"/>
      <c r="BB245" s="441"/>
      <c r="BC245" s="441"/>
    </row>
    <row r="246" ht="15.75" customHeight="1">
      <c r="A246" s="440"/>
      <c r="B246" s="440"/>
      <c r="C246" s="441"/>
      <c r="D246" s="441"/>
      <c r="E246" s="441"/>
      <c r="F246" s="441"/>
      <c r="G246" s="441"/>
      <c r="H246" s="441"/>
      <c r="I246" s="441"/>
      <c r="J246" s="440"/>
      <c r="K246" s="441"/>
      <c r="L246" s="441"/>
      <c r="M246" s="441"/>
      <c r="N246" s="441"/>
      <c r="O246" s="441"/>
      <c r="P246" s="441"/>
      <c r="Q246" s="441"/>
      <c r="R246" s="441"/>
      <c r="S246" s="441"/>
      <c r="T246" s="441"/>
      <c r="U246" s="441"/>
      <c r="V246" s="441"/>
      <c r="W246" s="441"/>
      <c r="X246" s="441"/>
      <c r="Y246" s="441"/>
      <c r="Z246" s="441"/>
      <c r="AA246" s="441"/>
      <c r="AB246" s="441"/>
      <c r="AC246" s="441"/>
      <c r="AD246" s="441"/>
      <c r="AE246" s="441"/>
      <c r="AF246" s="441"/>
      <c r="AG246" s="441"/>
      <c r="AH246" s="441"/>
      <c r="AI246" s="441"/>
      <c r="AJ246" s="441"/>
      <c r="AK246" s="441"/>
      <c r="AL246" s="440"/>
      <c r="AM246" s="445"/>
      <c r="AN246" s="440"/>
      <c r="AO246" s="441"/>
      <c r="AP246" s="440"/>
      <c r="AQ246" s="440"/>
      <c r="AR246" s="440"/>
      <c r="AS246" s="440"/>
      <c r="AT246" s="441"/>
      <c r="AU246" s="441"/>
      <c r="AV246" s="441"/>
      <c r="AW246" s="441"/>
      <c r="AX246" s="441"/>
      <c r="AY246" s="441"/>
      <c r="AZ246" s="441"/>
      <c r="BA246" s="441"/>
      <c r="BB246" s="441"/>
      <c r="BC246" s="441"/>
    </row>
    <row r="247" ht="15.75" customHeight="1">
      <c r="A247" s="440"/>
      <c r="B247" s="440"/>
      <c r="C247" s="441"/>
      <c r="D247" s="441"/>
      <c r="E247" s="441"/>
      <c r="F247" s="441"/>
      <c r="G247" s="441"/>
      <c r="H247" s="441"/>
      <c r="I247" s="441"/>
      <c r="J247" s="440"/>
      <c r="K247" s="441"/>
      <c r="L247" s="441"/>
      <c r="M247" s="441"/>
      <c r="N247" s="441"/>
      <c r="O247" s="441"/>
      <c r="P247" s="441"/>
      <c r="Q247" s="441"/>
      <c r="R247" s="441"/>
      <c r="S247" s="441"/>
      <c r="T247" s="441"/>
      <c r="U247" s="441"/>
      <c r="V247" s="441"/>
      <c r="W247" s="441"/>
      <c r="X247" s="441"/>
      <c r="Y247" s="441"/>
      <c r="Z247" s="441"/>
      <c r="AA247" s="441"/>
      <c r="AB247" s="441"/>
      <c r="AC247" s="441"/>
      <c r="AD247" s="441"/>
      <c r="AE247" s="441"/>
      <c r="AF247" s="441"/>
      <c r="AG247" s="441"/>
      <c r="AH247" s="441"/>
      <c r="AI247" s="441"/>
      <c r="AJ247" s="441"/>
      <c r="AK247" s="441"/>
      <c r="AL247" s="440"/>
      <c r="AM247" s="445"/>
      <c r="AN247" s="440"/>
      <c r="AO247" s="441"/>
      <c r="AP247" s="440"/>
      <c r="AQ247" s="440"/>
      <c r="AR247" s="440"/>
      <c r="AS247" s="440"/>
      <c r="AT247" s="441"/>
      <c r="AU247" s="441"/>
      <c r="AV247" s="441"/>
      <c r="AW247" s="441"/>
      <c r="AX247" s="441"/>
      <c r="AY247" s="441"/>
      <c r="AZ247" s="441"/>
      <c r="BA247" s="441"/>
      <c r="BB247" s="441"/>
      <c r="BC247" s="441"/>
    </row>
    <row r="248" ht="15.75" customHeight="1">
      <c r="A248" s="440"/>
      <c r="B248" s="440"/>
      <c r="C248" s="441"/>
      <c r="D248" s="441"/>
      <c r="E248" s="441"/>
      <c r="F248" s="441"/>
      <c r="G248" s="441"/>
      <c r="H248" s="441"/>
      <c r="I248" s="441"/>
      <c r="J248" s="440"/>
      <c r="K248" s="441"/>
      <c r="L248" s="441"/>
      <c r="M248" s="441"/>
      <c r="N248" s="441"/>
      <c r="O248" s="441"/>
      <c r="P248" s="441"/>
      <c r="Q248" s="441"/>
      <c r="R248" s="441"/>
      <c r="S248" s="441"/>
      <c r="T248" s="441"/>
      <c r="U248" s="441"/>
      <c r="V248" s="441"/>
      <c r="W248" s="441"/>
      <c r="X248" s="441"/>
      <c r="Y248" s="441"/>
      <c r="Z248" s="441"/>
      <c r="AA248" s="441"/>
      <c r="AB248" s="441"/>
      <c r="AC248" s="441"/>
      <c r="AD248" s="441"/>
      <c r="AE248" s="441"/>
      <c r="AF248" s="441"/>
      <c r="AG248" s="441"/>
      <c r="AH248" s="441"/>
      <c r="AI248" s="441"/>
      <c r="AJ248" s="441"/>
      <c r="AK248" s="441"/>
      <c r="AL248" s="440"/>
      <c r="AM248" s="445"/>
      <c r="AN248" s="440"/>
      <c r="AO248" s="441"/>
      <c r="AP248" s="440"/>
      <c r="AQ248" s="440"/>
      <c r="AR248" s="440"/>
      <c r="AS248" s="440"/>
      <c r="AT248" s="441"/>
      <c r="AU248" s="441"/>
      <c r="AV248" s="441"/>
      <c r="AW248" s="441"/>
      <c r="AX248" s="441"/>
      <c r="AY248" s="441"/>
      <c r="AZ248" s="441"/>
      <c r="BA248" s="441"/>
      <c r="BB248" s="441"/>
      <c r="BC248" s="441"/>
    </row>
    <row r="249" ht="15.75" customHeight="1">
      <c r="A249" s="440"/>
      <c r="B249" s="440"/>
      <c r="C249" s="441"/>
      <c r="D249" s="441"/>
      <c r="E249" s="441"/>
      <c r="F249" s="441"/>
      <c r="G249" s="441"/>
      <c r="H249" s="441"/>
      <c r="I249" s="441"/>
      <c r="J249" s="440"/>
      <c r="K249" s="441"/>
      <c r="L249" s="441"/>
      <c r="M249" s="441"/>
      <c r="N249" s="441"/>
      <c r="O249" s="441"/>
      <c r="P249" s="441"/>
      <c r="Q249" s="441"/>
      <c r="R249" s="441"/>
      <c r="S249" s="441"/>
      <c r="T249" s="441"/>
      <c r="U249" s="441"/>
      <c r="V249" s="441"/>
      <c r="W249" s="441"/>
      <c r="X249" s="441"/>
      <c r="Y249" s="441"/>
      <c r="Z249" s="441"/>
      <c r="AA249" s="441"/>
      <c r="AB249" s="441"/>
      <c r="AC249" s="441"/>
      <c r="AD249" s="441"/>
      <c r="AE249" s="441"/>
      <c r="AF249" s="441"/>
      <c r="AG249" s="441"/>
      <c r="AH249" s="441"/>
      <c r="AI249" s="441"/>
      <c r="AJ249" s="441"/>
      <c r="AK249" s="441"/>
      <c r="AL249" s="440"/>
      <c r="AM249" s="445"/>
      <c r="AN249" s="440"/>
      <c r="AO249" s="441"/>
      <c r="AP249" s="440"/>
      <c r="AQ249" s="440"/>
      <c r="AR249" s="440"/>
      <c r="AS249" s="440"/>
      <c r="AT249" s="441"/>
      <c r="AU249" s="441"/>
      <c r="AV249" s="441"/>
      <c r="AW249" s="441"/>
      <c r="AX249" s="441"/>
      <c r="AY249" s="441"/>
      <c r="AZ249" s="441"/>
      <c r="BA249" s="441"/>
      <c r="BB249" s="441"/>
      <c r="BC249" s="441"/>
    </row>
    <row r="250" ht="15.75" customHeight="1">
      <c r="A250" s="440"/>
      <c r="B250" s="440"/>
      <c r="C250" s="441"/>
      <c r="D250" s="441"/>
      <c r="E250" s="441"/>
      <c r="F250" s="441"/>
      <c r="G250" s="441"/>
      <c r="H250" s="441"/>
      <c r="I250" s="441"/>
      <c r="J250" s="440"/>
      <c r="K250" s="441"/>
      <c r="L250" s="441"/>
      <c r="M250" s="441"/>
      <c r="N250" s="441"/>
      <c r="O250" s="441"/>
      <c r="P250" s="441"/>
      <c r="Q250" s="441"/>
      <c r="R250" s="441"/>
      <c r="S250" s="441"/>
      <c r="T250" s="441"/>
      <c r="U250" s="441"/>
      <c r="V250" s="441"/>
      <c r="W250" s="441"/>
      <c r="X250" s="441"/>
      <c r="Y250" s="441"/>
      <c r="Z250" s="441"/>
      <c r="AA250" s="441"/>
      <c r="AB250" s="441"/>
      <c r="AC250" s="441"/>
      <c r="AD250" s="441"/>
      <c r="AE250" s="441"/>
      <c r="AF250" s="441"/>
      <c r="AG250" s="441"/>
      <c r="AH250" s="441"/>
      <c r="AI250" s="441"/>
      <c r="AJ250" s="441"/>
      <c r="AK250" s="441"/>
      <c r="AL250" s="440"/>
      <c r="AM250" s="445"/>
      <c r="AN250" s="440"/>
      <c r="AO250" s="441"/>
      <c r="AP250" s="440"/>
      <c r="AQ250" s="440"/>
      <c r="AR250" s="440"/>
      <c r="AS250" s="440"/>
      <c r="AT250" s="441"/>
      <c r="AU250" s="441"/>
      <c r="AV250" s="441"/>
      <c r="AW250" s="441"/>
      <c r="AX250" s="441"/>
      <c r="AY250" s="441"/>
      <c r="AZ250" s="441"/>
      <c r="BA250" s="441"/>
      <c r="BB250" s="441"/>
      <c r="BC250" s="441"/>
    </row>
    <row r="251" ht="15.75" customHeight="1">
      <c r="A251" s="440"/>
      <c r="B251" s="440"/>
      <c r="C251" s="441"/>
      <c r="D251" s="441"/>
      <c r="E251" s="441"/>
      <c r="F251" s="441"/>
      <c r="G251" s="441"/>
      <c r="H251" s="441"/>
      <c r="I251" s="441"/>
      <c r="J251" s="440"/>
      <c r="K251" s="441"/>
      <c r="L251" s="441"/>
      <c r="M251" s="441"/>
      <c r="N251" s="441"/>
      <c r="O251" s="441"/>
      <c r="P251" s="441"/>
      <c r="Q251" s="441"/>
      <c r="R251" s="441"/>
      <c r="S251" s="441"/>
      <c r="T251" s="441"/>
      <c r="U251" s="441"/>
      <c r="V251" s="441"/>
      <c r="W251" s="441"/>
      <c r="X251" s="441"/>
      <c r="Y251" s="441"/>
      <c r="Z251" s="441"/>
      <c r="AA251" s="441"/>
      <c r="AB251" s="441"/>
      <c r="AC251" s="441"/>
      <c r="AD251" s="441"/>
      <c r="AE251" s="441"/>
      <c r="AF251" s="441"/>
      <c r="AG251" s="441"/>
      <c r="AH251" s="441"/>
      <c r="AI251" s="441"/>
      <c r="AJ251" s="441"/>
      <c r="AK251" s="441"/>
      <c r="AL251" s="440"/>
      <c r="AM251" s="445"/>
      <c r="AN251" s="440"/>
      <c r="AO251" s="441"/>
      <c r="AP251" s="440"/>
      <c r="AQ251" s="440"/>
      <c r="AR251" s="440"/>
      <c r="AS251" s="440"/>
      <c r="AT251" s="441"/>
      <c r="AU251" s="441"/>
      <c r="AV251" s="441"/>
      <c r="AW251" s="441"/>
      <c r="AX251" s="441"/>
      <c r="AY251" s="441"/>
      <c r="AZ251" s="441"/>
      <c r="BA251" s="441"/>
      <c r="BB251" s="441"/>
      <c r="BC251" s="441"/>
    </row>
    <row r="252" ht="15.75" customHeight="1">
      <c r="A252" s="440"/>
      <c r="B252" s="440"/>
      <c r="C252" s="441"/>
      <c r="D252" s="441"/>
      <c r="E252" s="441"/>
      <c r="F252" s="441"/>
      <c r="G252" s="441"/>
      <c r="H252" s="441"/>
      <c r="I252" s="441"/>
      <c r="J252" s="440"/>
      <c r="K252" s="441"/>
      <c r="L252" s="441"/>
      <c r="M252" s="441"/>
      <c r="N252" s="441"/>
      <c r="O252" s="441"/>
      <c r="P252" s="441"/>
      <c r="Q252" s="441"/>
      <c r="R252" s="441"/>
      <c r="S252" s="441"/>
      <c r="T252" s="441"/>
      <c r="U252" s="441"/>
      <c r="V252" s="441"/>
      <c r="W252" s="441"/>
      <c r="X252" s="441"/>
      <c r="Y252" s="441"/>
      <c r="Z252" s="441"/>
      <c r="AA252" s="441"/>
      <c r="AB252" s="441"/>
      <c r="AC252" s="441"/>
      <c r="AD252" s="441"/>
      <c r="AE252" s="441"/>
      <c r="AF252" s="441"/>
      <c r="AG252" s="441"/>
      <c r="AH252" s="441"/>
      <c r="AI252" s="441"/>
      <c r="AJ252" s="441"/>
      <c r="AK252" s="441"/>
      <c r="AL252" s="440"/>
      <c r="AM252" s="445"/>
      <c r="AN252" s="440"/>
      <c r="AO252" s="441"/>
      <c r="AP252" s="440"/>
      <c r="AQ252" s="440"/>
      <c r="AR252" s="440"/>
      <c r="AS252" s="440"/>
      <c r="AT252" s="441"/>
      <c r="AU252" s="441"/>
      <c r="AV252" s="441"/>
      <c r="AW252" s="441"/>
      <c r="AX252" s="441"/>
      <c r="AY252" s="441"/>
      <c r="AZ252" s="441"/>
      <c r="BA252" s="441"/>
      <c r="BB252" s="441"/>
      <c r="BC252" s="441"/>
    </row>
    <row r="253" ht="15.75" customHeight="1">
      <c r="A253" s="440"/>
      <c r="B253" s="440"/>
      <c r="C253" s="441"/>
      <c r="D253" s="441"/>
      <c r="E253" s="441"/>
      <c r="F253" s="441"/>
      <c r="G253" s="441"/>
      <c r="H253" s="441"/>
      <c r="I253" s="441"/>
      <c r="J253" s="440"/>
      <c r="K253" s="441"/>
      <c r="L253" s="441"/>
      <c r="M253" s="441"/>
      <c r="N253" s="441"/>
      <c r="O253" s="441"/>
      <c r="P253" s="441"/>
      <c r="Q253" s="441"/>
      <c r="R253" s="441"/>
      <c r="S253" s="441"/>
      <c r="T253" s="441"/>
      <c r="U253" s="441"/>
      <c r="V253" s="441"/>
      <c r="W253" s="441"/>
      <c r="X253" s="441"/>
      <c r="Y253" s="441"/>
      <c r="Z253" s="441"/>
      <c r="AA253" s="441"/>
      <c r="AB253" s="441"/>
      <c r="AC253" s="441"/>
      <c r="AD253" s="441"/>
      <c r="AE253" s="441"/>
      <c r="AF253" s="441"/>
      <c r="AG253" s="441"/>
      <c r="AH253" s="441"/>
      <c r="AI253" s="441"/>
      <c r="AJ253" s="441"/>
      <c r="AK253" s="441"/>
      <c r="AL253" s="440"/>
      <c r="AM253" s="445"/>
      <c r="AN253" s="440"/>
      <c r="AO253" s="441"/>
      <c r="AP253" s="440"/>
      <c r="AQ253" s="440"/>
      <c r="AR253" s="440"/>
      <c r="AS253" s="440"/>
      <c r="AT253" s="441"/>
      <c r="AU253" s="441"/>
      <c r="AV253" s="441"/>
      <c r="AW253" s="441"/>
      <c r="AX253" s="441"/>
      <c r="AY253" s="441"/>
      <c r="AZ253" s="441"/>
      <c r="BA253" s="441"/>
      <c r="BB253" s="441"/>
      <c r="BC253" s="441"/>
    </row>
    <row r="254" ht="15.75" customHeight="1">
      <c r="A254" s="440"/>
      <c r="B254" s="440"/>
      <c r="C254" s="441"/>
      <c r="D254" s="441"/>
      <c r="E254" s="441"/>
      <c r="F254" s="441"/>
      <c r="G254" s="441"/>
      <c r="H254" s="441"/>
      <c r="I254" s="441"/>
      <c r="J254" s="440"/>
      <c r="K254" s="441"/>
      <c r="L254" s="441"/>
      <c r="M254" s="441"/>
      <c r="N254" s="441"/>
      <c r="O254" s="441"/>
      <c r="P254" s="441"/>
      <c r="Q254" s="441"/>
      <c r="R254" s="441"/>
      <c r="S254" s="441"/>
      <c r="T254" s="441"/>
      <c r="U254" s="441"/>
      <c r="V254" s="441"/>
      <c r="W254" s="441"/>
      <c r="X254" s="441"/>
      <c r="Y254" s="441"/>
      <c r="Z254" s="441"/>
      <c r="AA254" s="441"/>
      <c r="AB254" s="441"/>
      <c r="AC254" s="441"/>
      <c r="AD254" s="441"/>
      <c r="AE254" s="441"/>
      <c r="AF254" s="441"/>
      <c r="AG254" s="441"/>
      <c r="AH254" s="441"/>
      <c r="AI254" s="441"/>
      <c r="AJ254" s="441"/>
      <c r="AK254" s="441"/>
      <c r="AL254" s="440"/>
      <c r="AM254" s="445"/>
      <c r="AN254" s="440"/>
      <c r="AO254" s="441"/>
      <c r="AP254" s="440"/>
      <c r="AQ254" s="440"/>
      <c r="AR254" s="440"/>
      <c r="AS254" s="440"/>
      <c r="AT254" s="441"/>
      <c r="AU254" s="441"/>
      <c r="AV254" s="441"/>
      <c r="AW254" s="441"/>
      <c r="AX254" s="441"/>
      <c r="AY254" s="441"/>
      <c r="AZ254" s="441"/>
      <c r="BA254" s="441"/>
      <c r="BB254" s="441"/>
      <c r="BC254" s="441"/>
    </row>
    <row r="255" ht="15.75" customHeight="1">
      <c r="A255" s="440"/>
      <c r="B255" s="440"/>
      <c r="C255" s="441"/>
      <c r="D255" s="441"/>
      <c r="E255" s="441"/>
      <c r="F255" s="441"/>
      <c r="G255" s="441"/>
      <c r="H255" s="441"/>
      <c r="I255" s="441"/>
      <c r="J255" s="440"/>
      <c r="K255" s="441"/>
      <c r="L255" s="441"/>
      <c r="M255" s="441"/>
      <c r="N255" s="441"/>
      <c r="O255" s="441"/>
      <c r="P255" s="441"/>
      <c r="Q255" s="441"/>
      <c r="R255" s="441"/>
      <c r="S255" s="441"/>
      <c r="T255" s="441"/>
      <c r="U255" s="441"/>
      <c r="V255" s="441"/>
      <c r="W255" s="441"/>
      <c r="X255" s="441"/>
      <c r="Y255" s="441"/>
      <c r="Z255" s="441"/>
      <c r="AA255" s="441"/>
      <c r="AB255" s="441"/>
      <c r="AC255" s="441"/>
      <c r="AD255" s="441"/>
      <c r="AE255" s="441"/>
      <c r="AF255" s="441"/>
      <c r="AG255" s="441"/>
      <c r="AH255" s="441"/>
      <c r="AI255" s="441"/>
      <c r="AJ255" s="441"/>
      <c r="AK255" s="441"/>
      <c r="AL255" s="440"/>
      <c r="AM255" s="445"/>
      <c r="AN255" s="440"/>
      <c r="AO255" s="441"/>
      <c r="AP255" s="440"/>
      <c r="AQ255" s="440"/>
      <c r="AR255" s="440"/>
      <c r="AS255" s="440"/>
      <c r="AT255" s="441"/>
      <c r="AU255" s="441"/>
      <c r="AV255" s="441"/>
      <c r="AW255" s="441"/>
      <c r="AX255" s="441"/>
      <c r="AY255" s="441"/>
      <c r="AZ255" s="441"/>
      <c r="BA255" s="441"/>
      <c r="BB255" s="441"/>
      <c r="BC255" s="441"/>
    </row>
    <row r="256" ht="15.75" customHeight="1">
      <c r="A256" s="440"/>
      <c r="B256" s="440"/>
      <c r="C256" s="441"/>
      <c r="D256" s="441"/>
      <c r="E256" s="441"/>
      <c r="F256" s="441"/>
      <c r="G256" s="441"/>
      <c r="H256" s="441"/>
      <c r="I256" s="441"/>
      <c r="J256" s="440"/>
      <c r="K256" s="441"/>
      <c r="L256" s="441"/>
      <c r="M256" s="441"/>
      <c r="N256" s="441"/>
      <c r="O256" s="441"/>
      <c r="P256" s="441"/>
      <c r="Q256" s="441"/>
      <c r="R256" s="441"/>
      <c r="S256" s="441"/>
      <c r="T256" s="441"/>
      <c r="U256" s="441"/>
      <c r="V256" s="441"/>
      <c r="W256" s="441"/>
      <c r="X256" s="441"/>
      <c r="Y256" s="441"/>
      <c r="Z256" s="441"/>
      <c r="AA256" s="441"/>
      <c r="AB256" s="441"/>
      <c r="AC256" s="441"/>
      <c r="AD256" s="441"/>
      <c r="AE256" s="441"/>
      <c r="AF256" s="441"/>
      <c r="AG256" s="441"/>
      <c r="AH256" s="441"/>
      <c r="AI256" s="441"/>
      <c r="AJ256" s="441"/>
      <c r="AK256" s="441"/>
      <c r="AL256" s="440"/>
      <c r="AM256" s="445"/>
      <c r="AN256" s="440"/>
      <c r="AO256" s="441"/>
      <c r="AP256" s="440"/>
      <c r="AQ256" s="440"/>
      <c r="AR256" s="440"/>
      <c r="AS256" s="440"/>
      <c r="AT256" s="441"/>
      <c r="AU256" s="441"/>
      <c r="AV256" s="441"/>
      <c r="AW256" s="441"/>
      <c r="AX256" s="441"/>
      <c r="AY256" s="441"/>
      <c r="AZ256" s="441"/>
      <c r="BA256" s="441"/>
      <c r="BB256" s="441"/>
      <c r="BC256" s="441"/>
    </row>
    <row r="257" ht="15.75" customHeight="1">
      <c r="A257" s="440"/>
      <c r="B257" s="440"/>
      <c r="C257" s="441"/>
      <c r="D257" s="441"/>
      <c r="E257" s="441"/>
      <c r="F257" s="441"/>
      <c r="G257" s="441"/>
      <c r="H257" s="441"/>
      <c r="I257" s="441"/>
      <c r="J257" s="440"/>
      <c r="K257" s="441"/>
      <c r="L257" s="441"/>
      <c r="M257" s="441"/>
      <c r="N257" s="441"/>
      <c r="O257" s="441"/>
      <c r="P257" s="441"/>
      <c r="Q257" s="441"/>
      <c r="R257" s="441"/>
      <c r="S257" s="441"/>
      <c r="T257" s="441"/>
      <c r="U257" s="441"/>
      <c r="V257" s="441"/>
      <c r="W257" s="441"/>
      <c r="X257" s="441"/>
      <c r="Y257" s="441"/>
      <c r="Z257" s="441"/>
      <c r="AA257" s="441"/>
      <c r="AB257" s="441"/>
      <c r="AC257" s="441"/>
      <c r="AD257" s="441"/>
      <c r="AE257" s="441"/>
      <c r="AF257" s="441"/>
      <c r="AG257" s="441"/>
      <c r="AH257" s="441"/>
      <c r="AI257" s="441"/>
      <c r="AJ257" s="441"/>
      <c r="AK257" s="441"/>
      <c r="AL257" s="440"/>
      <c r="AM257" s="445"/>
      <c r="AN257" s="440"/>
      <c r="AO257" s="441"/>
      <c r="AP257" s="440"/>
      <c r="AQ257" s="440"/>
      <c r="AR257" s="440"/>
      <c r="AS257" s="440"/>
      <c r="AT257" s="441"/>
      <c r="AU257" s="441"/>
      <c r="AV257" s="441"/>
      <c r="AW257" s="441"/>
      <c r="AX257" s="441"/>
      <c r="AY257" s="441"/>
      <c r="AZ257" s="441"/>
      <c r="BA257" s="441"/>
      <c r="BB257" s="441"/>
      <c r="BC257" s="441"/>
    </row>
    <row r="258" ht="15.75" customHeight="1">
      <c r="A258" s="440"/>
      <c r="B258" s="440"/>
      <c r="C258" s="441"/>
      <c r="D258" s="441"/>
      <c r="E258" s="441"/>
      <c r="F258" s="441"/>
      <c r="G258" s="441"/>
      <c r="H258" s="441"/>
      <c r="I258" s="441"/>
      <c r="J258" s="440"/>
      <c r="K258" s="441"/>
      <c r="L258" s="441"/>
      <c r="M258" s="441"/>
      <c r="N258" s="441"/>
      <c r="O258" s="441"/>
      <c r="P258" s="441"/>
      <c r="Q258" s="441"/>
      <c r="R258" s="441"/>
      <c r="S258" s="441"/>
      <c r="T258" s="441"/>
      <c r="U258" s="441"/>
      <c r="V258" s="441"/>
      <c r="W258" s="441"/>
      <c r="X258" s="441"/>
      <c r="Y258" s="441"/>
      <c r="Z258" s="441"/>
      <c r="AA258" s="441"/>
      <c r="AB258" s="441"/>
      <c r="AC258" s="441"/>
      <c r="AD258" s="441"/>
      <c r="AE258" s="441"/>
      <c r="AF258" s="441"/>
      <c r="AG258" s="441"/>
      <c r="AH258" s="441"/>
      <c r="AI258" s="441"/>
      <c r="AJ258" s="441"/>
      <c r="AK258" s="441"/>
      <c r="AL258" s="440"/>
      <c r="AM258" s="445"/>
      <c r="AN258" s="440"/>
      <c r="AO258" s="441"/>
      <c r="AP258" s="440"/>
      <c r="AQ258" s="440"/>
      <c r="AR258" s="440"/>
      <c r="AS258" s="440"/>
      <c r="AT258" s="441"/>
      <c r="AU258" s="441"/>
      <c r="AV258" s="441"/>
      <c r="AW258" s="441"/>
      <c r="AX258" s="441"/>
      <c r="AY258" s="441"/>
      <c r="AZ258" s="441"/>
      <c r="BA258" s="441"/>
      <c r="BB258" s="441"/>
      <c r="BC258" s="441"/>
    </row>
    <row r="259" ht="15.75" customHeight="1">
      <c r="A259" s="509"/>
      <c r="B259" s="510"/>
      <c r="C259" s="509"/>
      <c r="D259" s="509"/>
      <c r="E259" s="509"/>
      <c r="F259" s="509"/>
      <c r="G259" s="509"/>
      <c r="H259" s="509"/>
      <c r="I259" s="509"/>
      <c r="J259" s="509"/>
      <c r="K259" s="509"/>
      <c r="L259" s="509"/>
      <c r="M259" s="509"/>
      <c r="N259" s="509"/>
      <c r="O259" s="509"/>
      <c r="P259" s="509"/>
      <c r="Q259" s="509"/>
      <c r="R259" s="509"/>
      <c r="S259" s="509"/>
      <c r="T259" s="509"/>
      <c r="U259" s="509"/>
      <c r="V259" s="509"/>
      <c r="W259" s="509"/>
      <c r="X259" s="509"/>
      <c r="Y259" s="509"/>
      <c r="Z259" s="509"/>
      <c r="AA259" s="509"/>
      <c r="AB259" s="509"/>
      <c r="AC259" s="509"/>
      <c r="AD259" s="509"/>
      <c r="AE259" s="509"/>
      <c r="AF259" s="509"/>
      <c r="AG259" s="509"/>
      <c r="AH259" s="509"/>
      <c r="AI259" s="509"/>
      <c r="AJ259" s="509"/>
      <c r="AK259" s="509"/>
      <c r="AL259" s="509"/>
      <c r="AM259" s="509"/>
      <c r="AN259" s="509"/>
      <c r="AO259" s="509"/>
      <c r="AP259" s="509"/>
      <c r="AQ259" s="509"/>
      <c r="AR259" s="509"/>
      <c r="AS259" s="509"/>
      <c r="AT259" s="509"/>
      <c r="AU259" s="509"/>
      <c r="AV259" s="509"/>
      <c r="AW259" s="509"/>
      <c r="AX259" s="509"/>
      <c r="AY259" s="509"/>
      <c r="AZ259" s="509"/>
      <c r="BA259" s="509"/>
      <c r="BB259" s="509"/>
      <c r="BC259" s="509"/>
    </row>
    <row r="260" ht="15.75" customHeight="1">
      <c r="A260" s="509"/>
      <c r="B260" s="510"/>
      <c r="C260" s="509"/>
      <c r="D260" s="509"/>
      <c r="E260" s="509"/>
      <c r="F260" s="509"/>
      <c r="G260" s="509"/>
      <c r="H260" s="509"/>
      <c r="I260" s="509"/>
      <c r="J260" s="509"/>
      <c r="K260" s="509"/>
      <c r="L260" s="509"/>
      <c r="M260" s="509"/>
      <c r="N260" s="509"/>
      <c r="O260" s="509"/>
      <c r="P260" s="509"/>
      <c r="Q260" s="509"/>
      <c r="R260" s="509"/>
      <c r="S260" s="509"/>
      <c r="T260" s="509"/>
      <c r="U260" s="509"/>
      <c r="V260" s="509"/>
      <c r="W260" s="509"/>
      <c r="X260" s="509"/>
      <c r="Y260" s="509"/>
      <c r="Z260" s="509"/>
      <c r="AA260" s="509"/>
      <c r="AB260" s="509"/>
      <c r="AC260" s="509"/>
      <c r="AD260" s="509"/>
      <c r="AE260" s="509"/>
      <c r="AF260" s="509"/>
      <c r="AG260" s="509"/>
      <c r="AH260" s="509"/>
      <c r="AI260" s="509"/>
      <c r="AJ260" s="509"/>
      <c r="AK260" s="509"/>
      <c r="AL260" s="509"/>
      <c r="AM260" s="509"/>
      <c r="AN260" s="509"/>
      <c r="AO260" s="509"/>
      <c r="AP260" s="509"/>
      <c r="AQ260" s="509"/>
      <c r="AR260" s="509"/>
      <c r="AS260" s="509"/>
      <c r="AT260" s="509"/>
      <c r="AU260" s="509"/>
      <c r="AV260" s="509"/>
      <c r="AW260" s="509"/>
      <c r="AX260" s="509"/>
      <c r="AY260" s="509"/>
      <c r="AZ260" s="509"/>
      <c r="BA260" s="509"/>
      <c r="BB260" s="509"/>
      <c r="BC260" s="509"/>
    </row>
    <row r="261" ht="15.75" customHeight="1">
      <c r="A261" s="509"/>
      <c r="B261" s="510"/>
      <c r="C261" s="509"/>
      <c r="D261" s="509"/>
      <c r="E261" s="509"/>
      <c r="F261" s="509"/>
      <c r="G261" s="509"/>
      <c r="H261" s="509"/>
      <c r="I261" s="509"/>
      <c r="J261" s="509"/>
      <c r="K261" s="509"/>
      <c r="L261" s="509"/>
      <c r="M261" s="509"/>
      <c r="N261" s="509"/>
      <c r="O261" s="509"/>
      <c r="P261" s="509"/>
      <c r="Q261" s="509"/>
      <c r="R261" s="509"/>
      <c r="S261" s="509"/>
      <c r="T261" s="509"/>
      <c r="U261" s="509"/>
      <c r="V261" s="509"/>
      <c r="W261" s="509"/>
      <c r="X261" s="509"/>
      <c r="Y261" s="509"/>
      <c r="Z261" s="509"/>
      <c r="AA261" s="509"/>
      <c r="AB261" s="509"/>
      <c r="AC261" s="509"/>
      <c r="AD261" s="509"/>
      <c r="AE261" s="509"/>
      <c r="AF261" s="509"/>
      <c r="AG261" s="509"/>
      <c r="AH261" s="509"/>
      <c r="AI261" s="509"/>
      <c r="AJ261" s="509"/>
      <c r="AK261" s="509"/>
      <c r="AL261" s="509"/>
      <c r="AM261" s="509"/>
      <c r="AN261" s="509"/>
      <c r="AO261" s="509"/>
      <c r="AP261" s="509"/>
      <c r="AQ261" s="509"/>
      <c r="AR261" s="509"/>
      <c r="AS261" s="509"/>
      <c r="AT261" s="509"/>
      <c r="AU261" s="509"/>
      <c r="AV261" s="509"/>
      <c r="AW261" s="509"/>
      <c r="AX261" s="509"/>
      <c r="AY261" s="509"/>
      <c r="AZ261" s="509"/>
      <c r="BA261" s="509"/>
      <c r="BB261" s="509"/>
      <c r="BC261" s="509"/>
    </row>
    <row r="262" ht="15.75" customHeight="1">
      <c r="A262" s="509"/>
      <c r="B262" s="510"/>
      <c r="C262" s="509"/>
      <c r="D262" s="509"/>
      <c r="E262" s="509"/>
      <c r="F262" s="509"/>
      <c r="G262" s="509"/>
      <c r="H262" s="509"/>
      <c r="I262" s="509"/>
      <c r="J262" s="509"/>
      <c r="K262" s="509"/>
      <c r="L262" s="509"/>
      <c r="M262" s="509"/>
      <c r="N262" s="509"/>
      <c r="O262" s="509"/>
      <c r="P262" s="509"/>
      <c r="Q262" s="509"/>
      <c r="R262" s="509"/>
      <c r="S262" s="509"/>
      <c r="T262" s="509"/>
      <c r="U262" s="509"/>
      <c r="V262" s="509"/>
      <c r="W262" s="509"/>
      <c r="X262" s="509"/>
      <c r="Y262" s="509"/>
      <c r="Z262" s="509"/>
      <c r="AA262" s="509"/>
      <c r="AB262" s="509"/>
      <c r="AC262" s="509"/>
      <c r="AD262" s="509"/>
      <c r="AE262" s="509"/>
      <c r="AF262" s="509"/>
      <c r="AG262" s="509"/>
      <c r="AH262" s="509"/>
      <c r="AI262" s="509"/>
      <c r="AJ262" s="509"/>
      <c r="AK262" s="509"/>
      <c r="AL262" s="509"/>
      <c r="AM262" s="509"/>
      <c r="AN262" s="509"/>
      <c r="AO262" s="509"/>
      <c r="AP262" s="509"/>
      <c r="AQ262" s="509"/>
      <c r="AR262" s="509"/>
      <c r="AS262" s="509"/>
      <c r="AT262" s="509"/>
      <c r="AU262" s="509"/>
      <c r="AV262" s="509"/>
      <c r="AW262" s="509"/>
      <c r="AX262" s="509"/>
      <c r="AY262" s="509"/>
      <c r="AZ262" s="509"/>
      <c r="BA262" s="509"/>
      <c r="BB262" s="509"/>
      <c r="BC262" s="509"/>
    </row>
    <row r="263" ht="15.75" customHeight="1">
      <c r="A263" s="509"/>
      <c r="B263" s="510"/>
      <c r="C263" s="509"/>
      <c r="D263" s="509"/>
      <c r="E263" s="509"/>
      <c r="F263" s="509"/>
      <c r="G263" s="509"/>
      <c r="H263" s="509"/>
      <c r="I263" s="509"/>
      <c r="J263" s="509"/>
      <c r="K263" s="509"/>
      <c r="L263" s="509"/>
      <c r="M263" s="509"/>
      <c r="N263" s="509"/>
      <c r="O263" s="509"/>
      <c r="P263" s="509"/>
      <c r="Q263" s="509"/>
      <c r="R263" s="509"/>
      <c r="S263" s="509"/>
      <c r="T263" s="509"/>
      <c r="U263" s="509"/>
      <c r="V263" s="509"/>
      <c r="W263" s="509"/>
      <c r="X263" s="509"/>
      <c r="Y263" s="509"/>
      <c r="Z263" s="509"/>
      <c r="AA263" s="509"/>
      <c r="AB263" s="509"/>
      <c r="AC263" s="509"/>
      <c r="AD263" s="509"/>
      <c r="AE263" s="509"/>
      <c r="AF263" s="509"/>
      <c r="AG263" s="509"/>
      <c r="AH263" s="509"/>
      <c r="AI263" s="509"/>
      <c r="AJ263" s="509"/>
      <c r="AK263" s="509"/>
      <c r="AL263" s="509"/>
      <c r="AM263" s="509"/>
      <c r="AN263" s="509"/>
      <c r="AO263" s="509"/>
      <c r="AP263" s="509"/>
      <c r="AQ263" s="509"/>
      <c r="AR263" s="509"/>
      <c r="AS263" s="509"/>
      <c r="AT263" s="509"/>
      <c r="AU263" s="509"/>
      <c r="AV263" s="509"/>
      <c r="AW263" s="509"/>
      <c r="AX263" s="509"/>
      <c r="AY263" s="509"/>
      <c r="AZ263" s="509"/>
      <c r="BA263" s="509"/>
      <c r="BB263" s="509"/>
      <c r="BC263" s="509"/>
    </row>
    <row r="264" ht="15.75" customHeight="1">
      <c r="A264" s="509"/>
      <c r="B264" s="510"/>
      <c r="C264" s="509"/>
      <c r="D264" s="509"/>
      <c r="E264" s="509"/>
      <c r="F264" s="509"/>
      <c r="G264" s="509"/>
      <c r="H264" s="509"/>
      <c r="I264" s="509"/>
      <c r="J264" s="509"/>
      <c r="K264" s="509"/>
      <c r="L264" s="509"/>
      <c r="M264" s="509"/>
      <c r="N264" s="509"/>
      <c r="O264" s="509"/>
      <c r="P264" s="509"/>
      <c r="Q264" s="509"/>
      <c r="R264" s="509"/>
      <c r="S264" s="509"/>
      <c r="T264" s="509"/>
      <c r="U264" s="509"/>
      <c r="V264" s="509"/>
      <c r="W264" s="509"/>
      <c r="X264" s="509"/>
      <c r="Y264" s="509"/>
      <c r="Z264" s="509"/>
      <c r="AA264" s="509"/>
      <c r="AB264" s="509"/>
      <c r="AC264" s="509"/>
      <c r="AD264" s="509"/>
      <c r="AE264" s="509"/>
      <c r="AF264" s="509"/>
      <c r="AG264" s="509"/>
      <c r="AH264" s="509"/>
      <c r="AI264" s="509"/>
      <c r="AJ264" s="509"/>
      <c r="AK264" s="509"/>
      <c r="AL264" s="509"/>
      <c r="AM264" s="509"/>
      <c r="AN264" s="509"/>
      <c r="AO264" s="509"/>
      <c r="AP264" s="509"/>
      <c r="AQ264" s="509"/>
      <c r="AR264" s="509"/>
      <c r="AS264" s="509"/>
      <c r="AT264" s="509"/>
      <c r="AU264" s="509"/>
      <c r="AV264" s="509"/>
      <c r="AW264" s="509"/>
      <c r="AX264" s="509"/>
      <c r="AY264" s="509"/>
      <c r="AZ264" s="509"/>
      <c r="BA264" s="509"/>
      <c r="BB264" s="509"/>
      <c r="BC264" s="509"/>
    </row>
    <row r="265" ht="15.75" customHeight="1">
      <c r="A265" s="509"/>
      <c r="B265" s="510"/>
      <c r="C265" s="509"/>
      <c r="D265" s="509"/>
      <c r="E265" s="509"/>
      <c r="F265" s="509"/>
      <c r="G265" s="509"/>
      <c r="H265" s="509"/>
      <c r="I265" s="509"/>
      <c r="J265" s="509"/>
      <c r="K265" s="509"/>
      <c r="L265" s="509"/>
      <c r="M265" s="509"/>
      <c r="N265" s="509"/>
      <c r="O265" s="509"/>
      <c r="P265" s="509"/>
      <c r="Q265" s="509"/>
      <c r="R265" s="509"/>
      <c r="S265" s="509"/>
      <c r="T265" s="509"/>
      <c r="U265" s="509"/>
      <c r="V265" s="509"/>
      <c r="W265" s="509"/>
      <c r="X265" s="509"/>
      <c r="Y265" s="509"/>
      <c r="Z265" s="509"/>
      <c r="AA265" s="509"/>
      <c r="AB265" s="509"/>
      <c r="AC265" s="509"/>
      <c r="AD265" s="509"/>
      <c r="AE265" s="509"/>
      <c r="AF265" s="509"/>
      <c r="AG265" s="509"/>
      <c r="AH265" s="509"/>
      <c r="AI265" s="509"/>
      <c r="AJ265" s="509"/>
      <c r="AK265" s="509"/>
      <c r="AL265" s="509"/>
      <c r="AM265" s="509"/>
      <c r="AN265" s="509"/>
      <c r="AO265" s="509"/>
      <c r="AP265" s="509"/>
      <c r="AQ265" s="509"/>
      <c r="AR265" s="509"/>
      <c r="AS265" s="509"/>
      <c r="AT265" s="509"/>
      <c r="AU265" s="509"/>
      <c r="AV265" s="509"/>
      <c r="AW265" s="509"/>
      <c r="AX265" s="509"/>
      <c r="AY265" s="509"/>
      <c r="AZ265" s="509"/>
      <c r="BA265" s="509"/>
      <c r="BB265" s="509"/>
      <c r="BC265" s="509"/>
    </row>
    <row r="266" ht="15.75" customHeight="1">
      <c r="A266" s="509"/>
      <c r="B266" s="510"/>
      <c r="C266" s="509"/>
      <c r="D266" s="509"/>
      <c r="E266" s="509"/>
      <c r="F266" s="509"/>
      <c r="G266" s="509"/>
      <c r="H266" s="509"/>
      <c r="I266" s="509"/>
      <c r="J266" s="509"/>
      <c r="K266" s="509"/>
      <c r="L266" s="509"/>
      <c r="M266" s="509"/>
      <c r="N266" s="509"/>
      <c r="O266" s="509"/>
      <c r="P266" s="509"/>
      <c r="Q266" s="509"/>
      <c r="R266" s="509"/>
      <c r="S266" s="509"/>
      <c r="T266" s="509"/>
      <c r="U266" s="509"/>
      <c r="V266" s="509"/>
      <c r="W266" s="509"/>
      <c r="X266" s="509"/>
      <c r="Y266" s="509"/>
      <c r="Z266" s="509"/>
      <c r="AA266" s="509"/>
      <c r="AB266" s="509"/>
      <c r="AC266" s="509"/>
      <c r="AD266" s="509"/>
      <c r="AE266" s="509"/>
      <c r="AF266" s="509"/>
      <c r="AG266" s="509"/>
      <c r="AH266" s="509"/>
      <c r="AI266" s="509"/>
      <c r="AJ266" s="509"/>
      <c r="AK266" s="509"/>
      <c r="AL266" s="509"/>
      <c r="AM266" s="509"/>
      <c r="AN266" s="509"/>
      <c r="AO266" s="509"/>
      <c r="AP266" s="509"/>
      <c r="AQ266" s="509"/>
      <c r="AR266" s="509"/>
      <c r="AS266" s="509"/>
      <c r="AT266" s="509"/>
      <c r="AU266" s="509"/>
      <c r="AV266" s="509"/>
      <c r="AW266" s="509"/>
      <c r="AX266" s="509"/>
      <c r="AY266" s="509"/>
      <c r="AZ266" s="509"/>
      <c r="BA266" s="509"/>
      <c r="BB266" s="509"/>
      <c r="BC266" s="509"/>
    </row>
    <row r="267" ht="15.75" customHeight="1">
      <c r="A267" s="509"/>
      <c r="B267" s="510"/>
      <c r="C267" s="509"/>
      <c r="D267" s="509"/>
      <c r="E267" s="509"/>
      <c r="F267" s="509"/>
      <c r="G267" s="509"/>
      <c r="H267" s="509"/>
      <c r="I267" s="509"/>
      <c r="J267" s="509"/>
      <c r="K267" s="509"/>
      <c r="L267" s="509"/>
      <c r="M267" s="509"/>
      <c r="N267" s="509"/>
      <c r="O267" s="509"/>
      <c r="P267" s="509"/>
      <c r="Q267" s="509"/>
      <c r="R267" s="509"/>
      <c r="S267" s="509"/>
      <c r="T267" s="509"/>
      <c r="U267" s="509"/>
      <c r="V267" s="509"/>
      <c r="W267" s="509"/>
      <c r="X267" s="509"/>
      <c r="Y267" s="509"/>
      <c r="Z267" s="509"/>
      <c r="AA267" s="509"/>
      <c r="AB267" s="509"/>
      <c r="AC267" s="509"/>
      <c r="AD267" s="509"/>
      <c r="AE267" s="509"/>
      <c r="AF267" s="509"/>
      <c r="AG267" s="509"/>
      <c r="AH267" s="509"/>
      <c r="AI267" s="509"/>
      <c r="AJ267" s="509"/>
      <c r="AK267" s="509"/>
      <c r="AL267" s="509"/>
      <c r="AM267" s="509"/>
      <c r="AN267" s="509"/>
      <c r="AO267" s="509"/>
      <c r="AP267" s="509"/>
      <c r="AQ267" s="509"/>
      <c r="AR267" s="509"/>
      <c r="AS267" s="509"/>
      <c r="AT267" s="509"/>
      <c r="AU267" s="509"/>
      <c r="AV267" s="509"/>
      <c r="AW267" s="509"/>
      <c r="AX267" s="509"/>
      <c r="AY267" s="509"/>
      <c r="AZ267" s="509"/>
      <c r="BA267" s="509"/>
      <c r="BB267" s="509"/>
      <c r="BC267" s="509"/>
    </row>
    <row r="268" ht="15.75" customHeight="1">
      <c r="A268" s="509"/>
      <c r="B268" s="510"/>
      <c r="C268" s="509"/>
      <c r="D268" s="509"/>
      <c r="E268" s="509"/>
      <c r="F268" s="509"/>
      <c r="G268" s="509"/>
      <c r="H268" s="509"/>
      <c r="I268" s="509"/>
      <c r="J268" s="509"/>
      <c r="K268" s="509"/>
      <c r="L268" s="509"/>
      <c r="M268" s="509"/>
      <c r="N268" s="509"/>
      <c r="O268" s="509"/>
      <c r="P268" s="509"/>
      <c r="Q268" s="509"/>
      <c r="R268" s="509"/>
      <c r="S268" s="509"/>
      <c r="T268" s="509"/>
      <c r="U268" s="509"/>
      <c r="V268" s="509"/>
      <c r="W268" s="509"/>
      <c r="X268" s="509"/>
      <c r="Y268" s="509"/>
      <c r="Z268" s="509"/>
      <c r="AA268" s="509"/>
      <c r="AB268" s="509"/>
      <c r="AC268" s="509"/>
      <c r="AD268" s="509"/>
      <c r="AE268" s="509"/>
      <c r="AF268" s="509"/>
      <c r="AG268" s="509"/>
      <c r="AH268" s="509"/>
      <c r="AI268" s="509"/>
      <c r="AJ268" s="509"/>
      <c r="AK268" s="509"/>
      <c r="AL268" s="509"/>
      <c r="AM268" s="509"/>
      <c r="AN268" s="509"/>
      <c r="AO268" s="509"/>
      <c r="AP268" s="509"/>
      <c r="AQ268" s="509"/>
      <c r="AR268" s="509"/>
      <c r="AS268" s="509"/>
      <c r="AT268" s="509"/>
      <c r="AU268" s="509"/>
      <c r="AV268" s="509"/>
      <c r="AW268" s="509"/>
      <c r="AX268" s="509"/>
      <c r="AY268" s="509"/>
      <c r="AZ268" s="509"/>
      <c r="BA268" s="509"/>
      <c r="BB268" s="509"/>
      <c r="BC268" s="509"/>
    </row>
    <row r="269" ht="15.75" customHeight="1">
      <c r="A269" s="509"/>
      <c r="B269" s="510"/>
      <c r="C269" s="509"/>
      <c r="D269" s="509"/>
      <c r="E269" s="509"/>
      <c r="F269" s="509"/>
      <c r="G269" s="509"/>
      <c r="H269" s="509"/>
      <c r="I269" s="509"/>
      <c r="J269" s="509"/>
      <c r="K269" s="509"/>
      <c r="L269" s="509"/>
      <c r="M269" s="509"/>
      <c r="N269" s="509"/>
      <c r="O269" s="509"/>
      <c r="P269" s="509"/>
      <c r="Q269" s="509"/>
      <c r="R269" s="509"/>
      <c r="S269" s="509"/>
      <c r="T269" s="509"/>
      <c r="U269" s="509"/>
      <c r="V269" s="509"/>
      <c r="W269" s="509"/>
      <c r="X269" s="509"/>
      <c r="Y269" s="509"/>
      <c r="Z269" s="509"/>
      <c r="AA269" s="509"/>
      <c r="AB269" s="509"/>
      <c r="AC269" s="509"/>
      <c r="AD269" s="509"/>
      <c r="AE269" s="509"/>
      <c r="AF269" s="509"/>
      <c r="AG269" s="509"/>
      <c r="AH269" s="509"/>
      <c r="AI269" s="509"/>
      <c r="AJ269" s="509"/>
      <c r="AK269" s="509"/>
      <c r="AL269" s="509"/>
      <c r="AM269" s="509"/>
      <c r="AN269" s="509"/>
      <c r="AO269" s="509"/>
      <c r="AP269" s="509"/>
      <c r="AQ269" s="509"/>
      <c r="AR269" s="509"/>
      <c r="AS269" s="509"/>
      <c r="AT269" s="509"/>
      <c r="AU269" s="509"/>
      <c r="AV269" s="509"/>
      <c r="AW269" s="509"/>
      <c r="AX269" s="509"/>
      <c r="AY269" s="509"/>
      <c r="AZ269" s="509"/>
      <c r="BA269" s="509"/>
      <c r="BB269" s="509"/>
      <c r="BC269" s="509"/>
    </row>
    <row r="270" ht="15.75" customHeight="1">
      <c r="A270" s="509"/>
      <c r="B270" s="510"/>
      <c r="C270" s="509"/>
      <c r="D270" s="509"/>
      <c r="E270" s="509"/>
      <c r="F270" s="509"/>
      <c r="G270" s="509"/>
      <c r="H270" s="509"/>
      <c r="I270" s="509"/>
      <c r="J270" s="509"/>
      <c r="K270" s="509"/>
      <c r="L270" s="509"/>
      <c r="M270" s="509"/>
      <c r="N270" s="509"/>
      <c r="O270" s="509"/>
      <c r="P270" s="509"/>
      <c r="Q270" s="509"/>
      <c r="R270" s="509"/>
      <c r="S270" s="509"/>
      <c r="T270" s="509"/>
      <c r="U270" s="509"/>
      <c r="V270" s="509"/>
      <c r="W270" s="509"/>
      <c r="X270" s="509"/>
      <c r="Y270" s="509"/>
      <c r="Z270" s="509"/>
      <c r="AA270" s="509"/>
      <c r="AB270" s="509"/>
      <c r="AC270" s="509"/>
      <c r="AD270" s="509"/>
      <c r="AE270" s="509"/>
      <c r="AF270" s="509"/>
      <c r="AG270" s="509"/>
      <c r="AH270" s="509"/>
      <c r="AI270" s="509"/>
      <c r="AJ270" s="509"/>
      <c r="AK270" s="509"/>
      <c r="AL270" s="509"/>
      <c r="AM270" s="509"/>
      <c r="AN270" s="509"/>
      <c r="AO270" s="509"/>
      <c r="AP270" s="509"/>
      <c r="AQ270" s="509"/>
      <c r="AR270" s="509"/>
      <c r="AS270" s="509"/>
      <c r="AT270" s="509"/>
      <c r="AU270" s="509"/>
      <c r="AV270" s="509"/>
      <c r="AW270" s="509"/>
      <c r="AX270" s="509"/>
      <c r="AY270" s="509"/>
      <c r="AZ270" s="509"/>
      <c r="BA270" s="509"/>
      <c r="BB270" s="509"/>
      <c r="BC270" s="509"/>
    </row>
    <row r="271" ht="15.75" customHeight="1">
      <c r="A271" s="509"/>
      <c r="B271" s="510"/>
      <c r="C271" s="509"/>
      <c r="D271" s="509"/>
      <c r="E271" s="509"/>
      <c r="F271" s="509"/>
      <c r="G271" s="509"/>
      <c r="H271" s="509"/>
      <c r="I271" s="509"/>
      <c r="J271" s="509"/>
      <c r="K271" s="509"/>
      <c r="L271" s="509"/>
      <c r="M271" s="509"/>
      <c r="N271" s="509"/>
      <c r="O271" s="509"/>
      <c r="P271" s="509"/>
      <c r="Q271" s="509"/>
      <c r="R271" s="509"/>
      <c r="S271" s="509"/>
      <c r="T271" s="509"/>
      <c r="U271" s="509"/>
      <c r="V271" s="509"/>
      <c r="W271" s="509"/>
      <c r="X271" s="509"/>
      <c r="Y271" s="509"/>
      <c r="Z271" s="509"/>
      <c r="AA271" s="509"/>
      <c r="AB271" s="509"/>
      <c r="AC271" s="509"/>
      <c r="AD271" s="509"/>
      <c r="AE271" s="509"/>
      <c r="AF271" s="509"/>
      <c r="AG271" s="509"/>
      <c r="AH271" s="509"/>
      <c r="AI271" s="509"/>
      <c r="AJ271" s="509"/>
      <c r="AK271" s="509"/>
      <c r="AL271" s="509"/>
      <c r="AM271" s="509"/>
      <c r="AN271" s="509"/>
      <c r="AO271" s="509"/>
      <c r="AP271" s="509"/>
      <c r="AQ271" s="509"/>
      <c r="AR271" s="509"/>
      <c r="AS271" s="509"/>
      <c r="AT271" s="509"/>
      <c r="AU271" s="509"/>
      <c r="AV271" s="509"/>
      <c r="AW271" s="509"/>
      <c r="AX271" s="509"/>
      <c r="AY271" s="509"/>
      <c r="AZ271" s="509"/>
      <c r="BA271" s="509"/>
      <c r="BB271" s="509"/>
      <c r="BC271" s="509"/>
    </row>
    <row r="272" ht="15.75" customHeight="1">
      <c r="A272" s="509"/>
      <c r="B272" s="510"/>
      <c r="C272" s="509"/>
      <c r="D272" s="509"/>
      <c r="E272" s="509"/>
      <c r="F272" s="509"/>
      <c r="G272" s="509"/>
      <c r="H272" s="509"/>
      <c r="I272" s="509"/>
      <c r="J272" s="509"/>
      <c r="K272" s="509"/>
      <c r="L272" s="509"/>
      <c r="M272" s="509"/>
      <c r="N272" s="509"/>
      <c r="O272" s="509"/>
      <c r="P272" s="509"/>
      <c r="Q272" s="509"/>
      <c r="R272" s="509"/>
      <c r="S272" s="509"/>
      <c r="T272" s="509"/>
      <c r="U272" s="509"/>
      <c r="V272" s="509"/>
      <c r="W272" s="509"/>
      <c r="X272" s="509"/>
      <c r="Y272" s="509"/>
      <c r="Z272" s="509"/>
      <c r="AA272" s="509"/>
      <c r="AB272" s="509"/>
      <c r="AC272" s="509"/>
      <c r="AD272" s="509"/>
      <c r="AE272" s="509"/>
      <c r="AF272" s="509"/>
      <c r="AG272" s="509"/>
      <c r="AH272" s="509"/>
      <c r="AI272" s="509"/>
      <c r="AJ272" s="509"/>
      <c r="AK272" s="509"/>
      <c r="AL272" s="509"/>
      <c r="AM272" s="509"/>
      <c r="AN272" s="509"/>
      <c r="AO272" s="509"/>
      <c r="AP272" s="509"/>
      <c r="AQ272" s="509"/>
      <c r="AR272" s="509"/>
      <c r="AS272" s="509"/>
      <c r="AT272" s="509"/>
      <c r="AU272" s="509"/>
      <c r="AV272" s="509"/>
      <c r="AW272" s="509"/>
      <c r="AX272" s="509"/>
      <c r="AY272" s="509"/>
      <c r="AZ272" s="509"/>
      <c r="BA272" s="509"/>
      <c r="BB272" s="509"/>
      <c r="BC272" s="509"/>
    </row>
    <row r="273" ht="15.75" customHeight="1">
      <c r="A273" s="509"/>
      <c r="B273" s="510"/>
      <c r="C273" s="509"/>
      <c r="D273" s="509"/>
      <c r="E273" s="509"/>
      <c r="F273" s="509"/>
      <c r="G273" s="509"/>
      <c r="H273" s="509"/>
      <c r="I273" s="509"/>
      <c r="J273" s="509"/>
      <c r="K273" s="509"/>
      <c r="L273" s="509"/>
      <c r="M273" s="509"/>
      <c r="N273" s="509"/>
      <c r="O273" s="509"/>
      <c r="P273" s="509"/>
      <c r="Q273" s="509"/>
      <c r="R273" s="509"/>
      <c r="S273" s="509"/>
      <c r="T273" s="509"/>
      <c r="U273" s="509"/>
      <c r="V273" s="509"/>
      <c r="W273" s="509"/>
      <c r="X273" s="509"/>
      <c r="Y273" s="509"/>
      <c r="Z273" s="509"/>
      <c r="AA273" s="509"/>
      <c r="AB273" s="509"/>
      <c r="AC273" s="509"/>
      <c r="AD273" s="509"/>
      <c r="AE273" s="509"/>
      <c r="AF273" s="509"/>
      <c r="AG273" s="509"/>
      <c r="AH273" s="509"/>
      <c r="AI273" s="509"/>
      <c r="AJ273" s="509"/>
      <c r="AK273" s="509"/>
      <c r="AL273" s="509"/>
      <c r="AM273" s="509"/>
      <c r="AN273" s="509"/>
      <c r="AO273" s="509"/>
      <c r="AP273" s="509"/>
      <c r="AQ273" s="509"/>
      <c r="AR273" s="509"/>
      <c r="AS273" s="509"/>
      <c r="AT273" s="509"/>
      <c r="AU273" s="509"/>
      <c r="AV273" s="509"/>
      <c r="AW273" s="509"/>
      <c r="AX273" s="509"/>
      <c r="AY273" s="509"/>
      <c r="AZ273" s="509"/>
      <c r="BA273" s="509"/>
      <c r="BB273" s="509"/>
      <c r="BC273" s="509"/>
    </row>
    <row r="274" ht="15.75" customHeight="1">
      <c r="A274" s="509"/>
      <c r="B274" s="510"/>
      <c r="C274" s="509"/>
      <c r="D274" s="509"/>
      <c r="E274" s="509"/>
      <c r="F274" s="509"/>
      <c r="G274" s="509"/>
      <c r="H274" s="509"/>
      <c r="I274" s="509"/>
      <c r="J274" s="509"/>
      <c r="K274" s="509"/>
      <c r="L274" s="509"/>
      <c r="M274" s="509"/>
      <c r="N274" s="509"/>
      <c r="O274" s="509"/>
      <c r="P274" s="509"/>
      <c r="Q274" s="509"/>
      <c r="R274" s="509"/>
      <c r="S274" s="509"/>
      <c r="T274" s="509"/>
      <c r="U274" s="509"/>
      <c r="V274" s="509"/>
      <c r="W274" s="509"/>
      <c r="X274" s="509"/>
      <c r="Y274" s="509"/>
      <c r="Z274" s="509"/>
      <c r="AA274" s="509"/>
      <c r="AB274" s="509"/>
      <c r="AC274" s="509"/>
      <c r="AD274" s="509"/>
      <c r="AE274" s="509"/>
      <c r="AF274" s="509"/>
      <c r="AG274" s="509"/>
      <c r="AH274" s="509"/>
      <c r="AI274" s="509"/>
      <c r="AJ274" s="509"/>
      <c r="AK274" s="509"/>
      <c r="AL274" s="509"/>
      <c r="AM274" s="509"/>
      <c r="AN274" s="509"/>
      <c r="AO274" s="509"/>
      <c r="AP274" s="509"/>
      <c r="AQ274" s="509"/>
      <c r="AR274" s="509"/>
      <c r="AS274" s="509"/>
      <c r="AT274" s="509"/>
      <c r="AU274" s="509"/>
      <c r="AV274" s="509"/>
      <c r="AW274" s="509"/>
      <c r="AX274" s="509"/>
      <c r="AY274" s="509"/>
      <c r="AZ274" s="509"/>
      <c r="BA274" s="509"/>
      <c r="BB274" s="509"/>
      <c r="BC274" s="509"/>
    </row>
    <row r="275" ht="15.75" customHeight="1">
      <c r="A275" s="509"/>
      <c r="B275" s="510"/>
      <c r="C275" s="509"/>
      <c r="D275" s="509"/>
      <c r="E275" s="509"/>
      <c r="F275" s="509"/>
      <c r="G275" s="509"/>
      <c r="H275" s="509"/>
      <c r="I275" s="509"/>
      <c r="J275" s="509"/>
      <c r="K275" s="509"/>
      <c r="L275" s="509"/>
      <c r="M275" s="509"/>
      <c r="N275" s="509"/>
      <c r="O275" s="509"/>
      <c r="P275" s="509"/>
      <c r="Q275" s="509"/>
      <c r="R275" s="509"/>
      <c r="S275" s="509"/>
      <c r="T275" s="509"/>
      <c r="U275" s="509"/>
      <c r="V275" s="509"/>
      <c r="W275" s="509"/>
      <c r="X275" s="509"/>
      <c r="Y275" s="509"/>
      <c r="Z275" s="509"/>
      <c r="AA275" s="509"/>
      <c r="AB275" s="509"/>
      <c r="AC275" s="509"/>
      <c r="AD275" s="509"/>
      <c r="AE275" s="509"/>
      <c r="AF275" s="509"/>
      <c r="AG275" s="509"/>
      <c r="AH275" s="509"/>
      <c r="AI275" s="509"/>
      <c r="AJ275" s="509"/>
      <c r="AK275" s="509"/>
      <c r="AL275" s="509"/>
      <c r="AM275" s="509"/>
      <c r="AN275" s="509"/>
      <c r="AO275" s="509"/>
      <c r="AP275" s="509"/>
      <c r="AQ275" s="509"/>
      <c r="AR275" s="509"/>
      <c r="AS275" s="509"/>
      <c r="AT275" s="509"/>
      <c r="AU275" s="509"/>
      <c r="AV275" s="509"/>
      <c r="AW275" s="509"/>
      <c r="AX275" s="509"/>
      <c r="AY275" s="509"/>
      <c r="AZ275" s="509"/>
      <c r="BA275" s="509"/>
      <c r="BB275" s="509"/>
      <c r="BC275" s="509"/>
    </row>
    <row r="276" ht="15.75" customHeight="1">
      <c r="A276" s="509"/>
      <c r="B276" s="510"/>
      <c r="C276" s="509"/>
      <c r="D276" s="509"/>
      <c r="E276" s="509"/>
      <c r="F276" s="509"/>
      <c r="G276" s="509"/>
      <c r="H276" s="509"/>
      <c r="I276" s="509"/>
      <c r="J276" s="509"/>
      <c r="K276" s="509"/>
      <c r="L276" s="509"/>
      <c r="M276" s="509"/>
      <c r="N276" s="509"/>
      <c r="O276" s="509"/>
      <c r="P276" s="509"/>
      <c r="Q276" s="509"/>
      <c r="R276" s="509"/>
      <c r="S276" s="509"/>
      <c r="T276" s="509"/>
      <c r="U276" s="509"/>
      <c r="V276" s="509"/>
      <c r="W276" s="509"/>
      <c r="X276" s="509"/>
      <c r="Y276" s="509"/>
      <c r="Z276" s="509"/>
      <c r="AA276" s="509"/>
      <c r="AB276" s="509"/>
      <c r="AC276" s="509"/>
      <c r="AD276" s="509"/>
      <c r="AE276" s="509"/>
      <c r="AF276" s="509"/>
      <c r="AG276" s="509"/>
      <c r="AH276" s="509"/>
      <c r="AI276" s="509"/>
      <c r="AJ276" s="509"/>
      <c r="AK276" s="509"/>
      <c r="AL276" s="509"/>
      <c r="AM276" s="509"/>
      <c r="AN276" s="509"/>
      <c r="AO276" s="509"/>
      <c r="AP276" s="509"/>
      <c r="AQ276" s="509"/>
      <c r="AR276" s="509"/>
      <c r="AS276" s="509"/>
      <c r="AT276" s="509"/>
      <c r="AU276" s="509"/>
      <c r="AV276" s="509"/>
      <c r="AW276" s="509"/>
      <c r="AX276" s="509"/>
      <c r="AY276" s="509"/>
      <c r="AZ276" s="509"/>
      <c r="BA276" s="509"/>
      <c r="BB276" s="509"/>
      <c r="BC276" s="509"/>
    </row>
    <row r="277" ht="15.75" customHeight="1">
      <c r="A277" s="509"/>
      <c r="B277" s="510"/>
      <c r="C277" s="509"/>
      <c r="D277" s="509"/>
      <c r="E277" s="509"/>
      <c r="F277" s="509"/>
      <c r="G277" s="509"/>
      <c r="H277" s="509"/>
      <c r="I277" s="509"/>
      <c r="J277" s="509"/>
      <c r="K277" s="509"/>
      <c r="L277" s="509"/>
      <c r="M277" s="509"/>
      <c r="N277" s="509"/>
      <c r="O277" s="509"/>
      <c r="P277" s="509"/>
      <c r="Q277" s="509"/>
      <c r="R277" s="509"/>
      <c r="S277" s="509"/>
      <c r="T277" s="509"/>
      <c r="U277" s="509"/>
      <c r="V277" s="509"/>
      <c r="W277" s="509"/>
      <c r="X277" s="509"/>
      <c r="Y277" s="509"/>
      <c r="Z277" s="509"/>
      <c r="AA277" s="509"/>
      <c r="AB277" s="509"/>
      <c r="AC277" s="509"/>
      <c r="AD277" s="509"/>
      <c r="AE277" s="509"/>
      <c r="AF277" s="509"/>
      <c r="AG277" s="509"/>
      <c r="AH277" s="509"/>
      <c r="AI277" s="509"/>
      <c r="AJ277" s="509"/>
      <c r="AK277" s="509"/>
      <c r="AL277" s="509"/>
      <c r="AM277" s="509"/>
      <c r="AN277" s="509"/>
      <c r="AO277" s="509"/>
      <c r="AP277" s="509"/>
      <c r="AQ277" s="509"/>
      <c r="AR277" s="509"/>
      <c r="AS277" s="509"/>
      <c r="AT277" s="509"/>
      <c r="AU277" s="509"/>
      <c r="AV277" s="509"/>
      <c r="AW277" s="509"/>
      <c r="AX277" s="509"/>
      <c r="AY277" s="509"/>
      <c r="AZ277" s="509"/>
      <c r="BA277" s="509"/>
      <c r="BB277" s="509"/>
      <c r="BC277" s="509"/>
    </row>
    <row r="278" ht="15.75" customHeight="1">
      <c r="A278" s="509"/>
      <c r="B278" s="510"/>
      <c r="C278" s="509"/>
      <c r="D278" s="509"/>
      <c r="E278" s="509"/>
      <c r="F278" s="509"/>
      <c r="G278" s="509"/>
      <c r="H278" s="509"/>
      <c r="I278" s="509"/>
      <c r="J278" s="509"/>
      <c r="K278" s="509"/>
      <c r="L278" s="509"/>
      <c r="M278" s="509"/>
      <c r="N278" s="509"/>
      <c r="O278" s="509"/>
      <c r="P278" s="509"/>
      <c r="Q278" s="509"/>
      <c r="R278" s="509"/>
      <c r="S278" s="509"/>
      <c r="T278" s="509"/>
      <c r="U278" s="509"/>
      <c r="V278" s="509"/>
      <c r="W278" s="509"/>
      <c r="X278" s="509"/>
      <c r="Y278" s="509"/>
      <c r="Z278" s="509"/>
      <c r="AA278" s="509"/>
      <c r="AB278" s="509"/>
      <c r="AC278" s="509"/>
      <c r="AD278" s="509"/>
      <c r="AE278" s="509"/>
      <c r="AF278" s="509"/>
      <c r="AG278" s="509"/>
      <c r="AH278" s="509"/>
      <c r="AI278" s="509"/>
      <c r="AJ278" s="509"/>
      <c r="AK278" s="509"/>
      <c r="AL278" s="509"/>
      <c r="AM278" s="509"/>
      <c r="AN278" s="509"/>
      <c r="AO278" s="509"/>
      <c r="AP278" s="509"/>
      <c r="AQ278" s="509"/>
      <c r="AR278" s="509"/>
      <c r="AS278" s="509"/>
      <c r="AT278" s="509"/>
      <c r="AU278" s="509"/>
      <c r="AV278" s="509"/>
      <c r="AW278" s="509"/>
      <c r="AX278" s="509"/>
      <c r="AY278" s="509"/>
      <c r="AZ278" s="509"/>
      <c r="BA278" s="509"/>
      <c r="BB278" s="509"/>
      <c r="BC278" s="509"/>
    </row>
    <row r="279" ht="15.75" customHeight="1">
      <c r="A279" s="509"/>
      <c r="B279" s="510"/>
      <c r="C279" s="509"/>
      <c r="D279" s="509"/>
      <c r="E279" s="509"/>
      <c r="F279" s="509"/>
      <c r="G279" s="509"/>
      <c r="H279" s="509"/>
      <c r="I279" s="509"/>
      <c r="J279" s="509"/>
      <c r="K279" s="509"/>
      <c r="L279" s="509"/>
      <c r="M279" s="509"/>
      <c r="N279" s="509"/>
      <c r="O279" s="509"/>
      <c r="P279" s="509"/>
      <c r="Q279" s="509"/>
      <c r="R279" s="509"/>
      <c r="S279" s="509"/>
      <c r="T279" s="509"/>
      <c r="U279" s="509"/>
      <c r="V279" s="509"/>
      <c r="W279" s="509"/>
      <c r="X279" s="509"/>
      <c r="Y279" s="509"/>
      <c r="Z279" s="509"/>
      <c r="AA279" s="509"/>
      <c r="AB279" s="509"/>
      <c r="AC279" s="509"/>
      <c r="AD279" s="509"/>
      <c r="AE279" s="509"/>
      <c r="AF279" s="509"/>
      <c r="AG279" s="509"/>
      <c r="AH279" s="509"/>
      <c r="AI279" s="509"/>
      <c r="AJ279" s="509"/>
      <c r="AK279" s="509"/>
      <c r="AL279" s="509"/>
      <c r="AM279" s="509"/>
      <c r="AN279" s="509"/>
      <c r="AO279" s="509"/>
      <c r="AP279" s="509"/>
      <c r="AQ279" s="509"/>
      <c r="AR279" s="509"/>
      <c r="AS279" s="509"/>
      <c r="AT279" s="509"/>
      <c r="AU279" s="509"/>
      <c r="AV279" s="509"/>
      <c r="AW279" s="509"/>
      <c r="AX279" s="509"/>
      <c r="AY279" s="509"/>
      <c r="AZ279" s="509"/>
      <c r="BA279" s="509"/>
      <c r="BB279" s="509"/>
      <c r="BC279" s="509"/>
    </row>
    <row r="280" ht="15.75" customHeight="1">
      <c r="A280" s="509"/>
      <c r="B280" s="510"/>
      <c r="C280" s="509"/>
      <c r="D280" s="509"/>
      <c r="E280" s="509"/>
      <c r="F280" s="509"/>
      <c r="G280" s="509"/>
      <c r="H280" s="509"/>
      <c r="I280" s="509"/>
      <c r="J280" s="509"/>
      <c r="K280" s="509"/>
      <c r="L280" s="509"/>
      <c r="M280" s="509"/>
      <c r="N280" s="509"/>
      <c r="O280" s="509"/>
      <c r="P280" s="509"/>
      <c r="Q280" s="509"/>
      <c r="R280" s="509"/>
      <c r="S280" s="509"/>
      <c r="T280" s="509"/>
      <c r="U280" s="509"/>
      <c r="V280" s="509"/>
      <c r="W280" s="509"/>
      <c r="X280" s="509"/>
      <c r="Y280" s="509"/>
      <c r="Z280" s="509"/>
      <c r="AA280" s="509"/>
      <c r="AB280" s="509"/>
      <c r="AC280" s="509"/>
      <c r="AD280" s="509"/>
      <c r="AE280" s="509"/>
      <c r="AF280" s="509"/>
      <c r="AG280" s="509"/>
      <c r="AH280" s="509"/>
      <c r="AI280" s="509"/>
      <c r="AJ280" s="509"/>
      <c r="AK280" s="509"/>
      <c r="AL280" s="509"/>
      <c r="AM280" s="509"/>
      <c r="AN280" s="509"/>
      <c r="AO280" s="509"/>
      <c r="AP280" s="509"/>
      <c r="AQ280" s="509"/>
      <c r="AR280" s="509"/>
      <c r="AS280" s="509"/>
      <c r="AT280" s="509"/>
      <c r="AU280" s="509"/>
      <c r="AV280" s="509"/>
      <c r="AW280" s="509"/>
      <c r="AX280" s="509"/>
      <c r="AY280" s="509"/>
      <c r="AZ280" s="509"/>
      <c r="BA280" s="509"/>
      <c r="BB280" s="509"/>
      <c r="BC280" s="509"/>
    </row>
    <row r="281" ht="15.75" customHeight="1">
      <c r="A281" s="509"/>
      <c r="B281" s="510"/>
      <c r="C281" s="509"/>
      <c r="D281" s="509"/>
      <c r="E281" s="509"/>
      <c r="F281" s="509"/>
      <c r="G281" s="509"/>
      <c r="H281" s="509"/>
      <c r="I281" s="509"/>
      <c r="J281" s="509"/>
      <c r="K281" s="509"/>
      <c r="L281" s="509"/>
      <c r="M281" s="509"/>
      <c r="N281" s="509"/>
      <c r="O281" s="509"/>
      <c r="P281" s="509"/>
      <c r="Q281" s="509"/>
      <c r="R281" s="509"/>
      <c r="S281" s="509"/>
      <c r="T281" s="509"/>
      <c r="U281" s="509"/>
      <c r="V281" s="509"/>
      <c r="W281" s="509"/>
      <c r="X281" s="509"/>
      <c r="Y281" s="509"/>
      <c r="Z281" s="509"/>
      <c r="AA281" s="509"/>
      <c r="AB281" s="509"/>
      <c r="AC281" s="509"/>
      <c r="AD281" s="509"/>
      <c r="AE281" s="509"/>
      <c r="AF281" s="509"/>
      <c r="AG281" s="509"/>
      <c r="AH281" s="509"/>
      <c r="AI281" s="509"/>
      <c r="AJ281" s="509"/>
      <c r="AK281" s="509"/>
      <c r="AL281" s="509"/>
      <c r="AM281" s="509"/>
      <c r="AN281" s="509"/>
      <c r="AO281" s="509"/>
      <c r="AP281" s="509"/>
      <c r="AQ281" s="509"/>
      <c r="AR281" s="509"/>
      <c r="AS281" s="509"/>
      <c r="AT281" s="509"/>
      <c r="AU281" s="509"/>
      <c r="AV281" s="509"/>
      <c r="AW281" s="509"/>
      <c r="AX281" s="509"/>
      <c r="AY281" s="509"/>
      <c r="AZ281" s="509"/>
      <c r="BA281" s="509"/>
      <c r="BB281" s="509"/>
      <c r="BC281" s="509"/>
    </row>
    <row r="282" ht="15.75" customHeight="1">
      <c r="A282" s="509"/>
      <c r="B282" s="510"/>
      <c r="C282" s="509"/>
      <c r="D282" s="509"/>
      <c r="E282" s="509"/>
      <c r="F282" s="509"/>
      <c r="G282" s="509"/>
      <c r="H282" s="509"/>
      <c r="I282" s="509"/>
      <c r="J282" s="509"/>
      <c r="K282" s="509"/>
      <c r="L282" s="509"/>
      <c r="M282" s="509"/>
      <c r="N282" s="509"/>
      <c r="O282" s="509"/>
      <c r="P282" s="509"/>
      <c r="Q282" s="509"/>
      <c r="R282" s="509"/>
      <c r="S282" s="509"/>
      <c r="T282" s="509"/>
      <c r="U282" s="509"/>
      <c r="V282" s="509"/>
      <c r="W282" s="509"/>
      <c r="X282" s="509"/>
      <c r="Y282" s="509"/>
      <c r="Z282" s="509"/>
      <c r="AA282" s="509"/>
      <c r="AB282" s="509"/>
      <c r="AC282" s="509"/>
      <c r="AD282" s="509"/>
      <c r="AE282" s="509"/>
      <c r="AF282" s="509"/>
      <c r="AG282" s="509"/>
      <c r="AH282" s="509"/>
      <c r="AI282" s="509"/>
      <c r="AJ282" s="509"/>
      <c r="AK282" s="509"/>
      <c r="AL282" s="509"/>
      <c r="AM282" s="509"/>
      <c r="AN282" s="509"/>
      <c r="AO282" s="509"/>
      <c r="AP282" s="509"/>
      <c r="AQ282" s="509"/>
      <c r="AR282" s="509"/>
      <c r="AS282" s="509"/>
      <c r="AT282" s="509"/>
      <c r="AU282" s="509"/>
      <c r="AV282" s="509"/>
      <c r="AW282" s="509"/>
      <c r="AX282" s="509"/>
      <c r="AY282" s="509"/>
      <c r="AZ282" s="509"/>
      <c r="BA282" s="509"/>
      <c r="BB282" s="509"/>
      <c r="BC282" s="509"/>
    </row>
    <row r="283" ht="15.75" customHeight="1">
      <c r="A283" s="509"/>
      <c r="B283" s="510"/>
      <c r="C283" s="509"/>
      <c r="D283" s="509"/>
      <c r="E283" s="509"/>
      <c r="F283" s="509"/>
      <c r="G283" s="509"/>
      <c r="H283" s="509"/>
      <c r="I283" s="509"/>
      <c r="J283" s="509"/>
      <c r="K283" s="509"/>
      <c r="L283" s="509"/>
      <c r="M283" s="509"/>
      <c r="N283" s="509"/>
      <c r="O283" s="509"/>
      <c r="P283" s="509"/>
      <c r="Q283" s="509"/>
      <c r="R283" s="509"/>
      <c r="S283" s="509"/>
      <c r="T283" s="509"/>
      <c r="U283" s="509"/>
      <c r="V283" s="509"/>
      <c r="W283" s="509"/>
      <c r="X283" s="509"/>
      <c r="Y283" s="509"/>
      <c r="Z283" s="509"/>
      <c r="AA283" s="509"/>
      <c r="AB283" s="509"/>
      <c r="AC283" s="509"/>
      <c r="AD283" s="509"/>
      <c r="AE283" s="509"/>
      <c r="AF283" s="509"/>
      <c r="AG283" s="509"/>
      <c r="AH283" s="509"/>
      <c r="AI283" s="509"/>
      <c r="AJ283" s="509"/>
      <c r="AK283" s="509"/>
      <c r="AL283" s="509"/>
      <c r="AM283" s="509"/>
      <c r="AN283" s="509"/>
      <c r="AO283" s="509"/>
      <c r="AP283" s="509"/>
      <c r="AQ283" s="509"/>
      <c r="AR283" s="509"/>
      <c r="AS283" s="509"/>
      <c r="AT283" s="509"/>
      <c r="AU283" s="509"/>
      <c r="AV283" s="509"/>
      <c r="AW283" s="509"/>
      <c r="AX283" s="509"/>
      <c r="AY283" s="509"/>
      <c r="AZ283" s="509"/>
      <c r="BA283" s="509"/>
      <c r="BB283" s="509"/>
      <c r="BC283" s="509"/>
    </row>
    <row r="284" ht="15.75" customHeight="1">
      <c r="A284" s="509"/>
      <c r="B284" s="510"/>
      <c r="C284" s="509"/>
      <c r="D284" s="509"/>
      <c r="E284" s="509"/>
      <c r="F284" s="509"/>
      <c r="G284" s="509"/>
      <c r="H284" s="509"/>
      <c r="I284" s="509"/>
      <c r="J284" s="509"/>
      <c r="K284" s="509"/>
      <c r="L284" s="509"/>
      <c r="M284" s="509"/>
      <c r="N284" s="509"/>
      <c r="O284" s="509"/>
      <c r="P284" s="509"/>
      <c r="Q284" s="509"/>
      <c r="R284" s="509"/>
      <c r="S284" s="509"/>
      <c r="T284" s="509"/>
      <c r="U284" s="509"/>
      <c r="V284" s="509"/>
      <c r="W284" s="509"/>
      <c r="X284" s="509"/>
      <c r="Y284" s="509"/>
      <c r="Z284" s="509"/>
      <c r="AA284" s="509"/>
      <c r="AB284" s="509"/>
      <c r="AC284" s="509"/>
      <c r="AD284" s="509"/>
      <c r="AE284" s="509"/>
      <c r="AF284" s="509"/>
      <c r="AG284" s="509"/>
      <c r="AH284" s="509"/>
      <c r="AI284" s="509"/>
      <c r="AJ284" s="509"/>
      <c r="AK284" s="509"/>
      <c r="AL284" s="509"/>
      <c r="AM284" s="509"/>
      <c r="AN284" s="509"/>
      <c r="AO284" s="509"/>
      <c r="AP284" s="509"/>
      <c r="AQ284" s="509"/>
      <c r="AR284" s="509"/>
      <c r="AS284" s="509"/>
      <c r="AT284" s="509"/>
      <c r="AU284" s="509"/>
      <c r="AV284" s="509"/>
      <c r="AW284" s="509"/>
      <c r="AX284" s="509"/>
      <c r="AY284" s="509"/>
      <c r="AZ284" s="509"/>
      <c r="BA284" s="509"/>
      <c r="BB284" s="509"/>
      <c r="BC284" s="509"/>
    </row>
    <row r="285" ht="15.75" customHeight="1">
      <c r="A285" s="509"/>
      <c r="B285" s="510"/>
      <c r="C285" s="509"/>
      <c r="D285" s="509"/>
      <c r="E285" s="509"/>
      <c r="F285" s="509"/>
      <c r="G285" s="509"/>
      <c r="H285" s="509"/>
      <c r="I285" s="509"/>
      <c r="J285" s="509"/>
      <c r="K285" s="509"/>
      <c r="L285" s="509"/>
      <c r="M285" s="509"/>
      <c r="N285" s="509"/>
      <c r="O285" s="509"/>
      <c r="P285" s="509"/>
      <c r="Q285" s="509"/>
      <c r="R285" s="509"/>
      <c r="S285" s="509"/>
      <c r="T285" s="509"/>
      <c r="U285" s="509"/>
      <c r="V285" s="509"/>
      <c r="W285" s="509"/>
      <c r="X285" s="509"/>
      <c r="Y285" s="509"/>
      <c r="Z285" s="509"/>
      <c r="AA285" s="509"/>
      <c r="AB285" s="509"/>
      <c r="AC285" s="509"/>
      <c r="AD285" s="509"/>
      <c r="AE285" s="509"/>
      <c r="AF285" s="509"/>
      <c r="AG285" s="509"/>
      <c r="AH285" s="509"/>
      <c r="AI285" s="509"/>
      <c r="AJ285" s="509"/>
      <c r="AK285" s="509"/>
      <c r="AL285" s="509"/>
      <c r="AM285" s="509"/>
      <c r="AN285" s="509"/>
      <c r="AO285" s="509"/>
      <c r="AP285" s="509"/>
      <c r="AQ285" s="509"/>
      <c r="AR285" s="509"/>
      <c r="AS285" s="509"/>
      <c r="AT285" s="509"/>
      <c r="AU285" s="509"/>
      <c r="AV285" s="509"/>
      <c r="AW285" s="509"/>
      <c r="AX285" s="509"/>
      <c r="AY285" s="509"/>
      <c r="AZ285" s="509"/>
      <c r="BA285" s="509"/>
      <c r="BB285" s="509"/>
      <c r="BC285" s="509"/>
    </row>
    <row r="286" ht="15.75" customHeight="1">
      <c r="A286" s="509"/>
      <c r="B286" s="510"/>
      <c r="C286" s="509"/>
      <c r="D286" s="509"/>
      <c r="E286" s="509"/>
      <c r="F286" s="509"/>
      <c r="G286" s="509"/>
      <c r="H286" s="509"/>
      <c r="I286" s="509"/>
      <c r="J286" s="509"/>
      <c r="K286" s="509"/>
      <c r="L286" s="509"/>
      <c r="M286" s="509"/>
      <c r="N286" s="509"/>
      <c r="O286" s="509"/>
      <c r="P286" s="509"/>
      <c r="Q286" s="509"/>
      <c r="R286" s="509"/>
      <c r="S286" s="509"/>
      <c r="T286" s="509"/>
      <c r="U286" s="509"/>
      <c r="V286" s="509"/>
      <c r="W286" s="509"/>
      <c r="X286" s="509"/>
      <c r="Y286" s="509"/>
      <c r="Z286" s="509"/>
      <c r="AA286" s="509"/>
      <c r="AB286" s="509"/>
      <c r="AC286" s="509"/>
      <c r="AD286" s="509"/>
      <c r="AE286" s="509"/>
      <c r="AF286" s="509"/>
      <c r="AG286" s="509"/>
      <c r="AH286" s="509"/>
      <c r="AI286" s="509"/>
      <c r="AJ286" s="509"/>
      <c r="AK286" s="509"/>
      <c r="AL286" s="509"/>
      <c r="AM286" s="509"/>
      <c r="AN286" s="509"/>
      <c r="AO286" s="509"/>
      <c r="AP286" s="509"/>
      <c r="AQ286" s="509"/>
      <c r="AR286" s="509"/>
      <c r="AS286" s="509"/>
      <c r="AT286" s="509"/>
      <c r="AU286" s="509"/>
      <c r="AV286" s="509"/>
      <c r="AW286" s="509"/>
      <c r="AX286" s="509"/>
      <c r="AY286" s="509"/>
      <c r="AZ286" s="509"/>
      <c r="BA286" s="509"/>
      <c r="BB286" s="509"/>
      <c r="BC286" s="509"/>
    </row>
    <row r="287" ht="15.75" customHeight="1">
      <c r="A287" s="509"/>
      <c r="B287" s="510"/>
      <c r="C287" s="509"/>
      <c r="D287" s="509"/>
      <c r="E287" s="509"/>
      <c r="F287" s="509"/>
      <c r="G287" s="509"/>
      <c r="H287" s="509"/>
      <c r="I287" s="509"/>
      <c r="J287" s="509"/>
      <c r="K287" s="509"/>
      <c r="L287" s="509"/>
      <c r="M287" s="509"/>
      <c r="N287" s="509"/>
      <c r="O287" s="509"/>
      <c r="P287" s="509"/>
      <c r="Q287" s="509"/>
      <c r="R287" s="509"/>
      <c r="S287" s="509"/>
      <c r="T287" s="509"/>
      <c r="U287" s="509"/>
      <c r="V287" s="509"/>
      <c r="W287" s="509"/>
      <c r="X287" s="509"/>
      <c r="Y287" s="509"/>
      <c r="Z287" s="509"/>
      <c r="AA287" s="509"/>
      <c r="AB287" s="509"/>
      <c r="AC287" s="509"/>
      <c r="AD287" s="509"/>
      <c r="AE287" s="509"/>
      <c r="AF287" s="509"/>
      <c r="AG287" s="509"/>
      <c r="AH287" s="509"/>
      <c r="AI287" s="509"/>
      <c r="AJ287" s="509"/>
      <c r="AK287" s="509"/>
      <c r="AL287" s="509"/>
      <c r="AM287" s="509"/>
      <c r="AN287" s="509"/>
      <c r="AO287" s="509"/>
      <c r="AP287" s="509"/>
      <c r="AQ287" s="509"/>
      <c r="AR287" s="509"/>
      <c r="AS287" s="509"/>
      <c r="AT287" s="509"/>
      <c r="AU287" s="509"/>
      <c r="AV287" s="509"/>
      <c r="AW287" s="509"/>
      <c r="AX287" s="509"/>
      <c r="AY287" s="509"/>
      <c r="AZ287" s="509"/>
      <c r="BA287" s="509"/>
      <c r="BB287" s="509"/>
      <c r="BC287" s="509"/>
    </row>
    <row r="288" ht="15.75" customHeight="1">
      <c r="A288" s="509"/>
      <c r="B288" s="510"/>
      <c r="C288" s="509"/>
      <c r="D288" s="509"/>
      <c r="E288" s="509"/>
      <c r="F288" s="509"/>
      <c r="G288" s="509"/>
      <c r="H288" s="509"/>
      <c r="I288" s="509"/>
      <c r="J288" s="509"/>
      <c r="K288" s="509"/>
      <c r="L288" s="509"/>
      <c r="M288" s="509"/>
      <c r="N288" s="509"/>
      <c r="O288" s="509"/>
      <c r="P288" s="509"/>
      <c r="Q288" s="509"/>
      <c r="R288" s="509"/>
      <c r="S288" s="509"/>
      <c r="T288" s="509"/>
      <c r="U288" s="509"/>
      <c r="V288" s="509"/>
      <c r="W288" s="509"/>
      <c r="X288" s="509"/>
      <c r="Y288" s="509"/>
      <c r="Z288" s="509"/>
      <c r="AA288" s="509"/>
      <c r="AB288" s="509"/>
      <c r="AC288" s="509"/>
      <c r="AD288" s="509"/>
      <c r="AE288" s="509"/>
      <c r="AF288" s="509"/>
      <c r="AG288" s="509"/>
      <c r="AH288" s="509"/>
      <c r="AI288" s="509"/>
      <c r="AJ288" s="509"/>
      <c r="AK288" s="509"/>
      <c r="AL288" s="509"/>
      <c r="AM288" s="509"/>
      <c r="AN288" s="509"/>
      <c r="AO288" s="509"/>
      <c r="AP288" s="509"/>
      <c r="AQ288" s="509"/>
      <c r="AR288" s="509"/>
      <c r="AS288" s="509"/>
      <c r="AT288" s="509"/>
      <c r="AU288" s="509"/>
      <c r="AV288" s="509"/>
      <c r="AW288" s="509"/>
      <c r="AX288" s="509"/>
      <c r="AY288" s="509"/>
      <c r="AZ288" s="509"/>
      <c r="BA288" s="509"/>
      <c r="BB288" s="509"/>
      <c r="BC288" s="509"/>
    </row>
    <row r="289" ht="15.75" customHeight="1">
      <c r="A289" s="509"/>
      <c r="B289" s="510"/>
      <c r="C289" s="509"/>
      <c r="D289" s="509"/>
      <c r="E289" s="509"/>
      <c r="F289" s="509"/>
      <c r="G289" s="509"/>
      <c r="H289" s="509"/>
      <c r="I289" s="509"/>
      <c r="J289" s="509"/>
      <c r="K289" s="509"/>
      <c r="L289" s="509"/>
      <c r="M289" s="509"/>
      <c r="N289" s="509"/>
      <c r="O289" s="509"/>
      <c r="P289" s="509"/>
      <c r="Q289" s="509"/>
      <c r="R289" s="509"/>
      <c r="S289" s="509"/>
      <c r="T289" s="509"/>
      <c r="U289" s="509"/>
      <c r="V289" s="509"/>
      <c r="W289" s="509"/>
      <c r="X289" s="509"/>
      <c r="Y289" s="509"/>
      <c r="Z289" s="509"/>
      <c r="AA289" s="509"/>
      <c r="AB289" s="509"/>
      <c r="AC289" s="509"/>
      <c r="AD289" s="509"/>
      <c r="AE289" s="509"/>
      <c r="AF289" s="509"/>
      <c r="AG289" s="509"/>
      <c r="AH289" s="509"/>
      <c r="AI289" s="509"/>
      <c r="AJ289" s="509"/>
      <c r="AK289" s="509"/>
      <c r="AL289" s="509"/>
      <c r="AM289" s="509"/>
      <c r="AN289" s="509"/>
      <c r="AO289" s="509"/>
      <c r="AP289" s="509"/>
      <c r="AQ289" s="509"/>
      <c r="AR289" s="509"/>
      <c r="AS289" s="509"/>
      <c r="AT289" s="509"/>
      <c r="AU289" s="509"/>
      <c r="AV289" s="509"/>
      <c r="AW289" s="509"/>
      <c r="AX289" s="509"/>
      <c r="AY289" s="509"/>
      <c r="AZ289" s="509"/>
      <c r="BA289" s="509"/>
      <c r="BB289" s="509"/>
      <c r="BC289" s="509"/>
    </row>
    <row r="290" ht="15.75" customHeight="1">
      <c r="A290" s="509"/>
      <c r="B290" s="510"/>
      <c r="C290" s="509"/>
      <c r="D290" s="509"/>
      <c r="E290" s="509"/>
      <c r="F290" s="509"/>
      <c r="G290" s="509"/>
      <c r="H290" s="509"/>
      <c r="I290" s="509"/>
      <c r="J290" s="509"/>
      <c r="K290" s="509"/>
      <c r="L290" s="509"/>
      <c r="M290" s="509"/>
      <c r="N290" s="509"/>
      <c r="O290" s="509"/>
      <c r="P290" s="509"/>
      <c r="Q290" s="509"/>
      <c r="R290" s="509"/>
      <c r="S290" s="509"/>
      <c r="T290" s="509"/>
      <c r="U290" s="509"/>
      <c r="V290" s="509"/>
      <c r="W290" s="509"/>
      <c r="X290" s="509"/>
      <c r="Y290" s="509"/>
      <c r="Z290" s="509"/>
      <c r="AA290" s="509"/>
      <c r="AB290" s="509"/>
      <c r="AC290" s="509"/>
      <c r="AD290" s="509"/>
      <c r="AE290" s="509"/>
      <c r="AF290" s="509"/>
      <c r="AG290" s="509"/>
      <c r="AH290" s="509"/>
      <c r="AI290" s="509"/>
      <c r="AJ290" s="509"/>
      <c r="AK290" s="509"/>
      <c r="AL290" s="509"/>
      <c r="AM290" s="509"/>
      <c r="AN290" s="509"/>
      <c r="AO290" s="509"/>
      <c r="AP290" s="509"/>
      <c r="AQ290" s="509"/>
      <c r="AR290" s="509"/>
      <c r="AS290" s="509"/>
      <c r="AT290" s="509"/>
      <c r="AU290" s="509"/>
      <c r="AV290" s="509"/>
      <c r="AW290" s="509"/>
      <c r="AX290" s="509"/>
      <c r="AY290" s="509"/>
      <c r="AZ290" s="509"/>
      <c r="BA290" s="509"/>
      <c r="BB290" s="509"/>
      <c r="BC290" s="509"/>
    </row>
    <row r="291" ht="15.75" customHeight="1">
      <c r="A291" s="509"/>
      <c r="B291" s="510"/>
      <c r="C291" s="509"/>
      <c r="D291" s="509"/>
      <c r="E291" s="509"/>
      <c r="F291" s="509"/>
      <c r="G291" s="509"/>
      <c r="H291" s="509"/>
      <c r="I291" s="509"/>
      <c r="J291" s="509"/>
      <c r="K291" s="509"/>
      <c r="L291" s="509"/>
      <c r="M291" s="509"/>
      <c r="N291" s="509"/>
      <c r="O291" s="509"/>
      <c r="P291" s="509"/>
      <c r="Q291" s="509"/>
      <c r="R291" s="509"/>
      <c r="S291" s="509"/>
      <c r="T291" s="509"/>
      <c r="U291" s="509"/>
      <c r="V291" s="509"/>
      <c r="W291" s="509"/>
      <c r="X291" s="509"/>
      <c r="Y291" s="509"/>
      <c r="Z291" s="509"/>
      <c r="AA291" s="509"/>
      <c r="AB291" s="509"/>
      <c r="AC291" s="509"/>
      <c r="AD291" s="509"/>
      <c r="AE291" s="509"/>
      <c r="AF291" s="509"/>
      <c r="AG291" s="509"/>
      <c r="AH291" s="509"/>
      <c r="AI291" s="509"/>
      <c r="AJ291" s="509"/>
      <c r="AK291" s="509"/>
      <c r="AL291" s="509"/>
      <c r="AM291" s="509"/>
      <c r="AN291" s="509"/>
      <c r="AO291" s="509"/>
      <c r="AP291" s="509"/>
      <c r="AQ291" s="509"/>
      <c r="AR291" s="509"/>
      <c r="AS291" s="509"/>
      <c r="AT291" s="509"/>
      <c r="AU291" s="509"/>
      <c r="AV291" s="509"/>
      <c r="AW291" s="509"/>
      <c r="AX291" s="509"/>
      <c r="AY291" s="509"/>
      <c r="AZ291" s="509"/>
      <c r="BA291" s="509"/>
      <c r="BB291" s="509"/>
      <c r="BC291" s="509"/>
    </row>
    <row r="292" ht="15.75" customHeight="1">
      <c r="A292" s="509"/>
      <c r="B292" s="510"/>
      <c r="C292" s="509"/>
      <c r="D292" s="509"/>
      <c r="E292" s="509"/>
      <c r="F292" s="509"/>
      <c r="G292" s="509"/>
      <c r="H292" s="509"/>
      <c r="I292" s="509"/>
      <c r="J292" s="509"/>
      <c r="K292" s="509"/>
      <c r="L292" s="509"/>
      <c r="M292" s="509"/>
      <c r="N292" s="509"/>
      <c r="O292" s="509"/>
      <c r="P292" s="509"/>
      <c r="Q292" s="509"/>
      <c r="R292" s="509"/>
      <c r="S292" s="509"/>
      <c r="T292" s="509"/>
      <c r="U292" s="509"/>
      <c r="V292" s="509"/>
      <c r="W292" s="509"/>
      <c r="X292" s="509"/>
      <c r="Y292" s="509"/>
      <c r="Z292" s="509"/>
      <c r="AA292" s="509"/>
      <c r="AB292" s="509"/>
      <c r="AC292" s="509"/>
      <c r="AD292" s="509"/>
      <c r="AE292" s="509"/>
      <c r="AF292" s="509"/>
      <c r="AG292" s="509"/>
      <c r="AH292" s="509"/>
      <c r="AI292" s="509"/>
      <c r="AJ292" s="509"/>
      <c r="AK292" s="509"/>
      <c r="AL292" s="509"/>
      <c r="AM292" s="509"/>
      <c r="AN292" s="509"/>
      <c r="AO292" s="509"/>
      <c r="AP292" s="509"/>
      <c r="AQ292" s="509"/>
      <c r="AR292" s="509"/>
      <c r="AS292" s="509"/>
      <c r="AT292" s="509"/>
      <c r="AU292" s="509"/>
      <c r="AV292" s="509"/>
      <c r="AW292" s="509"/>
      <c r="AX292" s="509"/>
      <c r="AY292" s="509"/>
      <c r="AZ292" s="509"/>
      <c r="BA292" s="509"/>
      <c r="BB292" s="509"/>
      <c r="BC292" s="509"/>
    </row>
    <row r="293" ht="15.75" customHeight="1">
      <c r="A293" s="509"/>
      <c r="B293" s="510"/>
      <c r="C293" s="509"/>
      <c r="D293" s="509"/>
      <c r="E293" s="509"/>
      <c r="F293" s="509"/>
      <c r="G293" s="509"/>
      <c r="H293" s="509"/>
      <c r="I293" s="509"/>
      <c r="J293" s="509"/>
      <c r="K293" s="509"/>
      <c r="L293" s="509"/>
      <c r="M293" s="509"/>
      <c r="N293" s="509"/>
      <c r="O293" s="509"/>
      <c r="P293" s="509"/>
      <c r="Q293" s="509"/>
      <c r="R293" s="509"/>
      <c r="S293" s="509"/>
      <c r="T293" s="509"/>
      <c r="U293" s="509"/>
      <c r="V293" s="509"/>
      <c r="W293" s="509"/>
      <c r="X293" s="509"/>
      <c r="Y293" s="509"/>
      <c r="Z293" s="509"/>
      <c r="AA293" s="509"/>
      <c r="AB293" s="509"/>
      <c r="AC293" s="509"/>
      <c r="AD293" s="509"/>
      <c r="AE293" s="509"/>
      <c r="AF293" s="509"/>
      <c r="AG293" s="509"/>
      <c r="AH293" s="509"/>
      <c r="AI293" s="509"/>
      <c r="AJ293" s="509"/>
      <c r="AK293" s="509"/>
      <c r="AL293" s="509"/>
      <c r="AM293" s="509"/>
      <c r="AN293" s="509"/>
      <c r="AO293" s="509"/>
      <c r="AP293" s="509"/>
      <c r="AQ293" s="509"/>
      <c r="AR293" s="509"/>
      <c r="AS293" s="509"/>
      <c r="AT293" s="509"/>
      <c r="AU293" s="509"/>
      <c r="AV293" s="509"/>
      <c r="AW293" s="509"/>
      <c r="AX293" s="509"/>
      <c r="AY293" s="509"/>
      <c r="AZ293" s="509"/>
      <c r="BA293" s="509"/>
      <c r="BB293" s="509"/>
      <c r="BC293" s="509"/>
    </row>
    <row r="294" ht="15.75" customHeight="1">
      <c r="A294" s="509"/>
      <c r="B294" s="510"/>
      <c r="C294" s="509"/>
      <c r="D294" s="509"/>
      <c r="E294" s="509"/>
      <c r="F294" s="509"/>
      <c r="G294" s="509"/>
      <c r="H294" s="509"/>
      <c r="I294" s="509"/>
      <c r="J294" s="509"/>
      <c r="K294" s="509"/>
      <c r="L294" s="509"/>
      <c r="M294" s="509"/>
      <c r="N294" s="509"/>
      <c r="O294" s="509"/>
      <c r="P294" s="509"/>
      <c r="Q294" s="509"/>
      <c r="R294" s="509"/>
      <c r="S294" s="509"/>
      <c r="T294" s="509"/>
      <c r="U294" s="509"/>
      <c r="V294" s="509"/>
      <c r="W294" s="509"/>
      <c r="X294" s="509"/>
      <c r="Y294" s="509"/>
      <c r="Z294" s="509"/>
      <c r="AA294" s="509"/>
      <c r="AB294" s="509"/>
      <c r="AC294" s="509"/>
      <c r="AD294" s="509"/>
      <c r="AE294" s="509"/>
      <c r="AF294" s="509"/>
      <c r="AG294" s="509"/>
      <c r="AH294" s="509"/>
      <c r="AI294" s="509"/>
      <c r="AJ294" s="509"/>
      <c r="AK294" s="509"/>
      <c r="AL294" s="509"/>
      <c r="AM294" s="509"/>
      <c r="AN294" s="509"/>
      <c r="AO294" s="509"/>
      <c r="AP294" s="509"/>
      <c r="AQ294" s="509"/>
      <c r="AR294" s="509"/>
      <c r="AS294" s="509"/>
      <c r="AT294" s="509"/>
      <c r="AU294" s="509"/>
      <c r="AV294" s="509"/>
      <c r="AW294" s="509"/>
      <c r="AX294" s="509"/>
      <c r="AY294" s="509"/>
      <c r="AZ294" s="509"/>
      <c r="BA294" s="509"/>
      <c r="BB294" s="509"/>
      <c r="BC294" s="509"/>
    </row>
    <row r="295" ht="15.75" customHeight="1">
      <c r="A295" s="509"/>
      <c r="B295" s="510"/>
      <c r="C295" s="509"/>
      <c r="D295" s="509"/>
      <c r="E295" s="509"/>
      <c r="F295" s="509"/>
      <c r="G295" s="509"/>
      <c r="H295" s="509"/>
      <c r="I295" s="509"/>
      <c r="J295" s="509"/>
      <c r="K295" s="509"/>
      <c r="L295" s="509"/>
      <c r="M295" s="509"/>
      <c r="N295" s="509"/>
      <c r="O295" s="509"/>
      <c r="P295" s="509"/>
      <c r="Q295" s="509"/>
      <c r="R295" s="509"/>
      <c r="S295" s="509"/>
      <c r="T295" s="509"/>
      <c r="U295" s="509"/>
      <c r="V295" s="509"/>
      <c r="W295" s="509"/>
      <c r="X295" s="509"/>
      <c r="Y295" s="509"/>
      <c r="Z295" s="509"/>
      <c r="AA295" s="509"/>
      <c r="AB295" s="509"/>
      <c r="AC295" s="509"/>
      <c r="AD295" s="509"/>
      <c r="AE295" s="509"/>
      <c r="AF295" s="509"/>
      <c r="AG295" s="509"/>
      <c r="AH295" s="509"/>
      <c r="AI295" s="509"/>
      <c r="AJ295" s="509"/>
      <c r="AK295" s="509"/>
      <c r="AL295" s="509"/>
      <c r="AM295" s="509"/>
      <c r="AN295" s="509"/>
      <c r="AO295" s="509"/>
      <c r="AP295" s="509"/>
      <c r="AQ295" s="509"/>
      <c r="AR295" s="509"/>
      <c r="AS295" s="509"/>
      <c r="AT295" s="509"/>
      <c r="AU295" s="509"/>
      <c r="AV295" s="509"/>
      <c r="AW295" s="509"/>
      <c r="AX295" s="509"/>
      <c r="AY295" s="509"/>
      <c r="AZ295" s="509"/>
      <c r="BA295" s="509"/>
      <c r="BB295" s="509"/>
      <c r="BC295" s="509"/>
    </row>
    <row r="296" ht="15.75" customHeight="1">
      <c r="A296" s="509"/>
      <c r="B296" s="510"/>
      <c r="C296" s="509"/>
      <c r="D296" s="509"/>
      <c r="E296" s="509"/>
      <c r="F296" s="509"/>
      <c r="G296" s="509"/>
      <c r="H296" s="509"/>
      <c r="I296" s="509"/>
      <c r="J296" s="509"/>
      <c r="K296" s="509"/>
      <c r="L296" s="509"/>
      <c r="M296" s="509"/>
      <c r="N296" s="509"/>
      <c r="O296" s="509"/>
      <c r="P296" s="509"/>
      <c r="Q296" s="509"/>
      <c r="R296" s="509"/>
      <c r="S296" s="509"/>
      <c r="T296" s="509"/>
      <c r="U296" s="509"/>
      <c r="V296" s="509"/>
      <c r="W296" s="509"/>
      <c r="X296" s="509"/>
      <c r="Y296" s="509"/>
      <c r="Z296" s="509"/>
      <c r="AA296" s="509"/>
      <c r="AB296" s="509"/>
      <c r="AC296" s="509"/>
      <c r="AD296" s="509"/>
      <c r="AE296" s="509"/>
      <c r="AF296" s="509"/>
      <c r="AG296" s="509"/>
      <c r="AH296" s="509"/>
      <c r="AI296" s="509"/>
      <c r="AJ296" s="509"/>
      <c r="AK296" s="509"/>
      <c r="AL296" s="509"/>
      <c r="AM296" s="509"/>
      <c r="AN296" s="509"/>
      <c r="AO296" s="509"/>
      <c r="AP296" s="509"/>
      <c r="AQ296" s="509"/>
      <c r="AR296" s="509"/>
      <c r="AS296" s="509"/>
      <c r="AT296" s="509"/>
      <c r="AU296" s="509"/>
      <c r="AV296" s="509"/>
      <c r="AW296" s="509"/>
      <c r="AX296" s="509"/>
      <c r="AY296" s="509"/>
      <c r="AZ296" s="509"/>
      <c r="BA296" s="509"/>
      <c r="BB296" s="509"/>
      <c r="BC296" s="509"/>
    </row>
    <row r="297" ht="15.75" customHeight="1">
      <c r="A297" s="509"/>
      <c r="B297" s="510"/>
      <c r="C297" s="509"/>
      <c r="D297" s="509"/>
      <c r="E297" s="509"/>
      <c r="F297" s="509"/>
      <c r="G297" s="509"/>
      <c r="H297" s="509"/>
      <c r="I297" s="509"/>
      <c r="J297" s="509"/>
      <c r="K297" s="509"/>
      <c r="L297" s="509"/>
      <c r="M297" s="509"/>
      <c r="N297" s="509"/>
      <c r="O297" s="509"/>
      <c r="P297" s="509"/>
      <c r="Q297" s="509"/>
      <c r="R297" s="509"/>
      <c r="S297" s="509"/>
      <c r="T297" s="509"/>
      <c r="U297" s="509"/>
      <c r="V297" s="509"/>
      <c r="W297" s="509"/>
      <c r="X297" s="509"/>
      <c r="Y297" s="509"/>
      <c r="Z297" s="509"/>
      <c r="AA297" s="509"/>
      <c r="AB297" s="509"/>
      <c r="AC297" s="509"/>
      <c r="AD297" s="509"/>
      <c r="AE297" s="509"/>
      <c r="AF297" s="509"/>
      <c r="AG297" s="509"/>
      <c r="AH297" s="509"/>
      <c r="AI297" s="509"/>
      <c r="AJ297" s="509"/>
      <c r="AK297" s="509"/>
      <c r="AL297" s="509"/>
      <c r="AM297" s="509"/>
      <c r="AN297" s="509"/>
      <c r="AO297" s="509"/>
      <c r="AP297" s="509"/>
      <c r="AQ297" s="509"/>
      <c r="AR297" s="509"/>
      <c r="AS297" s="509"/>
      <c r="AT297" s="509"/>
      <c r="AU297" s="509"/>
      <c r="AV297" s="509"/>
      <c r="AW297" s="509"/>
      <c r="AX297" s="509"/>
      <c r="AY297" s="509"/>
      <c r="AZ297" s="509"/>
      <c r="BA297" s="509"/>
      <c r="BB297" s="509"/>
      <c r="BC297" s="509"/>
    </row>
    <row r="298" ht="15.75" customHeight="1">
      <c r="A298" s="509"/>
      <c r="B298" s="510"/>
      <c r="C298" s="509"/>
      <c r="D298" s="509"/>
      <c r="E298" s="509"/>
      <c r="F298" s="509"/>
      <c r="G298" s="509"/>
      <c r="H298" s="509"/>
      <c r="I298" s="509"/>
      <c r="J298" s="509"/>
      <c r="K298" s="509"/>
      <c r="L298" s="509"/>
      <c r="M298" s="509"/>
      <c r="N298" s="509"/>
      <c r="O298" s="509"/>
      <c r="P298" s="509"/>
      <c r="Q298" s="509"/>
      <c r="R298" s="509"/>
      <c r="S298" s="509"/>
      <c r="T298" s="509"/>
      <c r="U298" s="509"/>
      <c r="V298" s="509"/>
      <c r="W298" s="509"/>
      <c r="X298" s="509"/>
      <c r="Y298" s="509"/>
      <c r="Z298" s="509"/>
      <c r="AA298" s="509"/>
      <c r="AB298" s="509"/>
      <c r="AC298" s="509"/>
      <c r="AD298" s="509"/>
      <c r="AE298" s="509"/>
      <c r="AF298" s="509"/>
      <c r="AG298" s="509"/>
      <c r="AH298" s="509"/>
      <c r="AI298" s="509"/>
      <c r="AJ298" s="509"/>
      <c r="AK298" s="509"/>
      <c r="AL298" s="509"/>
      <c r="AM298" s="509"/>
      <c r="AN298" s="509"/>
      <c r="AO298" s="509"/>
      <c r="AP298" s="509"/>
      <c r="AQ298" s="509"/>
      <c r="AR298" s="509"/>
      <c r="AS298" s="509"/>
      <c r="AT298" s="509"/>
      <c r="AU298" s="509"/>
      <c r="AV298" s="509"/>
      <c r="AW298" s="509"/>
      <c r="AX298" s="509"/>
      <c r="AY298" s="509"/>
      <c r="AZ298" s="509"/>
      <c r="BA298" s="509"/>
      <c r="BB298" s="509"/>
      <c r="BC298" s="509"/>
    </row>
    <row r="299" ht="15.75" customHeight="1">
      <c r="A299" s="509"/>
      <c r="B299" s="510"/>
      <c r="C299" s="509"/>
      <c r="D299" s="509"/>
      <c r="E299" s="509"/>
      <c r="F299" s="509"/>
      <c r="G299" s="509"/>
      <c r="H299" s="509"/>
      <c r="I299" s="509"/>
      <c r="J299" s="509"/>
      <c r="K299" s="509"/>
      <c r="L299" s="509"/>
      <c r="M299" s="509"/>
      <c r="N299" s="509"/>
      <c r="O299" s="509"/>
      <c r="P299" s="509"/>
      <c r="Q299" s="509"/>
      <c r="R299" s="509"/>
      <c r="S299" s="509"/>
      <c r="T299" s="509"/>
      <c r="U299" s="509"/>
      <c r="V299" s="509"/>
      <c r="W299" s="509"/>
      <c r="X299" s="509"/>
      <c r="Y299" s="509"/>
      <c r="Z299" s="509"/>
      <c r="AA299" s="509"/>
      <c r="AB299" s="509"/>
      <c r="AC299" s="509"/>
      <c r="AD299" s="509"/>
      <c r="AE299" s="509"/>
      <c r="AF299" s="509"/>
      <c r="AG299" s="509"/>
      <c r="AH299" s="509"/>
      <c r="AI299" s="509"/>
      <c r="AJ299" s="509"/>
      <c r="AK299" s="509"/>
      <c r="AL299" s="509"/>
      <c r="AM299" s="509"/>
      <c r="AN299" s="509"/>
      <c r="AO299" s="509"/>
      <c r="AP299" s="509"/>
      <c r="AQ299" s="509"/>
      <c r="AR299" s="509"/>
      <c r="AS299" s="509"/>
      <c r="AT299" s="509"/>
      <c r="AU299" s="509"/>
      <c r="AV299" s="509"/>
      <c r="AW299" s="509"/>
      <c r="AX299" s="509"/>
      <c r="AY299" s="509"/>
      <c r="AZ299" s="509"/>
      <c r="BA299" s="509"/>
      <c r="BB299" s="509"/>
      <c r="BC299" s="509"/>
    </row>
    <row r="300" ht="15.75" customHeight="1">
      <c r="A300" s="509"/>
      <c r="B300" s="510"/>
      <c r="C300" s="509"/>
      <c r="D300" s="509"/>
      <c r="E300" s="509"/>
      <c r="F300" s="509"/>
      <c r="G300" s="509"/>
      <c r="H300" s="509"/>
      <c r="I300" s="509"/>
      <c r="J300" s="509"/>
      <c r="K300" s="509"/>
      <c r="L300" s="509"/>
      <c r="M300" s="509"/>
      <c r="N300" s="509"/>
      <c r="O300" s="509"/>
      <c r="P300" s="509"/>
      <c r="Q300" s="509"/>
      <c r="R300" s="509"/>
      <c r="S300" s="509"/>
      <c r="T300" s="509"/>
      <c r="U300" s="509"/>
      <c r="V300" s="509"/>
      <c r="W300" s="509"/>
      <c r="X300" s="509"/>
      <c r="Y300" s="509"/>
      <c r="Z300" s="509"/>
      <c r="AA300" s="509"/>
      <c r="AB300" s="509"/>
      <c r="AC300" s="509"/>
      <c r="AD300" s="509"/>
      <c r="AE300" s="509"/>
      <c r="AF300" s="509"/>
      <c r="AG300" s="509"/>
      <c r="AH300" s="509"/>
      <c r="AI300" s="509"/>
      <c r="AJ300" s="509"/>
      <c r="AK300" s="509"/>
      <c r="AL300" s="509"/>
      <c r="AM300" s="509"/>
      <c r="AN300" s="509"/>
      <c r="AO300" s="509"/>
      <c r="AP300" s="509"/>
      <c r="AQ300" s="509"/>
      <c r="AR300" s="509"/>
      <c r="AS300" s="509"/>
      <c r="AT300" s="509"/>
      <c r="AU300" s="509"/>
      <c r="AV300" s="509"/>
      <c r="AW300" s="509"/>
      <c r="AX300" s="509"/>
      <c r="AY300" s="509"/>
      <c r="AZ300" s="509"/>
      <c r="BA300" s="509"/>
      <c r="BB300" s="509"/>
      <c r="BC300" s="509"/>
    </row>
    <row r="301" ht="15.75" customHeight="1">
      <c r="A301" s="509"/>
      <c r="B301" s="510"/>
      <c r="C301" s="509"/>
      <c r="D301" s="509"/>
      <c r="E301" s="509"/>
      <c r="F301" s="509"/>
      <c r="G301" s="509"/>
      <c r="H301" s="509"/>
      <c r="I301" s="509"/>
      <c r="J301" s="509"/>
      <c r="K301" s="509"/>
      <c r="L301" s="509"/>
      <c r="M301" s="509"/>
      <c r="N301" s="509"/>
      <c r="O301" s="509"/>
      <c r="P301" s="509"/>
      <c r="Q301" s="509"/>
      <c r="R301" s="509"/>
      <c r="S301" s="509"/>
      <c r="T301" s="509"/>
      <c r="U301" s="509"/>
      <c r="V301" s="509"/>
      <c r="W301" s="509"/>
      <c r="X301" s="509"/>
      <c r="Y301" s="509"/>
      <c r="Z301" s="509"/>
      <c r="AA301" s="509"/>
      <c r="AB301" s="509"/>
      <c r="AC301" s="509"/>
      <c r="AD301" s="509"/>
      <c r="AE301" s="509"/>
      <c r="AF301" s="509"/>
      <c r="AG301" s="509"/>
      <c r="AH301" s="509"/>
      <c r="AI301" s="509"/>
      <c r="AJ301" s="509"/>
      <c r="AK301" s="509"/>
      <c r="AL301" s="509"/>
      <c r="AM301" s="509"/>
      <c r="AN301" s="509"/>
      <c r="AO301" s="509"/>
      <c r="AP301" s="509"/>
      <c r="AQ301" s="509"/>
      <c r="AR301" s="509"/>
      <c r="AS301" s="509"/>
      <c r="AT301" s="509"/>
      <c r="AU301" s="509"/>
      <c r="AV301" s="509"/>
      <c r="AW301" s="509"/>
      <c r="AX301" s="509"/>
      <c r="AY301" s="509"/>
      <c r="AZ301" s="509"/>
      <c r="BA301" s="509"/>
      <c r="BB301" s="509"/>
      <c r="BC301" s="509"/>
    </row>
    <row r="302" ht="15.75" customHeight="1">
      <c r="A302" s="509"/>
      <c r="B302" s="510"/>
      <c r="C302" s="509"/>
      <c r="D302" s="509"/>
      <c r="E302" s="509"/>
      <c r="F302" s="509"/>
      <c r="G302" s="509"/>
      <c r="H302" s="509"/>
      <c r="I302" s="509"/>
      <c r="J302" s="509"/>
      <c r="K302" s="509"/>
      <c r="L302" s="509"/>
      <c r="M302" s="509"/>
      <c r="N302" s="509"/>
      <c r="O302" s="509"/>
      <c r="P302" s="509"/>
      <c r="Q302" s="509"/>
      <c r="R302" s="509"/>
      <c r="S302" s="509"/>
      <c r="T302" s="509"/>
      <c r="U302" s="509"/>
      <c r="V302" s="509"/>
      <c r="W302" s="509"/>
      <c r="X302" s="509"/>
      <c r="Y302" s="509"/>
      <c r="Z302" s="509"/>
      <c r="AA302" s="509"/>
      <c r="AB302" s="509"/>
      <c r="AC302" s="509"/>
      <c r="AD302" s="509"/>
      <c r="AE302" s="509"/>
      <c r="AF302" s="509"/>
      <c r="AG302" s="509"/>
      <c r="AH302" s="509"/>
      <c r="AI302" s="509"/>
      <c r="AJ302" s="509"/>
      <c r="AK302" s="509"/>
      <c r="AL302" s="509"/>
      <c r="AM302" s="509"/>
      <c r="AN302" s="509"/>
      <c r="AO302" s="509"/>
      <c r="AP302" s="509"/>
      <c r="AQ302" s="509"/>
      <c r="AR302" s="509"/>
      <c r="AS302" s="509"/>
      <c r="AT302" s="509"/>
      <c r="AU302" s="509"/>
      <c r="AV302" s="509"/>
      <c r="AW302" s="509"/>
      <c r="AX302" s="509"/>
      <c r="AY302" s="509"/>
      <c r="AZ302" s="509"/>
      <c r="BA302" s="509"/>
      <c r="BB302" s="509"/>
      <c r="BC302" s="509"/>
    </row>
    <row r="303" ht="15.75" customHeight="1">
      <c r="A303" s="509"/>
      <c r="B303" s="510"/>
      <c r="C303" s="509"/>
      <c r="D303" s="509"/>
      <c r="E303" s="509"/>
      <c r="F303" s="509"/>
      <c r="G303" s="509"/>
      <c r="H303" s="509"/>
      <c r="I303" s="509"/>
      <c r="J303" s="509"/>
      <c r="K303" s="509"/>
      <c r="L303" s="509"/>
      <c r="M303" s="509"/>
      <c r="N303" s="509"/>
      <c r="O303" s="509"/>
      <c r="P303" s="509"/>
      <c r="Q303" s="509"/>
      <c r="R303" s="509"/>
      <c r="S303" s="509"/>
      <c r="T303" s="509"/>
      <c r="U303" s="509"/>
      <c r="V303" s="509"/>
      <c r="W303" s="509"/>
      <c r="X303" s="509"/>
      <c r="Y303" s="509"/>
      <c r="Z303" s="509"/>
      <c r="AA303" s="509"/>
      <c r="AB303" s="509"/>
      <c r="AC303" s="509"/>
      <c r="AD303" s="509"/>
      <c r="AE303" s="509"/>
      <c r="AF303" s="509"/>
      <c r="AG303" s="509"/>
      <c r="AH303" s="509"/>
      <c r="AI303" s="509"/>
      <c r="AJ303" s="509"/>
      <c r="AK303" s="509"/>
      <c r="AL303" s="509"/>
      <c r="AM303" s="509"/>
      <c r="AN303" s="509"/>
      <c r="AO303" s="509"/>
      <c r="AP303" s="509"/>
      <c r="AQ303" s="509"/>
      <c r="AR303" s="509"/>
      <c r="AS303" s="509"/>
      <c r="AT303" s="509"/>
      <c r="AU303" s="509"/>
      <c r="AV303" s="509"/>
      <c r="AW303" s="509"/>
      <c r="AX303" s="509"/>
      <c r="AY303" s="509"/>
      <c r="AZ303" s="509"/>
      <c r="BA303" s="509"/>
      <c r="BB303" s="509"/>
      <c r="BC303" s="509"/>
    </row>
    <row r="304" ht="15.75" customHeight="1">
      <c r="A304" s="509"/>
      <c r="B304" s="510"/>
      <c r="C304" s="509"/>
      <c r="D304" s="509"/>
      <c r="E304" s="509"/>
      <c r="F304" s="509"/>
      <c r="G304" s="509"/>
      <c r="H304" s="509"/>
      <c r="I304" s="509"/>
      <c r="J304" s="509"/>
      <c r="K304" s="509"/>
      <c r="L304" s="509"/>
      <c r="M304" s="509"/>
      <c r="N304" s="509"/>
      <c r="O304" s="509"/>
      <c r="P304" s="509"/>
      <c r="Q304" s="509"/>
      <c r="R304" s="509"/>
      <c r="S304" s="509"/>
      <c r="T304" s="509"/>
      <c r="U304" s="509"/>
      <c r="V304" s="509"/>
      <c r="W304" s="509"/>
      <c r="X304" s="509"/>
      <c r="Y304" s="509"/>
      <c r="Z304" s="509"/>
      <c r="AA304" s="509"/>
      <c r="AB304" s="509"/>
      <c r="AC304" s="509"/>
      <c r="AD304" s="509"/>
      <c r="AE304" s="509"/>
      <c r="AF304" s="509"/>
      <c r="AG304" s="509"/>
      <c r="AH304" s="509"/>
      <c r="AI304" s="509"/>
      <c r="AJ304" s="509"/>
      <c r="AK304" s="509"/>
      <c r="AL304" s="509"/>
      <c r="AM304" s="509"/>
      <c r="AN304" s="509"/>
      <c r="AO304" s="509"/>
      <c r="AP304" s="509"/>
      <c r="AQ304" s="509"/>
      <c r="AR304" s="509"/>
      <c r="AS304" s="509"/>
      <c r="AT304" s="509"/>
      <c r="AU304" s="509"/>
      <c r="AV304" s="509"/>
      <c r="AW304" s="509"/>
      <c r="AX304" s="509"/>
      <c r="AY304" s="509"/>
      <c r="AZ304" s="509"/>
      <c r="BA304" s="509"/>
      <c r="BB304" s="509"/>
      <c r="BC304" s="509"/>
    </row>
    <row r="305" ht="15.75" customHeight="1">
      <c r="A305" s="509"/>
      <c r="B305" s="510"/>
      <c r="C305" s="509"/>
      <c r="D305" s="509"/>
      <c r="E305" s="509"/>
      <c r="F305" s="509"/>
      <c r="G305" s="509"/>
      <c r="H305" s="509"/>
      <c r="I305" s="509"/>
      <c r="J305" s="509"/>
      <c r="K305" s="509"/>
      <c r="L305" s="509"/>
      <c r="M305" s="509"/>
      <c r="N305" s="509"/>
      <c r="O305" s="509"/>
      <c r="P305" s="509"/>
      <c r="Q305" s="509"/>
      <c r="R305" s="509"/>
      <c r="S305" s="509"/>
      <c r="T305" s="509"/>
      <c r="U305" s="509"/>
      <c r="V305" s="509"/>
      <c r="W305" s="509"/>
      <c r="X305" s="509"/>
      <c r="Y305" s="509"/>
      <c r="Z305" s="509"/>
      <c r="AA305" s="509"/>
      <c r="AB305" s="509"/>
      <c r="AC305" s="509"/>
      <c r="AD305" s="509"/>
      <c r="AE305" s="509"/>
      <c r="AF305" s="509"/>
      <c r="AG305" s="509"/>
      <c r="AH305" s="509"/>
      <c r="AI305" s="509"/>
      <c r="AJ305" s="509"/>
      <c r="AK305" s="509"/>
      <c r="AL305" s="509"/>
      <c r="AM305" s="509"/>
      <c r="AN305" s="509"/>
      <c r="AO305" s="509"/>
      <c r="AP305" s="509"/>
      <c r="AQ305" s="509"/>
      <c r="AR305" s="509"/>
      <c r="AS305" s="509"/>
      <c r="AT305" s="509"/>
      <c r="AU305" s="509"/>
      <c r="AV305" s="509"/>
      <c r="AW305" s="509"/>
      <c r="AX305" s="509"/>
      <c r="AY305" s="509"/>
      <c r="AZ305" s="509"/>
      <c r="BA305" s="509"/>
      <c r="BB305" s="509"/>
      <c r="BC305" s="509"/>
    </row>
    <row r="306" ht="15.75" customHeight="1">
      <c r="A306" s="509"/>
      <c r="B306" s="510"/>
      <c r="C306" s="509"/>
      <c r="D306" s="509"/>
      <c r="E306" s="509"/>
      <c r="F306" s="509"/>
      <c r="G306" s="509"/>
      <c r="H306" s="509"/>
      <c r="I306" s="509"/>
      <c r="J306" s="509"/>
      <c r="K306" s="509"/>
      <c r="L306" s="509"/>
      <c r="M306" s="509"/>
      <c r="N306" s="509"/>
      <c r="O306" s="509"/>
      <c r="P306" s="509"/>
      <c r="Q306" s="509"/>
      <c r="R306" s="509"/>
      <c r="S306" s="509"/>
      <c r="T306" s="509"/>
      <c r="U306" s="509"/>
      <c r="V306" s="509"/>
      <c r="W306" s="509"/>
      <c r="X306" s="509"/>
      <c r="Y306" s="509"/>
      <c r="Z306" s="509"/>
      <c r="AA306" s="509"/>
      <c r="AB306" s="509"/>
      <c r="AC306" s="509"/>
      <c r="AD306" s="509"/>
      <c r="AE306" s="509"/>
      <c r="AF306" s="509"/>
      <c r="AG306" s="509"/>
      <c r="AH306" s="509"/>
      <c r="AI306" s="509"/>
      <c r="AJ306" s="509"/>
      <c r="AK306" s="509"/>
      <c r="AL306" s="509"/>
      <c r="AM306" s="509"/>
      <c r="AN306" s="509"/>
      <c r="AO306" s="509"/>
      <c r="AP306" s="509"/>
      <c r="AQ306" s="509"/>
      <c r="AR306" s="509"/>
      <c r="AS306" s="509"/>
      <c r="AT306" s="509"/>
      <c r="AU306" s="509"/>
      <c r="AV306" s="509"/>
      <c r="AW306" s="509"/>
      <c r="AX306" s="509"/>
      <c r="AY306" s="509"/>
      <c r="AZ306" s="509"/>
      <c r="BA306" s="509"/>
      <c r="BB306" s="509"/>
      <c r="BC306" s="509"/>
    </row>
    <row r="307" ht="15.75" customHeight="1">
      <c r="A307" s="509"/>
      <c r="B307" s="510"/>
      <c r="C307" s="509"/>
      <c r="D307" s="509"/>
      <c r="E307" s="509"/>
      <c r="F307" s="509"/>
      <c r="G307" s="509"/>
      <c r="H307" s="509"/>
      <c r="I307" s="509"/>
      <c r="J307" s="509"/>
      <c r="K307" s="509"/>
      <c r="L307" s="509"/>
      <c r="M307" s="509"/>
      <c r="N307" s="509"/>
      <c r="O307" s="509"/>
      <c r="P307" s="509"/>
      <c r="Q307" s="509"/>
      <c r="R307" s="509"/>
      <c r="S307" s="509"/>
      <c r="T307" s="509"/>
      <c r="U307" s="509"/>
      <c r="V307" s="509"/>
      <c r="W307" s="509"/>
      <c r="X307" s="509"/>
      <c r="Y307" s="509"/>
      <c r="Z307" s="509"/>
      <c r="AA307" s="509"/>
      <c r="AB307" s="509"/>
      <c r="AC307" s="509"/>
      <c r="AD307" s="509"/>
      <c r="AE307" s="509"/>
      <c r="AF307" s="509"/>
      <c r="AG307" s="509"/>
      <c r="AH307" s="509"/>
      <c r="AI307" s="509"/>
      <c r="AJ307" s="509"/>
      <c r="AK307" s="509"/>
      <c r="AL307" s="509"/>
      <c r="AM307" s="509"/>
      <c r="AN307" s="509"/>
      <c r="AO307" s="509"/>
      <c r="AP307" s="509"/>
      <c r="AQ307" s="509"/>
      <c r="AR307" s="509"/>
      <c r="AS307" s="509"/>
      <c r="AT307" s="509"/>
      <c r="AU307" s="509"/>
      <c r="AV307" s="509"/>
      <c r="AW307" s="509"/>
      <c r="AX307" s="509"/>
      <c r="AY307" s="509"/>
      <c r="AZ307" s="509"/>
      <c r="BA307" s="509"/>
      <c r="BB307" s="509"/>
      <c r="BC307" s="509"/>
    </row>
    <row r="308" ht="15.75" customHeight="1">
      <c r="A308" s="509"/>
      <c r="B308" s="510"/>
      <c r="C308" s="509"/>
      <c r="D308" s="509"/>
      <c r="E308" s="509"/>
      <c r="F308" s="509"/>
      <c r="G308" s="509"/>
      <c r="H308" s="509"/>
      <c r="I308" s="509"/>
      <c r="J308" s="509"/>
      <c r="K308" s="509"/>
      <c r="L308" s="509"/>
      <c r="M308" s="509"/>
      <c r="N308" s="509"/>
      <c r="O308" s="509"/>
      <c r="P308" s="509"/>
      <c r="Q308" s="509"/>
      <c r="R308" s="509"/>
      <c r="S308" s="509"/>
      <c r="T308" s="509"/>
      <c r="U308" s="509"/>
      <c r="V308" s="509"/>
      <c r="W308" s="509"/>
      <c r="X308" s="509"/>
      <c r="Y308" s="509"/>
      <c r="Z308" s="509"/>
      <c r="AA308" s="509"/>
      <c r="AB308" s="509"/>
      <c r="AC308" s="509"/>
      <c r="AD308" s="509"/>
      <c r="AE308" s="509"/>
      <c r="AF308" s="509"/>
      <c r="AG308" s="509"/>
      <c r="AH308" s="509"/>
      <c r="AI308" s="509"/>
      <c r="AJ308" s="509"/>
      <c r="AK308" s="509"/>
      <c r="AL308" s="509"/>
      <c r="AM308" s="509"/>
      <c r="AN308" s="509"/>
      <c r="AO308" s="509"/>
      <c r="AP308" s="509"/>
      <c r="AQ308" s="509"/>
      <c r="AR308" s="509"/>
      <c r="AS308" s="509"/>
      <c r="AT308" s="509"/>
      <c r="AU308" s="509"/>
      <c r="AV308" s="509"/>
      <c r="AW308" s="509"/>
      <c r="AX308" s="509"/>
      <c r="AY308" s="509"/>
      <c r="AZ308" s="509"/>
      <c r="BA308" s="509"/>
      <c r="BB308" s="509"/>
      <c r="BC308" s="509"/>
    </row>
    <row r="309" ht="15.75" customHeight="1">
      <c r="A309" s="509"/>
      <c r="B309" s="510"/>
      <c r="C309" s="509"/>
      <c r="D309" s="509"/>
      <c r="E309" s="509"/>
      <c r="F309" s="509"/>
      <c r="G309" s="509"/>
      <c r="H309" s="509"/>
      <c r="I309" s="509"/>
      <c r="J309" s="509"/>
      <c r="K309" s="509"/>
      <c r="L309" s="509"/>
      <c r="M309" s="509"/>
      <c r="N309" s="509"/>
      <c r="O309" s="509"/>
      <c r="P309" s="509"/>
      <c r="Q309" s="509"/>
      <c r="R309" s="509"/>
      <c r="S309" s="509"/>
      <c r="T309" s="509"/>
      <c r="U309" s="509"/>
      <c r="V309" s="509"/>
      <c r="W309" s="509"/>
      <c r="X309" s="509"/>
      <c r="Y309" s="509"/>
      <c r="Z309" s="509"/>
      <c r="AA309" s="509"/>
      <c r="AB309" s="509"/>
      <c r="AC309" s="509"/>
      <c r="AD309" s="509"/>
      <c r="AE309" s="509"/>
      <c r="AF309" s="509"/>
      <c r="AG309" s="509"/>
      <c r="AH309" s="509"/>
      <c r="AI309" s="509"/>
      <c r="AJ309" s="509"/>
      <c r="AK309" s="509"/>
      <c r="AL309" s="509"/>
      <c r="AM309" s="509"/>
      <c r="AN309" s="509"/>
      <c r="AO309" s="509"/>
      <c r="AP309" s="509"/>
      <c r="AQ309" s="509"/>
      <c r="AR309" s="509"/>
      <c r="AS309" s="509"/>
      <c r="AT309" s="509"/>
      <c r="AU309" s="509"/>
      <c r="AV309" s="509"/>
      <c r="AW309" s="509"/>
      <c r="AX309" s="509"/>
      <c r="AY309" s="509"/>
      <c r="AZ309" s="509"/>
      <c r="BA309" s="509"/>
      <c r="BB309" s="509"/>
      <c r="BC309" s="509"/>
    </row>
    <row r="310" ht="15.75" customHeight="1">
      <c r="A310" s="509"/>
      <c r="B310" s="510"/>
      <c r="C310" s="509"/>
      <c r="D310" s="509"/>
      <c r="E310" s="509"/>
      <c r="F310" s="509"/>
      <c r="G310" s="509"/>
      <c r="H310" s="509"/>
      <c r="I310" s="509"/>
      <c r="J310" s="509"/>
      <c r="K310" s="509"/>
      <c r="L310" s="509"/>
      <c r="M310" s="509"/>
      <c r="N310" s="509"/>
      <c r="O310" s="509"/>
      <c r="P310" s="509"/>
      <c r="Q310" s="509"/>
      <c r="R310" s="509"/>
      <c r="S310" s="509"/>
      <c r="T310" s="509"/>
      <c r="U310" s="509"/>
      <c r="V310" s="509"/>
      <c r="W310" s="509"/>
      <c r="X310" s="509"/>
      <c r="Y310" s="509"/>
      <c r="Z310" s="509"/>
      <c r="AA310" s="509"/>
      <c r="AB310" s="509"/>
      <c r="AC310" s="509"/>
      <c r="AD310" s="509"/>
      <c r="AE310" s="509"/>
      <c r="AF310" s="509"/>
      <c r="AG310" s="509"/>
      <c r="AH310" s="509"/>
      <c r="AI310" s="509"/>
      <c r="AJ310" s="509"/>
      <c r="AK310" s="509"/>
      <c r="AL310" s="509"/>
      <c r="AM310" s="509"/>
      <c r="AN310" s="509"/>
      <c r="AO310" s="509"/>
      <c r="AP310" s="509"/>
      <c r="AQ310" s="509"/>
      <c r="AR310" s="509"/>
      <c r="AS310" s="509"/>
      <c r="AT310" s="509"/>
      <c r="AU310" s="509"/>
      <c r="AV310" s="509"/>
      <c r="AW310" s="509"/>
      <c r="AX310" s="509"/>
      <c r="AY310" s="509"/>
      <c r="AZ310" s="509"/>
      <c r="BA310" s="509"/>
      <c r="BB310" s="509"/>
      <c r="BC310" s="509"/>
    </row>
    <row r="311" ht="15.75" customHeight="1">
      <c r="A311" s="509"/>
      <c r="B311" s="510"/>
      <c r="C311" s="509"/>
      <c r="D311" s="509"/>
      <c r="E311" s="509"/>
      <c r="F311" s="509"/>
      <c r="G311" s="509"/>
      <c r="H311" s="509"/>
      <c r="I311" s="509"/>
      <c r="J311" s="509"/>
      <c r="K311" s="509"/>
      <c r="L311" s="509"/>
      <c r="M311" s="509"/>
      <c r="N311" s="509"/>
      <c r="O311" s="509"/>
      <c r="P311" s="509"/>
      <c r="Q311" s="509"/>
      <c r="R311" s="509"/>
      <c r="S311" s="509"/>
      <c r="T311" s="509"/>
      <c r="U311" s="509"/>
      <c r="V311" s="509"/>
      <c r="W311" s="509"/>
      <c r="X311" s="509"/>
      <c r="Y311" s="509"/>
      <c r="Z311" s="509"/>
      <c r="AA311" s="509"/>
      <c r="AB311" s="509"/>
      <c r="AC311" s="509"/>
      <c r="AD311" s="509"/>
      <c r="AE311" s="509"/>
      <c r="AF311" s="509"/>
      <c r="AG311" s="509"/>
      <c r="AH311" s="509"/>
      <c r="AI311" s="509"/>
      <c r="AJ311" s="509"/>
      <c r="AK311" s="509"/>
      <c r="AL311" s="509"/>
      <c r="AM311" s="509"/>
      <c r="AN311" s="509"/>
      <c r="AO311" s="509"/>
      <c r="AP311" s="509"/>
      <c r="AQ311" s="509"/>
      <c r="AR311" s="509"/>
      <c r="AS311" s="509"/>
      <c r="AT311" s="509"/>
      <c r="AU311" s="509"/>
      <c r="AV311" s="509"/>
      <c r="AW311" s="509"/>
      <c r="AX311" s="509"/>
      <c r="AY311" s="509"/>
      <c r="AZ311" s="509"/>
      <c r="BA311" s="509"/>
      <c r="BB311" s="509"/>
      <c r="BC311" s="509"/>
    </row>
    <row r="312" ht="15.75" customHeight="1">
      <c r="A312" s="509"/>
      <c r="B312" s="510"/>
      <c r="C312" s="509"/>
      <c r="D312" s="509"/>
      <c r="E312" s="509"/>
      <c r="F312" s="509"/>
      <c r="G312" s="509"/>
      <c r="H312" s="509"/>
      <c r="I312" s="509"/>
      <c r="J312" s="509"/>
      <c r="K312" s="509"/>
      <c r="L312" s="509"/>
      <c r="M312" s="509"/>
      <c r="N312" s="509"/>
      <c r="O312" s="509"/>
      <c r="P312" s="509"/>
      <c r="Q312" s="509"/>
      <c r="R312" s="509"/>
      <c r="S312" s="509"/>
      <c r="T312" s="509"/>
      <c r="U312" s="509"/>
      <c r="V312" s="509"/>
      <c r="W312" s="509"/>
      <c r="X312" s="509"/>
      <c r="Y312" s="509"/>
      <c r="Z312" s="509"/>
      <c r="AA312" s="509"/>
      <c r="AB312" s="509"/>
      <c r="AC312" s="509"/>
      <c r="AD312" s="509"/>
      <c r="AE312" s="509"/>
      <c r="AF312" s="509"/>
      <c r="AG312" s="509"/>
      <c r="AH312" s="509"/>
      <c r="AI312" s="509"/>
      <c r="AJ312" s="509"/>
      <c r="AK312" s="509"/>
      <c r="AL312" s="509"/>
      <c r="AM312" s="509"/>
      <c r="AN312" s="509"/>
      <c r="AO312" s="509"/>
      <c r="AP312" s="509"/>
      <c r="AQ312" s="509"/>
      <c r="AR312" s="509"/>
      <c r="AS312" s="509"/>
      <c r="AT312" s="509"/>
      <c r="AU312" s="509"/>
      <c r="AV312" s="509"/>
      <c r="AW312" s="509"/>
      <c r="AX312" s="509"/>
      <c r="AY312" s="509"/>
      <c r="AZ312" s="509"/>
      <c r="BA312" s="509"/>
      <c r="BB312" s="509"/>
      <c r="BC312" s="509"/>
    </row>
    <row r="313" ht="15.75" customHeight="1">
      <c r="A313" s="509"/>
      <c r="B313" s="510"/>
      <c r="C313" s="509"/>
      <c r="D313" s="509"/>
      <c r="E313" s="509"/>
      <c r="F313" s="509"/>
      <c r="G313" s="509"/>
      <c r="H313" s="509"/>
      <c r="I313" s="509"/>
      <c r="J313" s="509"/>
      <c r="K313" s="509"/>
      <c r="L313" s="509"/>
      <c r="M313" s="509"/>
      <c r="N313" s="509"/>
      <c r="O313" s="509"/>
      <c r="P313" s="509"/>
      <c r="Q313" s="509"/>
      <c r="R313" s="509"/>
      <c r="S313" s="509"/>
      <c r="T313" s="509"/>
      <c r="U313" s="509"/>
      <c r="V313" s="509"/>
      <c r="W313" s="509"/>
      <c r="X313" s="509"/>
      <c r="Y313" s="509"/>
      <c r="Z313" s="509"/>
      <c r="AA313" s="509"/>
      <c r="AB313" s="509"/>
      <c r="AC313" s="509"/>
      <c r="AD313" s="509"/>
      <c r="AE313" s="509"/>
      <c r="AF313" s="509"/>
      <c r="AG313" s="509"/>
      <c r="AH313" s="509"/>
      <c r="AI313" s="509"/>
      <c r="AJ313" s="509"/>
      <c r="AK313" s="509"/>
      <c r="AL313" s="509"/>
      <c r="AM313" s="509"/>
      <c r="AN313" s="509"/>
      <c r="AO313" s="509"/>
      <c r="AP313" s="509"/>
      <c r="AQ313" s="509"/>
      <c r="AR313" s="509"/>
      <c r="AS313" s="509"/>
      <c r="AT313" s="509"/>
      <c r="AU313" s="509"/>
      <c r="AV313" s="509"/>
      <c r="AW313" s="509"/>
      <c r="AX313" s="509"/>
      <c r="AY313" s="509"/>
      <c r="AZ313" s="509"/>
      <c r="BA313" s="509"/>
      <c r="BB313" s="509"/>
      <c r="BC313" s="509"/>
    </row>
    <row r="314" ht="15.75" customHeight="1">
      <c r="A314" s="509"/>
      <c r="B314" s="510"/>
      <c r="C314" s="509"/>
      <c r="D314" s="509"/>
      <c r="E314" s="509"/>
      <c r="F314" s="509"/>
      <c r="G314" s="509"/>
      <c r="H314" s="509"/>
      <c r="I314" s="509"/>
      <c r="J314" s="509"/>
      <c r="K314" s="509"/>
      <c r="L314" s="509"/>
      <c r="M314" s="509"/>
      <c r="N314" s="509"/>
      <c r="O314" s="509"/>
      <c r="P314" s="509"/>
      <c r="Q314" s="509"/>
      <c r="R314" s="509"/>
      <c r="S314" s="509"/>
      <c r="T314" s="509"/>
      <c r="U314" s="509"/>
      <c r="V314" s="509"/>
      <c r="W314" s="509"/>
      <c r="X314" s="509"/>
      <c r="Y314" s="509"/>
      <c r="Z314" s="509"/>
      <c r="AA314" s="509"/>
      <c r="AB314" s="509"/>
      <c r="AC314" s="509"/>
      <c r="AD314" s="509"/>
      <c r="AE314" s="509"/>
      <c r="AF314" s="509"/>
      <c r="AG314" s="509"/>
      <c r="AH314" s="509"/>
      <c r="AI314" s="509"/>
      <c r="AJ314" s="509"/>
      <c r="AK314" s="509"/>
      <c r="AL314" s="509"/>
      <c r="AM314" s="509"/>
      <c r="AN314" s="509"/>
      <c r="AO314" s="509"/>
      <c r="AP314" s="509"/>
      <c r="AQ314" s="509"/>
      <c r="AR314" s="509"/>
      <c r="AS314" s="509"/>
      <c r="AT314" s="509"/>
      <c r="AU314" s="509"/>
      <c r="AV314" s="509"/>
      <c r="AW314" s="509"/>
      <c r="AX314" s="509"/>
      <c r="AY314" s="509"/>
      <c r="AZ314" s="509"/>
      <c r="BA314" s="509"/>
      <c r="BB314" s="509"/>
      <c r="BC314" s="509"/>
    </row>
    <row r="315" ht="15.75" customHeight="1">
      <c r="A315" s="509"/>
      <c r="B315" s="510"/>
      <c r="C315" s="509"/>
      <c r="D315" s="509"/>
      <c r="E315" s="509"/>
      <c r="F315" s="509"/>
      <c r="G315" s="509"/>
      <c r="H315" s="509"/>
      <c r="I315" s="509"/>
      <c r="J315" s="509"/>
      <c r="K315" s="509"/>
      <c r="L315" s="509"/>
      <c r="M315" s="509"/>
      <c r="N315" s="509"/>
      <c r="O315" s="509"/>
      <c r="P315" s="509"/>
      <c r="Q315" s="509"/>
      <c r="R315" s="509"/>
      <c r="S315" s="509"/>
      <c r="T315" s="509"/>
      <c r="U315" s="509"/>
      <c r="V315" s="509"/>
      <c r="W315" s="509"/>
      <c r="X315" s="509"/>
      <c r="Y315" s="509"/>
      <c r="Z315" s="509"/>
      <c r="AA315" s="509"/>
      <c r="AB315" s="509"/>
      <c r="AC315" s="509"/>
      <c r="AD315" s="509"/>
      <c r="AE315" s="509"/>
      <c r="AF315" s="509"/>
      <c r="AG315" s="509"/>
      <c r="AH315" s="509"/>
      <c r="AI315" s="509"/>
      <c r="AJ315" s="509"/>
      <c r="AK315" s="509"/>
      <c r="AL315" s="509"/>
      <c r="AM315" s="509"/>
      <c r="AN315" s="509"/>
      <c r="AO315" s="509"/>
      <c r="AP315" s="509"/>
      <c r="AQ315" s="509"/>
      <c r="AR315" s="509"/>
      <c r="AS315" s="509"/>
      <c r="AT315" s="509"/>
      <c r="AU315" s="509"/>
      <c r="AV315" s="509"/>
      <c r="AW315" s="509"/>
      <c r="AX315" s="509"/>
      <c r="AY315" s="509"/>
      <c r="AZ315" s="509"/>
      <c r="BA315" s="509"/>
      <c r="BB315" s="509"/>
      <c r="BC315" s="509"/>
    </row>
    <row r="316" ht="15.75" customHeight="1">
      <c r="A316" s="509"/>
      <c r="B316" s="510"/>
      <c r="C316" s="509"/>
      <c r="D316" s="509"/>
      <c r="E316" s="509"/>
      <c r="F316" s="509"/>
      <c r="G316" s="509"/>
      <c r="H316" s="509"/>
      <c r="I316" s="509"/>
      <c r="J316" s="509"/>
      <c r="K316" s="509"/>
      <c r="L316" s="509"/>
      <c r="M316" s="509"/>
      <c r="N316" s="509"/>
      <c r="O316" s="509"/>
      <c r="P316" s="509"/>
      <c r="Q316" s="509"/>
      <c r="R316" s="509"/>
      <c r="S316" s="509"/>
      <c r="T316" s="509"/>
      <c r="U316" s="509"/>
      <c r="V316" s="509"/>
      <c r="W316" s="509"/>
      <c r="X316" s="509"/>
      <c r="Y316" s="509"/>
      <c r="Z316" s="509"/>
      <c r="AA316" s="509"/>
      <c r="AB316" s="509"/>
      <c r="AC316" s="509"/>
      <c r="AD316" s="509"/>
      <c r="AE316" s="509"/>
      <c r="AF316" s="509"/>
      <c r="AG316" s="509"/>
      <c r="AH316" s="509"/>
      <c r="AI316" s="509"/>
      <c r="AJ316" s="509"/>
      <c r="AK316" s="509"/>
      <c r="AL316" s="509"/>
      <c r="AM316" s="509"/>
      <c r="AN316" s="509"/>
      <c r="AO316" s="509"/>
      <c r="AP316" s="509"/>
      <c r="AQ316" s="509"/>
      <c r="AR316" s="509"/>
      <c r="AS316" s="509"/>
      <c r="AT316" s="509"/>
      <c r="AU316" s="509"/>
      <c r="AV316" s="509"/>
      <c r="AW316" s="509"/>
      <c r="AX316" s="509"/>
      <c r="AY316" s="509"/>
      <c r="AZ316" s="509"/>
      <c r="BA316" s="509"/>
      <c r="BB316" s="509"/>
      <c r="BC316" s="509"/>
    </row>
    <row r="317" ht="15.75" customHeight="1">
      <c r="A317" s="509"/>
      <c r="B317" s="510"/>
      <c r="C317" s="509"/>
      <c r="D317" s="509"/>
      <c r="E317" s="509"/>
      <c r="F317" s="509"/>
      <c r="G317" s="509"/>
      <c r="H317" s="509"/>
      <c r="I317" s="509"/>
      <c r="J317" s="509"/>
      <c r="K317" s="509"/>
      <c r="L317" s="509"/>
      <c r="M317" s="509"/>
      <c r="N317" s="509"/>
      <c r="O317" s="509"/>
      <c r="P317" s="509"/>
      <c r="Q317" s="509"/>
      <c r="R317" s="509"/>
      <c r="S317" s="509"/>
      <c r="T317" s="509"/>
      <c r="U317" s="509"/>
      <c r="V317" s="509"/>
      <c r="W317" s="509"/>
      <c r="X317" s="509"/>
      <c r="Y317" s="509"/>
      <c r="Z317" s="509"/>
      <c r="AA317" s="509"/>
      <c r="AB317" s="509"/>
      <c r="AC317" s="509"/>
      <c r="AD317" s="509"/>
      <c r="AE317" s="509"/>
      <c r="AF317" s="509"/>
      <c r="AG317" s="509"/>
      <c r="AH317" s="509"/>
      <c r="AI317" s="509"/>
      <c r="AJ317" s="509"/>
      <c r="AK317" s="509"/>
      <c r="AL317" s="509"/>
      <c r="AM317" s="509"/>
      <c r="AN317" s="509"/>
      <c r="AO317" s="509"/>
      <c r="AP317" s="509"/>
      <c r="AQ317" s="509"/>
      <c r="AR317" s="509"/>
      <c r="AS317" s="509"/>
      <c r="AT317" s="509"/>
      <c r="AU317" s="509"/>
      <c r="AV317" s="509"/>
      <c r="AW317" s="509"/>
      <c r="AX317" s="509"/>
      <c r="AY317" s="509"/>
      <c r="AZ317" s="509"/>
      <c r="BA317" s="509"/>
      <c r="BB317" s="509"/>
      <c r="BC317" s="509"/>
    </row>
    <row r="318" ht="15.75" customHeight="1">
      <c r="A318" s="509"/>
      <c r="B318" s="510"/>
      <c r="C318" s="509"/>
      <c r="D318" s="509"/>
      <c r="E318" s="509"/>
      <c r="F318" s="509"/>
      <c r="G318" s="509"/>
      <c r="H318" s="509"/>
      <c r="I318" s="509"/>
      <c r="J318" s="509"/>
      <c r="K318" s="509"/>
      <c r="L318" s="509"/>
      <c r="M318" s="509"/>
      <c r="N318" s="509"/>
      <c r="O318" s="509"/>
      <c r="P318" s="509"/>
      <c r="Q318" s="509"/>
      <c r="R318" s="509"/>
      <c r="S318" s="509"/>
      <c r="T318" s="509"/>
      <c r="U318" s="509"/>
      <c r="V318" s="509"/>
      <c r="W318" s="509"/>
      <c r="X318" s="509"/>
      <c r="Y318" s="509"/>
      <c r="Z318" s="509"/>
      <c r="AA318" s="509"/>
      <c r="AB318" s="509"/>
      <c r="AC318" s="509"/>
      <c r="AD318" s="509"/>
      <c r="AE318" s="509"/>
      <c r="AF318" s="509"/>
      <c r="AG318" s="509"/>
      <c r="AH318" s="509"/>
      <c r="AI318" s="509"/>
      <c r="AJ318" s="509"/>
      <c r="AK318" s="509"/>
      <c r="AL318" s="509"/>
      <c r="AM318" s="509"/>
      <c r="AN318" s="509"/>
      <c r="AO318" s="509"/>
      <c r="AP318" s="509"/>
      <c r="AQ318" s="509"/>
      <c r="AR318" s="509"/>
      <c r="AS318" s="509"/>
      <c r="AT318" s="509"/>
      <c r="AU318" s="509"/>
      <c r="AV318" s="509"/>
      <c r="AW318" s="509"/>
      <c r="AX318" s="509"/>
      <c r="AY318" s="509"/>
      <c r="AZ318" s="509"/>
      <c r="BA318" s="509"/>
      <c r="BB318" s="509"/>
      <c r="BC318" s="509"/>
    </row>
    <row r="319" ht="15.75" customHeight="1">
      <c r="A319" s="509"/>
      <c r="B319" s="510"/>
      <c r="C319" s="509"/>
      <c r="D319" s="509"/>
      <c r="E319" s="509"/>
      <c r="F319" s="509"/>
      <c r="G319" s="509"/>
      <c r="H319" s="509"/>
      <c r="I319" s="509"/>
      <c r="J319" s="509"/>
      <c r="K319" s="509"/>
      <c r="L319" s="509"/>
      <c r="M319" s="509"/>
      <c r="N319" s="509"/>
      <c r="O319" s="509"/>
      <c r="P319" s="509"/>
      <c r="Q319" s="509"/>
      <c r="R319" s="509"/>
      <c r="S319" s="509"/>
      <c r="T319" s="509"/>
      <c r="U319" s="509"/>
      <c r="V319" s="509"/>
      <c r="W319" s="509"/>
      <c r="X319" s="509"/>
      <c r="Y319" s="509"/>
      <c r="Z319" s="509"/>
      <c r="AA319" s="509"/>
      <c r="AB319" s="509"/>
      <c r="AC319" s="509"/>
      <c r="AD319" s="509"/>
      <c r="AE319" s="509"/>
      <c r="AF319" s="509"/>
      <c r="AG319" s="509"/>
      <c r="AH319" s="509"/>
      <c r="AI319" s="509"/>
      <c r="AJ319" s="509"/>
      <c r="AK319" s="509"/>
      <c r="AL319" s="509"/>
      <c r="AM319" s="509"/>
      <c r="AN319" s="509"/>
      <c r="AO319" s="509"/>
      <c r="AP319" s="509"/>
      <c r="AQ319" s="509"/>
      <c r="AR319" s="509"/>
      <c r="AS319" s="509"/>
      <c r="AT319" s="509"/>
      <c r="AU319" s="509"/>
      <c r="AV319" s="509"/>
      <c r="AW319" s="509"/>
      <c r="AX319" s="509"/>
      <c r="AY319" s="509"/>
      <c r="AZ319" s="509"/>
      <c r="BA319" s="509"/>
      <c r="BB319" s="509"/>
      <c r="BC319" s="509"/>
    </row>
    <row r="320" ht="15.75" customHeight="1">
      <c r="A320" s="509"/>
      <c r="B320" s="510"/>
      <c r="C320" s="509"/>
      <c r="D320" s="509"/>
      <c r="E320" s="509"/>
      <c r="F320" s="509"/>
      <c r="G320" s="509"/>
      <c r="H320" s="509"/>
      <c r="I320" s="509"/>
      <c r="J320" s="509"/>
      <c r="K320" s="509"/>
      <c r="L320" s="509"/>
      <c r="M320" s="509"/>
      <c r="N320" s="509"/>
      <c r="O320" s="509"/>
      <c r="P320" s="509"/>
      <c r="Q320" s="509"/>
      <c r="R320" s="509"/>
      <c r="S320" s="509"/>
      <c r="T320" s="509"/>
      <c r="U320" s="509"/>
      <c r="V320" s="509"/>
      <c r="W320" s="509"/>
      <c r="X320" s="509"/>
      <c r="Y320" s="509"/>
      <c r="Z320" s="509"/>
      <c r="AA320" s="509"/>
      <c r="AB320" s="509"/>
      <c r="AC320" s="509"/>
      <c r="AD320" s="509"/>
      <c r="AE320" s="509"/>
      <c r="AF320" s="509"/>
      <c r="AG320" s="509"/>
      <c r="AH320" s="509"/>
      <c r="AI320" s="509"/>
      <c r="AJ320" s="509"/>
      <c r="AK320" s="509"/>
      <c r="AL320" s="509"/>
      <c r="AM320" s="509"/>
      <c r="AN320" s="509"/>
      <c r="AO320" s="509"/>
      <c r="AP320" s="509"/>
      <c r="AQ320" s="509"/>
      <c r="AR320" s="509"/>
      <c r="AS320" s="509"/>
      <c r="AT320" s="509"/>
      <c r="AU320" s="509"/>
      <c r="AV320" s="509"/>
      <c r="AW320" s="509"/>
      <c r="AX320" s="509"/>
      <c r="AY320" s="509"/>
      <c r="AZ320" s="509"/>
      <c r="BA320" s="509"/>
      <c r="BB320" s="509"/>
      <c r="BC320" s="509"/>
    </row>
    <row r="321" ht="15.75" customHeight="1">
      <c r="A321" s="509"/>
      <c r="B321" s="510"/>
      <c r="C321" s="509"/>
      <c r="D321" s="509"/>
      <c r="E321" s="509"/>
      <c r="F321" s="509"/>
      <c r="G321" s="509"/>
      <c r="H321" s="509"/>
      <c r="I321" s="509"/>
      <c r="J321" s="509"/>
      <c r="K321" s="509"/>
      <c r="L321" s="509"/>
      <c r="M321" s="509"/>
      <c r="N321" s="509"/>
      <c r="O321" s="509"/>
      <c r="P321" s="509"/>
      <c r="Q321" s="509"/>
      <c r="R321" s="509"/>
      <c r="S321" s="509"/>
      <c r="T321" s="509"/>
      <c r="U321" s="509"/>
      <c r="V321" s="509"/>
      <c r="W321" s="509"/>
      <c r="X321" s="509"/>
      <c r="Y321" s="509"/>
      <c r="Z321" s="509"/>
      <c r="AA321" s="509"/>
      <c r="AB321" s="509"/>
      <c r="AC321" s="509"/>
      <c r="AD321" s="509"/>
      <c r="AE321" s="509"/>
      <c r="AF321" s="509"/>
      <c r="AG321" s="509"/>
      <c r="AH321" s="509"/>
      <c r="AI321" s="509"/>
      <c r="AJ321" s="509"/>
      <c r="AK321" s="509"/>
      <c r="AL321" s="509"/>
      <c r="AM321" s="509"/>
      <c r="AN321" s="509"/>
      <c r="AO321" s="509"/>
      <c r="AP321" s="509"/>
      <c r="AQ321" s="509"/>
      <c r="AR321" s="509"/>
      <c r="AS321" s="509"/>
      <c r="AT321" s="509"/>
      <c r="AU321" s="509"/>
      <c r="AV321" s="509"/>
      <c r="AW321" s="509"/>
      <c r="AX321" s="509"/>
      <c r="AY321" s="509"/>
      <c r="AZ321" s="509"/>
      <c r="BA321" s="509"/>
      <c r="BB321" s="509"/>
      <c r="BC321" s="509"/>
    </row>
    <row r="322" ht="15.75" customHeight="1">
      <c r="A322" s="509"/>
      <c r="B322" s="510"/>
      <c r="C322" s="509"/>
      <c r="D322" s="509"/>
      <c r="E322" s="509"/>
      <c r="F322" s="509"/>
      <c r="G322" s="509"/>
      <c r="H322" s="509"/>
      <c r="I322" s="509"/>
      <c r="J322" s="509"/>
      <c r="K322" s="509"/>
      <c r="L322" s="509"/>
      <c r="M322" s="509"/>
      <c r="N322" s="509"/>
      <c r="O322" s="509"/>
      <c r="P322" s="509"/>
      <c r="Q322" s="509"/>
      <c r="R322" s="509"/>
      <c r="S322" s="509"/>
      <c r="T322" s="509"/>
      <c r="U322" s="509"/>
      <c r="V322" s="509"/>
      <c r="W322" s="509"/>
      <c r="X322" s="509"/>
      <c r="Y322" s="509"/>
      <c r="Z322" s="509"/>
      <c r="AA322" s="509"/>
      <c r="AB322" s="509"/>
      <c r="AC322" s="509"/>
      <c r="AD322" s="509"/>
      <c r="AE322" s="509"/>
      <c r="AF322" s="509"/>
      <c r="AG322" s="509"/>
      <c r="AH322" s="509"/>
      <c r="AI322" s="509"/>
      <c r="AJ322" s="509"/>
      <c r="AK322" s="509"/>
      <c r="AL322" s="509"/>
      <c r="AM322" s="509"/>
      <c r="AN322" s="509"/>
      <c r="AO322" s="509"/>
      <c r="AP322" s="509"/>
      <c r="AQ322" s="509"/>
      <c r="AR322" s="509"/>
      <c r="AS322" s="509"/>
      <c r="AT322" s="509"/>
      <c r="AU322" s="509"/>
      <c r="AV322" s="509"/>
      <c r="AW322" s="509"/>
      <c r="AX322" s="509"/>
      <c r="AY322" s="509"/>
      <c r="AZ322" s="509"/>
      <c r="BA322" s="509"/>
      <c r="BB322" s="509"/>
      <c r="BC322" s="509"/>
    </row>
    <row r="323" ht="15.75" customHeight="1">
      <c r="A323" s="509"/>
      <c r="B323" s="510"/>
      <c r="C323" s="509"/>
      <c r="D323" s="509"/>
      <c r="E323" s="509"/>
      <c r="F323" s="509"/>
      <c r="G323" s="509"/>
      <c r="H323" s="509"/>
      <c r="I323" s="509"/>
      <c r="J323" s="509"/>
      <c r="K323" s="509"/>
      <c r="L323" s="509"/>
      <c r="M323" s="509"/>
      <c r="N323" s="509"/>
      <c r="O323" s="509"/>
      <c r="P323" s="509"/>
      <c r="Q323" s="509"/>
      <c r="R323" s="509"/>
      <c r="S323" s="509"/>
      <c r="T323" s="509"/>
      <c r="U323" s="509"/>
      <c r="V323" s="509"/>
      <c r="W323" s="509"/>
      <c r="X323" s="509"/>
      <c r="Y323" s="509"/>
      <c r="Z323" s="509"/>
      <c r="AA323" s="509"/>
      <c r="AB323" s="509"/>
      <c r="AC323" s="509"/>
      <c r="AD323" s="509"/>
      <c r="AE323" s="509"/>
      <c r="AF323" s="509"/>
      <c r="AG323" s="509"/>
      <c r="AH323" s="509"/>
      <c r="AI323" s="509"/>
      <c r="AJ323" s="509"/>
      <c r="AK323" s="509"/>
      <c r="AL323" s="509"/>
      <c r="AM323" s="509"/>
      <c r="AN323" s="509"/>
      <c r="AO323" s="509"/>
      <c r="AP323" s="509"/>
      <c r="AQ323" s="509"/>
      <c r="AR323" s="509"/>
      <c r="AS323" s="509"/>
      <c r="AT323" s="509"/>
      <c r="AU323" s="509"/>
      <c r="AV323" s="509"/>
      <c r="AW323" s="509"/>
      <c r="AX323" s="509"/>
      <c r="AY323" s="509"/>
      <c r="AZ323" s="509"/>
      <c r="BA323" s="509"/>
      <c r="BB323" s="509"/>
      <c r="BC323" s="509"/>
    </row>
    <row r="324" ht="15.75" customHeight="1">
      <c r="A324" s="509"/>
      <c r="B324" s="510"/>
      <c r="C324" s="509"/>
      <c r="D324" s="509"/>
      <c r="E324" s="509"/>
      <c r="F324" s="509"/>
      <c r="G324" s="509"/>
      <c r="H324" s="509"/>
      <c r="I324" s="509"/>
      <c r="J324" s="509"/>
      <c r="K324" s="509"/>
      <c r="L324" s="509"/>
      <c r="M324" s="509"/>
      <c r="N324" s="509"/>
      <c r="O324" s="509"/>
      <c r="P324" s="509"/>
      <c r="Q324" s="509"/>
      <c r="R324" s="509"/>
      <c r="S324" s="509"/>
      <c r="T324" s="509"/>
      <c r="U324" s="509"/>
      <c r="V324" s="509"/>
      <c r="W324" s="509"/>
      <c r="X324" s="509"/>
      <c r="Y324" s="509"/>
      <c r="Z324" s="509"/>
      <c r="AA324" s="509"/>
      <c r="AB324" s="509"/>
      <c r="AC324" s="509"/>
      <c r="AD324" s="509"/>
      <c r="AE324" s="509"/>
      <c r="AF324" s="509"/>
      <c r="AG324" s="509"/>
      <c r="AH324" s="509"/>
      <c r="AI324" s="509"/>
      <c r="AJ324" s="509"/>
      <c r="AK324" s="509"/>
      <c r="AL324" s="509"/>
      <c r="AM324" s="509"/>
      <c r="AN324" s="509"/>
      <c r="AO324" s="509"/>
      <c r="AP324" s="509"/>
      <c r="AQ324" s="509"/>
      <c r="AR324" s="509"/>
      <c r="AS324" s="509"/>
      <c r="AT324" s="509"/>
      <c r="AU324" s="509"/>
      <c r="AV324" s="509"/>
      <c r="AW324" s="509"/>
      <c r="AX324" s="509"/>
      <c r="AY324" s="509"/>
      <c r="AZ324" s="509"/>
      <c r="BA324" s="509"/>
      <c r="BB324" s="509"/>
      <c r="BC324" s="509"/>
    </row>
    <row r="325" ht="15.75" customHeight="1">
      <c r="A325" s="509"/>
      <c r="B325" s="510"/>
      <c r="C325" s="509"/>
      <c r="D325" s="509"/>
      <c r="E325" s="509"/>
      <c r="F325" s="509"/>
      <c r="G325" s="509"/>
      <c r="H325" s="509"/>
      <c r="I325" s="509"/>
      <c r="J325" s="509"/>
      <c r="K325" s="509"/>
      <c r="L325" s="509"/>
      <c r="M325" s="509"/>
      <c r="N325" s="509"/>
      <c r="O325" s="509"/>
      <c r="P325" s="509"/>
      <c r="Q325" s="509"/>
      <c r="R325" s="509"/>
      <c r="S325" s="509"/>
      <c r="T325" s="509"/>
      <c r="U325" s="509"/>
      <c r="V325" s="509"/>
      <c r="W325" s="509"/>
      <c r="X325" s="509"/>
      <c r="Y325" s="509"/>
      <c r="Z325" s="509"/>
      <c r="AA325" s="509"/>
      <c r="AB325" s="509"/>
      <c r="AC325" s="509"/>
      <c r="AD325" s="509"/>
      <c r="AE325" s="509"/>
      <c r="AF325" s="509"/>
      <c r="AG325" s="509"/>
      <c r="AH325" s="509"/>
      <c r="AI325" s="509"/>
      <c r="AJ325" s="509"/>
      <c r="AK325" s="509"/>
      <c r="AL325" s="509"/>
      <c r="AM325" s="509"/>
      <c r="AN325" s="509"/>
      <c r="AO325" s="509"/>
      <c r="AP325" s="509"/>
      <c r="AQ325" s="509"/>
      <c r="AR325" s="509"/>
      <c r="AS325" s="509"/>
      <c r="AT325" s="509"/>
      <c r="AU325" s="509"/>
      <c r="AV325" s="509"/>
      <c r="AW325" s="509"/>
      <c r="AX325" s="509"/>
      <c r="AY325" s="509"/>
      <c r="AZ325" s="509"/>
      <c r="BA325" s="509"/>
      <c r="BB325" s="509"/>
      <c r="BC325" s="509"/>
    </row>
    <row r="326" ht="15.75" customHeight="1">
      <c r="A326" s="509"/>
      <c r="B326" s="510"/>
      <c r="C326" s="509"/>
      <c r="D326" s="509"/>
      <c r="E326" s="509"/>
      <c r="F326" s="509"/>
      <c r="G326" s="509"/>
      <c r="H326" s="509"/>
      <c r="I326" s="509"/>
      <c r="J326" s="509"/>
      <c r="K326" s="509"/>
      <c r="L326" s="509"/>
      <c r="M326" s="509"/>
      <c r="N326" s="509"/>
      <c r="O326" s="509"/>
      <c r="P326" s="509"/>
      <c r="Q326" s="509"/>
      <c r="R326" s="509"/>
      <c r="S326" s="509"/>
      <c r="T326" s="509"/>
      <c r="U326" s="509"/>
      <c r="V326" s="509"/>
      <c r="W326" s="509"/>
      <c r="X326" s="509"/>
      <c r="Y326" s="509"/>
      <c r="Z326" s="509"/>
      <c r="AA326" s="509"/>
      <c r="AB326" s="509"/>
      <c r="AC326" s="509"/>
      <c r="AD326" s="509"/>
      <c r="AE326" s="509"/>
      <c r="AF326" s="509"/>
      <c r="AG326" s="509"/>
      <c r="AH326" s="509"/>
      <c r="AI326" s="509"/>
      <c r="AJ326" s="509"/>
      <c r="AK326" s="509"/>
      <c r="AL326" s="509"/>
      <c r="AM326" s="509"/>
      <c r="AN326" s="509"/>
      <c r="AO326" s="509"/>
      <c r="AP326" s="509"/>
      <c r="AQ326" s="509"/>
      <c r="AR326" s="509"/>
      <c r="AS326" s="509"/>
      <c r="AT326" s="509"/>
      <c r="AU326" s="509"/>
      <c r="AV326" s="509"/>
      <c r="AW326" s="509"/>
      <c r="AX326" s="509"/>
      <c r="AY326" s="509"/>
      <c r="AZ326" s="509"/>
      <c r="BA326" s="509"/>
      <c r="BB326" s="509"/>
      <c r="BC326" s="509"/>
    </row>
    <row r="327" ht="15.75" customHeight="1">
      <c r="A327" s="509"/>
      <c r="B327" s="510"/>
      <c r="C327" s="509"/>
      <c r="D327" s="509"/>
      <c r="E327" s="509"/>
      <c r="F327" s="509"/>
      <c r="G327" s="509"/>
      <c r="H327" s="509"/>
      <c r="I327" s="509"/>
      <c r="J327" s="509"/>
      <c r="K327" s="509"/>
      <c r="L327" s="509"/>
      <c r="M327" s="509"/>
      <c r="N327" s="509"/>
      <c r="O327" s="509"/>
      <c r="P327" s="509"/>
      <c r="Q327" s="509"/>
      <c r="R327" s="509"/>
      <c r="S327" s="509"/>
      <c r="T327" s="509"/>
      <c r="U327" s="509"/>
      <c r="V327" s="509"/>
      <c r="W327" s="509"/>
      <c r="X327" s="509"/>
      <c r="Y327" s="509"/>
      <c r="Z327" s="509"/>
      <c r="AA327" s="509"/>
      <c r="AB327" s="509"/>
      <c r="AC327" s="509"/>
      <c r="AD327" s="509"/>
      <c r="AE327" s="509"/>
      <c r="AF327" s="509"/>
      <c r="AG327" s="509"/>
      <c r="AH327" s="509"/>
      <c r="AI327" s="509"/>
      <c r="AJ327" s="509"/>
      <c r="AK327" s="509"/>
      <c r="AL327" s="509"/>
      <c r="AM327" s="509"/>
      <c r="AN327" s="509"/>
      <c r="AO327" s="509"/>
      <c r="AP327" s="509"/>
      <c r="AQ327" s="509"/>
      <c r="AR327" s="509"/>
      <c r="AS327" s="509"/>
      <c r="AT327" s="509"/>
      <c r="AU327" s="509"/>
      <c r="AV327" s="509"/>
      <c r="AW327" s="509"/>
      <c r="AX327" s="509"/>
      <c r="AY327" s="509"/>
      <c r="AZ327" s="509"/>
      <c r="BA327" s="509"/>
      <c r="BB327" s="509"/>
      <c r="BC327" s="509"/>
    </row>
    <row r="328" ht="15.75" customHeight="1">
      <c r="A328" s="509"/>
      <c r="B328" s="510"/>
      <c r="C328" s="509"/>
      <c r="D328" s="509"/>
      <c r="E328" s="509"/>
      <c r="F328" s="509"/>
      <c r="G328" s="509"/>
      <c r="H328" s="509"/>
      <c r="I328" s="509"/>
      <c r="J328" s="509"/>
      <c r="K328" s="509"/>
      <c r="L328" s="509"/>
      <c r="M328" s="509"/>
      <c r="N328" s="509"/>
      <c r="O328" s="509"/>
      <c r="P328" s="509"/>
      <c r="Q328" s="509"/>
      <c r="R328" s="509"/>
      <c r="S328" s="509"/>
      <c r="T328" s="509"/>
      <c r="U328" s="509"/>
      <c r="V328" s="509"/>
      <c r="W328" s="509"/>
      <c r="X328" s="509"/>
      <c r="Y328" s="509"/>
      <c r="Z328" s="509"/>
      <c r="AA328" s="509"/>
      <c r="AB328" s="509"/>
      <c r="AC328" s="509"/>
      <c r="AD328" s="509"/>
      <c r="AE328" s="509"/>
      <c r="AF328" s="509"/>
      <c r="AG328" s="509"/>
      <c r="AH328" s="509"/>
      <c r="AI328" s="509"/>
      <c r="AJ328" s="509"/>
      <c r="AK328" s="509"/>
      <c r="AL328" s="509"/>
      <c r="AM328" s="509"/>
      <c r="AN328" s="509"/>
      <c r="AO328" s="509"/>
      <c r="AP328" s="509"/>
      <c r="AQ328" s="509"/>
      <c r="AR328" s="509"/>
      <c r="AS328" s="509"/>
      <c r="AT328" s="509"/>
      <c r="AU328" s="509"/>
      <c r="AV328" s="509"/>
      <c r="AW328" s="509"/>
      <c r="AX328" s="509"/>
      <c r="AY328" s="509"/>
      <c r="AZ328" s="509"/>
      <c r="BA328" s="509"/>
      <c r="BB328" s="509"/>
      <c r="BC328" s="509"/>
    </row>
    <row r="329" ht="15.75" customHeight="1">
      <c r="A329" s="509"/>
      <c r="B329" s="510"/>
      <c r="C329" s="509"/>
      <c r="D329" s="509"/>
      <c r="E329" s="509"/>
      <c r="F329" s="509"/>
      <c r="G329" s="509"/>
      <c r="H329" s="509"/>
      <c r="I329" s="509"/>
      <c r="J329" s="509"/>
      <c r="K329" s="509"/>
      <c r="L329" s="509"/>
      <c r="M329" s="509"/>
      <c r="N329" s="509"/>
      <c r="O329" s="509"/>
      <c r="P329" s="509"/>
      <c r="Q329" s="509"/>
      <c r="R329" s="509"/>
      <c r="S329" s="509"/>
      <c r="T329" s="509"/>
      <c r="U329" s="509"/>
      <c r="V329" s="509"/>
      <c r="W329" s="509"/>
      <c r="X329" s="509"/>
      <c r="Y329" s="509"/>
      <c r="Z329" s="509"/>
      <c r="AA329" s="509"/>
      <c r="AB329" s="509"/>
      <c r="AC329" s="509"/>
      <c r="AD329" s="509"/>
      <c r="AE329" s="509"/>
      <c r="AF329" s="509"/>
      <c r="AG329" s="509"/>
      <c r="AH329" s="509"/>
      <c r="AI329" s="509"/>
      <c r="AJ329" s="509"/>
      <c r="AK329" s="509"/>
      <c r="AL329" s="509"/>
      <c r="AM329" s="509"/>
      <c r="AN329" s="509"/>
      <c r="AO329" s="509"/>
      <c r="AP329" s="509"/>
      <c r="AQ329" s="509"/>
      <c r="AR329" s="509"/>
      <c r="AS329" s="509"/>
      <c r="AT329" s="509"/>
      <c r="AU329" s="509"/>
      <c r="AV329" s="509"/>
      <c r="AW329" s="509"/>
      <c r="AX329" s="509"/>
      <c r="AY329" s="509"/>
      <c r="AZ329" s="509"/>
      <c r="BA329" s="509"/>
      <c r="BB329" s="509"/>
      <c r="BC329" s="509"/>
    </row>
    <row r="330" ht="15.75" customHeight="1">
      <c r="A330" s="509"/>
      <c r="B330" s="510"/>
      <c r="C330" s="509"/>
      <c r="D330" s="509"/>
      <c r="E330" s="509"/>
      <c r="F330" s="509"/>
      <c r="G330" s="509"/>
      <c r="H330" s="509"/>
      <c r="I330" s="509"/>
      <c r="J330" s="509"/>
      <c r="K330" s="509"/>
      <c r="L330" s="509"/>
      <c r="M330" s="509"/>
      <c r="N330" s="509"/>
      <c r="O330" s="509"/>
      <c r="P330" s="509"/>
      <c r="Q330" s="509"/>
      <c r="R330" s="509"/>
      <c r="S330" s="509"/>
      <c r="T330" s="509"/>
      <c r="U330" s="509"/>
      <c r="V330" s="509"/>
      <c r="W330" s="509"/>
      <c r="X330" s="509"/>
      <c r="Y330" s="509"/>
      <c r="Z330" s="509"/>
      <c r="AA330" s="509"/>
      <c r="AB330" s="509"/>
      <c r="AC330" s="509"/>
      <c r="AD330" s="509"/>
      <c r="AE330" s="509"/>
      <c r="AF330" s="509"/>
      <c r="AG330" s="509"/>
      <c r="AH330" s="509"/>
      <c r="AI330" s="509"/>
      <c r="AJ330" s="509"/>
      <c r="AK330" s="509"/>
      <c r="AL330" s="509"/>
      <c r="AM330" s="509"/>
      <c r="AN330" s="509"/>
      <c r="AO330" s="509"/>
      <c r="AP330" s="509"/>
      <c r="AQ330" s="509"/>
      <c r="AR330" s="509"/>
      <c r="AS330" s="509"/>
      <c r="AT330" s="509"/>
      <c r="AU330" s="509"/>
      <c r="AV330" s="509"/>
      <c r="AW330" s="509"/>
      <c r="AX330" s="509"/>
      <c r="AY330" s="509"/>
      <c r="AZ330" s="509"/>
      <c r="BA330" s="509"/>
      <c r="BB330" s="509"/>
      <c r="BC330" s="509"/>
    </row>
    <row r="331" ht="15.75" customHeight="1">
      <c r="A331" s="509"/>
      <c r="B331" s="510"/>
      <c r="C331" s="509"/>
      <c r="D331" s="509"/>
      <c r="E331" s="509"/>
      <c r="F331" s="509"/>
      <c r="G331" s="509"/>
      <c r="H331" s="509"/>
      <c r="I331" s="509"/>
      <c r="J331" s="509"/>
      <c r="K331" s="509"/>
      <c r="L331" s="509"/>
      <c r="M331" s="509"/>
      <c r="N331" s="509"/>
      <c r="O331" s="509"/>
      <c r="P331" s="509"/>
      <c r="Q331" s="509"/>
      <c r="R331" s="509"/>
      <c r="S331" s="509"/>
      <c r="T331" s="509"/>
      <c r="U331" s="509"/>
      <c r="V331" s="509"/>
      <c r="W331" s="509"/>
      <c r="X331" s="509"/>
      <c r="Y331" s="509"/>
      <c r="Z331" s="509"/>
      <c r="AA331" s="509"/>
      <c r="AB331" s="509"/>
      <c r="AC331" s="509"/>
      <c r="AD331" s="509"/>
      <c r="AE331" s="509"/>
      <c r="AF331" s="509"/>
      <c r="AG331" s="509"/>
      <c r="AH331" s="509"/>
      <c r="AI331" s="509"/>
      <c r="AJ331" s="509"/>
      <c r="AK331" s="509"/>
      <c r="AL331" s="509"/>
      <c r="AM331" s="509"/>
      <c r="AN331" s="509"/>
      <c r="AO331" s="509"/>
      <c r="AP331" s="509"/>
      <c r="AQ331" s="509"/>
      <c r="AR331" s="509"/>
      <c r="AS331" s="509"/>
      <c r="AT331" s="509"/>
      <c r="AU331" s="509"/>
      <c r="AV331" s="509"/>
      <c r="AW331" s="509"/>
      <c r="AX331" s="509"/>
      <c r="AY331" s="509"/>
      <c r="AZ331" s="509"/>
      <c r="BA331" s="509"/>
      <c r="BB331" s="509"/>
      <c r="BC331" s="509"/>
    </row>
    <row r="332" ht="15.75" customHeight="1">
      <c r="A332" s="509"/>
      <c r="B332" s="510"/>
      <c r="C332" s="509"/>
      <c r="D332" s="509"/>
      <c r="E332" s="509"/>
      <c r="F332" s="509"/>
      <c r="G332" s="509"/>
      <c r="H332" s="509"/>
      <c r="I332" s="509"/>
      <c r="J332" s="509"/>
      <c r="K332" s="509"/>
      <c r="L332" s="509"/>
      <c r="M332" s="509"/>
      <c r="N332" s="509"/>
      <c r="O332" s="509"/>
      <c r="P332" s="509"/>
      <c r="Q332" s="509"/>
      <c r="R332" s="509"/>
      <c r="S332" s="509"/>
      <c r="T332" s="509"/>
      <c r="U332" s="509"/>
      <c r="V332" s="509"/>
      <c r="W332" s="509"/>
      <c r="X332" s="509"/>
      <c r="Y332" s="509"/>
      <c r="Z332" s="509"/>
      <c r="AA332" s="509"/>
      <c r="AB332" s="509"/>
      <c r="AC332" s="509"/>
      <c r="AD332" s="509"/>
      <c r="AE332" s="509"/>
      <c r="AF332" s="509"/>
      <c r="AG332" s="509"/>
      <c r="AH332" s="509"/>
      <c r="AI332" s="509"/>
      <c r="AJ332" s="509"/>
      <c r="AK332" s="509"/>
      <c r="AL332" s="509"/>
      <c r="AM332" s="509"/>
      <c r="AN332" s="509"/>
      <c r="AO332" s="509"/>
      <c r="AP332" s="509"/>
      <c r="AQ332" s="509"/>
      <c r="AR332" s="509"/>
      <c r="AS332" s="509"/>
      <c r="AT332" s="509"/>
      <c r="AU332" s="509"/>
      <c r="AV332" s="509"/>
      <c r="AW332" s="509"/>
      <c r="AX332" s="509"/>
      <c r="AY332" s="509"/>
      <c r="AZ332" s="509"/>
      <c r="BA332" s="509"/>
      <c r="BB332" s="509"/>
      <c r="BC332" s="509"/>
    </row>
    <row r="333" ht="15.75" customHeight="1">
      <c r="A333" s="509"/>
      <c r="B333" s="510"/>
      <c r="C333" s="509"/>
      <c r="D333" s="509"/>
      <c r="E333" s="509"/>
      <c r="F333" s="509"/>
      <c r="G333" s="509"/>
      <c r="H333" s="509"/>
      <c r="I333" s="509"/>
      <c r="J333" s="509"/>
      <c r="K333" s="509"/>
      <c r="L333" s="509"/>
      <c r="M333" s="509"/>
      <c r="N333" s="509"/>
      <c r="O333" s="509"/>
      <c r="P333" s="509"/>
      <c r="Q333" s="509"/>
      <c r="R333" s="509"/>
      <c r="S333" s="509"/>
      <c r="T333" s="509"/>
      <c r="U333" s="509"/>
      <c r="V333" s="509"/>
      <c r="W333" s="509"/>
      <c r="X333" s="509"/>
      <c r="Y333" s="509"/>
      <c r="Z333" s="509"/>
      <c r="AA333" s="509"/>
      <c r="AB333" s="509"/>
      <c r="AC333" s="509"/>
      <c r="AD333" s="509"/>
      <c r="AE333" s="509"/>
      <c r="AF333" s="509"/>
      <c r="AG333" s="509"/>
      <c r="AH333" s="509"/>
      <c r="AI333" s="509"/>
      <c r="AJ333" s="509"/>
      <c r="AK333" s="509"/>
      <c r="AL333" s="509"/>
      <c r="AM333" s="509"/>
      <c r="AN333" s="509"/>
      <c r="AO333" s="509"/>
      <c r="AP333" s="509"/>
      <c r="AQ333" s="509"/>
      <c r="AR333" s="509"/>
      <c r="AS333" s="509"/>
      <c r="AT333" s="509"/>
      <c r="AU333" s="509"/>
      <c r="AV333" s="509"/>
      <c r="AW333" s="509"/>
      <c r="AX333" s="509"/>
      <c r="AY333" s="509"/>
      <c r="AZ333" s="509"/>
      <c r="BA333" s="509"/>
      <c r="BB333" s="509"/>
      <c r="BC333" s="509"/>
    </row>
    <row r="334" ht="15.75" customHeight="1">
      <c r="A334" s="509"/>
      <c r="B334" s="510"/>
      <c r="C334" s="509"/>
      <c r="D334" s="509"/>
      <c r="E334" s="509"/>
      <c r="F334" s="509"/>
      <c r="G334" s="509"/>
      <c r="H334" s="509"/>
      <c r="I334" s="509"/>
      <c r="J334" s="509"/>
      <c r="K334" s="509"/>
      <c r="L334" s="509"/>
      <c r="M334" s="509"/>
      <c r="N334" s="509"/>
      <c r="O334" s="509"/>
      <c r="P334" s="509"/>
      <c r="Q334" s="509"/>
      <c r="R334" s="509"/>
      <c r="S334" s="509"/>
      <c r="T334" s="509"/>
      <c r="U334" s="509"/>
      <c r="V334" s="509"/>
      <c r="W334" s="509"/>
      <c r="X334" s="509"/>
      <c r="Y334" s="509"/>
      <c r="Z334" s="509"/>
      <c r="AA334" s="509"/>
      <c r="AB334" s="509"/>
      <c r="AC334" s="509"/>
      <c r="AD334" s="509"/>
      <c r="AE334" s="509"/>
      <c r="AF334" s="509"/>
      <c r="AG334" s="509"/>
      <c r="AH334" s="509"/>
      <c r="AI334" s="509"/>
      <c r="AJ334" s="509"/>
      <c r="AK334" s="509"/>
      <c r="AL334" s="509"/>
      <c r="AM334" s="509"/>
      <c r="AN334" s="509"/>
      <c r="AO334" s="509"/>
      <c r="AP334" s="509"/>
      <c r="AQ334" s="509"/>
      <c r="AR334" s="509"/>
      <c r="AS334" s="509"/>
      <c r="AT334" s="509"/>
      <c r="AU334" s="509"/>
      <c r="AV334" s="509"/>
      <c r="AW334" s="509"/>
      <c r="AX334" s="509"/>
      <c r="AY334" s="509"/>
      <c r="AZ334" s="509"/>
      <c r="BA334" s="509"/>
      <c r="BB334" s="509"/>
      <c r="BC334" s="509"/>
    </row>
    <row r="335" ht="15.75" customHeight="1">
      <c r="A335" s="509"/>
      <c r="B335" s="510"/>
      <c r="C335" s="509"/>
      <c r="D335" s="509"/>
      <c r="E335" s="509"/>
      <c r="F335" s="509"/>
      <c r="G335" s="509"/>
      <c r="H335" s="509"/>
      <c r="I335" s="509"/>
      <c r="J335" s="509"/>
      <c r="K335" s="509"/>
      <c r="L335" s="509"/>
      <c r="M335" s="509"/>
      <c r="N335" s="509"/>
      <c r="O335" s="509"/>
      <c r="P335" s="509"/>
      <c r="Q335" s="509"/>
      <c r="R335" s="509"/>
      <c r="S335" s="509"/>
      <c r="T335" s="509"/>
      <c r="U335" s="509"/>
      <c r="V335" s="509"/>
      <c r="W335" s="509"/>
      <c r="X335" s="509"/>
      <c r="Y335" s="509"/>
      <c r="Z335" s="509"/>
      <c r="AA335" s="509"/>
      <c r="AB335" s="509"/>
      <c r="AC335" s="509"/>
      <c r="AD335" s="509"/>
      <c r="AE335" s="509"/>
      <c r="AF335" s="509"/>
      <c r="AG335" s="509"/>
      <c r="AH335" s="509"/>
      <c r="AI335" s="509"/>
      <c r="AJ335" s="509"/>
      <c r="AK335" s="509"/>
      <c r="AL335" s="509"/>
      <c r="AM335" s="509"/>
      <c r="AN335" s="509"/>
      <c r="AO335" s="509"/>
      <c r="AP335" s="509"/>
      <c r="AQ335" s="509"/>
      <c r="AR335" s="509"/>
      <c r="AS335" s="509"/>
      <c r="AT335" s="509"/>
      <c r="AU335" s="509"/>
      <c r="AV335" s="509"/>
      <c r="AW335" s="509"/>
      <c r="AX335" s="509"/>
      <c r="AY335" s="509"/>
      <c r="AZ335" s="509"/>
      <c r="BA335" s="509"/>
      <c r="BB335" s="509"/>
      <c r="BC335" s="509"/>
    </row>
    <row r="336" ht="15.75" customHeight="1">
      <c r="A336" s="509"/>
      <c r="B336" s="510"/>
      <c r="C336" s="509"/>
      <c r="D336" s="509"/>
      <c r="E336" s="509"/>
      <c r="F336" s="509"/>
      <c r="G336" s="509"/>
      <c r="H336" s="509"/>
      <c r="I336" s="509"/>
      <c r="J336" s="509"/>
      <c r="K336" s="509"/>
      <c r="L336" s="509"/>
      <c r="M336" s="509"/>
      <c r="N336" s="509"/>
      <c r="O336" s="509"/>
      <c r="P336" s="509"/>
      <c r="Q336" s="509"/>
      <c r="R336" s="509"/>
      <c r="S336" s="509"/>
      <c r="T336" s="509"/>
      <c r="U336" s="509"/>
      <c r="V336" s="509"/>
      <c r="W336" s="509"/>
      <c r="X336" s="509"/>
      <c r="Y336" s="509"/>
      <c r="Z336" s="509"/>
      <c r="AA336" s="509"/>
      <c r="AB336" s="509"/>
      <c r="AC336" s="509"/>
      <c r="AD336" s="509"/>
      <c r="AE336" s="509"/>
      <c r="AF336" s="509"/>
      <c r="AG336" s="509"/>
      <c r="AH336" s="509"/>
      <c r="AI336" s="509"/>
      <c r="AJ336" s="509"/>
      <c r="AK336" s="509"/>
      <c r="AL336" s="509"/>
      <c r="AM336" s="509"/>
      <c r="AN336" s="509"/>
      <c r="AO336" s="509"/>
      <c r="AP336" s="509"/>
      <c r="AQ336" s="509"/>
      <c r="AR336" s="509"/>
      <c r="AS336" s="509"/>
      <c r="AT336" s="509"/>
      <c r="AU336" s="509"/>
      <c r="AV336" s="509"/>
      <c r="AW336" s="509"/>
      <c r="AX336" s="509"/>
      <c r="AY336" s="509"/>
      <c r="AZ336" s="509"/>
      <c r="BA336" s="509"/>
      <c r="BB336" s="509"/>
      <c r="BC336" s="509"/>
    </row>
    <row r="337" ht="15.75" customHeight="1">
      <c r="A337" s="509"/>
      <c r="B337" s="510"/>
      <c r="C337" s="509"/>
      <c r="D337" s="509"/>
      <c r="E337" s="509"/>
      <c r="F337" s="509"/>
      <c r="G337" s="509"/>
      <c r="H337" s="509"/>
      <c r="I337" s="509"/>
      <c r="J337" s="509"/>
      <c r="K337" s="509"/>
      <c r="L337" s="509"/>
      <c r="M337" s="509"/>
      <c r="N337" s="509"/>
      <c r="O337" s="509"/>
      <c r="P337" s="509"/>
      <c r="Q337" s="509"/>
      <c r="R337" s="509"/>
      <c r="S337" s="509"/>
      <c r="T337" s="509"/>
      <c r="U337" s="509"/>
      <c r="V337" s="509"/>
      <c r="W337" s="509"/>
      <c r="X337" s="509"/>
      <c r="Y337" s="509"/>
      <c r="Z337" s="509"/>
      <c r="AA337" s="509"/>
      <c r="AB337" s="509"/>
      <c r="AC337" s="509"/>
      <c r="AD337" s="509"/>
      <c r="AE337" s="509"/>
      <c r="AF337" s="509"/>
      <c r="AG337" s="509"/>
      <c r="AH337" s="509"/>
      <c r="AI337" s="509"/>
      <c r="AJ337" s="509"/>
      <c r="AK337" s="509"/>
      <c r="AL337" s="509"/>
      <c r="AM337" s="509"/>
      <c r="AN337" s="509"/>
      <c r="AO337" s="509"/>
      <c r="AP337" s="509"/>
      <c r="AQ337" s="509"/>
      <c r="AR337" s="509"/>
      <c r="AS337" s="509"/>
      <c r="AT337" s="509"/>
      <c r="AU337" s="509"/>
      <c r="AV337" s="509"/>
      <c r="AW337" s="509"/>
      <c r="AX337" s="509"/>
      <c r="AY337" s="509"/>
      <c r="AZ337" s="509"/>
      <c r="BA337" s="509"/>
      <c r="BB337" s="509"/>
      <c r="BC337" s="509"/>
    </row>
    <row r="338" ht="15.75" customHeight="1">
      <c r="A338" s="509"/>
      <c r="B338" s="510"/>
      <c r="C338" s="509"/>
      <c r="D338" s="509"/>
      <c r="E338" s="509"/>
      <c r="F338" s="509"/>
      <c r="G338" s="509"/>
      <c r="H338" s="509"/>
      <c r="I338" s="509"/>
      <c r="J338" s="509"/>
      <c r="K338" s="509"/>
      <c r="L338" s="509"/>
      <c r="M338" s="509"/>
      <c r="N338" s="509"/>
      <c r="O338" s="509"/>
      <c r="P338" s="509"/>
      <c r="Q338" s="509"/>
      <c r="R338" s="509"/>
      <c r="S338" s="509"/>
      <c r="T338" s="509"/>
      <c r="U338" s="509"/>
      <c r="V338" s="509"/>
      <c r="W338" s="509"/>
      <c r="X338" s="509"/>
      <c r="Y338" s="509"/>
      <c r="Z338" s="509"/>
      <c r="AA338" s="509"/>
      <c r="AB338" s="509"/>
      <c r="AC338" s="509"/>
      <c r="AD338" s="509"/>
      <c r="AE338" s="509"/>
      <c r="AF338" s="509"/>
      <c r="AG338" s="509"/>
      <c r="AH338" s="509"/>
      <c r="AI338" s="509"/>
      <c r="AJ338" s="509"/>
      <c r="AK338" s="509"/>
      <c r="AL338" s="509"/>
      <c r="AM338" s="509"/>
      <c r="AN338" s="509"/>
      <c r="AO338" s="509"/>
      <c r="AP338" s="509"/>
      <c r="AQ338" s="509"/>
      <c r="AR338" s="509"/>
      <c r="AS338" s="509"/>
      <c r="AT338" s="509"/>
      <c r="AU338" s="509"/>
      <c r="AV338" s="509"/>
      <c r="AW338" s="509"/>
      <c r="AX338" s="509"/>
      <c r="AY338" s="509"/>
      <c r="AZ338" s="509"/>
      <c r="BA338" s="509"/>
      <c r="BB338" s="509"/>
      <c r="BC338" s="509"/>
    </row>
    <row r="339" ht="15.75" customHeight="1">
      <c r="A339" s="509"/>
      <c r="B339" s="510"/>
      <c r="C339" s="509"/>
      <c r="D339" s="509"/>
      <c r="E339" s="509"/>
      <c r="F339" s="509"/>
      <c r="G339" s="509"/>
      <c r="H339" s="509"/>
      <c r="I339" s="509"/>
      <c r="J339" s="509"/>
      <c r="K339" s="509"/>
      <c r="L339" s="509"/>
      <c r="M339" s="509"/>
      <c r="N339" s="509"/>
      <c r="O339" s="509"/>
      <c r="P339" s="509"/>
      <c r="Q339" s="509"/>
      <c r="R339" s="509"/>
      <c r="S339" s="509"/>
      <c r="T339" s="509"/>
      <c r="U339" s="509"/>
      <c r="V339" s="509"/>
      <c r="W339" s="509"/>
      <c r="X339" s="509"/>
      <c r="Y339" s="509"/>
      <c r="Z339" s="509"/>
      <c r="AA339" s="509"/>
      <c r="AB339" s="509"/>
      <c r="AC339" s="509"/>
      <c r="AD339" s="509"/>
      <c r="AE339" s="509"/>
      <c r="AF339" s="509"/>
      <c r="AG339" s="509"/>
      <c r="AH339" s="509"/>
      <c r="AI339" s="509"/>
      <c r="AJ339" s="509"/>
      <c r="AK339" s="509"/>
      <c r="AL339" s="509"/>
      <c r="AM339" s="509"/>
      <c r="AN339" s="509"/>
      <c r="AO339" s="509"/>
      <c r="AP339" s="509"/>
      <c r="AQ339" s="509"/>
      <c r="AR339" s="509"/>
      <c r="AS339" s="509"/>
      <c r="AT339" s="509"/>
      <c r="AU339" s="509"/>
      <c r="AV339" s="509"/>
      <c r="AW339" s="509"/>
      <c r="AX339" s="509"/>
      <c r="AY339" s="509"/>
      <c r="AZ339" s="509"/>
      <c r="BA339" s="509"/>
      <c r="BB339" s="509"/>
      <c r="BC339" s="509"/>
    </row>
    <row r="340" ht="15.75" customHeight="1">
      <c r="A340" s="509"/>
      <c r="B340" s="510"/>
      <c r="C340" s="509"/>
      <c r="D340" s="509"/>
      <c r="E340" s="509"/>
      <c r="F340" s="509"/>
      <c r="G340" s="509"/>
      <c r="H340" s="509"/>
      <c r="I340" s="509"/>
      <c r="J340" s="509"/>
      <c r="K340" s="509"/>
      <c r="L340" s="509"/>
      <c r="M340" s="509"/>
      <c r="N340" s="509"/>
      <c r="O340" s="509"/>
      <c r="P340" s="509"/>
      <c r="Q340" s="509"/>
      <c r="R340" s="509"/>
      <c r="S340" s="509"/>
      <c r="T340" s="509"/>
      <c r="U340" s="509"/>
      <c r="V340" s="509"/>
      <c r="W340" s="509"/>
      <c r="X340" s="509"/>
      <c r="Y340" s="509"/>
      <c r="Z340" s="509"/>
      <c r="AA340" s="509"/>
      <c r="AB340" s="509"/>
      <c r="AC340" s="509"/>
      <c r="AD340" s="509"/>
      <c r="AE340" s="509"/>
      <c r="AF340" s="509"/>
      <c r="AG340" s="509"/>
      <c r="AH340" s="509"/>
      <c r="AI340" s="509"/>
      <c r="AJ340" s="509"/>
      <c r="AK340" s="509"/>
      <c r="AL340" s="509"/>
      <c r="AM340" s="509"/>
      <c r="AN340" s="509"/>
      <c r="AO340" s="509"/>
      <c r="AP340" s="509"/>
      <c r="AQ340" s="509"/>
      <c r="AR340" s="509"/>
      <c r="AS340" s="509"/>
      <c r="AT340" s="509"/>
      <c r="AU340" s="509"/>
      <c r="AV340" s="509"/>
      <c r="AW340" s="509"/>
      <c r="AX340" s="509"/>
      <c r="AY340" s="509"/>
      <c r="AZ340" s="509"/>
      <c r="BA340" s="509"/>
      <c r="BB340" s="509"/>
      <c r="BC340" s="509"/>
    </row>
    <row r="341" ht="15.75" customHeight="1">
      <c r="A341" s="509"/>
      <c r="B341" s="510"/>
      <c r="C341" s="509"/>
      <c r="D341" s="509"/>
      <c r="E341" s="509"/>
      <c r="F341" s="509"/>
      <c r="G341" s="509"/>
      <c r="H341" s="509"/>
      <c r="I341" s="509"/>
      <c r="J341" s="509"/>
      <c r="K341" s="509"/>
      <c r="L341" s="509"/>
      <c r="M341" s="509"/>
      <c r="N341" s="509"/>
      <c r="O341" s="509"/>
      <c r="P341" s="509"/>
      <c r="Q341" s="509"/>
      <c r="R341" s="509"/>
      <c r="S341" s="509"/>
      <c r="T341" s="509"/>
      <c r="U341" s="509"/>
      <c r="V341" s="509"/>
      <c r="W341" s="509"/>
      <c r="X341" s="509"/>
      <c r="Y341" s="509"/>
      <c r="Z341" s="509"/>
      <c r="AA341" s="509"/>
      <c r="AB341" s="509"/>
      <c r="AC341" s="509"/>
      <c r="AD341" s="509"/>
      <c r="AE341" s="509"/>
      <c r="AF341" s="509"/>
      <c r="AG341" s="509"/>
      <c r="AH341" s="509"/>
      <c r="AI341" s="509"/>
      <c r="AJ341" s="509"/>
      <c r="AK341" s="509"/>
      <c r="AL341" s="509"/>
      <c r="AM341" s="509"/>
      <c r="AN341" s="509"/>
      <c r="AO341" s="509"/>
      <c r="AP341" s="509"/>
      <c r="AQ341" s="509"/>
      <c r="AR341" s="509"/>
      <c r="AS341" s="509"/>
      <c r="AT341" s="509"/>
      <c r="AU341" s="509"/>
      <c r="AV341" s="509"/>
      <c r="AW341" s="509"/>
      <c r="AX341" s="509"/>
      <c r="AY341" s="509"/>
      <c r="AZ341" s="509"/>
      <c r="BA341" s="509"/>
      <c r="BB341" s="509"/>
      <c r="BC341" s="509"/>
    </row>
    <row r="342" ht="15.75" customHeight="1">
      <c r="A342" s="509"/>
      <c r="B342" s="510"/>
      <c r="C342" s="509"/>
      <c r="D342" s="509"/>
      <c r="E342" s="509"/>
      <c r="F342" s="509"/>
      <c r="G342" s="509"/>
      <c r="H342" s="509"/>
      <c r="I342" s="509"/>
      <c r="J342" s="509"/>
      <c r="K342" s="509"/>
      <c r="L342" s="509"/>
      <c r="M342" s="509"/>
      <c r="N342" s="509"/>
      <c r="O342" s="509"/>
      <c r="P342" s="509"/>
      <c r="Q342" s="509"/>
      <c r="R342" s="509"/>
      <c r="S342" s="509"/>
      <c r="T342" s="509"/>
      <c r="U342" s="509"/>
      <c r="V342" s="509"/>
      <c r="W342" s="509"/>
      <c r="X342" s="509"/>
      <c r="Y342" s="509"/>
      <c r="Z342" s="509"/>
      <c r="AA342" s="509"/>
      <c r="AB342" s="509"/>
      <c r="AC342" s="509"/>
      <c r="AD342" s="509"/>
      <c r="AE342" s="509"/>
      <c r="AF342" s="509"/>
      <c r="AG342" s="509"/>
      <c r="AH342" s="509"/>
      <c r="AI342" s="509"/>
      <c r="AJ342" s="509"/>
      <c r="AK342" s="509"/>
      <c r="AL342" s="509"/>
      <c r="AM342" s="509"/>
      <c r="AN342" s="509"/>
      <c r="AO342" s="509"/>
      <c r="AP342" s="509"/>
      <c r="AQ342" s="509"/>
      <c r="AR342" s="509"/>
      <c r="AS342" s="509"/>
      <c r="AT342" s="509"/>
      <c r="AU342" s="509"/>
      <c r="AV342" s="509"/>
      <c r="AW342" s="509"/>
      <c r="AX342" s="509"/>
      <c r="AY342" s="509"/>
      <c r="AZ342" s="509"/>
      <c r="BA342" s="509"/>
      <c r="BB342" s="509"/>
      <c r="BC342" s="509"/>
    </row>
    <row r="343" ht="15.75" customHeight="1">
      <c r="A343" s="509"/>
      <c r="B343" s="510"/>
      <c r="C343" s="509"/>
      <c r="D343" s="509"/>
      <c r="E343" s="509"/>
      <c r="F343" s="509"/>
      <c r="G343" s="509"/>
      <c r="H343" s="509"/>
      <c r="I343" s="509"/>
      <c r="J343" s="509"/>
      <c r="K343" s="509"/>
      <c r="L343" s="509"/>
      <c r="M343" s="509"/>
      <c r="N343" s="509"/>
      <c r="O343" s="509"/>
      <c r="P343" s="509"/>
      <c r="Q343" s="509"/>
      <c r="R343" s="509"/>
      <c r="S343" s="509"/>
      <c r="T343" s="509"/>
      <c r="U343" s="509"/>
      <c r="V343" s="509"/>
      <c r="W343" s="509"/>
      <c r="X343" s="509"/>
      <c r="Y343" s="509"/>
      <c r="Z343" s="509"/>
      <c r="AA343" s="509"/>
      <c r="AB343" s="509"/>
      <c r="AC343" s="509"/>
      <c r="AD343" s="509"/>
      <c r="AE343" s="509"/>
      <c r="AF343" s="509"/>
      <c r="AG343" s="509"/>
      <c r="AH343" s="509"/>
      <c r="AI343" s="509"/>
      <c r="AJ343" s="509"/>
      <c r="AK343" s="509"/>
      <c r="AL343" s="509"/>
      <c r="AM343" s="509"/>
      <c r="AN343" s="509"/>
      <c r="AO343" s="509"/>
      <c r="AP343" s="509"/>
      <c r="AQ343" s="509"/>
      <c r="AR343" s="509"/>
      <c r="AS343" s="509"/>
      <c r="AT343" s="509"/>
      <c r="AU343" s="509"/>
      <c r="AV343" s="509"/>
      <c r="AW343" s="509"/>
      <c r="AX343" s="509"/>
      <c r="AY343" s="509"/>
      <c r="AZ343" s="509"/>
      <c r="BA343" s="509"/>
      <c r="BB343" s="509"/>
      <c r="BC343" s="509"/>
    </row>
    <row r="344" ht="15.75" customHeight="1">
      <c r="A344" s="509"/>
      <c r="B344" s="510"/>
      <c r="C344" s="509"/>
      <c r="D344" s="509"/>
      <c r="E344" s="509"/>
      <c r="F344" s="509"/>
      <c r="G344" s="509"/>
      <c r="H344" s="509"/>
      <c r="I344" s="509"/>
      <c r="J344" s="509"/>
      <c r="K344" s="509"/>
      <c r="L344" s="509"/>
      <c r="M344" s="509"/>
      <c r="N344" s="509"/>
      <c r="O344" s="509"/>
      <c r="P344" s="509"/>
      <c r="Q344" s="509"/>
      <c r="R344" s="509"/>
      <c r="S344" s="509"/>
      <c r="T344" s="509"/>
      <c r="U344" s="509"/>
      <c r="V344" s="509"/>
      <c r="W344" s="509"/>
      <c r="X344" s="509"/>
      <c r="Y344" s="509"/>
      <c r="Z344" s="509"/>
      <c r="AA344" s="509"/>
      <c r="AB344" s="509"/>
      <c r="AC344" s="509"/>
      <c r="AD344" s="509"/>
      <c r="AE344" s="509"/>
      <c r="AF344" s="509"/>
      <c r="AG344" s="509"/>
      <c r="AH344" s="509"/>
      <c r="AI344" s="509"/>
      <c r="AJ344" s="509"/>
      <c r="AK344" s="509"/>
      <c r="AL344" s="509"/>
      <c r="AM344" s="509"/>
      <c r="AN344" s="509"/>
      <c r="AO344" s="509"/>
      <c r="AP344" s="509"/>
      <c r="AQ344" s="509"/>
      <c r="AR344" s="509"/>
      <c r="AS344" s="509"/>
      <c r="AT344" s="509"/>
      <c r="AU344" s="509"/>
      <c r="AV344" s="509"/>
      <c r="AW344" s="509"/>
      <c r="AX344" s="509"/>
      <c r="AY344" s="509"/>
      <c r="AZ344" s="509"/>
      <c r="BA344" s="509"/>
      <c r="BB344" s="509"/>
      <c r="BC344" s="509"/>
    </row>
    <row r="345" ht="15.75" customHeight="1">
      <c r="A345" s="509"/>
      <c r="B345" s="510"/>
      <c r="C345" s="509"/>
      <c r="D345" s="509"/>
      <c r="E345" s="509"/>
      <c r="F345" s="509"/>
      <c r="G345" s="509"/>
      <c r="H345" s="509"/>
      <c r="I345" s="509"/>
      <c r="J345" s="509"/>
      <c r="K345" s="509"/>
      <c r="L345" s="509"/>
      <c r="M345" s="509"/>
      <c r="N345" s="509"/>
      <c r="O345" s="509"/>
      <c r="P345" s="509"/>
      <c r="Q345" s="509"/>
      <c r="R345" s="509"/>
      <c r="S345" s="509"/>
      <c r="T345" s="509"/>
      <c r="U345" s="509"/>
      <c r="V345" s="509"/>
      <c r="W345" s="509"/>
      <c r="X345" s="509"/>
      <c r="Y345" s="509"/>
      <c r="Z345" s="509"/>
      <c r="AA345" s="509"/>
      <c r="AB345" s="509"/>
      <c r="AC345" s="509"/>
      <c r="AD345" s="509"/>
      <c r="AE345" s="509"/>
      <c r="AF345" s="509"/>
      <c r="AG345" s="509"/>
      <c r="AH345" s="509"/>
      <c r="AI345" s="509"/>
      <c r="AJ345" s="509"/>
      <c r="AK345" s="509"/>
      <c r="AL345" s="509"/>
      <c r="AM345" s="509"/>
      <c r="AN345" s="509"/>
      <c r="AO345" s="509"/>
      <c r="AP345" s="509"/>
      <c r="AQ345" s="509"/>
      <c r="AR345" s="509"/>
      <c r="AS345" s="509"/>
      <c r="AT345" s="509"/>
      <c r="AU345" s="509"/>
      <c r="AV345" s="509"/>
      <c r="AW345" s="509"/>
      <c r="AX345" s="509"/>
      <c r="AY345" s="509"/>
      <c r="AZ345" s="509"/>
      <c r="BA345" s="509"/>
      <c r="BB345" s="509"/>
      <c r="BC345" s="509"/>
    </row>
    <row r="346" ht="15.75" customHeight="1">
      <c r="A346" s="509"/>
      <c r="B346" s="510"/>
      <c r="C346" s="509"/>
      <c r="D346" s="509"/>
      <c r="E346" s="509"/>
      <c r="F346" s="509"/>
      <c r="G346" s="509"/>
      <c r="H346" s="509"/>
      <c r="I346" s="509"/>
      <c r="J346" s="509"/>
      <c r="K346" s="509"/>
      <c r="L346" s="509"/>
      <c r="M346" s="509"/>
      <c r="N346" s="509"/>
      <c r="O346" s="509"/>
      <c r="P346" s="509"/>
      <c r="Q346" s="509"/>
      <c r="R346" s="509"/>
      <c r="S346" s="509"/>
      <c r="T346" s="509"/>
      <c r="U346" s="509"/>
      <c r="V346" s="509"/>
      <c r="W346" s="509"/>
      <c r="X346" s="509"/>
      <c r="Y346" s="509"/>
      <c r="Z346" s="509"/>
      <c r="AA346" s="509"/>
      <c r="AB346" s="509"/>
      <c r="AC346" s="509"/>
      <c r="AD346" s="509"/>
      <c r="AE346" s="509"/>
      <c r="AF346" s="509"/>
      <c r="AG346" s="509"/>
      <c r="AH346" s="509"/>
      <c r="AI346" s="509"/>
      <c r="AJ346" s="509"/>
      <c r="AK346" s="509"/>
      <c r="AL346" s="509"/>
      <c r="AM346" s="509"/>
      <c r="AN346" s="509"/>
      <c r="AO346" s="509"/>
      <c r="AP346" s="509"/>
      <c r="AQ346" s="509"/>
      <c r="AR346" s="509"/>
      <c r="AS346" s="509"/>
      <c r="AT346" s="509"/>
      <c r="AU346" s="509"/>
      <c r="AV346" s="509"/>
      <c r="AW346" s="509"/>
      <c r="AX346" s="509"/>
      <c r="AY346" s="509"/>
      <c r="AZ346" s="509"/>
      <c r="BA346" s="509"/>
      <c r="BB346" s="509"/>
      <c r="BC346" s="509"/>
    </row>
    <row r="347" ht="15.75" customHeight="1">
      <c r="A347" s="509"/>
      <c r="B347" s="510"/>
      <c r="C347" s="509"/>
      <c r="D347" s="509"/>
      <c r="E347" s="509"/>
      <c r="F347" s="509"/>
      <c r="G347" s="509"/>
      <c r="H347" s="509"/>
      <c r="I347" s="509"/>
      <c r="J347" s="509"/>
      <c r="K347" s="509"/>
      <c r="L347" s="509"/>
      <c r="M347" s="509"/>
      <c r="N347" s="509"/>
      <c r="O347" s="509"/>
      <c r="P347" s="509"/>
      <c r="Q347" s="509"/>
      <c r="R347" s="509"/>
      <c r="S347" s="509"/>
      <c r="T347" s="509"/>
      <c r="U347" s="509"/>
      <c r="V347" s="509"/>
      <c r="W347" s="509"/>
      <c r="X347" s="509"/>
      <c r="Y347" s="509"/>
      <c r="Z347" s="509"/>
      <c r="AA347" s="509"/>
      <c r="AB347" s="509"/>
      <c r="AC347" s="509"/>
      <c r="AD347" s="509"/>
      <c r="AE347" s="509"/>
      <c r="AF347" s="509"/>
      <c r="AG347" s="509"/>
      <c r="AH347" s="509"/>
      <c r="AI347" s="509"/>
      <c r="AJ347" s="509"/>
      <c r="AK347" s="509"/>
      <c r="AL347" s="509"/>
      <c r="AM347" s="509"/>
      <c r="AN347" s="509"/>
      <c r="AO347" s="509"/>
      <c r="AP347" s="509"/>
      <c r="AQ347" s="509"/>
      <c r="AR347" s="509"/>
      <c r="AS347" s="509"/>
      <c r="AT347" s="509"/>
      <c r="AU347" s="509"/>
      <c r="AV347" s="509"/>
      <c r="AW347" s="509"/>
      <c r="AX347" s="509"/>
      <c r="AY347" s="509"/>
      <c r="AZ347" s="509"/>
      <c r="BA347" s="509"/>
      <c r="BB347" s="509"/>
      <c r="BC347" s="509"/>
    </row>
    <row r="348" ht="15.75" customHeight="1">
      <c r="A348" s="509"/>
      <c r="B348" s="510"/>
      <c r="C348" s="509"/>
      <c r="D348" s="509"/>
      <c r="E348" s="509"/>
      <c r="F348" s="509"/>
      <c r="G348" s="509"/>
      <c r="H348" s="509"/>
      <c r="I348" s="509"/>
      <c r="J348" s="509"/>
      <c r="K348" s="509"/>
      <c r="L348" s="509"/>
      <c r="M348" s="509"/>
      <c r="N348" s="509"/>
      <c r="O348" s="509"/>
      <c r="P348" s="509"/>
      <c r="Q348" s="509"/>
      <c r="R348" s="509"/>
      <c r="S348" s="509"/>
      <c r="T348" s="509"/>
      <c r="U348" s="509"/>
      <c r="V348" s="509"/>
      <c r="W348" s="509"/>
      <c r="X348" s="509"/>
      <c r="Y348" s="509"/>
      <c r="Z348" s="509"/>
      <c r="AA348" s="509"/>
      <c r="AB348" s="509"/>
      <c r="AC348" s="509"/>
      <c r="AD348" s="509"/>
      <c r="AE348" s="509"/>
      <c r="AF348" s="509"/>
      <c r="AG348" s="509"/>
      <c r="AH348" s="509"/>
      <c r="AI348" s="509"/>
      <c r="AJ348" s="509"/>
      <c r="AK348" s="509"/>
      <c r="AL348" s="509"/>
      <c r="AM348" s="509"/>
      <c r="AN348" s="509"/>
      <c r="AO348" s="509"/>
      <c r="AP348" s="509"/>
      <c r="AQ348" s="509"/>
      <c r="AR348" s="509"/>
      <c r="AS348" s="509"/>
      <c r="AT348" s="509"/>
      <c r="AU348" s="509"/>
      <c r="AV348" s="509"/>
      <c r="AW348" s="509"/>
      <c r="AX348" s="509"/>
      <c r="AY348" s="509"/>
      <c r="AZ348" s="509"/>
      <c r="BA348" s="509"/>
      <c r="BB348" s="509"/>
      <c r="BC348" s="509"/>
    </row>
    <row r="349" ht="15.75" customHeight="1">
      <c r="A349" s="509"/>
      <c r="B349" s="510"/>
      <c r="C349" s="509"/>
      <c r="D349" s="509"/>
      <c r="E349" s="509"/>
      <c r="F349" s="509"/>
      <c r="G349" s="509"/>
      <c r="H349" s="509"/>
      <c r="I349" s="509"/>
      <c r="J349" s="509"/>
      <c r="K349" s="509"/>
      <c r="L349" s="509"/>
      <c r="M349" s="509"/>
      <c r="N349" s="509"/>
      <c r="O349" s="509"/>
      <c r="P349" s="509"/>
      <c r="Q349" s="509"/>
      <c r="R349" s="509"/>
      <c r="S349" s="509"/>
      <c r="T349" s="509"/>
      <c r="U349" s="509"/>
      <c r="V349" s="509"/>
      <c r="W349" s="509"/>
      <c r="X349" s="509"/>
      <c r="Y349" s="509"/>
      <c r="Z349" s="509"/>
      <c r="AA349" s="509"/>
      <c r="AB349" s="509"/>
      <c r="AC349" s="509"/>
      <c r="AD349" s="509"/>
      <c r="AE349" s="509"/>
      <c r="AF349" s="509"/>
      <c r="AG349" s="509"/>
      <c r="AH349" s="509"/>
      <c r="AI349" s="509"/>
      <c r="AJ349" s="509"/>
      <c r="AK349" s="509"/>
      <c r="AL349" s="509"/>
      <c r="AM349" s="509"/>
      <c r="AN349" s="509"/>
      <c r="AO349" s="509"/>
      <c r="AP349" s="509"/>
      <c r="AQ349" s="509"/>
      <c r="AR349" s="509"/>
      <c r="AS349" s="509"/>
      <c r="AT349" s="509"/>
      <c r="AU349" s="509"/>
      <c r="AV349" s="509"/>
      <c r="AW349" s="509"/>
      <c r="AX349" s="509"/>
      <c r="AY349" s="509"/>
      <c r="AZ349" s="509"/>
      <c r="BA349" s="509"/>
      <c r="BB349" s="509"/>
      <c r="BC349" s="509"/>
    </row>
    <row r="350" ht="15.75" customHeight="1">
      <c r="A350" s="509"/>
      <c r="B350" s="510"/>
      <c r="C350" s="509"/>
      <c r="D350" s="509"/>
      <c r="E350" s="509"/>
      <c r="F350" s="509"/>
      <c r="G350" s="509"/>
      <c r="H350" s="509"/>
      <c r="I350" s="509"/>
      <c r="J350" s="509"/>
      <c r="K350" s="509"/>
      <c r="L350" s="509"/>
      <c r="M350" s="509"/>
      <c r="N350" s="509"/>
      <c r="O350" s="509"/>
      <c r="P350" s="509"/>
      <c r="Q350" s="509"/>
      <c r="R350" s="509"/>
      <c r="S350" s="509"/>
      <c r="T350" s="509"/>
      <c r="U350" s="509"/>
      <c r="V350" s="509"/>
      <c r="W350" s="509"/>
      <c r="X350" s="509"/>
      <c r="Y350" s="509"/>
      <c r="Z350" s="509"/>
      <c r="AA350" s="509"/>
      <c r="AB350" s="509"/>
      <c r="AC350" s="509"/>
      <c r="AD350" s="509"/>
      <c r="AE350" s="509"/>
      <c r="AF350" s="509"/>
      <c r="AG350" s="509"/>
      <c r="AH350" s="509"/>
      <c r="AI350" s="509"/>
      <c r="AJ350" s="509"/>
      <c r="AK350" s="509"/>
      <c r="AL350" s="509"/>
      <c r="AM350" s="509"/>
      <c r="AN350" s="509"/>
      <c r="AO350" s="509"/>
      <c r="AP350" s="509"/>
      <c r="AQ350" s="509"/>
      <c r="AR350" s="509"/>
      <c r="AS350" s="509"/>
      <c r="AT350" s="509"/>
      <c r="AU350" s="509"/>
      <c r="AV350" s="509"/>
      <c r="AW350" s="509"/>
      <c r="AX350" s="509"/>
      <c r="AY350" s="509"/>
      <c r="AZ350" s="509"/>
      <c r="BA350" s="509"/>
      <c r="BB350" s="509"/>
      <c r="BC350" s="509"/>
    </row>
    <row r="351" ht="15.75" customHeight="1">
      <c r="A351" s="509"/>
      <c r="B351" s="510"/>
      <c r="C351" s="509"/>
      <c r="D351" s="509"/>
      <c r="E351" s="509"/>
      <c r="F351" s="509"/>
      <c r="G351" s="509"/>
      <c r="H351" s="509"/>
      <c r="I351" s="509"/>
      <c r="J351" s="509"/>
      <c r="K351" s="509"/>
      <c r="L351" s="509"/>
      <c r="M351" s="509"/>
      <c r="N351" s="509"/>
      <c r="O351" s="509"/>
      <c r="P351" s="509"/>
      <c r="Q351" s="509"/>
      <c r="R351" s="509"/>
      <c r="S351" s="509"/>
      <c r="T351" s="509"/>
      <c r="U351" s="509"/>
      <c r="V351" s="509"/>
      <c r="W351" s="509"/>
      <c r="X351" s="509"/>
      <c r="Y351" s="509"/>
      <c r="Z351" s="509"/>
      <c r="AA351" s="509"/>
      <c r="AB351" s="509"/>
      <c r="AC351" s="509"/>
      <c r="AD351" s="509"/>
      <c r="AE351" s="509"/>
      <c r="AF351" s="509"/>
      <c r="AG351" s="509"/>
      <c r="AH351" s="509"/>
      <c r="AI351" s="509"/>
      <c r="AJ351" s="509"/>
      <c r="AK351" s="509"/>
      <c r="AL351" s="509"/>
      <c r="AM351" s="509"/>
      <c r="AN351" s="509"/>
      <c r="AO351" s="509"/>
      <c r="AP351" s="509"/>
      <c r="AQ351" s="509"/>
      <c r="AR351" s="509"/>
      <c r="AS351" s="509"/>
      <c r="AT351" s="509"/>
      <c r="AU351" s="509"/>
      <c r="AV351" s="509"/>
      <c r="AW351" s="509"/>
      <c r="AX351" s="509"/>
      <c r="AY351" s="509"/>
      <c r="AZ351" s="509"/>
      <c r="BA351" s="509"/>
      <c r="BB351" s="509"/>
      <c r="BC351" s="509"/>
    </row>
    <row r="352" ht="15.75" customHeight="1">
      <c r="A352" s="509"/>
      <c r="B352" s="510"/>
      <c r="C352" s="509"/>
      <c r="D352" s="509"/>
      <c r="E352" s="509"/>
      <c r="F352" s="509"/>
      <c r="G352" s="509"/>
      <c r="H352" s="509"/>
      <c r="I352" s="509"/>
      <c r="J352" s="509"/>
      <c r="K352" s="509"/>
      <c r="L352" s="509"/>
      <c r="M352" s="509"/>
      <c r="N352" s="509"/>
      <c r="O352" s="509"/>
      <c r="P352" s="509"/>
      <c r="Q352" s="509"/>
      <c r="R352" s="509"/>
      <c r="S352" s="509"/>
      <c r="T352" s="509"/>
      <c r="U352" s="509"/>
      <c r="V352" s="509"/>
      <c r="W352" s="509"/>
      <c r="X352" s="509"/>
      <c r="Y352" s="509"/>
      <c r="Z352" s="509"/>
      <c r="AA352" s="509"/>
      <c r="AB352" s="509"/>
      <c r="AC352" s="509"/>
      <c r="AD352" s="509"/>
      <c r="AE352" s="509"/>
      <c r="AF352" s="509"/>
      <c r="AG352" s="509"/>
      <c r="AH352" s="509"/>
      <c r="AI352" s="509"/>
      <c r="AJ352" s="509"/>
      <c r="AK352" s="509"/>
      <c r="AL352" s="509"/>
      <c r="AM352" s="509"/>
      <c r="AN352" s="509"/>
      <c r="AO352" s="509"/>
      <c r="AP352" s="509"/>
      <c r="AQ352" s="509"/>
      <c r="AR352" s="509"/>
      <c r="AS352" s="509"/>
      <c r="AT352" s="509"/>
      <c r="AU352" s="509"/>
      <c r="AV352" s="509"/>
      <c r="AW352" s="509"/>
      <c r="AX352" s="509"/>
      <c r="AY352" s="509"/>
      <c r="AZ352" s="509"/>
      <c r="BA352" s="509"/>
      <c r="BB352" s="509"/>
      <c r="BC352" s="509"/>
    </row>
    <row r="353" ht="15.75" customHeight="1">
      <c r="A353" s="509"/>
      <c r="B353" s="510"/>
      <c r="C353" s="509"/>
      <c r="D353" s="509"/>
      <c r="E353" s="509"/>
      <c r="F353" s="509"/>
      <c r="G353" s="509"/>
      <c r="H353" s="509"/>
      <c r="I353" s="509"/>
      <c r="J353" s="509"/>
      <c r="K353" s="509"/>
      <c r="L353" s="509"/>
      <c r="M353" s="509"/>
      <c r="N353" s="509"/>
      <c r="O353" s="509"/>
      <c r="P353" s="509"/>
      <c r="Q353" s="509"/>
      <c r="R353" s="509"/>
      <c r="S353" s="509"/>
      <c r="T353" s="509"/>
      <c r="U353" s="509"/>
      <c r="V353" s="509"/>
      <c r="W353" s="509"/>
      <c r="X353" s="509"/>
      <c r="Y353" s="509"/>
      <c r="Z353" s="509"/>
      <c r="AA353" s="509"/>
      <c r="AB353" s="509"/>
      <c r="AC353" s="509"/>
      <c r="AD353" s="509"/>
      <c r="AE353" s="509"/>
      <c r="AF353" s="509"/>
      <c r="AG353" s="509"/>
      <c r="AH353" s="509"/>
      <c r="AI353" s="509"/>
      <c r="AJ353" s="509"/>
      <c r="AK353" s="509"/>
      <c r="AL353" s="509"/>
      <c r="AM353" s="509"/>
      <c r="AN353" s="509"/>
      <c r="AO353" s="509"/>
      <c r="AP353" s="509"/>
      <c r="AQ353" s="509"/>
      <c r="AR353" s="509"/>
      <c r="AS353" s="509"/>
      <c r="AT353" s="509"/>
      <c r="AU353" s="509"/>
      <c r="AV353" s="509"/>
      <c r="AW353" s="509"/>
      <c r="AX353" s="509"/>
      <c r="AY353" s="509"/>
      <c r="AZ353" s="509"/>
      <c r="BA353" s="509"/>
      <c r="BB353" s="509"/>
      <c r="BC353" s="509"/>
    </row>
    <row r="354" ht="15.75" customHeight="1">
      <c r="A354" s="509"/>
      <c r="B354" s="510"/>
      <c r="C354" s="509"/>
      <c r="D354" s="509"/>
      <c r="E354" s="509"/>
      <c r="F354" s="509"/>
      <c r="G354" s="509"/>
      <c r="H354" s="509"/>
      <c r="I354" s="509"/>
      <c r="J354" s="509"/>
      <c r="K354" s="509"/>
      <c r="L354" s="509"/>
      <c r="M354" s="509"/>
      <c r="N354" s="509"/>
      <c r="O354" s="509"/>
      <c r="P354" s="509"/>
      <c r="Q354" s="509"/>
      <c r="R354" s="509"/>
      <c r="S354" s="509"/>
      <c r="T354" s="509"/>
      <c r="U354" s="509"/>
      <c r="V354" s="509"/>
      <c r="W354" s="509"/>
      <c r="X354" s="509"/>
      <c r="Y354" s="509"/>
      <c r="Z354" s="509"/>
      <c r="AA354" s="509"/>
      <c r="AB354" s="509"/>
      <c r="AC354" s="509"/>
      <c r="AD354" s="509"/>
      <c r="AE354" s="509"/>
      <c r="AF354" s="509"/>
      <c r="AG354" s="509"/>
      <c r="AH354" s="509"/>
      <c r="AI354" s="509"/>
      <c r="AJ354" s="509"/>
      <c r="AK354" s="509"/>
      <c r="AL354" s="509"/>
      <c r="AM354" s="509"/>
      <c r="AN354" s="509"/>
      <c r="AO354" s="509"/>
      <c r="AP354" s="509"/>
      <c r="AQ354" s="509"/>
      <c r="AR354" s="509"/>
      <c r="AS354" s="509"/>
      <c r="AT354" s="509"/>
      <c r="AU354" s="509"/>
      <c r="AV354" s="509"/>
      <c r="AW354" s="509"/>
      <c r="AX354" s="509"/>
      <c r="AY354" s="509"/>
      <c r="AZ354" s="509"/>
      <c r="BA354" s="509"/>
      <c r="BB354" s="509"/>
      <c r="BC354" s="509"/>
    </row>
    <row r="355" ht="15.75" customHeight="1">
      <c r="A355" s="509"/>
      <c r="B355" s="510"/>
      <c r="C355" s="509"/>
      <c r="D355" s="509"/>
      <c r="E355" s="509"/>
      <c r="F355" s="509"/>
      <c r="G355" s="509"/>
      <c r="H355" s="509"/>
      <c r="I355" s="509"/>
      <c r="J355" s="509"/>
      <c r="K355" s="509"/>
      <c r="L355" s="509"/>
      <c r="M355" s="509"/>
      <c r="N355" s="509"/>
      <c r="O355" s="509"/>
      <c r="P355" s="509"/>
      <c r="Q355" s="509"/>
      <c r="R355" s="509"/>
      <c r="S355" s="509"/>
      <c r="T355" s="509"/>
      <c r="U355" s="509"/>
      <c r="V355" s="509"/>
      <c r="W355" s="509"/>
      <c r="X355" s="509"/>
      <c r="Y355" s="509"/>
      <c r="Z355" s="509"/>
      <c r="AA355" s="509"/>
      <c r="AB355" s="509"/>
      <c r="AC355" s="509"/>
      <c r="AD355" s="509"/>
      <c r="AE355" s="509"/>
      <c r="AF355" s="509"/>
      <c r="AG355" s="509"/>
      <c r="AH355" s="509"/>
      <c r="AI355" s="509"/>
      <c r="AJ355" s="509"/>
      <c r="AK355" s="509"/>
      <c r="AL355" s="509"/>
      <c r="AM355" s="509"/>
      <c r="AN355" s="509"/>
      <c r="AO355" s="509"/>
      <c r="AP355" s="509"/>
      <c r="AQ355" s="509"/>
      <c r="AR355" s="509"/>
      <c r="AS355" s="509"/>
      <c r="AT355" s="509"/>
      <c r="AU355" s="509"/>
      <c r="AV355" s="509"/>
      <c r="AW355" s="509"/>
      <c r="AX355" s="509"/>
      <c r="AY355" s="509"/>
      <c r="AZ355" s="509"/>
      <c r="BA355" s="509"/>
      <c r="BB355" s="509"/>
      <c r="BC355" s="509"/>
    </row>
    <row r="356" ht="15.75" customHeight="1">
      <c r="A356" s="509"/>
      <c r="B356" s="510"/>
      <c r="C356" s="509"/>
      <c r="D356" s="509"/>
      <c r="E356" s="509"/>
      <c r="F356" s="509"/>
      <c r="G356" s="509"/>
      <c r="H356" s="509"/>
      <c r="I356" s="509"/>
      <c r="J356" s="509"/>
      <c r="K356" s="509"/>
      <c r="L356" s="509"/>
      <c r="M356" s="509"/>
      <c r="N356" s="509"/>
      <c r="O356" s="509"/>
      <c r="P356" s="509"/>
      <c r="Q356" s="509"/>
      <c r="R356" s="509"/>
      <c r="S356" s="509"/>
      <c r="T356" s="509"/>
      <c r="U356" s="509"/>
      <c r="V356" s="509"/>
      <c r="W356" s="509"/>
      <c r="X356" s="509"/>
      <c r="Y356" s="509"/>
      <c r="Z356" s="509"/>
      <c r="AA356" s="509"/>
      <c r="AB356" s="509"/>
      <c r="AC356" s="509"/>
      <c r="AD356" s="509"/>
      <c r="AE356" s="509"/>
      <c r="AF356" s="509"/>
      <c r="AG356" s="509"/>
      <c r="AH356" s="509"/>
      <c r="AI356" s="509"/>
      <c r="AJ356" s="509"/>
      <c r="AK356" s="509"/>
      <c r="AL356" s="509"/>
      <c r="AM356" s="509"/>
      <c r="AN356" s="509"/>
      <c r="AO356" s="509"/>
      <c r="AP356" s="509"/>
      <c r="AQ356" s="509"/>
      <c r="AR356" s="509"/>
      <c r="AS356" s="509"/>
      <c r="AT356" s="509"/>
      <c r="AU356" s="509"/>
      <c r="AV356" s="509"/>
      <c r="AW356" s="509"/>
      <c r="AX356" s="509"/>
      <c r="AY356" s="509"/>
      <c r="AZ356" s="509"/>
      <c r="BA356" s="509"/>
      <c r="BB356" s="509"/>
      <c r="BC356" s="509"/>
    </row>
    <row r="357" ht="15.75" customHeight="1">
      <c r="A357" s="509"/>
      <c r="B357" s="510"/>
      <c r="C357" s="509"/>
      <c r="D357" s="509"/>
      <c r="E357" s="509"/>
      <c r="F357" s="509"/>
      <c r="G357" s="509"/>
      <c r="H357" s="509"/>
      <c r="I357" s="509"/>
      <c r="J357" s="509"/>
      <c r="K357" s="509"/>
      <c r="L357" s="509"/>
      <c r="M357" s="509"/>
      <c r="N357" s="509"/>
      <c r="O357" s="509"/>
      <c r="P357" s="509"/>
      <c r="Q357" s="509"/>
      <c r="R357" s="509"/>
      <c r="S357" s="509"/>
      <c r="T357" s="509"/>
      <c r="U357" s="509"/>
      <c r="V357" s="509"/>
      <c r="W357" s="509"/>
      <c r="X357" s="509"/>
      <c r="Y357" s="509"/>
      <c r="Z357" s="509"/>
      <c r="AA357" s="509"/>
      <c r="AB357" s="509"/>
      <c r="AC357" s="509"/>
      <c r="AD357" s="509"/>
      <c r="AE357" s="509"/>
      <c r="AF357" s="509"/>
      <c r="AG357" s="509"/>
      <c r="AH357" s="509"/>
      <c r="AI357" s="509"/>
      <c r="AJ357" s="509"/>
      <c r="AK357" s="509"/>
      <c r="AL357" s="509"/>
      <c r="AM357" s="509"/>
      <c r="AN357" s="509"/>
      <c r="AO357" s="509"/>
      <c r="AP357" s="509"/>
      <c r="AQ357" s="509"/>
      <c r="AR357" s="509"/>
      <c r="AS357" s="509"/>
      <c r="AT357" s="509"/>
      <c r="AU357" s="509"/>
      <c r="AV357" s="509"/>
      <c r="AW357" s="509"/>
      <c r="AX357" s="509"/>
      <c r="AY357" s="509"/>
      <c r="AZ357" s="509"/>
      <c r="BA357" s="509"/>
      <c r="BB357" s="509"/>
      <c r="BC357" s="509"/>
    </row>
    <row r="358" ht="15.75" customHeight="1">
      <c r="A358" s="509"/>
      <c r="B358" s="510"/>
      <c r="C358" s="509"/>
      <c r="D358" s="509"/>
      <c r="E358" s="509"/>
      <c r="F358" s="509"/>
      <c r="G358" s="509"/>
      <c r="H358" s="509"/>
      <c r="I358" s="509"/>
      <c r="J358" s="509"/>
      <c r="K358" s="509"/>
      <c r="L358" s="509"/>
      <c r="M358" s="509"/>
      <c r="N358" s="509"/>
      <c r="O358" s="509"/>
      <c r="P358" s="509"/>
      <c r="Q358" s="509"/>
      <c r="R358" s="509"/>
      <c r="S358" s="509"/>
      <c r="T358" s="509"/>
      <c r="U358" s="509"/>
      <c r="V358" s="509"/>
      <c r="W358" s="509"/>
      <c r="X358" s="509"/>
      <c r="Y358" s="509"/>
      <c r="Z358" s="509"/>
      <c r="AA358" s="509"/>
      <c r="AB358" s="509"/>
      <c r="AC358" s="509"/>
      <c r="AD358" s="509"/>
      <c r="AE358" s="509"/>
      <c r="AF358" s="509"/>
      <c r="AG358" s="509"/>
      <c r="AH358" s="509"/>
      <c r="AI358" s="509"/>
      <c r="AJ358" s="509"/>
      <c r="AK358" s="509"/>
      <c r="AL358" s="509"/>
      <c r="AM358" s="509"/>
      <c r="AN358" s="509"/>
      <c r="AO358" s="509"/>
      <c r="AP358" s="509"/>
      <c r="AQ358" s="509"/>
      <c r="AR358" s="509"/>
      <c r="AS358" s="509"/>
      <c r="AT358" s="509"/>
      <c r="AU358" s="509"/>
      <c r="AV358" s="509"/>
      <c r="AW358" s="509"/>
      <c r="AX358" s="509"/>
      <c r="AY358" s="509"/>
      <c r="AZ358" s="509"/>
      <c r="BA358" s="509"/>
      <c r="BB358" s="509"/>
      <c r="BC358" s="509"/>
    </row>
    <row r="359" ht="15.75" customHeight="1">
      <c r="A359" s="509"/>
      <c r="B359" s="510"/>
      <c r="C359" s="509"/>
      <c r="D359" s="509"/>
      <c r="E359" s="509"/>
      <c r="F359" s="509"/>
      <c r="G359" s="509"/>
      <c r="H359" s="509"/>
      <c r="I359" s="509"/>
      <c r="J359" s="509"/>
      <c r="K359" s="509"/>
      <c r="L359" s="509"/>
      <c r="M359" s="509"/>
      <c r="N359" s="509"/>
      <c r="O359" s="509"/>
      <c r="P359" s="509"/>
      <c r="Q359" s="509"/>
      <c r="R359" s="509"/>
      <c r="S359" s="509"/>
      <c r="T359" s="509"/>
      <c r="U359" s="509"/>
      <c r="V359" s="509"/>
      <c r="W359" s="509"/>
      <c r="X359" s="509"/>
      <c r="Y359" s="509"/>
      <c r="Z359" s="509"/>
      <c r="AA359" s="509"/>
      <c r="AB359" s="509"/>
      <c r="AC359" s="509"/>
      <c r="AD359" s="509"/>
      <c r="AE359" s="509"/>
      <c r="AF359" s="509"/>
      <c r="AG359" s="509"/>
      <c r="AH359" s="509"/>
      <c r="AI359" s="509"/>
      <c r="AJ359" s="509"/>
      <c r="AK359" s="509"/>
      <c r="AL359" s="509"/>
      <c r="AM359" s="509"/>
      <c r="AN359" s="509"/>
      <c r="AO359" s="509"/>
      <c r="AP359" s="509"/>
      <c r="AQ359" s="509"/>
      <c r="AR359" s="509"/>
      <c r="AS359" s="509"/>
      <c r="AT359" s="509"/>
      <c r="AU359" s="509"/>
      <c r="AV359" s="509"/>
      <c r="AW359" s="509"/>
      <c r="AX359" s="509"/>
      <c r="AY359" s="509"/>
      <c r="AZ359" s="509"/>
      <c r="BA359" s="509"/>
      <c r="BB359" s="509"/>
      <c r="BC359" s="509"/>
    </row>
    <row r="360" ht="15.75" customHeight="1">
      <c r="A360" s="509"/>
      <c r="B360" s="510"/>
      <c r="C360" s="509"/>
      <c r="D360" s="509"/>
      <c r="E360" s="509"/>
      <c r="F360" s="509"/>
      <c r="G360" s="509"/>
      <c r="H360" s="509"/>
      <c r="I360" s="509"/>
      <c r="J360" s="509"/>
      <c r="K360" s="509"/>
      <c r="L360" s="509"/>
      <c r="M360" s="509"/>
      <c r="N360" s="509"/>
      <c r="O360" s="509"/>
      <c r="P360" s="509"/>
      <c r="Q360" s="509"/>
      <c r="R360" s="509"/>
      <c r="S360" s="509"/>
      <c r="T360" s="509"/>
      <c r="U360" s="509"/>
      <c r="V360" s="509"/>
      <c r="W360" s="509"/>
      <c r="X360" s="509"/>
      <c r="Y360" s="509"/>
      <c r="Z360" s="509"/>
      <c r="AA360" s="509"/>
      <c r="AB360" s="509"/>
      <c r="AC360" s="509"/>
      <c r="AD360" s="509"/>
      <c r="AE360" s="509"/>
      <c r="AF360" s="509"/>
      <c r="AG360" s="509"/>
      <c r="AH360" s="509"/>
      <c r="AI360" s="509"/>
      <c r="AJ360" s="509"/>
      <c r="AK360" s="509"/>
      <c r="AL360" s="509"/>
      <c r="AM360" s="509"/>
      <c r="AN360" s="509"/>
      <c r="AO360" s="509"/>
      <c r="AP360" s="509"/>
      <c r="AQ360" s="509"/>
      <c r="AR360" s="509"/>
      <c r="AS360" s="509"/>
      <c r="AT360" s="509"/>
      <c r="AU360" s="509"/>
      <c r="AV360" s="509"/>
      <c r="AW360" s="509"/>
      <c r="AX360" s="509"/>
      <c r="AY360" s="509"/>
      <c r="AZ360" s="509"/>
      <c r="BA360" s="509"/>
      <c r="BB360" s="509"/>
      <c r="BC360" s="509"/>
    </row>
    <row r="361" ht="15.75" customHeight="1">
      <c r="A361" s="509"/>
      <c r="B361" s="510"/>
      <c r="C361" s="509"/>
      <c r="D361" s="509"/>
      <c r="E361" s="509"/>
      <c r="F361" s="509"/>
      <c r="G361" s="509"/>
      <c r="H361" s="509"/>
      <c r="I361" s="509"/>
      <c r="J361" s="509"/>
      <c r="K361" s="509"/>
      <c r="L361" s="509"/>
      <c r="M361" s="509"/>
      <c r="N361" s="509"/>
      <c r="O361" s="509"/>
      <c r="P361" s="509"/>
      <c r="Q361" s="509"/>
      <c r="R361" s="509"/>
      <c r="S361" s="509"/>
      <c r="T361" s="509"/>
      <c r="U361" s="509"/>
      <c r="V361" s="509"/>
      <c r="W361" s="509"/>
      <c r="X361" s="509"/>
      <c r="Y361" s="509"/>
      <c r="Z361" s="509"/>
      <c r="AA361" s="509"/>
      <c r="AB361" s="509"/>
      <c r="AC361" s="509"/>
      <c r="AD361" s="509"/>
      <c r="AE361" s="509"/>
      <c r="AF361" s="509"/>
      <c r="AG361" s="509"/>
      <c r="AH361" s="509"/>
      <c r="AI361" s="509"/>
      <c r="AJ361" s="509"/>
      <c r="AK361" s="509"/>
      <c r="AL361" s="509"/>
      <c r="AM361" s="509"/>
      <c r="AN361" s="509"/>
      <c r="AO361" s="509"/>
      <c r="AP361" s="509"/>
      <c r="AQ361" s="509"/>
      <c r="AR361" s="509"/>
      <c r="AS361" s="509"/>
      <c r="AT361" s="509"/>
      <c r="AU361" s="509"/>
      <c r="AV361" s="509"/>
      <c r="AW361" s="509"/>
      <c r="AX361" s="509"/>
      <c r="AY361" s="509"/>
      <c r="AZ361" s="509"/>
      <c r="BA361" s="509"/>
      <c r="BB361" s="509"/>
      <c r="BC361" s="509"/>
    </row>
    <row r="362" ht="15.75" customHeight="1">
      <c r="A362" s="509"/>
      <c r="B362" s="510"/>
      <c r="C362" s="509"/>
      <c r="D362" s="509"/>
      <c r="E362" s="509"/>
      <c r="F362" s="509"/>
      <c r="G362" s="509"/>
      <c r="H362" s="509"/>
      <c r="I362" s="509"/>
      <c r="J362" s="509"/>
      <c r="K362" s="509"/>
      <c r="L362" s="509"/>
      <c r="M362" s="509"/>
      <c r="N362" s="509"/>
      <c r="O362" s="509"/>
      <c r="P362" s="509"/>
      <c r="Q362" s="509"/>
      <c r="R362" s="509"/>
      <c r="S362" s="509"/>
      <c r="T362" s="509"/>
      <c r="U362" s="509"/>
      <c r="V362" s="509"/>
      <c r="W362" s="509"/>
      <c r="X362" s="509"/>
      <c r="Y362" s="509"/>
      <c r="Z362" s="509"/>
      <c r="AA362" s="509"/>
      <c r="AB362" s="509"/>
      <c r="AC362" s="509"/>
      <c r="AD362" s="509"/>
      <c r="AE362" s="509"/>
      <c r="AF362" s="509"/>
      <c r="AG362" s="509"/>
      <c r="AH362" s="509"/>
      <c r="AI362" s="509"/>
      <c r="AJ362" s="509"/>
      <c r="AK362" s="509"/>
      <c r="AL362" s="509"/>
      <c r="AM362" s="509"/>
      <c r="AN362" s="509"/>
      <c r="AO362" s="509"/>
      <c r="AP362" s="509"/>
      <c r="AQ362" s="509"/>
      <c r="AR362" s="509"/>
      <c r="AS362" s="509"/>
      <c r="AT362" s="509"/>
      <c r="AU362" s="509"/>
      <c r="AV362" s="509"/>
      <c r="AW362" s="509"/>
      <c r="AX362" s="509"/>
      <c r="AY362" s="509"/>
      <c r="AZ362" s="509"/>
      <c r="BA362" s="509"/>
      <c r="BB362" s="509"/>
      <c r="BC362" s="509"/>
    </row>
    <row r="363" ht="15.75" customHeight="1">
      <c r="A363" s="509"/>
      <c r="B363" s="510"/>
      <c r="C363" s="509"/>
      <c r="D363" s="509"/>
      <c r="E363" s="509"/>
      <c r="F363" s="509"/>
      <c r="G363" s="509"/>
      <c r="H363" s="509"/>
      <c r="I363" s="509"/>
      <c r="J363" s="509"/>
      <c r="K363" s="509"/>
      <c r="L363" s="509"/>
      <c r="M363" s="509"/>
      <c r="N363" s="509"/>
      <c r="O363" s="509"/>
      <c r="P363" s="509"/>
      <c r="Q363" s="509"/>
      <c r="R363" s="509"/>
      <c r="S363" s="509"/>
      <c r="T363" s="509"/>
      <c r="U363" s="509"/>
      <c r="V363" s="509"/>
      <c r="W363" s="509"/>
      <c r="X363" s="509"/>
      <c r="Y363" s="509"/>
      <c r="Z363" s="509"/>
      <c r="AA363" s="509"/>
      <c r="AB363" s="509"/>
      <c r="AC363" s="509"/>
      <c r="AD363" s="509"/>
      <c r="AE363" s="509"/>
      <c r="AF363" s="509"/>
      <c r="AG363" s="509"/>
      <c r="AH363" s="509"/>
      <c r="AI363" s="509"/>
      <c r="AJ363" s="509"/>
      <c r="AK363" s="509"/>
      <c r="AL363" s="509"/>
      <c r="AM363" s="509"/>
      <c r="AN363" s="509"/>
      <c r="AO363" s="509"/>
      <c r="AP363" s="509"/>
      <c r="AQ363" s="509"/>
      <c r="AR363" s="509"/>
      <c r="AS363" s="509"/>
      <c r="AT363" s="509"/>
      <c r="AU363" s="509"/>
      <c r="AV363" s="509"/>
      <c r="AW363" s="509"/>
      <c r="AX363" s="509"/>
      <c r="AY363" s="509"/>
      <c r="AZ363" s="509"/>
      <c r="BA363" s="509"/>
      <c r="BB363" s="509"/>
      <c r="BC363" s="509"/>
    </row>
    <row r="364" ht="15.75" customHeight="1">
      <c r="A364" s="509"/>
      <c r="B364" s="510"/>
      <c r="C364" s="509"/>
      <c r="D364" s="509"/>
      <c r="E364" s="509"/>
      <c r="F364" s="509"/>
      <c r="G364" s="509"/>
      <c r="H364" s="509"/>
      <c r="I364" s="509"/>
      <c r="J364" s="509"/>
      <c r="K364" s="509"/>
      <c r="L364" s="509"/>
      <c r="M364" s="509"/>
      <c r="N364" s="509"/>
      <c r="O364" s="509"/>
      <c r="P364" s="509"/>
      <c r="Q364" s="509"/>
      <c r="R364" s="509"/>
      <c r="S364" s="509"/>
      <c r="T364" s="509"/>
      <c r="U364" s="509"/>
      <c r="V364" s="509"/>
      <c r="W364" s="509"/>
      <c r="X364" s="509"/>
      <c r="Y364" s="509"/>
      <c r="Z364" s="509"/>
      <c r="AA364" s="509"/>
      <c r="AB364" s="509"/>
      <c r="AC364" s="509"/>
      <c r="AD364" s="509"/>
      <c r="AE364" s="509"/>
      <c r="AF364" s="509"/>
      <c r="AG364" s="509"/>
      <c r="AH364" s="509"/>
      <c r="AI364" s="509"/>
      <c r="AJ364" s="509"/>
      <c r="AK364" s="509"/>
      <c r="AL364" s="509"/>
      <c r="AM364" s="509"/>
      <c r="AN364" s="509"/>
      <c r="AO364" s="509"/>
      <c r="AP364" s="509"/>
      <c r="AQ364" s="509"/>
      <c r="AR364" s="509"/>
      <c r="AS364" s="509"/>
      <c r="AT364" s="509"/>
      <c r="AU364" s="509"/>
      <c r="AV364" s="509"/>
      <c r="AW364" s="509"/>
      <c r="AX364" s="509"/>
      <c r="AY364" s="509"/>
      <c r="AZ364" s="509"/>
      <c r="BA364" s="509"/>
      <c r="BB364" s="509"/>
      <c r="BC364" s="509"/>
    </row>
    <row r="365" ht="15.75" customHeight="1">
      <c r="A365" s="509"/>
      <c r="B365" s="510"/>
      <c r="C365" s="509"/>
      <c r="D365" s="509"/>
      <c r="E365" s="509"/>
      <c r="F365" s="509"/>
      <c r="G365" s="509"/>
      <c r="H365" s="509"/>
      <c r="I365" s="509"/>
      <c r="J365" s="509"/>
      <c r="K365" s="509"/>
      <c r="L365" s="509"/>
      <c r="M365" s="509"/>
      <c r="N365" s="509"/>
      <c r="O365" s="509"/>
      <c r="P365" s="509"/>
      <c r="Q365" s="509"/>
      <c r="R365" s="509"/>
      <c r="S365" s="509"/>
      <c r="T365" s="509"/>
      <c r="U365" s="509"/>
      <c r="V365" s="509"/>
      <c r="W365" s="509"/>
      <c r="X365" s="509"/>
      <c r="Y365" s="509"/>
      <c r="Z365" s="509"/>
      <c r="AA365" s="509"/>
      <c r="AB365" s="509"/>
      <c r="AC365" s="509"/>
      <c r="AD365" s="509"/>
      <c r="AE365" s="509"/>
      <c r="AF365" s="509"/>
      <c r="AG365" s="509"/>
      <c r="AH365" s="509"/>
      <c r="AI365" s="509"/>
      <c r="AJ365" s="509"/>
      <c r="AK365" s="509"/>
      <c r="AL365" s="509"/>
      <c r="AM365" s="509"/>
      <c r="AN365" s="509"/>
      <c r="AO365" s="509"/>
      <c r="AP365" s="509"/>
      <c r="AQ365" s="509"/>
      <c r="AR365" s="509"/>
      <c r="AS365" s="509"/>
      <c r="AT365" s="509"/>
      <c r="AU365" s="509"/>
      <c r="AV365" s="509"/>
      <c r="AW365" s="509"/>
      <c r="AX365" s="509"/>
      <c r="AY365" s="509"/>
      <c r="AZ365" s="509"/>
      <c r="BA365" s="509"/>
      <c r="BB365" s="509"/>
      <c r="BC365" s="509"/>
    </row>
    <row r="366" ht="15.75" customHeight="1">
      <c r="A366" s="509"/>
      <c r="B366" s="510"/>
      <c r="C366" s="509"/>
      <c r="D366" s="509"/>
      <c r="E366" s="509"/>
      <c r="F366" s="509"/>
      <c r="G366" s="509"/>
      <c r="H366" s="509"/>
      <c r="I366" s="509"/>
      <c r="J366" s="509"/>
      <c r="K366" s="509"/>
      <c r="L366" s="509"/>
      <c r="M366" s="509"/>
      <c r="N366" s="509"/>
      <c r="O366" s="509"/>
      <c r="P366" s="509"/>
      <c r="Q366" s="509"/>
      <c r="R366" s="509"/>
      <c r="S366" s="509"/>
      <c r="T366" s="509"/>
      <c r="U366" s="509"/>
      <c r="V366" s="509"/>
      <c r="W366" s="509"/>
      <c r="X366" s="509"/>
      <c r="Y366" s="509"/>
      <c r="Z366" s="509"/>
      <c r="AA366" s="509"/>
      <c r="AB366" s="509"/>
      <c r="AC366" s="509"/>
      <c r="AD366" s="509"/>
      <c r="AE366" s="509"/>
      <c r="AF366" s="509"/>
      <c r="AG366" s="509"/>
      <c r="AH366" s="509"/>
      <c r="AI366" s="509"/>
      <c r="AJ366" s="509"/>
      <c r="AK366" s="509"/>
      <c r="AL366" s="509"/>
      <c r="AM366" s="509"/>
      <c r="AN366" s="509"/>
      <c r="AO366" s="509"/>
      <c r="AP366" s="509"/>
      <c r="AQ366" s="509"/>
      <c r="AR366" s="509"/>
      <c r="AS366" s="509"/>
      <c r="AT366" s="509"/>
      <c r="AU366" s="509"/>
      <c r="AV366" s="509"/>
      <c r="AW366" s="509"/>
      <c r="AX366" s="509"/>
      <c r="AY366" s="509"/>
      <c r="AZ366" s="509"/>
      <c r="BA366" s="509"/>
      <c r="BB366" s="509"/>
      <c r="BC366" s="509"/>
    </row>
    <row r="367" ht="15.75" customHeight="1">
      <c r="A367" s="509"/>
      <c r="B367" s="510"/>
      <c r="C367" s="509"/>
      <c r="D367" s="509"/>
      <c r="E367" s="509"/>
      <c r="F367" s="509"/>
      <c r="G367" s="509"/>
      <c r="H367" s="509"/>
      <c r="I367" s="509"/>
      <c r="J367" s="509"/>
      <c r="K367" s="509"/>
      <c r="L367" s="509"/>
      <c r="M367" s="509"/>
      <c r="N367" s="509"/>
      <c r="O367" s="509"/>
      <c r="P367" s="509"/>
      <c r="Q367" s="509"/>
      <c r="R367" s="509"/>
      <c r="S367" s="509"/>
      <c r="T367" s="509"/>
      <c r="U367" s="509"/>
      <c r="V367" s="509"/>
      <c r="W367" s="509"/>
      <c r="X367" s="509"/>
      <c r="Y367" s="509"/>
      <c r="Z367" s="509"/>
      <c r="AA367" s="509"/>
      <c r="AB367" s="509"/>
      <c r="AC367" s="509"/>
      <c r="AD367" s="509"/>
      <c r="AE367" s="509"/>
      <c r="AF367" s="509"/>
      <c r="AG367" s="509"/>
      <c r="AH367" s="509"/>
      <c r="AI367" s="509"/>
      <c r="AJ367" s="509"/>
      <c r="AK367" s="509"/>
      <c r="AL367" s="509"/>
      <c r="AM367" s="509"/>
      <c r="AN367" s="509"/>
      <c r="AO367" s="509"/>
      <c r="AP367" s="509"/>
      <c r="AQ367" s="509"/>
      <c r="AR367" s="509"/>
      <c r="AS367" s="509"/>
      <c r="AT367" s="509"/>
      <c r="AU367" s="509"/>
      <c r="AV367" s="509"/>
      <c r="AW367" s="509"/>
      <c r="AX367" s="509"/>
      <c r="AY367" s="509"/>
      <c r="AZ367" s="509"/>
      <c r="BA367" s="509"/>
      <c r="BB367" s="509"/>
      <c r="BC367" s="509"/>
    </row>
    <row r="368" ht="15.75" customHeight="1">
      <c r="A368" s="509"/>
      <c r="B368" s="510"/>
      <c r="C368" s="509"/>
      <c r="D368" s="509"/>
      <c r="E368" s="509"/>
      <c r="F368" s="509"/>
      <c r="G368" s="509"/>
      <c r="H368" s="509"/>
      <c r="I368" s="509"/>
      <c r="J368" s="509"/>
      <c r="K368" s="509"/>
      <c r="L368" s="509"/>
      <c r="M368" s="509"/>
      <c r="N368" s="509"/>
      <c r="O368" s="509"/>
      <c r="P368" s="509"/>
      <c r="Q368" s="509"/>
      <c r="R368" s="509"/>
      <c r="S368" s="509"/>
      <c r="T368" s="509"/>
      <c r="U368" s="509"/>
      <c r="V368" s="509"/>
      <c r="W368" s="509"/>
      <c r="X368" s="509"/>
      <c r="Y368" s="509"/>
      <c r="Z368" s="509"/>
      <c r="AA368" s="509"/>
      <c r="AB368" s="509"/>
      <c r="AC368" s="509"/>
      <c r="AD368" s="509"/>
      <c r="AE368" s="509"/>
      <c r="AF368" s="509"/>
      <c r="AG368" s="509"/>
      <c r="AH368" s="509"/>
      <c r="AI368" s="509"/>
      <c r="AJ368" s="509"/>
      <c r="AK368" s="509"/>
      <c r="AL368" s="509"/>
      <c r="AM368" s="509"/>
      <c r="AN368" s="509"/>
      <c r="AO368" s="509"/>
      <c r="AP368" s="509"/>
      <c r="AQ368" s="509"/>
      <c r="AR368" s="509"/>
      <c r="AS368" s="509"/>
      <c r="AT368" s="509"/>
      <c r="AU368" s="509"/>
      <c r="AV368" s="509"/>
      <c r="AW368" s="509"/>
      <c r="AX368" s="509"/>
      <c r="AY368" s="509"/>
      <c r="AZ368" s="509"/>
      <c r="BA368" s="509"/>
      <c r="BB368" s="509"/>
      <c r="BC368" s="509"/>
    </row>
    <row r="369" ht="15.75" customHeight="1">
      <c r="A369" s="509"/>
      <c r="B369" s="510"/>
      <c r="C369" s="509"/>
      <c r="D369" s="509"/>
      <c r="E369" s="509"/>
      <c r="F369" s="509"/>
      <c r="G369" s="509"/>
      <c r="H369" s="509"/>
      <c r="I369" s="509"/>
      <c r="J369" s="509"/>
      <c r="K369" s="509"/>
      <c r="L369" s="509"/>
      <c r="M369" s="509"/>
      <c r="N369" s="509"/>
      <c r="O369" s="509"/>
      <c r="P369" s="509"/>
      <c r="Q369" s="509"/>
      <c r="R369" s="509"/>
      <c r="S369" s="509"/>
      <c r="T369" s="509"/>
      <c r="U369" s="509"/>
      <c r="V369" s="509"/>
      <c r="W369" s="509"/>
      <c r="X369" s="509"/>
      <c r="Y369" s="509"/>
      <c r="Z369" s="509"/>
      <c r="AA369" s="509"/>
      <c r="AB369" s="509"/>
      <c r="AC369" s="509"/>
      <c r="AD369" s="509"/>
      <c r="AE369" s="509"/>
      <c r="AF369" s="509"/>
      <c r="AG369" s="509"/>
      <c r="AH369" s="509"/>
      <c r="AI369" s="509"/>
      <c r="AJ369" s="509"/>
      <c r="AK369" s="509"/>
      <c r="AL369" s="509"/>
      <c r="AM369" s="509"/>
      <c r="AN369" s="509"/>
      <c r="AO369" s="509"/>
      <c r="AP369" s="509"/>
      <c r="AQ369" s="509"/>
      <c r="AR369" s="509"/>
      <c r="AS369" s="509"/>
      <c r="AT369" s="509"/>
      <c r="AU369" s="509"/>
      <c r="AV369" s="509"/>
      <c r="AW369" s="509"/>
      <c r="AX369" s="509"/>
      <c r="AY369" s="509"/>
      <c r="AZ369" s="509"/>
      <c r="BA369" s="509"/>
      <c r="BB369" s="509"/>
      <c r="BC369" s="509"/>
    </row>
    <row r="370" ht="15.75" customHeight="1">
      <c r="A370" s="509"/>
      <c r="B370" s="510"/>
      <c r="C370" s="509"/>
      <c r="D370" s="509"/>
      <c r="E370" s="509"/>
      <c r="F370" s="509"/>
      <c r="G370" s="509"/>
      <c r="H370" s="509"/>
      <c r="I370" s="509"/>
      <c r="J370" s="509"/>
      <c r="K370" s="509"/>
      <c r="L370" s="509"/>
      <c r="M370" s="509"/>
      <c r="N370" s="509"/>
      <c r="O370" s="509"/>
      <c r="P370" s="509"/>
      <c r="Q370" s="509"/>
      <c r="R370" s="509"/>
      <c r="S370" s="509"/>
      <c r="T370" s="509"/>
      <c r="U370" s="509"/>
      <c r="V370" s="509"/>
      <c r="W370" s="509"/>
      <c r="X370" s="509"/>
      <c r="Y370" s="509"/>
      <c r="Z370" s="509"/>
      <c r="AA370" s="509"/>
      <c r="AB370" s="509"/>
      <c r="AC370" s="509"/>
      <c r="AD370" s="509"/>
      <c r="AE370" s="509"/>
      <c r="AF370" s="509"/>
      <c r="AG370" s="509"/>
      <c r="AH370" s="509"/>
      <c r="AI370" s="509"/>
      <c r="AJ370" s="509"/>
      <c r="AK370" s="509"/>
      <c r="AL370" s="509"/>
      <c r="AM370" s="509"/>
      <c r="AN370" s="509"/>
      <c r="AO370" s="509"/>
      <c r="AP370" s="509"/>
      <c r="AQ370" s="509"/>
      <c r="AR370" s="509"/>
      <c r="AS370" s="509"/>
      <c r="AT370" s="509"/>
      <c r="AU370" s="509"/>
      <c r="AV370" s="509"/>
      <c r="AW370" s="509"/>
      <c r="AX370" s="509"/>
      <c r="AY370" s="509"/>
      <c r="AZ370" s="509"/>
      <c r="BA370" s="509"/>
      <c r="BB370" s="509"/>
      <c r="BC370" s="509"/>
    </row>
    <row r="371" ht="15.75" customHeight="1">
      <c r="A371" s="509"/>
      <c r="B371" s="510"/>
      <c r="C371" s="509"/>
      <c r="D371" s="509"/>
      <c r="E371" s="509"/>
      <c r="F371" s="509"/>
      <c r="G371" s="509"/>
      <c r="H371" s="509"/>
      <c r="I371" s="509"/>
      <c r="J371" s="509"/>
      <c r="K371" s="509"/>
      <c r="L371" s="509"/>
      <c r="M371" s="509"/>
      <c r="N371" s="509"/>
      <c r="O371" s="509"/>
      <c r="P371" s="509"/>
      <c r="Q371" s="509"/>
      <c r="R371" s="509"/>
      <c r="S371" s="509"/>
      <c r="T371" s="509"/>
      <c r="U371" s="509"/>
      <c r="V371" s="509"/>
      <c r="W371" s="509"/>
      <c r="X371" s="509"/>
      <c r="Y371" s="509"/>
      <c r="Z371" s="509"/>
      <c r="AA371" s="509"/>
      <c r="AB371" s="509"/>
      <c r="AC371" s="509"/>
      <c r="AD371" s="509"/>
      <c r="AE371" s="509"/>
      <c r="AF371" s="509"/>
      <c r="AG371" s="509"/>
      <c r="AH371" s="509"/>
      <c r="AI371" s="509"/>
      <c r="AJ371" s="509"/>
      <c r="AK371" s="509"/>
      <c r="AL371" s="509"/>
      <c r="AM371" s="509"/>
      <c r="AN371" s="509"/>
      <c r="AO371" s="509"/>
      <c r="AP371" s="509"/>
      <c r="AQ371" s="509"/>
      <c r="AR371" s="509"/>
      <c r="AS371" s="509"/>
      <c r="AT371" s="509"/>
      <c r="AU371" s="509"/>
      <c r="AV371" s="509"/>
      <c r="AW371" s="509"/>
      <c r="AX371" s="509"/>
      <c r="AY371" s="509"/>
      <c r="AZ371" s="509"/>
      <c r="BA371" s="509"/>
      <c r="BB371" s="509"/>
      <c r="BC371" s="509"/>
    </row>
    <row r="372" ht="15.75" customHeight="1">
      <c r="A372" s="509"/>
      <c r="B372" s="510"/>
      <c r="C372" s="509"/>
      <c r="D372" s="509"/>
      <c r="E372" s="509"/>
      <c r="F372" s="509"/>
      <c r="G372" s="509"/>
      <c r="H372" s="509"/>
      <c r="I372" s="509"/>
      <c r="J372" s="509"/>
      <c r="K372" s="509"/>
      <c r="L372" s="509"/>
      <c r="M372" s="509"/>
      <c r="N372" s="509"/>
      <c r="O372" s="509"/>
      <c r="P372" s="509"/>
      <c r="Q372" s="509"/>
      <c r="R372" s="509"/>
      <c r="S372" s="509"/>
      <c r="T372" s="509"/>
      <c r="U372" s="509"/>
      <c r="V372" s="509"/>
      <c r="W372" s="509"/>
      <c r="X372" s="509"/>
      <c r="Y372" s="509"/>
      <c r="Z372" s="509"/>
      <c r="AA372" s="509"/>
      <c r="AB372" s="509"/>
      <c r="AC372" s="509"/>
      <c r="AD372" s="509"/>
      <c r="AE372" s="509"/>
      <c r="AF372" s="509"/>
      <c r="AG372" s="509"/>
      <c r="AH372" s="509"/>
      <c r="AI372" s="509"/>
      <c r="AJ372" s="509"/>
      <c r="AK372" s="509"/>
      <c r="AL372" s="509"/>
      <c r="AM372" s="509"/>
      <c r="AN372" s="509"/>
      <c r="AO372" s="509"/>
      <c r="AP372" s="509"/>
      <c r="AQ372" s="509"/>
      <c r="AR372" s="509"/>
      <c r="AS372" s="509"/>
      <c r="AT372" s="509"/>
      <c r="AU372" s="509"/>
      <c r="AV372" s="509"/>
      <c r="AW372" s="509"/>
      <c r="AX372" s="509"/>
      <c r="AY372" s="509"/>
      <c r="AZ372" s="509"/>
      <c r="BA372" s="509"/>
      <c r="BB372" s="509"/>
      <c r="BC372" s="509"/>
    </row>
    <row r="373" ht="15.75" customHeight="1">
      <c r="A373" s="509"/>
      <c r="B373" s="510"/>
      <c r="C373" s="509"/>
      <c r="D373" s="509"/>
      <c r="E373" s="509"/>
      <c r="F373" s="509"/>
      <c r="G373" s="509"/>
      <c r="H373" s="509"/>
      <c r="I373" s="509"/>
      <c r="J373" s="509"/>
      <c r="K373" s="509"/>
      <c r="L373" s="509"/>
      <c r="M373" s="509"/>
      <c r="N373" s="509"/>
      <c r="O373" s="509"/>
      <c r="P373" s="509"/>
      <c r="Q373" s="509"/>
      <c r="R373" s="509"/>
      <c r="S373" s="509"/>
      <c r="T373" s="509"/>
      <c r="U373" s="509"/>
      <c r="V373" s="509"/>
      <c r="W373" s="509"/>
      <c r="X373" s="509"/>
      <c r="Y373" s="509"/>
      <c r="Z373" s="509"/>
      <c r="AA373" s="509"/>
      <c r="AB373" s="509"/>
      <c r="AC373" s="509"/>
      <c r="AD373" s="509"/>
      <c r="AE373" s="509"/>
      <c r="AF373" s="509"/>
      <c r="AG373" s="509"/>
      <c r="AH373" s="509"/>
      <c r="AI373" s="509"/>
      <c r="AJ373" s="509"/>
      <c r="AK373" s="509"/>
      <c r="AL373" s="509"/>
      <c r="AM373" s="509"/>
      <c r="AN373" s="509"/>
      <c r="AO373" s="509"/>
      <c r="AP373" s="509"/>
      <c r="AQ373" s="509"/>
      <c r="AR373" s="509"/>
      <c r="AS373" s="509"/>
      <c r="AT373" s="509"/>
      <c r="AU373" s="509"/>
      <c r="AV373" s="509"/>
      <c r="AW373" s="509"/>
      <c r="AX373" s="509"/>
      <c r="AY373" s="509"/>
      <c r="AZ373" s="509"/>
      <c r="BA373" s="509"/>
      <c r="BB373" s="509"/>
      <c r="BC373" s="509"/>
    </row>
    <row r="374" ht="15.75" customHeight="1">
      <c r="A374" s="509"/>
      <c r="B374" s="510"/>
      <c r="C374" s="509"/>
      <c r="D374" s="509"/>
      <c r="E374" s="509"/>
      <c r="F374" s="509"/>
      <c r="G374" s="509"/>
      <c r="H374" s="509"/>
      <c r="I374" s="509"/>
      <c r="J374" s="509"/>
      <c r="K374" s="509"/>
      <c r="L374" s="509"/>
      <c r="M374" s="509"/>
      <c r="N374" s="509"/>
      <c r="O374" s="509"/>
      <c r="P374" s="509"/>
      <c r="Q374" s="509"/>
      <c r="R374" s="509"/>
      <c r="S374" s="509"/>
      <c r="T374" s="509"/>
      <c r="U374" s="509"/>
      <c r="V374" s="509"/>
      <c r="W374" s="509"/>
      <c r="X374" s="509"/>
      <c r="Y374" s="509"/>
      <c r="Z374" s="509"/>
      <c r="AA374" s="509"/>
      <c r="AB374" s="509"/>
      <c r="AC374" s="509"/>
      <c r="AD374" s="509"/>
      <c r="AE374" s="509"/>
      <c r="AF374" s="509"/>
      <c r="AG374" s="509"/>
      <c r="AH374" s="509"/>
      <c r="AI374" s="509"/>
      <c r="AJ374" s="509"/>
      <c r="AK374" s="509"/>
      <c r="AL374" s="509"/>
      <c r="AM374" s="509"/>
      <c r="AN374" s="509"/>
      <c r="AO374" s="509"/>
      <c r="AP374" s="509"/>
      <c r="AQ374" s="509"/>
      <c r="AR374" s="509"/>
      <c r="AS374" s="509"/>
      <c r="AT374" s="509"/>
      <c r="AU374" s="509"/>
      <c r="AV374" s="509"/>
      <c r="AW374" s="509"/>
      <c r="AX374" s="509"/>
      <c r="AY374" s="509"/>
      <c r="AZ374" s="509"/>
      <c r="BA374" s="509"/>
      <c r="BB374" s="509"/>
      <c r="BC374" s="509"/>
    </row>
    <row r="375" ht="15.75" customHeight="1">
      <c r="A375" s="509"/>
      <c r="B375" s="510"/>
      <c r="C375" s="509"/>
      <c r="D375" s="509"/>
      <c r="E375" s="509"/>
      <c r="F375" s="509"/>
      <c r="G375" s="509"/>
      <c r="H375" s="509"/>
      <c r="I375" s="509"/>
      <c r="J375" s="509"/>
      <c r="K375" s="509"/>
      <c r="L375" s="509"/>
      <c r="M375" s="509"/>
      <c r="N375" s="509"/>
      <c r="O375" s="509"/>
      <c r="P375" s="509"/>
      <c r="Q375" s="509"/>
      <c r="R375" s="509"/>
      <c r="S375" s="509"/>
      <c r="T375" s="509"/>
      <c r="U375" s="509"/>
      <c r="V375" s="509"/>
      <c r="W375" s="509"/>
      <c r="X375" s="509"/>
      <c r="Y375" s="509"/>
      <c r="Z375" s="509"/>
      <c r="AA375" s="509"/>
      <c r="AB375" s="509"/>
      <c r="AC375" s="509"/>
      <c r="AD375" s="509"/>
      <c r="AE375" s="509"/>
      <c r="AF375" s="509"/>
      <c r="AG375" s="509"/>
      <c r="AH375" s="509"/>
      <c r="AI375" s="509"/>
      <c r="AJ375" s="509"/>
      <c r="AK375" s="509"/>
      <c r="AL375" s="509"/>
      <c r="AM375" s="509"/>
      <c r="AN375" s="509"/>
      <c r="AO375" s="509"/>
      <c r="AP375" s="509"/>
      <c r="AQ375" s="509"/>
      <c r="AR375" s="509"/>
      <c r="AS375" s="509"/>
      <c r="AT375" s="509"/>
      <c r="AU375" s="509"/>
      <c r="AV375" s="509"/>
      <c r="AW375" s="509"/>
      <c r="AX375" s="509"/>
      <c r="AY375" s="509"/>
      <c r="AZ375" s="509"/>
      <c r="BA375" s="509"/>
      <c r="BB375" s="509"/>
      <c r="BC375" s="509"/>
    </row>
    <row r="376" ht="15.75" customHeight="1">
      <c r="A376" s="509"/>
      <c r="B376" s="510"/>
      <c r="C376" s="509"/>
      <c r="D376" s="509"/>
      <c r="E376" s="509"/>
      <c r="F376" s="509"/>
      <c r="G376" s="509"/>
      <c r="H376" s="509"/>
      <c r="I376" s="509"/>
      <c r="J376" s="509"/>
      <c r="K376" s="509"/>
      <c r="L376" s="509"/>
      <c r="M376" s="509"/>
      <c r="N376" s="509"/>
      <c r="O376" s="509"/>
      <c r="P376" s="509"/>
      <c r="Q376" s="509"/>
      <c r="R376" s="509"/>
      <c r="S376" s="509"/>
      <c r="T376" s="509"/>
      <c r="U376" s="509"/>
      <c r="V376" s="509"/>
      <c r="W376" s="509"/>
      <c r="X376" s="509"/>
      <c r="Y376" s="509"/>
      <c r="Z376" s="509"/>
      <c r="AA376" s="509"/>
      <c r="AB376" s="509"/>
      <c r="AC376" s="509"/>
      <c r="AD376" s="509"/>
      <c r="AE376" s="509"/>
      <c r="AF376" s="509"/>
      <c r="AG376" s="509"/>
      <c r="AH376" s="509"/>
      <c r="AI376" s="509"/>
      <c r="AJ376" s="509"/>
      <c r="AK376" s="509"/>
      <c r="AL376" s="509"/>
      <c r="AM376" s="509"/>
      <c r="AN376" s="509"/>
      <c r="AO376" s="509"/>
      <c r="AP376" s="509"/>
      <c r="AQ376" s="509"/>
      <c r="AR376" s="509"/>
      <c r="AS376" s="509"/>
      <c r="AT376" s="509"/>
      <c r="AU376" s="509"/>
      <c r="AV376" s="509"/>
      <c r="AW376" s="509"/>
      <c r="AX376" s="509"/>
      <c r="AY376" s="509"/>
      <c r="AZ376" s="509"/>
      <c r="BA376" s="509"/>
      <c r="BB376" s="509"/>
      <c r="BC376" s="509"/>
    </row>
    <row r="377" ht="15.75" customHeight="1">
      <c r="A377" s="509"/>
      <c r="B377" s="510"/>
      <c r="C377" s="509"/>
      <c r="D377" s="509"/>
      <c r="E377" s="509"/>
      <c r="F377" s="509"/>
      <c r="G377" s="509"/>
      <c r="H377" s="509"/>
      <c r="I377" s="509"/>
      <c r="J377" s="509"/>
      <c r="K377" s="509"/>
      <c r="L377" s="509"/>
      <c r="M377" s="509"/>
      <c r="N377" s="509"/>
      <c r="O377" s="509"/>
      <c r="P377" s="509"/>
      <c r="Q377" s="509"/>
      <c r="R377" s="509"/>
      <c r="S377" s="509"/>
      <c r="T377" s="509"/>
      <c r="U377" s="509"/>
      <c r="V377" s="509"/>
      <c r="W377" s="509"/>
      <c r="X377" s="509"/>
      <c r="Y377" s="509"/>
      <c r="Z377" s="509"/>
      <c r="AA377" s="509"/>
      <c r="AB377" s="509"/>
      <c r="AC377" s="509"/>
      <c r="AD377" s="509"/>
      <c r="AE377" s="509"/>
      <c r="AF377" s="509"/>
      <c r="AG377" s="509"/>
      <c r="AH377" s="509"/>
      <c r="AI377" s="509"/>
      <c r="AJ377" s="509"/>
      <c r="AK377" s="509"/>
      <c r="AL377" s="509"/>
      <c r="AM377" s="509"/>
      <c r="AN377" s="509"/>
      <c r="AO377" s="509"/>
      <c r="AP377" s="509"/>
      <c r="AQ377" s="509"/>
      <c r="AR377" s="509"/>
      <c r="AS377" s="509"/>
      <c r="AT377" s="509"/>
      <c r="AU377" s="509"/>
      <c r="AV377" s="509"/>
      <c r="AW377" s="509"/>
      <c r="AX377" s="509"/>
      <c r="AY377" s="509"/>
      <c r="AZ377" s="509"/>
      <c r="BA377" s="509"/>
      <c r="BB377" s="509"/>
      <c r="BC377" s="509"/>
    </row>
    <row r="378" ht="15.75" customHeight="1">
      <c r="A378" s="509"/>
      <c r="B378" s="510"/>
      <c r="C378" s="509"/>
      <c r="D378" s="509"/>
      <c r="E378" s="509"/>
      <c r="F378" s="509"/>
      <c r="G378" s="509"/>
      <c r="H378" s="509"/>
      <c r="I378" s="509"/>
      <c r="J378" s="509"/>
      <c r="K378" s="509"/>
      <c r="L378" s="509"/>
      <c r="M378" s="509"/>
      <c r="N378" s="509"/>
      <c r="O378" s="509"/>
      <c r="P378" s="509"/>
      <c r="Q378" s="509"/>
      <c r="R378" s="509"/>
      <c r="S378" s="509"/>
      <c r="T378" s="509"/>
      <c r="U378" s="509"/>
      <c r="V378" s="509"/>
      <c r="W378" s="509"/>
      <c r="X378" s="509"/>
      <c r="Y378" s="509"/>
      <c r="Z378" s="509"/>
      <c r="AA378" s="509"/>
      <c r="AB378" s="509"/>
      <c r="AC378" s="509"/>
      <c r="AD378" s="509"/>
      <c r="AE378" s="509"/>
      <c r="AF378" s="509"/>
      <c r="AG378" s="509"/>
      <c r="AH378" s="509"/>
      <c r="AI378" s="509"/>
      <c r="AJ378" s="509"/>
      <c r="AK378" s="509"/>
      <c r="AL378" s="509"/>
      <c r="AM378" s="509"/>
      <c r="AN378" s="509"/>
      <c r="AO378" s="509"/>
      <c r="AP378" s="509"/>
      <c r="AQ378" s="509"/>
      <c r="AR378" s="509"/>
      <c r="AS378" s="509"/>
      <c r="AT378" s="509"/>
      <c r="AU378" s="509"/>
      <c r="AV378" s="509"/>
      <c r="AW378" s="509"/>
      <c r="AX378" s="509"/>
      <c r="AY378" s="509"/>
      <c r="AZ378" s="509"/>
      <c r="BA378" s="509"/>
      <c r="BB378" s="509"/>
      <c r="BC378" s="509"/>
    </row>
    <row r="379" ht="15.75" customHeight="1">
      <c r="A379" s="509"/>
      <c r="B379" s="510"/>
      <c r="C379" s="509"/>
      <c r="D379" s="509"/>
      <c r="E379" s="509"/>
      <c r="F379" s="509"/>
      <c r="G379" s="509"/>
      <c r="H379" s="509"/>
      <c r="I379" s="509"/>
      <c r="J379" s="509"/>
      <c r="K379" s="509"/>
      <c r="L379" s="509"/>
      <c r="M379" s="509"/>
      <c r="N379" s="509"/>
      <c r="O379" s="509"/>
      <c r="P379" s="509"/>
      <c r="Q379" s="509"/>
      <c r="R379" s="509"/>
      <c r="S379" s="509"/>
      <c r="T379" s="509"/>
      <c r="U379" s="509"/>
      <c r="V379" s="509"/>
      <c r="W379" s="509"/>
      <c r="X379" s="509"/>
      <c r="Y379" s="509"/>
      <c r="Z379" s="509"/>
      <c r="AA379" s="509"/>
      <c r="AB379" s="509"/>
      <c r="AC379" s="509"/>
      <c r="AD379" s="509"/>
      <c r="AE379" s="509"/>
      <c r="AF379" s="509"/>
      <c r="AG379" s="509"/>
      <c r="AH379" s="509"/>
      <c r="AI379" s="509"/>
      <c r="AJ379" s="509"/>
      <c r="AK379" s="509"/>
      <c r="AL379" s="509"/>
      <c r="AM379" s="509"/>
      <c r="AN379" s="509"/>
      <c r="AO379" s="509"/>
      <c r="AP379" s="509"/>
      <c r="AQ379" s="509"/>
      <c r="AR379" s="509"/>
      <c r="AS379" s="509"/>
      <c r="AT379" s="509"/>
      <c r="AU379" s="509"/>
      <c r="AV379" s="509"/>
      <c r="AW379" s="509"/>
      <c r="AX379" s="509"/>
      <c r="AY379" s="509"/>
      <c r="AZ379" s="509"/>
      <c r="BA379" s="509"/>
      <c r="BB379" s="509"/>
      <c r="BC379" s="509"/>
    </row>
    <row r="380" ht="15.75" customHeight="1">
      <c r="A380" s="509"/>
      <c r="B380" s="510"/>
      <c r="C380" s="509"/>
      <c r="D380" s="509"/>
      <c r="E380" s="509"/>
      <c r="F380" s="509"/>
      <c r="G380" s="509"/>
      <c r="H380" s="509"/>
      <c r="I380" s="509"/>
      <c r="J380" s="509"/>
      <c r="K380" s="509"/>
      <c r="L380" s="509"/>
      <c r="M380" s="509"/>
      <c r="N380" s="509"/>
      <c r="O380" s="509"/>
      <c r="P380" s="509"/>
      <c r="Q380" s="509"/>
      <c r="R380" s="509"/>
      <c r="S380" s="509"/>
      <c r="T380" s="509"/>
      <c r="U380" s="509"/>
      <c r="V380" s="509"/>
      <c r="W380" s="509"/>
      <c r="X380" s="509"/>
      <c r="Y380" s="509"/>
      <c r="Z380" s="509"/>
      <c r="AA380" s="509"/>
      <c r="AB380" s="509"/>
      <c r="AC380" s="509"/>
      <c r="AD380" s="509"/>
      <c r="AE380" s="509"/>
      <c r="AF380" s="509"/>
      <c r="AG380" s="509"/>
      <c r="AH380" s="509"/>
      <c r="AI380" s="509"/>
      <c r="AJ380" s="509"/>
      <c r="AK380" s="509"/>
      <c r="AL380" s="509"/>
      <c r="AM380" s="509"/>
      <c r="AN380" s="509"/>
      <c r="AO380" s="509"/>
      <c r="AP380" s="509"/>
      <c r="AQ380" s="509"/>
      <c r="AR380" s="509"/>
      <c r="AS380" s="509"/>
      <c r="AT380" s="509"/>
      <c r="AU380" s="509"/>
      <c r="AV380" s="509"/>
      <c r="AW380" s="509"/>
      <c r="AX380" s="509"/>
      <c r="AY380" s="509"/>
      <c r="AZ380" s="509"/>
      <c r="BA380" s="509"/>
      <c r="BB380" s="509"/>
      <c r="BC380" s="509"/>
    </row>
    <row r="381" ht="15.75" customHeight="1">
      <c r="A381" s="509"/>
      <c r="B381" s="510"/>
      <c r="C381" s="509"/>
      <c r="D381" s="509"/>
      <c r="E381" s="509"/>
      <c r="F381" s="509"/>
      <c r="G381" s="509"/>
      <c r="H381" s="509"/>
      <c r="I381" s="509"/>
      <c r="J381" s="509"/>
      <c r="K381" s="509"/>
      <c r="L381" s="509"/>
      <c r="M381" s="509"/>
      <c r="N381" s="509"/>
      <c r="O381" s="509"/>
      <c r="P381" s="509"/>
      <c r="Q381" s="509"/>
      <c r="R381" s="509"/>
      <c r="S381" s="509"/>
      <c r="T381" s="509"/>
      <c r="U381" s="509"/>
      <c r="V381" s="509"/>
      <c r="W381" s="509"/>
      <c r="X381" s="509"/>
      <c r="Y381" s="509"/>
      <c r="Z381" s="509"/>
      <c r="AA381" s="509"/>
      <c r="AB381" s="509"/>
      <c r="AC381" s="509"/>
      <c r="AD381" s="509"/>
      <c r="AE381" s="509"/>
      <c r="AF381" s="509"/>
      <c r="AG381" s="509"/>
      <c r="AH381" s="509"/>
      <c r="AI381" s="509"/>
      <c r="AJ381" s="509"/>
      <c r="AK381" s="509"/>
      <c r="AL381" s="509"/>
      <c r="AM381" s="509"/>
      <c r="AN381" s="509"/>
      <c r="AO381" s="509"/>
      <c r="AP381" s="509"/>
      <c r="AQ381" s="509"/>
      <c r="AR381" s="509"/>
      <c r="AS381" s="509"/>
      <c r="AT381" s="509"/>
      <c r="AU381" s="509"/>
      <c r="AV381" s="509"/>
      <c r="AW381" s="509"/>
      <c r="AX381" s="509"/>
      <c r="AY381" s="509"/>
      <c r="AZ381" s="509"/>
      <c r="BA381" s="509"/>
      <c r="BB381" s="509"/>
      <c r="BC381" s="509"/>
    </row>
    <row r="382" ht="15.75" customHeight="1">
      <c r="A382" s="509"/>
      <c r="B382" s="510"/>
      <c r="C382" s="509"/>
      <c r="D382" s="509"/>
      <c r="E382" s="509"/>
      <c r="F382" s="509"/>
      <c r="G382" s="509"/>
      <c r="H382" s="509"/>
      <c r="I382" s="509"/>
      <c r="J382" s="509"/>
      <c r="K382" s="509"/>
      <c r="L382" s="509"/>
      <c r="M382" s="509"/>
      <c r="N382" s="509"/>
      <c r="O382" s="509"/>
      <c r="P382" s="509"/>
      <c r="Q382" s="509"/>
      <c r="R382" s="509"/>
      <c r="S382" s="509"/>
      <c r="T382" s="509"/>
      <c r="U382" s="509"/>
      <c r="V382" s="509"/>
      <c r="W382" s="509"/>
      <c r="X382" s="509"/>
      <c r="Y382" s="509"/>
      <c r="Z382" s="509"/>
      <c r="AA382" s="509"/>
      <c r="AB382" s="509"/>
      <c r="AC382" s="509"/>
      <c r="AD382" s="509"/>
      <c r="AE382" s="509"/>
      <c r="AF382" s="509"/>
      <c r="AG382" s="509"/>
      <c r="AH382" s="509"/>
      <c r="AI382" s="509"/>
      <c r="AJ382" s="509"/>
      <c r="AK382" s="509"/>
      <c r="AL382" s="509"/>
      <c r="AM382" s="509"/>
      <c r="AN382" s="509"/>
      <c r="AO382" s="509"/>
      <c r="AP382" s="509"/>
      <c r="AQ382" s="509"/>
      <c r="AR382" s="509"/>
      <c r="AS382" s="509"/>
      <c r="AT382" s="509"/>
      <c r="AU382" s="509"/>
      <c r="AV382" s="509"/>
      <c r="AW382" s="509"/>
      <c r="AX382" s="509"/>
      <c r="AY382" s="509"/>
      <c r="AZ382" s="509"/>
      <c r="BA382" s="509"/>
      <c r="BB382" s="509"/>
      <c r="BC382" s="509"/>
    </row>
    <row r="383" ht="15.75" customHeight="1">
      <c r="A383" s="509"/>
      <c r="B383" s="510"/>
      <c r="C383" s="509"/>
      <c r="D383" s="509"/>
      <c r="E383" s="509"/>
      <c r="F383" s="509"/>
      <c r="G383" s="509"/>
      <c r="H383" s="509"/>
      <c r="I383" s="509"/>
      <c r="J383" s="509"/>
      <c r="K383" s="509"/>
      <c r="L383" s="509"/>
      <c r="M383" s="509"/>
      <c r="N383" s="509"/>
      <c r="O383" s="509"/>
      <c r="P383" s="509"/>
      <c r="Q383" s="509"/>
      <c r="R383" s="509"/>
      <c r="S383" s="509"/>
      <c r="T383" s="509"/>
      <c r="U383" s="509"/>
      <c r="V383" s="509"/>
      <c r="W383" s="509"/>
      <c r="X383" s="509"/>
      <c r="Y383" s="509"/>
      <c r="Z383" s="509"/>
      <c r="AA383" s="509"/>
      <c r="AB383" s="509"/>
      <c r="AC383" s="509"/>
      <c r="AD383" s="509"/>
      <c r="AE383" s="509"/>
      <c r="AF383" s="509"/>
      <c r="AG383" s="509"/>
      <c r="AH383" s="509"/>
      <c r="AI383" s="509"/>
      <c r="AJ383" s="509"/>
      <c r="AK383" s="509"/>
      <c r="AL383" s="509"/>
      <c r="AM383" s="509"/>
      <c r="AN383" s="509"/>
      <c r="AO383" s="509"/>
      <c r="AP383" s="509"/>
      <c r="AQ383" s="509"/>
      <c r="AR383" s="509"/>
      <c r="AS383" s="509"/>
      <c r="AT383" s="509"/>
      <c r="AU383" s="509"/>
      <c r="AV383" s="509"/>
      <c r="AW383" s="509"/>
      <c r="AX383" s="509"/>
      <c r="AY383" s="509"/>
      <c r="AZ383" s="509"/>
      <c r="BA383" s="509"/>
      <c r="BB383" s="509"/>
      <c r="BC383" s="509"/>
    </row>
    <row r="384" ht="15.75" customHeight="1">
      <c r="A384" s="509"/>
      <c r="B384" s="510"/>
      <c r="C384" s="509"/>
      <c r="D384" s="509"/>
      <c r="E384" s="509"/>
      <c r="F384" s="509"/>
      <c r="G384" s="509"/>
      <c r="H384" s="509"/>
      <c r="I384" s="509"/>
      <c r="J384" s="509"/>
      <c r="K384" s="509"/>
      <c r="L384" s="509"/>
      <c r="M384" s="509"/>
      <c r="N384" s="509"/>
      <c r="O384" s="509"/>
      <c r="P384" s="509"/>
      <c r="Q384" s="509"/>
      <c r="R384" s="509"/>
      <c r="S384" s="509"/>
      <c r="T384" s="509"/>
      <c r="U384" s="509"/>
      <c r="V384" s="509"/>
      <c r="W384" s="509"/>
      <c r="X384" s="509"/>
      <c r="Y384" s="509"/>
      <c r="Z384" s="509"/>
      <c r="AA384" s="509"/>
      <c r="AB384" s="509"/>
      <c r="AC384" s="509"/>
      <c r="AD384" s="509"/>
      <c r="AE384" s="509"/>
      <c r="AF384" s="509"/>
      <c r="AG384" s="509"/>
      <c r="AH384" s="509"/>
      <c r="AI384" s="509"/>
      <c r="AJ384" s="509"/>
      <c r="AK384" s="509"/>
      <c r="AL384" s="509"/>
      <c r="AM384" s="509"/>
      <c r="AN384" s="509"/>
      <c r="AO384" s="509"/>
      <c r="AP384" s="509"/>
      <c r="AQ384" s="509"/>
      <c r="AR384" s="509"/>
      <c r="AS384" s="509"/>
      <c r="AT384" s="509"/>
      <c r="AU384" s="509"/>
      <c r="AV384" s="509"/>
      <c r="AW384" s="509"/>
      <c r="AX384" s="509"/>
      <c r="AY384" s="509"/>
      <c r="AZ384" s="509"/>
      <c r="BA384" s="509"/>
      <c r="BB384" s="509"/>
      <c r="BC384" s="509"/>
    </row>
    <row r="385" ht="15.75" customHeight="1">
      <c r="A385" s="509"/>
      <c r="B385" s="510"/>
      <c r="C385" s="509"/>
      <c r="D385" s="509"/>
      <c r="E385" s="509"/>
      <c r="F385" s="509"/>
      <c r="G385" s="509"/>
      <c r="H385" s="509"/>
      <c r="I385" s="509"/>
      <c r="J385" s="509"/>
      <c r="K385" s="509"/>
      <c r="L385" s="509"/>
      <c r="M385" s="509"/>
      <c r="N385" s="509"/>
      <c r="O385" s="509"/>
      <c r="P385" s="509"/>
      <c r="Q385" s="509"/>
      <c r="R385" s="509"/>
      <c r="S385" s="509"/>
      <c r="T385" s="509"/>
      <c r="U385" s="509"/>
      <c r="V385" s="509"/>
      <c r="W385" s="509"/>
      <c r="X385" s="509"/>
      <c r="Y385" s="509"/>
      <c r="Z385" s="509"/>
      <c r="AA385" s="509"/>
      <c r="AB385" s="509"/>
      <c r="AC385" s="509"/>
      <c r="AD385" s="509"/>
      <c r="AE385" s="509"/>
      <c r="AF385" s="509"/>
      <c r="AG385" s="509"/>
      <c r="AH385" s="509"/>
      <c r="AI385" s="509"/>
      <c r="AJ385" s="509"/>
      <c r="AK385" s="509"/>
      <c r="AL385" s="509"/>
      <c r="AM385" s="509"/>
      <c r="AN385" s="509"/>
      <c r="AO385" s="509"/>
      <c r="AP385" s="509"/>
      <c r="AQ385" s="509"/>
      <c r="AR385" s="509"/>
      <c r="AS385" s="509"/>
      <c r="AT385" s="509"/>
      <c r="AU385" s="509"/>
      <c r="AV385" s="509"/>
      <c r="AW385" s="509"/>
      <c r="AX385" s="509"/>
      <c r="AY385" s="509"/>
      <c r="AZ385" s="509"/>
      <c r="BA385" s="509"/>
      <c r="BB385" s="509"/>
      <c r="BC385" s="509"/>
    </row>
    <row r="386" ht="15.75" customHeight="1">
      <c r="A386" s="509"/>
      <c r="B386" s="510"/>
      <c r="C386" s="509"/>
      <c r="D386" s="509"/>
      <c r="E386" s="509"/>
      <c r="F386" s="509"/>
      <c r="G386" s="509"/>
      <c r="H386" s="509"/>
      <c r="I386" s="509"/>
      <c r="J386" s="509"/>
      <c r="K386" s="509"/>
      <c r="L386" s="509"/>
      <c r="M386" s="509"/>
      <c r="N386" s="509"/>
      <c r="O386" s="509"/>
      <c r="P386" s="509"/>
      <c r="Q386" s="509"/>
      <c r="R386" s="509"/>
      <c r="S386" s="509"/>
      <c r="T386" s="509"/>
      <c r="U386" s="509"/>
      <c r="V386" s="509"/>
      <c r="W386" s="509"/>
      <c r="X386" s="509"/>
      <c r="Y386" s="509"/>
      <c r="Z386" s="509"/>
      <c r="AA386" s="509"/>
      <c r="AB386" s="509"/>
      <c r="AC386" s="509"/>
      <c r="AD386" s="509"/>
      <c r="AE386" s="509"/>
      <c r="AF386" s="509"/>
      <c r="AG386" s="509"/>
      <c r="AH386" s="509"/>
      <c r="AI386" s="509"/>
      <c r="AJ386" s="509"/>
      <c r="AK386" s="509"/>
      <c r="AL386" s="509"/>
      <c r="AM386" s="509"/>
      <c r="AN386" s="509"/>
      <c r="AO386" s="509"/>
      <c r="AP386" s="509"/>
      <c r="AQ386" s="509"/>
      <c r="AR386" s="509"/>
      <c r="AS386" s="509"/>
      <c r="AT386" s="509"/>
      <c r="AU386" s="509"/>
      <c r="AV386" s="509"/>
      <c r="AW386" s="509"/>
      <c r="AX386" s="509"/>
      <c r="AY386" s="509"/>
      <c r="AZ386" s="509"/>
      <c r="BA386" s="509"/>
      <c r="BB386" s="509"/>
      <c r="BC386" s="509"/>
    </row>
    <row r="387" ht="15.75" customHeight="1">
      <c r="A387" s="509"/>
      <c r="B387" s="510"/>
      <c r="C387" s="509"/>
      <c r="D387" s="509"/>
      <c r="E387" s="509"/>
      <c r="F387" s="509"/>
      <c r="G387" s="509"/>
      <c r="H387" s="509"/>
      <c r="I387" s="509"/>
      <c r="J387" s="509"/>
      <c r="K387" s="509"/>
      <c r="L387" s="509"/>
      <c r="M387" s="509"/>
      <c r="N387" s="509"/>
      <c r="O387" s="509"/>
      <c r="P387" s="509"/>
      <c r="Q387" s="509"/>
      <c r="R387" s="509"/>
      <c r="S387" s="509"/>
      <c r="T387" s="509"/>
      <c r="U387" s="509"/>
      <c r="V387" s="509"/>
      <c r="W387" s="509"/>
      <c r="X387" s="509"/>
      <c r="Y387" s="509"/>
      <c r="Z387" s="509"/>
      <c r="AA387" s="509"/>
      <c r="AB387" s="509"/>
      <c r="AC387" s="509"/>
      <c r="AD387" s="509"/>
      <c r="AE387" s="509"/>
      <c r="AF387" s="509"/>
      <c r="AG387" s="509"/>
      <c r="AH387" s="509"/>
      <c r="AI387" s="509"/>
      <c r="AJ387" s="509"/>
      <c r="AK387" s="509"/>
      <c r="AL387" s="509"/>
      <c r="AM387" s="509"/>
      <c r="AN387" s="509"/>
      <c r="AO387" s="509"/>
      <c r="AP387" s="509"/>
      <c r="AQ387" s="509"/>
      <c r="AR387" s="509"/>
      <c r="AS387" s="509"/>
      <c r="AT387" s="509"/>
      <c r="AU387" s="509"/>
      <c r="AV387" s="509"/>
      <c r="AW387" s="509"/>
      <c r="AX387" s="509"/>
      <c r="AY387" s="509"/>
      <c r="AZ387" s="509"/>
      <c r="BA387" s="509"/>
      <c r="BB387" s="509"/>
      <c r="BC387" s="509"/>
    </row>
    <row r="388" ht="15.75" customHeight="1">
      <c r="A388" s="509"/>
      <c r="B388" s="510"/>
      <c r="C388" s="509"/>
      <c r="D388" s="509"/>
      <c r="E388" s="509"/>
      <c r="F388" s="509"/>
      <c r="G388" s="509"/>
      <c r="H388" s="509"/>
      <c r="I388" s="509"/>
      <c r="J388" s="509"/>
      <c r="K388" s="509"/>
      <c r="L388" s="509"/>
      <c r="M388" s="509"/>
      <c r="N388" s="509"/>
      <c r="O388" s="509"/>
      <c r="P388" s="509"/>
      <c r="Q388" s="509"/>
      <c r="R388" s="509"/>
      <c r="S388" s="509"/>
      <c r="T388" s="509"/>
      <c r="U388" s="509"/>
      <c r="V388" s="509"/>
      <c r="W388" s="509"/>
      <c r="X388" s="509"/>
      <c r="Y388" s="509"/>
      <c r="Z388" s="509"/>
      <c r="AA388" s="509"/>
      <c r="AB388" s="509"/>
      <c r="AC388" s="509"/>
      <c r="AD388" s="509"/>
      <c r="AE388" s="509"/>
      <c r="AF388" s="509"/>
      <c r="AG388" s="509"/>
      <c r="AH388" s="509"/>
      <c r="AI388" s="509"/>
      <c r="AJ388" s="509"/>
      <c r="AK388" s="509"/>
      <c r="AL388" s="509"/>
      <c r="AM388" s="509"/>
      <c r="AN388" s="509"/>
      <c r="AO388" s="509"/>
      <c r="AP388" s="509"/>
      <c r="AQ388" s="509"/>
      <c r="AR388" s="509"/>
      <c r="AS388" s="509"/>
      <c r="AT388" s="509"/>
      <c r="AU388" s="509"/>
      <c r="AV388" s="509"/>
      <c r="AW388" s="509"/>
      <c r="AX388" s="509"/>
      <c r="AY388" s="509"/>
      <c r="AZ388" s="509"/>
      <c r="BA388" s="509"/>
      <c r="BB388" s="509"/>
      <c r="BC388" s="509"/>
    </row>
    <row r="389" ht="15.75" customHeight="1">
      <c r="A389" s="509"/>
      <c r="B389" s="510"/>
      <c r="C389" s="509"/>
      <c r="D389" s="509"/>
      <c r="E389" s="509"/>
      <c r="F389" s="509"/>
      <c r="G389" s="509"/>
      <c r="H389" s="509"/>
      <c r="I389" s="509"/>
      <c r="J389" s="509"/>
      <c r="K389" s="509"/>
      <c r="L389" s="509"/>
      <c r="M389" s="509"/>
      <c r="N389" s="509"/>
      <c r="O389" s="509"/>
      <c r="P389" s="509"/>
      <c r="Q389" s="509"/>
      <c r="R389" s="509"/>
      <c r="S389" s="509"/>
      <c r="T389" s="509"/>
      <c r="U389" s="509"/>
      <c r="V389" s="509"/>
      <c r="W389" s="509"/>
      <c r="X389" s="509"/>
      <c r="Y389" s="509"/>
      <c r="Z389" s="509"/>
      <c r="AA389" s="509"/>
      <c r="AB389" s="509"/>
      <c r="AC389" s="509"/>
      <c r="AD389" s="509"/>
      <c r="AE389" s="509"/>
      <c r="AF389" s="509"/>
      <c r="AG389" s="509"/>
      <c r="AH389" s="509"/>
      <c r="AI389" s="509"/>
      <c r="AJ389" s="509"/>
      <c r="AK389" s="509"/>
      <c r="AL389" s="509"/>
      <c r="AM389" s="509"/>
      <c r="AN389" s="509"/>
      <c r="AO389" s="509"/>
      <c r="AP389" s="509"/>
      <c r="AQ389" s="509"/>
      <c r="AR389" s="509"/>
      <c r="AS389" s="509"/>
      <c r="AT389" s="509"/>
      <c r="AU389" s="509"/>
      <c r="AV389" s="509"/>
      <c r="AW389" s="509"/>
      <c r="AX389" s="509"/>
      <c r="AY389" s="509"/>
      <c r="AZ389" s="509"/>
      <c r="BA389" s="509"/>
      <c r="BB389" s="509"/>
      <c r="BC389" s="509"/>
    </row>
    <row r="390" ht="15.75" customHeight="1">
      <c r="A390" s="509"/>
      <c r="B390" s="510"/>
      <c r="C390" s="509"/>
      <c r="D390" s="509"/>
      <c r="E390" s="509"/>
      <c r="F390" s="509"/>
      <c r="G390" s="509"/>
      <c r="H390" s="509"/>
      <c r="I390" s="509"/>
      <c r="J390" s="509"/>
      <c r="K390" s="509"/>
      <c r="L390" s="509"/>
      <c r="M390" s="509"/>
      <c r="N390" s="509"/>
      <c r="O390" s="509"/>
      <c r="P390" s="509"/>
      <c r="Q390" s="509"/>
      <c r="R390" s="509"/>
      <c r="S390" s="509"/>
      <c r="T390" s="509"/>
      <c r="U390" s="509"/>
      <c r="V390" s="509"/>
      <c r="W390" s="509"/>
      <c r="X390" s="509"/>
      <c r="Y390" s="509"/>
      <c r="Z390" s="509"/>
      <c r="AA390" s="509"/>
      <c r="AB390" s="509"/>
      <c r="AC390" s="509"/>
      <c r="AD390" s="509"/>
      <c r="AE390" s="509"/>
      <c r="AF390" s="509"/>
      <c r="AG390" s="509"/>
      <c r="AH390" s="509"/>
      <c r="AI390" s="509"/>
      <c r="AJ390" s="509"/>
      <c r="AK390" s="509"/>
      <c r="AL390" s="509"/>
      <c r="AM390" s="509"/>
      <c r="AN390" s="509"/>
      <c r="AO390" s="509"/>
      <c r="AP390" s="509"/>
      <c r="AQ390" s="509"/>
      <c r="AR390" s="509"/>
      <c r="AS390" s="509"/>
      <c r="AT390" s="509"/>
      <c r="AU390" s="509"/>
      <c r="AV390" s="509"/>
      <c r="AW390" s="509"/>
      <c r="AX390" s="509"/>
      <c r="AY390" s="509"/>
      <c r="AZ390" s="509"/>
      <c r="BA390" s="509"/>
      <c r="BB390" s="509"/>
      <c r="BC390" s="509"/>
    </row>
    <row r="391" ht="15.75" customHeight="1">
      <c r="A391" s="509"/>
      <c r="B391" s="510"/>
      <c r="C391" s="509"/>
      <c r="D391" s="509"/>
      <c r="E391" s="509"/>
      <c r="F391" s="509"/>
      <c r="G391" s="509"/>
      <c r="H391" s="509"/>
      <c r="I391" s="509"/>
      <c r="J391" s="509"/>
      <c r="K391" s="509"/>
      <c r="L391" s="509"/>
      <c r="M391" s="509"/>
      <c r="N391" s="509"/>
      <c r="O391" s="509"/>
      <c r="P391" s="509"/>
      <c r="Q391" s="509"/>
      <c r="R391" s="509"/>
      <c r="S391" s="509"/>
      <c r="T391" s="509"/>
      <c r="U391" s="509"/>
      <c r="V391" s="509"/>
      <c r="W391" s="509"/>
      <c r="X391" s="509"/>
      <c r="Y391" s="509"/>
      <c r="Z391" s="509"/>
      <c r="AA391" s="509"/>
      <c r="AB391" s="509"/>
      <c r="AC391" s="509"/>
      <c r="AD391" s="509"/>
      <c r="AE391" s="509"/>
      <c r="AF391" s="509"/>
      <c r="AG391" s="509"/>
      <c r="AH391" s="509"/>
      <c r="AI391" s="509"/>
      <c r="AJ391" s="509"/>
      <c r="AK391" s="509"/>
      <c r="AL391" s="509"/>
      <c r="AM391" s="509"/>
      <c r="AN391" s="509"/>
      <c r="AO391" s="509"/>
      <c r="AP391" s="509"/>
      <c r="AQ391" s="509"/>
      <c r="AR391" s="509"/>
      <c r="AS391" s="509"/>
      <c r="AT391" s="509"/>
      <c r="AU391" s="509"/>
      <c r="AV391" s="509"/>
      <c r="AW391" s="509"/>
      <c r="AX391" s="509"/>
      <c r="AY391" s="509"/>
      <c r="AZ391" s="509"/>
      <c r="BA391" s="509"/>
      <c r="BB391" s="509"/>
      <c r="BC391" s="509"/>
    </row>
    <row r="392" ht="15.75" customHeight="1">
      <c r="A392" s="509"/>
      <c r="B392" s="510"/>
      <c r="C392" s="509"/>
      <c r="D392" s="509"/>
      <c r="E392" s="509"/>
      <c r="F392" s="509"/>
      <c r="G392" s="509"/>
      <c r="H392" s="509"/>
      <c r="I392" s="509"/>
      <c r="J392" s="509"/>
      <c r="K392" s="509"/>
      <c r="L392" s="509"/>
      <c r="M392" s="509"/>
      <c r="N392" s="509"/>
      <c r="O392" s="509"/>
      <c r="P392" s="509"/>
      <c r="Q392" s="509"/>
      <c r="R392" s="509"/>
      <c r="S392" s="509"/>
      <c r="T392" s="509"/>
      <c r="U392" s="509"/>
      <c r="V392" s="509"/>
      <c r="W392" s="509"/>
      <c r="X392" s="509"/>
      <c r="Y392" s="509"/>
      <c r="Z392" s="509"/>
      <c r="AA392" s="509"/>
      <c r="AB392" s="509"/>
      <c r="AC392" s="509"/>
      <c r="AD392" s="509"/>
      <c r="AE392" s="509"/>
      <c r="AF392" s="509"/>
      <c r="AG392" s="509"/>
      <c r="AH392" s="509"/>
      <c r="AI392" s="509"/>
      <c r="AJ392" s="509"/>
      <c r="AK392" s="509"/>
      <c r="AL392" s="509"/>
      <c r="AM392" s="509"/>
      <c r="AN392" s="509"/>
      <c r="AO392" s="509"/>
      <c r="AP392" s="509"/>
      <c r="AQ392" s="509"/>
      <c r="AR392" s="509"/>
      <c r="AS392" s="509"/>
      <c r="AT392" s="509"/>
      <c r="AU392" s="509"/>
      <c r="AV392" s="509"/>
      <c r="AW392" s="509"/>
      <c r="AX392" s="509"/>
      <c r="AY392" s="509"/>
      <c r="AZ392" s="509"/>
      <c r="BA392" s="509"/>
      <c r="BB392" s="509"/>
      <c r="BC392" s="509"/>
    </row>
    <row r="393" ht="15.75" customHeight="1">
      <c r="A393" s="509"/>
      <c r="B393" s="510"/>
      <c r="C393" s="509"/>
      <c r="D393" s="509"/>
      <c r="E393" s="509"/>
      <c r="F393" s="509"/>
      <c r="G393" s="509"/>
      <c r="H393" s="509"/>
      <c r="I393" s="509"/>
      <c r="J393" s="509"/>
      <c r="K393" s="509"/>
      <c r="L393" s="509"/>
      <c r="M393" s="509"/>
      <c r="N393" s="509"/>
      <c r="O393" s="509"/>
      <c r="P393" s="509"/>
      <c r="Q393" s="509"/>
      <c r="R393" s="509"/>
      <c r="S393" s="509"/>
      <c r="T393" s="509"/>
      <c r="U393" s="509"/>
      <c r="V393" s="509"/>
      <c r="W393" s="509"/>
      <c r="X393" s="509"/>
      <c r="Y393" s="509"/>
      <c r="Z393" s="509"/>
      <c r="AA393" s="509"/>
      <c r="AB393" s="509"/>
      <c r="AC393" s="509"/>
      <c r="AD393" s="509"/>
      <c r="AE393" s="509"/>
      <c r="AF393" s="509"/>
      <c r="AG393" s="509"/>
      <c r="AH393" s="509"/>
      <c r="AI393" s="509"/>
      <c r="AJ393" s="509"/>
      <c r="AK393" s="509"/>
      <c r="AL393" s="509"/>
      <c r="AM393" s="509"/>
      <c r="AN393" s="509"/>
      <c r="AO393" s="509"/>
      <c r="AP393" s="509"/>
      <c r="AQ393" s="509"/>
      <c r="AR393" s="509"/>
      <c r="AS393" s="509"/>
      <c r="AT393" s="509"/>
      <c r="AU393" s="509"/>
      <c r="AV393" s="509"/>
      <c r="AW393" s="509"/>
      <c r="AX393" s="509"/>
      <c r="AY393" s="509"/>
      <c r="AZ393" s="509"/>
      <c r="BA393" s="509"/>
      <c r="BB393" s="509"/>
      <c r="BC393" s="509"/>
    </row>
    <row r="394" ht="15.75" customHeight="1">
      <c r="A394" s="509"/>
      <c r="B394" s="510"/>
      <c r="C394" s="509"/>
      <c r="D394" s="509"/>
      <c r="E394" s="509"/>
      <c r="F394" s="509"/>
      <c r="G394" s="509"/>
      <c r="H394" s="509"/>
      <c r="I394" s="509"/>
      <c r="J394" s="509"/>
      <c r="K394" s="509"/>
      <c r="L394" s="509"/>
      <c r="M394" s="509"/>
      <c r="N394" s="509"/>
      <c r="O394" s="509"/>
      <c r="P394" s="509"/>
      <c r="Q394" s="509"/>
      <c r="R394" s="509"/>
      <c r="S394" s="509"/>
      <c r="T394" s="509"/>
      <c r="U394" s="509"/>
      <c r="V394" s="509"/>
      <c r="W394" s="509"/>
      <c r="X394" s="509"/>
      <c r="Y394" s="509"/>
      <c r="Z394" s="509"/>
      <c r="AA394" s="509"/>
      <c r="AB394" s="509"/>
      <c r="AC394" s="509"/>
      <c r="AD394" s="509"/>
      <c r="AE394" s="509"/>
      <c r="AF394" s="509"/>
      <c r="AG394" s="509"/>
      <c r="AH394" s="509"/>
      <c r="AI394" s="509"/>
      <c r="AJ394" s="509"/>
      <c r="AK394" s="509"/>
      <c r="AL394" s="509"/>
      <c r="AM394" s="509"/>
      <c r="AN394" s="509"/>
      <c r="AO394" s="509"/>
      <c r="AP394" s="509"/>
      <c r="AQ394" s="509"/>
      <c r="AR394" s="509"/>
      <c r="AS394" s="509"/>
      <c r="AT394" s="509"/>
      <c r="AU394" s="509"/>
      <c r="AV394" s="509"/>
      <c r="AW394" s="509"/>
      <c r="AX394" s="509"/>
      <c r="AY394" s="509"/>
      <c r="AZ394" s="509"/>
      <c r="BA394" s="509"/>
      <c r="BB394" s="509"/>
      <c r="BC394" s="509"/>
    </row>
    <row r="395" ht="15.75" customHeight="1">
      <c r="A395" s="509"/>
      <c r="B395" s="510"/>
      <c r="C395" s="509"/>
      <c r="D395" s="509"/>
      <c r="E395" s="509"/>
      <c r="F395" s="509"/>
      <c r="G395" s="509"/>
      <c r="H395" s="509"/>
      <c r="I395" s="509"/>
      <c r="J395" s="509"/>
      <c r="K395" s="509"/>
      <c r="L395" s="509"/>
      <c r="M395" s="509"/>
      <c r="N395" s="509"/>
      <c r="O395" s="509"/>
      <c r="P395" s="509"/>
      <c r="Q395" s="509"/>
      <c r="R395" s="509"/>
      <c r="S395" s="509"/>
      <c r="T395" s="509"/>
      <c r="U395" s="509"/>
      <c r="V395" s="509"/>
      <c r="W395" s="509"/>
      <c r="X395" s="509"/>
      <c r="Y395" s="509"/>
      <c r="Z395" s="509"/>
      <c r="AA395" s="509"/>
      <c r="AB395" s="509"/>
      <c r="AC395" s="509"/>
      <c r="AD395" s="509"/>
      <c r="AE395" s="509"/>
      <c r="AF395" s="509"/>
      <c r="AG395" s="509"/>
      <c r="AH395" s="509"/>
      <c r="AI395" s="509"/>
      <c r="AJ395" s="509"/>
      <c r="AK395" s="509"/>
      <c r="AL395" s="509"/>
      <c r="AM395" s="509"/>
      <c r="AN395" s="509"/>
      <c r="AO395" s="509"/>
      <c r="AP395" s="509"/>
      <c r="AQ395" s="509"/>
      <c r="AR395" s="509"/>
      <c r="AS395" s="509"/>
      <c r="AT395" s="509"/>
      <c r="AU395" s="509"/>
      <c r="AV395" s="509"/>
      <c r="AW395" s="509"/>
      <c r="AX395" s="509"/>
      <c r="AY395" s="509"/>
      <c r="AZ395" s="509"/>
      <c r="BA395" s="509"/>
      <c r="BB395" s="509"/>
      <c r="BC395" s="509"/>
    </row>
    <row r="396" ht="15.75" customHeight="1">
      <c r="A396" s="509"/>
      <c r="B396" s="510"/>
      <c r="C396" s="509"/>
      <c r="D396" s="509"/>
      <c r="E396" s="509"/>
      <c r="F396" s="509"/>
      <c r="G396" s="509"/>
      <c r="H396" s="509"/>
      <c r="I396" s="509"/>
      <c r="J396" s="509"/>
      <c r="K396" s="509"/>
      <c r="L396" s="509"/>
      <c r="M396" s="509"/>
      <c r="N396" s="509"/>
      <c r="O396" s="509"/>
      <c r="P396" s="509"/>
      <c r="Q396" s="509"/>
      <c r="R396" s="509"/>
      <c r="S396" s="509"/>
      <c r="T396" s="509"/>
      <c r="U396" s="509"/>
      <c r="V396" s="509"/>
      <c r="W396" s="509"/>
      <c r="X396" s="509"/>
      <c r="Y396" s="509"/>
      <c r="Z396" s="509"/>
      <c r="AA396" s="509"/>
      <c r="AB396" s="509"/>
      <c r="AC396" s="509"/>
      <c r="AD396" s="509"/>
      <c r="AE396" s="509"/>
      <c r="AF396" s="509"/>
      <c r="AG396" s="509"/>
      <c r="AH396" s="509"/>
      <c r="AI396" s="509"/>
      <c r="AJ396" s="509"/>
      <c r="AK396" s="509"/>
      <c r="AL396" s="509"/>
      <c r="AM396" s="509"/>
      <c r="AN396" s="509"/>
      <c r="AO396" s="509"/>
      <c r="AP396" s="509"/>
      <c r="AQ396" s="509"/>
      <c r="AR396" s="509"/>
      <c r="AS396" s="509"/>
      <c r="AT396" s="509"/>
      <c r="AU396" s="509"/>
      <c r="AV396" s="509"/>
      <c r="AW396" s="509"/>
      <c r="AX396" s="509"/>
      <c r="AY396" s="509"/>
      <c r="AZ396" s="509"/>
      <c r="BA396" s="509"/>
      <c r="BB396" s="509"/>
      <c r="BC396" s="509"/>
    </row>
    <row r="397" ht="15.75" customHeight="1">
      <c r="A397" s="509"/>
      <c r="B397" s="510"/>
      <c r="C397" s="509"/>
      <c r="D397" s="509"/>
      <c r="E397" s="509"/>
      <c r="F397" s="509"/>
      <c r="G397" s="509"/>
      <c r="H397" s="509"/>
      <c r="I397" s="509"/>
      <c r="J397" s="509"/>
      <c r="K397" s="509"/>
      <c r="L397" s="509"/>
      <c r="M397" s="509"/>
      <c r="N397" s="509"/>
      <c r="O397" s="509"/>
      <c r="P397" s="509"/>
      <c r="Q397" s="509"/>
      <c r="R397" s="509"/>
      <c r="S397" s="509"/>
      <c r="T397" s="509"/>
      <c r="U397" s="509"/>
      <c r="V397" s="509"/>
      <c r="W397" s="509"/>
      <c r="X397" s="509"/>
      <c r="Y397" s="509"/>
      <c r="Z397" s="509"/>
      <c r="AA397" s="509"/>
      <c r="AB397" s="509"/>
      <c r="AC397" s="509"/>
      <c r="AD397" s="509"/>
      <c r="AE397" s="509"/>
      <c r="AF397" s="509"/>
      <c r="AG397" s="509"/>
      <c r="AH397" s="509"/>
      <c r="AI397" s="509"/>
      <c r="AJ397" s="509"/>
      <c r="AK397" s="509"/>
      <c r="AL397" s="509"/>
      <c r="AM397" s="509"/>
      <c r="AN397" s="509"/>
      <c r="AO397" s="509"/>
      <c r="AP397" s="509"/>
      <c r="AQ397" s="509"/>
      <c r="AR397" s="509"/>
      <c r="AS397" s="509"/>
      <c r="AT397" s="509"/>
      <c r="AU397" s="509"/>
      <c r="AV397" s="509"/>
      <c r="AW397" s="509"/>
      <c r="AX397" s="509"/>
      <c r="AY397" s="509"/>
      <c r="AZ397" s="509"/>
      <c r="BA397" s="509"/>
      <c r="BB397" s="509"/>
      <c r="BC397" s="509"/>
    </row>
    <row r="398" ht="15.75" customHeight="1">
      <c r="A398" s="509"/>
      <c r="B398" s="510"/>
      <c r="C398" s="509"/>
      <c r="D398" s="509"/>
      <c r="E398" s="509"/>
      <c r="F398" s="509"/>
      <c r="G398" s="509"/>
      <c r="H398" s="509"/>
      <c r="I398" s="509"/>
      <c r="J398" s="509"/>
      <c r="K398" s="509"/>
      <c r="L398" s="509"/>
      <c r="M398" s="509"/>
      <c r="N398" s="509"/>
      <c r="O398" s="509"/>
      <c r="P398" s="509"/>
      <c r="Q398" s="509"/>
      <c r="R398" s="509"/>
      <c r="S398" s="509"/>
      <c r="T398" s="509"/>
      <c r="U398" s="509"/>
      <c r="V398" s="509"/>
      <c r="W398" s="509"/>
      <c r="X398" s="509"/>
      <c r="Y398" s="509"/>
      <c r="Z398" s="509"/>
      <c r="AA398" s="509"/>
      <c r="AB398" s="509"/>
      <c r="AC398" s="509"/>
      <c r="AD398" s="509"/>
      <c r="AE398" s="509"/>
      <c r="AF398" s="509"/>
      <c r="AG398" s="509"/>
      <c r="AH398" s="509"/>
      <c r="AI398" s="509"/>
      <c r="AJ398" s="509"/>
      <c r="AK398" s="509"/>
      <c r="AL398" s="509"/>
      <c r="AM398" s="509"/>
      <c r="AN398" s="509"/>
      <c r="AO398" s="509"/>
      <c r="AP398" s="509"/>
      <c r="AQ398" s="509"/>
      <c r="AR398" s="509"/>
      <c r="AS398" s="509"/>
      <c r="AT398" s="509"/>
      <c r="AU398" s="509"/>
      <c r="AV398" s="509"/>
      <c r="AW398" s="509"/>
      <c r="AX398" s="509"/>
      <c r="AY398" s="509"/>
      <c r="AZ398" s="509"/>
      <c r="BA398" s="509"/>
      <c r="BB398" s="509"/>
      <c r="BC398" s="509"/>
    </row>
    <row r="399" ht="15.75" customHeight="1">
      <c r="A399" s="509"/>
      <c r="B399" s="510"/>
      <c r="C399" s="509"/>
      <c r="D399" s="509"/>
      <c r="E399" s="509"/>
      <c r="F399" s="509"/>
      <c r="G399" s="509"/>
      <c r="H399" s="509"/>
      <c r="I399" s="509"/>
      <c r="J399" s="509"/>
      <c r="K399" s="509"/>
      <c r="L399" s="509"/>
      <c r="M399" s="509"/>
      <c r="N399" s="509"/>
      <c r="O399" s="509"/>
      <c r="P399" s="509"/>
      <c r="Q399" s="509"/>
      <c r="R399" s="509"/>
      <c r="S399" s="509"/>
      <c r="T399" s="509"/>
      <c r="U399" s="509"/>
      <c r="V399" s="509"/>
      <c r="W399" s="509"/>
      <c r="X399" s="509"/>
      <c r="Y399" s="509"/>
      <c r="Z399" s="509"/>
      <c r="AA399" s="509"/>
      <c r="AB399" s="509"/>
      <c r="AC399" s="509"/>
      <c r="AD399" s="509"/>
      <c r="AE399" s="509"/>
      <c r="AF399" s="509"/>
      <c r="AG399" s="509"/>
      <c r="AH399" s="509"/>
      <c r="AI399" s="509"/>
      <c r="AJ399" s="509"/>
      <c r="AK399" s="509"/>
      <c r="AL399" s="509"/>
      <c r="AM399" s="509"/>
      <c r="AN399" s="509"/>
      <c r="AO399" s="509"/>
      <c r="AP399" s="509"/>
      <c r="AQ399" s="509"/>
      <c r="AR399" s="509"/>
      <c r="AS399" s="509"/>
      <c r="AT399" s="509"/>
      <c r="AU399" s="509"/>
      <c r="AV399" s="509"/>
      <c r="AW399" s="509"/>
      <c r="AX399" s="509"/>
      <c r="AY399" s="509"/>
      <c r="AZ399" s="509"/>
      <c r="BA399" s="509"/>
      <c r="BB399" s="509"/>
      <c r="BC399" s="509"/>
    </row>
    <row r="400" ht="15.75" customHeight="1">
      <c r="A400" s="509"/>
      <c r="B400" s="510"/>
      <c r="C400" s="509"/>
      <c r="D400" s="509"/>
      <c r="E400" s="509"/>
      <c r="F400" s="509"/>
      <c r="G400" s="509"/>
      <c r="H400" s="509"/>
      <c r="I400" s="509"/>
      <c r="J400" s="509"/>
      <c r="K400" s="509"/>
      <c r="L400" s="509"/>
      <c r="M400" s="509"/>
      <c r="N400" s="509"/>
      <c r="O400" s="509"/>
      <c r="P400" s="509"/>
      <c r="Q400" s="509"/>
      <c r="R400" s="509"/>
      <c r="S400" s="509"/>
      <c r="T400" s="509"/>
      <c r="U400" s="509"/>
      <c r="V400" s="509"/>
      <c r="W400" s="509"/>
      <c r="X400" s="509"/>
      <c r="Y400" s="509"/>
      <c r="Z400" s="509"/>
      <c r="AA400" s="509"/>
      <c r="AB400" s="509"/>
      <c r="AC400" s="509"/>
      <c r="AD400" s="509"/>
      <c r="AE400" s="509"/>
      <c r="AF400" s="509"/>
      <c r="AG400" s="509"/>
      <c r="AH400" s="509"/>
      <c r="AI400" s="509"/>
      <c r="AJ400" s="509"/>
      <c r="AK400" s="509"/>
      <c r="AL400" s="509"/>
      <c r="AM400" s="509"/>
      <c r="AN400" s="509"/>
      <c r="AO400" s="509"/>
      <c r="AP400" s="509"/>
      <c r="AQ400" s="509"/>
      <c r="AR400" s="509"/>
      <c r="AS400" s="509"/>
      <c r="AT400" s="509"/>
      <c r="AU400" s="509"/>
      <c r="AV400" s="509"/>
      <c r="AW400" s="509"/>
      <c r="AX400" s="509"/>
      <c r="AY400" s="509"/>
      <c r="AZ400" s="509"/>
      <c r="BA400" s="509"/>
      <c r="BB400" s="509"/>
      <c r="BC400" s="509"/>
    </row>
    <row r="401" ht="15.75" customHeight="1">
      <c r="A401" s="509"/>
      <c r="B401" s="510"/>
      <c r="C401" s="509"/>
      <c r="D401" s="509"/>
      <c r="E401" s="509"/>
      <c r="F401" s="509"/>
      <c r="G401" s="509"/>
      <c r="H401" s="509"/>
      <c r="I401" s="509"/>
      <c r="J401" s="509"/>
      <c r="K401" s="509"/>
      <c r="L401" s="509"/>
      <c r="M401" s="509"/>
      <c r="N401" s="509"/>
      <c r="O401" s="509"/>
      <c r="P401" s="509"/>
      <c r="Q401" s="509"/>
      <c r="R401" s="509"/>
      <c r="S401" s="509"/>
      <c r="T401" s="509"/>
      <c r="U401" s="509"/>
      <c r="V401" s="509"/>
      <c r="W401" s="509"/>
      <c r="X401" s="509"/>
      <c r="Y401" s="509"/>
      <c r="Z401" s="509"/>
      <c r="AA401" s="509"/>
      <c r="AB401" s="509"/>
      <c r="AC401" s="509"/>
      <c r="AD401" s="509"/>
      <c r="AE401" s="509"/>
      <c r="AF401" s="509"/>
      <c r="AG401" s="509"/>
      <c r="AH401" s="509"/>
      <c r="AI401" s="509"/>
      <c r="AJ401" s="509"/>
      <c r="AK401" s="509"/>
      <c r="AL401" s="509"/>
      <c r="AM401" s="509"/>
      <c r="AN401" s="509"/>
      <c r="AO401" s="509"/>
      <c r="AP401" s="509"/>
      <c r="AQ401" s="509"/>
      <c r="AR401" s="509"/>
      <c r="AS401" s="509"/>
      <c r="AT401" s="509"/>
      <c r="AU401" s="509"/>
      <c r="AV401" s="509"/>
      <c r="AW401" s="509"/>
      <c r="AX401" s="509"/>
      <c r="AY401" s="509"/>
      <c r="AZ401" s="509"/>
      <c r="BA401" s="509"/>
      <c r="BB401" s="509"/>
      <c r="BC401" s="509"/>
    </row>
    <row r="402" ht="15.75" customHeight="1">
      <c r="A402" s="509"/>
      <c r="B402" s="510"/>
      <c r="C402" s="509"/>
      <c r="D402" s="509"/>
      <c r="E402" s="509"/>
      <c r="F402" s="509"/>
      <c r="G402" s="509"/>
      <c r="H402" s="509"/>
      <c r="I402" s="509"/>
      <c r="J402" s="509"/>
      <c r="K402" s="509"/>
      <c r="L402" s="509"/>
      <c r="M402" s="509"/>
      <c r="N402" s="509"/>
      <c r="O402" s="509"/>
      <c r="P402" s="509"/>
      <c r="Q402" s="509"/>
      <c r="R402" s="509"/>
      <c r="S402" s="509"/>
      <c r="T402" s="509"/>
      <c r="U402" s="509"/>
      <c r="V402" s="509"/>
      <c r="W402" s="509"/>
      <c r="X402" s="509"/>
      <c r="Y402" s="509"/>
      <c r="Z402" s="509"/>
      <c r="AA402" s="509"/>
      <c r="AB402" s="509"/>
      <c r="AC402" s="509"/>
      <c r="AD402" s="509"/>
      <c r="AE402" s="509"/>
      <c r="AF402" s="509"/>
      <c r="AG402" s="509"/>
      <c r="AH402" s="509"/>
      <c r="AI402" s="509"/>
      <c r="AJ402" s="509"/>
      <c r="AK402" s="509"/>
      <c r="AL402" s="509"/>
      <c r="AM402" s="509"/>
      <c r="AN402" s="509"/>
      <c r="AO402" s="509"/>
      <c r="AP402" s="509"/>
      <c r="AQ402" s="509"/>
      <c r="AR402" s="509"/>
      <c r="AS402" s="509"/>
      <c r="AT402" s="509"/>
      <c r="AU402" s="509"/>
      <c r="AV402" s="509"/>
      <c r="AW402" s="509"/>
      <c r="AX402" s="509"/>
      <c r="AY402" s="509"/>
      <c r="AZ402" s="509"/>
      <c r="BA402" s="509"/>
      <c r="BB402" s="509"/>
      <c r="BC402" s="509"/>
    </row>
    <row r="403" ht="15.75" customHeight="1">
      <c r="A403" s="509"/>
      <c r="B403" s="510"/>
      <c r="C403" s="509"/>
      <c r="D403" s="509"/>
      <c r="E403" s="509"/>
      <c r="F403" s="509"/>
      <c r="G403" s="509"/>
      <c r="H403" s="509"/>
      <c r="I403" s="509"/>
      <c r="J403" s="509"/>
      <c r="K403" s="509"/>
      <c r="L403" s="509"/>
      <c r="M403" s="509"/>
      <c r="N403" s="509"/>
      <c r="O403" s="509"/>
      <c r="P403" s="509"/>
      <c r="Q403" s="509"/>
      <c r="R403" s="509"/>
      <c r="S403" s="509"/>
      <c r="T403" s="509"/>
      <c r="U403" s="509"/>
      <c r="V403" s="509"/>
      <c r="W403" s="509"/>
      <c r="X403" s="509"/>
      <c r="Y403" s="509"/>
      <c r="Z403" s="509"/>
      <c r="AA403" s="509"/>
      <c r="AB403" s="509"/>
      <c r="AC403" s="509"/>
      <c r="AD403" s="509"/>
      <c r="AE403" s="509"/>
      <c r="AF403" s="509"/>
      <c r="AG403" s="509"/>
      <c r="AH403" s="509"/>
      <c r="AI403" s="509"/>
      <c r="AJ403" s="509"/>
      <c r="AK403" s="509"/>
      <c r="AL403" s="509"/>
      <c r="AM403" s="509"/>
      <c r="AN403" s="509"/>
      <c r="AO403" s="509"/>
      <c r="AP403" s="509"/>
      <c r="AQ403" s="509"/>
      <c r="AR403" s="509"/>
      <c r="AS403" s="509"/>
      <c r="AT403" s="509"/>
      <c r="AU403" s="509"/>
      <c r="AV403" s="509"/>
      <c r="AW403" s="509"/>
      <c r="AX403" s="509"/>
      <c r="AY403" s="509"/>
      <c r="AZ403" s="509"/>
      <c r="BA403" s="509"/>
      <c r="BB403" s="509"/>
      <c r="BC403" s="509"/>
    </row>
    <row r="404" ht="15.75" customHeight="1">
      <c r="A404" s="509"/>
      <c r="B404" s="510"/>
      <c r="C404" s="509"/>
      <c r="D404" s="509"/>
      <c r="E404" s="509"/>
      <c r="F404" s="509"/>
      <c r="G404" s="509"/>
      <c r="H404" s="509"/>
      <c r="I404" s="509"/>
      <c r="J404" s="509"/>
      <c r="K404" s="509"/>
      <c r="L404" s="509"/>
      <c r="M404" s="509"/>
      <c r="N404" s="509"/>
      <c r="O404" s="509"/>
      <c r="P404" s="509"/>
      <c r="Q404" s="509"/>
      <c r="R404" s="509"/>
      <c r="S404" s="509"/>
      <c r="T404" s="509"/>
      <c r="U404" s="509"/>
      <c r="V404" s="509"/>
      <c r="W404" s="509"/>
      <c r="X404" s="509"/>
      <c r="Y404" s="509"/>
      <c r="Z404" s="509"/>
      <c r="AA404" s="509"/>
      <c r="AB404" s="509"/>
      <c r="AC404" s="509"/>
      <c r="AD404" s="509"/>
      <c r="AE404" s="509"/>
      <c r="AF404" s="509"/>
      <c r="AG404" s="509"/>
      <c r="AH404" s="509"/>
      <c r="AI404" s="509"/>
      <c r="AJ404" s="509"/>
      <c r="AK404" s="509"/>
      <c r="AL404" s="509"/>
      <c r="AM404" s="509"/>
      <c r="AN404" s="509"/>
      <c r="AO404" s="509"/>
      <c r="AP404" s="509"/>
      <c r="AQ404" s="509"/>
      <c r="AR404" s="509"/>
      <c r="AS404" s="509"/>
      <c r="AT404" s="509"/>
      <c r="AU404" s="509"/>
      <c r="AV404" s="509"/>
      <c r="AW404" s="509"/>
      <c r="AX404" s="509"/>
      <c r="AY404" s="509"/>
      <c r="AZ404" s="509"/>
      <c r="BA404" s="509"/>
      <c r="BB404" s="509"/>
      <c r="BC404" s="509"/>
    </row>
    <row r="405" ht="15.75" customHeight="1">
      <c r="A405" s="509"/>
      <c r="B405" s="510"/>
      <c r="C405" s="509"/>
      <c r="D405" s="509"/>
      <c r="E405" s="509"/>
      <c r="F405" s="509"/>
      <c r="G405" s="509"/>
      <c r="H405" s="509"/>
      <c r="I405" s="509"/>
      <c r="J405" s="509"/>
      <c r="K405" s="509"/>
      <c r="L405" s="509"/>
      <c r="M405" s="509"/>
      <c r="N405" s="509"/>
      <c r="O405" s="509"/>
      <c r="P405" s="509"/>
      <c r="Q405" s="509"/>
      <c r="R405" s="509"/>
      <c r="S405" s="509"/>
      <c r="T405" s="509"/>
      <c r="U405" s="509"/>
      <c r="V405" s="509"/>
      <c r="W405" s="509"/>
      <c r="X405" s="509"/>
      <c r="Y405" s="509"/>
      <c r="Z405" s="509"/>
      <c r="AA405" s="509"/>
      <c r="AB405" s="509"/>
      <c r="AC405" s="509"/>
      <c r="AD405" s="509"/>
      <c r="AE405" s="509"/>
      <c r="AF405" s="509"/>
      <c r="AG405" s="509"/>
      <c r="AH405" s="509"/>
      <c r="AI405" s="509"/>
      <c r="AJ405" s="509"/>
      <c r="AK405" s="509"/>
      <c r="AL405" s="509"/>
      <c r="AM405" s="509"/>
      <c r="AN405" s="509"/>
      <c r="AO405" s="509"/>
      <c r="AP405" s="509"/>
      <c r="AQ405" s="509"/>
      <c r="AR405" s="509"/>
      <c r="AS405" s="509"/>
      <c r="AT405" s="509"/>
      <c r="AU405" s="509"/>
      <c r="AV405" s="509"/>
      <c r="AW405" s="509"/>
      <c r="AX405" s="509"/>
      <c r="AY405" s="509"/>
      <c r="AZ405" s="509"/>
      <c r="BA405" s="509"/>
      <c r="BB405" s="509"/>
      <c r="BC405" s="509"/>
    </row>
    <row r="406" ht="15.75" customHeight="1">
      <c r="A406" s="509"/>
      <c r="B406" s="510"/>
      <c r="C406" s="509"/>
      <c r="D406" s="509"/>
      <c r="E406" s="509"/>
      <c r="F406" s="509"/>
      <c r="G406" s="509"/>
      <c r="H406" s="509"/>
      <c r="I406" s="509"/>
      <c r="J406" s="509"/>
      <c r="K406" s="509"/>
      <c r="L406" s="509"/>
      <c r="M406" s="509"/>
      <c r="N406" s="509"/>
      <c r="O406" s="509"/>
      <c r="P406" s="509"/>
      <c r="Q406" s="509"/>
      <c r="R406" s="509"/>
      <c r="S406" s="509"/>
      <c r="T406" s="509"/>
      <c r="U406" s="509"/>
      <c r="V406" s="509"/>
      <c r="W406" s="509"/>
      <c r="X406" s="509"/>
      <c r="Y406" s="509"/>
      <c r="Z406" s="509"/>
      <c r="AA406" s="509"/>
      <c r="AB406" s="509"/>
      <c r="AC406" s="509"/>
      <c r="AD406" s="509"/>
      <c r="AE406" s="509"/>
      <c r="AF406" s="509"/>
      <c r="AG406" s="509"/>
      <c r="AH406" s="509"/>
      <c r="AI406" s="509"/>
      <c r="AJ406" s="509"/>
      <c r="AK406" s="509"/>
      <c r="AL406" s="509"/>
      <c r="AM406" s="509"/>
      <c r="AN406" s="509"/>
      <c r="AO406" s="509"/>
      <c r="AP406" s="509"/>
      <c r="AQ406" s="509"/>
      <c r="AR406" s="509"/>
      <c r="AS406" s="509"/>
      <c r="AT406" s="509"/>
      <c r="AU406" s="509"/>
      <c r="AV406" s="509"/>
      <c r="AW406" s="509"/>
      <c r="AX406" s="509"/>
      <c r="AY406" s="509"/>
      <c r="AZ406" s="509"/>
      <c r="BA406" s="509"/>
      <c r="BB406" s="509"/>
      <c r="BC406" s="509"/>
    </row>
    <row r="407" ht="15.75" customHeight="1">
      <c r="A407" s="509"/>
      <c r="B407" s="510"/>
      <c r="C407" s="509"/>
      <c r="D407" s="509"/>
      <c r="E407" s="509"/>
      <c r="F407" s="509"/>
      <c r="G407" s="509"/>
      <c r="H407" s="509"/>
      <c r="I407" s="509"/>
      <c r="J407" s="509"/>
      <c r="K407" s="509"/>
      <c r="L407" s="509"/>
      <c r="M407" s="509"/>
      <c r="N407" s="509"/>
      <c r="O407" s="509"/>
      <c r="P407" s="509"/>
      <c r="Q407" s="509"/>
      <c r="R407" s="509"/>
      <c r="S407" s="509"/>
      <c r="T407" s="509"/>
      <c r="U407" s="509"/>
      <c r="V407" s="509"/>
      <c r="W407" s="509"/>
      <c r="X407" s="509"/>
      <c r="Y407" s="509"/>
      <c r="Z407" s="509"/>
      <c r="AA407" s="509"/>
      <c r="AB407" s="509"/>
      <c r="AC407" s="509"/>
      <c r="AD407" s="509"/>
      <c r="AE407" s="509"/>
      <c r="AF407" s="509"/>
      <c r="AG407" s="509"/>
      <c r="AH407" s="509"/>
      <c r="AI407" s="509"/>
      <c r="AJ407" s="509"/>
      <c r="AK407" s="509"/>
      <c r="AL407" s="509"/>
      <c r="AM407" s="509"/>
      <c r="AN407" s="509"/>
      <c r="AO407" s="509"/>
      <c r="AP407" s="509"/>
      <c r="AQ407" s="509"/>
      <c r="AR407" s="509"/>
      <c r="AS407" s="509"/>
      <c r="AT407" s="509"/>
      <c r="AU407" s="509"/>
      <c r="AV407" s="509"/>
      <c r="AW407" s="509"/>
      <c r="AX407" s="509"/>
      <c r="AY407" s="509"/>
      <c r="AZ407" s="509"/>
      <c r="BA407" s="509"/>
      <c r="BB407" s="509"/>
      <c r="BC407" s="509"/>
    </row>
    <row r="408" ht="15.75" customHeight="1">
      <c r="A408" s="509"/>
      <c r="B408" s="510"/>
      <c r="C408" s="509"/>
      <c r="D408" s="509"/>
      <c r="E408" s="509"/>
      <c r="F408" s="509"/>
      <c r="G408" s="509"/>
      <c r="H408" s="509"/>
      <c r="I408" s="509"/>
      <c r="J408" s="509"/>
      <c r="K408" s="509"/>
      <c r="L408" s="509"/>
      <c r="M408" s="509"/>
      <c r="N408" s="509"/>
      <c r="O408" s="509"/>
      <c r="P408" s="509"/>
      <c r="Q408" s="509"/>
      <c r="R408" s="509"/>
      <c r="S408" s="509"/>
      <c r="T408" s="509"/>
      <c r="U408" s="509"/>
      <c r="V408" s="509"/>
      <c r="W408" s="509"/>
      <c r="X408" s="509"/>
      <c r="Y408" s="509"/>
      <c r="Z408" s="509"/>
      <c r="AA408" s="509"/>
      <c r="AB408" s="509"/>
      <c r="AC408" s="509"/>
      <c r="AD408" s="509"/>
      <c r="AE408" s="509"/>
      <c r="AF408" s="509"/>
      <c r="AG408" s="509"/>
      <c r="AH408" s="509"/>
      <c r="AI408" s="509"/>
      <c r="AJ408" s="509"/>
      <c r="AK408" s="509"/>
      <c r="AL408" s="509"/>
      <c r="AM408" s="509"/>
      <c r="AN408" s="509"/>
      <c r="AO408" s="509"/>
      <c r="AP408" s="509"/>
      <c r="AQ408" s="509"/>
      <c r="AR408" s="509"/>
      <c r="AS408" s="509"/>
      <c r="AT408" s="509"/>
      <c r="AU408" s="509"/>
      <c r="AV408" s="509"/>
      <c r="AW408" s="509"/>
      <c r="AX408" s="509"/>
      <c r="AY408" s="509"/>
      <c r="AZ408" s="509"/>
      <c r="BA408" s="509"/>
      <c r="BB408" s="509"/>
      <c r="BC408" s="509"/>
    </row>
    <row r="409" ht="15.75" customHeight="1">
      <c r="A409" s="509"/>
      <c r="B409" s="510"/>
      <c r="C409" s="509"/>
      <c r="D409" s="509"/>
      <c r="E409" s="509"/>
      <c r="F409" s="509"/>
      <c r="G409" s="509"/>
      <c r="H409" s="509"/>
      <c r="I409" s="509"/>
      <c r="J409" s="509"/>
      <c r="K409" s="509"/>
      <c r="L409" s="509"/>
      <c r="M409" s="509"/>
      <c r="N409" s="509"/>
      <c r="O409" s="509"/>
      <c r="P409" s="509"/>
      <c r="Q409" s="509"/>
      <c r="R409" s="509"/>
      <c r="S409" s="509"/>
      <c r="T409" s="509"/>
      <c r="U409" s="509"/>
      <c r="V409" s="509"/>
      <c r="W409" s="509"/>
      <c r="X409" s="509"/>
      <c r="Y409" s="509"/>
      <c r="Z409" s="509"/>
      <c r="AA409" s="509"/>
      <c r="AB409" s="509"/>
      <c r="AC409" s="509"/>
      <c r="AD409" s="509"/>
      <c r="AE409" s="509"/>
      <c r="AF409" s="509"/>
      <c r="AG409" s="509"/>
      <c r="AH409" s="509"/>
      <c r="AI409" s="509"/>
      <c r="AJ409" s="509"/>
      <c r="AK409" s="509"/>
      <c r="AL409" s="509"/>
      <c r="AM409" s="509"/>
      <c r="AN409" s="509"/>
      <c r="AO409" s="509"/>
      <c r="AP409" s="509"/>
      <c r="AQ409" s="509"/>
      <c r="AR409" s="509"/>
      <c r="AS409" s="509"/>
      <c r="AT409" s="509"/>
      <c r="AU409" s="509"/>
      <c r="AV409" s="509"/>
      <c r="AW409" s="509"/>
      <c r="AX409" s="509"/>
      <c r="AY409" s="509"/>
      <c r="AZ409" s="509"/>
      <c r="BA409" s="509"/>
      <c r="BB409" s="509"/>
      <c r="BC409" s="509"/>
    </row>
    <row r="410" ht="15.75" customHeight="1">
      <c r="A410" s="509"/>
      <c r="B410" s="510"/>
      <c r="C410" s="509"/>
      <c r="D410" s="509"/>
      <c r="E410" s="509"/>
      <c r="F410" s="509"/>
      <c r="G410" s="509"/>
      <c r="H410" s="509"/>
      <c r="I410" s="509"/>
      <c r="J410" s="509"/>
      <c r="K410" s="509"/>
      <c r="L410" s="509"/>
      <c r="M410" s="509"/>
      <c r="N410" s="509"/>
      <c r="O410" s="509"/>
      <c r="P410" s="509"/>
      <c r="Q410" s="509"/>
      <c r="R410" s="509"/>
      <c r="S410" s="509"/>
      <c r="T410" s="509"/>
      <c r="U410" s="509"/>
      <c r="V410" s="509"/>
      <c r="W410" s="509"/>
      <c r="X410" s="509"/>
      <c r="Y410" s="509"/>
      <c r="Z410" s="509"/>
      <c r="AA410" s="509"/>
      <c r="AB410" s="509"/>
      <c r="AC410" s="509"/>
      <c r="AD410" s="509"/>
      <c r="AE410" s="509"/>
      <c r="AF410" s="509"/>
      <c r="AG410" s="509"/>
      <c r="AH410" s="509"/>
      <c r="AI410" s="509"/>
      <c r="AJ410" s="509"/>
      <c r="AK410" s="509"/>
      <c r="AL410" s="509"/>
      <c r="AM410" s="509"/>
      <c r="AN410" s="509"/>
      <c r="AO410" s="509"/>
      <c r="AP410" s="509"/>
      <c r="AQ410" s="509"/>
      <c r="AR410" s="509"/>
      <c r="AS410" s="509"/>
      <c r="AT410" s="509"/>
      <c r="AU410" s="509"/>
      <c r="AV410" s="509"/>
      <c r="AW410" s="509"/>
      <c r="AX410" s="509"/>
      <c r="AY410" s="509"/>
      <c r="AZ410" s="509"/>
      <c r="BA410" s="509"/>
      <c r="BB410" s="509"/>
      <c r="BC410" s="509"/>
    </row>
    <row r="411" ht="15.75" customHeight="1">
      <c r="A411" s="509"/>
      <c r="B411" s="510"/>
      <c r="C411" s="509"/>
      <c r="D411" s="509"/>
      <c r="E411" s="509"/>
      <c r="F411" s="509"/>
      <c r="G411" s="509"/>
      <c r="H411" s="509"/>
      <c r="I411" s="509"/>
      <c r="J411" s="509"/>
      <c r="K411" s="509"/>
      <c r="L411" s="509"/>
      <c r="M411" s="509"/>
      <c r="N411" s="509"/>
      <c r="O411" s="509"/>
      <c r="P411" s="509"/>
      <c r="Q411" s="509"/>
      <c r="R411" s="509"/>
      <c r="S411" s="509"/>
      <c r="T411" s="509"/>
      <c r="U411" s="509"/>
      <c r="V411" s="509"/>
      <c r="W411" s="509"/>
      <c r="X411" s="509"/>
      <c r="Y411" s="509"/>
      <c r="Z411" s="509"/>
      <c r="AA411" s="509"/>
      <c r="AB411" s="509"/>
      <c r="AC411" s="509"/>
      <c r="AD411" s="509"/>
      <c r="AE411" s="509"/>
      <c r="AF411" s="509"/>
      <c r="AG411" s="509"/>
      <c r="AH411" s="509"/>
      <c r="AI411" s="509"/>
      <c r="AJ411" s="509"/>
      <c r="AK411" s="509"/>
      <c r="AL411" s="509"/>
      <c r="AM411" s="509"/>
      <c r="AN411" s="509"/>
      <c r="AO411" s="509"/>
      <c r="AP411" s="509"/>
      <c r="AQ411" s="509"/>
      <c r="AR411" s="509"/>
      <c r="AS411" s="509"/>
      <c r="AT411" s="509"/>
      <c r="AU411" s="509"/>
      <c r="AV411" s="509"/>
      <c r="AW411" s="509"/>
      <c r="AX411" s="509"/>
      <c r="AY411" s="509"/>
      <c r="AZ411" s="509"/>
      <c r="BA411" s="509"/>
      <c r="BB411" s="509"/>
      <c r="BC411" s="509"/>
    </row>
    <row r="412" ht="15.75" customHeight="1">
      <c r="A412" s="509"/>
      <c r="B412" s="510"/>
      <c r="C412" s="509"/>
      <c r="D412" s="509"/>
      <c r="E412" s="509"/>
      <c r="F412" s="509"/>
      <c r="G412" s="509"/>
      <c r="H412" s="509"/>
      <c r="I412" s="509"/>
      <c r="J412" s="509"/>
      <c r="K412" s="509"/>
      <c r="L412" s="509"/>
      <c r="M412" s="509"/>
      <c r="N412" s="509"/>
      <c r="O412" s="509"/>
      <c r="P412" s="509"/>
      <c r="Q412" s="509"/>
      <c r="R412" s="509"/>
      <c r="S412" s="509"/>
      <c r="T412" s="509"/>
      <c r="U412" s="509"/>
      <c r="V412" s="509"/>
      <c r="W412" s="509"/>
      <c r="X412" s="509"/>
      <c r="Y412" s="509"/>
      <c r="Z412" s="509"/>
      <c r="AA412" s="509"/>
      <c r="AB412" s="509"/>
      <c r="AC412" s="509"/>
      <c r="AD412" s="509"/>
      <c r="AE412" s="509"/>
      <c r="AF412" s="509"/>
      <c r="AG412" s="509"/>
      <c r="AH412" s="509"/>
      <c r="AI412" s="509"/>
      <c r="AJ412" s="509"/>
      <c r="AK412" s="509"/>
      <c r="AL412" s="509"/>
      <c r="AM412" s="509"/>
      <c r="AN412" s="509"/>
      <c r="AO412" s="509"/>
      <c r="AP412" s="509"/>
      <c r="AQ412" s="509"/>
      <c r="AR412" s="509"/>
      <c r="AS412" s="509"/>
      <c r="AT412" s="509"/>
      <c r="AU412" s="509"/>
      <c r="AV412" s="509"/>
      <c r="AW412" s="509"/>
      <c r="AX412" s="509"/>
      <c r="AY412" s="509"/>
      <c r="AZ412" s="509"/>
      <c r="BA412" s="509"/>
      <c r="BB412" s="509"/>
      <c r="BC412" s="509"/>
    </row>
    <row r="413" ht="15.75" customHeight="1">
      <c r="A413" s="509"/>
      <c r="B413" s="510"/>
      <c r="C413" s="509"/>
      <c r="D413" s="509"/>
      <c r="E413" s="509"/>
      <c r="F413" s="509"/>
      <c r="G413" s="509"/>
      <c r="H413" s="509"/>
      <c r="I413" s="509"/>
      <c r="J413" s="509"/>
      <c r="K413" s="509"/>
      <c r="L413" s="509"/>
      <c r="M413" s="509"/>
      <c r="N413" s="509"/>
      <c r="O413" s="509"/>
      <c r="P413" s="509"/>
      <c r="Q413" s="509"/>
      <c r="R413" s="509"/>
      <c r="S413" s="509"/>
      <c r="T413" s="509"/>
      <c r="U413" s="509"/>
      <c r="V413" s="509"/>
      <c r="W413" s="509"/>
      <c r="X413" s="509"/>
      <c r="Y413" s="509"/>
      <c r="Z413" s="509"/>
      <c r="AA413" s="509"/>
      <c r="AB413" s="509"/>
      <c r="AC413" s="509"/>
      <c r="AD413" s="509"/>
      <c r="AE413" s="509"/>
      <c r="AF413" s="509"/>
      <c r="AG413" s="509"/>
      <c r="AH413" s="509"/>
      <c r="AI413" s="509"/>
      <c r="AJ413" s="509"/>
      <c r="AK413" s="509"/>
      <c r="AL413" s="509"/>
      <c r="AM413" s="509"/>
      <c r="AN413" s="509"/>
      <c r="AO413" s="509"/>
      <c r="AP413" s="509"/>
      <c r="AQ413" s="509"/>
      <c r="AR413" s="509"/>
      <c r="AS413" s="509"/>
      <c r="AT413" s="509"/>
      <c r="AU413" s="509"/>
      <c r="AV413" s="509"/>
      <c r="AW413" s="509"/>
      <c r="AX413" s="509"/>
      <c r="AY413" s="509"/>
      <c r="AZ413" s="509"/>
      <c r="BA413" s="509"/>
      <c r="BB413" s="509"/>
      <c r="BC413" s="509"/>
    </row>
    <row r="414" ht="15.75" customHeight="1">
      <c r="A414" s="509"/>
      <c r="B414" s="510"/>
      <c r="C414" s="509"/>
      <c r="D414" s="509"/>
      <c r="E414" s="509"/>
      <c r="F414" s="509"/>
      <c r="G414" s="509"/>
      <c r="H414" s="509"/>
      <c r="I414" s="509"/>
      <c r="J414" s="509"/>
      <c r="K414" s="509"/>
      <c r="L414" s="509"/>
      <c r="M414" s="509"/>
      <c r="N414" s="509"/>
      <c r="O414" s="509"/>
      <c r="P414" s="509"/>
      <c r="Q414" s="509"/>
      <c r="R414" s="509"/>
      <c r="S414" s="509"/>
      <c r="T414" s="509"/>
      <c r="U414" s="509"/>
      <c r="V414" s="509"/>
      <c r="W414" s="509"/>
      <c r="X414" s="509"/>
      <c r="Y414" s="509"/>
      <c r="Z414" s="509"/>
      <c r="AA414" s="509"/>
      <c r="AB414" s="509"/>
      <c r="AC414" s="509"/>
      <c r="AD414" s="509"/>
      <c r="AE414" s="509"/>
      <c r="AF414" s="509"/>
      <c r="AG414" s="509"/>
      <c r="AH414" s="509"/>
      <c r="AI414" s="509"/>
      <c r="AJ414" s="509"/>
      <c r="AK414" s="509"/>
      <c r="AL414" s="509"/>
      <c r="AM414" s="509"/>
      <c r="AN414" s="509"/>
      <c r="AO414" s="509"/>
      <c r="AP414" s="509"/>
      <c r="AQ414" s="509"/>
      <c r="AR414" s="509"/>
      <c r="AS414" s="509"/>
      <c r="AT414" s="509"/>
      <c r="AU414" s="509"/>
      <c r="AV414" s="509"/>
      <c r="AW414" s="509"/>
      <c r="AX414" s="509"/>
      <c r="AY414" s="509"/>
      <c r="AZ414" s="509"/>
      <c r="BA414" s="509"/>
      <c r="BB414" s="509"/>
      <c r="BC414" s="509"/>
    </row>
    <row r="415" ht="15.75" customHeight="1">
      <c r="A415" s="509"/>
      <c r="B415" s="510"/>
      <c r="C415" s="509"/>
      <c r="D415" s="509"/>
      <c r="E415" s="509"/>
      <c r="F415" s="509"/>
      <c r="G415" s="509"/>
      <c r="H415" s="509"/>
      <c r="I415" s="509"/>
      <c r="J415" s="509"/>
      <c r="K415" s="509"/>
      <c r="L415" s="509"/>
      <c r="M415" s="509"/>
      <c r="N415" s="509"/>
      <c r="O415" s="509"/>
      <c r="P415" s="509"/>
      <c r="Q415" s="509"/>
      <c r="R415" s="509"/>
      <c r="S415" s="509"/>
      <c r="T415" s="509"/>
      <c r="U415" s="509"/>
      <c r="V415" s="509"/>
      <c r="W415" s="509"/>
      <c r="X415" s="509"/>
      <c r="Y415" s="509"/>
      <c r="Z415" s="509"/>
      <c r="AA415" s="509"/>
      <c r="AB415" s="509"/>
      <c r="AC415" s="509"/>
      <c r="AD415" s="509"/>
      <c r="AE415" s="509"/>
      <c r="AF415" s="509"/>
      <c r="AG415" s="509"/>
      <c r="AH415" s="509"/>
      <c r="AI415" s="509"/>
      <c r="AJ415" s="509"/>
      <c r="AK415" s="509"/>
      <c r="AL415" s="509"/>
      <c r="AM415" s="509"/>
      <c r="AN415" s="509"/>
      <c r="AO415" s="509"/>
      <c r="AP415" s="509"/>
      <c r="AQ415" s="509"/>
      <c r="AR415" s="509"/>
      <c r="AS415" s="509"/>
      <c r="AT415" s="509"/>
      <c r="AU415" s="509"/>
      <c r="AV415" s="509"/>
      <c r="AW415" s="509"/>
      <c r="AX415" s="509"/>
      <c r="AY415" s="509"/>
      <c r="AZ415" s="509"/>
      <c r="BA415" s="509"/>
      <c r="BB415" s="509"/>
      <c r="BC415" s="509"/>
    </row>
    <row r="416" ht="15.75" customHeight="1">
      <c r="A416" s="509"/>
      <c r="B416" s="510"/>
      <c r="C416" s="509"/>
      <c r="D416" s="509"/>
      <c r="E416" s="509"/>
      <c r="F416" s="509"/>
      <c r="G416" s="509"/>
      <c r="H416" s="509"/>
      <c r="I416" s="509"/>
      <c r="J416" s="509"/>
      <c r="K416" s="509"/>
      <c r="L416" s="509"/>
      <c r="M416" s="509"/>
      <c r="N416" s="509"/>
      <c r="O416" s="509"/>
      <c r="P416" s="509"/>
      <c r="Q416" s="509"/>
      <c r="R416" s="509"/>
      <c r="S416" s="509"/>
      <c r="T416" s="509"/>
      <c r="U416" s="509"/>
      <c r="V416" s="509"/>
      <c r="W416" s="509"/>
      <c r="X416" s="509"/>
      <c r="Y416" s="509"/>
      <c r="Z416" s="509"/>
      <c r="AA416" s="509"/>
      <c r="AB416" s="509"/>
      <c r="AC416" s="509"/>
      <c r="AD416" s="509"/>
      <c r="AE416" s="509"/>
      <c r="AF416" s="509"/>
      <c r="AG416" s="509"/>
      <c r="AH416" s="509"/>
      <c r="AI416" s="509"/>
      <c r="AJ416" s="509"/>
      <c r="AK416" s="509"/>
      <c r="AL416" s="509"/>
      <c r="AM416" s="509"/>
      <c r="AN416" s="509"/>
      <c r="AO416" s="509"/>
      <c r="AP416" s="509"/>
      <c r="AQ416" s="509"/>
      <c r="AR416" s="509"/>
      <c r="AS416" s="509"/>
      <c r="AT416" s="509"/>
      <c r="AU416" s="509"/>
      <c r="AV416" s="509"/>
      <c r="AW416" s="509"/>
      <c r="AX416" s="509"/>
      <c r="AY416" s="509"/>
      <c r="AZ416" s="509"/>
      <c r="BA416" s="509"/>
      <c r="BB416" s="509"/>
      <c r="BC416" s="509"/>
    </row>
    <row r="417" ht="15.75" customHeight="1">
      <c r="A417" s="509"/>
      <c r="B417" s="510"/>
      <c r="C417" s="509"/>
      <c r="D417" s="509"/>
      <c r="E417" s="509"/>
      <c r="F417" s="509"/>
      <c r="G417" s="509"/>
      <c r="H417" s="509"/>
      <c r="I417" s="509"/>
      <c r="J417" s="509"/>
      <c r="K417" s="509"/>
      <c r="L417" s="509"/>
      <c r="M417" s="509"/>
      <c r="N417" s="509"/>
      <c r="O417" s="509"/>
      <c r="P417" s="509"/>
      <c r="Q417" s="509"/>
      <c r="R417" s="509"/>
      <c r="S417" s="509"/>
      <c r="T417" s="509"/>
      <c r="U417" s="509"/>
      <c r="V417" s="509"/>
      <c r="W417" s="509"/>
      <c r="X417" s="509"/>
      <c r="Y417" s="509"/>
      <c r="Z417" s="509"/>
      <c r="AA417" s="509"/>
      <c r="AB417" s="509"/>
      <c r="AC417" s="509"/>
      <c r="AD417" s="509"/>
      <c r="AE417" s="509"/>
      <c r="AF417" s="509"/>
      <c r="AG417" s="509"/>
      <c r="AH417" s="509"/>
      <c r="AI417" s="509"/>
      <c r="AJ417" s="509"/>
      <c r="AK417" s="509"/>
      <c r="AL417" s="509"/>
      <c r="AM417" s="509"/>
      <c r="AN417" s="509"/>
      <c r="AO417" s="509"/>
      <c r="AP417" s="509"/>
      <c r="AQ417" s="509"/>
      <c r="AR417" s="509"/>
      <c r="AS417" s="509"/>
      <c r="AT417" s="509"/>
      <c r="AU417" s="509"/>
      <c r="AV417" s="509"/>
      <c r="AW417" s="509"/>
      <c r="AX417" s="509"/>
      <c r="AY417" s="509"/>
      <c r="AZ417" s="509"/>
      <c r="BA417" s="509"/>
      <c r="BB417" s="509"/>
      <c r="BC417" s="509"/>
    </row>
    <row r="418" ht="15.75" customHeight="1">
      <c r="A418" s="509"/>
      <c r="B418" s="510"/>
      <c r="C418" s="509"/>
      <c r="D418" s="509"/>
      <c r="E418" s="509"/>
      <c r="F418" s="509"/>
      <c r="G418" s="509"/>
      <c r="H418" s="509"/>
      <c r="I418" s="509"/>
      <c r="J418" s="509"/>
      <c r="K418" s="509"/>
      <c r="L418" s="509"/>
      <c r="M418" s="509"/>
      <c r="N418" s="509"/>
      <c r="O418" s="509"/>
      <c r="P418" s="509"/>
      <c r="Q418" s="509"/>
      <c r="R418" s="509"/>
      <c r="S418" s="509"/>
      <c r="T418" s="509"/>
      <c r="U418" s="509"/>
      <c r="V418" s="509"/>
      <c r="W418" s="509"/>
      <c r="X418" s="509"/>
      <c r="Y418" s="509"/>
      <c r="Z418" s="509"/>
      <c r="AA418" s="509"/>
      <c r="AB418" s="509"/>
      <c r="AC418" s="509"/>
      <c r="AD418" s="509"/>
      <c r="AE418" s="509"/>
      <c r="AF418" s="509"/>
      <c r="AG418" s="509"/>
      <c r="AH418" s="509"/>
      <c r="AI418" s="509"/>
      <c r="AJ418" s="509"/>
      <c r="AK418" s="509"/>
      <c r="AL418" s="509"/>
      <c r="AM418" s="509"/>
      <c r="AN418" s="509"/>
      <c r="AO418" s="509"/>
      <c r="AP418" s="509"/>
      <c r="AQ418" s="509"/>
      <c r="AR418" s="509"/>
      <c r="AS418" s="509"/>
      <c r="AT418" s="509"/>
      <c r="AU418" s="509"/>
      <c r="AV418" s="509"/>
      <c r="AW418" s="509"/>
      <c r="AX418" s="509"/>
      <c r="AY418" s="509"/>
      <c r="AZ418" s="509"/>
      <c r="BA418" s="509"/>
      <c r="BB418" s="509"/>
      <c r="BC418" s="509"/>
    </row>
    <row r="419" ht="15.75" customHeight="1">
      <c r="A419" s="509"/>
      <c r="B419" s="510"/>
      <c r="C419" s="509"/>
      <c r="D419" s="509"/>
      <c r="E419" s="509"/>
      <c r="F419" s="509"/>
      <c r="G419" s="509"/>
      <c r="H419" s="509"/>
      <c r="I419" s="509"/>
      <c r="J419" s="509"/>
      <c r="K419" s="509"/>
      <c r="L419" s="509"/>
      <c r="M419" s="509"/>
      <c r="N419" s="509"/>
      <c r="O419" s="509"/>
      <c r="P419" s="509"/>
      <c r="Q419" s="509"/>
      <c r="R419" s="509"/>
      <c r="S419" s="509"/>
      <c r="T419" s="509"/>
      <c r="U419" s="509"/>
      <c r="V419" s="509"/>
      <c r="W419" s="509"/>
      <c r="X419" s="509"/>
      <c r="Y419" s="509"/>
      <c r="Z419" s="509"/>
      <c r="AA419" s="509"/>
      <c r="AB419" s="509"/>
      <c r="AC419" s="509"/>
      <c r="AD419" s="509"/>
      <c r="AE419" s="509"/>
      <c r="AF419" s="509"/>
      <c r="AG419" s="509"/>
      <c r="AH419" s="509"/>
      <c r="AI419" s="509"/>
      <c r="AJ419" s="509"/>
      <c r="AK419" s="509"/>
      <c r="AL419" s="509"/>
      <c r="AM419" s="509"/>
      <c r="AN419" s="509"/>
      <c r="AO419" s="509"/>
      <c r="AP419" s="509"/>
      <c r="AQ419" s="509"/>
      <c r="AR419" s="509"/>
      <c r="AS419" s="509"/>
      <c r="AT419" s="509"/>
      <c r="AU419" s="509"/>
      <c r="AV419" s="509"/>
      <c r="AW419" s="509"/>
      <c r="AX419" s="509"/>
      <c r="AY419" s="509"/>
      <c r="AZ419" s="509"/>
      <c r="BA419" s="509"/>
      <c r="BB419" s="509"/>
      <c r="BC419" s="509"/>
    </row>
    <row r="420" ht="15.75" customHeight="1">
      <c r="A420" s="509"/>
      <c r="B420" s="510"/>
      <c r="C420" s="509"/>
      <c r="D420" s="509"/>
      <c r="E420" s="509"/>
      <c r="F420" s="509"/>
      <c r="G420" s="509"/>
      <c r="H420" s="509"/>
      <c r="I420" s="509"/>
      <c r="J420" s="509"/>
      <c r="K420" s="509"/>
      <c r="L420" s="509"/>
      <c r="M420" s="509"/>
      <c r="N420" s="509"/>
      <c r="O420" s="509"/>
      <c r="P420" s="509"/>
      <c r="Q420" s="509"/>
      <c r="R420" s="509"/>
      <c r="S420" s="509"/>
      <c r="T420" s="509"/>
      <c r="U420" s="509"/>
      <c r="V420" s="509"/>
      <c r="W420" s="509"/>
      <c r="X420" s="509"/>
      <c r="Y420" s="509"/>
      <c r="Z420" s="509"/>
      <c r="AA420" s="509"/>
      <c r="AB420" s="509"/>
      <c r="AC420" s="509"/>
      <c r="AD420" s="509"/>
      <c r="AE420" s="509"/>
      <c r="AF420" s="509"/>
      <c r="AG420" s="509"/>
      <c r="AH420" s="509"/>
      <c r="AI420" s="509"/>
      <c r="AJ420" s="509"/>
      <c r="AK420" s="509"/>
      <c r="AL420" s="509"/>
      <c r="AM420" s="509"/>
      <c r="AN420" s="509"/>
      <c r="AO420" s="509"/>
      <c r="AP420" s="509"/>
      <c r="AQ420" s="509"/>
      <c r="AR420" s="509"/>
      <c r="AS420" s="509"/>
      <c r="AT420" s="509"/>
      <c r="AU420" s="509"/>
      <c r="AV420" s="509"/>
      <c r="AW420" s="509"/>
      <c r="AX420" s="509"/>
      <c r="AY420" s="509"/>
      <c r="AZ420" s="509"/>
      <c r="BA420" s="509"/>
      <c r="BB420" s="509"/>
      <c r="BC420" s="509"/>
    </row>
    <row r="421" ht="15.75" customHeight="1">
      <c r="A421" s="509"/>
      <c r="B421" s="510"/>
      <c r="C421" s="509"/>
      <c r="D421" s="509"/>
      <c r="E421" s="509"/>
      <c r="F421" s="509"/>
      <c r="G421" s="509"/>
      <c r="H421" s="509"/>
      <c r="I421" s="509"/>
      <c r="J421" s="509"/>
      <c r="K421" s="509"/>
      <c r="L421" s="509"/>
      <c r="M421" s="509"/>
      <c r="N421" s="509"/>
      <c r="O421" s="509"/>
      <c r="P421" s="509"/>
      <c r="Q421" s="509"/>
      <c r="R421" s="509"/>
      <c r="S421" s="509"/>
      <c r="T421" s="509"/>
      <c r="U421" s="509"/>
      <c r="V421" s="509"/>
      <c r="W421" s="509"/>
      <c r="X421" s="509"/>
      <c r="Y421" s="509"/>
      <c r="Z421" s="509"/>
      <c r="AA421" s="509"/>
      <c r="AB421" s="509"/>
      <c r="AC421" s="509"/>
      <c r="AD421" s="509"/>
      <c r="AE421" s="509"/>
      <c r="AF421" s="509"/>
      <c r="AG421" s="509"/>
      <c r="AH421" s="509"/>
      <c r="AI421" s="509"/>
      <c r="AJ421" s="509"/>
      <c r="AK421" s="509"/>
      <c r="AL421" s="509"/>
      <c r="AM421" s="509"/>
      <c r="AN421" s="509"/>
      <c r="AO421" s="509"/>
      <c r="AP421" s="509"/>
      <c r="AQ421" s="509"/>
      <c r="AR421" s="509"/>
      <c r="AS421" s="509"/>
      <c r="AT421" s="509"/>
      <c r="AU421" s="509"/>
      <c r="AV421" s="509"/>
      <c r="AW421" s="509"/>
      <c r="AX421" s="509"/>
      <c r="AY421" s="509"/>
      <c r="AZ421" s="509"/>
      <c r="BA421" s="509"/>
      <c r="BB421" s="509"/>
      <c r="BC421" s="509"/>
    </row>
    <row r="422" ht="15.75" customHeight="1">
      <c r="A422" s="509"/>
      <c r="B422" s="510"/>
      <c r="C422" s="509"/>
      <c r="D422" s="509"/>
      <c r="E422" s="509"/>
      <c r="F422" s="509"/>
      <c r="G422" s="509"/>
      <c r="H422" s="509"/>
      <c r="I422" s="509"/>
      <c r="J422" s="509"/>
      <c r="K422" s="509"/>
      <c r="L422" s="509"/>
      <c r="M422" s="509"/>
      <c r="N422" s="509"/>
      <c r="O422" s="509"/>
      <c r="P422" s="509"/>
      <c r="Q422" s="509"/>
      <c r="R422" s="509"/>
      <c r="S422" s="509"/>
      <c r="T422" s="509"/>
      <c r="U422" s="509"/>
      <c r="V422" s="509"/>
      <c r="W422" s="509"/>
      <c r="X422" s="509"/>
      <c r="Y422" s="509"/>
      <c r="Z422" s="509"/>
      <c r="AA422" s="509"/>
      <c r="AB422" s="509"/>
      <c r="AC422" s="509"/>
      <c r="AD422" s="509"/>
      <c r="AE422" s="509"/>
      <c r="AF422" s="509"/>
      <c r="AG422" s="509"/>
      <c r="AH422" s="509"/>
      <c r="AI422" s="509"/>
      <c r="AJ422" s="509"/>
      <c r="AK422" s="509"/>
      <c r="AL422" s="509"/>
      <c r="AM422" s="509"/>
      <c r="AN422" s="509"/>
      <c r="AO422" s="509"/>
      <c r="AP422" s="509"/>
      <c r="AQ422" s="509"/>
      <c r="AR422" s="509"/>
      <c r="AS422" s="509"/>
      <c r="AT422" s="509"/>
      <c r="AU422" s="509"/>
      <c r="AV422" s="509"/>
      <c r="AW422" s="509"/>
      <c r="AX422" s="509"/>
      <c r="AY422" s="509"/>
      <c r="AZ422" s="509"/>
      <c r="BA422" s="509"/>
      <c r="BB422" s="509"/>
      <c r="BC422" s="509"/>
    </row>
    <row r="423" ht="15.75" customHeight="1">
      <c r="A423" s="509"/>
      <c r="B423" s="510"/>
      <c r="C423" s="509"/>
      <c r="D423" s="509"/>
      <c r="E423" s="509"/>
      <c r="F423" s="509"/>
      <c r="G423" s="509"/>
      <c r="H423" s="509"/>
      <c r="I423" s="509"/>
      <c r="J423" s="509"/>
      <c r="K423" s="509"/>
      <c r="L423" s="509"/>
      <c r="M423" s="509"/>
      <c r="N423" s="509"/>
      <c r="O423" s="509"/>
      <c r="P423" s="509"/>
      <c r="Q423" s="509"/>
      <c r="R423" s="509"/>
      <c r="S423" s="509"/>
      <c r="T423" s="509"/>
      <c r="U423" s="509"/>
      <c r="V423" s="509"/>
      <c r="W423" s="509"/>
      <c r="X423" s="509"/>
      <c r="Y423" s="509"/>
      <c r="Z423" s="509"/>
      <c r="AA423" s="509"/>
      <c r="AB423" s="509"/>
      <c r="AC423" s="509"/>
      <c r="AD423" s="509"/>
      <c r="AE423" s="509"/>
      <c r="AF423" s="509"/>
      <c r="AG423" s="509"/>
      <c r="AH423" s="509"/>
      <c r="AI423" s="509"/>
      <c r="AJ423" s="509"/>
      <c r="AK423" s="509"/>
      <c r="AL423" s="509"/>
      <c r="AM423" s="509"/>
      <c r="AN423" s="509"/>
      <c r="AO423" s="509"/>
      <c r="AP423" s="509"/>
      <c r="AQ423" s="509"/>
      <c r="AR423" s="509"/>
      <c r="AS423" s="509"/>
      <c r="AT423" s="509"/>
      <c r="AU423" s="509"/>
      <c r="AV423" s="509"/>
      <c r="AW423" s="509"/>
      <c r="AX423" s="509"/>
      <c r="AY423" s="509"/>
      <c r="AZ423" s="509"/>
      <c r="BA423" s="509"/>
      <c r="BB423" s="509"/>
      <c r="BC423" s="509"/>
    </row>
    <row r="424" ht="15.75" customHeight="1">
      <c r="A424" s="509"/>
      <c r="B424" s="510"/>
      <c r="C424" s="509"/>
      <c r="D424" s="509"/>
      <c r="E424" s="509"/>
      <c r="F424" s="509"/>
      <c r="G424" s="509"/>
      <c r="H424" s="509"/>
      <c r="I424" s="509"/>
      <c r="J424" s="509"/>
      <c r="K424" s="509"/>
      <c r="L424" s="509"/>
      <c r="M424" s="509"/>
      <c r="N424" s="509"/>
      <c r="O424" s="509"/>
      <c r="P424" s="509"/>
      <c r="Q424" s="509"/>
      <c r="R424" s="509"/>
      <c r="S424" s="509"/>
      <c r="T424" s="509"/>
      <c r="U424" s="509"/>
      <c r="V424" s="509"/>
      <c r="W424" s="509"/>
      <c r="X424" s="509"/>
      <c r="Y424" s="509"/>
      <c r="Z424" s="509"/>
      <c r="AA424" s="509"/>
      <c r="AB424" s="509"/>
      <c r="AC424" s="509"/>
      <c r="AD424" s="509"/>
      <c r="AE424" s="509"/>
      <c r="AF424" s="509"/>
      <c r="AG424" s="509"/>
      <c r="AH424" s="509"/>
      <c r="AI424" s="509"/>
      <c r="AJ424" s="509"/>
      <c r="AK424" s="509"/>
      <c r="AL424" s="509"/>
      <c r="AM424" s="509"/>
      <c r="AN424" s="509"/>
      <c r="AO424" s="509"/>
      <c r="AP424" s="509"/>
      <c r="AQ424" s="509"/>
      <c r="AR424" s="509"/>
      <c r="AS424" s="509"/>
      <c r="AT424" s="509"/>
      <c r="AU424" s="509"/>
      <c r="AV424" s="509"/>
      <c r="AW424" s="509"/>
      <c r="AX424" s="509"/>
      <c r="AY424" s="509"/>
      <c r="AZ424" s="509"/>
      <c r="BA424" s="509"/>
      <c r="BB424" s="509"/>
      <c r="BC424" s="509"/>
    </row>
    <row r="425" ht="15.75" customHeight="1">
      <c r="A425" s="509"/>
      <c r="B425" s="510"/>
      <c r="C425" s="509"/>
      <c r="D425" s="509"/>
      <c r="E425" s="509"/>
      <c r="F425" s="509"/>
      <c r="G425" s="509"/>
      <c r="H425" s="509"/>
      <c r="I425" s="509"/>
      <c r="J425" s="509"/>
      <c r="K425" s="509"/>
      <c r="L425" s="509"/>
      <c r="M425" s="509"/>
      <c r="N425" s="509"/>
      <c r="O425" s="509"/>
      <c r="P425" s="509"/>
      <c r="Q425" s="509"/>
      <c r="R425" s="509"/>
      <c r="S425" s="509"/>
      <c r="T425" s="509"/>
      <c r="U425" s="509"/>
      <c r="V425" s="509"/>
      <c r="W425" s="509"/>
      <c r="X425" s="509"/>
      <c r="Y425" s="509"/>
      <c r="Z425" s="509"/>
      <c r="AA425" s="509"/>
      <c r="AB425" s="509"/>
      <c r="AC425" s="509"/>
      <c r="AD425" s="509"/>
      <c r="AE425" s="509"/>
      <c r="AF425" s="509"/>
      <c r="AG425" s="509"/>
      <c r="AH425" s="509"/>
      <c r="AI425" s="509"/>
      <c r="AJ425" s="509"/>
      <c r="AK425" s="509"/>
      <c r="AL425" s="509"/>
      <c r="AM425" s="509"/>
      <c r="AN425" s="509"/>
      <c r="AO425" s="509"/>
      <c r="AP425" s="509"/>
      <c r="AQ425" s="509"/>
      <c r="AR425" s="509"/>
      <c r="AS425" s="509"/>
      <c r="AT425" s="509"/>
      <c r="AU425" s="509"/>
      <c r="AV425" s="509"/>
      <c r="AW425" s="509"/>
      <c r="AX425" s="509"/>
      <c r="AY425" s="509"/>
      <c r="AZ425" s="509"/>
      <c r="BA425" s="509"/>
      <c r="BB425" s="509"/>
      <c r="BC425" s="509"/>
    </row>
    <row r="426" ht="15.75" customHeight="1">
      <c r="A426" s="509"/>
      <c r="B426" s="510"/>
      <c r="C426" s="509"/>
      <c r="D426" s="509"/>
      <c r="E426" s="509"/>
      <c r="F426" s="509"/>
      <c r="G426" s="509"/>
      <c r="H426" s="509"/>
      <c r="I426" s="509"/>
      <c r="J426" s="509"/>
      <c r="K426" s="509"/>
      <c r="L426" s="509"/>
      <c r="M426" s="509"/>
      <c r="N426" s="509"/>
      <c r="O426" s="509"/>
      <c r="P426" s="509"/>
      <c r="Q426" s="509"/>
      <c r="R426" s="509"/>
      <c r="S426" s="509"/>
      <c r="T426" s="509"/>
      <c r="U426" s="509"/>
      <c r="V426" s="509"/>
      <c r="W426" s="509"/>
      <c r="X426" s="509"/>
      <c r="Y426" s="509"/>
      <c r="Z426" s="509"/>
      <c r="AA426" s="509"/>
      <c r="AB426" s="509"/>
      <c r="AC426" s="509"/>
      <c r="AD426" s="509"/>
      <c r="AE426" s="509"/>
      <c r="AF426" s="509"/>
      <c r="AG426" s="509"/>
      <c r="AH426" s="509"/>
      <c r="AI426" s="509"/>
      <c r="AJ426" s="509"/>
      <c r="AK426" s="509"/>
      <c r="AL426" s="509"/>
      <c r="AM426" s="509"/>
      <c r="AN426" s="509"/>
      <c r="AO426" s="509"/>
      <c r="AP426" s="509"/>
      <c r="AQ426" s="509"/>
      <c r="AR426" s="509"/>
      <c r="AS426" s="509"/>
      <c r="AT426" s="509"/>
      <c r="AU426" s="509"/>
      <c r="AV426" s="509"/>
      <c r="AW426" s="509"/>
      <c r="AX426" s="509"/>
      <c r="AY426" s="509"/>
      <c r="AZ426" s="509"/>
      <c r="BA426" s="509"/>
      <c r="BB426" s="509"/>
      <c r="BC426" s="509"/>
    </row>
    <row r="427" ht="15.75" customHeight="1">
      <c r="A427" s="509"/>
      <c r="B427" s="510"/>
      <c r="C427" s="509"/>
      <c r="D427" s="509"/>
      <c r="E427" s="509"/>
      <c r="F427" s="509"/>
      <c r="G427" s="509"/>
      <c r="H427" s="509"/>
      <c r="I427" s="509"/>
      <c r="J427" s="509"/>
      <c r="K427" s="509"/>
      <c r="L427" s="509"/>
      <c r="M427" s="509"/>
      <c r="N427" s="509"/>
      <c r="O427" s="509"/>
      <c r="P427" s="509"/>
      <c r="Q427" s="509"/>
      <c r="R427" s="509"/>
      <c r="S427" s="509"/>
      <c r="T427" s="509"/>
      <c r="U427" s="509"/>
      <c r="V427" s="509"/>
      <c r="W427" s="509"/>
      <c r="X427" s="509"/>
      <c r="Y427" s="509"/>
      <c r="Z427" s="509"/>
      <c r="AA427" s="509"/>
      <c r="AB427" s="509"/>
      <c r="AC427" s="509"/>
      <c r="AD427" s="509"/>
      <c r="AE427" s="509"/>
      <c r="AF427" s="509"/>
      <c r="AG427" s="509"/>
      <c r="AH427" s="509"/>
      <c r="AI427" s="509"/>
      <c r="AJ427" s="509"/>
      <c r="AK427" s="509"/>
      <c r="AL427" s="509"/>
      <c r="AM427" s="509"/>
      <c r="AN427" s="509"/>
      <c r="AO427" s="509"/>
      <c r="AP427" s="509"/>
      <c r="AQ427" s="509"/>
      <c r="AR427" s="509"/>
      <c r="AS427" s="509"/>
      <c r="AT427" s="509"/>
      <c r="AU427" s="509"/>
      <c r="AV427" s="509"/>
      <c r="AW427" s="509"/>
      <c r="AX427" s="509"/>
      <c r="AY427" s="509"/>
      <c r="AZ427" s="509"/>
      <c r="BA427" s="509"/>
      <c r="BB427" s="509"/>
      <c r="BC427" s="509"/>
    </row>
    <row r="428" ht="15.75" customHeight="1">
      <c r="A428" s="509"/>
      <c r="B428" s="510"/>
      <c r="C428" s="509"/>
      <c r="D428" s="509"/>
      <c r="E428" s="509"/>
      <c r="F428" s="509"/>
      <c r="G428" s="509"/>
      <c r="H428" s="509"/>
      <c r="I428" s="509"/>
      <c r="J428" s="509"/>
      <c r="K428" s="509"/>
      <c r="L428" s="509"/>
      <c r="M428" s="509"/>
      <c r="N428" s="509"/>
      <c r="O428" s="509"/>
      <c r="P428" s="509"/>
      <c r="Q428" s="509"/>
      <c r="R428" s="509"/>
      <c r="S428" s="509"/>
      <c r="T428" s="509"/>
      <c r="U428" s="509"/>
      <c r="V428" s="509"/>
      <c r="W428" s="509"/>
      <c r="X428" s="509"/>
      <c r="Y428" s="509"/>
      <c r="Z428" s="509"/>
      <c r="AA428" s="509"/>
      <c r="AB428" s="509"/>
      <c r="AC428" s="509"/>
      <c r="AD428" s="509"/>
      <c r="AE428" s="509"/>
      <c r="AF428" s="509"/>
      <c r="AG428" s="509"/>
      <c r="AH428" s="509"/>
      <c r="AI428" s="509"/>
      <c r="AJ428" s="509"/>
      <c r="AK428" s="509"/>
      <c r="AL428" s="509"/>
      <c r="AM428" s="509"/>
      <c r="AN428" s="509"/>
      <c r="AO428" s="509"/>
      <c r="AP428" s="509"/>
      <c r="AQ428" s="509"/>
      <c r="AR428" s="509"/>
      <c r="AS428" s="509"/>
      <c r="AT428" s="509"/>
      <c r="AU428" s="509"/>
      <c r="AV428" s="509"/>
      <c r="AW428" s="509"/>
      <c r="AX428" s="509"/>
      <c r="AY428" s="509"/>
      <c r="AZ428" s="509"/>
      <c r="BA428" s="509"/>
      <c r="BB428" s="509"/>
      <c r="BC428" s="509"/>
    </row>
    <row r="429" ht="15.75" customHeight="1">
      <c r="A429" s="509"/>
      <c r="B429" s="510"/>
      <c r="C429" s="509"/>
      <c r="D429" s="509"/>
      <c r="E429" s="509"/>
      <c r="F429" s="509"/>
      <c r="G429" s="509"/>
      <c r="H429" s="509"/>
      <c r="I429" s="509"/>
      <c r="J429" s="509"/>
      <c r="K429" s="509"/>
      <c r="L429" s="509"/>
      <c r="M429" s="509"/>
      <c r="N429" s="509"/>
      <c r="O429" s="509"/>
      <c r="P429" s="509"/>
      <c r="Q429" s="509"/>
      <c r="R429" s="509"/>
      <c r="S429" s="509"/>
      <c r="T429" s="509"/>
      <c r="U429" s="509"/>
      <c r="V429" s="509"/>
      <c r="W429" s="509"/>
      <c r="X429" s="509"/>
      <c r="Y429" s="509"/>
      <c r="Z429" s="509"/>
      <c r="AA429" s="509"/>
      <c r="AB429" s="509"/>
      <c r="AC429" s="509"/>
      <c r="AD429" s="509"/>
      <c r="AE429" s="509"/>
      <c r="AF429" s="509"/>
      <c r="AG429" s="509"/>
      <c r="AH429" s="509"/>
      <c r="AI429" s="509"/>
      <c r="AJ429" s="509"/>
      <c r="AK429" s="509"/>
      <c r="AL429" s="509"/>
      <c r="AM429" s="509"/>
      <c r="AN429" s="509"/>
      <c r="AO429" s="509"/>
      <c r="AP429" s="509"/>
      <c r="AQ429" s="509"/>
      <c r="AR429" s="509"/>
      <c r="AS429" s="509"/>
      <c r="AT429" s="509"/>
      <c r="AU429" s="509"/>
      <c r="AV429" s="509"/>
      <c r="AW429" s="509"/>
      <c r="AX429" s="509"/>
      <c r="AY429" s="509"/>
      <c r="AZ429" s="509"/>
      <c r="BA429" s="509"/>
      <c r="BB429" s="509"/>
      <c r="BC429" s="509"/>
    </row>
    <row r="430" ht="15.75" customHeight="1">
      <c r="A430" s="509"/>
      <c r="B430" s="510"/>
      <c r="C430" s="509"/>
      <c r="D430" s="509"/>
      <c r="E430" s="509"/>
      <c r="F430" s="509"/>
      <c r="G430" s="509"/>
      <c r="H430" s="509"/>
      <c r="I430" s="509"/>
      <c r="J430" s="509"/>
      <c r="K430" s="509"/>
      <c r="L430" s="509"/>
      <c r="M430" s="509"/>
      <c r="N430" s="509"/>
      <c r="O430" s="509"/>
      <c r="P430" s="509"/>
      <c r="Q430" s="509"/>
      <c r="R430" s="509"/>
      <c r="S430" s="509"/>
      <c r="T430" s="509"/>
      <c r="U430" s="509"/>
      <c r="V430" s="509"/>
      <c r="W430" s="509"/>
      <c r="X430" s="509"/>
      <c r="Y430" s="509"/>
      <c r="Z430" s="509"/>
      <c r="AA430" s="509"/>
      <c r="AB430" s="509"/>
      <c r="AC430" s="509"/>
      <c r="AD430" s="509"/>
      <c r="AE430" s="509"/>
      <c r="AF430" s="509"/>
      <c r="AG430" s="509"/>
      <c r="AH430" s="509"/>
      <c r="AI430" s="509"/>
      <c r="AJ430" s="509"/>
      <c r="AK430" s="509"/>
      <c r="AL430" s="509"/>
      <c r="AM430" s="509"/>
      <c r="AN430" s="509"/>
      <c r="AO430" s="509"/>
      <c r="AP430" s="509"/>
      <c r="AQ430" s="509"/>
      <c r="AR430" s="509"/>
      <c r="AS430" s="509"/>
      <c r="AT430" s="509"/>
      <c r="AU430" s="509"/>
      <c r="AV430" s="509"/>
      <c r="AW430" s="509"/>
      <c r="AX430" s="509"/>
      <c r="AY430" s="509"/>
      <c r="AZ430" s="509"/>
      <c r="BA430" s="509"/>
      <c r="BB430" s="509"/>
      <c r="BC430" s="509"/>
    </row>
    <row r="431" ht="15.75" customHeight="1">
      <c r="A431" s="509"/>
      <c r="B431" s="510"/>
      <c r="C431" s="509"/>
      <c r="D431" s="509"/>
      <c r="E431" s="509"/>
      <c r="F431" s="509"/>
      <c r="G431" s="509"/>
      <c r="H431" s="509"/>
      <c r="I431" s="509"/>
      <c r="J431" s="509"/>
      <c r="K431" s="509"/>
      <c r="L431" s="509"/>
      <c r="M431" s="509"/>
      <c r="N431" s="509"/>
      <c r="O431" s="509"/>
      <c r="P431" s="509"/>
      <c r="Q431" s="509"/>
      <c r="R431" s="509"/>
      <c r="S431" s="509"/>
      <c r="T431" s="509"/>
      <c r="U431" s="509"/>
      <c r="V431" s="509"/>
      <c r="W431" s="509"/>
      <c r="X431" s="509"/>
      <c r="Y431" s="509"/>
      <c r="Z431" s="509"/>
      <c r="AA431" s="509"/>
      <c r="AB431" s="509"/>
      <c r="AC431" s="509"/>
      <c r="AD431" s="509"/>
      <c r="AE431" s="509"/>
      <c r="AF431" s="509"/>
      <c r="AG431" s="509"/>
      <c r="AH431" s="509"/>
      <c r="AI431" s="509"/>
      <c r="AJ431" s="509"/>
      <c r="AK431" s="509"/>
      <c r="AL431" s="509"/>
      <c r="AM431" s="509"/>
      <c r="AN431" s="509"/>
      <c r="AO431" s="509"/>
      <c r="AP431" s="509"/>
      <c r="AQ431" s="509"/>
      <c r="AR431" s="509"/>
      <c r="AS431" s="509"/>
      <c r="AT431" s="509"/>
      <c r="AU431" s="509"/>
      <c r="AV431" s="509"/>
      <c r="AW431" s="509"/>
      <c r="AX431" s="509"/>
      <c r="AY431" s="509"/>
      <c r="AZ431" s="509"/>
      <c r="BA431" s="509"/>
      <c r="BB431" s="509"/>
      <c r="BC431" s="509"/>
    </row>
    <row r="432" ht="15.75" customHeight="1">
      <c r="A432" s="509"/>
      <c r="B432" s="510"/>
      <c r="C432" s="509"/>
      <c r="D432" s="509"/>
      <c r="E432" s="509"/>
      <c r="F432" s="509"/>
      <c r="G432" s="509"/>
      <c r="H432" s="509"/>
      <c r="I432" s="509"/>
      <c r="J432" s="509"/>
      <c r="K432" s="509"/>
      <c r="L432" s="509"/>
      <c r="M432" s="509"/>
      <c r="N432" s="509"/>
      <c r="O432" s="509"/>
      <c r="P432" s="509"/>
      <c r="Q432" s="509"/>
      <c r="R432" s="509"/>
      <c r="S432" s="509"/>
      <c r="T432" s="509"/>
      <c r="U432" s="509"/>
      <c r="V432" s="509"/>
      <c r="W432" s="509"/>
      <c r="X432" s="509"/>
      <c r="Y432" s="509"/>
      <c r="Z432" s="509"/>
      <c r="AA432" s="509"/>
      <c r="AB432" s="509"/>
      <c r="AC432" s="509"/>
      <c r="AD432" s="509"/>
      <c r="AE432" s="509"/>
      <c r="AF432" s="509"/>
      <c r="AG432" s="509"/>
      <c r="AH432" s="509"/>
      <c r="AI432" s="509"/>
      <c r="AJ432" s="509"/>
      <c r="AK432" s="509"/>
      <c r="AL432" s="509"/>
      <c r="AM432" s="509"/>
      <c r="AN432" s="509"/>
      <c r="AO432" s="509"/>
      <c r="AP432" s="509"/>
      <c r="AQ432" s="509"/>
      <c r="AR432" s="509"/>
      <c r="AS432" s="509"/>
      <c r="AT432" s="509"/>
      <c r="AU432" s="509"/>
      <c r="AV432" s="509"/>
      <c r="AW432" s="509"/>
      <c r="AX432" s="509"/>
      <c r="AY432" s="509"/>
      <c r="AZ432" s="509"/>
      <c r="BA432" s="509"/>
      <c r="BB432" s="509"/>
      <c r="BC432" s="509"/>
    </row>
    <row r="433" ht="15.75" customHeight="1">
      <c r="A433" s="509"/>
      <c r="B433" s="510"/>
      <c r="C433" s="509"/>
      <c r="D433" s="509"/>
      <c r="E433" s="509"/>
      <c r="F433" s="509"/>
      <c r="G433" s="509"/>
      <c r="H433" s="509"/>
      <c r="I433" s="509"/>
      <c r="J433" s="509"/>
      <c r="K433" s="509"/>
      <c r="L433" s="509"/>
      <c r="M433" s="509"/>
      <c r="N433" s="509"/>
      <c r="O433" s="509"/>
      <c r="P433" s="509"/>
      <c r="Q433" s="509"/>
      <c r="R433" s="509"/>
      <c r="S433" s="509"/>
      <c r="T433" s="509"/>
      <c r="U433" s="509"/>
      <c r="V433" s="509"/>
      <c r="W433" s="509"/>
      <c r="X433" s="509"/>
      <c r="Y433" s="509"/>
      <c r="Z433" s="509"/>
      <c r="AA433" s="509"/>
      <c r="AB433" s="509"/>
      <c r="AC433" s="509"/>
      <c r="AD433" s="509"/>
      <c r="AE433" s="509"/>
      <c r="AF433" s="509"/>
      <c r="AG433" s="509"/>
      <c r="AH433" s="509"/>
      <c r="AI433" s="509"/>
      <c r="AJ433" s="509"/>
      <c r="AK433" s="509"/>
      <c r="AL433" s="509"/>
      <c r="AM433" s="509"/>
      <c r="AN433" s="509"/>
      <c r="AO433" s="509"/>
      <c r="AP433" s="509"/>
      <c r="AQ433" s="509"/>
      <c r="AR433" s="509"/>
      <c r="AS433" s="509"/>
      <c r="AT433" s="509"/>
      <c r="AU433" s="509"/>
      <c r="AV433" s="509"/>
      <c r="AW433" s="509"/>
      <c r="AX433" s="509"/>
      <c r="AY433" s="509"/>
      <c r="AZ433" s="509"/>
      <c r="BA433" s="509"/>
      <c r="BB433" s="509"/>
      <c r="BC433" s="509"/>
    </row>
    <row r="434" ht="15.75" customHeight="1">
      <c r="A434" s="509"/>
      <c r="B434" s="510"/>
      <c r="C434" s="509"/>
      <c r="D434" s="509"/>
      <c r="E434" s="509"/>
      <c r="F434" s="509"/>
      <c r="G434" s="509"/>
      <c r="H434" s="509"/>
      <c r="I434" s="509"/>
      <c r="J434" s="509"/>
      <c r="K434" s="509"/>
      <c r="L434" s="509"/>
      <c r="M434" s="509"/>
      <c r="N434" s="509"/>
      <c r="O434" s="509"/>
      <c r="P434" s="509"/>
      <c r="Q434" s="509"/>
      <c r="R434" s="509"/>
      <c r="S434" s="509"/>
      <c r="T434" s="509"/>
      <c r="U434" s="509"/>
      <c r="V434" s="509"/>
      <c r="W434" s="509"/>
      <c r="X434" s="509"/>
      <c r="Y434" s="509"/>
      <c r="Z434" s="509"/>
      <c r="AA434" s="509"/>
      <c r="AB434" s="509"/>
      <c r="AC434" s="509"/>
      <c r="AD434" s="509"/>
      <c r="AE434" s="509"/>
      <c r="AF434" s="509"/>
      <c r="AG434" s="509"/>
      <c r="AH434" s="509"/>
      <c r="AI434" s="509"/>
      <c r="AJ434" s="509"/>
      <c r="AK434" s="509"/>
      <c r="AL434" s="509"/>
      <c r="AM434" s="509"/>
      <c r="AN434" s="509"/>
      <c r="AO434" s="509"/>
      <c r="AP434" s="509"/>
      <c r="AQ434" s="509"/>
      <c r="AR434" s="509"/>
      <c r="AS434" s="509"/>
      <c r="AT434" s="509"/>
      <c r="AU434" s="509"/>
      <c r="AV434" s="509"/>
      <c r="AW434" s="509"/>
      <c r="AX434" s="509"/>
      <c r="AY434" s="509"/>
      <c r="AZ434" s="509"/>
      <c r="BA434" s="509"/>
      <c r="BB434" s="509"/>
      <c r="BC434" s="509"/>
    </row>
    <row r="435" ht="15.75" customHeight="1">
      <c r="A435" s="509"/>
      <c r="B435" s="510"/>
      <c r="C435" s="509"/>
      <c r="D435" s="509"/>
      <c r="E435" s="509"/>
      <c r="F435" s="509"/>
      <c r="G435" s="509"/>
      <c r="H435" s="509"/>
      <c r="I435" s="509"/>
      <c r="J435" s="509"/>
      <c r="K435" s="509"/>
      <c r="L435" s="509"/>
      <c r="M435" s="509"/>
      <c r="N435" s="509"/>
      <c r="O435" s="509"/>
      <c r="P435" s="509"/>
      <c r="Q435" s="509"/>
      <c r="R435" s="509"/>
      <c r="S435" s="509"/>
      <c r="T435" s="509"/>
      <c r="U435" s="509"/>
      <c r="V435" s="509"/>
      <c r="W435" s="509"/>
      <c r="X435" s="509"/>
      <c r="Y435" s="509"/>
      <c r="Z435" s="509"/>
      <c r="AA435" s="509"/>
      <c r="AB435" s="509"/>
      <c r="AC435" s="509"/>
      <c r="AD435" s="509"/>
      <c r="AE435" s="509"/>
      <c r="AF435" s="509"/>
      <c r="AG435" s="509"/>
      <c r="AH435" s="509"/>
      <c r="AI435" s="509"/>
      <c r="AJ435" s="509"/>
      <c r="AK435" s="509"/>
      <c r="AL435" s="509"/>
      <c r="AM435" s="509"/>
      <c r="AN435" s="509"/>
      <c r="AO435" s="509"/>
      <c r="AP435" s="509"/>
      <c r="AQ435" s="509"/>
      <c r="AR435" s="509"/>
      <c r="AS435" s="509"/>
      <c r="AT435" s="509"/>
      <c r="AU435" s="509"/>
      <c r="AV435" s="509"/>
      <c r="AW435" s="509"/>
      <c r="AX435" s="509"/>
      <c r="AY435" s="509"/>
      <c r="AZ435" s="509"/>
      <c r="BA435" s="509"/>
      <c r="BB435" s="509"/>
      <c r="BC435" s="509"/>
    </row>
    <row r="436" ht="15.75" customHeight="1">
      <c r="A436" s="509"/>
      <c r="B436" s="510"/>
      <c r="C436" s="509"/>
      <c r="D436" s="509"/>
      <c r="E436" s="509"/>
      <c r="F436" s="509"/>
      <c r="G436" s="509"/>
      <c r="H436" s="509"/>
      <c r="I436" s="509"/>
      <c r="J436" s="509"/>
      <c r="K436" s="509"/>
      <c r="L436" s="509"/>
      <c r="M436" s="509"/>
      <c r="N436" s="509"/>
      <c r="O436" s="509"/>
      <c r="P436" s="509"/>
      <c r="Q436" s="509"/>
      <c r="R436" s="509"/>
      <c r="S436" s="509"/>
      <c r="T436" s="509"/>
      <c r="U436" s="509"/>
      <c r="V436" s="509"/>
      <c r="W436" s="509"/>
      <c r="X436" s="509"/>
      <c r="Y436" s="509"/>
      <c r="Z436" s="509"/>
      <c r="AA436" s="509"/>
      <c r="AB436" s="509"/>
      <c r="AC436" s="509"/>
      <c r="AD436" s="509"/>
      <c r="AE436" s="509"/>
      <c r="AF436" s="509"/>
      <c r="AG436" s="509"/>
      <c r="AH436" s="509"/>
      <c r="AI436" s="509"/>
      <c r="AJ436" s="509"/>
      <c r="AK436" s="509"/>
      <c r="AL436" s="509"/>
      <c r="AM436" s="509"/>
      <c r="AN436" s="509"/>
      <c r="AO436" s="509"/>
      <c r="AP436" s="509"/>
      <c r="AQ436" s="509"/>
      <c r="AR436" s="509"/>
      <c r="AS436" s="509"/>
      <c r="AT436" s="509"/>
      <c r="AU436" s="509"/>
      <c r="AV436" s="509"/>
      <c r="AW436" s="509"/>
      <c r="AX436" s="509"/>
      <c r="AY436" s="509"/>
      <c r="AZ436" s="509"/>
      <c r="BA436" s="509"/>
      <c r="BB436" s="509"/>
      <c r="BC436" s="509"/>
    </row>
    <row r="437" ht="15.75" customHeight="1">
      <c r="A437" s="509"/>
      <c r="B437" s="510"/>
      <c r="C437" s="509"/>
      <c r="D437" s="509"/>
      <c r="E437" s="509"/>
      <c r="F437" s="509"/>
      <c r="G437" s="509"/>
      <c r="H437" s="509"/>
      <c r="I437" s="509"/>
      <c r="J437" s="509"/>
      <c r="K437" s="509"/>
      <c r="L437" s="509"/>
      <c r="M437" s="509"/>
      <c r="N437" s="509"/>
      <c r="O437" s="509"/>
      <c r="P437" s="509"/>
      <c r="Q437" s="509"/>
      <c r="R437" s="509"/>
      <c r="S437" s="509"/>
      <c r="T437" s="509"/>
      <c r="U437" s="509"/>
      <c r="V437" s="509"/>
      <c r="W437" s="509"/>
      <c r="X437" s="509"/>
      <c r="Y437" s="509"/>
      <c r="Z437" s="509"/>
      <c r="AA437" s="509"/>
      <c r="AB437" s="509"/>
      <c r="AC437" s="509"/>
      <c r="AD437" s="509"/>
      <c r="AE437" s="509"/>
      <c r="AF437" s="509"/>
      <c r="AG437" s="509"/>
      <c r="AH437" s="509"/>
      <c r="AI437" s="509"/>
      <c r="AJ437" s="509"/>
      <c r="AK437" s="509"/>
      <c r="AL437" s="509"/>
      <c r="AM437" s="509"/>
      <c r="AN437" s="509"/>
      <c r="AO437" s="509"/>
      <c r="AP437" s="509"/>
      <c r="AQ437" s="509"/>
      <c r="AR437" s="509"/>
      <c r="AS437" s="509"/>
      <c r="AT437" s="509"/>
      <c r="AU437" s="509"/>
      <c r="AV437" s="509"/>
      <c r="AW437" s="509"/>
      <c r="AX437" s="509"/>
      <c r="AY437" s="509"/>
      <c r="AZ437" s="509"/>
      <c r="BA437" s="509"/>
      <c r="BB437" s="509"/>
      <c r="BC437" s="509"/>
    </row>
    <row r="438" ht="15.75" customHeight="1">
      <c r="A438" s="509"/>
      <c r="B438" s="510"/>
      <c r="C438" s="509"/>
      <c r="D438" s="509"/>
      <c r="E438" s="509"/>
      <c r="F438" s="509"/>
      <c r="G438" s="509"/>
      <c r="H438" s="509"/>
      <c r="I438" s="509"/>
      <c r="J438" s="509"/>
      <c r="K438" s="509"/>
      <c r="L438" s="509"/>
      <c r="M438" s="509"/>
      <c r="N438" s="509"/>
      <c r="O438" s="509"/>
      <c r="P438" s="509"/>
      <c r="Q438" s="509"/>
      <c r="R438" s="509"/>
      <c r="S438" s="509"/>
      <c r="T438" s="509"/>
      <c r="U438" s="509"/>
      <c r="V438" s="509"/>
      <c r="W438" s="509"/>
      <c r="X438" s="509"/>
      <c r="Y438" s="509"/>
      <c r="Z438" s="509"/>
      <c r="AA438" s="509"/>
      <c r="AB438" s="509"/>
      <c r="AC438" s="509"/>
      <c r="AD438" s="509"/>
      <c r="AE438" s="509"/>
      <c r="AF438" s="509"/>
      <c r="AG438" s="509"/>
      <c r="AH438" s="509"/>
      <c r="AI438" s="509"/>
      <c r="AJ438" s="509"/>
      <c r="AK438" s="509"/>
      <c r="AL438" s="509"/>
      <c r="AM438" s="509"/>
      <c r="AN438" s="509"/>
      <c r="AO438" s="509"/>
      <c r="AP438" s="509"/>
      <c r="AQ438" s="509"/>
      <c r="AR438" s="509"/>
      <c r="AS438" s="509"/>
      <c r="AT438" s="509"/>
      <c r="AU438" s="509"/>
      <c r="AV438" s="509"/>
      <c r="AW438" s="509"/>
      <c r="AX438" s="509"/>
      <c r="AY438" s="509"/>
      <c r="AZ438" s="509"/>
      <c r="BA438" s="509"/>
      <c r="BB438" s="509"/>
      <c r="BC438" s="509"/>
    </row>
    <row r="439" ht="15.75" customHeight="1">
      <c r="A439" s="509"/>
      <c r="B439" s="510"/>
      <c r="C439" s="509"/>
      <c r="D439" s="509"/>
      <c r="E439" s="509"/>
      <c r="F439" s="509"/>
      <c r="G439" s="509"/>
      <c r="H439" s="509"/>
      <c r="I439" s="509"/>
      <c r="J439" s="509"/>
      <c r="K439" s="509"/>
      <c r="L439" s="509"/>
      <c r="M439" s="509"/>
      <c r="N439" s="509"/>
      <c r="O439" s="509"/>
      <c r="P439" s="509"/>
      <c r="Q439" s="509"/>
      <c r="R439" s="509"/>
      <c r="S439" s="509"/>
      <c r="T439" s="509"/>
      <c r="U439" s="509"/>
      <c r="V439" s="509"/>
      <c r="W439" s="509"/>
      <c r="X439" s="509"/>
      <c r="Y439" s="509"/>
      <c r="Z439" s="509"/>
      <c r="AA439" s="509"/>
      <c r="AB439" s="509"/>
      <c r="AC439" s="509"/>
      <c r="AD439" s="509"/>
      <c r="AE439" s="509"/>
      <c r="AF439" s="509"/>
      <c r="AG439" s="509"/>
      <c r="AH439" s="509"/>
      <c r="AI439" s="509"/>
      <c r="AJ439" s="509"/>
      <c r="AK439" s="509"/>
      <c r="AL439" s="509"/>
      <c r="AM439" s="509"/>
      <c r="AN439" s="509"/>
      <c r="AO439" s="509"/>
      <c r="AP439" s="509"/>
      <c r="AQ439" s="509"/>
      <c r="AR439" s="509"/>
      <c r="AS439" s="509"/>
      <c r="AT439" s="509"/>
      <c r="AU439" s="509"/>
      <c r="AV439" s="509"/>
      <c r="AW439" s="509"/>
      <c r="AX439" s="509"/>
      <c r="AY439" s="509"/>
      <c r="AZ439" s="509"/>
      <c r="BA439" s="509"/>
      <c r="BB439" s="509"/>
      <c r="BC439" s="509"/>
    </row>
    <row r="440" ht="15.75" customHeight="1">
      <c r="A440" s="509"/>
      <c r="B440" s="510"/>
      <c r="C440" s="509"/>
      <c r="D440" s="509"/>
      <c r="E440" s="509"/>
      <c r="F440" s="509"/>
      <c r="G440" s="509"/>
      <c r="H440" s="509"/>
      <c r="I440" s="509"/>
      <c r="J440" s="509"/>
      <c r="K440" s="509"/>
      <c r="L440" s="509"/>
      <c r="M440" s="509"/>
      <c r="N440" s="509"/>
      <c r="O440" s="509"/>
      <c r="P440" s="509"/>
      <c r="Q440" s="509"/>
      <c r="R440" s="509"/>
      <c r="S440" s="509"/>
      <c r="T440" s="509"/>
      <c r="U440" s="509"/>
      <c r="V440" s="509"/>
      <c r="W440" s="509"/>
      <c r="X440" s="509"/>
      <c r="Y440" s="509"/>
      <c r="Z440" s="509"/>
      <c r="AA440" s="509"/>
      <c r="AB440" s="509"/>
      <c r="AC440" s="509"/>
      <c r="AD440" s="509"/>
      <c r="AE440" s="509"/>
      <c r="AF440" s="509"/>
      <c r="AG440" s="509"/>
      <c r="AH440" s="509"/>
      <c r="AI440" s="509"/>
      <c r="AJ440" s="509"/>
      <c r="AK440" s="509"/>
      <c r="AL440" s="509"/>
      <c r="AM440" s="509"/>
      <c r="AN440" s="509"/>
      <c r="AO440" s="509"/>
      <c r="AP440" s="509"/>
      <c r="AQ440" s="509"/>
      <c r="AR440" s="509"/>
      <c r="AS440" s="509"/>
      <c r="AT440" s="509"/>
      <c r="AU440" s="509"/>
      <c r="AV440" s="509"/>
      <c r="AW440" s="509"/>
      <c r="AX440" s="509"/>
      <c r="AY440" s="509"/>
      <c r="AZ440" s="509"/>
      <c r="BA440" s="509"/>
      <c r="BB440" s="509"/>
      <c r="BC440" s="509"/>
    </row>
    <row r="441" ht="15.75" customHeight="1">
      <c r="A441" s="509"/>
      <c r="B441" s="510"/>
      <c r="C441" s="509"/>
      <c r="D441" s="509"/>
      <c r="E441" s="509"/>
      <c r="F441" s="509"/>
      <c r="G441" s="509"/>
      <c r="H441" s="509"/>
      <c r="I441" s="509"/>
      <c r="J441" s="509"/>
      <c r="K441" s="509"/>
      <c r="L441" s="509"/>
      <c r="M441" s="509"/>
      <c r="N441" s="509"/>
      <c r="O441" s="509"/>
      <c r="P441" s="509"/>
      <c r="Q441" s="509"/>
      <c r="R441" s="509"/>
      <c r="S441" s="509"/>
      <c r="T441" s="509"/>
      <c r="U441" s="509"/>
      <c r="V441" s="509"/>
      <c r="W441" s="509"/>
      <c r="X441" s="509"/>
      <c r="Y441" s="509"/>
      <c r="Z441" s="509"/>
      <c r="AA441" s="509"/>
      <c r="AB441" s="509"/>
      <c r="AC441" s="509"/>
      <c r="AD441" s="509"/>
      <c r="AE441" s="509"/>
      <c r="AF441" s="509"/>
      <c r="AG441" s="509"/>
      <c r="AH441" s="509"/>
      <c r="AI441" s="509"/>
      <c r="AJ441" s="509"/>
      <c r="AK441" s="509"/>
      <c r="AL441" s="509"/>
      <c r="AM441" s="509"/>
      <c r="AN441" s="509"/>
      <c r="AO441" s="509"/>
      <c r="AP441" s="509"/>
      <c r="AQ441" s="509"/>
      <c r="AR441" s="509"/>
      <c r="AS441" s="509"/>
      <c r="AT441" s="509"/>
      <c r="AU441" s="509"/>
      <c r="AV441" s="509"/>
      <c r="AW441" s="509"/>
      <c r="AX441" s="509"/>
      <c r="AY441" s="509"/>
      <c r="AZ441" s="509"/>
      <c r="BA441" s="509"/>
      <c r="BB441" s="509"/>
      <c r="BC441" s="509"/>
    </row>
    <row r="442" ht="15.75" customHeight="1">
      <c r="A442" s="509"/>
      <c r="B442" s="510"/>
      <c r="C442" s="509"/>
      <c r="D442" s="509"/>
      <c r="E442" s="509"/>
      <c r="F442" s="509"/>
      <c r="G442" s="509"/>
      <c r="H442" s="509"/>
      <c r="I442" s="509"/>
      <c r="J442" s="509"/>
      <c r="K442" s="509"/>
      <c r="L442" s="509"/>
      <c r="M442" s="509"/>
      <c r="N442" s="509"/>
      <c r="O442" s="509"/>
      <c r="P442" s="509"/>
      <c r="Q442" s="509"/>
      <c r="R442" s="509"/>
      <c r="S442" s="509"/>
      <c r="T442" s="509"/>
      <c r="U442" s="509"/>
      <c r="V442" s="509"/>
      <c r="W442" s="509"/>
      <c r="X442" s="509"/>
      <c r="Y442" s="509"/>
      <c r="Z442" s="509"/>
      <c r="AA442" s="509"/>
      <c r="AB442" s="509"/>
      <c r="AC442" s="509"/>
      <c r="AD442" s="509"/>
      <c r="AE442" s="509"/>
      <c r="AF442" s="509"/>
      <c r="AG442" s="509"/>
      <c r="AH442" s="509"/>
      <c r="AI442" s="509"/>
      <c r="AJ442" s="509"/>
      <c r="AK442" s="509"/>
      <c r="AL442" s="509"/>
      <c r="AM442" s="509"/>
      <c r="AN442" s="509"/>
      <c r="AO442" s="509"/>
      <c r="AP442" s="509"/>
      <c r="AQ442" s="509"/>
      <c r="AR442" s="509"/>
      <c r="AS442" s="509"/>
      <c r="AT442" s="509"/>
      <c r="AU442" s="509"/>
      <c r="AV442" s="509"/>
      <c r="AW442" s="509"/>
      <c r="AX442" s="509"/>
      <c r="AY442" s="509"/>
      <c r="AZ442" s="509"/>
      <c r="BA442" s="509"/>
      <c r="BB442" s="509"/>
      <c r="BC442" s="509"/>
    </row>
    <row r="443" ht="15.75" customHeight="1">
      <c r="A443" s="509"/>
      <c r="B443" s="510"/>
      <c r="C443" s="509"/>
      <c r="D443" s="509"/>
      <c r="E443" s="509"/>
      <c r="F443" s="509"/>
      <c r="G443" s="509"/>
      <c r="H443" s="509"/>
      <c r="I443" s="509"/>
      <c r="J443" s="509"/>
      <c r="K443" s="509"/>
      <c r="L443" s="509"/>
      <c r="M443" s="509"/>
      <c r="N443" s="509"/>
      <c r="O443" s="509"/>
      <c r="P443" s="509"/>
      <c r="Q443" s="509"/>
      <c r="R443" s="509"/>
      <c r="S443" s="509"/>
      <c r="T443" s="509"/>
      <c r="U443" s="509"/>
      <c r="V443" s="509"/>
      <c r="W443" s="509"/>
      <c r="X443" s="509"/>
      <c r="Y443" s="509"/>
      <c r="Z443" s="509"/>
      <c r="AA443" s="509"/>
      <c r="AB443" s="509"/>
      <c r="AC443" s="509"/>
      <c r="AD443" s="509"/>
      <c r="AE443" s="509"/>
      <c r="AF443" s="509"/>
      <c r="AG443" s="509"/>
      <c r="AH443" s="509"/>
      <c r="AI443" s="509"/>
      <c r="AJ443" s="509"/>
      <c r="AK443" s="509"/>
      <c r="AL443" s="509"/>
      <c r="AM443" s="509"/>
      <c r="AN443" s="509"/>
      <c r="AO443" s="509"/>
      <c r="AP443" s="509"/>
      <c r="AQ443" s="509"/>
      <c r="AR443" s="509"/>
      <c r="AS443" s="509"/>
      <c r="AT443" s="509"/>
      <c r="AU443" s="509"/>
      <c r="AV443" s="509"/>
      <c r="AW443" s="509"/>
      <c r="AX443" s="509"/>
      <c r="AY443" s="509"/>
      <c r="AZ443" s="509"/>
      <c r="BA443" s="509"/>
      <c r="BB443" s="509"/>
      <c r="BC443" s="509"/>
    </row>
    <row r="444" ht="15.75" customHeight="1">
      <c r="A444" s="509"/>
      <c r="B444" s="510"/>
      <c r="C444" s="509"/>
      <c r="D444" s="509"/>
      <c r="E444" s="509"/>
      <c r="F444" s="509"/>
      <c r="G444" s="509"/>
      <c r="H444" s="509"/>
      <c r="I444" s="509"/>
      <c r="J444" s="509"/>
      <c r="K444" s="509"/>
      <c r="L444" s="509"/>
      <c r="M444" s="509"/>
      <c r="N444" s="509"/>
      <c r="O444" s="509"/>
      <c r="P444" s="509"/>
      <c r="Q444" s="509"/>
      <c r="R444" s="509"/>
      <c r="S444" s="509"/>
      <c r="T444" s="509"/>
      <c r="U444" s="509"/>
      <c r="V444" s="509"/>
      <c r="W444" s="509"/>
      <c r="X444" s="509"/>
      <c r="Y444" s="509"/>
      <c r="Z444" s="509"/>
      <c r="AA444" s="509"/>
      <c r="AB444" s="509"/>
      <c r="AC444" s="509"/>
      <c r="AD444" s="509"/>
      <c r="AE444" s="509"/>
      <c r="AF444" s="509"/>
      <c r="AG444" s="509"/>
      <c r="AH444" s="509"/>
      <c r="AI444" s="509"/>
      <c r="AJ444" s="509"/>
      <c r="AK444" s="509"/>
      <c r="AL444" s="509"/>
      <c r="AM444" s="509"/>
      <c r="AN444" s="509"/>
      <c r="AO444" s="509"/>
      <c r="AP444" s="509"/>
      <c r="AQ444" s="509"/>
      <c r="AR444" s="509"/>
      <c r="AS444" s="509"/>
      <c r="AT444" s="509"/>
      <c r="AU444" s="509"/>
      <c r="AV444" s="509"/>
      <c r="AW444" s="509"/>
      <c r="AX444" s="509"/>
      <c r="AY444" s="509"/>
      <c r="AZ444" s="509"/>
      <c r="BA444" s="509"/>
      <c r="BB444" s="509"/>
      <c r="BC444" s="509"/>
    </row>
    <row r="445" ht="15.75" customHeight="1">
      <c r="A445" s="509"/>
      <c r="B445" s="510"/>
      <c r="C445" s="509"/>
      <c r="D445" s="509"/>
      <c r="E445" s="509"/>
      <c r="F445" s="509"/>
      <c r="G445" s="509"/>
      <c r="H445" s="509"/>
      <c r="I445" s="509"/>
      <c r="J445" s="509"/>
      <c r="K445" s="509"/>
      <c r="L445" s="509"/>
      <c r="M445" s="509"/>
      <c r="N445" s="509"/>
      <c r="O445" s="509"/>
      <c r="P445" s="509"/>
      <c r="Q445" s="509"/>
      <c r="R445" s="509"/>
      <c r="S445" s="509"/>
      <c r="T445" s="509"/>
      <c r="U445" s="509"/>
      <c r="V445" s="509"/>
      <c r="W445" s="509"/>
      <c r="X445" s="509"/>
      <c r="Y445" s="509"/>
      <c r="Z445" s="509"/>
      <c r="AA445" s="509"/>
      <c r="AB445" s="509"/>
      <c r="AC445" s="509"/>
      <c r="AD445" s="509"/>
      <c r="AE445" s="509"/>
      <c r="AF445" s="509"/>
      <c r="AG445" s="509"/>
      <c r="AH445" s="509"/>
      <c r="AI445" s="509"/>
      <c r="AJ445" s="509"/>
      <c r="AK445" s="509"/>
      <c r="AL445" s="509"/>
      <c r="AM445" s="509"/>
      <c r="AN445" s="509"/>
      <c r="AO445" s="509"/>
      <c r="AP445" s="509"/>
      <c r="AQ445" s="509"/>
      <c r="AR445" s="509"/>
      <c r="AS445" s="509"/>
      <c r="AT445" s="509"/>
      <c r="AU445" s="509"/>
      <c r="AV445" s="509"/>
      <c r="AW445" s="509"/>
      <c r="AX445" s="509"/>
      <c r="AY445" s="509"/>
      <c r="AZ445" s="509"/>
      <c r="BA445" s="509"/>
      <c r="BB445" s="509"/>
      <c r="BC445" s="509"/>
    </row>
    <row r="446" ht="15.75" customHeight="1">
      <c r="A446" s="509"/>
      <c r="B446" s="510"/>
      <c r="C446" s="509"/>
      <c r="D446" s="509"/>
      <c r="E446" s="509"/>
      <c r="F446" s="509"/>
      <c r="G446" s="509"/>
      <c r="H446" s="509"/>
      <c r="I446" s="509"/>
      <c r="J446" s="509"/>
      <c r="K446" s="509"/>
      <c r="L446" s="509"/>
      <c r="M446" s="509"/>
      <c r="N446" s="509"/>
      <c r="O446" s="509"/>
      <c r="P446" s="509"/>
      <c r="Q446" s="509"/>
      <c r="R446" s="509"/>
      <c r="S446" s="509"/>
      <c r="T446" s="509"/>
      <c r="U446" s="509"/>
      <c r="V446" s="509"/>
      <c r="W446" s="509"/>
      <c r="X446" s="509"/>
      <c r="Y446" s="509"/>
      <c r="Z446" s="509"/>
      <c r="AA446" s="509"/>
      <c r="AB446" s="509"/>
      <c r="AC446" s="509"/>
      <c r="AD446" s="509"/>
      <c r="AE446" s="509"/>
      <c r="AF446" s="509"/>
      <c r="AG446" s="509"/>
      <c r="AH446" s="509"/>
      <c r="AI446" s="509"/>
      <c r="AJ446" s="509"/>
      <c r="AK446" s="509"/>
      <c r="AL446" s="509"/>
      <c r="AM446" s="509"/>
      <c r="AN446" s="509"/>
      <c r="AO446" s="509"/>
      <c r="AP446" s="509"/>
      <c r="AQ446" s="509"/>
      <c r="AR446" s="509"/>
      <c r="AS446" s="509"/>
      <c r="AT446" s="509"/>
      <c r="AU446" s="509"/>
      <c r="AV446" s="509"/>
      <c r="AW446" s="509"/>
      <c r="AX446" s="509"/>
      <c r="AY446" s="509"/>
      <c r="AZ446" s="509"/>
      <c r="BA446" s="509"/>
      <c r="BB446" s="509"/>
      <c r="BC446" s="509"/>
    </row>
    <row r="447" ht="15.75" customHeight="1">
      <c r="A447" s="509"/>
      <c r="B447" s="510"/>
      <c r="C447" s="509"/>
      <c r="D447" s="509"/>
      <c r="E447" s="509"/>
      <c r="F447" s="509"/>
      <c r="G447" s="509"/>
      <c r="H447" s="509"/>
      <c r="I447" s="509"/>
      <c r="J447" s="509"/>
      <c r="K447" s="509"/>
      <c r="L447" s="509"/>
      <c r="M447" s="509"/>
      <c r="N447" s="509"/>
      <c r="O447" s="509"/>
      <c r="P447" s="509"/>
      <c r="Q447" s="509"/>
      <c r="R447" s="509"/>
      <c r="S447" s="509"/>
      <c r="T447" s="509"/>
      <c r="U447" s="509"/>
      <c r="V447" s="509"/>
      <c r="W447" s="509"/>
      <c r="X447" s="509"/>
      <c r="Y447" s="509"/>
      <c r="Z447" s="509"/>
      <c r="AA447" s="509"/>
      <c r="AB447" s="509"/>
      <c r="AC447" s="509"/>
      <c r="AD447" s="509"/>
      <c r="AE447" s="509"/>
      <c r="AF447" s="509"/>
      <c r="AG447" s="509"/>
      <c r="AH447" s="509"/>
      <c r="AI447" s="509"/>
      <c r="AJ447" s="509"/>
      <c r="AK447" s="509"/>
      <c r="AL447" s="509"/>
      <c r="AM447" s="509"/>
      <c r="AN447" s="509"/>
      <c r="AO447" s="509"/>
      <c r="AP447" s="509"/>
      <c r="AQ447" s="509"/>
      <c r="AR447" s="509"/>
      <c r="AS447" s="509"/>
      <c r="AT447" s="509"/>
      <c r="AU447" s="509"/>
      <c r="AV447" s="509"/>
      <c r="AW447" s="509"/>
      <c r="AX447" s="509"/>
      <c r="AY447" s="509"/>
      <c r="AZ447" s="509"/>
      <c r="BA447" s="509"/>
      <c r="BB447" s="509"/>
      <c r="BC447" s="509"/>
    </row>
    <row r="448" ht="15.75" customHeight="1">
      <c r="A448" s="509"/>
      <c r="B448" s="510"/>
      <c r="C448" s="509"/>
      <c r="D448" s="509"/>
      <c r="E448" s="509"/>
      <c r="F448" s="509"/>
      <c r="G448" s="509"/>
      <c r="H448" s="509"/>
      <c r="I448" s="509"/>
      <c r="J448" s="509"/>
      <c r="K448" s="509"/>
      <c r="L448" s="509"/>
      <c r="M448" s="509"/>
      <c r="N448" s="509"/>
      <c r="O448" s="509"/>
      <c r="P448" s="509"/>
      <c r="Q448" s="509"/>
      <c r="R448" s="509"/>
      <c r="S448" s="509"/>
      <c r="T448" s="509"/>
      <c r="U448" s="509"/>
      <c r="V448" s="509"/>
      <c r="W448" s="509"/>
      <c r="X448" s="509"/>
      <c r="Y448" s="509"/>
      <c r="Z448" s="509"/>
      <c r="AA448" s="509"/>
      <c r="AB448" s="509"/>
      <c r="AC448" s="509"/>
      <c r="AD448" s="509"/>
      <c r="AE448" s="509"/>
      <c r="AF448" s="509"/>
      <c r="AG448" s="509"/>
      <c r="AH448" s="509"/>
      <c r="AI448" s="509"/>
      <c r="AJ448" s="509"/>
      <c r="AK448" s="509"/>
      <c r="AL448" s="509"/>
      <c r="AM448" s="509"/>
      <c r="AN448" s="509"/>
      <c r="AO448" s="509"/>
      <c r="AP448" s="509"/>
      <c r="AQ448" s="509"/>
      <c r="AR448" s="509"/>
      <c r="AS448" s="509"/>
      <c r="AT448" s="509"/>
      <c r="AU448" s="509"/>
      <c r="AV448" s="509"/>
      <c r="AW448" s="509"/>
      <c r="AX448" s="509"/>
      <c r="AY448" s="509"/>
      <c r="AZ448" s="509"/>
      <c r="BA448" s="509"/>
      <c r="BB448" s="509"/>
      <c r="BC448" s="509"/>
    </row>
    <row r="449" ht="15.75" customHeight="1">
      <c r="A449" s="509"/>
      <c r="B449" s="510"/>
      <c r="C449" s="509"/>
      <c r="D449" s="509"/>
      <c r="E449" s="509"/>
      <c r="F449" s="509"/>
      <c r="G449" s="509"/>
      <c r="H449" s="509"/>
      <c r="I449" s="509"/>
      <c r="J449" s="509"/>
      <c r="K449" s="509"/>
      <c r="L449" s="509"/>
      <c r="M449" s="509"/>
      <c r="N449" s="509"/>
      <c r="O449" s="509"/>
      <c r="P449" s="509"/>
      <c r="Q449" s="509"/>
      <c r="R449" s="509"/>
      <c r="S449" s="509"/>
      <c r="T449" s="509"/>
      <c r="U449" s="509"/>
      <c r="V449" s="509"/>
      <c r="W449" s="509"/>
      <c r="X449" s="509"/>
      <c r="Y449" s="509"/>
      <c r="Z449" s="509"/>
      <c r="AA449" s="509"/>
      <c r="AB449" s="509"/>
      <c r="AC449" s="509"/>
      <c r="AD449" s="509"/>
      <c r="AE449" s="509"/>
      <c r="AF449" s="509"/>
      <c r="AG449" s="509"/>
      <c r="AH449" s="509"/>
      <c r="AI449" s="509"/>
      <c r="AJ449" s="509"/>
      <c r="AK449" s="509"/>
      <c r="AL449" s="509"/>
      <c r="AM449" s="509"/>
      <c r="AN449" s="509"/>
      <c r="AO449" s="509"/>
      <c r="AP449" s="509"/>
      <c r="AQ449" s="509"/>
      <c r="AR449" s="509"/>
      <c r="AS449" s="509"/>
      <c r="AT449" s="509"/>
      <c r="AU449" s="509"/>
      <c r="AV449" s="509"/>
      <c r="AW449" s="509"/>
      <c r="AX449" s="509"/>
      <c r="AY449" s="509"/>
      <c r="AZ449" s="509"/>
      <c r="BA449" s="509"/>
      <c r="BB449" s="509"/>
      <c r="BC449" s="509"/>
    </row>
    <row r="450" ht="15.75" customHeight="1">
      <c r="A450" s="509"/>
      <c r="B450" s="510"/>
      <c r="C450" s="509"/>
      <c r="D450" s="509"/>
      <c r="E450" s="509"/>
      <c r="F450" s="509"/>
      <c r="G450" s="509"/>
      <c r="H450" s="509"/>
      <c r="I450" s="509"/>
      <c r="J450" s="509"/>
      <c r="K450" s="509"/>
      <c r="L450" s="509"/>
      <c r="M450" s="509"/>
      <c r="N450" s="509"/>
      <c r="O450" s="509"/>
      <c r="P450" s="509"/>
      <c r="Q450" s="509"/>
      <c r="R450" s="509"/>
      <c r="S450" s="509"/>
      <c r="T450" s="509"/>
      <c r="U450" s="509"/>
      <c r="V450" s="509"/>
      <c r="W450" s="509"/>
      <c r="X450" s="509"/>
      <c r="Y450" s="509"/>
      <c r="Z450" s="509"/>
      <c r="AA450" s="509"/>
      <c r="AB450" s="509"/>
      <c r="AC450" s="509"/>
      <c r="AD450" s="509"/>
      <c r="AE450" s="509"/>
      <c r="AF450" s="509"/>
      <c r="AG450" s="509"/>
      <c r="AH450" s="509"/>
      <c r="AI450" s="509"/>
      <c r="AJ450" s="509"/>
      <c r="AK450" s="509"/>
      <c r="AL450" s="509"/>
      <c r="AM450" s="509"/>
      <c r="AN450" s="509"/>
      <c r="AO450" s="509"/>
      <c r="AP450" s="509"/>
      <c r="AQ450" s="509"/>
      <c r="AR450" s="509"/>
      <c r="AS450" s="509"/>
      <c r="AT450" s="509"/>
      <c r="AU450" s="509"/>
      <c r="AV450" s="509"/>
      <c r="AW450" s="509"/>
      <c r="AX450" s="509"/>
      <c r="AY450" s="509"/>
      <c r="AZ450" s="509"/>
      <c r="BA450" s="509"/>
      <c r="BB450" s="509"/>
      <c r="BC450" s="509"/>
    </row>
    <row r="451" ht="15.75" customHeight="1">
      <c r="A451" s="509"/>
      <c r="B451" s="510"/>
      <c r="C451" s="509"/>
      <c r="D451" s="509"/>
      <c r="E451" s="509"/>
      <c r="F451" s="509"/>
      <c r="G451" s="509"/>
      <c r="H451" s="509"/>
      <c r="I451" s="509"/>
      <c r="J451" s="509"/>
      <c r="K451" s="509"/>
      <c r="L451" s="509"/>
      <c r="M451" s="509"/>
      <c r="N451" s="509"/>
      <c r="O451" s="509"/>
      <c r="P451" s="509"/>
      <c r="Q451" s="509"/>
      <c r="R451" s="509"/>
      <c r="S451" s="509"/>
      <c r="T451" s="509"/>
      <c r="U451" s="509"/>
      <c r="V451" s="509"/>
      <c r="W451" s="509"/>
      <c r="X451" s="509"/>
      <c r="Y451" s="509"/>
      <c r="Z451" s="509"/>
      <c r="AA451" s="509"/>
      <c r="AB451" s="509"/>
      <c r="AC451" s="509"/>
      <c r="AD451" s="509"/>
      <c r="AE451" s="509"/>
      <c r="AF451" s="509"/>
      <c r="AG451" s="509"/>
      <c r="AH451" s="509"/>
      <c r="AI451" s="509"/>
      <c r="AJ451" s="509"/>
      <c r="AK451" s="509"/>
      <c r="AL451" s="509"/>
      <c r="AM451" s="509"/>
      <c r="AN451" s="509"/>
      <c r="AO451" s="509"/>
      <c r="AP451" s="509"/>
      <c r="AQ451" s="509"/>
      <c r="AR451" s="509"/>
      <c r="AS451" s="509"/>
      <c r="AT451" s="509"/>
      <c r="AU451" s="509"/>
      <c r="AV451" s="509"/>
      <c r="AW451" s="509"/>
      <c r="AX451" s="509"/>
      <c r="AY451" s="509"/>
      <c r="AZ451" s="509"/>
      <c r="BA451" s="509"/>
      <c r="BB451" s="509"/>
      <c r="BC451" s="509"/>
    </row>
    <row r="452" ht="15.75" customHeight="1">
      <c r="A452" s="509"/>
      <c r="B452" s="510"/>
      <c r="C452" s="509"/>
      <c r="D452" s="509"/>
      <c r="E452" s="509"/>
      <c r="F452" s="509"/>
      <c r="G452" s="509"/>
      <c r="H452" s="509"/>
      <c r="I452" s="509"/>
      <c r="J452" s="509"/>
      <c r="K452" s="509"/>
      <c r="L452" s="509"/>
      <c r="M452" s="509"/>
      <c r="N452" s="509"/>
      <c r="O452" s="509"/>
      <c r="P452" s="509"/>
      <c r="Q452" s="509"/>
      <c r="R452" s="509"/>
      <c r="S452" s="509"/>
      <c r="T452" s="509"/>
      <c r="U452" s="509"/>
      <c r="V452" s="509"/>
      <c r="W452" s="509"/>
      <c r="X452" s="509"/>
      <c r="Y452" s="509"/>
      <c r="Z452" s="509"/>
      <c r="AA452" s="509"/>
      <c r="AB452" s="509"/>
      <c r="AC452" s="509"/>
      <c r="AD452" s="509"/>
      <c r="AE452" s="509"/>
      <c r="AF452" s="509"/>
      <c r="AG452" s="509"/>
      <c r="AH452" s="509"/>
      <c r="AI452" s="509"/>
      <c r="AJ452" s="509"/>
      <c r="AK452" s="509"/>
      <c r="AL452" s="509"/>
      <c r="AM452" s="509"/>
      <c r="AN452" s="509"/>
      <c r="AO452" s="509"/>
      <c r="AP452" s="509"/>
      <c r="AQ452" s="509"/>
      <c r="AR452" s="509"/>
      <c r="AS452" s="509"/>
      <c r="AT452" s="509"/>
      <c r="AU452" s="509"/>
      <c r="AV452" s="509"/>
      <c r="AW452" s="509"/>
      <c r="AX452" s="509"/>
      <c r="AY452" s="509"/>
      <c r="AZ452" s="509"/>
      <c r="BA452" s="509"/>
      <c r="BB452" s="509"/>
      <c r="BC452" s="509"/>
    </row>
    <row r="453" ht="15.75" customHeight="1">
      <c r="A453" s="509"/>
      <c r="B453" s="510"/>
      <c r="C453" s="509"/>
      <c r="D453" s="509"/>
      <c r="E453" s="509"/>
      <c r="F453" s="509"/>
      <c r="G453" s="509"/>
      <c r="H453" s="509"/>
      <c r="I453" s="509"/>
      <c r="J453" s="509"/>
      <c r="K453" s="509"/>
      <c r="L453" s="509"/>
      <c r="M453" s="509"/>
      <c r="N453" s="509"/>
      <c r="O453" s="509"/>
      <c r="P453" s="509"/>
      <c r="Q453" s="509"/>
      <c r="R453" s="509"/>
      <c r="S453" s="509"/>
      <c r="T453" s="509"/>
      <c r="U453" s="509"/>
      <c r="V453" s="509"/>
      <c r="W453" s="509"/>
      <c r="X453" s="509"/>
      <c r="Y453" s="509"/>
      <c r="Z453" s="509"/>
      <c r="AA453" s="509"/>
      <c r="AB453" s="509"/>
      <c r="AC453" s="509"/>
      <c r="AD453" s="509"/>
      <c r="AE453" s="509"/>
      <c r="AF453" s="509"/>
      <c r="AG453" s="509"/>
      <c r="AH453" s="509"/>
      <c r="AI453" s="509"/>
      <c r="AJ453" s="509"/>
      <c r="AK453" s="509"/>
      <c r="AL453" s="509"/>
      <c r="AM453" s="509"/>
      <c r="AN453" s="509"/>
      <c r="AO453" s="509"/>
      <c r="AP453" s="509"/>
      <c r="AQ453" s="509"/>
      <c r="AR453" s="509"/>
      <c r="AS453" s="509"/>
      <c r="AT453" s="509"/>
      <c r="AU453" s="509"/>
      <c r="AV453" s="509"/>
      <c r="AW453" s="509"/>
      <c r="AX453" s="509"/>
      <c r="AY453" s="509"/>
      <c r="AZ453" s="509"/>
      <c r="BA453" s="509"/>
      <c r="BB453" s="509"/>
      <c r="BC453" s="509"/>
    </row>
    <row r="454" ht="15.75" customHeight="1">
      <c r="A454" s="509"/>
      <c r="B454" s="510"/>
      <c r="C454" s="509"/>
      <c r="D454" s="509"/>
      <c r="E454" s="509"/>
      <c r="F454" s="509"/>
      <c r="G454" s="509"/>
      <c r="H454" s="509"/>
      <c r="I454" s="509"/>
      <c r="J454" s="509"/>
      <c r="K454" s="509"/>
      <c r="L454" s="509"/>
      <c r="M454" s="509"/>
      <c r="N454" s="509"/>
      <c r="O454" s="509"/>
      <c r="P454" s="509"/>
      <c r="Q454" s="509"/>
      <c r="R454" s="509"/>
      <c r="S454" s="509"/>
      <c r="T454" s="509"/>
      <c r="U454" s="509"/>
      <c r="V454" s="509"/>
      <c r="W454" s="509"/>
      <c r="X454" s="509"/>
      <c r="Y454" s="509"/>
      <c r="Z454" s="509"/>
      <c r="AA454" s="509"/>
      <c r="AB454" s="509"/>
      <c r="AC454" s="509"/>
      <c r="AD454" s="509"/>
      <c r="AE454" s="509"/>
      <c r="AF454" s="509"/>
      <c r="AG454" s="509"/>
      <c r="AH454" s="509"/>
      <c r="AI454" s="509"/>
      <c r="AJ454" s="509"/>
      <c r="AK454" s="509"/>
      <c r="AL454" s="509"/>
      <c r="AM454" s="509"/>
      <c r="AN454" s="509"/>
      <c r="AO454" s="509"/>
      <c r="AP454" s="509"/>
      <c r="AQ454" s="509"/>
      <c r="AR454" s="509"/>
      <c r="AS454" s="509"/>
      <c r="AT454" s="509"/>
      <c r="AU454" s="509"/>
      <c r="AV454" s="509"/>
      <c r="AW454" s="509"/>
      <c r="AX454" s="509"/>
      <c r="AY454" s="509"/>
      <c r="AZ454" s="509"/>
      <c r="BA454" s="509"/>
      <c r="BB454" s="509"/>
      <c r="BC454" s="509"/>
    </row>
    <row r="455" ht="15.75" customHeight="1">
      <c r="A455" s="509"/>
      <c r="B455" s="510"/>
      <c r="C455" s="509"/>
      <c r="D455" s="509"/>
      <c r="E455" s="509"/>
      <c r="F455" s="509"/>
      <c r="G455" s="509"/>
      <c r="H455" s="509"/>
      <c r="I455" s="509"/>
      <c r="J455" s="509"/>
      <c r="K455" s="509"/>
      <c r="L455" s="509"/>
      <c r="M455" s="509"/>
      <c r="N455" s="509"/>
      <c r="O455" s="509"/>
      <c r="P455" s="509"/>
      <c r="Q455" s="509"/>
      <c r="R455" s="509"/>
      <c r="S455" s="509"/>
      <c r="T455" s="509"/>
      <c r="U455" s="509"/>
      <c r="V455" s="509"/>
      <c r="W455" s="509"/>
      <c r="X455" s="509"/>
      <c r="Y455" s="509"/>
      <c r="Z455" s="509"/>
      <c r="AA455" s="509"/>
      <c r="AB455" s="509"/>
      <c r="AC455" s="509"/>
      <c r="AD455" s="509"/>
      <c r="AE455" s="509"/>
      <c r="AF455" s="509"/>
      <c r="AG455" s="509"/>
      <c r="AH455" s="509"/>
      <c r="AI455" s="509"/>
      <c r="AJ455" s="509"/>
      <c r="AK455" s="509"/>
      <c r="AL455" s="509"/>
      <c r="AM455" s="509"/>
      <c r="AN455" s="509"/>
      <c r="AO455" s="509"/>
      <c r="AP455" s="509"/>
      <c r="AQ455" s="509"/>
      <c r="AR455" s="509"/>
      <c r="AS455" s="509"/>
      <c r="AT455" s="509"/>
      <c r="AU455" s="509"/>
      <c r="AV455" s="509"/>
      <c r="AW455" s="509"/>
      <c r="AX455" s="509"/>
      <c r="AY455" s="509"/>
      <c r="AZ455" s="509"/>
      <c r="BA455" s="509"/>
      <c r="BB455" s="509"/>
      <c r="BC455" s="509"/>
    </row>
    <row r="456" ht="15.75" customHeight="1">
      <c r="A456" s="509"/>
      <c r="B456" s="510"/>
      <c r="C456" s="509"/>
      <c r="D456" s="509"/>
      <c r="E456" s="509"/>
      <c r="F456" s="509"/>
      <c r="G456" s="509"/>
      <c r="H456" s="509"/>
      <c r="I456" s="509"/>
      <c r="J456" s="509"/>
      <c r="K456" s="509"/>
      <c r="L456" s="509"/>
      <c r="M456" s="509"/>
      <c r="N456" s="509"/>
      <c r="O456" s="509"/>
      <c r="P456" s="509"/>
      <c r="Q456" s="509"/>
      <c r="R456" s="509"/>
      <c r="S456" s="509"/>
      <c r="T456" s="509"/>
      <c r="U456" s="509"/>
      <c r="V456" s="509"/>
      <c r="W456" s="509"/>
      <c r="X456" s="509"/>
      <c r="Y456" s="509"/>
      <c r="Z456" s="509"/>
      <c r="AA456" s="509"/>
      <c r="AB456" s="509"/>
      <c r="AC456" s="509"/>
      <c r="AD456" s="509"/>
      <c r="AE456" s="509"/>
      <c r="AF456" s="509"/>
      <c r="AG456" s="509"/>
      <c r="AH456" s="509"/>
      <c r="AI456" s="509"/>
      <c r="AJ456" s="509"/>
      <c r="AK456" s="509"/>
      <c r="AL456" s="509"/>
      <c r="AM456" s="509"/>
      <c r="AN456" s="509"/>
      <c r="AO456" s="509"/>
      <c r="AP456" s="509"/>
      <c r="AQ456" s="509"/>
      <c r="AR456" s="509"/>
      <c r="AS456" s="509"/>
      <c r="AT456" s="509"/>
      <c r="AU456" s="509"/>
      <c r="AV456" s="509"/>
      <c r="AW456" s="509"/>
      <c r="AX456" s="509"/>
      <c r="AY456" s="509"/>
      <c r="AZ456" s="509"/>
      <c r="BA456" s="509"/>
      <c r="BB456" s="509"/>
      <c r="BC456" s="509"/>
    </row>
    <row r="457" ht="15.75" customHeight="1">
      <c r="A457" s="509"/>
      <c r="B457" s="510"/>
      <c r="C457" s="509"/>
      <c r="D457" s="509"/>
      <c r="E457" s="509"/>
      <c r="F457" s="509"/>
      <c r="G457" s="509"/>
      <c r="H457" s="509"/>
      <c r="I457" s="509"/>
      <c r="J457" s="509"/>
      <c r="K457" s="509"/>
      <c r="L457" s="509"/>
      <c r="M457" s="509"/>
      <c r="N457" s="509"/>
      <c r="O457" s="509"/>
      <c r="P457" s="509"/>
      <c r="Q457" s="509"/>
      <c r="R457" s="509"/>
      <c r="S457" s="509"/>
      <c r="T457" s="509"/>
      <c r="U457" s="509"/>
      <c r="V457" s="509"/>
      <c r="W457" s="509"/>
      <c r="X457" s="509"/>
      <c r="Y457" s="509"/>
      <c r="Z457" s="509"/>
      <c r="AA457" s="509"/>
      <c r="AB457" s="509"/>
      <c r="AC457" s="509"/>
      <c r="AD457" s="509"/>
      <c r="AE457" s="509"/>
      <c r="AF457" s="509"/>
      <c r="AG457" s="509"/>
      <c r="AH457" s="509"/>
      <c r="AI457" s="509"/>
      <c r="AJ457" s="509"/>
      <c r="AK457" s="509"/>
      <c r="AL457" s="509"/>
      <c r="AM457" s="509"/>
      <c r="AN457" s="509"/>
      <c r="AO457" s="509"/>
      <c r="AP457" s="509"/>
      <c r="AQ457" s="509"/>
      <c r="AR457" s="509"/>
      <c r="AS457" s="509"/>
      <c r="AT457" s="509"/>
      <c r="AU457" s="509"/>
      <c r="AV457" s="509"/>
      <c r="AW457" s="509"/>
      <c r="AX457" s="509"/>
      <c r="AY457" s="509"/>
      <c r="AZ457" s="509"/>
      <c r="BA457" s="509"/>
      <c r="BB457" s="509"/>
      <c r="BC457" s="509"/>
    </row>
    <row r="458" ht="15.75" customHeight="1">
      <c r="A458" s="509"/>
      <c r="B458" s="510"/>
      <c r="C458" s="509"/>
      <c r="D458" s="509"/>
      <c r="E458" s="509"/>
      <c r="F458" s="509"/>
      <c r="G458" s="509"/>
      <c r="H458" s="509"/>
      <c r="I458" s="509"/>
      <c r="J458" s="509"/>
      <c r="K458" s="509"/>
      <c r="L458" s="509"/>
      <c r="M458" s="509"/>
      <c r="N458" s="509"/>
      <c r="O458" s="509"/>
      <c r="P458" s="509"/>
      <c r="Q458" s="509"/>
      <c r="R458" s="509"/>
      <c r="S458" s="509"/>
      <c r="T458" s="509"/>
      <c r="U458" s="509"/>
      <c r="V458" s="509"/>
      <c r="W458" s="509"/>
      <c r="X458" s="509"/>
      <c r="Y458" s="509"/>
      <c r="Z458" s="509"/>
      <c r="AA458" s="509"/>
      <c r="AB458" s="509"/>
      <c r="AC458" s="509"/>
      <c r="AD458" s="509"/>
      <c r="AE458" s="509"/>
      <c r="AF458" s="509"/>
      <c r="AG458" s="509"/>
      <c r="AH458" s="509"/>
      <c r="AI458" s="509"/>
      <c r="AJ458" s="509"/>
      <c r="AK458" s="509"/>
      <c r="AL458" s="509"/>
      <c r="AM458" s="509"/>
      <c r="AN458" s="509"/>
      <c r="AO458" s="509"/>
      <c r="AP458" s="509"/>
      <c r="AQ458" s="509"/>
      <c r="AR458" s="509"/>
      <c r="AS458" s="509"/>
      <c r="AT458" s="509"/>
      <c r="AU458" s="509"/>
      <c r="AV458" s="509"/>
      <c r="AW458" s="509"/>
      <c r="AX458" s="509"/>
      <c r="AY458" s="509"/>
      <c r="AZ458" s="509"/>
      <c r="BA458" s="509"/>
      <c r="BB458" s="509"/>
      <c r="BC458" s="509"/>
    </row>
    <row r="459" ht="15.75" customHeight="1">
      <c r="A459" s="509"/>
      <c r="B459" s="510"/>
      <c r="C459" s="509"/>
      <c r="D459" s="509"/>
      <c r="E459" s="509"/>
      <c r="F459" s="509"/>
      <c r="G459" s="509"/>
      <c r="H459" s="509"/>
      <c r="I459" s="509"/>
      <c r="J459" s="509"/>
      <c r="K459" s="509"/>
      <c r="L459" s="509"/>
      <c r="M459" s="509"/>
      <c r="N459" s="509"/>
      <c r="O459" s="509"/>
      <c r="P459" s="509"/>
      <c r="Q459" s="509"/>
      <c r="R459" s="509"/>
      <c r="S459" s="509"/>
      <c r="T459" s="509"/>
      <c r="U459" s="509"/>
      <c r="V459" s="509"/>
      <c r="W459" s="509"/>
      <c r="X459" s="509"/>
      <c r="Y459" s="509"/>
      <c r="Z459" s="509"/>
      <c r="AA459" s="509"/>
      <c r="AB459" s="509"/>
      <c r="AC459" s="509"/>
      <c r="AD459" s="509"/>
      <c r="AE459" s="509"/>
      <c r="AF459" s="509"/>
      <c r="AG459" s="509"/>
      <c r="AH459" s="509"/>
      <c r="AI459" s="509"/>
      <c r="AJ459" s="509"/>
      <c r="AK459" s="509"/>
      <c r="AL459" s="509"/>
      <c r="AM459" s="509"/>
      <c r="AN459" s="509"/>
      <c r="AO459" s="509"/>
      <c r="AP459" s="509"/>
      <c r="AQ459" s="509"/>
      <c r="AR459" s="509"/>
      <c r="AS459" s="509"/>
      <c r="AT459" s="509"/>
      <c r="AU459" s="509"/>
      <c r="AV459" s="509"/>
      <c r="AW459" s="509"/>
      <c r="AX459" s="509"/>
      <c r="AY459" s="509"/>
      <c r="AZ459" s="509"/>
      <c r="BA459" s="509"/>
      <c r="BB459" s="509"/>
      <c r="BC459" s="509"/>
    </row>
    <row r="460" ht="15.75" customHeight="1">
      <c r="A460" s="509"/>
      <c r="B460" s="510"/>
      <c r="C460" s="509"/>
      <c r="D460" s="509"/>
      <c r="E460" s="509"/>
      <c r="F460" s="509"/>
      <c r="G460" s="509"/>
      <c r="H460" s="509"/>
      <c r="I460" s="509"/>
      <c r="J460" s="509"/>
      <c r="K460" s="509"/>
      <c r="L460" s="509"/>
      <c r="M460" s="509"/>
      <c r="N460" s="509"/>
      <c r="O460" s="509"/>
      <c r="P460" s="509"/>
      <c r="Q460" s="509"/>
      <c r="R460" s="509"/>
      <c r="S460" s="509"/>
      <c r="T460" s="509"/>
      <c r="U460" s="509"/>
      <c r="V460" s="509"/>
      <c r="W460" s="509"/>
      <c r="X460" s="509"/>
      <c r="Y460" s="509"/>
      <c r="Z460" s="509"/>
      <c r="AA460" s="509"/>
      <c r="AB460" s="509"/>
      <c r="AC460" s="509"/>
      <c r="AD460" s="509"/>
      <c r="AE460" s="509"/>
      <c r="AF460" s="509"/>
      <c r="AG460" s="509"/>
      <c r="AH460" s="509"/>
      <c r="AI460" s="509"/>
      <c r="AJ460" s="509"/>
      <c r="AK460" s="509"/>
      <c r="AL460" s="509"/>
      <c r="AM460" s="509"/>
      <c r="AN460" s="509"/>
      <c r="AO460" s="509"/>
      <c r="AP460" s="509"/>
      <c r="AQ460" s="509"/>
      <c r="AR460" s="509"/>
      <c r="AS460" s="509"/>
      <c r="AT460" s="509"/>
      <c r="AU460" s="509"/>
      <c r="AV460" s="509"/>
      <c r="AW460" s="509"/>
      <c r="AX460" s="509"/>
      <c r="AY460" s="509"/>
      <c r="AZ460" s="509"/>
      <c r="BA460" s="509"/>
      <c r="BB460" s="509"/>
      <c r="BC460" s="509"/>
    </row>
    <row r="461" ht="15.75" customHeight="1">
      <c r="A461" s="509"/>
      <c r="B461" s="510"/>
      <c r="C461" s="509"/>
      <c r="D461" s="509"/>
      <c r="E461" s="509"/>
      <c r="F461" s="509"/>
      <c r="G461" s="509"/>
      <c r="H461" s="509"/>
      <c r="I461" s="509"/>
      <c r="J461" s="509"/>
      <c r="K461" s="509"/>
      <c r="L461" s="509"/>
      <c r="M461" s="509"/>
      <c r="N461" s="509"/>
      <c r="O461" s="509"/>
      <c r="P461" s="509"/>
      <c r="Q461" s="509"/>
      <c r="R461" s="509"/>
      <c r="S461" s="509"/>
      <c r="T461" s="509"/>
      <c r="U461" s="509"/>
      <c r="V461" s="509"/>
      <c r="W461" s="509"/>
      <c r="X461" s="509"/>
      <c r="Y461" s="509"/>
      <c r="Z461" s="509"/>
      <c r="AA461" s="509"/>
      <c r="AB461" s="509"/>
      <c r="AC461" s="509"/>
      <c r="AD461" s="509"/>
      <c r="AE461" s="509"/>
      <c r="AF461" s="509"/>
      <c r="AG461" s="509"/>
      <c r="AH461" s="509"/>
      <c r="AI461" s="509"/>
      <c r="AJ461" s="509"/>
      <c r="AK461" s="509"/>
      <c r="AL461" s="509"/>
      <c r="AM461" s="509"/>
      <c r="AN461" s="509"/>
      <c r="AO461" s="509"/>
      <c r="AP461" s="509"/>
      <c r="AQ461" s="509"/>
      <c r="AR461" s="509"/>
      <c r="AS461" s="509"/>
      <c r="AT461" s="509"/>
      <c r="AU461" s="509"/>
      <c r="AV461" s="509"/>
      <c r="AW461" s="509"/>
      <c r="AX461" s="509"/>
      <c r="AY461" s="509"/>
      <c r="AZ461" s="509"/>
      <c r="BA461" s="509"/>
      <c r="BB461" s="509"/>
      <c r="BC461" s="509"/>
    </row>
    <row r="462" ht="15.75" customHeight="1">
      <c r="A462" s="509"/>
      <c r="B462" s="510"/>
      <c r="C462" s="509"/>
      <c r="D462" s="509"/>
      <c r="E462" s="509"/>
      <c r="F462" s="509"/>
      <c r="G462" s="509"/>
      <c r="H462" s="509"/>
      <c r="I462" s="509"/>
      <c r="J462" s="509"/>
      <c r="K462" s="509"/>
      <c r="L462" s="509"/>
      <c r="M462" s="509"/>
      <c r="N462" s="509"/>
      <c r="O462" s="509"/>
      <c r="P462" s="509"/>
      <c r="Q462" s="509"/>
      <c r="R462" s="509"/>
      <c r="S462" s="509"/>
      <c r="T462" s="509"/>
      <c r="U462" s="509"/>
      <c r="V462" s="509"/>
      <c r="W462" s="509"/>
      <c r="X462" s="509"/>
      <c r="Y462" s="509"/>
      <c r="Z462" s="509"/>
      <c r="AA462" s="509"/>
      <c r="AB462" s="509"/>
      <c r="AC462" s="509"/>
      <c r="AD462" s="509"/>
      <c r="AE462" s="509"/>
      <c r="AF462" s="509"/>
      <c r="AG462" s="509"/>
      <c r="AH462" s="509"/>
      <c r="AI462" s="509"/>
      <c r="AJ462" s="509"/>
      <c r="AK462" s="509"/>
      <c r="AL462" s="509"/>
      <c r="AM462" s="509"/>
      <c r="AN462" s="509"/>
      <c r="AO462" s="509"/>
      <c r="AP462" s="509"/>
      <c r="AQ462" s="509"/>
      <c r="AR462" s="509"/>
      <c r="AS462" s="509"/>
      <c r="AT462" s="509"/>
      <c r="AU462" s="509"/>
      <c r="AV462" s="509"/>
      <c r="AW462" s="509"/>
      <c r="AX462" s="509"/>
      <c r="AY462" s="509"/>
      <c r="AZ462" s="509"/>
      <c r="BA462" s="509"/>
      <c r="BB462" s="509"/>
      <c r="BC462" s="509"/>
    </row>
    <row r="463" ht="15.75" customHeight="1">
      <c r="A463" s="509"/>
      <c r="B463" s="510"/>
      <c r="C463" s="509"/>
      <c r="D463" s="509"/>
      <c r="E463" s="509"/>
      <c r="F463" s="509"/>
      <c r="G463" s="509"/>
      <c r="H463" s="509"/>
      <c r="I463" s="509"/>
      <c r="J463" s="509"/>
      <c r="K463" s="509"/>
      <c r="L463" s="509"/>
      <c r="M463" s="509"/>
      <c r="N463" s="509"/>
      <c r="O463" s="509"/>
      <c r="P463" s="509"/>
      <c r="Q463" s="509"/>
      <c r="R463" s="509"/>
      <c r="S463" s="509"/>
      <c r="T463" s="509"/>
      <c r="U463" s="509"/>
      <c r="V463" s="509"/>
      <c r="W463" s="509"/>
      <c r="X463" s="509"/>
      <c r="Y463" s="509"/>
      <c r="Z463" s="509"/>
      <c r="AA463" s="509"/>
      <c r="AB463" s="509"/>
      <c r="AC463" s="509"/>
      <c r="AD463" s="509"/>
      <c r="AE463" s="509"/>
      <c r="AF463" s="509"/>
      <c r="AG463" s="509"/>
      <c r="AH463" s="509"/>
      <c r="AI463" s="509"/>
      <c r="AJ463" s="509"/>
      <c r="AK463" s="509"/>
      <c r="AL463" s="509"/>
      <c r="AM463" s="509"/>
      <c r="AN463" s="509"/>
      <c r="AO463" s="509"/>
      <c r="AP463" s="509"/>
      <c r="AQ463" s="509"/>
      <c r="AR463" s="509"/>
      <c r="AS463" s="509"/>
      <c r="AT463" s="509"/>
      <c r="AU463" s="509"/>
      <c r="AV463" s="509"/>
      <c r="AW463" s="509"/>
      <c r="AX463" s="509"/>
      <c r="AY463" s="509"/>
      <c r="AZ463" s="509"/>
      <c r="BA463" s="509"/>
      <c r="BB463" s="509"/>
      <c r="BC463" s="509"/>
    </row>
    <row r="464" ht="15.75" customHeight="1">
      <c r="A464" s="509"/>
      <c r="B464" s="510"/>
      <c r="C464" s="509"/>
      <c r="D464" s="509"/>
      <c r="E464" s="509"/>
      <c r="F464" s="509"/>
      <c r="G464" s="509"/>
      <c r="H464" s="509"/>
      <c r="I464" s="509"/>
      <c r="J464" s="509"/>
      <c r="K464" s="509"/>
      <c r="L464" s="509"/>
      <c r="M464" s="509"/>
      <c r="N464" s="509"/>
      <c r="O464" s="509"/>
      <c r="P464" s="509"/>
      <c r="Q464" s="509"/>
      <c r="R464" s="509"/>
      <c r="S464" s="509"/>
      <c r="T464" s="509"/>
      <c r="U464" s="509"/>
      <c r="V464" s="509"/>
      <c r="W464" s="509"/>
      <c r="X464" s="509"/>
      <c r="Y464" s="509"/>
      <c r="Z464" s="509"/>
      <c r="AA464" s="509"/>
      <c r="AB464" s="509"/>
      <c r="AC464" s="509"/>
      <c r="AD464" s="509"/>
      <c r="AE464" s="509"/>
      <c r="AF464" s="509"/>
      <c r="AG464" s="509"/>
      <c r="AH464" s="509"/>
      <c r="AI464" s="509"/>
      <c r="AJ464" s="509"/>
      <c r="AK464" s="509"/>
      <c r="AL464" s="509"/>
      <c r="AM464" s="509"/>
      <c r="AN464" s="509"/>
      <c r="AO464" s="509"/>
      <c r="AP464" s="509"/>
      <c r="AQ464" s="509"/>
      <c r="AR464" s="509"/>
      <c r="AS464" s="509"/>
      <c r="AT464" s="509"/>
      <c r="AU464" s="509"/>
      <c r="AV464" s="509"/>
      <c r="AW464" s="509"/>
      <c r="AX464" s="509"/>
      <c r="AY464" s="509"/>
      <c r="AZ464" s="509"/>
      <c r="BA464" s="509"/>
      <c r="BB464" s="509"/>
      <c r="BC464" s="509"/>
    </row>
    <row r="465" ht="15.75" customHeight="1">
      <c r="A465" s="509"/>
      <c r="B465" s="510"/>
      <c r="C465" s="509"/>
      <c r="D465" s="509"/>
      <c r="E465" s="509"/>
      <c r="F465" s="509"/>
      <c r="G465" s="509"/>
      <c r="H465" s="509"/>
      <c r="I465" s="509"/>
      <c r="J465" s="509"/>
      <c r="K465" s="509"/>
      <c r="L465" s="509"/>
      <c r="M465" s="509"/>
      <c r="N465" s="509"/>
      <c r="O465" s="509"/>
      <c r="P465" s="509"/>
      <c r="Q465" s="509"/>
      <c r="R465" s="509"/>
      <c r="S465" s="509"/>
      <c r="T465" s="509"/>
      <c r="U465" s="509"/>
      <c r="V465" s="509"/>
      <c r="W465" s="509"/>
      <c r="X465" s="509"/>
      <c r="Y465" s="509"/>
      <c r="Z465" s="509"/>
      <c r="AA465" s="509"/>
      <c r="AB465" s="509"/>
      <c r="AC465" s="509"/>
      <c r="AD465" s="509"/>
      <c r="AE465" s="509"/>
      <c r="AF465" s="509"/>
      <c r="AG465" s="509"/>
      <c r="AH465" s="509"/>
      <c r="AI465" s="509"/>
      <c r="AJ465" s="509"/>
      <c r="AK465" s="509"/>
      <c r="AL465" s="509"/>
      <c r="AM465" s="509"/>
      <c r="AN465" s="509"/>
      <c r="AO465" s="509"/>
      <c r="AP465" s="509"/>
      <c r="AQ465" s="509"/>
      <c r="AR465" s="509"/>
      <c r="AS465" s="509"/>
      <c r="AT465" s="509"/>
      <c r="AU465" s="509"/>
      <c r="AV465" s="509"/>
      <c r="AW465" s="509"/>
      <c r="AX465" s="509"/>
      <c r="AY465" s="509"/>
      <c r="AZ465" s="509"/>
      <c r="BA465" s="509"/>
      <c r="BB465" s="509"/>
      <c r="BC465" s="509"/>
    </row>
    <row r="466" ht="15.75" customHeight="1">
      <c r="A466" s="509"/>
      <c r="B466" s="510"/>
      <c r="C466" s="509"/>
      <c r="D466" s="509"/>
      <c r="E466" s="509"/>
      <c r="F466" s="509"/>
      <c r="G466" s="509"/>
      <c r="H466" s="509"/>
      <c r="I466" s="509"/>
      <c r="J466" s="509"/>
      <c r="K466" s="509"/>
      <c r="L466" s="509"/>
      <c r="M466" s="509"/>
      <c r="N466" s="509"/>
      <c r="O466" s="509"/>
      <c r="P466" s="509"/>
      <c r="Q466" s="509"/>
      <c r="R466" s="509"/>
      <c r="S466" s="509"/>
      <c r="T466" s="509"/>
      <c r="U466" s="509"/>
      <c r="V466" s="509"/>
      <c r="W466" s="509"/>
      <c r="X466" s="509"/>
      <c r="Y466" s="509"/>
      <c r="Z466" s="509"/>
      <c r="AA466" s="509"/>
      <c r="AB466" s="509"/>
      <c r="AC466" s="509"/>
      <c r="AD466" s="509"/>
      <c r="AE466" s="509"/>
      <c r="AF466" s="509"/>
      <c r="AG466" s="509"/>
      <c r="AH466" s="509"/>
      <c r="AI466" s="509"/>
      <c r="AJ466" s="509"/>
      <c r="AK466" s="509"/>
      <c r="AL466" s="509"/>
      <c r="AM466" s="509"/>
      <c r="AN466" s="509"/>
      <c r="AO466" s="509"/>
      <c r="AP466" s="509"/>
      <c r="AQ466" s="509"/>
      <c r="AR466" s="509"/>
      <c r="AS466" s="509"/>
      <c r="AT466" s="509"/>
      <c r="AU466" s="509"/>
      <c r="AV466" s="509"/>
      <c r="AW466" s="509"/>
      <c r="AX466" s="509"/>
      <c r="AY466" s="509"/>
      <c r="AZ466" s="509"/>
      <c r="BA466" s="509"/>
      <c r="BB466" s="509"/>
      <c r="BC466" s="509"/>
    </row>
    <row r="467" ht="15.75" customHeight="1">
      <c r="A467" s="509"/>
      <c r="B467" s="510"/>
      <c r="C467" s="509"/>
      <c r="D467" s="509"/>
      <c r="E467" s="509"/>
      <c r="F467" s="509"/>
      <c r="G467" s="509"/>
      <c r="H467" s="509"/>
      <c r="I467" s="509"/>
      <c r="J467" s="509"/>
      <c r="K467" s="509"/>
      <c r="L467" s="509"/>
      <c r="M467" s="509"/>
      <c r="N467" s="509"/>
      <c r="O467" s="509"/>
      <c r="P467" s="509"/>
      <c r="Q467" s="509"/>
      <c r="R467" s="509"/>
      <c r="S467" s="509"/>
      <c r="T467" s="509"/>
      <c r="U467" s="509"/>
      <c r="V467" s="509"/>
      <c r="W467" s="509"/>
      <c r="X467" s="509"/>
      <c r="Y467" s="509"/>
      <c r="Z467" s="509"/>
      <c r="AA467" s="509"/>
      <c r="AB467" s="509"/>
      <c r="AC467" s="509"/>
      <c r="AD467" s="509"/>
      <c r="AE467" s="509"/>
      <c r="AF467" s="509"/>
      <c r="AG467" s="509"/>
      <c r="AH467" s="509"/>
      <c r="AI467" s="509"/>
      <c r="AJ467" s="509"/>
      <c r="AK467" s="509"/>
      <c r="AL467" s="509"/>
      <c r="AM467" s="509"/>
      <c r="AN467" s="509"/>
      <c r="AO467" s="509"/>
      <c r="AP467" s="509"/>
      <c r="AQ467" s="509"/>
      <c r="AR467" s="509"/>
      <c r="AS467" s="509"/>
      <c r="AT467" s="509"/>
      <c r="AU467" s="509"/>
      <c r="AV467" s="509"/>
      <c r="AW467" s="509"/>
      <c r="AX467" s="509"/>
      <c r="AY467" s="509"/>
      <c r="AZ467" s="509"/>
      <c r="BA467" s="509"/>
      <c r="BB467" s="509"/>
      <c r="BC467" s="509"/>
    </row>
    <row r="468" ht="15.75" customHeight="1">
      <c r="A468" s="509"/>
      <c r="B468" s="510"/>
      <c r="C468" s="509"/>
      <c r="D468" s="509"/>
      <c r="E468" s="509"/>
      <c r="F468" s="509"/>
      <c r="G468" s="509"/>
      <c r="H468" s="509"/>
      <c r="I468" s="509"/>
      <c r="J468" s="509"/>
      <c r="K468" s="509"/>
      <c r="L468" s="509"/>
      <c r="M468" s="509"/>
      <c r="N468" s="509"/>
      <c r="O468" s="509"/>
      <c r="P468" s="509"/>
      <c r="Q468" s="509"/>
      <c r="R468" s="509"/>
      <c r="S468" s="509"/>
      <c r="T468" s="509"/>
      <c r="U468" s="509"/>
      <c r="V468" s="509"/>
      <c r="W468" s="509"/>
      <c r="X468" s="509"/>
      <c r="Y468" s="509"/>
      <c r="Z468" s="509"/>
      <c r="AA468" s="509"/>
      <c r="AB468" s="509"/>
      <c r="AC468" s="509"/>
      <c r="AD468" s="509"/>
      <c r="AE468" s="509"/>
      <c r="AF468" s="509"/>
      <c r="AG468" s="509"/>
      <c r="AH468" s="509"/>
      <c r="AI468" s="509"/>
      <c r="AJ468" s="509"/>
      <c r="AK468" s="509"/>
      <c r="AL468" s="509"/>
      <c r="AM468" s="509"/>
      <c r="AN468" s="509"/>
      <c r="AO468" s="509"/>
      <c r="AP468" s="509"/>
      <c r="AQ468" s="509"/>
      <c r="AR468" s="509"/>
      <c r="AS468" s="509"/>
      <c r="AT468" s="509"/>
      <c r="AU468" s="509"/>
      <c r="AV468" s="509"/>
      <c r="AW468" s="509"/>
      <c r="AX468" s="509"/>
      <c r="AY468" s="509"/>
      <c r="AZ468" s="509"/>
      <c r="BA468" s="509"/>
      <c r="BB468" s="509"/>
      <c r="BC468" s="509"/>
    </row>
    <row r="469" ht="15.75" customHeight="1">
      <c r="A469" s="509"/>
      <c r="B469" s="510"/>
      <c r="C469" s="509"/>
      <c r="D469" s="509"/>
      <c r="E469" s="509"/>
      <c r="F469" s="509"/>
      <c r="G469" s="509"/>
      <c r="H469" s="509"/>
      <c r="I469" s="509"/>
      <c r="J469" s="509"/>
      <c r="K469" s="509"/>
      <c r="L469" s="509"/>
      <c r="M469" s="509"/>
      <c r="N469" s="509"/>
      <c r="O469" s="509"/>
      <c r="P469" s="509"/>
      <c r="Q469" s="509"/>
      <c r="R469" s="509"/>
      <c r="S469" s="509"/>
      <c r="T469" s="509"/>
      <c r="U469" s="509"/>
      <c r="V469" s="509"/>
      <c r="W469" s="509"/>
      <c r="X469" s="509"/>
      <c r="Y469" s="509"/>
      <c r="Z469" s="509"/>
      <c r="AA469" s="509"/>
      <c r="AB469" s="509"/>
      <c r="AC469" s="509"/>
      <c r="AD469" s="509"/>
      <c r="AE469" s="509"/>
      <c r="AF469" s="509"/>
      <c r="AG469" s="509"/>
      <c r="AH469" s="509"/>
      <c r="AI469" s="509"/>
      <c r="AJ469" s="509"/>
      <c r="AK469" s="509"/>
      <c r="AL469" s="509"/>
      <c r="AM469" s="509"/>
      <c r="AN469" s="509"/>
      <c r="AO469" s="509"/>
      <c r="AP469" s="509"/>
      <c r="AQ469" s="509"/>
      <c r="AR469" s="509"/>
      <c r="AS469" s="509"/>
      <c r="AT469" s="509"/>
      <c r="AU469" s="509"/>
      <c r="AV469" s="509"/>
      <c r="AW469" s="509"/>
      <c r="AX469" s="509"/>
      <c r="AY469" s="509"/>
      <c r="AZ469" s="509"/>
      <c r="BA469" s="509"/>
      <c r="BB469" s="509"/>
      <c r="BC469" s="509"/>
    </row>
    <row r="470" ht="15.75" customHeight="1">
      <c r="A470" s="509"/>
      <c r="B470" s="510"/>
      <c r="C470" s="509"/>
      <c r="D470" s="509"/>
      <c r="E470" s="509"/>
      <c r="F470" s="509"/>
      <c r="G470" s="509"/>
      <c r="H470" s="509"/>
      <c r="I470" s="509"/>
      <c r="J470" s="509"/>
      <c r="K470" s="509"/>
      <c r="L470" s="509"/>
      <c r="M470" s="509"/>
      <c r="N470" s="509"/>
      <c r="O470" s="509"/>
      <c r="P470" s="509"/>
      <c r="Q470" s="509"/>
      <c r="R470" s="509"/>
      <c r="S470" s="509"/>
      <c r="T470" s="509"/>
      <c r="U470" s="509"/>
      <c r="V470" s="509"/>
      <c r="W470" s="509"/>
      <c r="X470" s="509"/>
      <c r="Y470" s="509"/>
      <c r="Z470" s="509"/>
      <c r="AA470" s="509"/>
      <c r="AB470" s="509"/>
      <c r="AC470" s="509"/>
      <c r="AD470" s="509"/>
      <c r="AE470" s="509"/>
      <c r="AF470" s="509"/>
      <c r="AG470" s="509"/>
      <c r="AH470" s="509"/>
      <c r="AI470" s="509"/>
      <c r="AJ470" s="509"/>
      <c r="AK470" s="509"/>
      <c r="AL470" s="509"/>
      <c r="AM470" s="509"/>
      <c r="AN470" s="509"/>
      <c r="AO470" s="509"/>
      <c r="AP470" s="509"/>
      <c r="AQ470" s="509"/>
      <c r="AR470" s="509"/>
      <c r="AS470" s="509"/>
      <c r="AT470" s="509"/>
      <c r="AU470" s="509"/>
      <c r="AV470" s="509"/>
      <c r="AW470" s="509"/>
      <c r="AX470" s="509"/>
      <c r="AY470" s="509"/>
      <c r="AZ470" s="509"/>
      <c r="BA470" s="509"/>
      <c r="BB470" s="509"/>
      <c r="BC470" s="509"/>
    </row>
    <row r="471" ht="15.75" customHeight="1">
      <c r="A471" s="509"/>
      <c r="B471" s="510"/>
      <c r="C471" s="509"/>
      <c r="D471" s="509"/>
      <c r="E471" s="509"/>
      <c r="F471" s="509"/>
      <c r="G471" s="509"/>
      <c r="H471" s="509"/>
      <c r="I471" s="509"/>
      <c r="J471" s="509"/>
      <c r="K471" s="509"/>
      <c r="L471" s="509"/>
      <c r="M471" s="509"/>
      <c r="N471" s="509"/>
      <c r="O471" s="509"/>
      <c r="P471" s="509"/>
      <c r="Q471" s="509"/>
      <c r="R471" s="509"/>
      <c r="S471" s="509"/>
      <c r="T471" s="509"/>
      <c r="U471" s="509"/>
      <c r="V471" s="509"/>
      <c r="W471" s="509"/>
      <c r="X471" s="509"/>
      <c r="Y471" s="509"/>
      <c r="Z471" s="509"/>
      <c r="AA471" s="509"/>
      <c r="AB471" s="509"/>
      <c r="AC471" s="509"/>
      <c r="AD471" s="509"/>
      <c r="AE471" s="509"/>
      <c r="AF471" s="509"/>
      <c r="AG471" s="509"/>
      <c r="AH471" s="509"/>
      <c r="AI471" s="509"/>
      <c r="AJ471" s="509"/>
      <c r="AK471" s="509"/>
      <c r="AL471" s="509"/>
      <c r="AM471" s="509"/>
      <c r="AN471" s="509"/>
      <c r="AO471" s="509"/>
      <c r="AP471" s="509"/>
      <c r="AQ471" s="509"/>
      <c r="AR471" s="509"/>
      <c r="AS471" s="509"/>
      <c r="AT471" s="509"/>
      <c r="AU471" s="509"/>
      <c r="AV471" s="509"/>
      <c r="AW471" s="509"/>
      <c r="AX471" s="509"/>
      <c r="AY471" s="509"/>
      <c r="AZ471" s="509"/>
      <c r="BA471" s="509"/>
      <c r="BB471" s="509"/>
      <c r="BC471" s="509"/>
    </row>
    <row r="472" ht="15.75" customHeight="1">
      <c r="A472" s="509"/>
      <c r="B472" s="510"/>
      <c r="C472" s="509"/>
      <c r="D472" s="509"/>
      <c r="E472" s="509"/>
      <c r="F472" s="509"/>
      <c r="G472" s="509"/>
      <c r="H472" s="509"/>
      <c r="I472" s="509"/>
      <c r="J472" s="509"/>
      <c r="K472" s="509"/>
      <c r="L472" s="509"/>
      <c r="M472" s="509"/>
      <c r="N472" s="509"/>
      <c r="O472" s="509"/>
      <c r="P472" s="509"/>
      <c r="Q472" s="509"/>
      <c r="R472" s="509"/>
      <c r="S472" s="509"/>
      <c r="T472" s="509"/>
      <c r="U472" s="509"/>
      <c r="V472" s="509"/>
      <c r="W472" s="509"/>
      <c r="X472" s="509"/>
      <c r="Y472" s="509"/>
      <c r="Z472" s="509"/>
      <c r="AA472" s="509"/>
      <c r="AB472" s="509"/>
      <c r="AC472" s="509"/>
      <c r="AD472" s="509"/>
      <c r="AE472" s="509"/>
      <c r="AF472" s="509"/>
      <c r="AG472" s="509"/>
      <c r="AH472" s="509"/>
      <c r="AI472" s="509"/>
      <c r="AJ472" s="509"/>
      <c r="AK472" s="509"/>
      <c r="AL472" s="509"/>
      <c r="AM472" s="509"/>
      <c r="AN472" s="509"/>
      <c r="AO472" s="509"/>
      <c r="AP472" s="509"/>
      <c r="AQ472" s="509"/>
      <c r="AR472" s="509"/>
      <c r="AS472" s="509"/>
      <c r="AT472" s="509"/>
      <c r="AU472" s="509"/>
      <c r="AV472" s="509"/>
      <c r="AW472" s="509"/>
      <c r="AX472" s="509"/>
      <c r="AY472" s="509"/>
      <c r="AZ472" s="509"/>
      <c r="BA472" s="509"/>
      <c r="BB472" s="509"/>
      <c r="BC472" s="509"/>
    </row>
    <row r="473" ht="15.75" customHeight="1">
      <c r="A473" s="509"/>
      <c r="B473" s="510"/>
      <c r="C473" s="509"/>
      <c r="D473" s="509"/>
      <c r="E473" s="509"/>
      <c r="F473" s="509"/>
      <c r="G473" s="509"/>
      <c r="H473" s="509"/>
      <c r="I473" s="509"/>
      <c r="J473" s="509"/>
      <c r="K473" s="509"/>
      <c r="L473" s="509"/>
      <c r="M473" s="509"/>
      <c r="N473" s="509"/>
      <c r="O473" s="509"/>
      <c r="P473" s="509"/>
      <c r="Q473" s="509"/>
      <c r="R473" s="509"/>
      <c r="S473" s="509"/>
      <c r="T473" s="509"/>
      <c r="U473" s="509"/>
      <c r="V473" s="509"/>
      <c r="W473" s="509"/>
      <c r="X473" s="509"/>
      <c r="Y473" s="509"/>
      <c r="Z473" s="509"/>
      <c r="AA473" s="509"/>
      <c r="AB473" s="509"/>
      <c r="AC473" s="509"/>
      <c r="AD473" s="509"/>
      <c r="AE473" s="509"/>
      <c r="AF473" s="509"/>
      <c r="AG473" s="509"/>
      <c r="AH473" s="509"/>
      <c r="AI473" s="509"/>
      <c r="AJ473" s="509"/>
      <c r="AK473" s="509"/>
      <c r="AL473" s="509"/>
      <c r="AM473" s="509"/>
      <c r="AN473" s="509"/>
      <c r="AO473" s="509"/>
      <c r="AP473" s="509"/>
      <c r="AQ473" s="509"/>
      <c r="AR473" s="509"/>
      <c r="AS473" s="509"/>
      <c r="AT473" s="509"/>
      <c r="AU473" s="509"/>
      <c r="AV473" s="509"/>
      <c r="AW473" s="509"/>
      <c r="AX473" s="509"/>
      <c r="AY473" s="509"/>
      <c r="AZ473" s="509"/>
      <c r="BA473" s="509"/>
      <c r="BB473" s="509"/>
      <c r="BC473" s="509"/>
    </row>
    <row r="474" ht="15.75" customHeight="1">
      <c r="A474" s="509"/>
      <c r="B474" s="510"/>
      <c r="C474" s="509"/>
      <c r="D474" s="509"/>
      <c r="E474" s="509"/>
      <c r="F474" s="509"/>
      <c r="G474" s="509"/>
      <c r="H474" s="509"/>
      <c r="I474" s="509"/>
      <c r="J474" s="509"/>
      <c r="K474" s="509"/>
      <c r="L474" s="509"/>
      <c r="M474" s="509"/>
      <c r="N474" s="509"/>
      <c r="O474" s="509"/>
      <c r="P474" s="509"/>
      <c r="Q474" s="509"/>
      <c r="R474" s="509"/>
      <c r="S474" s="509"/>
      <c r="T474" s="509"/>
      <c r="U474" s="509"/>
      <c r="V474" s="509"/>
      <c r="W474" s="509"/>
      <c r="X474" s="509"/>
      <c r="Y474" s="509"/>
      <c r="Z474" s="509"/>
      <c r="AA474" s="509"/>
      <c r="AB474" s="509"/>
      <c r="AC474" s="509"/>
      <c r="AD474" s="509"/>
      <c r="AE474" s="509"/>
      <c r="AF474" s="509"/>
      <c r="AG474" s="509"/>
      <c r="AH474" s="509"/>
      <c r="AI474" s="509"/>
      <c r="AJ474" s="509"/>
      <c r="AK474" s="509"/>
      <c r="AL474" s="509"/>
      <c r="AM474" s="509"/>
      <c r="AN474" s="509"/>
      <c r="AO474" s="509"/>
      <c r="AP474" s="509"/>
      <c r="AQ474" s="509"/>
      <c r="AR474" s="509"/>
      <c r="AS474" s="509"/>
      <c r="AT474" s="509"/>
      <c r="AU474" s="509"/>
      <c r="AV474" s="509"/>
      <c r="AW474" s="509"/>
      <c r="AX474" s="509"/>
      <c r="AY474" s="509"/>
      <c r="AZ474" s="509"/>
      <c r="BA474" s="509"/>
      <c r="BB474" s="509"/>
      <c r="BC474" s="509"/>
    </row>
    <row r="475" ht="15.75" customHeight="1">
      <c r="A475" s="509"/>
      <c r="B475" s="510"/>
      <c r="C475" s="509"/>
      <c r="D475" s="509"/>
      <c r="E475" s="509"/>
      <c r="F475" s="509"/>
      <c r="G475" s="509"/>
      <c r="H475" s="509"/>
      <c r="I475" s="509"/>
      <c r="J475" s="509"/>
      <c r="K475" s="509"/>
      <c r="L475" s="509"/>
      <c r="M475" s="509"/>
      <c r="N475" s="509"/>
      <c r="O475" s="509"/>
      <c r="P475" s="509"/>
      <c r="Q475" s="509"/>
      <c r="R475" s="509"/>
      <c r="S475" s="509"/>
      <c r="T475" s="509"/>
      <c r="U475" s="509"/>
      <c r="V475" s="509"/>
      <c r="W475" s="509"/>
      <c r="X475" s="509"/>
      <c r="Y475" s="509"/>
      <c r="Z475" s="509"/>
      <c r="AA475" s="509"/>
      <c r="AB475" s="509"/>
      <c r="AC475" s="509"/>
      <c r="AD475" s="509"/>
      <c r="AE475" s="509"/>
      <c r="AF475" s="509"/>
      <c r="AG475" s="509"/>
      <c r="AH475" s="509"/>
      <c r="AI475" s="509"/>
      <c r="AJ475" s="509"/>
      <c r="AK475" s="509"/>
      <c r="AL475" s="509"/>
      <c r="AM475" s="509"/>
      <c r="AN475" s="509"/>
      <c r="AO475" s="509"/>
      <c r="AP475" s="509"/>
      <c r="AQ475" s="509"/>
      <c r="AR475" s="509"/>
      <c r="AS475" s="509"/>
      <c r="AT475" s="509"/>
      <c r="AU475" s="509"/>
      <c r="AV475" s="509"/>
      <c r="AW475" s="509"/>
      <c r="AX475" s="509"/>
      <c r="AY475" s="509"/>
      <c r="AZ475" s="509"/>
      <c r="BA475" s="509"/>
      <c r="BB475" s="509"/>
      <c r="BC475" s="509"/>
    </row>
    <row r="476" ht="15.75" customHeight="1">
      <c r="A476" s="509"/>
      <c r="B476" s="510"/>
      <c r="C476" s="509"/>
      <c r="D476" s="509"/>
      <c r="E476" s="509"/>
      <c r="F476" s="509"/>
      <c r="G476" s="509"/>
      <c r="H476" s="509"/>
      <c r="I476" s="509"/>
      <c r="J476" s="509"/>
      <c r="K476" s="509"/>
      <c r="L476" s="509"/>
      <c r="M476" s="509"/>
      <c r="N476" s="509"/>
      <c r="O476" s="509"/>
      <c r="P476" s="509"/>
      <c r="Q476" s="509"/>
      <c r="R476" s="509"/>
      <c r="S476" s="509"/>
      <c r="T476" s="509"/>
      <c r="U476" s="509"/>
      <c r="V476" s="509"/>
      <c r="W476" s="509"/>
      <c r="X476" s="509"/>
      <c r="Y476" s="509"/>
      <c r="Z476" s="509"/>
      <c r="AA476" s="509"/>
      <c r="AB476" s="509"/>
      <c r="AC476" s="509"/>
      <c r="AD476" s="509"/>
      <c r="AE476" s="509"/>
      <c r="AF476" s="509"/>
      <c r="AG476" s="509"/>
      <c r="AH476" s="509"/>
      <c r="AI476" s="509"/>
      <c r="AJ476" s="509"/>
      <c r="AK476" s="509"/>
      <c r="AL476" s="509"/>
      <c r="AM476" s="509"/>
      <c r="AN476" s="509"/>
      <c r="AO476" s="509"/>
      <c r="AP476" s="509"/>
      <c r="AQ476" s="509"/>
      <c r="AR476" s="509"/>
      <c r="AS476" s="509"/>
      <c r="AT476" s="509"/>
      <c r="AU476" s="509"/>
      <c r="AV476" s="509"/>
      <c r="AW476" s="509"/>
      <c r="AX476" s="509"/>
      <c r="AY476" s="509"/>
      <c r="AZ476" s="509"/>
      <c r="BA476" s="509"/>
      <c r="BB476" s="509"/>
      <c r="BC476" s="509"/>
    </row>
    <row r="477" ht="15.75" customHeight="1">
      <c r="A477" s="509"/>
      <c r="B477" s="510"/>
      <c r="C477" s="509"/>
      <c r="D477" s="509"/>
      <c r="E477" s="509"/>
      <c r="F477" s="509"/>
      <c r="G477" s="509"/>
      <c r="H477" s="509"/>
      <c r="I477" s="509"/>
      <c r="J477" s="509"/>
      <c r="K477" s="509"/>
      <c r="L477" s="509"/>
      <c r="M477" s="509"/>
      <c r="N477" s="509"/>
      <c r="O477" s="509"/>
      <c r="P477" s="509"/>
      <c r="Q477" s="509"/>
      <c r="R477" s="509"/>
      <c r="S477" s="509"/>
      <c r="T477" s="509"/>
      <c r="U477" s="509"/>
      <c r="V477" s="509"/>
      <c r="W477" s="509"/>
      <c r="X477" s="509"/>
      <c r="Y477" s="509"/>
      <c r="Z477" s="509"/>
      <c r="AA477" s="509"/>
      <c r="AB477" s="509"/>
      <c r="AC477" s="509"/>
      <c r="AD477" s="509"/>
      <c r="AE477" s="509"/>
      <c r="AF477" s="509"/>
      <c r="AG477" s="509"/>
      <c r="AH477" s="509"/>
      <c r="AI477" s="509"/>
      <c r="AJ477" s="509"/>
      <c r="AK477" s="509"/>
      <c r="AL477" s="509"/>
      <c r="AM477" s="509"/>
      <c r="AN477" s="509"/>
      <c r="AO477" s="509"/>
      <c r="AP477" s="509"/>
      <c r="AQ477" s="509"/>
      <c r="AR477" s="509"/>
      <c r="AS477" s="509"/>
      <c r="AT477" s="509"/>
      <c r="AU477" s="509"/>
      <c r="AV477" s="509"/>
      <c r="AW477" s="509"/>
      <c r="AX477" s="509"/>
      <c r="AY477" s="509"/>
      <c r="AZ477" s="509"/>
      <c r="BA477" s="509"/>
      <c r="BB477" s="509"/>
      <c r="BC477" s="509"/>
    </row>
    <row r="478" ht="15.75" customHeight="1">
      <c r="A478" s="509"/>
      <c r="B478" s="510"/>
      <c r="C478" s="509"/>
      <c r="D478" s="509"/>
      <c r="E478" s="509"/>
      <c r="F478" s="509"/>
      <c r="G478" s="509"/>
      <c r="H478" s="509"/>
      <c r="I478" s="509"/>
      <c r="J478" s="509"/>
      <c r="K478" s="509"/>
      <c r="L478" s="509"/>
      <c r="M478" s="509"/>
      <c r="N478" s="509"/>
      <c r="O478" s="509"/>
      <c r="P478" s="509"/>
      <c r="Q478" s="509"/>
      <c r="R478" s="509"/>
      <c r="S478" s="509"/>
      <c r="T478" s="509"/>
      <c r="U478" s="509"/>
      <c r="V478" s="509"/>
      <c r="W478" s="509"/>
      <c r="X478" s="509"/>
      <c r="Y478" s="509"/>
      <c r="Z478" s="509"/>
      <c r="AA478" s="509"/>
      <c r="AB478" s="509"/>
      <c r="AC478" s="509"/>
      <c r="AD478" s="509"/>
      <c r="AE478" s="509"/>
      <c r="AF478" s="509"/>
      <c r="AG478" s="509"/>
      <c r="AH478" s="509"/>
      <c r="AI478" s="509"/>
      <c r="AJ478" s="509"/>
      <c r="AK478" s="509"/>
      <c r="AL478" s="509"/>
      <c r="AM478" s="509"/>
      <c r="AN478" s="509"/>
      <c r="AO478" s="509"/>
      <c r="AP478" s="509"/>
      <c r="AQ478" s="509"/>
      <c r="AR478" s="509"/>
      <c r="AS478" s="509"/>
      <c r="AT478" s="509"/>
      <c r="AU478" s="509"/>
      <c r="AV478" s="509"/>
      <c r="AW478" s="509"/>
      <c r="AX478" s="509"/>
      <c r="AY478" s="509"/>
      <c r="AZ478" s="509"/>
      <c r="BA478" s="509"/>
      <c r="BB478" s="509"/>
      <c r="BC478" s="509"/>
    </row>
    <row r="479" ht="15.75" customHeight="1">
      <c r="A479" s="509"/>
      <c r="B479" s="510"/>
      <c r="C479" s="509"/>
      <c r="D479" s="509"/>
      <c r="E479" s="509"/>
      <c r="F479" s="509"/>
      <c r="G479" s="509"/>
      <c r="H479" s="509"/>
      <c r="I479" s="509"/>
      <c r="J479" s="509"/>
      <c r="K479" s="509"/>
      <c r="L479" s="509"/>
      <c r="M479" s="509"/>
      <c r="N479" s="509"/>
      <c r="O479" s="509"/>
      <c r="P479" s="509"/>
      <c r="Q479" s="509"/>
      <c r="R479" s="509"/>
      <c r="S479" s="509"/>
      <c r="T479" s="509"/>
      <c r="U479" s="509"/>
      <c r="V479" s="509"/>
      <c r="W479" s="509"/>
      <c r="X479" s="509"/>
      <c r="Y479" s="509"/>
      <c r="Z479" s="509"/>
      <c r="AA479" s="509"/>
      <c r="AB479" s="509"/>
      <c r="AC479" s="509"/>
      <c r="AD479" s="509"/>
      <c r="AE479" s="509"/>
      <c r="AF479" s="509"/>
      <c r="AG479" s="509"/>
      <c r="AH479" s="509"/>
      <c r="AI479" s="509"/>
      <c r="AJ479" s="509"/>
      <c r="AK479" s="509"/>
      <c r="AL479" s="509"/>
      <c r="AM479" s="509"/>
      <c r="AN479" s="509"/>
      <c r="AO479" s="509"/>
      <c r="AP479" s="509"/>
      <c r="AQ479" s="509"/>
      <c r="AR479" s="509"/>
      <c r="AS479" s="509"/>
      <c r="AT479" s="509"/>
      <c r="AU479" s="509"/>
      <c r="AV479" s="509"/>
      <c r="AW479" s="509"/>
      <c r="AX479" s="509"/>
      <c r="AY479" s="509"/>
      <c r="AZ479" s="509"/>
      <c r="BA479" s="509"/>
      <c r="BB479" s="509"/>
      <c r="BC479" s="509"/>
    </row>
    <row r="480" ht="15.75" customHeight="1">
      <c r="A480" s="509"/>
      <c r="B480" s="510"/>
      <c r="C480" s="509"/>
      <c r="D480" s="509"/>
      <c r="E480" s="509"/>
      <c r="F480" s="509"/>
      <c r="G480" s="509"/>
      <c r="H480" s="509"/>
      <c r="I480" s="509"/>
      <c r="J480" s="509"/>
      <c r="K480" s="509"/>
      <c r="L480" s="509"/>
      <c r="M480" s="509"/>
      <c r="N480" s="509"/>
      <c r="O480" s="509"/>
      <c r="P480" s="509"/>
      <c r="Q480" s="509"/>
      <c r="R480" s="509"/>
      <c r="S480" s="509"/>
      <c r="T480" s="509"/>
      <c r="U480" s="509"/>
      <c r="V480" s="509"/>
      <c r="W480" s="509"/>
      <c r="X480" s="509"/>
      <c r="Y480" s="509"/>
      <c r="Z480" s="509"/>
      <c r="AA480" s="509"/>
      <c r="AB480" s="509"/>
      <c r="AC480" s="509"/>
      <c r="AD480" s="509"/>
      <c r="AE480" s="509"/>
      <c r="AF480" s="509"/>
      <c r="AG480" s="509"/>
      <c r="AH480" s="509"/>
      <c r="AI480" s="509"/>
      <c r="AJ480" s="509"/>
      <c r="AK480" s="509"/>
      <c r="AL480" s="509"/>
      <c r="AM480" s="509"/>
      <c r="AN480" s="509"/>
      <c r="AO480" s="509"/>
      <c r="AP480" s="509"/>
      <c r="AQ480" s="509"/>
      <c r="AR480" s="509"/>
      <c r="AS480" s="509"/>
      <c r="AT480" s="509"/>
      <c r="AU480" s="509"/>
      <c r="AV480" s="509"/>
      <c r="AW480" s="509"/>
      <c r="AX480" s="509"/>
      <c r="AY480" s="509"/>
      <c r="AZ480" s="509"/>
      <c r="BA480" s="509"/>
      <c r="BB480" s="509"/>
      <c r="BC480" s="509"/>
    </row>
    <row r="481" ht="15.75" customHeight="1">
      <c r="A481" s="509"/>
      <c r="B481" s="510"/>
      <c r="C481" s="509"/>
      <c r="D481" s="509"/>
      <c r="E481" s="509"/>
      <c r="F481" s="509"/>
      <c r="G481" s="509"/>
      <c r="H481" s="509"/>
      <c r="I481" s="509"/>
      <c r="J481" s="509"/>
      <c r="K481" s="509"/>
      <c r="L481" s="509"/>
      <c r="M481" s="509"/>
      <c r="N481" s="509"/>
      <c r="O481" s="509"/>
      <c r="P481" s="509"/>
      <c r="Q481" s="509"/>
      <c r="R481" s="509"/>
      <c r="S481" s="509"/>
      <c r="T481" s="509"/>
      <c r="U481" s="509"/>
      <c r="V481" s="509"/>
      <c r="W481" s="509"/>
      <c r="X481" s="509"/>
      <c r="Y481" s="509"/>
      <c r="Z481" s="509"/>
      <c r="AA481" s="509"/>
      <c r="AB481" s="509"/>
      <c r="AC481" s="509"/>
      <c r="AD481" s="509"/>
      <c r="AE481" s="509"/>
      <c r="AF481" s="509"/>
      <c r="AG481" s="509"/>
      <c r="AH481" s="509"/>
      <c r="AI481" s="509"/>
      <c r="AJ481" s="509"/>
      <c r="AK481" s="509"/>
      <c r="AL481" s="509"/>
      <c r="AM481" s="509"/>
      <c r="AN481" s="509"/>
      <c r="AO481" s="509"/>
      <c r="AP481" s="509"/>
      <c r="AQ481" s="509"/>
      <c r="AR481" s="509"/>
      <c r="AS481" s="509"/>
      <c r="AT481" s="509"/>
      <c r="AU481" s="509"/>
      <c r="AV481" s="509"/>
      <c r="AW481" s="509"/>
      <c r="AX481" s="509"/>
      <c r="AY481" s="509"/>
      <c r="AZ481" s="509"/>
      <c r="BA481" s="509"/>
      <c r="BB481" s="509"/>
      <c r="BC481" s="509"/>
    </row>
    <row r="482" ht="15.75" customHeight="1">
      <c r="A482" s="509"/>
      <c r="B482" s="510"/>
      <c r="C482" s="509"/>
      <c r="D482" s="509"/>
      <c r="E482" s="509"/>
      <c r="F482" s="509"/>
      <c r="G482" s="509"/>
      <c r="H482" s="509"/>
      <c r="I482" s="509"/>
      <c r="J482" s="509"/>
      <c r="K482" s="509"/>
      <c r="L482" s="509"/>
      <c r="M482" s="509"/>
      <c r="N482" s="509"/>
      <c r="O482" s="509"/>
      <c r="P482" s="509"/>
      <c r="Q482" s="509"/>
      <c r="R482" s="509"/>
      <c r="S482" s="509"/>
      <c r="T482" s="509"/>
      <c r="U482" s="509"/>
      <c r="V482" s="509"/>
      <c r="W482" s="509"/>
      <c r="X482" s="509"/>
      <c r="Y482" s="509"/>
      <c r="Z482" s="509"/>
      <c r="AA482" s="509"/>
      <c r="AB482" s="509"/>
      <c r="AC482" s="509"/>
      <c r="AD482" s="509"/>
      <c r="AE482" s="509"/>
      <c r="AF482" s="509"/>
      <c r="AG482" s="509"/>
      <c r="AH482" s="509"/>
      <c r="AI482" s="509"/>
      <c r="AJ482" s="509"/>
      <c r="AK482" s="509"/>
      <c r="AL482" s="509"/>
      <c r="AM482" s="509"/>
      <c r="AN482" s="509"/>
      <c r="AO482" s="509"/>
      <c r="AP482" s="509"/>
      <c r="AQ482" s="509"/>
      <c r="AR482" s="509"/>
      <c r="AS482" s="509"/>
      <c r="AT482" s="509"/>
      <c r="AU482" s="509"/>
      <c r="AV482" s="509"/>
      <c r="AW482" s="509"/>
      <c r="AX482" s="509"/>
      <c r="AY482" s="509"/>
      <c r="AZ482" s="509"/>
      <c r="BA482" s="509"/>
      <c r="BB482" s="509"/>
      <c r="BC482" s="509"/>
    </row>
    <row r="483" ht="15.75" customHeight="1">
      <c r="A483" s="509"/>
      <c r="B483" s="510"/>
      <c r="C483" s="509"/>
      <c r="D483" s="509"/>
      <c r="E483" s="509"/>
      <c r="F483" s="509"/>
      <c r="G483" s="509"/>
      <c r="H483" s="509"/>
      <c r="I483" s="509"/>
      <c r="J483" s="509"/>
      <c r="K483" s="509"/>
      <c r="L483" s="509"/>
      <c r="M483" s="509"/>
      <c r="N483" s="509"/>
      <c r="O483" s="509"/>
      <c r="P483" s="509"/>
      <c r="Q483" s="509"/>
      <c r="R483" s="509"/>
      <c r="S483" s="509"/>
      <c r="T483" s="509"/>
      <c r="U483" s="509"/>
      <c r="V483" s="509"/>
      <c r="W483" s="509"/>
      <c r="X483" s="509"/>
      <c r="Y483" s="509"/>
      <c r="Z483" s="509"/>
      <c r="AA483" s="509"/>
      <c r="AB483" s="509"/>
      <c r="AC483" s="509"/>
      <c r="AD483" s="509"/>
      <c r="AE483" s="509"/>
      <c r="AF483" s="509"/>
      <c r="AG483" s="509"/>
      <c r="AH483" s="509"/>
      <c r="AI483" s="509"/>
      <c r="AJ483" s="509"/>
      <c r="AK483" s="509"/>
      <c r="AL483" s="509"/>
      <c r="AM483" s="509"/>
      <c r="AN483" s="509"/>
      <c r="AO483" s="509"/>
      <c r="AP483" s="509"/>
      <c r="AQ483" s="509"/>
      <c r="AR483" s="509"/>
      <c r="AS483" s="509"/>
      <c r="AT483" s="509"/>
      <c r="AU483" s="509"/>
      <c r="AV483" s="509"/>
      <c r="AW483" s="509"/>
      <c r="AX483" s="509"/>
      <c r="AY483" s="509"/>
      <c r="AZ483" s="509"/>
      <c r="BA483" s="509"/>
      <c r="BB483" s="509"/>
      <c r="BC483" s="509"/>
    </row>
    <row r="484" ht="15.75" customHeight="1">
      <c r="A484" s="509"/>
      <c r="B484" s="510"/>
      <c r="C484" s="509"/>
      <c r="D484" s="509"/>
      <c r="E484" s="509"/>
      <c r="F484" s="509"/>
      <c r="G484" s="509"/>
      <c r="H484" s="509"/>
      <c r="I484" s="509"/>
      <c r="J484" s="509"/>
      <c r="K484" s="509"/>
      <c r="L484" s="509"/>
      <c r="M484" s="509"/>
      <c r="N484" s="509"/>
      <c r="O484" s="509"/>
      <c r="P484" s="509"/>
      <c r="Q484" s="509"/>
      <c r="R484" s="509"/>
      <c r="S484" s="509"/>
      <c r="T484" s="509"/>
      <c r="U484" s="509"/>
      <c r="V484" s="509"/>
      <c r="W484" s="509"/>
      <c r="X484" s="509"/>
      <c r="Y484" s="509"/>
      <c r="Z484" s="509"/>
      <c r="AA484" s="509"/>
      <c r="AB484" s="509"/>
      <c r="AC484" s="509"/>
      <c r="AD484" s="509"/>
      <c r="AE484" s="509"/>
      <c r="AF484" s="509"/>
      <c r="AG484" s="509"/>
      <c r="AH484" s="509"/>
      <c r="AI484" s="509"/>
      <c r="AJ484" s="509"/>
      <c r="AK484" s="509"/>
      <c r="AL484" s="509"/>
      <c r="AM484" s="509"/>
      <c r="AN484" s="509"/>
      <c r="AO484" s="509"/>
      <c r="AP484" s="509"/>
      <c r="AQ484" s="509"/>
      <c r="AR484" s="509"/>
      <c r="AS484" s="509"/>
      <c r="AT484" s="509"/>
      <c r="AU484" s="509"/>
      <c r="AV484" s="509"/>
      <c r="AW484" s="509"/>
      <c r="AX484" s="509"/>
      <c r="AY484" s="509"/>
      <c r="AZ484" s="509"/>
      <c r="BA484" s="509"/>
      <c r="BB484" s="509"/>
      <c r="BC484" s="509"/>
    </row>
    <row r="485" ht="15.75" customHeight="1">
      <c r="A485" s="509"/>
      <c r="B485" s="510"/>
      <c r="C485" s="509"/>
      <c r="D485" s="509"/>
      <c r="E485" s="509"/>
      <c r="F485" s="509"/>
      <c r="G485" s="509"/>
      <c r="H485" s="509"/>
      <c r="I485" s="509"/>
      <c r="J485" s="509"/>
      <c r="K485" s="509"/>
      <c r="L485" s="509"/>
      <c r="M485" s="509"/>
      <c r="N485" s="509"/>
      <c r="O485" s="509"/>
      <c r="P485" s="509"/>
      <c r="Q485" s="509"/>
      <c r="R485" s="509"/>
      <c r="S485" s="509"/>
      <c r="T485" s="509"/>
      <c r="U485" s="509"/>
      <c r="V485" s="509"/>
      <c r="W485" s="509"/>
      <c r="X485" s="509"/>
      <c r="Y485" s="509"/>
      <c r="Z485" s="509"/>
      <c r="AA485" s="509"/>
      <c r="AB485" s="509"/>
      <c r="AC485" s="509"/>
      <c r="AD485" s="509"/>
      <c r="AE485" s="509"/>
      <c r="AF485" s="509"/>
      <c r="AG485" s="509"/>
      <c r="AH485" s="509"/>
      <c r="AI485" s="509"/>
      <c r="AJ485" s="509"/>
      <c r="AK485" s="509"/>
      <c r="AL485" s="509"/>
      <c r="AM485" s="509"/>
      <c r="AN485" s="509"/>
      <c r="AO485" s="509"/>
      <c r="AP485" s="509"/>
      <c r="AQ485" s="509"/>
      <c r="AR485" s="509"/>
      <c r="AS485" s="509"/>
      <c r="AT485" s="509"/>
      <c r="AU485" s="509"/>
      <c r="AV485" s="509"/>
      <c r="AW485" s="509"/>
      <c r="AX485" s="509"/>
      <c r="AY485" s="509"/>
      <c r="AZ485" s="509"/>
      <c r="BA485" s="509"/>
      <c r="BB485" s="509"/>
      <c r="BC485" s="509"/>
    </row>
    <row r="486" ht="15.75" customHeight="1">
      <c r="A486" s="509"/>
      <c r="B486" s="510"/>
      <c r="C486" s="509"/>
      <c r="D486" s="509"/>
      <c r="E486" s="509"/>
      <c r="F486" s="509"/>
      <c r="G486" s="509"/>
      <c r="H486" s="509"/>
      <c r="I486" s="509"/>
      <c r="J486" s="509"/>
      <c r="K486" s="509"/>
      <c r="L486" s="509"/>
      <c r="M486" s="509"/>
      <c r="N486" s="509"/>
      <c r="O486" s="509"/>
      <c r="P486" s="509"/>
      <c r="Q486" s="509"/>
      <c r="R486" s="509"/>
      <c r="S486" s="509"/>
      <c r="T486" s="509"/>
      <c r="U486" s="509"/>
      <c r="V486" s="509"/>
      <c r="W486" s="509"/>
      <c r="X486" s="509"/>
      <c r="Y486" s="509"/>
      <c r="Z486" s="509"/>
      <c r="AA486" s="509"/>
      <c r="AB486" s="509"/>
      <c r="AC486" s="509"/>
      <c r="AD486" s="509"/>
      <c r="AE486" s="509"/>
      <c r="AF486" s="509"/>
      <c r="AG486" s="509"/>
      <c r="AH486" s="509"/>
      <c r="AI486" s="509"/>
      <c r="AJ486" s="509"/>
      <c r="AK486" s="509"/>
      <c r="AL486" s="509"/>
      <c r="AM486" s="509"/>
      <c r="AN486" s="509"/>
      <c r="AO486" s="509"/>
      <c r="AP486" s="509"/>
      <c r="AQ486" s="509"/>
      <c r="AR486" s="509"/>
      <c r="AS486" s="509"/>
      <c r="AT486" s="509"/>
      <c r="AU486" s="509"/>
      <c r="AV486" s="509"/>
      <c r="AW486" s="509"/>
      <c r="AX486" s="509"/>
      <c r="AY486" s="509"/>
      <c r="AZ486" s="509"/>
      <c r="BA486" s="509"/>
      <c r="BB486" s="509"/>
      <c r="BC486" s="509"/>
    </row>
    <row r="487" ht="15.75" customHeight="1">
      <c r="A487" s="509"/>
      <c r="B487" s="510"/>
      <c r="C487" s="509"/>
      <c r="D487" s="509"/>
      <c r="E487" s="509"/>
      <c r="F487" s="509"/>
      <c r="G487" s="509"/>
      <c r="H487" s="509"/>
      <c r="I487" s="509"/>
      <c r="J487" s="509"/>
      <c r="K487" s="509"/>
      <c r="L487" s="509"/>
      <c r="M487" s="509"/>
      <c r="N487" s="509"/>
      <c r="O487" s="509"/>
      <c r="P487" s="509"/>
      <c r="Q487" s="509"/>
      <c r="R487" s="509"/>
      <c r="S487" s="509"/>
      <c r="T487" s="509"/>
      <c r="U487" s="509"/>
      <c r="V487" s="509"/>
      <c r="W487" s="509"/>
      <c r="X487" s="509"/>
      <c r="Y487" s="509"/>
      <c r="Z487" s="509"/>
      <c r="AA487" s="509"/>
      <c r="AB487" s="509"/>
      <c r="AC487" s="509"/>
      <c r="AD487" s="509"/>
      <c r="AE487" s="509"/>
      <c r="AF487" s="509"/>
      <c r="AG487" s="509"/>
      <c r="AH487" s="509"/>
      <c r="AI487" s="509"/>
      <c r="AJ487" s="509"/>
      <c r="AK487" s="509"/>
      <c r="AL487" s="509"/>
      <c r="AM487" s="509"/>
      <c r="AN487" s="509"/>
      <c r="AO487" s="509"/>
      <c r="AP487" s="509"/>
      <c r="AQ487" s="509"/>
      <c r="AR487" s="509"/>
      <c r="AS487" s="509"/>
      <c r="AT487" s="509"/>
      <c r="AU487" s="509"/>
      <c r="AV487" s="509"/>
      <c r="AW487" s="509"/>
      <c r="AX487" s="509"/>
      <c r="AY487" s="509"/>
      <c r="AZ487" s="509"/>
      <c r="BA487" s="509"/>
      <c r="BB487" s="509"/>
      <c r="BC487" s="509"/>
    </row>
    <row r="488" ht="15.75" customHeight="1">
      <c r="A488" s="509"/>
      <c r="B488" s="510"/>
      <c r="C488" s="509"/>
      <c r="D488" s="509"/>
      <c r="E488" s="509"/>
      <c r="F488" s="509"/>
      <c r="G488" s="509"/>
      <c r="H488" s="509"/>
      <c r="I488" s="509"/>
      <c r="J488" s="509"/>
      <c r="K488" s="509"/>
      <c r="L488" s="509"/>
      <c r="M488" s="509"/>
      <c r="N488" s="509"/>
      <c r="O488" s="509"/>
      <c r="P488" s="509"/>
      <c r="Q488" s="509"/>
      <c r="R488" s="509"/>
      <c r="S488" s="509"/>
      <c r="T488" s="509"/>
      <c r="U488" s="509"/>
      <c r="V488" s="509"/>
      <c r="W488" s="509"/>
      <c r="X488" s="509"/>
      <c r="Y488" s="509"/>
      <c r="Z488" s="509"/>
      <c r="AA488" s="509"/>
      <c r="AB488" s="509"/>
      <c r="AC488" s="509"/>
      <c r="AD488" s="509"/>
      <c r="AE488" s="509"/>
      <c r="AF488" s="509"/>
      <c r="AG488" s="509"/>
      <c r="AH488" s="509"/>
      <c r="AI488" s="509"/>
      <c r="AJ488" s="509"/>
      <c r="AK488" s="509"/>
      <c r="AL488" s="509"/>
      <c r="AM488" s="509"/>
      <c r="AN488" s="509"/>
      <c r="AO488" s="509"/>
      <c r="AP488" s="509"/>
      <c r="AQ488" s="509"/>
      <c r="AR488" s="509"/>
      <c r="AS488" s="509"/>
      <c r="AT488" s="509"/>
      <c r="AU488" s="509"/>
      <c r="AV488" s="509"/>
      <c r="AW488" s="509"/>
      <c r="AX488" s="509"/>
      <c r="AY488" s="509"/>
      <c r="AZ488" s="509"/>
      <c r="BA488" s="509"/>
      <c r="BB488" s="509"/>
      <c r="BC488" s="509"/>
    </row>
    <row r="489" ht="15.75" customHeight="1">
      <c r="A489" s="509"/>
      <c r="B489" s="510"/>
      <c r="C489" s="509"/>
      <c r="D489" s="509"/>
      <c r="E489" s="509"/>
      <c r="F489" s="509"/>
      <c r="G489" s="509"/>
      <c r="H489" s="509"/>
      <c r="I489" s="509"/>
      <c r="J489" s="509"/>
      <c r="K489" s="509"/>
      <c r="L489" s="509"/>
      <c r="M489" s="509"/>
      <c r="N489" s="509"/>
      <c r="O489" s="509"/>
      <c r="P489" s="509"/>
      <c r="Q489" s="509"/>
      <c r="R489" s="509"/>
      <c r="S489" s="509"/>
      <c r="T489" s="509"/>
      <c r="U489" s="509"/>
      <c r="V489" s="509"/>
      <c r="W489" s="509"/>
      <c r="X489" s="509"/>
      <c r="Y489" s="509"/>
      <c r="Z489" s="509"/>
      <c r="AA489" s="509"/>
      <c r="AB489" s="509"/>
      <c r="AC489" s="509"/>
      <c r="AD489" s="509"/>
      <c r="AE489" s="509"/>
      <c r="AF489" s="509"/>
      <c r="AG489" s="509"/>
      <c r="AH489" s="509"/>
      <c r="AI489" s="509"/>
      <c r="AJ489" s="509"/>
      <c r="AK489" s="509"/>
      <c r="AL489" s="509"/>
      <c r="AM489" s="509"/>
      <c r="AN489" s="509"/>
      <c r="AO489" s="509"/>
      <c r="AP489" s="509"/>
      <c r="AQ489" s="509"/>
      <c r="AR489" s="509"/>
      <c r="AS489" s="509"/>
      <c r="AT489" s="509"/>
      <c r="AU489" s="509"/>
      <c r="AV489" s="509"/>
      <c r="AW489" s="509"/>
      <c r="AX489" s="509"/>
      <c r="AY489" s="509"/>
      <c r="AZ489" s="509"/>
      <c r="BA489" s="509"/>
      <c r="BB489" s="509"/>
      <c r="BC489" s="509"/>
    </row>
    <row r="490" ht="15.75" customHeight="1">
      <c r="A490" s="509"/>
      <c r="B490" s="510"/>
      <c r="C490" s="509"/>
      <c r="D490" s="509"/>
      <c r="E490" s="509"/>
      <c r="F490" s="509"/>
      <c r="G490" s="509"/>
      <c r="H490" s="509"/>
      <c r="I490" s="509"/>
      <c r="J490" s="509"/>
      <c r="K490" s="509"/>
      <c r="L490" s="509"/>
      <c r="M490" s="509"/>
      <c r="N490" s="509"/>
      <c r="O490" s="509"/>
      <c r="P490" s="509"/>
      <c r="Q490" s="509"/>
      <c r="R490" s="509"/>
      <c r="S490" s="509"/>
      <c r="T490" s="509"/>
      <c r="U490" s="509"/>
      <c r="V490" s="509"/>
      <c r="W490" s="509"/>
      <c r="X490" s="509"/>
      <c r="Y490" s="509"/>
      <c r="Z490" s="509"/>
      <c r="AA490" s="509"/>
      <c r="AB490" s="509"/>
      <c r="AC490" s="509"/>
      <c r="AD490" s="509"/>
      <c r="AE490" s="509"/>
      <c r="AF490" s="509"/>
      <c r="AG490" s="509"/>
      <c r="AH490" s="509"/>
      <c r="AI490" s="509"/>
      <c r="AJ490" s="509"/>
      <c r="AK490" s="509"/>
      <c r="AL490" s="509"/>
      <c r="AM490" s="509"/>
      <c r="AN490" s="509"/>
      <c r="AO490" s="509"/>
      <c r="AP490" s="509"/>
      <c r="AQ490" s="509"/>
      <c r="AR490" s="509"/>
      <c r="AS490" s="509"/>
      <c r="AT490" s="509"/>
      <c r="AU490" s="509"/>
      <c r="AV490" s="509"/>
      <c r="AW490" s="509"/>
      <c r="AX490" s="509"/>
      <c r="AY490" s="509"/>
      <c r="AZ490" s="509"/>
      <c r="BA490" s="509"/>
      <c r="BB490" s="509"/>
      <c r="BC490" s="509"/>
    </row>
    <row r="491" ht="15.75" customHeight="1">
      <c r="A491" s="509"/>
      <c r="B491" s="510"/>
      <c r="C491" s="509"/>
      <c r="D491" s="509"/>
      <c r="E491" s="509"/>
      <c r="F491" s="509"/>
      <c r="G491" s="509"/>
      <c r="H491" s="509"/>
      <c r="I491" s="509"/>
      <c r="J491" s="509"/>
      <c r="K491" s="509"/>
      <c r="L491" s="509"/>
      <c r="M491" s="509"/>
      <c r="N491" s="509"/>
      <c r="O491" s="509"/>
      <c r="P491" s="509"/>
      <c r="Q491" s="509"/>
      <c r="R491" s="509"/>
      <c r="S491" s="509"/>
      <c r="T491" s="509"/>
      <c r="U491" s="509"/>
      <c r="V491" s="509"/>
      <c r="W491" s="509"/>
      <c r="X491" s="509"/>
      <c r="Y491" s="509"/>
      <c r="Z491" s="509"/>
      <c r="AA491" s="509"/>
      <c r="AB491" s="509"/>
      <c r="AC491" s="509"/>
      <c r="AD491" s="509"/>
      <c r="AE491" s="509"/>
      <c r="AF491" s="509"/>
      <c r="AG491" s="509"/>
      <c r="AH491" s="509"/>
      <c r="AI491" s="509"/>
      <c r="AJ491" s="509"/>
      <c r="AK491" s="509"/>
      <c r="AL491" s="509"/>
      <c r="AM491" s="509"/>
      <c r="AN491" s="509"/>
      <c r="AO491" s="509"/>
      <c r="AP491" s="509"/>
      <c r="AQ491" s="509"/>
      <c r="AR491" s="509"/>
      <c r="AS491" s="509"/>
      <c r="AT491" s="509"/>
      <c r="AU491" s="509"/>
      <c r="AV491" s="509"/>
      <c r="AW491" s="509"/>
      <c r="AX491" s="509"/>
      <c r="AY491" s="509"/>
      <c r="AZ491" s="509"/>
      <c r="BA491" s="509"/>
      <c r="BB491" s="509"/>
      <c r="BC491" s="509"/>
    </row>
    <row r="492" ht="15.75" customHeight="1">
      <c r="A492" s="509"/>
      <c r="B492" s="510"/>
      <c r="C492" s="509"/>
      <c r="D492" s="509"/>
      <c r="E492" s="509"/>
      <c r="F492" s="509"/>
      <c r="G492" s="509"/>
      <c r="H492" s="509"/>
      <c r="I492" s="509"/>
      <c r="J492" s="509"/>
      <c r="K492" s="509"/>
      <c r="L492" s="509"/>
      <c r="M492" s="509"/>
      <c r="N492" s="509"/>
      <c r="O492" s="509"/>
      <c r="P492" s="509"/>
      <c r="Q492" s="509"/>
      <c r="R492" s="509"/>
      <c r="S492" s="509"/>
      <c r="T492" s="509"/>
      <c r="U492" s="509"/>
      <c r="V492" s="509"/>
      <c r="W492" s="509"/>
      <c r="X492" s="509"/>
      <c r="Y492" s="509"/>
      <c r="Z492" s="509"/>
      <c r="AA492" s="509"/>
      <c r="AB492" s="509"/>
      <c r="AC492" s="509"/>
      <c r="AD492" s="509"/>
      <c r="AE492" s="509"/>
      <c r="AF492" s="509"/>
      <c r="AG492" s="509"/>
      <c r="AH492" s="509"/>
      <c r="AI492" s="509"/>
      <c r="AJ492" s="509"/>
      <c r="AK492" s="509"/>
      <c r="AL492" s="509"/>
      <c r="AM492" s="509"/>
      <c r="AN492" s="509"/>
      <c r="AO492" s="509"/>
      <c r="AP492" s="509"/>
      <c r="AQ492" s="509"/>
      <c r="AR492" s="509"/>
      <c r="AS492" s="509"/>
      <c r="AT492" s="509"/>
      <c r="AU492" s="509"/>
      <c r="AV492" s="509"/>
      <c r="AW492" s="509"/>
      <c r="AX492" s="509"/>
      <c r="AY492" s="509"/>
      <c r="AZ492" s="509"/>
      <c r="BA492" s="509"/>
      <c r="BB492" s="509"/>
      <c r="BC492" s="509"/>
    </row>
    <row r="493" ht="15.75" customHeight="1">
      <c r="A493" s="509"/>
      <c r="B493" s="510"/>
      <c r="C493" s="509"/>
      <c r="D493" s="509"/>
      <c r="E493" s="509"/>
      <c r="F493" s="509"/>
      <c r="G493" s="509"/>
      <c r="H493" s="509"/>
      <c r="I493" s="509"/>
      <c r="J493" s="509"/>
      <c r="K493" s="509"/>
      <c r="L493" s="509"/>
      <c r="M493" s="509"/>
      <c r="N493" s="509"/>
      <c r="O493" s="509"/>
      <c r="P493" s="509"/>
      <c r="Q493" s="509"/>
      <c r="R493" s="509"/>
      <c r="S493" s="509"/>
      <c r="T493" s="509"/>
      <c r="U493" s="509"/>
      <c r="V493" s="509"/>
      <c r="W493" s="509"/>
      <c r="X493" s="509"/>
      <c r="Y493" s="509"/>
      <c r="Z493" s="509"/>
      <c r="AA493" s="509"/>
      <c r="AB493" s="509"/>
      <c r="AC493" s="509"/>
      <c r="AD493" s="509"/>
      <c r="AE493" s="509"/>
      <c r="AF493" s="509"/>
      <c r="AG493" s="509"/>
      <c r="AH493" s="509"/>
      <c r="AI493" s="509"/>
      <c r="AJ493" s="509"/>
      <c r="AK493" s="509"/>
      <c r="AL493" s="509"/>
      <c r="AM493" s="509"/>
      <c r="AN493" s="509"/>
      <c r="AO493" s="509"/>
      <c r="AP493" s="509"/>
      <c r="AQ493" s="509"/>
      <c r="AR493" s="509"/>
      <c r="AS493" s="509"/>
      <c r="AT493" s="509"/>
      <c r="AU493" s="509"/>
      <c r="AV493" s="509"/>
      <c r="AW493" s="509"/>
      <c r="AX493" s="509"/>
      <c r="AY493" s="509"/>
      <c r="AZ493" s="509"/>
      <c r="BA493" s="509"/>
      <c r="BB493" s="509"/>
      <c r="BC493" s="509"/>
    </row>
    <row r="494" ht="15.75" customHeight="1">
      <c r="A494" s="509"/>
      <c r="B494" s="510"/>
      <c r="C494" s="509"/>
      <c r="D494" s="509"/>
      <c r="E494" s="509"/>
      <c r="F494" s="509"/>
      <c r="G494" s="509"/>
      <c r="H494" s="509"/>
      <c r="I494" s="509"/>
      <c r="J494" s="509"/>
      <c r="K494" s="509"/>
      <c r="L494" s="509"/>
      <c r="M494" s="509"/>
      <c r="N494" s="509"/>
      <c r="O494" s="509"/>
      <c r="P494" s="509"/>
      <c r="Q494" s="509"/>
      <c r="R494" s="509"/>
      <c r="S494" s="509"/>
      <c r="T494" s="509"/>
      <c r="U494" s="509"/>
      <c r="V494" s="509"/>
      <c r="W494" s="509"/>
      <c r="X494" s="509"/>
      <c r="Y494" s="509"/>
      <c r="Z494" s="509"/>
      <c r="AA494" s="509"/>
      <c r="AB494" s="509"/>
      <c r="AC494" s="509"/>
      <c r="AD494" s="509"/>
      <c r="AE494" s="509"/>
      <c r="AF494" s="509"/>
      <c r="AG494" s="509"/>
      <c r="AH494" s="509"/>
      <c r="AI494" s="509"/>
      <c r="AJ494" s="509"/>
      <c r="AK494" s="509"/>
      <c r="AL494" s="509"/>
      <c r="AM494" s="509"/>
      <c r="AN494" s="509"/>
      <c r="AO494" s="509"/>
      <c r="AP494" s="509"/>
      <c r="AQ494" s="509"/>
      <c r="AR494" s="509"/>
      <c r="AS494" s="509"/>
      <c r="AT494" s="509"/>
      <c r="AU494" s="509"/>
      <c r="AV494" s="509"/>
      <c r="AW494" s="509"/>
      <c r="AX494" s="509"/>
      <c r="AY494" s="509"/>
      <c r="AZ494" s="509"/>
      <c r="BA494" s="509"/>
      <c r="BB494" s="509"/>
      <c r="BC494" s="509"/>
    </row>
    <row r="495" ht="15.75" customHeight="1">
      <c r="A495" s="509"/>
      <c r="B495" s="510"/>
      <c r="C495" s="509"/>
      <c r="D495" s="509"/>
      <c r="E495" s="509"/>
      <c r="F495" s="509"/>
      <c r="G495" s="509"/>
      <c r="H495" s="509"/>
      <c r="I495" s="509"/>
      <c r="J495" s="509"/>
      <c r="K495" s="509"/>
      <c r="L495" s="509"/>
      <c r="M495" s="509"/>
      <c r="N495" s="509"/>
      <c r="O495" s="509"/>
      <c r="P495" s="509"/>
      <c r="Q495" s="509"/>
      <c r="R495" s="509"/>
      <c r="S495" s="509"/>
      <c r="T495" s="509"/>
      <c r="U495" s="509"/>
      <c r="V495" s="509"/>
      <c r="W495" s="509"/>
      <c r="X495" s="509"/>
      <c r="Y495" s="509"/>
      <c r="Z495" s="509"/>
      <c r="AA495" s="509"/>
      <c r="AB495" s="509"/>
      <c r="AC495" s="509"/>
      <c r="AD495" s="509"/>
      <c r="AE495" s="509"/>
      <c r="AF495" s="509"/>
      <c r="AG495" s="509"/>
      <c r="AH495" s="509"/>
      <c r="AI495" s="509"/>
      <c r="AJ495" s="509"/>
      <c r="AK495" s="509"/>
      <c r="AL495" s="509"/>
      <c r="AM495" s="509"/>
      <c r="AN495" s="509"/>
      <c r="AO495" s="509"/>
      <c r="AP495" s="509"/>
      <c r="AQ495" s="509"/>
      <c r="AR495" s="509"/>
      <c r="AS495" s="509"/>
      <c r="AT495" s="509"/>
      <c r="AU495" s="509"/>
      <c r="AV495" s="509"/>
      <c r="AW495" s="509"/>
      <c r="AX495" s="509"/>
      <c r="AY495" s="509"/>
      <c r="AZ495" s="509"/>
      <c r="BA495" s="509"/>
      <c r="BB495" s="509"/>
      <c r="BC495" s="509"/>
    </row>
    <row r="496" ht="15.75" customHeight="1">
      <c r="A496" s="509"/>
      <c r="B496" s="510"/>
      <c r="C496" s="509"/>
      <c r="D496" s="509"/>
      <c r="E496" s="509"/>
      <c r="F496" s="509"/>
      <c r="G496" s="509"/>
      <c r="H496" s="509"/>
      <c r="I496" s="509"/>
      <c r="J496" s="509"/>
      <c r="K496" s="509"/>
      <c r="L496" s="509"/>
      <c r="M496" s="509"/>
      <c r="N496" s="509"/>
      <c r="O496" s="509"/>
      <c r="P496" s="509"/>
      <c r="Q496" s="509"/>
      <c r="R496" s="509"/>
      <c r="S496" s="509"/>
      <c r="T496" s="509"/>
      <c r="U496" s="509"/>
      <c r="V496" s="509"/>
      <c r="W496" s="509"/>
      <c r="X496" s="509"/>
      <c r="Y496" s="509"/>
      <c r="Z496" s="509"/>
      <c r="AA496" s="509"/>
      <c r="AB496" s="509"/>
      <c r="AC496" s="509"/>
      <c r="AD496" s="509"/>
      <c r="AE496" s="509"/>
      <c r="AF496" s="509"/>
      <c r="AG496" s="509"/>
      <c r="AH496" s="509"/>
      <c r="AI496" s="509"/>
      <c r="AJ496" s="509"/>
      <c r="AK496" s="509"/>
      <c r="AL496" s="509"/>
      <c r="AM496" s="509"/>
      <c r="AN496" s="509"/>
      <c r="AO496" s="509"/>
      <c r="AP496" s="509"/>
      <c r="AQ496" s="509"/>
      <c r="AR496" s="509"/>
      <c r="AS496" s="509"/>
      <c r="AT496" s="509"/>
      <c r="AU496" s="509"/>
      <c r="AV496" s="509"/>
      <c r="AW496" s="509"/>
      <c r="AX496" s="509"/>
      <c r="AY496" s="509"/>
      <c r="AZ496" s="509"/>
      <c r="BA496" s="509"/>
      <c r="BB496" s="509"/>
      <c r="BC496" s="509"/>
    </row>
    <row r="497" ht="15.75" customHeight="1">
      <c r="A497" s="509"/>
      <c r="B497" s="510"/>
      <c r="C497" s="509"/>
      <c r="D497" s="509"/>
      <c r="E497" s="509"/>
      <c r="F497" s="509"/>
      <c r="G497" s="509"/>
      <c r="H497" s="509"/>
      <c r="I497" s="509"/>
      <c r="J497" s="509"/>
      <c r="K497" s="509"/>
      <c r="L497" s="509"/>
      <c r="M497" s="509"/>
      <c r="N497" s="509"/>
      <c r="O497" s="509"/>
      <c r="P497" s="509"/>
      <c r="Q497" s="509"/>
      <c r="R497" s="509"/>
      <c r="S497" s="509"/>
      <c r="T497" s="509"/>
      <c r="U497" s="509"/>
      <c r="V497" s="509"/>
      <c r="W497" s="509"/>
      <c r="X497" s="509"/>
      <c r="Y497" s="509"/>
      <c r="Z497" s="509"/>
      <c r="AA497" s="509"/>
      <c r="AB497" s="509"/>
      <c r="AC497" s="509"/>
      <c r="AD497" s="509"/>
      <c r="AE497" s="509"/>
      <c r="AF497" s="509"/>
      <c r="AG497" s="509"/>
      <c r="AH497" s="509"/>
      <c r="AI497" s="509"/>
      <c r="AJ497" s="509"/>
      <c r="AK497" s="509"/>
      <c r="AL497" s="509"/>
      <c r="AM497" s="509"/>
      <c r="AN497" s="509"/>
      <c r="AO497" s="509"/>
      <c r="AP497" s="509"/>
      <c r="AQ497" s="509"/>
      <c r="AR497" s="509"/>
      <c r="AS497" s="509"/>
      <c r="AT497" s="509"/>
      <c r="AU497" s="509"/>
      <c r="AV497" s="509"/>
      <c r="AW497" s="509"/>
      <c r="AX497" s="509"/>
      <c r="AY497" s="509"/>
      <c r="AZ497" s="509"/>
      <c r="BA497" s="509"/>
      <c r="BB497" s="509"/>
      <c r="BC497" s="509"/>
    </row>
    <row r="498" ht="15.75" customHeight="1">
      <c r="A498" s="509"/>
      <c r="B498" s="510"/>
      <c r="C498" s="509"/>
      <c r="D498" s="509"/>
      <c r="E498" s="509"/>
      <c r="F498" s="509"/>
      <c r="G498" s="509"/>
      <c r="H498" s="509"/>
      <c r="I498" s="509"/>
      <c r="J498" s="509"/>
      <c r="K498" s="509"/>
      <c r="L498" s="509"/>
      <c r="M498" s="509"/>
      <c r="N498" s="509"/>
      <c r="O498" s="509"/>
      <c r="P498" s="509"/>
      <c r="Q498" s="509"/>
      <c r="R498" s="509"/>
      <c r="S498" s="509"/>
      <c r="T498" s="509"/>
      <c r="U498" s="509"/>
      <c r="V498" s="509"/>
      <c r="W498" s="509"/>
      <c r="X498" s="509"/>
      <c r="Y498" s="509"/>
      <c r="Z498" s="509"/>
      <c r="AA498" s="509"/>
      <c r="AB498" s="509"/>
      <c r="AC498" s="509"/>
      <c r="AD498" s="509"/>
      <c r="AE498" s="509"/>
      <c r="AF498" s="509"/>
      <c r="AG498" s="509"/>
      <c r="AH498" s="509"/>
      <c r="AI498" s="509"/>
      <c r="AJ498" s="509"/>
      <c r="AK498" s="509"/>
      <c r="AL498" s="509"/>
      <c r="AM498" s="509"/>
      <c r="AN498" s="509"/>
      <c r="AO498" s="509"/>
      <c r="AP498" s="509"/>
      <c r="AQ498" s="509"/>
      <c r="AR498" s="509"/>
      <c r="AS498" s="509"/>
      <c r="AT498" s="509"/>
      <c r="AU498" s="509"/>
      <c r="AV498" s="509"/>
      <c r="AW498" s="509"/>
      <c r="AX498" s="509"/>
      <c r="AY498" s="509"/>
      <c r="AZ498" s="509"/>
      <c r="BA498" s="509"/>
      <c r="BB498" s="509"/>
      <c r="BC498" s="509"/>
    </row>
    <row r="499" ht="15.75" customHeight="1">
      <c r="A499" s="509"/>
      <c r="B499" s="510"/>
      <c r="C499" s="509"/>
      <c r="D499" s="509"/>
      <c r="E499" s="509"/>
      <c r="F499" s="509"/>
      <c r="G499" s="509"/>
      <c r="H499" s="509"/>
      <c r="I499" s="509"/>
      <c r="J499" s="509"/>
      <c r="K499" s="509"/>
      <c r="L499" s="509"/>
      <c r="M499" s="509"/>
      <c r="N499" s="509"/>
      <c r="O499" s="509"/>
      <c r="P499" s="509"/>
      <c r="Q499" s="509"/>
      <c r="R499" s="509"/>
      <c r="S499" s="509"/>
      <c r="T499" s="509"/>
      <c r="U499" s="509"/>
      <c r="V499" s="509"/>
      <c r="W499" s="509"/>
      <c r="X499" s="509"/>
      <c r="Y499" s="509"/>
      <c r="Z499" s="509"/>
      <c r="AA499" s="509"/>
      <c r="AB499" s="509"/>
      <c r="AC499" s="509"/>
      <c r="AD499" s="509"/>
      <c r="AE499" s="509"/>
      <c r="AF499" s="509"/>
      <c r="AG499" s="509"/>
      <c r="AH499" s="509"/>
      <c r="AI499" s="509"/>
      <c r="AJ499" s="509"/>
      <c r="AK499" s="509"/>
      <c r="AL499" s="509"/>
      <c r="AM499" s="509"/>
      <c r="AN499" s="509"/>
      <c r="AO499" s="509"/>
      <c r="AP499" s="509"/>
      <c r="AQ499" s="509"/>
      <c r="AR499" s="509"/>
      <c r="AS499" s="509"/>
      <c r="AT499" s="509"/>
      <c r="AU499" s="509"/>
      <c r="AV499" s="509"/>
      <c r="AW499" s="509"/>
      <c r="AX499" s="509"/>
      <c r="AY499" s="509"/>
      <c r="AZ499" s="509"/>
      <c r="BA499" s="509"/>
      <c r="BB499" s="509"/>
      <c r="BC499" s="509"/>
    </row>
    <row r="500" ht="15.75" customHeight="1">
      <c r="A500" s="509"/>
      <c r="B500" s="510"/>
      <c r="C500" s="509"/>
      <c r="D500" s="509"/>
      <c r="E500" s="509"/>
      <c r="F500" s="509"/>
      <c r="G500" s="509"/>
      <c r="H500" s="509"/>
      <c r="I500" s="509"/>
      <c r="J500" s="509"/>
      <c r="K500" s="509"/>
      <c r="L500" s="509"/>
      <c r="M500" s="509"/>
      <c r="N500" s="509"/>
      <c r="O500" s="509"/>
      <c r="P500" s="509"/>
      <c r="Q500" s="509"/>
      <c r="R500" s="509"/>
      <c r="S500" s="509"/>
      <c r="T500" s="509"/>
      <c r="U500" s="509"/>
      <c r="V500" s="509"/>
      <c r="W500" s="509"/>
      <c r="X500" s="509"/>
      <c r="Y500" s="509"/>
      <c r="Z500" s="509"/>
      <c r="AA500" s="509"/>
      <c r="AB500" s="509"/>
      <c r="AC500" s="509"/>
      <c r="AD500" s="509"/>
      <c r="AE500" s="509"/>
      <c r="AF500" s="509"/>
      <c r="AG500" s="509"/>
      <c r="AH500" s="509"/>
      <c r="AI500" s="509"/>
      <c r="AJ500" s="509"/>
      <c r="AK500" s="509"/>
      <c r="AL500" s="509"/>
      <c r="AM500" s="509"/>
      <c r="AN500" s="509"/>
      <c r="AO500" s="509"/>
      <c r="AP500" s="509"/>
      <c r="AQ500" s="509"/>
      <c r="AR500" s="509"/>
      <c r="AS500" s="509"/>
      <c r="AT500" s="509"/>
      <c r="AU500" s="509"/>
      <c r="AV500" s="509"/>
      <c r="AW500" s="509"/>
      <c r="AX500" s="509"/>
      <c r="AY500" s="509"/>
      <c r="AZ500" s="509"/>
      <c r="BA500" s="509"/>
      <c r="BB500" s="509"/>
      <c r="BC500" s="509"/>
    </row>
    <row r="501" ht="15.75" customHeight="1">
      <c r="A501" s="509"/>
      <c r="B501" s="510"/>
      <c r="C501" s="509"/>
      <c r="D501" s="509"/>
      <c r="E501" s="509"/>
      <c r="F501" s="509"/>
      <c r="G501" s="509"/>
      <c r="H501" s="509"/>
      <c r="I501" s="509"/>
      <c r="J501" s="509"/>
      <c r="K501" s="509"/>
      <c r="L501" s="509"/>
      <c r="M501" s="509"/>
      <c r="N501" s="509"/>
      <c r="O501" s="509"/>
      <c r="P501" s="509"/>
      <c r="Q501" s="509"/>
      <c r="R501" s="509"/>
      <c r="S501" s="509"/>
      <c r="T501" s="509"/>
      <c r="U501" s="509"/>
      <c r="V501" s="509"/>
      <c r="W501" s="509"/>
      <c r="X501" s="509"/>
      <c r="Y501" s="509"/>
      <c r="Z501" s="509"/>
      <c r="AA501" s="509"/>
      <c r="AB501" s="509"/>
      <c r="AC501" s="509"/>
      <c r="AD501" s="509"/>
      <c r="AE501" s="509"/>
      <c r="AF501" s="509"/>
      <c r="AG501" s="509"/>
      <c r="AH501" s="509"/>
      <c r="AI501" s="509"/>
      <c r="AJ501" s="509"/>
      <c r="AK501" s="509"/>
      <c r="AL501" s="509"/>
      <c r="AM501" s="509"/>
      <c r="AN501" s="509"/>
      <c r="AO501" s="509"/>
      <c r="AP501" s="509"/>
      <c r="AQ501" s="509"/>
      <c r="AR501" s="509"/>
      <c r="AS501" s="509"/>
      <c r="AT501" s="509"/>
      <c r="AU501" s="509"/>
      <c r="AV501" s="509"/>
      <c r="AW501" s="509"/>
      <c r="AX501" s="509"/>
      <c r="AY501" s="509"/>
      <c r="AZ501" s="509"/>
      <c r="BA501" s="509"/>
      <c r="BB501" s="509"/>
      <c r="BC501" s="509"/>
    </row>
    <row r="502" ht="15.75" customHeight="1">
      <c r="A502" s="509"/>
      <c r="B502" s="510"/>
      <c r="C502" s="509"/>
      <c r="D502" s="509"/>
      <c r="E502" s="509"/>
      <c r="F502" s="509"/>
      <c r="G502" s="509"/>
      <c r="H502" s="509"/>
      <c r="I502" s="509"/>
      <c r="J502" s="509"/>
      <c r="K502" s="509"/>
      <c r="L502" s="509"/>
      <c r="M502" s="509"/>
      <c r="N502" s="509"/>
      <c r="O502" s="509"/>
      <c r="P502" s="509"/>
      <c r="Q502" s="509"/>
      <c r="R502" s="509"/>
      <c r="S502" s="509"/>
      <c r="T502" s="509"/>
      <c r="U502" s="509"/>
      <c r="V502" s="509"/>
      <c r="W502" s="509"/>
      <c r="X502" s="509"/>
      <c r="Y502" s="509"/>
      <c r="Z502" s="509"/>
      <c r="AA502" s="509"/>
      <c r="AB502" s="509"/>
      <c r="AC502" s="509"/>
      <c r="AD502" s="509"/>
      <c r="AE502" s="509"/>
      <c r="AF502" s="509"/>
      <c r="AG502" s="509"/>
      <c r="AH502" s="509"/>
      <c r="AI502" s="509"/>
      <c r="AJ502" s="509"/>
      <c r="AK502" s="509"/>
      <c r="AL502" s="509"/>
      <c r="AM502" s="509"/>
      <c r="AN502" s="509"/>
      <c r="AO502" s="509"/>
      <c r="AP502" s="509"/>
      <c r="AQ502" s="509"/>
      <c r="AR502" s="509"/>
      <c r="AS502" s="509"/>
      <c r="AT502" s="509"/>
      <c r="AU502" s="509"/>
      <c r="AV502" s="509"/>
      <c r="AW502" s="509"/>
      <c r="AX502" s="509"/>
      <c r="AY502" s="509"/>
      <c r="AZ502" s="509"/>
      <c r="BA502" s="509"/>
      <c r="BB502" s="509"/>
      <c r="BC502" s="509"/>
    </row>
    <row r="503" ht="15.75" customHeight="1">
      <c r="A503" s="509"/>
      <c r="B503" s="510"/>
      <c r="C503" s="509"/>
      <c r="D503" s="509"/>
      <c r="E503" s="509"/>
      <c r="F503" s="509"/>
      <c r="G503" s="509"/>
      <c r="H503" s="509"/>
      <c r="I503" s="509"/>
      <c r="J503" s="509"/>
      <c r="K503" s="509"/>
      <c r="L503" s="509"/>
      <c r="M503" s="509"/>
      <c r="N503" s="509"/>
      <c r="O503" s="509"/>
      <c r="P503" s="509"/>
      <c r="Q503" s="509"/>
      <c r="R503" s="509"/>
      <c r="S503" s="509"/>
      <c r="T503" s="509"/>
      <c r="U503" s="509"/>
      <c r="V503" s="509"/>
      <c r="W503" s="509"/>
      <c r="X503" s="509"/>
      <c r="Y503" s="509"/>
      <c r="Z503" s="509"/>
      <c r="AA503" s="509"/>
      <c r="AB503" s="509"/>
      <c r="AC503" s="509"/>
      <c r="AD503" s="509"/>
      <c r="AE503" s="509"/>
      <c r="AF503" s="509"/>
      <c r="AG503" s="509"/>
      <c r="AH503" s="509"/>
      <c r="AI503" s="509"/>
      <c r="AJ503" s="509"/>
      <c r="AK503" s="509"/>
      <c r="AL503" s="509"/>
      <c r="AM503" s="509"/>
      <c r="AN503" s="509"/>
      <c r="AO503" s="509"/>
      <c r="AP503" s="509"/>
      <c r="AQ503" s="509"/>
      <c r="AR503" s="509"/>
      <c r="AS503" s="509"/>
      <c r="AT503" s="509"/>
      <c r="AU503" s="509"/>
      <c r="AV503" s="509"/>
      <c r="AW503" s="509"/>
      <c r="AX503" s="509"/>
      <c r="AY503" s="509"/>
      <c r="AZ503" s="509"/>
      <c r="BA503" s="509"/>
      <c r="BB503" s="509"/>
      <c r="BC503" s="509"/>
    </row>
    <row r="504" ht="15.75" customHeight="1">
      <c r="A504" s="509"/>
      <c r="B504" s="510"/>
      <c r="C504" s="509"/>
      <c r="D504" s="509"/>
      <c r="E504" s="509"/>
      <c r="F504" s="509"/>
      <c r="G504" s="509"/>
      <c r="H504" s="509"/>
      <c r="I504" s="509"/>
      <c r="J504" s="509"/>
      <c r="K504" s="509"/>
      <c r="L504" s="509"/>
      <c r="M504" s="509"/>
      <c r="N504" s="509"/>
      <c r="O504" s="509"/>
      <c r="P504" s="509"/>
      <c r="Q504" s="509"/>
      <c r="R504" s="509"/>
      <c r="S504" s="509"/>
      <c r="T504" s="509"/>
      <c r="U504" s="509"/>
      <c r="V504" s="509"/>
      <c r="W504" s="509"/>
      <c r="X504" s="509"/>
      <c r="Y504" s="509"/>
      <c r="Z504" s="509"/>
      <c r="AA504" s="509"/>
      <c r="AB504" s="509"/>
      <c r="AC504" s="509"/>
      <c r="AD504" s="509"/>
      <c r="AE504" s="509"/>
      <c r="AF504" s="509"/>
      <c r="AG504" s="509"/>
      <c r="AH504" s="509"/>
      <c r="AI504" s="509"/>
      <c r="AJ504" s="509"/>
      <c r="AK504" s="509"/>
      <c r="AL504" s="509"/>
      <c r="AM504" s="509"/>
      <c r="AN504" s="509"/>
      <c r="AO504" s="509"/>
      <c r="AP504" s="509"/>
      <c r="AQ504" s="509"/>
      <c r="AR504" s="509"/>
      <c r="AS504" s="509"/>
      <c r="AT504" s="509"/>
      <c r="AU504" s="509"/>
      <c r="AV504" s="509"/>
      <c r="AW504" s="509"/>
      <c r="AX504" s="509"/>
      <c r="AY504" s="509"/>
      <c r="AZ504" s="509"/>
      <c r="BA504" s="509"/>
      <c r="BB504" s="509"/>
      <c r="BC504" s="509"/>
    </row>
    <row r="505" ht="15.75" customHeight="1">
      <c r="A505" s="509"/>
      <c r="B505" s="510"/>
      <c r="C505" s="509"/>
      <c r="D505" s="509"/>
      <c r="E505" s="509"/>
      <c r="F505" s="509"/>
      <c r="G505" s="509"/>
      <c r="H505" s="509"/>
      <c r="I505" s="509"/>
      <c r="J505" s="509"/>
      <c r="K505" s="509"/>
      <c r="L505" s="509"/>
      <c r="M505" s="509"/>
      <c r="N505" s="509"/>
      <c r="O505" s="509"/>
      <c r="P505" s="509"/>
      <c r="Q505" s="509"/>
      <c r="R505" s="509"/>
      <c r="S505" s="509"/>
      <c r="T505" s="509"/>
      <c r="U505" s="509"/>
      <c r="V505" s="509"/>
      <c r="W505" s="509"/>
      <c r="X505" s="509"/>
      <c r="Y505" s="509"/>
      <c r="Z505" s="509"/>
      <c r="AA505" s="509"/>
      <c r="AB505" s="509"/>
      <c r="AC505" s="509"/>
      <c r="AD505" s="509"/>
      <c r="AE505" s="509"/>
      <c r="AF505" s="509"/>
      <c r="AG505" s="509"/>
      <c r="AH505" s="509"/>
      <c r="AI505" s="509"/>
      <c r="AJ505" s="509"/>
      <c r="AK505" s="509"/>
      <c r="AL505" s="509"/>
      <c r="AM505" s="509"/>
      <c r="AN505" s="509"/>
      <c r="AO505" s="509"/>
      <c r="AP505" s="509"/>
      <c r="AQ505" s="509"/>
      <c r="AR505" s="509"/>
      <c r="AS505" s="509"/>
      <c r="AT505" s="509"/>
      <c r="AU505" s="509"/>
      <c r="AV505" s="509"/>
      <c r="AW505" s="509"/>
      <c r="AX505" s="509"/>
      <c r="AY505" s="509"/>
      <c r="AZ505" s="509"/>
      <c r="BA505" s="509"/>
      <c r="BB505" s="509"/>
      <c r="BC505" s="509"/>
    </row>
    <row r="506" ht="15.75" customHeight="1">
      <c r="A506" s="509"/>
      <c r="B506" s="510"/>
      <c r="C506" s="509"/>
      <c r="D506" s="509"/>
      <c r="E506" s="509"/>
      <c r="F506" s="509"/>
      <c r="G506" s="509"/>
      <c r="H506" s="509"/>
      <c r="I506" s="509"/>
      <c r="J506" s="509"/>
      <c r="K506" s="509"/>
      <c r="L506" s="509"/>
      <c r="M506" s="509"/>
      <c r="N506" s="509"/>
      <c r="O506" s="509"/>
      <c r="P506" s="509"/>
      <c r="Q506" s="509"/>
      <c r="R506" s="509"/>
      <c r="S506" s="509"/>
      <c r="T506" s="509"/>
      <c r="U506" s="509"/>
      <c r="V506" s="509"/>
      <c r="W506" s="509"/>
      <c r="X506" s="509"/>
      <c r="Y506" s="509"/>
      <c r="Z506" s="509"/>
      <c r="AA506" s="509"/>
      <c r="AB506" s="509"/>
      <c r="AC506" s="509"/>
      <c r="AD506" s="509"/>
      <c r="AE506" s="509"/>
      <c r="AF506" s="509"/>
      <c r="AG506" s="509"/>
      <c r="AH506" s="509"/>
      <c r="AI506" s="509"/>
      <c r="AJ506" s="509"/>
      <c r="AK506" s="509"/>
      <c r="AL506" s="509"/>
      <c r="AM506" s="509"/>
      <c r="AN506" s="509"/>
      <c r="AO506" s="509"/>
      <c r="AP506" s="509"/>
      <c r="AQ506" s="509"/>
      <c r="AR506" s="509"/>
      <c r="AS506" s="509"/>
      <c r="AT506" s="509"/>
      <c r="AU506" s="509"/>
      <c r="AV506" s="509"/>
      <c r="AW506" s="509"/>
      <c r="AX506" s="509"/>
      <c r="AY506" s="509"/>
      <c r="AZ506" s="509"/>
      <c r="BA506" s="509"/>
      <c r="BB506" s="509"/>
      <c r="BC506" s="509"/>
    </row>
    <row r="507" ht="15.75" customHeight="1">
      <c r="A507" s="509"/>
      <c r="B507" s="510"/>
      <c r="C507" s="509"/>
      <c r="D507" s="509"/>
      <c r="E507" s="509"/>
      <c r="F507" s="509"/>
      <c r="G507" s="509"/>
      <c r="H507" s="509"/>
      <c r="I507" s="509"/>
      <c r="J507" s="509"/>
      <c r="K507" s="509"/>
      <c r="L507" s="509"/>
      <c r="M507" s="509"/>
      <c r="N507" s="509"/>
      <c r="O507" s="509"/>
      <c r="P507" s="509"/>
      <c r="Q507" s="509"/>
      <c r="R507" s="509"/>
      <c r="S507" s="509"/>
      <c r="T507" s="509"/>
      <c r="U507" s="509"/>
      <c r="V507" s="509"/>
      <c r="W507" s="509"/>
      <c r="X507" s="509"/>
      <c r="Y507" s="509"/>
      <c r="Z507" s="509"/>
      <c r="AA507" s="509"/>
      <c r="AB507" s="509"/>
      <c r="AC507" s="509"/>
      <c r="AD507" s="509"/>
      <c r="AE507" s="509"/>
      <c r="AF507" s="509"/>
      <c r="AG507" s="509"/>
      <c r="AH507" s="509"/>
      <c r="AI507" s="509"/>
      <c r="AJ507" s="509"/>
      <c r="AK507" s="509"/>
      <c r="AL507" s="509"/>
      <c r="AM507" s="509"/>
      <c r="AN507" s="509"/>
      <c r="AO507" s="509"/>
      <c r="AP507" s="509"/>
      <c r="AQ507" s="509"/>
      <c r="AR507" s="509"/>
      <c r="AS507" s="509"/>
      <c r="AT507" s="509"/>
      <c r="AU507" s="509"/>
      <c r="AV507" s="509"/>
      <c r="AW507" s="509"/>
      <c r="AX507" s="509"/>
      <c r="AY507" s="509"/>
      <c r="AZ507" s="509"/>
      <c r="BA507" s="509"/>
      <c r="BB507" s="509"/>
      <c r="BC507" s="509"/>
    </row>
    <row r="508" ht="15.75" customHeight="1">
      <c r="A508" s="509"/>
      <c r="B508" s="510"/>
      <c r="C508" s="509"/>
      <c r="D508" s="509"/>
      <c r="E508" s="509"/>
      <c r="F508" s="509"/>
      <c r="G508" s="509"/>
      <c r="H508" s="509"/>
      <c r="I508" s="509"/>
      <c r="J508" s="509"/>
      <c r="K508" s="509"/>
      <c r="L508" s="509"/>
      <c r="M508" s="509"/>
      <c r="N508" s="509"/>
      <c r="O508" s="509"/>
      <c r="P508" s="509"/>
      <c r="Q508" s="509"/>
      <c r="R508" s="509"/>
      <c r="S508" s="509"/>
      <c r="T508" s="509"/>
      <c r="U508" s="509"/>
      <c r="V508" s="509"/>
      <c r="W508" s="509"/>
      <c r="X508" s="509"/>
      <c r="Y508" s="509"/>
      <c r="Z508" s="509"/>
      <c r="AA508" s="509"/>
      <c r="AB508" s="509"/>
      <c r="AC508" s="509"/>
      <c r="AD508" s="509"/>
      <c r="AE508" s="509"/>
      <c r="AF508" s="509"/>
      <c r="AG508" s="509"/>
      <c r="AH508" s="509"/>
      <c r="AI508" s="509"/>
      <c r="AJ508" s="509"/>
      <c r="AK508" s="509"/>
      <c r="AL508" s="509"/>
      <c r="AM508" s="509"/>
      <c r="AN508" s="509"/>
      <c r="AO508" s="509"/>
      <c r="AP508" s="509"/>
      <c r="AQ508" s="509"/>
      <c r="AR508" s="509"/>
      <c r="AS508" s="509"/>
      <c r="AT508" s="509"/>
      <c r="AU508" s="509"/>
      <c r="AV508" s="509"/>
      <c r="AW508" s="509"/>
      <c r="AX508" s="509"/>
      <c r="AY508" s="509"/>
      <c r="AZ508" s="509"/>
      <c r="BA508" s="509"/>
      <c r="BB508" s="509"/>
      <c r="BC508" s="509"/>
    </row>
    <row r="509" ht="15.75" customHeight="1">
      <c r="A509" s="509"/>
      <c r="B509" s="510"/>
      <c r="C509" s="509"/>
      <c r="D509" s="509"/>
      <c r="E509" s="509"/>
      <c r="F509" s="509"/>
      <c r="G509" s="509"/>
      <c r="H509" s="509"/>
      <c r="I509" s="509"/>
      <c r="J509" s="509"/>
      <c r="K509" s="509"/>
      <c r="L509" s="509"/>
      <c r="M509" s="509"/>
      <c r="N509" s="509"/>
      <c r="O509" s="509"/>
      <c r="P509" s="509"/>
      <c r="Q509" s="509"/>
      <c r="R509" s="509"/>
      <c r="S509" s="509"/>
      <c r="T509" s="509"/>
      <c r="U509" s="509"/>
      <c r="V509" s="509"/>
      <c r="W509" s="509"/>
      <c r="X509" s="509"/>
      <c r="Y509" s="509"/>
      <c r="Z509" s="509"/>
      <c r="AA509" s="509"/>
      <c r="AB509" s="509"/>
      <c r="AC509" s="509"/>
      <c r="AD509" s="509"/>
      <c r="AE509" s="509"/>
      <c r="AF509" s="509"/>
      <c r="AG509" s="509"/>
      <c r="AH509" s="509"/>
      <c r="AI509" s="509"/>
      <c r="AJ509" s="509"/>
      <c r="AK509" s="509"/>
      <c r="AL509" s="509"/>
      <c r="AM509" s="509"/>
      <c r="AN509" s="509"/>
      <c r="AO509" s="509"/>
      <c r="AP509" s="509"/>
      <c r="AQ509" s="509"/>
      <c r="AR509" s="509"/>
      <c r="AS509" s="509"/>
      <c r="AT509" s="509"/>
      <c r="AU509" s="509"/>
      <c r="AV509" s="509"/>
      <c r="AW509" s="509"/>
      <c r="AX509" s="509"/>
      <c r="AY509" s="509"/>
      <c r="AZ509" s="509"/>
      <c r="BA509" s="509"/>
      <c r="BB509" s="509"/>
      <c r="BC509" s="509"/>
    </row>
    <row r="510" ht="15.75" customHeight="1">
      <c r="A510" s="509"/>
      <c r="B510" s="510"/>
      <c r="C510" s="509"/>
      <c r="D510" s="509"/>
      <c r="E510" s="509"/>
      <c r="F510" s="509"/>
      <c r="G510" s="509"/>
      <c r="H510" s="509"/>
      <c r="I510" s="509"/>
      <c r="J510" s="509"/>
      <c r="K510" s="509"/>
      <c r="L510" s="509"/>
      <c r="M510" s="509"/>
      <c r="N510" s="509"/>
      <c r="O510" s="509"/>
      <c r="P510" s="509"/>
      <c r="Q510" s="509"/>
      <c r="R510" s="509"/>
      <c r="S510" s="509"/>
      <c r="T510" s="509"/>
      <c r="U510" s="509"/>
      <c r="V510" s="509"/>
      <c r="W510" s="509"/>
      <c r="X510" s="509"/>
      <c r="Y510" s="509"/>
      <c r="Z510" s="509"/>
      <c r="AA510" s="509"/>
      <c r="AB510" s="509"/>
      <c r="AC510" s="509"/>
      <c r="AD510" s="509"/>
      <c r="AE510" s="509"/>
      <c r="AF510" s="509"/>
      <c r="AG510" s="509"/>
      <c r="AH510" s="509"/>
      <c r="AI510" s="509"/>
      <c r="AJ510" s="509"/>
      <c r="AK510" s="509"/>
      <c r="AL510" s="509"/>
      <c r="AM510" s="509"/>
      <c r="AN510" s="509"/>
      <c r="AO510" s="509"/>
      <c r="AP510" s="509"/>
      <c r="AQ510" s="509"/>
      <c r="AR510" s="509"/>
      <c r="AS510" s="509"/>
      <c r="AT510" s="509"/>
      <c r="AU510" s="509"/>
      <c r="AV510" s="509"/>
      <c r="AW510" s="509"/>
      <c r="AX510" s="509"/>
      <c r="AY510" s="509"/>
      <c r="AZ510" s="509"/>
      <c r="BA510" s="509"/>
      <c r="BB510" s="509"/>
      <c r="BC510" s="509"/>
    </row>
    <row r="511" ht="15.75" customHeight="1">
      <c r="A511" s="509"/>
      <c r="B511" s="510"/>
      <c r="C511" s="509"/>
      <c r="D511" s="509"/>
      <c r="E511" s="509"/>
      <c r="F511" s="509"/>
      <c r="G511" s="509"/>
      <c r="H511" s="509"/>
      <c r="I511" s="509"/>
      <c r="J511" s="509"/>
      <c r="K511" s="509"/>
      <c r="L511" s="509"/>
      <c r="M511" s="509"/>
      <c r="N511" s="509"/>
      <c r="O511" s="509"/>
      <c r="P511" s="509"/>
      <c r="Q511" s="509"/>
      <c r="R511" s="509"/>
      <c r="S511" s="509"/>
      <c r="T511" s="509"/>
      <c r="U511" s="509"/>
      <c r="V511" s="509"/>
      <c r="W511" s="509"/>
      <c r="X511" s="509"/>
      <c r="Y511" s="509"/>
      <c r="Z511" s="509"/>
      <c r="AA511" s="509"/>
      <c r="AB511" s="509"/>
      <c r="AC511" s="509"/>
      <c r="AD511" s="509"/>
      <c r="AE511" s="509"/>
      <c r="AF511" s="509"/>
      <c r="AG511" s="509"/>
      <c r="AH511" s="509"/>
      <c r="AI511" s="509"/>
      <c r="AJ511" s="509"/>
      <c r="AK511" s="509"/>
      <c r="AL511" s="509"/>
      <c r="AM511" s="509"/>
      <c r="AN511" s="509"/>
      <c r="AO511" s="509"/>
      <c r="AP511" s="509"/>
      <c r="AQ511" s="509"/>
      <c r="AR511" s="509"/>
      <c r="AS511" s="509"/>
      <c r="AT511" s="509"/>
      <c r="AU511" s="509"/>
      <c r="AV511" s="509"/>
      <c r="AW511" s="509"/>
      <c r="AX511" s="509"/>
      <c r="AY511" s="509"/>
      <c r="AZ511" s="509"/>
      <c r="BA511" s="509"/>
      <c r="BB511" s="509"/>
      <c r="BC511" s="509"/>
    </row>
    <row r="512" ht="15.75" customHeight="1">
      <c r="A512" s="509"/>
      <c r="B512" s="510"/>
      <c r="C512" s="509"/>
      <c r="D512" s="509"/>
      <c r="E512" s="509"/>
      <c r="F512" s="509"/>
      <c r="G512" s="509"/>
      <c r="H512" s="509"/>
      <c r="I512" s="509"/>
      <c r="J512" s="509"/>
      <c r="K512" s="509"/>
      <c r="L512" s="509"/>
      <c r="M512" s="509"/>
      <c r="N512" s="509"/>
      <c r="O512" s="509"/>
      <c r="P512" s="509"/>
      <c r="Q512" s="509"/>
      <c r="R512" s="509"/>
      <c r="S512" s="509"/>
      <c r="T512" s="509"/>
      <c r="U512" s="509"/>
      <c r="V512" s="509"/>
      <c r="W512" s="509"/>
      <c r="X512" s="509"/>
      <c r="Y512" s="509"/>
      <c r="Z512" s="509"/>
      <c r="AA512" s="509"/>
      <c r="AB512" s="509"/>
      <c r="AC512" s="509"/>
      <c r="AD512" s="509"/>
      <c r="AE512" s="509"/>
      <c r="AF512" s="509"/>
      <c r="AG512" s="509"/>
      <c r="AH512" s="509"/>
      <c r="AI512" s="509"/>
      <c r="AJ512" s="509"/>
      <c r="AK512" s="509"/>
      <c r="AL512" s="509"/>
      <c r="AM512" s="509"/>
      <c r="AN512" s="509"/>
      <c r="AO512" s="509"/>
      <c r="AP512" s="509"/>
      <c r="AQ512" s="509"/>
      <c r="AR512" s="509"/>
      <c r="AS512" s="509"/>
      <c r="AT512" s="509"/>
      <c r="AU512" s="509"/>
      <c r="AV512" s="509"/>
      <c r="AW512" s="509"/>
      <c r="AX512" s="509"/>
      <c r="AY512" s="509"/>
      <c r="AZ512" s="509"/>
      <c r="BA512" s="509"/>
      <c r="BB512" s="509"/>
      <c r="BC512" s="509"/>
    </row>
    <row r="513" ht="15.75" customHeight="1">
      <c r="A513" s="509"/>
      <c r="B513" s="510"/>
      <c r="C513" s="509"/>
      <c r="D513" s="509"/>
      <c r="E513" s="509"/>
      <c r="F513" s="509"/>
      <c r="G513" s="509"/>
      <c r="H513" s="509"/>
      <c r="I513" s="509"/>
      <c r="J513" s="509"/>
      <c r="K513" s="509"/>
      <c r="L513" s="509"/>
      <c r="M513" s="509"/>
      <c r="N513" s="509"/>
      <c r="O513" s="509"/>
      <c r="P513" s="509"/>
      <c r="Q513" s="509"/>
      <c r="R513" s="509"/>
      <c r="S513" s="509"/>
      <c r="T513" s="509"/>
      <c r="U513" s="509"/>
      <c r="V513" s="509"/>
      <c r="W513" s="509"/>
      <c r="X513" s="509"/>
      <c r="Y513" s="509"/>
      <c r="Z513" s="509"/>
      <c r="AA513" s="509"/>
      <c r="AB513" s="509"/>
      <c r="AC513" s="509"/>
      <c r="AD513" s="509"/>
      <c r="AE513" s="509"/>
      <c r="AF513" s="509"/>
      <c r="AG513" s="509"/>
      <c r="AH513" s="509"/>
      <c r="AI513" s="509"/>
      <c r="AJ513" s="509"/>
      <c r="AK513" s="509"/>
      <c r="AL513" s="509"/>
      <c r="AM513" s="509"/>
      <c r="AN513" s="509"/>
      <c r="AO513" s="509"/>
      <c r="AP513" s="509"/>
      <c r="AQ513" s="509"/>
      <c r="AR513" s="509"/>
      <c r="AS513" s="509"/>
      <c r="AT513" s="509"/>
      <c r="AU513" s="509"/>
      <c r="AV513" s="509"/>
      <c r="AW513" s="509"/>
      <c r="AX513" s="509"/>
      <c r="AY513" s="509"/>
      <c r="AZ513" s="509"/>
      <c r="BA513" s="509"/>
      <c r="BB513" s="509"/>
      <c r="BC513" s="509"/>
    </row>
    <row r="514" ht="15.75" customHeight="1">
      <c r="A514" s="509"/>
      <c r="B514" s="510"/>
      <c r="C514" s="509"/>
      <c r="D514" s="509"/>
      <c r="E514" s="509"/>
      <c r="F514" s="509"/>
      <c r="G514" s="509"/>
      <c r="H514" s="509"/>
      <c r="I514" s="509"/>
      <c r="J514" s="509"/>
      <c r="K514" s="509"/>
      <c r="L514" s="509"/>
      <c r="M514" s="509"/>
      <c r="N514" s="509"/>
      <c r="O514" s="509"/>
      <c r="P514" s="509"/>
      <c r="Q514" s="509"/>
      <c r="R514" s="509"/>
      <c r="S514" s="509"/>
      <c r="T514" s="509"/>
      <c r="U514" s="509"/>
      <c r="V514" s="509"/>
      <c r="W514" s="509"/>
      <c r="X514" s="509"/>
      <c r="Y514" s="509"/>
      <c r="Z514" s="509"/>
      <c r="AA514" s="509"/>
      <c r="AB514" s="509"/>
      <c r="AC514" s="509"/>
      <c r="AD514" s="509"/>
      <c r="AE514" s="509"/>
      <c r="AF514" s="509"/>
      <c r="AG514" s="509"/>
      <c r="AH514" s="509"/>
      <c r="AI514" s="509"/>
      <c r="AJ514" s="509"/>
      <c r="AK514" s="509"/>
      <c r="AL514" s="509"/>
      <c r="AM514" s="509"/>
      <c r="AN514" s="509"/>
      <c r="AO514" s="509"/>
      <c r="AP514" s="509"/>
      <c r="AQ514" s="509"/>
      <c r="AR514" s="509"/>
      <c r="AS514" s="509"/>
      <c r="AT514" s="509"/>
      <c r="AU514" s="509"/>
      <c r="AV514" s="509"/>
      <c r="AW514" s="509"/>
      <c r="AX514" s="509"/>
      <c r="AY514" s="509"/>
      <c r="AZ514" s="509"/>
      <c r="BA514" s="509"/>
      <c r="BB514" s="509"/>
      <c r="BC514" s="509"/>
    </row>
    <row r="515" ht="15.75" customHeight="1">
      <c r="A515" s="509"/>
      <c r="B515" s="510"/>
      <c r="C515" s="509"/>
      <c r="D515" s="509"/>
      <c r="E515" s="509"/>
      <c r="F515" s="509"/>
      <c r="G515" s="509"/>
      <c r="H515" s="509"/>
      <c r="I515" s="509"/>
      <c r="J515" s="509"/>
      <c r="K515" s="509"/>
      <c r="L515" s="509"/>
      <c r="M515" s="509"/>
      <c r="N515" s="509"/>
      <c r="O515" s="509"/>
      <c r="P515" s="509"/>
      <c r="Q515" s="509"/>
      <c r="R515" s="509"/>
      <c r="S515" s="509"/>
      <c r="T515" s="509"/>
      <c r="U515" s="509"/>
      <c r="V515" s="509"/>
      <c r="W515" s="509"/>
      <c r="X515" s="509"/>
      <c r="Y515" s="509"/>
      <c r="Z515" s="509"/>
      <c r="AA515" s="509"/>
      <c r="AB515" s="509"/>
      <c r="AC515" s="509"/>
      <c r="AD515" s="509"/>
      <c r="AE515" s="509"/>
      <c r="AF515" s="509"/>
      <c r="AG515" s="509"/>
      <c r="AH515" s="509"/>
      <c r="AI515" s="509"/>
      <c r="AJ515" s="509"/>
      <c r="AK515" s="509"/>
      <c r="AL515" s="509"/>
      <c r="AM515" s="509"/>
      <c r="AN515" s="509"/>
      <c r="AO515" s="509"/>
      <c r="AP515" s="509"/>
      <c r="AQ515" s="509"/>
      <c r="AR515" s="509"/>
      <c r="AS515" s="509"/>
      <c r="AT515" s="509"/>
      <c r="AU515" s="509"/>
      <c r="AV515" s="509"/>
      <c r="AW515" s="509"/>
      <c r="AX515" s="509"/>
      <c r="AY515" s="509"/>
      <c r="AZ515" s="509"/>
      <c r="BA515" s="509"/>
      <c r="BB515" s="509"/>
      <c r="BC515" s="509"/>
    </row>
    <row r="516" ht="15.75" customHeight="1">
      <c r="A516" s="509"/>
      <c r="B516" s="510"/>
      <c r="C516" s="509"/>
      <c r="D516" s="509"/>
      <c r="E516" s="509"/>
      <c r="F516" s="509"/>
      <c r="G516" s="509"/>
      <c r="H516" s="509"/>
      <c r="I516" s="509"/>
      <c r="J516" s="509"/>
      <c r="K516" s="509"/>
      <c r="L516" s="509"/>
      <c r="M516" s="509"/>
      <c r="N516" s="509"/>
      <c r="O516" s="509"/>
      <c r="P516" s="509"/>
      <c r="Q516" s="509"/>
      <c r="R516" s="509"/>
      <c r="S516" s="509"/>
      <c r="T516" s="509"/>
      <c r="U516" s="509"/>
      <c r="V516" s="509"/>
      <c r="W516" s="509"/>
      <c r="X516" s="509"/>
      <c r="Y516" s="509"/>
      <c r="Z516" s="509"/>
      <c r="AA516" s="509"/>
      <c r="AB516" s="509"/>
      <c r="AC516" s="509"/>
      <c r="AD516" s="509"/>
      <c r="AE516" s="509"/>
      <c r="AF516" s="509"/>
      <c r="AG516" s="509"/>
      <c r="AH516" s="509"/>
      <c r="AI516" s="509"/>
      <c r="AJ516" s="509"/>
      <c r="AK516" s="509"/>
      <c r="AL516" s="509"/>
      <c r="AM516" s="509"/>
      <c r="AN516" s="509"/>
      <c r="AO516" s="509"/>
      <c r="AP516" s="509"/>
      <c r="AQ516" s="509"/>
      <c r="AR516" s="509"/>
      <c r="AS516" s="509"/>
      <c r="AT516" s="509"/>
      <c r="AU516" s="509"/>
      <c r="AV516" s="509"/>
      <c r="AW516" s="509"/>
      <c r="AX516" s="509"/>
      <c r="AY516" s="509"/>
      <c r="AZ516" s="509"/>
      <c r="BA516" s="509"/>
      <c r="BB516" s="509"/>
      <c r="BC516" s="509"/>
    </row>
    <row r="517" ht="15.75" customHeight="1">
      <c r="A517" s="509"/>
      <c r="B517" s="510"/>
      <c r="C517" s="509"/>
      <c r="D517" s="509"/>
      <c r="E517" s="509"/>
      <c r="F517" s="509"/>
      <c r="G517" s="509"/>
      <c r="H517" s="509"/>
      <c r="I517" s="509"/>
      <c r="J517" s="509"/>
      <c r="K517" s="509"/>
      <c r="L517" s="509"/>
      <c r="M517" s="509"/>
      <c r="N517" s="509"/>
      <c r="O517" s="509"/>
      <c r="P517" s="509"/>
      <c r="Q517" s="509"/>
      <c r="R517" s="509"/>
      <c r="S517" s="509"/>
      <c r="T517" s="509"/>
      <c r="U517" s="509"/>
      <c r="V517" s="509"/>
      <c r="W517" s="509"/>
      <c r="X517" s="509"/>
      <c r="Y517" s="509"/>
      <c r="Z517" s="509"/>
      <c r="AA517" s="509"/>
      <c r="AB517" s="509"/>
      <c r="AC517" s="509"/>
      <c r="AD517" s="509"/>
      <c r="AE517" s="509"/>
      <c r="AF517" s="509"/>
      <c r="AG517" s="509"/>
      <c r="AH517" s="509"/>
      <c r="AI517" s="509"/>
      <c r="AJ517" s="509"/>
      <c r="AK517" s="509"/>
      <c r="AL517" s="509"/>
      <c r="AM517" s="509"/>
      <c r="AN517" s="509"/>
      <c r="AO517" s="509"/>
      <c r="AP517" s="509"/>
      <c r="AQ517" s="509"/>
      <c r="AR517" s="509"/>
      <c r="AS517" s="509"/>
      <c r="AT517" s="509"/>
      <c r="AU517" s="509"/>
      <c r="AV517" s="509"/>
      <c r="AW517" s="509"/>
      <c r="AX517" s="509"/>
      <c r="AY517" s="509"/>
      <c r="AZ517" s="509"/>
      <c r="BA517" s="509"/>
      <c r="BB517" s="509"/>
      <c r="BC517" s="509"/>
    </row>
    <row r="518" ht="15.75" customHeight="1">
      <c r="A518" s="509"/>
      <c r="B518" s="510"/>
      <c r="C518" s="509"/>
      <c r="D518" s="509"/>
      <c r="E518" s="509"/>
      <c r="F518" s="509"/>
      <c r="G518" s="509"/>
      <c r="H518" s="509"/>
      <c r="I518" s="509"/>
      <c r="J518" s="509"/>
      <c r="K518" s="509"/>
      <c r="L518" s="509"/>
      <c r="M518" s="509"/>
      <c r="N518" s="509"/>
      <c r="O518" s="509"/>
      <c r="P518" s="509"/>
      <c r="Q518" s="509"/>
      <c r="R518" s="509"/>
      <c r="S518" s="509"/>
      <c r="T518" s="509"/>
      <c r="U518" s="509"/>
      <c r="V518" s="509"/>
      <c r="W518" s="509"/>
      <c r="X518" s="509"/>
      <c r="Y518" s="509"/>
      <c r="Z518" s="509"/>
      <c r="AA518" s="509"/>
      <c r="AB518" s="509"/>
      <c r="AC518" s="509"/>
      <c r="AD518" s="509"/>
      <c r="AE518" s="509"/>
      <c r="AF518" s="509"/>
      <c r="AG518" s="509"/>
      <c r="AH518" s="509"/>
      <c r="AI518" s="509"/>
      <c r="AJ518" s="509"/>
      <c r="AK518" s="509"/>
      <c r="AL518" s="509"/>
      <c r="AM518" s="509"/>
      <c r="AN518" s="509"/>
      <c r="AO518" s="509"/>
      <c r="AP518" s="509"/>
      <c r="AQ518" s="509"/>
      <c r="AR518" s="509"/>
      <c r="AS518" s="509"/>
      <c r="AT518" s="509"/>
      <c r="AU518" s="509"/>
      <c r="AV518" s="509"/>
      <c r="AW518" s="509"/>
      <c r="AX518" s="509"/>
      <c r="AY518" s="509"/>
      <c r="AZ518" s="509"/>
      <c r="BA518" s="509"/>
      <c r="BB518" s="509"/>
      <c r="BC518" s="509"/>
    </row>
    <row r="519" ht="15.75" customHeight="1">
      <c r="A519" s="509"/>
      <c r="B519" s="510"/>
      <c r="C519" s="509"/>
      <c r="D519" s="509"/>
      <c r="E519" s="509"/>
      <c r="F519" s="509"/>
      <c r="G519" s="509"/>
      <c r="H519" s="509"/>
      <c r="I519" s="509"/>
      <c r="J519" s="509"/>
      <c r="K519" s="509"/>
      <c r="L519" s="509"/>
      <c r="M519" s="509"/>
      <c r="N519" s="509"/>
      <c r="O519" s="509"/>
      <c r="P519" s="509"/>
      <c r="Q519" s="509"/>
      <c r="R519" s="509"/>
      <c r="S519" s="509"/>
      <c r="T519" s="509"/>
      <c r="U519" s="509"/>
      <c r="V519" s="509"/>
      <c r="W519" s="509"/>
      <c r="X519" s="509"/>
      <c r="Y519" s="509"/>
      <c r="Z519" s="509"/>
      <c r="AA519" s="509"/>
      <c r="AB519" s="509"/>
      <c r="AC519" s="509"/>
      <c r="AD519" s="509"/>
      <c r="AE519" s="509"/>
      <c r="AF519" s="509"/>
      <c r="AG519" s="509"/>
      <c r="AH519" s="509"/>
      <c r="AI519" s="509"/>
      <c r="AJ519" s="509"/>
      <c r="AK519" s="509"/>
      <c r="AL519" s="509"/>
      <c r="AM519" s="509"/>
      <c r="AN519" s="509"/>
      <c r="AO519" s="509"/>
      <c r="AP519" s="509"/>
      <c r="AQ519" s="509"/>
      <c r="AR519" s="509"/>
      <c r="AS519" s="509"/>
      <c r="AT519" s="509"/>
      <c r="AU519" s="509"/>
      <c r="AV519" s="509"/>
      <c r="AW519" s="509"/>
      <c r="AX519" s="509"/>
      <c r="AY519" s="509"/>
      <c r="AZ519" s="509"/>
      <c r="BA519" s="509"/>
      <c r="BB519" s="509"/>
      <c r="BC519" s="509"/>
    </row>
    <row r="520" ht="15.75" customHeight="1">
      <c r="A520" s="509"/>
      <c r="B520" s="510"/>
      <c r="C520" s="509"/>
      <c r="D520" s="509"/>
      <c r="E520" s="509"/>
      <c r="F520" s="509"/>
      <c r="G520" s="509"/>
      <c r="H520" s="509"/>
      <c r="I520" s="509"/>
      <c r="J520" s="509"/>
      <c r="K520" s="509"/>
      <c r="L520" s="509"/>
      <c r="M520" s="509"/>
      <c r="N520" s="509"/>
      <c r="O520" s="509"/>
      <c r="P520" s="509"/>
      <c r="Q520" s="509"/>
      <c r="R520" s="509"/>
      <c r="S520" s="509"/>
      <c r="T520" s="509"/>
      <c r="U520" s="509"/>
      <c r="V520" s="509"/>
      <c r="W520" s="509"/>
      <c r="X520" s="509"/>
      <c r="Y520" s="509"/>
      <c r="Z520" s="509"/>
      <c r="AA520" s="509"/>
      <c r="AB520" s="509"/>
      <c r="AC520" s="509"/>
      <c r="AD520" s="509"/>
      <c r="AE520" s="509"/>
      <c r="AF520" s="509"/>
      <c r="AG520" s="509"/>
      <c r="AH520" s="509"/>
      <c r="AI520" s="509"/>
      <c r="AJ520" s="509"/>
      <c r="AK520" s="509"/>
      <c r="AL520" s="509"/>
      <c r="AM520" s="509"/>
      <c r="AN520" s="509"/>
      <c r="AO520" s="509"/>
      <c r="AP520" s="509"/>
      <c r="AQ520" s="509"/>
      <c r="AR520" s="509"/>
      <c r="AS520" s="509"/>
      <c r="AT520" s="509"/>
      <c r="AU520" s="509"/>
      <c r="AV520" s="509"/>
      <c r="AW520" s="509"/>
      <c r="AX520" s="509"/>
      <c r="AY520" s="509"/>
      <c r="AZ520" s="509"/>
      <c r="BA520" s="509"/>
      <c r="BB520" s="509"/>
      <c r="BC520" s="509"/>
    </row>
    <row r="521" ht="15.75" customHeight="1">
      <c r="A521" s="509"/>
      <c r="B521" s="510"/>
      <c r="C521" s="509"/>
      <c r="D521" s="509"/>
      <c r="E521" s="509"/>
      <c r="F521" s="509"/>
      <c r="G521" s="509"/>
      <c r="H521" s="509"/>
      <c r="I521" s="509"/>
      <c r="J521" s="509"/>
      <c r="K521" s="509"/>
      <c r="L521" s="509"/>
      <c r="M521" s="509"/>
      <c r="N521" s="509"/>
      <c r="O521" s="509"/>
      <c r="P521" s="509"/>
      <c r="Q521" s="509"/>
      <c r="R521" s="509"/>
      <c r="S521" s="509"/>
      <c r="T521" s="509"/>
      <c r="U521" s="509"/>
      <c r="V521" s="509"/>
      <c r="W521" s="509"/>
      <c r="X521" s="509"/>
      <c r="Y521" s="509"/>
      <c r="Z521" s="509"/>
      <c r="AA521" s="509"/>
      <c r="AB521" s="509"/>
      <c r="AC521" s="509"/>
      <c r="AD521" s="509"/>
      <c r="AE521" s="509"/>
      <c r="AF521" s="509"/>
      <c r="AG521" s="509"/>
      <c r="AH521" s="509"/>
      <c r="AI521" s="509"/>
      <c r="AJ521" s="509"/>
      <c r="AK521" s="509"/>
      <c r="AL521" s="509"/>
      <c r="AM521" s="509"/>
      <c r="AN521" s="509"/>
      <c r="AO521" s="509"/>
      <c r="AP521" s="509"/>
      <c r="AQ521" s="509"/>
      <c r="AR521" s="509"/>
      <c r="AS521" s="509"/>
      <c r="AT521" s="509"/>
      <c r="AU521" s="509"/>
      <c r="AV521" s="509"/>
      <c r="AW521" s="509"/>
      <c r="AX521" s="509"/>
      <c r="AY521" s="509"/>
      <c r="AZ521" s="509"/>
      <c r="BA521" s="509"/>
      <c r="BB521" s="509"/>
      <c r="BC521" s="509"/>
    </row>
    <row r="522" ht="15.75" customHeight="1">
      <c r="A522" s="509"/>
      <c r="B522" s="510"/>
      <c r="C522" s="509"/>
      <c r="D522" s="509"/>
      <c r="E522" s="509"/>
      <c r="F522" s="509"/>
      <c r="G522" s="509"/>
      <c r="H522" s="509"/>
      <c r="I522" s="509"/>
      <c r="J522" s="509"/>
      <c r="K522" s="509"/>
      <c r="L522" s="509"/>
      <c r="M522" s="509"/>
      <c r="N522" s="509"/>
      <c r="O522" s="509"/>
      <c r="P522" s="509"/>
      <c r="Q522" s="509"/>
      <c r="R522" s="509"/>
      <c r="S522" s="509"/>
      <c r="T522" s="509"/>
      <c r="U522" s="509"/>
      <c r="V522" s="509"/>
      <c r="W522" s="509"/>
      <c r="X522" s="509"/>
      <c r="Y522" s="509"/>
      <c r="Z522" s="509"/>
      <c r="AA522" s="509"/>
      <c r="AB522" s="509"/>
      <c r="AC522" s="509"/>
      <c r="AD522" s="509"/>
      <c r="AE522" s="509"/>
      <c r="AF522" s="509"/>
      <c r="AG522" s="509"/>
      <c r="AH522" s="509"/>
      <c r="AI522" s="509"/>
      <c r="AJ522" s="509"/>
      <c r="AK522" s="509"/>
      <c r="AL522" s="509"/>
      <c r="AM522" s="509"/>
      <c r="AN522" s="509"/>
      <c r="AO522" s="509"/>
      <c r="AP522" s="509"/>
      <c r="AQ522" s="509"/>
      <c r="AR522" s="509"/>
      <c r="AS522" s="509"/>
      <c r="AT522" s="509"/>
      <c r="AU522" s="509"/>
      <c r="AV522" s="509"/>
      <c r="AW522" s="509"/>
      <c r="AX522" s="509"/>
      <c r="AY522" s="509"/>
      <c r="AZ522" s="509"/>
      <c r="BA522" s="509"/>
      <c r="BB522" s="509"/>
      <c r="BC522" s="509"/>
    </row>
    <row r="523" ht="15.75" customHeight="1">
      <c r="A523" s="509"/>
      <c r="B523" s="510"/>
      <c r="C523" s="509"/>
      <c r="D523" s="509"/>
      <c r="E523" s="509"/>
      <c r="F523" s="509"/>
      <c r="G523" s="509"/>
      <c r="H523" s="509"/>
      <c r="I523" s="509"/>
      <c r="J523" s="509"/>
      <c r="K523" s="509"/>
      <c r="L523" s="509"/>
      <c r="M523" s="509"/>
      <c r="N523" s="509"/>
      <c r="O523" s="509"/>
      <c r="P523" s="509"/>
      <c r="Q523" s="509"/>
      <c r="R523" s="509"/>
      <c r="S523" s="509"/>
      <c r="T523" s="509"/>
      <c r="U523" s="509"/>
      <c r="V523" s="509"/>
      <c r="W523" s="509"/>
      <c r="X523" s="509"/>
      <c r="Y523" s="509"/>
      <c r="Z523" s="509"/>
      <c r="AA523" s="509"/>
      <c r="AB523" s="509"/>
      <c r="AC523" s="509"/>
      <c r="AD523" s="509"/>
      <c r="AE523" s="509"/>
      <c r="AF523" s="509"/>
      <c r="AG523" s="509"/>
      <c r="AH523" s="509"/>
      <c r="AI523" s="509"/>
      <c r="AJ523" s="509"/>
      <c r="AK523" s="509"/>
      <c r="AL523" s="509"/>
      <c r="AM523" s="509"/>
      <c r="AN523" s="509"/>
      <c r="AO523" s="509"/>
      <c r="AP523" s="509"/>
      <c r="AQ523" s="509"/>
      <c r="AR523" s="509"/>
      <c r="AS523" s="509"/>
      <c r="AT523" s="509"/>
      <c r="AU523" s="509"/>
      <c r="AV523" s="509"/>
      <c r="AW523" s="509"/>
      <c r="AX523" s="509"/>
      <c r="AY523" s="509"/>
      <c r="AZ523" s="509"/>
      <c r="BA523" s="509"/>
      <c r="BB523" s="509"/>
      <c r="BC523" s="509"/>
    </row>
    <row r="524" ht="15.75" customHeight="1">
      <c r="A524" s="509"/>
      <c r="B524" s="510"/>
      <c r="C524" s="509"/>
      <c r="D524" s="509"/>
      <c r="E524" s="509"/>
      <c r="F524" s="509"/>
      <c r="G524" s="509"/>
      <c r="H524" s="509"/>
      <c r="I524" s="509"/>
      <c r="J524" s="509"/>
      <c r="K524" s="509"/>
      <c r="L524" s="509"/>
      <c r="M524" s="509"/>
      <c r="N524" s="509"/>
      <c r="O524" s="509"/>
      <c r="P524" s="509"/>
      <c r="Q524" s="509"/>
      <c r="R524" s="509"/>
      <c r="S524" s="509"/>
      <c r="T524" s="509"/>
      <c r="U524" s="509"/>
      <c r="V524" s="509"/>
      <c r="W524" s="509"/>
      <c r="X524" s="509"/>
      <c r="Y524" s="509"/>
      <c r="Z524" s="509"/>
      <c r="AA524" s="509"/>
      <c r="AB524" s="509"/>
      <c r="AC524" s="509"/>
      <c r="AD524" s="509"/>
      <c r="AE524" s="509"/>
      <c r="AF524" s="509"/>
      <c r="AG524" s="509"/>
      <c r="AH524" s="509"/>
      <c r="AI524" s="509"/>
      <c r="AJ524" s="509"/>
      <c r="AK524" s="509"/>
      <c r="AL524" s="509"/>
      <c r="AM524" s="509"/>
      <c r="AN524" s="509"/>
      <c r="AO524" s="509"/>
      <c r="AP524" s="509"/>
      <c r="AQ524" s="509"/>
      <c r="AR524" s="509"/>
      <c r="AS524" s="509"/>
      <c r="AT524" s="509"/>
      <c r="AU524" s="509"/>
      <c r="AV524" s="509"/>
      <c r="AW524" s="509"/>
      <c r="AX524" s="509"/>
      <c r="AY524" s="509"/>
      <c r="AZ524" s="509"/>
      <c r="BA524" s="509"/>
      <c r="BB524" s="509"/>
      <c r="BC524" s="509"/>
    </row>
    <row r="525" ht="15.75" customHeight="1">
      <c r="A525" s="509"/>
      <c r="B525" s="510"/>
      <c r="C525" s="509"/>
      <c r="D525" s="509"/>
      <c r="E525" s="509"/>
      <c r="F525" s="509"/>
      <c r="G525" s="509"/>
      <c r="H525" s="509"/>
      <c r="I525" s="509"/>
      <c r="J525" s="509"/>
      <c r="K525" s="509"/>
      <c r="L525" s="509"/>
      <c r="M525" s="509"/>
      <c r="N525" s="509"/>
      <c r="O525" s="509"/>
      <c r="P525" s="509"/>
      <c r="Q525" s="509"/>
      <c r="R525" s="509"/>
      <c r="S525" s="509"/>
      <c r="T525" s="509"/>
      <c r="U525" s="509"/>
      <c r="V525" s="509"/>
      <c r="W525" s="509"/>
      <c r="X525" s="509"/>
      <c r="Y525" s="509"/>
      <c r="Z525" s="509"/>
      <c r="AA525" s="509"/>
      <c r="AB525" s="509"/>
      <c r="AC525" s="509"/>
      <c r="AD525" s="509"/>
      <c r="AE525" s="509"/>
      <c r="AF525" s="509"/>
      <c r="AG525" s="509"/>
      <c r="AH525" s="509"/>
      <c r="AI525" s="509"/>
      <c r="AJ525" s="509"/>
      <c r="AK525" s="509"/>
      <c r="AL525" s="509"/>
      <c r="AM525" s="509"/>
      <c r="AN525" s="509"/>
      <c r="AO525" s="509"/>
      <c r="AP525" s="509"/>
      <c r="AQ525" s="509"/>
      <c r="AR525" s="509"/>
      <c r="AS525" s="509"/>
      <c r="AT525" s="509"/>
      <c r="AU525" s="509"/>
      <c r="AV525" s="509"/>
      <c r="AW525" s="509"/>
      <c r="AX525" s="509"/>
      <c r="AY525" s="509"/>
      <c r="AZ525" s="509"/>
      <c r="BA525" s="509"/>
      <c r="BB525" s="509"/>
      <c r="BC525" s="509"/>
    </row>
    <row r="526" ht="15.75" customHeight="1">
      <c r="A526" s="509"/>
      <c r="B526" s="510"/>
      <c r="C526" s="509"/>
      <c r="D526" s="509"/>
      <c r="E526" s="509"/>
      <c r="F526" s="509"/>
      <c r="G526" s="509"/>
      <c r="H526" s="509"/>
      <c r="I526" s="509"/>
      <c r="J526" s="509"/>
      <c r="K526" s="509"/>
      <c r="L526" s="509"/>
      <c r="M526" s="509"/>
      <c r="N526" s="509"/>
      <c r="O526" s="509"/>
      <c r="P526" s="509"/>
      <c r="Q526" s="509"/>
      <c r="R526" s="509"/>
      <c r="S526" s="509"/>
      <c r="T526" s="509"/>
      <c r="U526" s="509"/>
      <c r="V526" s="509"/>
      <c r="W526" s="509"/>
      <c r="X526" s="509"/>
      <c r="Y526" s="509"/>
      <c r="Z526" s="509"/>
      <c r="AA526" s="509"/>
      <c r="AB526" s="509"/>
      <c r="AC526" s="509"/>
      <c r="AD526" s="509"/>
      <c r="AE526" s="509"/>
      <c r="AF526" s="509"/>
      <c r="AG526" s="509"/>
      <c r="AH526" s="509"/>
      <c r="AI526" s="509"/>
      <c r="AJ526" s="509"/>
      <c r="AK526" s="509"/>
      <c r="AL526" s="509"/>
      <c r="AM526" s="509"/>
      <c r="AN526" s="509"/>
      <c r="AO526" s="509"/>
      <c r="AP526" s="509"/>
      <c r="AQ526" s="509"/>
      <c r="AR526" s="509"/>
      <c r="AS526" s="509"/>
      <c r="AT526" s="509"/>
      <c r="AU526" s="509"/>
      <c r="AV526" s="509"/>
      <c r="AW526" s="509"/>
      <c r="AX526" s="509"/>
      <c r="AY526" s="509"/>
      <c r="AZ526" s="509"/>
      <c r="BA526" s="509"/>
      <c r="BB526" s="509"/>
      <c r="BC526" s="509"/>
    </row>
    <row r="527" ht="15.75" customHeight="1">
      <c r="A527" s="509"/>
      <c r="B527" s="510"/>
      <c r="C527" s="509"/>
      <c r="D527" s="509"/>
      <c r="E527" s="509"/>
      <c r="F527" s="509"/>
      <c r="G527" s="509"/>
      <c r="H527" s="509"/>
      <c r="I527" s="509"/>
      <c r="J527" s="509"/>
      <c r="K527" s="509"/>
      <c r="L527" s="509"/>
      <c r="M527" s="509"/>
      <c r="N527" s="509"/>
      <c r="O527" s="509"/>
      <c r="P527" s="509"/>
      <c r="Q527" s="509"/>
      <c r="R527" s="509"/>
      <c r="S527" s="509"/>
      <c r="T527" s="509"/>
      <c r="U527" s="509"/>
      <c r="V527" s="509"/>
      <c r="W527" s="509"/>
      <c r="X527" s="509"/>
      <c r="Y527" s="509"/>
      <c r="Z527" s="509"/>
      <c r="AA527" s="509"/>
      <c r="AB527" s="509"/>
      <c r="AC527" s="509"/>
      <c r="AD527" s="509"/>
      <c r="AE527" s="509"/>
      <c r="AF527" s="509"/>
      <c r="AG527" s="509"/>
      <c r="AH527" s="509"/>
      <c r="AI527" s="509"/>
      <c r="AJ527" s="509"/>
      <c r="AK527" s="509"/>
      <c r="AL527" s="509"/>
      <c r="AM527" s="509"/>
      <c r="AN527" s="509"/>
      <c r="AO527" s="509"/>
      <c r="AP527" s="509"/>
      <c r="AQ527" s="509"/>
      <c r="AR527" s="509"/>
      <c r="AS527" s="509"/>
      <c r="AT527" s="509"/>
      <c r="AU527" s="509"/>
      <c r="AV527" s="509"/>
      <c r="AW527" s="509"/>
      <c r="AX527" s="509"/>
      <c r="AY527" s="509"/>
      <c r="AZ527" s="509"/>
      <c r="BA527" s="509"/>
      <c r="BB527" s="509"/>
      <c r="BC527" s="509"/>
    </row>
    <row r="528" ht="15.75" customHeight="1">
      <c r="A528" s="509"/>
      <c r="B528" s="510"/>
      <c r="C528" s="509"/>
      <c r="D528" s="509"/>
      <c r="E528" s="509"/>
      <c r="F528" s="509"/>
      <c r="G528" s="509"/>
      <c r="H528" s="509"/>
      <c r="I528" s="509"/>
      <c r="J528" s="509"/>
      <c r="K528" s="509"/>
      <c r="L528" s="509"/>
      <c r="M528" s="509"/>
      <c r="N528" s="509"/>
      <c r="O528" s="509"/>
      <c r="P528" s="509"/>
      <c r="Q528" s="509"/>
      <c r="R528" s="509"/>
      <c r="S528" s="509"/>
      <c r="T528" s="509"/>
      <c r="U528" s="509"/>
      <c r="V528" s="509"/>
      <c r="W528" s="509"/>
      <c r="X528" s="509"/>
      <c r="Y528" s="509"/>
      <c r="Z528" s="509"/>
      <c r="AA528" s="509"/>
      <c r="AB528" s="509"/>
      <c r="AC528" s="509"/>
      <c r="AD528" s="509"/>
      <c r="AE528" s="509"/>
      <c r="AF528" s="509"/>
      <c r="AG528" s="509"/>
      <c r="AH528" s="509"/>
      <c r="AI528" s="509"/>
      <c r="AJ528" s="509"/>
      <c r="AK528" s="509"/>
      <c r="AL528" s="509"/>
      <c r="AM528" s="509"/>
      <c r="AN528" s="509"/>
      <c r="AO528" s="509"/>
      <c r="AP528" s="509"/>
      <c r="AQ528" s="509"/>
      <c r="AR528" s="509"/>
      <c r="AS528" s="509"/>
      <c r="AT528" s="509"/>
      <c r="AU528" s="509"/>
      <c r="AV528" s="509"/>
      <c r="AW528" s="509"/>
      <c r="AX528" s="509"/>
      <c r="AY528" s="509"/>
      <c r="AZ528" s="509"/>
      <c r="BA528" s="509"/>
      <c r="BB528" s="509"/>
      <c r="BC528" s="509"/>
    </row>
    <row r="529" ht="15.75" customHeight="1">
      <c r="A529" s="509"/>
      <c r="B529" s="510"/>
      <c r="C529" s="509"/>
      <c r="D529" s="509"/>
      <c r="E529" s="509"/>
      <c r="F529" s="509"/>
      <c r="G529" s="509"/>
      <c r="H529" s="509"/>
      <c r="I529" s="509"/>
      <c r="J529" s="509"/>
      <c r="K529" s="509"/>
      <c r="L529" s="509"/>
      <c r="M529" s="509"/>
      <c r="N529" s="509"/>
      <c r="O529" s="509"/>
      <c r="P529" s="509"/>
      <c r="Q529" s="509"/>
      <c r="R529" s="509"/>
      <c r="S529" s="509"/>
      <c r="T529" s="509"/>
      <c r="U529" s="509"/>
      <c r="V529" s="509"/>
      <c r="W529" s="509"/>
      <c r="X529" s="509"/>
      <c r="Y529" s="509"/>
      <c r="Z529" s="509"/>
      <c r="AA529" s="509"/>
      <c r="AB529" s="509"/>
      <c r="AC529" s="509"/>
      <c r="AD529" s="509"/>
      <c r="AE529" s="509"/>
      <c r="AF529" s="509"/>
      <c r="AG529" s="509"/>
      <c r="AH529" s="509"/>
      <c r="AI529" s="509"/>
      <c r="AJ529" s="509"/>
      <c r="AK529" s="509"/>
      <c r="AL529" s="509"/>
      <c r="AM529" s="509"/>
      <c r="AN529" s="509"/>
      <c r="AO529" s="509"/>
      <c r="AP529" s="509"/>
      <c r="AQ529" s="509"/>
      <c r="AR529" s="509"/>
      <c r="AS529" s="509"/>
      <c r="AT529" s="509"/>
      <c r="AU529" s="509"/>
      <c r="AV529" s="509"/>
      <c r="AW529" s="509"/>
      <c r="AX529" s="509"/>
      <c r="AY529" s="509"/>
      <c r="AZ529" s="509"/>
      <c r="BA529" s="509"/>
      <c r="BB529" s="509"/>
      <c r="BC529" s="509"/>
    </row>
    <row r="530" ht="15.75" customHeight="1">
      <c r="A530" s="509"/>
      <c r="B530" s="510"/>
      <c r="C530" s="509"/>
      <c r="D530" s="509"/>
      <c r="E530" s="509"/>
      <c r="F530" s="509"/>
      <c r="G530" s="509"/>
      <c r="H530" s="509"/>
      <c r="I530" s="509"/>
      <c r="J530" s="509"/>
      <c r="K530" s="509"/>
      <c r="L530" s="509"/>
      <c r="M530" s="509"/>
      <c r="N530" s="509"/>
      <c r="O530" s="509"/>
      <c r="P530" s="509"/>
      <c r="Q530" s="509"/>
      <c r="R530" s="509"/>
      <c r="S530" s="509"/>
      <c r="T530" s="509"/>
      <c r="U530" s="509"/>
      <c r="V530" s="509"/>
      <c r="W530" s="509"/>
      <c r="X530" s="509"/>
      <c r="Y530" s="509"/>
      <c r="Z530" s="509"/>
      <c r="AA530" s="509"/>
      <c r="AB530" s="509"/>
      <c r="AC530" s="509"/>
      <c r="AD530" s="509"/>
      <c r="AE530" s="509"/>
      <c r="AF530" s="509"/>
      <c r="AG530" s="509"/>
      <c r="AH530" s="509"/>
      <c r="AI530" s="509"/>
      <c r="AJ530" s="509"/>
      <c r="AK530" s="509"/>
      <c r="AL530" s="509"/>
      <c r="AM530" s="509"/>
      <c r="AN530" s="509"/>
      <c r="AO530" s="509"/>
      <c r="AP530" s="509"/>
      <c r="AQ530" s="509"/>
      <c r="AR530" s="509"/>
      <c r="AS530" s="509"/>
      <c r="AT530" s="509"/>
      <c r="AU530" s="509"/>
      <c r="AV530" s="509"/>
      <c r="AW530" s="509"/>
      <c r="AX530" s="509"/>
      <c r="AY530" s="509"/>
      <c r="AZ530" s="509"/>
      <c r="BA530" s="509"/>
      <c r="BB530" s="509"/>
      <c r="BC530" s="509"/>
    </row>
    <row r="531" ht="15.75" customHeight="1">
      <c r="A531" s="509"/>
      <c r="B531" s="510"/>
      <c r="C531" s="509"/>
      <c r="D531" s="509"/>
      <c r="E531" s="509"/>
      <c r="F531" s="509"/>
      <c r="G531" s="509"/>
      <c r="H531" s="509"/>
      <c r="I531" s="509"/>
      <c r="J531" s="509"/>
      <c r="K531" s="509"/>
      <c r="L531" s="509"/>
      <c r="M531" s="509"/>
      <c r="N531" s="509"/>
      <c r="O531" s="509"/>
      <c r="P531" s="509"/>
      <c r="Q531" s="509"/>
      <c r="R531" s="509"/>
      <c r="S531" s="509"/>
      <c r="T531" s="509"/>
      <c r="U531" s="509"/>
      <c r="V531" s="509"/>
      <c r="W531" s="509"/>
      <c r="X531" s="509"/>
      <c r="Y531" s="509"/>
      <c r="Z531" s="509"/>
      <c r="AA531" s="509"/>
      <c r="AB531" s="509"/>
      <c r="AC531" s="509"/>
      <c r="AD531" s="509"/>
      <c r="AE531" s="509"/>
      <c r="AF531" s="509"/>
      <c r="AG531" s="509"/>
      <c r="AH531" s="509"/>
      <c r="AI531" s="509"/>
      <c r="AJ531" s="509"/>
      <c r="AK531" s="509"/>
      <c r="AL531" s="509"/>
      <c r="AM531" s="509"/>
      <c r="AN531" s="509"/>
      <c r="AO531" s="509"/>
      <c r="AP531" s="509"/>
      <c r="AQ531" s="509"/>
      <c r="AR531" s="509"/>
      <c r="AS531" s="509"/>
      <c r="AT531" s="509"/>
      <c r="AU531" s="509"/>
      <c r="AV531" s="509"/>
      <c r="AW531" s="509"/>
      <c r="AX531" s="509"/>
      <c r="AY531" s="509"/>
      <c r="AZ531" s="509"/>
      <c r="BA531" s="509"/>
      <c r="BB531" s="509"/>
      <c r="BC531" s="509"/>
    </row>
    <row r="532" ht="15.75" customHeight="1">
      <c r="A532" s="509"/>
      <c r="B532" s="510"/>
      <c r="C532" s="509"/>
      <c r="D532" s="509"/>
      <c r="E532" s="509"/>
      <c r="F532" s="509"/>
      <c r="G532" s="509"/>
      <c r="H532" s="509"/>
      <c r="I532" s="509"/>
      <c r="J532" s="509"/>
      <c r="K532" s="509"/>
      <c r="L532" s="509"/>
      <c r="M532" s="509"/>
      <c r="N532" s="509"/>
      <c r="O532" s="509"/>
      <c r="P532" s="509"/>
      <c r="Q532" s="509"/>
      <c r="R532" s="509"/>
      <c r="S532" s="509"/>
      <c r="T532" s="509"/>
      <c r="U532" s="509"/>
      <c r="V532" s="509"/>
      <c r="W532" s="509"/>
      <c r="X532" s="509"/>
      <c r="Y532" s="509"/>
      <c r="Z532" s="509"/>
      <c r="AA532" s="509"/>
      <c r="AB532" s="509"/>
      <c r="AC532" s="509"/>
      <c r="AD532" s="509"/>
      <c r="AE532" s="509"/>
      <c r="AF532" s="509"/>
      <c r="AG532" s="509"/>
      <c r="AH532" s="509"/>
      <c r="AI532" s="509"/>
      <c r="AJ532" s="509"/>
      <c r="AK532" s="509"/>
      <c r="AL532" s="509"/>
      <c r="AM532" s="509"/>
      <c r="AN532" s="509"/>
      <c r="AO532" s="509"/>
      <c r="AP532" s="509"/>
      <c r="AQ532" s="509"/>
      <c r="AR532" s="509"/>
      <c r="AS532" s="509"/>
      <c r="AT532" s="509"/>
      <c r="AU532" s="509"/>
      <c r="AV532" s="509"/>
      <c r="AW532" s="509"/>
      <c r="AX532" s="509"/>
      <c r="AY532" s="509"/>
      <c r="AZ532" s="509"/>
      <c r="BA532" s="509"/>
      <c r="BB532" s="509"/>
      <c r="BC532" s="509"/>
    </row>
    <row r="533" ht="15.75" customHeight="1">
      <c r="A533" s="509"/>
      <c r="B533" s="510"/>
      <c r="C533" s="509"/>
      <c r="D533" s="509"/>
      <c r="E533" s="509"/>
      <c r="F533" s="509"/>
      <c r="G533" s="509"/>
      <c r="H533" s="509"/>
      <c r="I533" s="509"/>
      <c r="J533" s="509"/>
      <c r="K533" s="509"/>
      <c r="L533" s="509"/>
      <c r="M533" s="509"/>
      <c r="N533" s="509"/>
      <c r="O533" s="509"/>
      <c r="P533" s="509"/>
      <c r="Q533" s="509"/>
      <c r="R533" s="509"/>
      <c r="S533" s="509"/>
      <c r="T533" s="509"/>
      <c r="U533" s="509"/>
      <c r="V533" s="509"/>
      <c r="W533" s="509"/>
      <c r="X533" s="509"/>
      <c r="Y533" s="509"/>
      <c r="Z533" s="509"/>
      <c r="AA533" s="509"/>
      <c r="AB533" s="509"/>
      <c r="AC533" s="509"/>
      <c r="AD533" s="509"/>
      <c r="AE533" s="509"/>
      <c r="AF533" s="509"/>
      <c r="AG533" s="509"/>
      <c r="AH533" s="509"/>
      <c r="AI533" s="509"/>
      <c r="AJ533" s="509"/>
      <c r="AK533" s="509"/>
      <c r="AL533" s="509"/>
      <c r="AM533" s="509"/>
      <c r="AN533" s="509"/>
      <c r="AO533" s="509"/>
      <c r="AP533" s="509"/>
      <c r="AQ533" s="509"/>
      <c r="AR533" s="509"/>
      <c r="AS533" s="509"/>
      <c r="AT533" s="509"/>
      <c r="AU533" s="509"/>
      <c r="AV533" s="509"/>
      <c r="AW533" s="509"/>
      <c r="AX533" s="509"/>
      <c r="AY533" s="509"/>
      <c r="AZ533" s="509"/>
      <c r="BA533" s="509"/>
      <c r="BB533" s="509"/>
      <c r="BC533" s="509"/>
    </row>
    <row r="534" ht="15.75" customHeight="1">
      <c r="A534" s="509"/>
      <c r="B534" s="510"/>
      <c r="C534" s="509"/>
      <c r="D534" s="509"/>
      <c r="E534" s="509"/>
      <c r="F534" s="509"/>
      <c r="G534" s="509"/>
      <c r="H534" s="509"/>
      <c r="I534" s="509"/>
      <c r="J534" s="509"/>
      <c r="K534" s="509"/>
      <c r="L534" s="509"/>
      <c r="M534" s="509"/>
      <c r="N534" s="509"/>
      <c r="O534" s="509"/>
      <c r="P534" s="509"/>
      <c r="Q534" s="509"/>
      <c r="R534" s="509"/>
      <c r="S534" s="509"/>
      <c r="T534" s="509"/>
      <c r="U534" s="509"/>
      <c r="V534" s="509"/>
      <c r="W534" s="509"/>
      <c r="X534" s="509"/>
      <c r="Y534" s="509"/>
      <c r="Z534" s="509"/>
      <c r="AA534" s="509"/>
      <c r="AB534" s="509"/>
      <c r="AC534" s="509"/>
      <c r="AD534" s="509"/>
      <c r="AE534" s="509"/>
      <c r="AF534" s="509"/>
      <c r="AG534" s="509"/>
      <c r="AH534" s="509"/>
      <c r="AI534" s="509"/>
      <c r="AJ534" s="509"/>
      <c r="AK534" s="509"/>
      <c r="AL534" s="509"/>
      <c r="AM534" s="509"/>
      <c r="AN534" s="509"/>
      <c r="AO534" s="509"/>
      <c r="AP534" s="509"/>
      <c r="AQ534" s="509"/>
      <c r="AR534" s="509"/>
      <c r="AS534" s="509"/>
      <c r="AT534" s="509"/>
      <c r="AU534" s="509"/>
      <c r="AV534" s="509"/>
      <c r="AW534" s="509"/>
      <c r="AX534" s="509"/>
      <c r="AY534" s="509"/>
      <c r="AZ534" s="509"/>
      <c r="BA534" s="509"/>
      <c r="BB534" s="509"/>
      <c r="BC534" s="509"/>
    </row>
    <row r="535" ht="15.75" customHeight="1">
      <c r="A535" s="509"/>
      <c r="B535" s="510"/>
      <c r="C535" s="509"/>
      <c r="D535" s="509"/>
      <c r="E535" s="509"/>
      <c r="F535" s="509"/>
      <c r="G535" s="509"/>
      <c r="H535" s="509"/>
      <c r="I535" s="509"/>
      <c r="J535" s="509"/>
      <c r="K535" s="509"/>
      <c r="L535" s="509"/>
      <c r="M535" s="509"/>
      <c r="N535" s="509"/>
      <c r="O535" s="509"/>
      <c r="P535" s="509"/>
      <c r="Q535" s="509"/>
      <c r="R535" s="509"/>
      <c r="S535" s="509"/>
      <c r="T535" s="509"/>
      <c r="U535" s="509"/>
      <c r="V535" s="509"/>
      <c r="W535" s="509"/>
      <c r="X535" s="509"/>
      <c r="Y535" s="509"/>
      <c r="Z535" s="509"/>
      <c r="AA535" s="509"/>
      <c r="AB535" s="509"/>
      <c r="AC535" s="509"/>
      <c r="AD535" s="509"/>
      <c r="AE535" s="509"/>
      <c r="AF535" s="509"/>
      <c r="AG535" s="509"/>
      <c r="AH535" s="509"/>
      <c r="AI535" s="509"/>
      <c r="AJ535" s="509"/>
      <c r="AK535" s="509"/>
      <c r="AL535" s="509"/>
      <c r="AM535" s="509"/>
      <c r="AN535" s="509"/>
      <c r="AO535" s="509"/>
      <c r="AP535" s="509"/>
      <c r="AQ535" s="509"/>
      <c r="AR535" s="509"/>
      <c r="AS535" s="509"/>
      <c r="AT535" s="509"/>
      <c r="AU535" s="509"/>
      <c r="AV535" s="509"/>
      <c r="AW535" s="509"/>
      <c r="AX535" s="509"/>
      <c r="AY535" s="509"/>
      <c r="AZ535" s="509"/>
      <c r="BA535" s="509"/>
      <c r="BB535" s="509"/>
      <c r="BC535" s="509"/>
    </row>
    <row r="536" ht="15.75" customHeight="1">
      <c r="A536" s="509"/>
      <c r="B536" s="510"/>
      <c r="C536" s="509"/>
      <c r="D536" s="509"/>
      <c r="E536" s="509"/>
      <c r="F536" s="509"/>
      <c r="G536" s="509"/>
      <c r="H536" s="509"/>
      <c r="I536" s="509"/>
      <c r="J536" s="509"/>
      <c r="K536" s="509"/>
      <c r="L536" s="509"/>
      <c r="M536" s="509"/>
      <c r="N536" s="509"/>
      <c r="O536" s="509"/>
      <c r="P536" s="509"/>
      <c r="Q536" s="509"/>
      <c r="R536" s="509"/>
      <c r="S536" s="509"/>
      <c r="T536" s="509"/>
      <c r="U536" s="509"/>
      <c r="V536" s="509"/>
      <c r="W536" s="509"/>
      <c r="X536" s="509"/>
      <c r="Y536" s="509"/>
      <c r="Z536" s="509"/>
      <c r="AA536" s="509"/>
      <c r="AB536" s="509"/>
      <c r="AC536" s="509"/>
      <c r="AD536" s="509"/>
      <c r="AE536" s="509"/>
      <c r="AF536" s="509"/>
      <c r="AG536" s="509"/>
      <c r="AH536" s="509"/>
      <c r="AI536" s="509"/>
      <c r="AJ536" s="509"/>
      <c r="AK536" s="509"/>
      <c r="AL536" s="509"/>
      <c r="AM536" s="509"/>
      <c r="AN536" s="509"/>
      <c r="AO536" s="509"/>
      <c r="AP536" s="509"/>
      <c r="AQ536" s="509"/>
      <c r="AR536" s="509"/>
      <c r="AS536" s="509"/>
      <c r="AT536" s="509"/>
      <c r="AU536" s="509"/>
      <c r="AV536" s="509"/>
      <c r="AW536" s="509"/>
      <c r="AX536" s="509"/>
      <c r="AY536" s="509"/>
      <c r="AZ536" s="509"/>
      <c r="BA536" s="509"/>
      <c r="BB536" s="509"/>
      <c r="BC536" s="509"/>
    </row>
    <row r="537" ht="15.75" customHeight="1">
      <c r="A537" s="509"/>
      <c r="B537" s="510"/>
      <c r="C537" s="509"/>
      <c r="D537" s="509"/>
      <c r="E537" s="509"/>
      <c r="F537" s="509"/>
      <c r="G537" s="509"/>
      <c r="H537" s="509"/>
      <c r="I537" s="509"/>
      <c r="J537" s="509"/>
      <c r="K537" s="509"/>
      <c r="L537" s="509"/>
      <c r="M537" s="509"/>
      <c r="N537" s="509"/>
      <c r="O537" s="509"/>
      <c r="P537" s="509"/>
      <c r="Q537" s="509"/>
      <c r="R537" s="509"/>
      <c r="S537" s="509"/>
      <c r="T537" s="509"/>
      <c r="U537" s="509"/>
      <c r="V537" s="509"/>
      <c r="W537" s="509"/>
      <c r="X537" s="509"/>
      <c r="Y537" s="509"/>
      <c r="Z537" s="509"/>
      <c r="AA537" s="509"/>
      <c r="AB537" s="509"/>
      <c r="AC537" s="509"/>
      <c r="AD537" s="509"/>
      <c r="AE537" s="509"/>
      <c r="AF537" s="509"/>
      <c r="AG537" s="509"/>
      <c r="AH537" s="509"/>
      <c r="AI537" s="509"/>
      <c r="AJ537" s="509"/>
      <c r="AK537" s="509"/>
      <c r="AL537" s="509"/>
      <c r="AM537" s="509"/>
      <c r="AN537" s="509"/>
      <c r="AO537" s="509"/>
      <c r="AP537" s="509"/>
      <c r="AQ537" s="509"/>
      <c r="AR537" s="509"/>
      <c r="AS537" s="509"/>
      <c r="AT537" s="509"/>
      <c r="AU537" s="509"/>
      <c r="AV537" s="509"/>
      <c r="AW537" s="509"/>
      <c r="AX537" s="509"/>
      <c r="AY537" s="509"/>
      <c r="AZ537" s="509"/>
      <c r="BA537" s="509"/>
      <c r="BB537" s="509"/>
      <c r="BC537" s="509"/>
    </row>
    <row r="538" ht="15.75" customHeight="1">
      <c r="A538" s="509"/>
      <c r="B538" s="510"/>
      <c r="C538" s="509"/>
      <c r="D538" s="509"/>
      <c r="E538" s="509"/>
      <c r="F538" s="509"/>
      <c r="G538" s="509"/>
      <c r="H538" s="509"/>
      <c r="I538" s="509"/>
      <c r="J538" s="509"/>
      <c r="K538" s="509"/>
      <c r="L538" s="509"/>
      <c r="M538" s="509"/>
      <c r="N538" s="509"/>
      <c r="O538" s="509"/>
      <c r="P538" s="509"/>
      <c r="Q538" s="509"/>
      <c r="R538" s="509"/>
      <c r="S538" s="509"/>
      <c r="T538" s="509"/>
      <c r="U538" s="509"/>
      <c r="V538" s="509"/>
      <c r="W538" s="509"/>
      <c r="X538" s="509"/>
      <c r="Y538" s="509"/>
      <c r="Z538" s="509"/>
      <c r="AA538" s="509"/>
      <c r="AB538" s="509"/>
      <c r="AC538" s="509"/>
      <c r="AD538" s="509"/>
      <c r="AE538" s="509"/>
      <c r="AF538" s="509"/>
      <c r="AG538" s="509"/>
      <c r="AH538" s="509"/>
      <c r="AI538" s="509"/>
      <c r="AJ538" s="509"/>
      <c r="AK538" s="509"/>
      <c r="AL538" s="509"/>
      <c r="AM538" s="509"/>
      <c r="AN538" s="509"/>
      <c r="AO538" s="509"/>
      <c r="AP538" s="509"/>
      <c r="AQ538" s="509"/>
      <c r="AR538" s="509"/>
      <c r="AS538" s="509"/>
      <c r="AT538" s="509"/>
      <c r="AU538" s="509"/>
      <c r="AV538" s="509"/>
      <c r="AW538" s="509"/>
      <c r="AX538" s="509"/>
      <c r="AY538" s="509"/>
      <c r="AZ538" s="509"/>
      <c r="BA538" s="509"/>
      <c r="BB538" s="509"/>
      <c r="BC538" s="509"/>
    </row>
    <row r="539" ht="15.75" customHeight="1">
      <c r="A539" s="509"/>
      <c r="B539" s="510"/>
      <c r="C539" s="509"/>
      <c r="D539" s="509"/>
      <c r="E539" s="509"/>
      <c r="F539" s="509"/>
      <c r="G539" s="509"/>
      <c r="H539" s="509"/>
      <c r="I539" s="509"/>
      <c r="J539" s="509"/>
      <c r="K539" s="509"/>
      <c r="L539" s="509"/>
      <c r="M539" s="509"/>
      <c r="N539" s="509"/>
      <c r="O539" s="509"/>
      <c r="P539" s="509"/>
      <c r="Q539" s="509"/>
      <c r="R539" s="509"/>
      <c r="S539" s="509"/>
      <c r="T539" s="509"/>
      <c r="U539" s="509"/>
      <c r="V539" s="509"/>
      <c r="W539" s="509"/>
      <c r="X539" s="509"/>
      <c r="Y539" s="509"/>
      <c r="Z539" s="509"/>
      <c r="AA539" s="509"/>
      <c r="AB539" s="509"/>
      <c r="AC539" s="509"/>
      <c r="AD539" s="509"/>
      <c r="AE539" s="509"/>
      <c r="AF539" s="509"/>
      <c r="AG539" s="509"/>
      <c r="AH539" s="509"/>
      <c r="AI539" s="509"/>
      <c r="AJ539" s="509"/>
      <c r="AK539" s="509"/>
      <c r="AL539" s="509"/>
      <c r="AM539" s="509"/>
      <c r="AN539" s="509"/>
      <c r="AO539" s="509"/>
      <c r="AP539" s="509"/>
      <c r="AQ539" s="509"/>
      <c r="AR539" s="509"/>
      <c r="AS539" s="509"/>
      <c r="AT539" s="509"/>
      <c r="AU539" s="509"/>
      <c r="AV539" s="509"/>
      <c r="AW539" s="509"/>
      <c r="AX539" s="509"/>
      <c r="AY539" s="509"/>
      <c r="AZ539" s="509"/>
      <c r="BA539" s="509"/>
      <c r="BB539" s="509"/>
      <c r="BC539" s="509"/>
    </row>
    <row r="540" ht="15.75" customHeight="1">
      <c r="A540" s="509"/>
      <c r="B540" s="510"/>
      <c r="C540" s="509"/>
      <c r="D540" s="509"/>
      <c r="E540" s="509"/>
      <c r="F540" s="509"/>
      <c r="G540" s="509"/>
      <c r="H540" s="509"/>
      <c r="I540" s="509"/>
      <c r="J540" s="509"/>
      <c r="K540" s="509"/>
      <c r="L540" s="509"/>
      <c r="M540" s="509"/>
      <c r="N540" s="509"/>
      <c r="O540" s="509"/>
      <c r="P540" s="509"/>
      <c r="Q540" s="509"/>
      <c r="R540" s="509"/>
      <c r="S540" s="509"/>
      <c r="T540" s="509"/>
      <c r="U540" s="509"/>
      <c r="V540" s="509"/>
      <c r="W540" s="509"/>
      <c r="X540" s="509"/>
      <c r="Y540" s="509"/>
      <c r="Z540" s="509"/>
      <c r="AA540" s="509"/>
      <c r="AB540" s="509"/>
      <c r="AC540" s="509"/>
      <c r="AD540" s="509"/>
      <c r="AE540" s="509"/>
      <c r="AF540" s="509"/>
      <c r="AG540" s="509"/>
      <c r="AH540" s="509"/>
      <c r="AI540" s="509"/>
      <c r="AJ540" s="509"/>
      <c r="AK540" s="509"/>
      <c r="AL540" s="509"/>
      <c r="AM540" s="509"/>
      <c r="AN540" s="509"/>
      <c r="AO540" s="509"/>
      <c r="AP540" s="509"/>
      <c r="AQ540" s="509"/>
      <c r="AR540" s="509"/>
      <c r="AS540" s="509"/>
      <c r="AT540" s="509"/>
      <c r="AU540" s="509"/>
      <c r="AV540" s="509"/>
      <c r="AW540" s="509"/>
      <c r="AX540" s="509"/>
      <c r="AY540" s="509"/>
      <c r="AZ540" s="509"/>
      <c r="BA540" s="509"/>
      <c r="BB540" s="509"/>
      <c r="BC540" s="509"/>
    </row>
    <row r="541" ht="15.75" customHeight="1">
      <c r="A541" s="509"/>
      <c r="B541" s="510"/>
      <c r="C541" s="509"/>
      <c r="D541" s="509"/>
      <c r="E541" s="509"/>
      <c r="F541" s="509"/>
      <c r="G541" s="509"/>
      <c r="H541" s="509"/>
      <c r="I541" s="509"/>
      <c r="J541" s="509"/>
      <c r="K541" s="509"/>
      <c r="L541" s="509"/>
      <c r="M541" s="509"/>
      <c r="N541" s="509"/>
      <c r="O541" s="509"/>
      <c r="P541" s="509"/>
      <c r="Q541" s="509"/>
      <c r="R541" s="509"/>
      <c r="S541" s="509"/>
      <c r="T541" s="509"/>
      <c r="U541" s="509"/>
      <c r="V541" s="509"/>
      <c r="W541" s="509"/>
      <c r="X541" s="509"/>
      <c r="Y541" s="509"/>
      <c r="Z541" s="509"/>
      <c r="AA541" s="509"/>
      <c r="AB541" s="509"/>
      <c r="AC541" s="509"/>
      <c r="AD541" s="509"/>
      <c r="AE541" s="509"/>
      <c r="AF541" s="509"/>
      <c r="AG541" s="509"/>
      <c r="AH541" s="509"/>
      <c r="AI541" s="509"/>
      <c r="AJ541" s="509"/>
      <c r="AK541" s="509"/>
      <c r="AL541" s="509"/>
      <c r="AM541" s="509"/>
      <c r="AN541" s="509"/>
      <c r="AO541" s="509"/>
      <c r="AP541" s="509"/>
      <c r="AQ541" s="509"/>
      <c r="AR541" s="509"/>
      <c r="AS541" s="509"/>
      <c r="AT541" s="509"/>
      <c r="AU541" s="509"/>
      <c r="AV541" s="509"/>
      <c r="AW541" s="509"/>
      <c r="AX541" s="509"/>
      <c r="AY541" s="509"/>
      <c r="AZ541" s="509"/>
      <c r="BA541" s="509"/>
      <c r="BB541" s="509"/>
      <c r="BC541" s="509"/>
    </row>
    <row r="542" ht="15.75" customHeight="1">
      <c r="A542" s="509"/>
      <c r="B542" s="510"/>
      <c r="C542" s="509"/>
      <c r="D542" s="509"/>
      <c r="E542" s="509"/>
      <c r="F542" s="509"/>
      <c r="G542" s="509"/>
      <c r="H542" s="509"/>
      <c r="I542" s="509"/>
      <c r="J542" s="509"/>
      <c r="K542" s="509"/>
      <c r="L542" s="509"/>
      <c r="M542" s="509"/>
      <c r="N542" s="509"/>
      <c r="O542" s="509"/>
      <c r="P542" s="509"/>
      <c r="Q542" s="509"/>
      <c r="R542" s="509"/>
      <c r="S542" s="509"/>
      <c r="T542" s="509"/>
      <c r="U542" s="509"/>
      <c r="V542" s="509"/>
      <c r="W542" s="509"/>
      <c r="X542" s="509"/>
      <c r="Y542" s="509"/>
      <c r="Z542" s="509"/>
      <c r="AA542" s="509"/>
      <c r="AB542" s="509"/>
      <c r="AC542" s="509"/>
      <c r="AD542" s="509"/>
      <c r="AE542" s="509"/>
      <c r="AF542" s="509"/>
      <c r="AG542" s="509"/>
      <c r="AH542" s="509"/>
      <c r="AI542" s="509"/>
      <c r="AJ542" s="509"/>
      <c r="AK542" s="509"/>
      <c r="AL542" s="509"/>
      <c r="AM542" s="509"/>
      <c r="AN542" s="509"/>
      <c r="AO542" s="509"/>
      <c r="AP542" s="509"/>
      <c r="AQ542" s="509"/>
      <c r="AR542" s="509"/>
      <c r="AS542" s="509"/>
      <c r="AT542" s="509"/>
      <c r="AU542" s="509"/>
      <c r="AV542" s="509"/>
      <c r="AW542" s="509"/>
      <c r="AX542" s="509"/>
      <c r="AY542" s="509"/>
      <c r="AZ542" s="509"/>
      <c r="BA542" s="509"/>
      <c r="BB542" s="509"/>
      <c r="BC542" s="509"/>
    </row>
    <row r="543" ht="15.75" customHeight="1">
      <c r="A543" s="509"/>
      <c r="B543" s="510"/>
      <c r="C543" s="509"/>
      <c r="D543" s="509"/>
      <c r="E543" s="509"/>
      <c r="F543" s="509"/>
      <c r="G543" s="509"/>
      <c r="H543" s="509"/>
      <c r="I543" s="509"/>
      <c r="J543" s="509"/>
      <c r="K543" s="509"/>
      <c r="L543" s="509"/>
      <c r="M543" s="509"/>
      <c r="N543" s="509"/>
      <c r="O543" s="509"/>
      <c r="P543" s="509"/>
      <c r="Q543" s="509"/>
      <c r="R543" s="509"/>
      <c r="S543" s="509"/>
      <c r="T543" s="509"/>
      <c r="U543" s="509"/>
      <c r="V543" s="509"/>
      <c r="W543" s="509"/>
      <c r="X543" s="509"/>
      <c r="Y543" s="509"/>
      <c r="Z543" s="509"/>
      <c r="AA543" s="509"/>
      <c r="AB543" s="509"/>
      <c r="AC543" s="509"/>
      <c r="AD543" s="509"/>
      <c r="AE543" s="509"/>
      <c r="AF543" s="509"/>
      <c r="AG543" s="509"/>
      <c r="AH543" s="509"/>
      <c r="AI543" s="509"/>
      <c r="AJ543" s="509"/>
      <c r="AK543" s="509"/>
      <c r="AL543" s="509"/>
      <c r="AM543" s="509"/>
      <c r="AN543" s="509"/>
      <c r="AO543" s="509"/>
      <c r="AP543" s="509"/>
      <c r="AQ543" s="509"/>
      <c r="AR543" s="509"/>
      <c r="AS543" s="509"/>
      <c r="AT543" s="509"/>
      <c r="AU543" s="509"/>
      <c r="AV543" s="509"/>
      <c r="AW543" s="509"/>
      <c r="AX543" s="509"/>
      <c r="AY543" s="509"/>
      <c r="AZ543" s="509"/>
      <c r="BA543" s="509"/>
      <c r="BB543" s="509"/>
      <c r="BC543" s="509"/>
    </row>
    <row r="544" ht="15.75" customHeight="1">
      <c r="A544" s="509"/>
      <c r="B544" s="510"/>
      <c r="C544" s="509"/>
      <c r="D544" s="509"/>
      <c r="E544" s="509"/>
      <c r="F544" s="509"/>
      <c r="G544" s="509"/>
      <c r="H544" s="509"/>
      <c r="I544" s="509"/>
      <c r="J544" s="509"/>
      <c r="K544" s="509"/>
      <c r="L544" s="509"/>
      <c r="M544" s="509"/>
      <c r="N544" s="509"/>
      <c r="O544" s="509"/>
      <c r="P544" s="509"/>
      <c r="Q544" s="509"/>
      <c r="R544" s="509"/>
      <c r="S544" s="509"/>
      <c r="T544" s="509"/>
      <c r="U544" s="509"/>
      <c r="V544" s="509"/>
      <c r="W544" s="509"/>
      <c r="X544" s="509"/>
      <c r="Y544" s="509"/>
      <c r="Z544" s="509"/>
      <c r="AA544" s="509"/>
      <c r="AB544" s="509"/>
      <c r="AC544" s="509"/>
      <c r="AD544" s="509"/>
      <c r="AE544" s="509"/>
      <c r="AF544" s="509"/>
      <c r="AG544" s="509"/>
      <c r="AH544" s="509"/>
      <c r="AI544" s="509"/>
      <c r="AJ544" s="509"/>
      <c r="AK544" s="509"/>
      <c r="AL544" s="509"/>
      <c r="AM544" s="509"/>
      <c r="AN544" s="509"/>
      <c r="AO544" s="509"/>
      <c r="AP544" s="509"/>
      <c r="AQ544" s="509"/>
      <c r="AR544" s="509"/>
      <c r="AS544" s="509"/>
      <c r="AT544" s="509"/>
      <c r="AU544" s="509"/>
      <c r="AV544" s="509"/>
      <c r="AW544" s="509"/>
      <c r="AX544" s="509"/>
      <c r="AY544" s="509"/>
      <c r="AZ544" s="509"/>
      <c r="BA544" s="509"/>
      <c r="BB544" s="509"/>
      <c r="BC544" s="509"/>
    </row>
    <row r="545" ht="15.75" customHeight="1">
      <c r="A545" s="509"/>
      <c r="B545" s="510"/>
      <c r="C545" s="509"/>
      <c r="D545" s="509"/>
      <c r="E545" s="509"/>
      <c r="F545" s="509"/>
      <c r="G545" s="509"/>
      <c r="H545" s="509"/>
      <c r="I545" s="509"/>
      <c r="J545" s="509"/>
      <c r="K545" s="509"/>
      <c r="L545" s="509"/>
      <c r="M545" s="509"/>
      <c r="N545" s="509"/>
      <c r="O545" s="509"/>
      <c r="P545" s="509"/>
      <c r="Q545" s="509"/>
      <c r="R545" s="509"/>
      <c r="S545" s="509"/>
      <c r="T545" s="509"/>
      <c r="U545" s="509"/>
      <c r="V545" s="509"/>
      <c r="W545" s="509"/>
      <c r="X545" s="509"/>
      <c r="Y545" s="509"/>
      <c r="Z545" s="509"/>
      <c r="AA545" s="509"/>
      <c r="AB545" s="509"/>
      <c r="AC545" s="509"/>
      <c r="AD545" s="509"/>
      <c r="AE545" s="509"/>
      <c r="AF545" s="509"/>
      <c r="AG545" s="509"/>
      <c r="AH545" s="509"/>
      <c r="AI545" s="509"/>
      <c r="AJ545" s="509"/>
      <c r="AK545" s="509"/>
      <c r="AL545" s="509"/>
      <c r="AM545" s="509"/>
      <c r="AN545" s="509"/>
      <c r="AO545" s="509"/>
      <c r="AP545" s="509"/>
      <c r="AQ545" s="509"/>
      <c r="AR545" s="509"/>
      <c r="AS545" s="509"/>
      <c r="AT545" s="509"/>
      <c r="AU545" s="509"/>
      <c r="AV545" s="509"/>
      <c r="AW545" s="509"/>
      <c r="AX545" s="509"/>
      <c r="AY545" s="509"/>
      <c r="AZ545" s="509"/>
      <c r="BA545" s="509"/>
      <c r="BB545" s="509"/>
      <c r="BC545" s="509"/>
    </row>
    <row r="546" ht="15.75" customHeight="1">
      <c r="A546" s="509"/>
      <c r="B546" s="510"/>
      <c r="C546" s="509"/>
      <c r="D546" s="509"/>
      <c r="E546" s="509"/>
      <c r="F546" s="509"/>
      <c r="G546" s="509"/>
      <c r="H546" s="509"/>
      <c r="I546" s="509"/>
      <c r="J546" s="509"/>
      <c r="K546" s="509"/>
      <c r="L546" s="509"/>
      <c r="M546" s="509"/>
      <c r="N546" s="509"/>
      <c r="O546" s="509"/>
      <c r="P546" s="509"/>
      <c r="Q546" s="509"/>
      <c r="R546" s="509"/>
      <c r="S546" s="509"/>
      <c r="T546" s="509"/>
      <c r="U546" s="509"/>
      <c r="V546" s="509"/>
      <c r="W546" s="509"/>
      <c r="X546" s="509"/>
      <c r="Y546" s="509"/>
      <c r="Z546" s="509"/>
      <c r="AA546" s="509"/>
      <c r="AB546" s="509"/>
      <c r="AC546" s="509"/>
      <c r="AD546" s="509"/>
      <c r="AE546" s="509"/>
      <c r="AF546" s="509"/>
      <c r="AG546" s="509"/>
      <c r="AH546" s="509"/>
      <c r="AI546" s="509"/>
      <c r="AJ546" s="509"/>
      <c r="AK546" s="509"/>
      <c r="AL546" s="509"/>
      <c r="AM546" s="509"/>
      <c r="AN546" s="509"/>
      <c r="AO546" s="509"/>
      <c r="AP546" s="509"/>
      <c r="AQ546" s="509"/>
      <c r="AR546" s="509"/>
      <c r="AS546" s="509"/>
      <c r="AT546" s="509"/>
      <c r="AU546" s="509"/>
      <c r="AV546" s="509"/>
      <c r="AW546" s="509"/>
      <c r="AX546" s="509"/>
      <c r="AY546" s="509"/>
      <c r="AZ546" s="509"/>
      <c r="BA546" s="509"/>
      <c r="BB546" s="509"/>
      <c r="BC546" s="509"/>
    </row>
    <row r="547" ht="15.75" customHeight="1">
      <c r="A547" s="509"/>
      <c r="B547" s="510"/>
      <c r="C547" s="509"/>
      <c r="D547" s="509"/>
      <c r="E547" s="509"/>
      <c r="F547" s="509"/>
      <c r="G547" s="509"/>
      <c r="H547" s="509"/>
      <c r="I547" s="509"/>
      <c r="J547" s="509"/>
      <c r="K547" s="509"/>
      <c r="L547" s="509"/>
      <c r="M547" s="509"/>
      <c r="N547" s="509"/>
      <c r="O547" s="509"/>
      <c r="P547" s="509"/>
      <c r="Q547" s="509"/>
      <c r="R547" s="509"/>
      <c r="S547" s="509"/>
      <c r="T547" s="509"/>
      <c r="U547" s="509"/>
      <c r="V547" s="509"/>
      <c r="W547" s="509"/>
      <c r="X547" s="509"/>
      <c r="Y547" s="509"/>
      <c r="Z547" s="509"/>
      <c r="AA547" s="509"/>
      <c r="AB547" s="509"/>
      <c r="AC547" s="509"/>
      <c r="AD547" s="509"/>
      <c r="AE547" s="509"/>
      <c r="AF547" s="509"/>
      <c r="AG547" s="509"/>
      <c r="AH547" s="509"/>
      <c r="AI547" s="509"/>
      <c r="AJ547" s="509"/>
      <c r="AK547" s="509"/>
      <c r="AL547" s="509"/>
      <c r="AM547" s="509"/>
      <c r="AN547" s="509"/>
      <c r="AO547" s="509"/>
      <c r="AP547" s="509"/>
      <c r="AQ547" s="509"/>
      <c r="AR547" s="509"/>
      <c r="AS547" s="509"/>
      <c r="AT547" s="509"/>
      <c r="AU547" s="509"/>
      <c r="AV547" s="509"/>
      <c r="AW547" s="509"/>
      <c r="AX547" s="509"/>
      <c r="AY547" s="509"/>
      <c r="AZ547" s="509"/>
      <c r="BA547" s="509"/>
      <c r="BB547" s="509"/>
      <c r="BC547" s="509"/>
    </row>
    <row r="548" ht="15.75" customHeight="1">
      <c r="A548" s="509"/>
      <c r="B548" s="510"/>
      <c r="C548" s="509"/>
      <c r="D548" s="509"/>
      <c r="E548" s="509"/>
      <c r="F548" s="509"/>
      <c r="G548" s="509"/>
      <c r="H548" s="509"/>
      <c r="I548" s="509"/>
      <c r="J548" s="509"/>
      <c r="K548" s="509"/>
      <c r="L548" s="509"/>
      <c r="M548" s="509"/>
      <c r="N548" s="509"/>
      <c r="O548" s="509"/>
      <c r="P548" s="509"/>
      <c r="Q548" s="509"/>
      <c r="R548" s="509"/>
      <c r="S548" s="509"/>
      <c r="T548" s="509"/>
      <c r="U548" s="509"/>
      <c r="V548" s="509"/>
      <c r="W548" s="509"/>
      <c r="X548" s="509"/>
      <c r="Y548" s="509"/>
      <c r="Z548" s="509"/>
      <c r="AA548" s="509"/>
      <c r="AB548" s="509"/>
      <c r="AC548" s="509"/>
      <c r="AD548" s="509"/>
      <c r="AE548" s="509"/>
      <c r="AF548" s="509"/>
      <c r="AG548" s="509"/>
      <c r="AH548" s="509"/>
      <c r="AI548" s="509"/>
      <c r="AJ548" s="509"/>
      <c r="AK548" s="509"/>
      <c r="AL548" s="509"/>
      <c r="AM548" s="509"/>
      <c r="AN548" s="509"/>
      <c r="AO548" s="509"/>
      <c r="AP548" s="509"/>
      <c r="AQ548" s="509"/>
      <c r="AR548" s="509"/>
      <c r="AS548" s="509"/>
      <c r="AT548" s="509"/>
      <c r="AU548" s="509"/>
      <c r="AV548" s="509"/>
      <c r="AW548" s="509"/>
      <c r="AX548" s="509"/>
      <c r="AY548" s="509"/>
      <c r="AZ548" s="509"/>
      <c r="BA548" s="509"/>
      <c r="BB548" s="509"/>
      <c r="BC548" s="509"/>
    </row>
    <row r="549" ht="15.75" customHeight="1">
      <c r="A549" s="509"/>
      <c r="B549" s="510"/>
      <c r="C549" s="509"/>
      <c r="D549" s="509"/>
      <c r="E549" s="509"/>
      <c r="F549" s="509"/>
      <c r="G549" s="509"/>
      <c r="H549" s="509"/>
      <c r="I549" s="509"/>
      <c r="J549" s="509"/>
      <c r="K549" s="509"/>
      <c r="L549" s="509"/>
      <c r="M549" s="509"/>
      <c r="N549" s="509"/>
      <c r="O549" s="509"/>
      <c r="P549" s="509"/>
      <c r="Q549" s="509"/>
      <c r="R549" s="509"/>
      <c r="S549" s="509"/>
      <c r="T549" s="509"/>
      <c r="U549" s="509"/>
      <c r="V549" s="509"/>
      <c r="W549" s="509"/>
      <c r="X549" s="509"/>
      <c r="Y549" s="509"/>
      <c r="Z549" s="509"/>
      <c r="AA549" s="509"/>
      <c r="AB549" s="509"/>
      <c r="AC549" s="509"/>
      <c r="AD549" s="509"/>
      <c r="AE549" s="509"/>
      <c r="AF549" s="509"/>
      <c r="AG549" s="509"/>
      <c r="AH549" s="509"/>
      <c r="AI549" s="509"/>
      <c r="AJ549" s="509"/>
      <c r="AK549" s="509"/>
      <c r="AL549" s="509"/>
      <c r="AM549" s="509"/>
      <c r="AN549" s="509"/>
      <c r="AO549" s="509"/>
      <c r="AP549" s="509"/>
      <c r="AQ549" s="509"/>
      <c r="AR549" s="509"/>
      <c r="AS549" s="509"/>
      <c r="AT549" s="509"/>
      <c r="AU549" s="509"/>
      <c r="AV549" s="509"/>
      <c r="AW549" s="509"/>
      <c r="AX549" s="509"/>
      <c r="AY549" s="509"/>
      <c r="AZ549" s="509"/>
      <c r="BA549" s="509"/>
      <c r="BB549" s="509"/>
      <c r="BC549" s="509"/>
    </row>
    <row r="550" ht="15.75" customHeight="1">
      <c r="A550" s="509"/>
      <c r="B550" s="510"/>
      <c r="C550" s="509"/>
      <c r="D550" s="509"/>
      <c r="E550" s="509"/>
      <c r="F550" s="509"/>
      <c r="G550" s="509"/>
      <c r="H550" s="509"/>
      <c r="I550" s="509"/>
      <c r="J550" s="509"/>
      <c r="K550" s="509"/>
      <c r="L550" s="509"/>
      <c r="M550" s="509"/>
      <c r="N550" s="509"/>
      <c r="O550" s="509"/>
      <c r="P550" s="509"/>
      <c r="Q550" s="509"/>
      <c r="R550" s="509"/>
      <c r="S550" s="509"/>
      <c r="T550" s="509"/>
      <c r="U550" s="509"/>
      <c r="V550" s="509"/>
      <c r="W550" s="509"/>
      <c r="X550" s="509"/>
      <c r="Y550" s="509"/>
      <c r="Z550" s="509"/>
      <c r="AA550" s="509"/>
      <c r="AB550" s="509"/>
      <c r="AC550" s="509"/>
      <c r="AD550" s="509"/>
      <c r="AE550" s="509"/>
      <c r="AF550" s="509"/>
      <c r="AG550" s="509"/>
      <c r="AH550" s="509"/>
      <c r="AI550" s="509"/>
      <c r="AJ550" s="509"/>
      <c r="AK550" s="509"/>
      <c r="AL550" s="509"/>
      <c r="AM550" s="509"/>
      <c r="AN550" s="509"/>
      <c r="AO550" s="509"/>
      <c r="AP550" s="509"/>
      <c r="AQ550" s="509"/>
      <c r="AR550" s="509"/>
      <c r="AS550" s="509"/>
      <c r="AT550" s="509"/>
      <c r="AU550" s="509"/>
      <c r="AV550" s="509"/>
      <c r="AW550" s="509"/>
      <c r="AX550" s="509"/>
      <c r="AY550" s="509"/>
      <c r="AZ550" s="509"/>
      <c r="BA550" s="509"/>
      <c r="BB550" s="509"/>
      <c r="BC550" s="509"/>
    </row>
    <row r="551" ht="15.75" customHeight="1">
      <c r="A551" s="509"/>
      <c r="B551" s="510"/>
      <c r="C551" s="509"/>
      <c r="D551" s="509"/>
      <c r="E551" s="509"/>
      <c r="F551" s="509"/>
      <c r="G551" s="509"/>
      <c r="H551" s="509"/>
      <c r="I551" s="509"/>
      <c r="J551" s="509"/>
      <c r="K551" s="509"/>
      <c r="L551" s="509"/>
      <c r="M551" s="509"/>
      <c r="N551" s="509"/>
      <c r="O551" s="509"/>
      <c r="P551" s="509"/>
      <c r="Q551" s="509"/>
      <c r="R551" s="509"/>
      <c r="S551" s="509"/>
      <c r="T551" s="509"/>
      <c r="U551" s="509"/>
      <c r="V551" s="509"/>
      <c r="W551" s="509"/>
      <c r="X551" s="509"/>
      <c r="Y551" s="509"/>
      <c r="Z551" s="509"/>
      <c r="AA551" s="509"/>
      <c r="AB551" s="509"/>
      <c r="AC551" s="509"/>
      <c r="AD551" s="509"/>
      <c r="AE551" s="509"/>
      <c r="AF551" s="509"/>
      <c r="AG551" s="509"/>
      <c r="AH551" s="509"/>
      <c r="AI551" s="509"/>
      <c r="AJ551" s="509"/>
      <c r="AK551" s="509"/>
      <c r="AL551" s="509"/>
      <c r="AM551" s="509"/>
      <c r="AN551" s="509"/>
      <c r="AO551" s="509"/>
      <c r="AP551" s="509"/>
      <c r="AQ551" s="509"/>
      <c r="AR551" s="509"/>
      <c r="AS551" s="509"/>
      <c r="AT551" s="509"/>
      <c r="AU551" s="509"/>
      <c r="AV551" s="509"/>
      <c r="AW551" s="509"/>
      <c r="AX551" s="509"/>
      <c r="AY551" s="509"/>
      <c r="AZ551" s="509"/>
      <c r="BA551" s="509"/>
      <c r="BB551" s="509"/>
      <c r="BC551" s="509"/>
    </row>
    <row r="552" ht="15.75" customHeight="1">
      <c r="A552" s="509"/>
      <c r="B552" s="510"/>
      <c r="C552" s="509"/>
      <c r="D552" s="509"/>
      <c r="E552" s="509"/>
      <c r="F552" s="509"/>
      <c r="G552" s="509"/>
      <c r="H552" s="509"/>
      <c r="I552" s="509"/>
      <c r="J552" s="509"/>
      <c r="K552" s="509"/>
      <c r="L552" s="509"/>
      <c r="M552" s="509"/>
      <c r="N552" s="509"/>
      <c r="O552" s="509"/>
      <c r="P552" s="509"/>
      <c r="Q552" s="509"/>
      <c r="R552" s="509"/>
      <c r="S552" s="509"/>
      <c r="T552" s="509"/>
      <c r="U552" s="509"/>
      <c r="V552" s="509"/>
      <c r="W552" s="509"/>
      <c r="X552" s="509"/>
      <c r="Y552" s="509"/>
      <c r="Z552" s="509"/>
      <c r="AA552" s="509"/>
      <c r="AB552" s="509"/>
      <c r="AC552" s="509"/>
      <c r="AD552" s="509"/>
      <c r="AE552" s="509"/>
      <c r="AF552" s="509"/>
      <c r="AG552" s="509"/>
      <c r="AH552" s="509"/>
      <c r="AI552" s="509"/>
      <c r="AJ552" s="509"/>
      <c r="AK552" s="509"/>
      <c r="AL552" s="509"/>
      <c r="AM552" s="509"/>
      <c r="AN552" s="509"/>
      <c r="AO552" s="509"/>
      <c r="AP552" s="509"/>
      <c r="AQ552" s="509"/>
      <c r="AR552" s="509"/>
      <c r="AS552" s="509"/>
      <c r="AT552" s="509"/>
      <c r="AU552" s="509"/>
      <c r="AV552" s="509"/>
      <c r="AW552" s="509"/>
      <c r="AX552" s="509"/>
      <c r="AY552" s="509"/>
      <c r="AZ552" s="509"/>
      <c r="BA552" s="509"/>
      <c r="BB552" s="509"/>
      <c r="BC552" s="509"/>
    </row>
    <row r="553" ht="15.75" customHeight="1">
      <c r="A553" s="509"/>
      <c r="B553" s="510"/>
      <c r="C553" s="509"/>
      <c r="D553" s="509"/>
      <c r="E553" s="509"/>
      <c r="F553" s="509"/>
      <c r="G553" s="509"/>
      <c r="H553" s="509"/>
      <c r="I553" s="509"/>
      <c r="J553" s="509"/>
      <c r="K553" s="509"/>
      <c r="L553" s="509"/>
      <c r="M553" s="509"/>
      <c r="N553" s="509"/>
      <c r="O553" s="509"/>
      <c r="P553" s="509"/>
      <c r="Q553" s="509"/>
      <c r="R553" s="509"/>
      <c r="S553" s="509"/>
      <c r="T553" s="509"/>
      <c r="U553" s="509"/>
      <c r="V553" s="509"/>
      <c r="W553" s="509"/>
      <c r="X553" s="509"/>
      <c r="Y553" s="509"/>
      <c r="Z553" s="509"/>
      <c r="AA553" s="509"/>
      <c r="AB553" s="509"/>
      <c r="AC553" s="509"/>
      <c r="AD553" s="509"/>
      <c r="AE553" s="509"/>
      <c r="AF553" s="509"/>
      <c r="AG553" s="509"/>
      <c r="AH553" s="509"/>
      <c r="AI553" s="509"/>
      <c r="AJ553" s="509"/>
      <c r="AK553" s="509"/>
      <c r="AL553" s="509"/>
      <c r="AM553" s="509"/>
      <c r="AN553" s="509"/>
      <c r="AO553" s="509"/>
      <c r="AP553" s="509"/>
      <c r="AQ553" s="509"/>
      <c r="AR553" s="509"/>
      <c r="AS553" s="509"/>
      <c r="AT553" s="509"/>
      <c r="AU553" s="509"/>
      <c r="AV553" s="509"/>
      <c r="AW553" s="509"/>
      <c r="AX553" s="509"/>
      <c r="AY553" s="509"/>
      <c r="AZ553" s="509"/>
      <c r="BA553" s="509"/>
      <c r="BB553" s="509"/>
      <c r="BC553" s="509"/>
    </row>
    <row r="554" ht="15.75" customHeight="1">
      <c r="A554" s="509"/>
      <c r="B554" s="510"/>
      <c r="C554" s="509"/>
      <c r="D554" s="509"/>
      <c r="E554" s="509"/>
      <c r="F554" s="509"/>
      <c r="G554" s="509"/>
      <c r="H554" s="509"/>
      <c r="I554" s="509"/>
      <c r="J554" s="509"/>
      <c r="K554" s="509"/>
      <c r="L554" s="509"/>
      <c r="M554" s="509"/>
      <c r="N554" s="509"/>
      <c r="O554" s="509"/>
      <c r="P554" s="509"/>
      <c r="Q554" s="509"/>
      <c r="R554" s="509"/>
      <c r="S554" s="509"/>
      <c r="T554" s="509"/>
      <c r="U554" s="509"/>
      <c r="V554" s="509"/>
      <c r="W554" s="509"/>
      <c r="X554" s="509"/>
      <c r="Y554" s="509"/>
      <c r="Z554" s="509"/>
      <c r="AA554" s="509"/>
      <c r="AB554" s="509"/>
      <c r="AC554" s="509"/>
      <c r="AD554" s="509"/>
      <c r="AE554" s="509"/>
      <c r="AF554" s="509"/>
      <c r="AG554" s="509"/>
      <c r="AH554" s="509"/>
      <c r="AI554" s="509"/>
      <c r="AJ554" s="509"/>
      <c r="AK554" s="509"/>
      <c r="AL554" s="509"/>
      <c r="AM554" s="509"/>
      <c r="AN554" s="509"/>
      <c r="AO554" s="509"/>
      <c r="AP554" s="509"/>
      <c r="AQ554" s="509"/>
      <c r="AR554" s="509"/>
      <c r="AS554" s="509"/>
      <c r="AT554" s="509"/>
      <c r="AU554" s="509"/>
      <c r="AV554" s="509"/>
      <c r="AW554" s="509"/>
      <c r="AX554" s="509"/>
      <c r="AY554" s="509"/>
      <c r="AZ554" s="509"/>
      <c r="BA554" s="509"/>
      <c r="BB554" s="509"/>
      <c r="BC554" s="509"/>
    </row>
    <row r="555" ht="15.75" customHeight="1">
      <c r="A555" s="509"/>
      <c r="B555" s="510"/>
      <c r="C555" s="509"/>
      <c r="D555" s="509"/>
      <c r="E555" s="509"/>
      <c r="F555" s="509"/>
      <c r="G555" s="509"/>
      <c r="H555" s="509"/>
      <c r="I555" s="509"/>
      <c r="J555" s="509"/>
      <c r="K555" s="509"/>
      <c r="L555" s="509"/>
      <c r="M555" s="509"/>
      <c r="N555" s="509"/>
      <c r="O555" s="509"/>
      <c r="P555" s="509"/>
      <c r="Q555" s="509"/>
      <c r="R555" s="509"/>
      <c r="S555" s="509"/>
      <c r="T555" s="509"/>
      <c r="U555" s="509"/>
      <c r="V555" s="509"/>
      <c r="W555" s="509"/>
      <c r="X555" s="509"/>
      <c r="Y555" s="509"/>
      <c r="Z555" s="509"/>
      <c r="AA555" s="509"/>
      <c r="AB555" s="509"/>
      <c r="AC555" s="509"/>
      <c r="AD555" s="509"/>
      <c r="AE555" s="509"/>
      <c r="AF555" s="509"/>
      <c r="AG555" s="509"/>
      <c r="AH555" s="509"/>
      <c r="AI555" s="509"/>
      <c r="AJ555" s="509"/>
      <c r="AK555" s="509"/>
      <c r="AL555" s="509"/>
      <c r="AM555" s="509"/>
      <c r="AN555" s="509"/>
      <c r="AO555" s="509"/>
      <c r="AP555" s="509"/>
      <c r="AQ555" s="509"/>
      <c r="AR555" s="509"/>
      <c r="AS555" s="509"/>
      <c r="AT555" s="509"/>
      <c r="AU555" s="509"/>
      <c r="AV555" s="509"/>
      <c r="AW555" s="509"/>
      <c r="AX555" s="509"/>
      <c r="AY555" s="509"/>
      <c r="AZ555" s="509"/>
      <c r="BA555" s="509"/>
      <c r="BB555" s="509"/>
      <c r="BC555" s="509"/>
    </row>
    <row r="556" ht="15.75" customHeight="1">
      <c r="A556" s="509"/>
      <c r="B556" s="510"/>
      <c r="C556" s="509"/>
      <c r="D556" s="509"/>
      <c r="E556" s="509"/>
      <c r="F556" s="509"/>
      <c r="G556" s="509"/>
      <c r="H556" s="509"/>
      <c r="I556" s="509"/>
      <c r="J556" s="509"/>
      <c r="K556" s="509"/>
      <c r="L556" s="509"/>
      <c r="M556" s="509"/>
      <c r="N556" s="509"/>
      <c r="O556" s="509"/>
      <c r="P556" s="509"/>
      <c r="Q556" s="509"/>
      <c r="R556" s="509"/>
      <c r="S556" s="509"/>
      <c r="T556" s="509"/>
      <c r="U556" s="509"/>
      <c r="V556" s="509"/>
      <c r="W556" s="509"/>
      <c r="X556" s="509"/>
      <c r="Y556" s="509"/>
      <c r="Z556" s="509"/>
      <c r="AA556" s="509"/>
      <c r="AB556" s="509"/>
      <c r="AC556" s="509"/>
      <c r="AD556" s="509"/>
      <c r="AE556" s="509"/>
      <c r="AF556" s="509"/>
      <c r="AG556" s="509"/>
      <c r="AH556" s="509"/>
      <c r="AI556" s="509"/>
      <c r="AJ556" s="509"/>
      <c r="AK556" s="509"/>
      <c r="AL556" s="509"/>
      <c r="AM556" s="509"/>
      <c r="AN556" s="509"/>
      <c r="AO556" s="509"/>
      <c r="AP556" s="509"/>
      <c r="AQ556" s="509"/>
      <c r="AR556" s="509"/>
      <c r="AS556" s="509"/>
      <c r="AT556" s="509"/>
      <c r="AU556" s="509"/>
      <c r="AV556" s="509"/>
      <c r="AW556" s="509"/>
      <c r="AX556" s="509"/>
      <c r="AY556" s="509"/>
      <c r="AZ556" s="509"/>
      <c r="BA556" s="509"/>
      <c r="BB556" s="509"/>
      <c r="BC556" s="509"/>
    </row>
    <row r="557" ht="15.75" customHeight="1">
      <c r="A557" s="509"/>
      <c r="B557" s="510"/>
      <c r="C557" s="509"/>
      <c r="D557" s="509"/>
      <c r="E557" s="509"/>
      <c r="F557" s="509"/>
      <c r="G557" s="509"/>
      <c r="H557" s="509"/>
      <c r="I557" s="509"/>
      <c r="J557" s="509"/>
      <c r="K557" s="509"/>
      <c r="L557" s="509"/>
      <c r="M557" s="509"/>
      <c r="N557" s="509"/>
      <c r="O557" s="509"/>
      <c r="P557" s="509"/>
      <c r="Q557" s="509"/>
      <c r="R557" s="509"/>
      <c r="S557" s="509"/>
      <c r="T557" s="509"/>
      <c r="U557" s="509"/>
      <c r="V557" s="509"/>
      <c r="W557" s="509"/>
      <c r="X557" s="509"/>
      <c r="Y557" s="509"/>
      <c r="Z557" s="509"/>
      <c r="AA557" s="509"/>
      <c r="AB557" s="509"/>
      <c r="AC557" s="509"/>
      <c r="AD557" s="509"/>
      <c r="AE557" s="509"/>
      <c r="AF557" s="509"/>
      <c r="AG557" s="509"/>
      <c r="AH557" s="509"/>
      <c r="AI557" s="509"/>
      <c r="AJ557" s="509"/>
      <c r="AK557" s="509"/>
      <c r="AL557" s="509"/>
      <c r="AM557" s="509"/>
      <c r="AN557" s="509"/>
      <c r="AO557" s="509"/>
      <c r="AP557" s="509"/>
      <c r="AQ557" s="509"/>
      <c r="AR557" s="509"/>
      <c r="AS557" s="509"/>
      <c r="AT557" s="509"/>
      <c r="AU557" s="509"/>
      <c r="AV557" s="509"/>
      <c r="AW557" s="509"/>
      <c r="AX557" s="509"/>
      <c r="AY557" s="509"/>
      <c r="AZ557" s="509"/>
      <c r="BA557" s="509"/>
      <c r="BB557" s="509"/>
      <c r="BC557" s="509"/>
    </row>
    <row r="558" ht="15.75" customHeight="1">
      <c r="A558" s="509"/>
      <c r="B558" s="510"/>
      <c r="C558" s="509"/>
      <c r="D558" s="509"/>
      <c r="E558" s="509"/>
      <c r="F558" s="509"/>
      <c r="G558" s="509"/>
      <c r="H558" s="509"/>
      <c r="I558" s="509"/>
      <c r="J558" s="509"/>
      <c r="K558" s="509"/>
      <c r="L558" s="509"/>
      <c r="M558" s="509"/>
      <c r="N558" s="509"/>
      <c r="O558" s="509"/>
      <c r="P558" s="509"/>
      <c r="Q558" s="509"/>
      <c r="R558" s="509"/>
      <c r="S558" s="509"/>
      <c r="T558" s="509"/>
      <c r="U558" s="509"/>
      <c r="V558" s="509"/>
      <c r="W558" s="509"/>
      <c r="X558" s="509"/>
      <c r="Y558" s="509"/>
      <c r="Z558" s="509"/>
      <c r="AA558" s="509"/>
      <c r="AB558" s="509"/>
      <c r="AC558" s="509"/>
      <c r="AD558" s="509"/>
      <c r="AE558" s="509"/>
      <c r="AF558" s="509"/>
      <c r="AG558" s="509"/>
      <c r="AH558" s="509"/>
      <c r="AI558" s="509"/>
      <c r="AJ558" s="509"/>
      <c r="AK558" s="509"/>
      <c r="AL558" s="509"/>
      <c r="AM558" s="509"/>
      <c r="AN558" s="509"/>
      <c r="AO558" s="509"/>
      <c r="AP558" s="509"/>
      <c r="AQ558" s="509"/>
      <c r="AR558" s="509"/>
      <c r="AS558" s="509"/>
      <c r="AT558" s="509"/>
      <c r="AU558" s="509"/>
      <c r="AV558" s="509"/>
      <c r="AW558" s="509"/>
      <c r="AX558" s="509"/>
      <c r="AY558" s="509"/>
      <c r="AZ558" s="509"/>
      <c r="BA558" s="509"/>
      <c r="BB558" s="509"/>
      <c r="BC558" s="509"/>
    </row>
    <row r="559" ht="15.75" customHeight="1">
      <c r="A559" s="509"/>
      <c r="B559" s="510"/>
      <c r="C559" s="509"/>
      <c r="D559" s="509"/>
      <c r="E559" s="509"/>
      <c r="F559" s="509"/>
      <c r="G559" s="509"/>
      <c r="H559" s="509"/>
      <c r="I559" s="509"/>
      <c r="J559" s="509"/>
      <c r="K559" s="509"/>
      <c r="L559" s="509"/>
      <c r="M559" s="509"/>
      <c r="N559" s="509"/>
      <c r="O559" s="509"/>
      <c r="P559" s="509"/>
      <c r="Q559" s="509"/>
      <c r="R559" s="509"/>
      <c r="S559" s="509"/>
      <c r="T559" s="509"/>
      <c r="U559" s="509"/>
      <c r="V559" s="509"/>
      <c r="W559" s="509"/>
      <c r="X559" s="509"/>
      <c r="Y559" s="509"/>
      <c r="Z559" s="509"/>
      <c r="AA559" s="509"/>
      <c r="AB559" s="509"/>
      <c r="AC559" s="509"/>
      <c r="AD559" s="509"/>
      <c r="AE559" s="509"/>
      <c r="AF559" s="509"/>
      <c r="AG559" s="509"/>
      <c r="AH559" s="509"/>
      <c r="AI559" s="509"/>
      <c r="AJ559" s="509"/>
      <c r="AK559" s="509"/>
      <c r="AL559" s="509"/>
      <c r="AM559" s="509"/>
      <c r="AN559" s="509"/>
      <c r="AO559" s="509"/>
      <c r="AP559" s="509"/>
      <c r="AQ559" s="509"/>
      <c r="AR559" s="509"/>
      <c r="AS559" s="509"/>
      <c r="AT559" s="509"/>
      <c r="AU559" s="509"/>
      <c r="AV559" s="509"/>
      <c r="AW559" s="509"/>
      <c r="AX559" s="509"/>
      <c r="AY559" s="509"/>
      <c r="AZ559" s="509"/>
      <c r="BA559" s="509"/>
      <c r="BB559" s="509"/>
      <c r="BC559" s="509"/>
    </row>
    <row r="560" ht="15.75" customHeight="1">
      <c r="A560" s="509"/>
      <c r="B560" s="510"/>
      <c r="C560" s="509"/>
      <c r="D560" s="509"/>
      <c r="E560" s="509"/>
      <c r="F560" s="509"/>
      <c r="G560" s="509"/>
      <c r="H560" s="509"/>
      <c r="I560" s="509"/>
      <c r="J560" s="509"/>
      <c r="K560" s="509"/>
      <c r="L560" s="509"/>
      <c r="M560" s="509"/>
      <c r="N560" s="509"/>
      <c r="O560" s="509"/>
      <c r="P560" s="509"/>
      <c r="Q560" s="509"/>
      <c r="R560" s="509"/>
      <c r="S560" s="509"/>
      <c r="T560" s="509"/>
      <c r="U560" s="509"/>
      <c r="V560" s="509"/>
      <c r="W560" s="509"/>
      <c r="X560" s="509"/>
      <c r="Y560" s="509"/>
      <c r="Z560" s="509"/>
      <c r="AA560" s="509"/>
      <c r="AB560" s="509"/>
      <c r="AC560" s="509"/>
      <c r="AD560" s="509"/>
      <c r="AE560" s="509"/>
      <c r="AF560" s="509"/>
      <c r="AG560" s="509"/>
      <c r="AH560" s="509"/>
      <c r="AI560" s="509"/>
      <c r="AJ560" s="509"/>
      <c r="AK560" s="509"/>
      <c r="AL560" s="509"/>
      <c r="AM560" s="509"/>
      <c r="AN560" s="509"/>
      <c r="AO560" s="509"/>
      <c r="AP560" s="509"/>
      <c r="AQ560" s="509"/>
      <c r="AR560" s="509"/>
      <c r="AS560" s="509"/>
      <c r="AT560" s="509"/>
      <c r="AU560" s="509"/>
      <c r="AV560" s="509"/>
      <c r="AW560" s="509"/>
      <c r="AX560" s="509"/>
      <c r="AY560" s="509"/>
      <c r="AZ560" s="509"/>
      <c r="BA560" s="509"/>
      <c r="BB560" s="509"/>
      <c r="BC560" s="509"/>
    </row>
    <row r="561" ht="15.75" customHeight="1">
      <c r="A561" s="509"/>
      <c r="B561" s="510"/>
      <c r="C561" s="509"/>
      <c r="D561" s="509"/>
      <c r="E561" s="509"/>
      <c r="F561" s="509"/>
      <c r="G561" s="509"/>
      <c r="H561" s="509"/>
      <c r="I561" s="509"/>
      <c r="J561" s="509"/>
      <c r="K561" s="509"/>
      <c r="L561" s="509"/>
      <c r="M561" s="509"/>
      <c r="N561" s="509"/>
      <c r="O561" s="509"/>
      <c r="P561" s="509"/>
      <c r="Q561" s="509"/>
      <c r="R561" s="509"/>
      <c r="S561" s="509"/>
      <c r="T561" s="509"/>
      <c r="U561" s="509"/>
      <c r="V561" s="509"/>
      <c r="W561" s="509"/>
      <c r="X561" s="509"/>
      <c r="Y561" s="509"/>
      <c r="Z561" s="509"/>
      <c r="AA561" s="509"/>
      <c r="AB561" s="509"/>
      <c r="AC561" s="509"/>
      <c r="AD561" s="509"/>
      <c r="AE561" s="509"/>
      <c r="AF561" s="509"/>
      <c r="AG561" s="509"/>
      <c r="AH561" s="509"/>
      <c r="AI561" s="509"/>
      <c r="AJ561" s="509"/>
      <c r="AK561" s="509"/>
      <c r="AL561" s="509"/>
      <c r="AM561" s="509"/>
      <c r="AN561" s="509"/>
      <c r="AO561" s="509"/>
      <c r="AP561" s="509"/>
      <c r="AQ561" s="509"/>
      <c r="AR561" s="509"/>
      <c r="AS561" s="509"/>
      <c r="AT561" s="509"/>
      <c r="AU561" s="509"/>
      <c r="AV561" s="509"/>
      <c r="AW561" s="509"/>
      <c r="AX561" s="509"/>
      <c r="AY561" s="509"/>
      <c r="AZ561" s="509"/>
      <c r="BA561" s="509"/>
      <c r="BB561" s="509"/>
      <c r="BC561" s="509"/>
    </row>
    <row r="562" ht="15.75" customHeight="1">
      <c r="A562" s="509"/>
      <c r="B562" s="510"/>
      <c r="C562" s="509"/>
      <c r="D562" s="509"/>
      <c r="E562" s="509"/>
      <c r="F562" s="509"/>
      <c r="G562" s="509"/>
      <c r="H562" s="509"/>
      <c r="I562" s="509"/>
      <c r="J562" s="509"/>
      <c r="K562" s="509"/>
      <c r="L562" s="509"/>
      <c r="M562" s="509"/>
      <c r="N562" s="509"/>
      <c r="O562" s="509"/>
      <c r="P562" s="509"/>
      <c r="Q562" s="509"/>
      <c r="R562" s="509"/>
      <c r="S562" s="509"/>
      <c r="T562" s="509"/>
      <c r="U562" s="509"/>
      <c r="V562" s="509"/>
      <c r="W562" s="509"/>
      <c r="X562" s="509"/>
      <c r="Y562" s="509"/>
      <c r="Z562" s="509"/>
      <c r="AA562" s="509"/>
      <c r="AB562" s="509"/>
      <c r="AC562" s="509"/>
      <c r="AD562" s="509"/>
      <c r="AE562" s="509"/>
      <c r="AF562" s="509"/>
      <c r="AG562" s="509"/>
      <c r="AH562" s="509"/>
      <c r="AI562" s="509"/>
      <c r="AJ562" s="509"/>
      <c r="AK562" s="509"/>
      <c r="AL562" s="509"/>
      <c r="AM562" s="509"/>
      <c r="AN562" s="509"/>
      <c r="AO562" s="509"/>
      <c r="AP562" s="509"/>
      <c r="AQ562" s="509"/>
      <c r="AR562" s="509"/>
      <c r="AS562" s="509"/>
      <c r="AT562" s="509"/>
      <c r="AU562" s="509"/>
      <c r="AV562" s="509"/>
      <c r="AW562" s="509"/>
      <c r="AX562" s="509"/>
      <c r="AY562" s="509"/>
      <c r="AZ562" s="509"/>
      <c r="BA562" s="509"/>
      <c r="BB562" s="509"/>
      <c r="BC562" s="509"/>
    </row>
    <row r="563" ht="15.75" customHeight="1">
      <c r="A563" s="509"/>
      <c r="B563" s="510"/>
      <c r="C563" s="509"/>
      <c r="D563" s="509"/>
      <c r="E563" s="509"/>
      <c r="F563" s="509"/>
      <c r="G563" s="509"/>
      <c r="H563" s="509"/>
      <c r="I563" s="509"/>
      <c r="J563" s="509"/>
      <c r="K563" s="509"/>
      <c r="L563" s="509"/>
      <c r="M563" s="509"/>
      <c r="N563" s="509"/>
      <c r="O563" s="509"/>
      <c r="P563" s="509"/>
      <c r="Q563" s="509"/>
      <c r="R563" s="509"/>
      <c r="S563" s="509"/>
      <c r="T563" s="509"/>
      <c r="U563" s="509"/>
      <c r="V563" s="509"/>
      <c r="W563" s="509"/>
      <c r="X563" s="509"/>
      <c r="Y563" s="509"/>
      <c r="Z563" s="509"/>
      <c r="AA563" s="509"/>
      <c r="AB563" s="509"/>
      <c r="AC563" s="509"/>
      <c r="AD563" s="509"/>
      <c r="AE563" s="509"/>
      <c r="AF563" s="509"/>
      <c r="AG563" s="509"/>
      <c r="AH563" s="509"/>
      <c r="AI563" s="509"/>
      <c r="AJ563" s="509"/>
      <c r="AK563" s="509"/>
      <c r="AL563" s="509"/>
      <c r="AM563" s="509"/>
      <c r="AN563" s="509"/>
      <c r="AO563" s="509"/>
      <c r="AP563" s="509"/>
      <c r="AQ563" s="509"/>
      <c r="AR563" s="509"/>
      <c r="AS563" s="509"/>
      <c r="AT563" s="509"/>
      <c r="AU563" s="509"/>
      <c r="AV563" s="509"/>
      <c r="AW563" s="509"/>
      <c r="AX563" s="509"/>
      <c r="AY563" s="509"/>
      <c r="AZ563" s="509"/>
      <c r="BA563" s="509"/>
      <c r="BB563" s="509"/>
      <c r="BC563" s="509"/>
    </row>
    <row r="564" ht="15.75" customHeight="1">
      <c r="A564" s="509"/>
      <c r="B564" s="510"/>
      <c r="C564" s="509"/>
      <c r="D564" s="509"/>
      <c r="E564" s="509"/>
      <c r="F564" s="509"/>
      <c r="G564" s="509"/>
      <c r="H564" s="509"/>
      <c r="I564" s="509"/>
      <c r="J564" s="509"/>
      <c r="K564" s="509"/>
      <c r="L564" s="509"/>
      <c r="M564" s="509"/>
      <c r="N564" s="509"/>
      <c r="O564" s="509"/>
      <c r="P564" s="509"/>
      <c r="Q564" s="509"/>
      <c r="R564" s="509"/>
      <c r="S564" s="509"/>
      <c r="T564" s="509"/>
      <c r="U564" s="509"/>
      <c r="V564" s="509"/>
      <c r="W564" s="509"/>
      <c r="X564" s="509"/>
      <c r="Y564" s="509"/>
      <c r="Z564" s="509"/>
      <c r="AA564" s="509"/>
      <c r="AB564" s="509"/>
      <c r="AC564" s="509"/>
      <c r="AD564" s="509"/>
      <c r="AE564" s="509"/>
      <c r="AF564" s="509"/>
      <c r="AG564" s="509"/>
      <c r="AH564" s="509"/>
      <c r="AI564" s="509"/>
      <c r="AJ564" s="509"/>
      <c r="AK564" s="509"/>
      <c r="AL564" s="509"/>
      <c r="AM564" s="509"/>
      <c r="AN564" s="509"/>
      <c r="AO564" s="509"/>
      <c r="AP564" s="509"/>
      <c r="AQ564" s="509"/>
      <c r="AR564" s="509"/>
      <c r="AS564" s="509"/>
      <c r="AT564" s="509"/>
      <c r="AU564" s="509"/>
      <c r="AV564" s="509"/>
      <c r="AW564" s="509"/>
      <c r="AX564" s="509"/>
      <c r="AY564" s="509"/>
      <c r="AZ564" s="509"/>
      <c r="BA564" s="509"/>
      <c r="BB564" s="509"/>
      <c r="BC564" s="509"/>
    </row>
    <row r="565" ht="15.75" customHeight="1">
      <c r="A565" s="509"/>
      <c r="B565" s="510"/>
      <c r="C565" s="509"/>
      <c r="D565" s="509"/>
      <c r="E565" s="509"/>
      <c r="F565" s="509"/>
      <c r="G565" s="509"/>
      <c r="H565" s="509"/>
      <c r="I565" s="509"/>
      <c r="J565" s="509"/>
      <c r="K565" s="509"/>
      <c r="L565" s="509"/>
      <c r="M565" s="509"/>
      <c r="N565" s="509"/>
      <c r="O565" s="509"/>
      <c r="P565" s="509"/>
      <c r="Q565" s="509"/>
      <c r="R565" s="509"/>
      <c r="S565" s="509"/>
      <c r="T565" s="509"/>
      <c r="U565" s="509"/>
      <c r="V565" s="509"/>
      <c r="W565" s="509"/>
      <c r="X565" s="509"/>
      <c r="Y565" s="509"/>
      <c r="Z565" s="509"/>
      <c r="AA565" s="509"/>
      <c r="AB565" s="509"/>
      <c r="AC565" s="509"/>
      <c r="AD565" s="509"/>
      <c r="AE565" s="509"/>
      <c r="AF565" s="509"/>
      <c r="AG565" s="509"/>
      <c r="AH565" s="509"/>
      <c r="AI565" s="509"/>
      <c r="AJ565" s="509"/>
      <c r="AK565" s="509"/>
      <c r="AL565" s="509"/>
      <c r="AM565" s="509"/>
      <c r="AN565" s="509"/>
      <c r="AO565" s="509"/>
      <c r="AP565" s="509"/>
      <c r="AQ565" s="509"/>
      <c r="AR565" s="509"/>
      <c r="AS565" s="509"/>
      <c r="AT565" s="509"/>
      <c r="AU565" s="509"/>
      <c r="AV565" s="509"/>
      <c r="AW565" s="509"/>
      <c r="AX565" s="509"/>
      <c r="AY565" s="509"/>
      <c r="AZ565" s="509"/>
      <c r="BA565" s="509"/>
      <c r="BB565" s="509"/>
      <c r="BC565" s="509"/>
    </row>
    <row r="566" ht="15.75" customHeight="1">
      <c r="A566" s="509"/>
      <c r="B566" s="510"/>
      <c r="C566" s="509"/>
      <c r="D566" s="509"/>
      <c r="E566" s="509"/>
      <c r="F566" s="509"/>
      <c r="G566" s="509"/>
      <c r="H566" s="509"/>
      <c r="I566" s="509"/>
      <c r="J566" s="509"/>
      <c r="K566" s="509"/>
      <c r="L566" s="509"/>
      <c r="M566" s="509"/>
      <c r="N566" s="509"/>
      <c r="O566" s="509"/>
      <c r="P566" s="509"/>
      <c r="Q566" s="509"/>
      <c r="R566" s="509"/>
      <c r="S566" s="509"/>
      <c r="T566" s="509"/>
      <c r="U566" s="509"/>
      <c r="V566" s="509"/>
      <c r="W566" s="509"/>
      <c r="X566" s="509"/>
      <c r="Y566" s="509"/>
      <c r="Z566" s="509"/>
      <c r="AA566" s="509"/>
      <c r="AB566" s="509"/>
      <c r="AC566" s="509"/>
      <c r="AD566" s="509"/>
      <c r="AE566" s="509"/>
      <c r="AF566" s="509"/>
      <c r="AG566" s="509"/>
      <c r="AH566" s="509"/>
      <c r="AI566" s="509"/>
      <c r="AJ566" s="509"/>
      <c r="AK566" s="509"/>
      <c r="AL566" s="509"/>
      <c r="AM566" s="509"/>
      <c r="AN566" s="509"/>
      <c r="AO566" s="509"/>
      <c r="AP566" s="509"/>
      <c r="AQ566" s="509"/>
      <c r="AR566" s="509"/>
      <c r="AS566" s="509"/>
      <c r="AT566" s="509"/>
      <c r="AU566" s="509"/>
      <c r="AV566" s="509"/>
      <c r="AW566" s="509"/>
      <c r="AX566" s="509"/>
      <c r="AY566" s="509"/>
      <c r="AZ566" s="509"/>
      <c r="BA566" s="509"/>
      <c r="BB566" s="509"/>
      <c r="BC566" s="509"/>
    </row>
    <row r="567" ht="15.75" customHeight="1">
      <c r="A567" s="509"/>
      <c r="B567" s="510"/>
      <c r="C567" s="509"/>
      <c r="D567" s="509"/>
      <c r="E567" s="509"/>
      <c r="F567" s="509"/>
      <c r="G567" s="509"/>
      <c r="H567" s="509"/>
      <c r="I567" s="509"/>
      <c r="J567" s="509"/>
      <c r="K567" s="509"/>
      <c r="L567" s="509"/>
      <c r="M567" s="509"/>
      <c r="N567" s="509"/>
      <c r="O567" s="509"/>
      <c r="P567" s="509"/>
      <c r="Q567" s="509"/>
      <c r="R567" s="509"/>
      <c r="S567" s="509"/>
      <c r="T567" s="509"/>
      <c r="U567" s="509"/>
      <c r="V567" s="509"/>
      <c r="W567" s="509"/>
      <c r="X567" s="509"/>
      <c r="Y567" s="509"/>
      <c r="Z567" s="509"/>
      <c r="AA567" s="509"/>
      <c r="AB567" s="509"/>
      <c r="AC567" s="509"/>
      <c r="AD567" s="509"/>
      <c r="AE567" s="509"/>
      <c r="AF567" s="509"/>
      <c r="AG567" s="509"/>
      <c r="AH567" s="509"/>
      <c r="AI567" s="509"/>
      <c r="AJ567" s="509"/>
      <c r="AK567" s="509"/>
      <c r="AL567" s="509"/>
      <c r="AM567" s="509"/>
      <c r="AN567" s="509"/>
      <c r="AO567" s="509"/>
      <c r="AP567" s="509"/>
      <c r="AQ567" s="509"/>
      <c r="AR567" s="509"/>
      <c r="AS567" s="509"/>
      <c r="AT567" s="509"/>
      <c r="AU567" s="509"/>
      <c r="AV567" s="509"/>
      <c r="AW567" s="509"/>
      <c r="AX567" s="509"/>
      <c r="AY567" s="509"/>
      <c r="AZ567" s="509"/>
      <c r="BA567" s="509"/>
      <c r="BB567" s="509"/>
      <c r="BC567" s="509"/>
    </row>
    <row r="568" ht="15.75" customHeight="1">
      <c r="A568" s="509"/>
      <c r="B568" s="510"/>
      <c r="C568" s="509"/>
      <c r="D568" s="509"/>
      <c r="E568" s="509"/>
      <c r="F568" s="509"/>
      <c r="G568" s="509"/>
      <c r="H568" s="509"/>
      <c r="I568" s="509"/>
      <c r="J568" s="509"/>
      <c r="K568" s="509"/>
      <c r="L568" s="509"/>
      <c r="M568" s="509"/>
      <c r="N568" s="509"/>
      <c r="O568" s="509"/>
      <c r="P568" s="509"/>
      <c r="Q568" s="509"/>
      <c r="R568" s="509"/>
      <c r="S568" s="509"/>
      <c r="T568" s="509"/>
      <c r="U568" s="509"/>
      <c r="V568" s="509"/>
      <c r="W568" s="509"/>
      <c r="X568" s="509"/>
      <c r="Y568" s="509"/>
      <c r="Z568" s="509"/>
      <c r="AA568" s="509"/>
      <c r="AB568" s="509"/>
      <c r="AC568" s="509"/>
      <c r="AD568" s="509"/>
      <c r="AE568" s="509"/>
      <c r="AF568" s="509"/>
      <c r="AG568" s="509"/>
      <c r="AH568" s="509"/>
      <c r="AI568" s="509"/>
      <c r="AJ568" s="509"/>
      <c r="AK568" s="509"/>
      <c r="AL568" s="509"/>
      <c r="AM568" s="509"/>
      <c r="AN568" s="509"/>
      <c r="AO568" s="509"/>
      <c r="AP568" s="509"/>
      <c r="AQ568" s="509"/>
      <c r="AR568" s="509"/>
      <c r="AS568" s="509"/>
      <c r="AT568" s="509"/>
      <c r="AU568" s="509"/>
      <c r="AV568" s="509"/>
      <c r="AW568" s="509"/>
      <c r="AX568" s="509"/>
      <c r="AY568" s="509"/>
      <c r="AZ568" s="509"/>
      <c r="BA568" s="509"/>
      <c r="BB568" s="509"/>
      <c r="BC568" s="509"/>
    </row>
    <row r="569" ht="15.75" customHeight="1">
      <c r="A569" s="509"/>
      <c r="B569" s="510"/>
      <c r="C569" s="509"/>
      <c r="D569" s="509"/>
      <c r="E569" s="509"/>
      <c r="F569" s="509"/>
      <c r="G569" s="509"/>
      <c r="H569" s="509"/>
      <c r="I569" s="509"/>
      <c r="J569" s="509"/>
      <c r="K569" s="509"/>
      <c r="L569" s="509"/>
      <c r="M569" s="509"/>
      <c r="N569" s="509"/>
      <c r="O569" s="509"/>
      <c r="P569" s="509"/>
      <c r="Q569" s="509"/>
      <c r="R569" s="509"/>
      <c r="S569" s="509"/>
      <c r="T569" s="509"/>
      <c r="U569" s="509"/>
      <c r="V569" s="509"/>
      <c r="W569" s="509"/>
      <c r="X569" s="509"/>
      <c r="Y569" s="509"/>
      <c r="Z569" s="509"/>
      <c r="AA569" s="509"/>
      <c r="AB569" s="509"/>
      <c r="AC569" s="509"/>
      <c r="AD569" s="509"/>
      <c r="AE569" s="509"/>
      <c r="AF569" s="509"/>
      <c r="AG569" s="509"/>
      <c r="AH569" s="509"/>
      <c r="AI569" s="509"/>
      <c r="AJ569" s="509"/>
      <c r="AK569" s="509"/>
      <c r="AL569" s="509"/>
      <c r="AM569" s="509"/>
      <c r="AN569" s="509"/>
      <c r="AO569" s="509"/>
      <c r="AP569" s="509"/>
      <c r="AQ569" s="509"/>
      <c r="AR569" s="509"/>
      <c r="AS569" s="509"/>
      <c r="AT569" s="509"/>
      <c r="AU569" s="509"/>
      <c r="AV569" s="509"/>
      <c r="AW569" s="509"/>
      <c r="AX569" s="509"/>
      <c r="AY569" s="509"/>
      <c r="AZ569" s="509"/>
      <c r="BA569" s="509"/>
      <c r="BB569" s="509"/>
      <c r="BC569" s="509"/>
    </row>
    <row r="570" ht="15.75" customHeight="1">
      <c r="A570" s="509"/>
      <c r="B570" s="510"/>
      <c r="C570" s="509"/>
      <c r="D570" s="509"/>
      <c r="E570" s="509"/>
      <c r="F570" s="509"/>
      <c r="G570" s="509"/>
      <c r="H570" s="509"/>
      <c r="I570" s="509"/>
      <c r="J570" s="509"/>
      <c r="K570" s="509"/>
      <c r="L570" s="509"/>
      <c r="M570" s="509"/>
      <c r="N570" s="509"/>
      <c r="O570" s="509"/>
      <c r="P570" s="509"/>
      <c r="Q570" s="509"/>
      <c r="R570" s="509"/>
      <c r="S570" s="509"/>
      <c r="T570" s="509"/>
      <c r="U570" s="509"/>
      <c r="V570" s="509"/>
      <c r="W570" s="509"/>
      <c r="X570" s="509"/>
      <c r="Y570" s="509"/>
      <c r="Z570" s="509"/>
      <c r="AA570" s="509"/>
      <c r="AB570" s="509"/>
      <c r="AC570" s="509"/>
      <c r="AD570" s="509"/>
      <c r="AE570" s="509"/>
      <c r="AF570" s="509"/>
      <c r="AG570" s="509"/>
      <c r="AH570" s="509"/>
      <c r="AI570" s="509"/>
      <c r="AJ570" s="509"/>
      <c r="AK570" s="509"/>
      <c r="AL570" s="509"/>
      <c r="AM570" s="509"/>
      <c r="AN570" s="509"/>
      <c r="AO570" s="509"/>
      <c r="AP570" s="509"/>
      <c r="AQ570" s="509"/>
      <c r="AR570" s="509"/>
      <c r="AS570" s="509"/>
      <c r="AT570" s="509"/>
      <c r="AU570" s="509"/>
      <c r="AV570" s="509"/>
      <c r="AW570" s="509"/>
      <c r="AX570" s="509"/>
      <c r="AY570" s="509"/>
      <c r="AZ570" s="509"/>
      <c r="BA570" s="509"/>
      <c r="BB570" s="509"/>
      <c r="BC570" s="509"/>
    </row>
    <row r="571" ht="15.75" customHeight="1">
      <c r="A571" s="509"/>
      <c r="B571" s="510"/>
      <c r="C571" s="509"/>
      <c r="D571" s="509"/>
      <c r="E571" s="509"/>
      <c r="F571" s="509"/>
      <c r="G571" s="509"/>
      <c r="H571" s="509"/>
      <c r="I571" s="509"/>
      <c r="J571" s="509"/>
      <c r="K571" s="509"/>
      <c r="L571" s="509"/>
      <c r="M571" s="509"/>
      <c r="N571" s="509"/>
      <c r="O571" s="509"/>
      <c r="P571" s="509"/>
      <c r="Q571" s="509"/>
      <c r="R571" s="509"/>
      <c r="S571" s="509"/>
      <c r="T571" s="509"/>
      <c r="U571" s="509"/>
      <c r="V571" s="509"/>
      <c r="W571" s="509"/>
      <c r="X571" s="509"/>
      <c r="Y571" s="509"/>
      <c r="Z571" s="509"/>
      <c r="AA571" s="509"/>
      <c r="AB571" s="509"/>
      <c r="AC571" s="509"/>
      <c r="AD571" s="509"/>
      <c r="AE571" s="509"/>
      <c r="AF571" s="509"/>
      <c r="AG571" s="509"/>
      <c r="AH571" s="509"/>
      <c r="AI571" s="509"/>
      <c r="AJ571" s="509"/>
      <c r="AK571" s="509"/>
      <c r="AL571" s="509"/>
      <c r="AM571" s="509"/>
      <c r="AN571" s="509"/>
      <c r="AO571" s="509"/>
      <c r="AP571" s="509"/>
      <c r="AQ571" s="509"/>
      <c r="AR571" s="509"/>
      <c r="AS571" s="509"/>
      <c r="AT571" s="509"/>
      <c r="AU571" s="509"/>
      <c r="AV571" s="509"/>
      <c r="AW571" s="509"/>
      <c r="AX571" s="509"/>
      <c r="AY571" s="509"/>
      <c r="AZ571" s="509"/>
      <c r="BA571" s="509"/>
      <c r="BB571" s="509"/>
      <c r="BC571" s="509"/>
    </row>
    <row r="572" ht="15.75" customHeight="1">
      <c r="A572" s="509"/>
      <c r="B572" s="510"/>
      <c r="C572" s="509"/>
      <c r="D572" s="509"/>
      <c r="E572" s="509"/>
      <c r="F572" s="509"/>
      <c r="G572" s="509"/>
      <c r="H572" s="509"/>
      <c r="I572" s="509"/>
      <c r="J572" s="509"/>
      <c r="K572" s="509"/>
      <c r="L572" s="509"/>
      <c r="M572" s="509"/>
      <c r="N572" s="509"/>
      <c r="O572" s="509"/>
      <c r="P572" s="509"/>
      <c r="Q572" s="509"/>
      <c r="R572" s="509"/>
      <c r="S572" s="509"/>
      <c r="T572" s="509"/>
      <c r="U572" s="509"/>
      <c r="V572" s="509"/>
      <c r="W572" s="509"/>
      <c r="X572" s="509"/>
      <c r="Y572" s="509"/>
      <c r="Z572" s="509"/>
      <c r="AA572" s="509"/>
      <c r="AB572" s="509"/>
      <c r="AC572" s="509"/>
      <c r="AD572" s="509"/>
      <c r="AE572" s="509"/>
      <c r="AF572" s="509"/>
      <c r="AG572" s="509"/>
      <c r="AH572" s="509"/>
      <c r="AI572" s="509"/>
      <c r="AJ572" s="509"/>
      <c r="AK572" s="509"/>
      <c r="AL572" s="509"/>
      <c r="AM572" s="509"/>
      <c r="AN572" s="509"/>
      <c r="AO572" s="509"/>
      <c r="AP572" s="509"/>
      <c r="AQ572" s="509"/>
      <c r="AR572" s="509"/>
      <c r="AS572" s="509"/>
      <c r="AT572" s="509"/>
      <c r="AU572" s="509"/>
      <c r="AV572" s="509"/>
      <c r="AW572" s="509"/>
      <c r="AX572" s="509"/>
      <c r="AY572" s="509"/>
      <c r="AZ572" s="509"/>
      <c r="BA572" s="509"/>
      <c r="BB572" s="509"/>
      <c r="BC572" s="509"/>
    </row>
    <row r="573" ht="15.75" customHeight="1">
      <c r="A573" s="509"/>
      <c r="B573" s="510"/>
      <c r="C573" s="509"/>
      <c r="D573" s="509"/>
      <c r="E573" s="509"/>
      <c r="F573" s="509"/>
      <c r="G573" s="509"/>
      <c r="H573" s="509"/>
      <c r="I573" s="509"/>
      <c r="J573" s="509"/>
      <c r="K573" s="509"/>
      <c r="L573" s="509"/>
      <c r="M573" s="509"/>
      <c r="N573" s="509"/>
      <c r="O573" s="509"/>
      <c r="P573" s="509"/>
      <c r="Q573" s="509"/>
      <c r="R573" s="509"/>
      <c r="S573" s="509"/>
      <c r="T573" s="509"/>
      <c r="U573" s="509"/>
      <c r="V573" s="509"/>
      <c r="W573" s="509"/>
      <c r="X573" s="509"/>
      <c r="Y573" s="509"/>
      <c r="Z573" s="509"/>
      <c r="AA573" s="509"/>
      <c r="AB573" s="509"/>
      <c r="AC573" s="509"/>
      <c r="AD573" s="509"/>
      <c r="AE573" s="509"/>
      <c r="AF573" s="509"/>
      <c r="AG573" s="509"/>
      <c r="AH573" s="509"/>
      <c r="AI573" s="509"/>
      <c r="AJ573" s="509"/>
      <c r="AK573" s="509"/>
      <c r="AL573" s="509"/>
      <c r="AM573" s="509"/>
      <c r="AN573" s="509"/>
      <c r="AO573" s="509"/>
      <c r="AP573" s="509"/>
      <c r="AQ573" s="509"/>
      <c r="AR573" s="509"/>
      <c r="AS573" s="509"/>
      <c r="AT573" s="509"/>
      <c r="AU573" s="509"/>
      <c r="AV573" s="509"/>
      <c r="AW573" s="509"/>
      <c r="AX573" s="509"/>
      <c r="AY573" s="509"/>
      <c r="AZ573" s="509"/>
      <c r="BA573" s="509"/>
      <c r="BB573" s="509"/>
      <c r="BC573" s="509"/>
    </row>
    <row r="574" ht="15.75" customHeight="1">
      <c r="A574" s="509"/>
      <c r="B574" s="510"/>
      <c r="C574" s="509"/>
      <c r="D574" s="509"/>
      <c r="E574" s="509"/>
      <c r="F574" s="509"/>
      <c r="G574" s="509"/>
      <c r="H574" s="509"/>
      <c r="I574" s="509"/>
      <c r="J574" s="509"/>
      <c r="K574" s="509"/>
      <c r="L574" s="509"/>
      <c r="M574" s="509"/>
      <c r="N574" s="509"/>
      <c r="O574" s="509"/>
      <c r="P574" s="509"/>
      <c r="Q574" s="509"/>
      <c r="R574" s="509"/>
      <c r="S574" s="509"/>
      <c r="T574" s="509"/>
      <c r="U574" s="509"/>
      <c r="V574" s="509"/>
      <c r="W574" s="509"/>
      <c r="X574" s="509"/>
      <c r="Y574" s="509"/>
      <c r="Z574" s="509"/>
      <c r="AA574" s="509"/>
      <c r="AB574" s="509"/>
      <c r="AC574" s="509"/>
      <c r="AD574" s="509"/>
      <c r="AE574" s="509"/>
      <c r="AF574" s="509"/>
      <c r="AG574" s="509"/>
      <c r="AH574" s="509"/>
      <c r="AI574" s="509"/>
      <c r="AJ574" s="509"/>
      <c r="AK574" s="509"/>
      <c r="AL574" s="509"/>
      <c r="AM574" s="509"/>
      <c r="AN574" s="509"/>
      <c r="AO574" s="509"/>
      <c r="AP574" s="509"/>
      <c r="AQ574" s="509"/>
      <c r="AR574" s="509"/>
      <c r="AS574" s="509"/>
      <c r="AT574" s="509"/>
      <c r="AU574" s="509"/>
      <c r="AV574" s="509"/>
      <c r="AW574" s="509"/>
      <c r="AX574" s="509"/>
      <c r="AY574" s="509"/>
      <c r="AZ574" s="509"/>
      <c r="BA574" s="509"/>
      <c r="BB574" s="509"/>
      <c r="BC574" s="509"/>
    </row>
    <row r="575" ht="15.75" customHeight="1">
      <c r="A575" s="509"/>
      <c r="B575" s="510"/>
      <c r="C575" s="509"/>
      <c r="D575" s="509"/>
      <c r="E575" s="509"/>
      <c r="F575" s="509"/>
      <c r="G575" s="509"/>
      <c r="H575" s="509"/>
      <c r="I575" s="509"/>
      <c r="J575" s="509"/>
      <c r="K575" s="509"/>
      <c r="L575" s="509"/>
      <c r="M575" s="509"/>
      <c r="N575" s="509"/>
      <c r="O575" s="509"/>
      <c r="P575" s="509"/>
      <c r="Q575" s="509"/>
      <c r="R575" s="509"/>
      <c r="S575" s="509"/>
      <c r="T575" s="509"/>
      <c r="U575" s="509"/>
      <c r="V575" s="509"/>
      <c r="W575" s="509"/>
      <c r="X575" s="509"/>
      <c r="Y575" s="509"/>
      <c r="Z575" s="509"/>
      <c r="AA575" s="509"/>
      <c r="AB575" s="509"/>
      <c r="AC575" s="509"/>
      <c r="AD575" s="509"/>
      <c r="AE575" s="509"/>
      <c r="AF575" s="509"/>
      <c r="AG575" s="509"/>
      <c r="AH575" s="509"/>
      <c r="AI575" s="509"/>
      <c r="AJ575" s="509"/>
      <c r="AK575" s="509"/>
      <c r="AL575" s="509"/>
      <c r="AM575" s="509"/>
      <c r="AN575" s="509"/>
      <c r="AO575" s="509"/>
      <c r="AP575" s="509"/>
      <c r="AQ575" s="509"/>
      <c r="AR575" s="509"/>
      <c r="AS575" s="509"/>
      <c r="AT575" s="509"/>
      <c r="AU575" s="509"/>
      <c r="AV575" s="509"/>
      <c r="AW575" s="509"/>
      <c r="AX575" s="509"/>
      <c r="AY575" s="509"/>
      <c r="AZ575" s="509"/>
      <c r="BA575" s="509"/>
      <c r="BB575" s="509"/>
      <c r="BC575" s="509"/>
    </row>
    <row r="576" ht="15.75" customHeight="1">
      <c r="A576" s="509"/>
      <c r="B576" s="510"/>
      <c r="C576" s="509"/>
      <c r="D576" s="509"/>
      <c r="E576" s="509"/>
      <c r="F576" s="509"/>
      <c r="G576" s="509"/>
      <c r="H576" s="509"/>
      <c r="I576" s="509"/>
      <c r="J576" s="509"/>
      <c r="K576" s="509"/>
      <c r="L576" s="509"/>
      <c r="M576" s="509"/>
      <c r="N576" s="509"/>
      <c r="O576" s="509"/>
      <c r="P576" s="509"/>
      <c r="Q576" s="509"/>
      <c r="R576" s="509"/>
      <c r="S576" s="509"/>
      <c r="T576" s="509"/>
      <c r="U576" s="509"/>
      <c r="V576" s="509"/>
      <c r="W576" s="509"/>
      <c r="X576" s="509"/>
      <c r="Y576" s="509"/>
      <c r="Z576" s="509"/>
      <c r="AA576" s="509"/>
      <c r="AB576" s="509"/>
      <c r="AC576" s="509"/>
      <c r="AD576" s="509"/>
      <c r="AE576" s="509"/>
      <c r="AF576" s="509"/>
      <c r="AG576" s="509"/>
      <c r="AH576" s="509"/>
      <c r="AI576" s="509"/>
      <c r="AJ576" s="509"/>
      <c r="AK576" s="509"/>
      <c r="AL576" s="509"/>
      <c r="AM576" s="509"/>
      <c r="AN576" s="509"/>
      <c r="AO576" s="509"/>
      <c r="AP576" s="509"/>
      <c r="AQ576" s="509"/>
      <c r="AR576" s="509"/>
      <c r="AS576" s="509"/>
      <c r="AT576" s="509"/>
      <c r="AU576" s="509"/>
      <c r="AV576" s="509"/>
      <c r="AW576" s="509"/>
      <c r="AX576" s="509"/>
      <c r="AY576" s="509"/>
      <c r="AZ576" s="509"/>
      <c r="BA576" s="509"/>
      <c r="BB576" s="509"/>
      <c r="BC576" s="509"/>
    </row>
    <row r="577" ht="15.75" customHeight="1">
      <c r="A577" s="509"/>
      <c r="B577" s="510"/>
      <c r="C577" s="509"/>
      <c r="D577" s="509"/>
      <c r="E577" s="509"/>
      <c r="F577" s="509"/>
      <c r="G577" s="509"/>
      <c r="H577" s="509"/>
      <c r="I577" s="509"/>
      <c r="J577" s="509"/>
      <c r="K577" s="509"/>
      <c r="L577" s="509"/>
      <c r="M577" s="509"/>
      <c r="N577" s="509"/>
      <c r="O577" s="509"/>
      <c r="P577" s="509"/>
      <c r="Q577" s="509"/>
      <c r="R577" s="509"/>
      <c r="S577" s="509"/>
      <c r="T577" s="509"/>
      <c r="U577" s="509"/>
      <c r="V577" s="509"/>
      <c r="W577" s="509"/>
      <c r="X577" s="509"/>
      <c r="Y577" s="509"/>
      <c r="Z577" s="509"/>
      <c r="AA577" s="509"/>
      <c r="AB577" s="509"/>
      <c r="AC577" s="509"/>
      <c r="AD577" s="509"/>
      <c r="AE577" s="509"/>
      <c r="AF577" s="509"/>
      <c r="AG577" s="509"/>
      <c r="AH577" s="509"/>
      <c r="AI577" s="509"/>
      <c r="AJ577" s="509"/>
      <c r="AK577" s="509"/>
      <c r="AL577" s="509"/>
      <c r="AM577" s="509"/>
      <c r="AN577" s="509"/>
      <c r="AO577" s="509"/>
      <c r="AP577" s="509"/>
      <c r="AQ577" s="509"/>
      <c r="AR577" s="509"/>
      <c r="AS577" s="509"/>
      <c r="AT577" s="509"/>
      <c r="AU577" s="509"/>
      <c r="AV577" s="509"/>
      <c r="AW577" s="509"/>
      <c r="AX577" s="509"/>
      <c r="AY577" s="509"/>
      <c r="AZ577" s="509"/>
      <c r="BA577" s="509"/>
      <c r="BB577" s="509"/>
      <c r="BC577" s="509"/>
    </row>
    <row r="578" ht="15.75" customHeight="1">
      <c r="A578" s="509"/>
      <c r="B578" s="510"/>
      <c r="C578" s="509"/>
      <c r="D578" s="509"/>
      <c r="E578" s="509"/>
      <c r="F578" s="509"/>
      <c r="G578" s="509"/>
      <c r="H578" s="509"/>
      <c r="I578" s="509"/>
      <c r="J578" s="509"/>
      <c r="K578" s="509"/>
      <c r="L578" s="509"/>
      <c r="M578" s="509"/>
      <c r="N578" s="509"/>
      <c r="O578" s="509"/>
      <c r="P578" s="509"/>
      <c r="Q578" s="509"/>
      <c r="R578" s="509"/>
      <c r="S578" s="509"/>
      <c r="T578" s="509"/>
      <c r="U578" s="509"/>
      <c r="V578" s="509"/>
      <c r="W578" s="509"/>
      <c r="X578" s="509"/>
      <c r="Y578" s="509"/>
      <c r="Z578" s="509"/>
      <c r="AA578" s="509"/>
      <c r="AB578" s="509"/>
      <c r="AC578" s="509"/>
      <c r="AD578" s="509"/>
      <c r="AE578" s="509"/>
      <c r="AF578" s="509"/>
      <c r="AG578" s="509"/>
      <c r="AH578" s="509"/>
      <c r="AI578" s="509"/>
      <c r="AJ578" s="509"/>
      <c r="AK578" s="509"/>
      <c r="AL578" s="509"/>
      <c r="AM578" s="509"/>
      <c r="AN578" s="509"/>
      <c r="AO578" s="509"/>
      <c r="AP578" s="509"/>
      <c r="AQ578" s="509"/>
      <c r="AR578" s="509"/>
      <c r="AS578" s="509"/>
      <c r="AT578" s="509"/>
      <c r="AU578" s="509"/>
      <c r="AV578" s="509"/>
      <c r="AW578" s="509"/>
      <c r="AX578" s="509"/>
      <c r="AY578" s="509"/>
      <c r="AZ578" s="509"/>
      <c r="BA578" s="509"/>
      <c r="BB578" s="509"/>
      <c r="BC578" s="509"/>
    </row>
    <row r="579" ht="15.75" customHeight="1">
      <c r="A579" s="509"/>
      <c r="B579" s="510"/>
      <c r="C579" s="509"/>
      <c r="D579" s="509"/>
      <c r="E579" s="509"/>
      <c r="F579" s="509"/>
      <c r="G579" s="509"/>
      <c r="H579" s="509"/>
      <c r="I579" s="509"/>
      <c r="J579" s="509"/>
      <c r="K579" s="509"/>
      <c r="L579" s="509"/>
      <c r="M579" s="509"/>
      <c r="N579" s="509"/>
      <c r="O579" s="509"/>
      <c r="P579" s="509"/>
      <c r="Q579" s="509"/>
      <c r="R579" s="509"/>
      <c r="S579" s="509"/>
      <c r="T579" s="509"/>
      <c r="U579" s="509"/>
      <c r="V579" s="509"/>
      <c r="W579" s="509"/>
      <c r="X579" s="509"/>
      <c r="Y579" s="509"/>
      <c r="Z579" s="509"/>
      <c r="AA579" s="509"/>
      <c r="AB579" s="509"/>
      <c r="AC579" s="509"/>
      <c r="AD579" s="509"/>
      <c r="AE579" s="509"/>
      <c r="AF579" s="509"/>
      <c r="AG579" s="509"/>
      <c r="AH579" s="509"/>
      <c r="AI579" s="509"/>
      <c r="AJ579" s="509"/>
      <c r="AK579" s="509"/>
      <c r="AL579" s="509"/>
      <c r="AM579" s="509"/>
      <c r="AN579" s="509"/>
      <c r="AO579" s="509"/>
      <c r="AP579" s="509"/>
      <c r="AQ579" s="509"/>
      <c r="AR579" s="509"/>
      <c r="AS579" s="509"/>
      <c r="AT579" s="509"/>
      <c r="AU579" s="509"/>
      <c r="AV579" s="509"/>
      <c r="AW579" s="509"/>
      <c r="AX579" s="509"/>
      <c r="AY579" s="509"/>
      <c r="AZ579" s="509"/>
      <c r="BA579" s="509"/>
      <c r="BB579" s="509"/>
      <c r="BC579" s="509"/>
    </row>
    <row r="580" ht="15.75" customHeight="1">
      <c r="A580" s="509"/>
      <c r="B580" s="510"/>
      <c r="C580" s="509"/>
      <c r="D580" s="509"/>
      <c r="E580" s="509"/>
      <c r="F580" s="509"/>
      <c r="G580" s="509"/>
      <c r="H580" s="509"/>
      <c r="I580" s="509"/>
      <c r="J580" s="509"/>
      <c r="K580" s="509"/>
      <c r="L580" s="509"/>
      <c r="M580" s="509"/>
      <c r="N580" s="509"/>
      <c r="O580" s="509"/>
      <c r="P580" s="509"/>
      <c r="Q580" s="509"/>
      <c r="R580" s="509"/>
      <c r="S580" s="509"/>
      <c r="T580" s="509"/>
      <c r="U580" s="509"/>
      <c r="V580" s="509"/>
      <c r="W580" s="509"/>
      <c r="X580" s="509"/>
      <c r="Y580" s="509"/>
      <c r="Z580" s="509"/>
      <c r="AA580" s="509"/>
      <c r="AB580" s="509"/>
      <c r="AC580" s="509"/>
      <c r="AD580" s="509"/>
      <c r="AE580" s="509"/>
      <c r="AF580" s="509"/>
      <c r="AG580" s="509"/>
      <c r="AH580" s="509"/>
      <c r="AI580" s="509"/>
      <c r="AJ580" s="509"/>
      <c r="AK580" s="509"/>
      <c r="AL580" s="509"/>
      <c r="AM580" s="509"/>
      <c r="AN580" s="509"/>
      <c r="AO580" s="509"/>
      <c r="AP580" s="509"/>
      <c r="AQ580" s="509"/>
      <c r="AR580" s="509"/>
      <c r="AS580" s="509"/>
      <c r="AT580" s="509"/>
      <c r="AU580" s="509"/>
      <c r="AV580" s="509"/>
      <c r="AW580" s="509"/>
      <c r="AX580" s="509"/>
      <c r="AY580" s="509"/>
      <c r="AZ580" s="509"/>
      <c r="BA580" s="509"/>
      <c r="BB580" s="509"/>
      <c r="BC580" s="509"/>
    </row>
    <row r="581" ht="15.75" customHeight="1">
      <c r="A581" s="509"/>
      <c r="B581" s="510"/>
      <c r="C581" s="509"/>
      <c r="D581" s="509"/>
      <c r="E581" s="509"/>
      <c r="F581" s="509"/>
      <c r="G581" s="509"/>
      <c r="H581" s="509"/>
      <c r="I581" s="509"/>
      <c r="J581" s="509"/>
      <c r="K581" s="509"/>
      <c r="L581" s="509"/>
      <c r="M581" s="509"/>
      <c r="N581" s="509"/>
      <c r="O581" s="509"/>
      <c r="P581" s="509"/>
      <c r="Q581" s="509"/>
      <c r="R581" s="509"/>
      <c r="S581" s="509"/>
      <c r="T581" s="509"/>
      <c r="U581" s="509"/>
      <c r="V581" s="509"/>
      <c r="W581" s="509"/>
      <c r="X581" s="509"/>
      <c r="Y581" s="509"/>
      <c r="Z581" s="509"/>
      <c r="AA581" s="509"/>
      <c r="AB581" s="509"/>
      <c r="AC581" s="509"/>
      <c r="AD581" s="509"/>
      <c r="AE581" s="509"/>
      <c r="AF581" s="509"/>
      <c r="AG581" s="509"/>
      <c r="AH581" s="509"/>
      <c r="AI581" s="509"/>
      <c r="AJ581" s="509"/>
      <c r="AK581" s="509"/>
      <c r="AL581" s="509"/>
      <c r="AM581" s="509"/>
      <c r="AN581" s="509"/>
      <c r="AO581" s="509"/>
      <c r="AP581" s="509"/>
      <c r="AQ581" s="509"/>
      <c r="AR581" s="509"/>
      <c r="AS581" s="509"/>
      <c r="AT581" s="509"/>
      <c r="AU581" s="509"/>
      <c r="AV581" s="509"/>
      <c r="AW581" s="509"/>
      <c r="AX581" s="509"/>
      <c r="AY581" s="509"/>
      <c r="AZ581" s="509"/>
      <c r="BA581" s="509"/>
      <c r="BB581" s="509"/>
      <c r="BC581" s="509"/>
    </row>
    <row r="582" ht="15.75" customHeight="1">
      <c r="A582" s="509"/>
      <c r="B582" s="510"/>
      <c r="C582" s="509"/>
      <c r="D582" s="509"/>
      <c r="E582" s="509"/>
      <c r="F582" s="509"/>
      <c r="G582" s="509"/>
      <c r="H582" s="509"/>
      <c r="I582" s="509"/>
      <c r="J582" s="509"/>
      <c r="K582" s="509"/>
      <c r="L582" s="509"/>
      <c r="M582" s="509"/>
      <c r="N582" s="509"/>
      <c r="O582" s="509"/>
      <c r="P582" s="509"/>
      <c r="Q582" s="509"/>
      <c r="R582" s="509"/>
      <c r="S582" s="509"/>
      <c r="T582" s="509"/>
      <c r="U582" s="509"/>
      <c r="V582" s="509"/>
      <c r="W582" s="509"/>
      <c r="X582" s="509"/>
      <c r="Y582" s="509"/>
      <c r="Z582" s="509"/>
      <c r="AA582" s="509"/>
      <c r="AB582" s="509"/>
      <c r="AC582" s="509"/>
      <c r="AD582" s="509"/>
      <c r="AE582" s="509"/>
      <c r="AF582" s="509"/>
      <c r="AG582" s="509"/>
      <c r="AH582" s="509"/>
      <c r="AI582" s="509"/>
      <c r="AJ582" s="509"/>
      <c r="AK582" s="509"/>
      <c r="AL582" s="509"/>
      <c r="AM582" s="509"/>
      <c r="AN582" s="509"/>
      <c r="AO582" s="509"/>
      <c r="AP582" s="509"/>
      <c r="AQ582" s="509"/>
      <c r="AR582" s="509"/>
      <c r="AS582" s="509"/>
      <c r="AT582" s="509"/>
      <c r="AU582" s="509"/>
      <c r="AV582" s="509"/>
      <c r="AW582" s="509"/>
      <c r="AX582" s="509"/>
      <c r="AY582" s="509"/>
      <c r="AZ582" s="509"/>
      <c r="BA582" s="509"/>
      <c r="BB582" s="509"/>
      <c r="BC582" s="509"/>
    </row>
    <row r="583" ht="15.75" customHeight="1">
      <c r="A583" s="509"/>
      <c r="B583" s="510"/>
      <c r="C583" s="509"/>
      <c r="D583" s="509"/>
      <c r="E583" s="509"/>
      <c r="F583" s="509"/>
      <c r="G583" s="509"/>
      <c r="H583" s="509"/>
      <c r="I583" s="509"/>
      <c r="J583" s="509"/>
      <c r="K583" s="509"/>
      <c r="L583" s="509"/>
      <c r="M583" s="509"/>
      <c r="N583" s="509"/>
      <c r="O583" s="509"/>
      <c r="P583" s="509"/>
      <c r="Q583" s="509"/>
      <c r="R583" s="509"/>
      <c r="S583" s="509"/>
      <c r="T583" s="509"/>
      <c r="U583" s="509"/>
      <c r="V583" s="509"/>
      <c r="W583" s="509"/>
      <c r="X583" s="509"/>
      <c r="Y583" s="509"/>
      <c r="Z583" s="509"/>
      <c r="AA583" s="509"/>
      <c r="AB583" s="509"/>
      <c r="AC583" s="509"/>
      <c r="AD583" s="509"/>
      <c r="AE583" s="509"/>
      <c r="AF583" s="509"/>
      <c r="AG583" s="509"/>
      <c r="AH583" s="509"/>
      <c r="AI583" s="509"/>
      <c r="AJ583" s="509"/>
      <c r="AK583" s="509"/>
      <c r="AL583" s="509"/>
      <c r="AM583" s="509"/>
      <c r="AN583" s="509"/>
      <c r="AO583" s="509"/>
      <c r="AP583" s="509"/>
      <c r="AQ583" s="509"/>
      <c r="AR583" s="509"/>
      <c r="AS583" s="509"/>
      <c r="AT583" s="509"/>
      <c r="AU583" s="509"/>
      <c r="AV583" s="509"/>
      <c r="AW583" s="509"/>
      <c r="AX583" s="509"/>
      <c r="AY583" s="509"/>
      <c r="AZ583" s="509"/>
      <c r="BA583" s="509"/>
      <c r="BB583" s="509"/>
      <c r="BC583" s="509"/>
    </row>
    <row r="584" ht="15.75" customHeight="1">
      <c r="A584" s="509"/>
      <c r="B584" s="510"/>
      <c r="C584" s="509"/>
      <c r="D584" s="509"/>
      <c r="E584" s="509"/>
      <c r="F584" s="509"/>
      <c r="G584" s="509"/>
      <c r="H584" s="509"/>
      <c r="I584" s="509"/>
      <c r="J584" s="509"/>
      <c r="K584" s="509"/>
      <c r="L584" s="509"/>
      <c r="M584" s="509"/>
      <c r="N584" s="509"/>
      <c r="O584" s="509"/>
      <c r="P584" s="509"/>
      <c r="Q584" s="509"/>
      <c r="R584" s="509"/>
      <c r="S584" s="509"/>
      <c r="T584" s="509"/>
      <c r="U584" s="509"/>
      <c r="V584" s="509"/>
      <c r="W584" s="509"/>
      <c r="X584" s="509"/>
      <c r="Y584" s="509"/>
      <c r="Z584" s="509"/>
      <c r="AA584" s="509"/>
      <c r="AB584" s="509"/>
      <c r="AC584" s="509"/>
      <c r="AD584" s="509"/>
      <c r="AE584" s="509"/>
      <c r="AF584" s="509"/>
      <c r="AG584" s="509"/>
      <c r="AH584" s="509"/>
      <c r="AI584" s="509"/>
      <c r="AJ584" s="509"/>
      <c r="AK584" s="509"/>
      <c r="AL584" s="509"/>
      <c r="AM584" s="509"/>
      <c r="AN584" s="509"/>
      <c r="AO584" s="509"/>
      <c r="AP584" s="509"/>
      <c r="AQ584" s="509"/>
      <c r="AR584" s="509"/>
      <c r="AS584" s="509"/>
      <c r="AT584" s="509"/>
      <c r="AU584" s="509"/>
      <c r="AV584" s="509"/>
      <c r="AW584" s="509"/>
      <c r="AX584" s="509"/>
      <c r="AY584" s="509"/>
      <c r="AZ584" s="509"/>
      <c r="BA584" s="509"/>
      <c r="BB584" s="509"/>
      <c r="BC584" s="509"/>
    </row>
    <row r="585" ht="15.75" customHeight="1">
      <c r="A585" s="509"/>
      <c r="B585" s="510"/>
      <c r="C585" s="509"/>
      <c r="D585" s="509"/>
      <c r="E585" s="509"/>
      <c r="F585" s="509"/>
      <c r="G585" s="509"/>
      <c r="H585" s="509"/>
      <c r="I585" s="509"/>
      <c r="J585" s="509"/>
      <c r="K585" s="509"/>
      <c r="L585" s="509"/>
      <c r="M585" s="509"/>
      <c r="N585" s="509"/>
      <c r="O585" s="509"/>
      <c r="P585" s="509"/>
      <c r="Q585" s="509"/>
      <c r="R585" s="509"/>
      <c r="S585" s="509"/>
      <c r="T585" s="509"/>
      <c r="U585" s="509"/>
      <c r="V585" s="509"/>
      <c r="W585" s="509"/>
      <c r="X585" s="509"/>
      <c r="Y585" s="509"/>
      <c r="Z585" s="509"/>
      <c r="AA585" s="509"/>
      <c r="AB585" s="509"/>
      <c r="AC585" s="509"/>
      <c r="AD585" s="509"/>
      <c r="AE585" s="509"/>
      <c r="AF585" s="509"/>
      <c r="AG585" s="509"/>
      <c r="AH585" s="509"/>
      <c r="AI585" s="509"/>
      <c r="AJ585" s="509"/>
      <c r="AK585" s="509"/>
      <c r="AL585" s="509"/>
      <c r="AM585" s="509"/>
      <c r="AN585" s="509"/>
      <c r="AO585" s="509"/>
      <c r="AP585" s="509"/>
      <c r="AQ585" s="509"/>
      <c r="AR585" s="509"/>
      <c r="AS585" s="509"/>
      <c r="AT585" s="509"/>
      <c r="AU585" s="509"/>
      <c r="AV585" s="509"/>
      <c r="AW585" s="509"/>
      <c r="AX585" s="509"/>
      <c r="AY585" s="509"/>
      <c r="AZ585" s="509"/>
      <c r="BA585" s="509"/>
      <c r="BB585" s="509"/>
      <c r="BC585" s="509"/>
    </row>
    <row r="586" ht="15.75" customHeight="1">
      <c r="A586" s="509"/>
      <c r="B586" s="510"/>
      <c r="C586" s="509"/>
      <c r="D586" s="509"/>
      <c r="E586" s="509"/>
      <c r="F586" s="509"/>
      <c r="G586" s="509"/>
      <c r="H586" s="509"/>
      <c r="I586" s="509"/>
      <c r="J586" s="509"/>
      <c r="K586" s="509"/>
      <c r="L586" s="509"/>
      <c r="M586" s="509"/>
      <c r="N586" s="509"/>
      <c r="O586" s="509"/>
      <c r="P586" s="509"/>
      <c r="Q586" s="509"/>
      <c r="R586" s="509"/>
      <c r="S586" s="509"/>
      <c r="T586" s="509"/>
      <c r="U586" s="509"/>
      <c r="V586" s="509"/>
      <c r="W586" s="509"/>
      <c r="X586" s="509"/>
      <c r="Y586" s="509"/>
      <c r="Z586" s="509"/>
      <c r="AA586" s="509"/>
      <c r="AB586" s="509"/>
      <c r="AC586" s="509"/>
      <c r="AD586" s="509"/>
      <c r="AE586" s="509"/>
      <c r="AF586" s="509"/>
      <c r="AG586" s="509"/>
      <c r="AH586" s="509"/>
      <c r="AI586" s="509"/>
      <c r="AJ586" s="509"/>
      <c r="AK586" s="509"/>
      <c r="AL586" s="509"/>
      <c r="AM586" s="509"/>
      <c r="AN586" s="509"/>
      <c r="AO586" s="509"/>
      <c r="AP586" s="509"/>
      <c r="AQ586" s="509"/>
      <c r="AR586" s="509"/>
      <c r="AS586" s="509"/>
      <c r="AT586" s="509"/>
      <c r="AU586" s="509"/>
      <c r="AV586" s="509"/>
      <c r="AW586" s="509"/>
      <c r="AX586" s="509"/>
      <c r="AY586" s="509"/>
      <c r="AZ586" s="509"/>
      <c r="BA586" s="509"/>
      <c r="BB586" s="509"/>
      <c r="BC586" s="509"/>
    </row>
    <row r="587" ht="15.75" customHeight="1">
      <c r="A587" s="509"/>
      <c r="B587" s="510"/>
      <c r="C587" s="509"/>
      <c r="D587" s="509"/>
      <c r="E587" s="509"/>
      <c r="F587" s="509"/>
      <c r="G587" s="509"/>
      <c r="H587" s="509"/>
      <c r="I587" s="509"/>
      <c r="J587" s="509"/>
      <c r="K587" s="509"/>
      <c r="L587" s="509"/>
      <c r="M587" s="509"/>
      <c r="N587" s="509"/>
      <c r="O587" s="509"/>
      <c r="P587" s="509"/>
      <c r="Q587" s="509"/>
      <c r="R587" s="509"/>
      <c r="S587" s="509"/>
      <c r="T587" s="509"/>
      <c r="U587" s="509"/>
      <c r="V587" s="509"/>
      <c r="W587" s="509"/>
      <c r="X587" s="509"/>
      <c r="Y587" s="509"/>
      <c r="Z587" s="509"/>
      <c r="AA587" s="509"/>
      <c r="AB587" s="509"/>
      <c r="AC587" s="509"/>
      <c r="AD587" s="509"/>
      <c r="AE587" s="509"/>
      <c r="AF587" s="509"/>
      <c r="AG587" s="509"/>
      <c r="AH587" s="509"/>
      <c r="AI587" s="509"/>
      <c r="AJ587" s="509"/>
      <c r="AK587" s="509"/>
      <c r="AL587" s="509"/>
      <c r="AM587" s="509"/>
      <c r="AN587" s="509"/>
      <c r="AO587" s="509"/>
      <c r="AP587" s="509"/>
      <c r="AQ587" s="509"/>
      <c r="AR587" s="509"/>
      <c r="AS587" s="509"/>
      <c r="AT587" s="509"/>
      <c r="AU587" s="509"/>
      <c r="AV587" s="509"/>
      <c r="AW587" s="509"/>
      <c r="AX587" s="509"/>
      <c r="AY587" s="509"/>
      <c r="AZ587" s="509"/>
      <c r="BA587" s="509"/>
      <c r="BB587" s="509"/>
      <c r="BC587" s="509"/>
    </row>
    <row r="588" ht="15.75" customHeight="1">
      <c r="A588" s="509"/>
      <c r="B588" s="510"/>
      <c r="C588" s="509"/>
      <c r="D588" s="509"/>
      <c r="E588" s="509"/>
      <c r="F588" s="509"/>
      <c r="G588" s="509"/>
      <c r="H588" s="509"/>
      <c r="I588" s="509"/>
      <c r="J588" s="509"/>
      <c r="K588" s="509"/>
      <c r="L588" s="509"/>
      <c r="M588" s="509"/>
      <c r="N588" s="509"/>
      <c r="O588" s="509"/>
      <c r="P588" s="509"/>
      <c r="Q588" s="509"/>
      <c r="R588" s="509"/>
      <c r="S588" s="509"/>
      <c r="T588" s="509"/>
      <c r="U588" s="509"/>
      <c r="V588" s="509"/>
      <c r="W588" s="509"/>
      <c r="X588" s="509"/>
      <c r="Y588" s="509"/>
      <c r="Z588" s="509"/>
      <c r="AA588" s="509"/>
      <c r="AB588" s="509"/>
      <c r="AC588" s="509"/>
      <c r="AD588" s="509"/>
      <c r="AE588" s="509"/>
      <c r="AF588" s="509"/>
      <c r="AG588" s="509"/>
      <c r="AH588" s="509"/>
      <c r="AI588" s="509"/>
      <c r="AJ588" s="509"/>
      <c r="AK588" s="509"/>
      <c r="AL588" s="509"/>
      <c r="AM588" s="509"/>
      <c r="AN588" s="509"/>
      <c r="AO588" s="509"/>
      <c r="AP588" s="509"/>
      <c r="AQ588" s="509"/>
      <c r="AR588" s="509"/>
      <c r="AS588" s="509"/>
      <c r="AT588" s="509"/>
      <c r="AU588" s="509"/>
      <c r="AV588" s="509"/>
      <c r="AW588" s="509"/>
      <c r="AX588" s="509"/>
      <c r="AY588" s="509"/>
      <c r="AZ588" s="509"/>
      <c r="BA588" s="509"/>
      <c r="BB588" s="509"/>
      <c r="BC588" s="509"/>
    </row>
    <row r="589" ht="15.75" customHeight="1">
      <c r="A589" s="509"/>
      <c r="B589" s="510"/>
      <c r="C589" s="509"/>
      <c r="D589" s="509"/>
      <c r="E589" s="509"/>
      <c r="F589" s="509"/>
      <c r="G589" s="509"/>
      <c r="H589" s="509"/>
      <c r="I589" s="509"/>
      <c r="J589" s="509"/>
      <c r="K589" s="509"/>
      <c r="L589" s="509"/>
      <c r="M589" s="509"/>
      <c r="N589" s="509"/>
      <c r="O589" s="509"/>
      <c r="P589" s="509"/>
      <c r="Q589" s="509"/>
      <c r="R589" s="509"/>
      <c r="S589" s="509"/>
      <c r="T589" s="509"/>
      <c r="U589" s="509"/>
      <c r="V589" s="509"/>
      <c r="W589" s="509"/>
      <c r="X589" s="509"/>
      <c r="Y589" s="509"/>
      <c r="Z589" s="509"/>
      <c r="AA589" s="509"/>
      <c r="AB589" s="509"/>
      <c r="AC589" s="509"/>
      <c r="AD589" s="509"/>
      <c r="AE589" s="509"/>
      <c r="AF589" s="509"/>
      <c r="AG589" s="509"/>
      <c r="AH589" s="509"/>
      <c r="AI589" s="509"/>
      <c r="AJ589" s="509"/>
      <c r="AK589" s="509"/>
      <c r="AL589" s="509"/>
      <c r="AM589" s="509"/>
      <c r="AN589" s="509"/>
      <c r="AO589" s="509"/>
      <c r="AP589" s="509"/>
      <c r="AQ589" s="509"/>
      <c r="AR589" s="509"/>
      <c r="AS589" s="509"/>
      <c r="AT589" s="509"/>
      <c r="AU589" s="509"/>
      <c r="AV589" s="509"/>
      <c r="AW589" s="509"/>
      <c r="AX589" s="509"/>
      <c r="AY589" s="509"/>
      <c r="AZ589" s="509"/>
      <c r="BA589" s="509"/>
      <c r="BB589" s="509"/>
      <c r="BC589" s="509"/>
    </row>
    <row r="590" ht="15.75" customHeight="1">
      <c r="A590" s="509"/>
      <c r="B590" s="510"/>
      <c r="C590" s="509"/>
      <c r="D590" s="509"/>
      <c r="E590" s="509"/>
      <c r="F590" s="509"/>
      <c r="G590" s="509"/>
      <c r="H590" s="509"/>
      <c r="I590" s="509"/>
      <c r="J590" s="509"/>
      <c r="K590" s="509"/>
      <c r="L590" s="509"/>
      <c r="M590" s="509"/>
      <c r="N590" s="509"/>
      <c r="O590" s="509"/>
      <c r="P590" s="509"/>
      <c r="Q590" s="509"/>
      <c r="R590" s="509"/>
      <c r="S590" s="509"/>
      <c r="T590" s="509"/>
      <c r="U590" s="509"/>
      <c r="V590" s="509"/>
      <c r="W590" s="509"/>
      <c r="X590" s="509"/>
      <c r="Y590" s="509"/>
      <c r="Z590" s="509"/>
      <c r="AA590" s="509"/>
      <c r="AB590" s="509"/>
      <c r="AC590" s="509"/>
      <c r="AD590" s="509"/>
      <c r="AE590" s="509"/>
      <c r="AF590" s="509"/>
      <c r="AG590" s="509"/>
      <c r="AH590" s="509"/>
      <c r="AI590" s="509"/>
      <c r="AJ590" s="509"/>
      <c r="AK590" s="509"/>
      <c r="AL590" s="509"/>
      <c r="AM590" s="509"/>
      <c r="AN590" s="509"/>
      <c r="AO590" s="509"/>
      <c r="AP590" s="509"/>
      <c r="AQ590" s="509"/>
      <c r="AR590" s="509"/>
      <c r="AS590" s="509"/>
      <c r="AT590" s="509"/>
      <c r="AU590" s="509"/>
      <c r="AV590" s="509"/>
      <c r="AW590" s="509"/>
      <c r="AX590" s="509"/>
      <c r="AY590" s="509"/>
      <c r="AZ590" s="509"/>
      <c r="BA590" s="509"/>
      <c r="BB590" s="509"/>
      <c r="BC590" s="509"/>
    </row>
    <row r="591" ht="15.75" customHeight="1">
      <c r="A591" s="509"/>
      <c r="B591" s="510"/>
      <c r="C591" s="509"/>
      <c r="D591" s="509"/>
      <c r="E591" s="509"/>
      <c r="F591" s="509"/>
      <c r="G591" s="509"/>
      <c r="H591" s="509"/>
      <c r="I591" s="509"/>
      <c r="J591" s="509"/>
      <c r="K591" s="509"/>
      <c r="L591" s="509"/>
      <c r="M591" s="509"/>
      <c r="N591" s="509"/>
      <c r="O591" s="509"/>
      <c r="P591" s="509"/>
      <c r="Q591" s="509"/>
      <c r="R591" s="509"/>
      <c r="S591" s="509"/>
      <c r="T591" s="509"/>
      <c r="U591" s="509"/>
      <c r="V591" s="509"/>
      <c r="W591" s="509"/>
      <c r="X591" s="509"/>
      <c r="Y591" s="509"/>
      <c r="Z591" s="509"/>
      <c r="AA591" s="509"/>
      <c r="AB591" s="509"/>
      <c r="AC591" s="509"/>
      <c r="AD591" s="509"/>
      <c r="AE591" s="509"/>
      <c r="AF591" s="509"/>
      <c r="AG591" s="509"/>
      <c r="AH591" s="509"/>
      <c r="AI591" s="509"/>
      <c r="AJ591" s="509"/>
      <c r="AK591" s="509"/>
      <c r="AL591" s="509"/>
      <c r="AM591" s="509"/>
      <c r="AN591" s="509"/>
      <c r="AO591" s="509"/>
      <c r="AP591" s="509"/>
      <c r="AQ591" s="509"/>
      <c r="AR591" s="509"/>
      <c r="AS591" s="509"/>
      <c r="AT591" s="509"/>
      <c r="AU591" s="509"/>
      <c r="AV591" s="509"/>
      <c r="AW591" s="509"/>
      <c r="AX591" s="509"/>
      <c r="AY591" s="509"/>
      <c r="AZ591" s="509"/>
      <c r="BA591" s="509"/>
      <c r="BB591" s="509"/>
      <c r="BC591" s="509"/>
    </row>
    <row r="592" ht="15.75" customHeight="1">
      <c r="A592" s="509"/>
      <c r="B592" s="510"/>
      <c r="C592" s="509"/>
      <c r="D592" s="509"/>
      <c r="E592" s="509"/>
      <c r="F592" s="509"/>
      <c r="G592" s="509"/>
      <c r="H592" s="509"/>
      <c r="I592" s="509"/>
      <c r="J592" s="509"/>
      <c r="K592" s="509"/>
      <c r="L592" s="509"/>
      <c r="M592" s="509"/>
      <c r="N592" s="509"/>
      <c r="O592" s="509"/>
      <c r="P592" s="509"/>
      <c r="Q592" s="509"/>
      <c r="R592" s="509"/>
      <c r="S592" s="509"/>
      <c r="T592" s="509"/>
      <c r="U592" s="509"/>
      <c r="V592" s="509"/>
      <c r="W592" s="509"/>
      <c r="X592" s="509"/>
      <c r="Y592" s="509"/>
      <c r="Z592" s="509"/>
      <c r="AA592" s="509"/>
      <c r="AB592" s="509"/>
      <c r="AC592" s="509"/>
      <c r="AD592" s="509"/>
      <c r="AE592" s="509"/>
      <c r="AF592" s="509"/>
      <c r="AG592" s="509"/>
      <c r="AH592" s="509"/>
      <c r="AI592" s="509"/>
      <c r="AJ592" s="509"/>
      <c r="AK592" s="509"/>
      <c r="AL592" s="509"/>
      <c r="AM592" s="509"/>
      <c r="AN592" s="509"/>
      <c r="AO592" s="509"/>
      <c r="AP592" s="509"/>
      <c r="AQ592" s="509"/>
      <c r="AR592" s="509"/>
      <c r="AS592" s="509"/>
      <c r="AT592" s="509"/>
      <c r="AU592" s="509"/>
      <c r="AV592" s="509"/>
      <c r="AW592" s="509"/>
      <c r="AX592" s="509"/>
      <c r="AY592" s="509"/>
      <c r="AZ592" s="509"/>
      <c r="BA592" s="509"/>
      <c r="BB592" s="509"/>
      <c r="BC592" s="509"/>
    </row>
    <row r="593" ht="15.75" customHeight="1">
      <c r="A593" s="509"/>
      <c r="B593" s="510"/>
      <c r="C593" s="509"/>
      <c r="D593" s="509"/>
      <c r="E593" s="509"/>
      <c r="F593" s="509"/>
      <c r="G593" s="509"/>
      <c r="H593" s="509"/>
      <c r="I593" s="509"/>
      <c r="J593" s="509"/>
      <c r="K593" s="509"/>
      <c r="L593" s="509"/>
      <c r="M593" s="509"/>
      <c r="N593" s="509"/>
      <c r="O593" s="509"/>
      <c r="P593" s="509"/>
      <c r="Q593" s="509"/>
      <c r="R593" s="509"/>
      <c r="S593" s="509"/>
      <c r="T593" s="509"/>
      <c r="U593" s="509"/>
      <c r="V593" s="509"/>
      <c r="W593" s="509"/>
      <c r="X593" s="509"/>
      <c r="Y593" s="509"/>
      <c r="Z593" s="509"/>
      <c r="AA593" s="509"/>
      <c r="AB593" s="509"/>
      <c r="AC593" s="509"/>
      <c r="AD593" s="509"/>
      <c r="AE593" s="509"/>
      <c r="AF593" s="509"/>
      <c r="AG593" s="509"/>
      <c r="AH593" s="509"/>
      <c r="AI593" s="509"/>
      <c r="AJ593" s="509"/>
      <c r="AK593" s="509"/>
      <c r="AL593" s="509"/>
      <c r="AM593" s="509"/>
      <c r="AN593" s="509"/>
      <c r="AO593" s="509"/>
      <c r="AP593" s="509"/>
      <c r="AQ593" s="509"/>
      <c r="AR593" s="509"/>
      <c r="AS593" s="509"/>
      <c r="AT593" s="509"/>
      <c r="AU593" s="509"/>
      <c r="AV593" s="509"/>
      <c r="AW593" s="509"/>
      <c r="AX593" s="509"/>
      <c r="AY593" s="509"/>
      <c r="AZ593" s="509"/>
      <c r="BA593" s="509"/>
      <c r="BB593" s="509"/>
      <c r="BC593" s="509"/>
    </row>
    <row r="594" ht="15.75" customHeight="1">
      <c r="A594" s="509"/>
      <c r="B594" s="510"/>
      <c r="C594" s="509"/>
      <c r="D594" s="509"/>
      <c r="E594" s="509"/>
      <c r="F594" s="509"/>
      <c r="G594" s="509"/>
      <c r="H594" s="509"/>
      <c r="I594" s="509"/>
      <c r="J594" s="509"/>
      <c r="K594" s="509"/>
      <c r="L594" s="509"/>
      <c r="M594" s="509"/>
      <c r="N594" s="509"/>
      <c r="O594" s="509"/>
      <c r="P594" s="509"/>
      <c r="Q594" s="509"/>
      <c r="R594" s="509"/>
      <c r="S594" s="509"/>
      <c r="T594" s="509"/>
      <c r="U594" s="509"/>
      <c r="V594" s="509"/>
      <c r="W594" s="509"/>
      <c r="X594" s="509"/>
      <c r="Y594" s="509"/>
      <c r="Z594" s="509"/>
      <c r="AA594" s="509"/>
      <c r="AB594" s="509"/>
      <c r="AC594" s="509"/>
      <c r="AD594" s="509"/>
      <c r="AE594" s="509"/>
      <c r="AF594" s="509"/>
      <c r="AG594" s="509"/>
      <c r="AH594" s="509"/>
      <c r="AI594" s="509"/>
      <c r="AJ594" s="509"/>
      <c r="AK594" s="509"/>
      <c r="AL594" s="509"/>
      <c r="AM594" s="509"/>
      <c r="AN594" s="509"/>
      <c r="AO594" s="509"/>
      <c r="AP594" s="509"/>
      <c r="AQ594" s="509"/>
      <c r="AR594" s="509"/>
      <c r="AS594" s="509"/>
      <c r="AT594" s="509"/>
      <c r="AU594" s="509"/>
      <c r="AV594" s="509"/>
      <c r="AW594" s="509"/>
      <c r="AX594" s="509"/>
      <c r="AY594" s="509"/>
      <c r="AZ594" s="509"/>
      <c r="BA594" s="509"/>
      <c r="BB594" s="509"/>
      <c r="BC594" s="509"/>
    </row>
    <row r="595" ht="15.75" customHeight="1">
      <c r="A595" s="509"/>
      <c r="B595" s="510"/>
      <c r="C595" s="509"/>
      <c r="D595" s="509"/>
      <c r="E595" s="509"/>
      <c r="F595" s="509"/>
      <c r="G595" s="509"/>
      <c r="H595" s="509"/>
      <c r="I595" s="509"/>
      <c r="J595" s="509"/>
      <c r="K595" s="509"/>
      <c r="L595" s="509"/>
      <c r="M595" s="509"/>
      <c r="N595" s="509"/>
      <c r="O595" s="509"/>
      <c r="P595" s="509"/>
      <c r="Q595" s="509"/>
      <c r="R595" s="509"/>
      <c r="S595" s="509"/>
      <c r="T595" s="509"/>
      <c r="U595" s="509"/>
      <c r="V595" s="509"/>
      <c r="W595" s="509"/>
      <c r="X595" s="509"/>
      <c r="Y595" s="509"/>
      <c r="Z595" s="509"/>
      <c r="AA595" s="509"/>
      <c r="AB595" s="509"/>
      <c r="AC595" s="509"/>
      <c r="AD595" s="509"/>
      <c r="AE595" s="509"/>
      <c r="AF595" s="509"/>
      <c r="AG595" s="509"/>
      <c r="AH595" s="509"/>
      <c r="AI595" s="509"/>
      <c r="AJ595" s="509"/>
      <c r="AK595" s="509"/>
      <c r="AL595" s="509"/>
      <c r="AM595" s="509"/>
      <c r="AN595" s="509"/>
      <c r="AO595" s="509"/>
      <c r="AP595" s="509"/>
      <c r="AQ595" s="509"/>
      <c r="AR595" s="509"/>
      <c r="AS595" s="509"/>
      <c r="AT595" s="509"/>
      <c r="AU595" s="509"/>
      <c r="AV595" s="509"/>
      <c r="AW595" s="509"/>
      <c r="AX595" s="509"/>
      <c r="AY595" s="509"/>
      <c r="AZ595" s="509"/>
      <c r="BA595" s="509"/>
      <c r="BB595" s="509"/>
      <c r="BC595" s="509"/>
    </row>
    <row r="596" ht="15.75" customHeight="1">
      <c r="A596" s="509"/>
      <c r="B596" s="510"/>
      <c r="C596" s="509"/>
      <c r="D596" s="509"/>
      <c r="E596" s="509"/>
      <c r="F596" s="509"/>
      <c r="G596" s="509"/>
      <c r="H596" s="509"/>
      <c r="I596" s="509"/>
      <c r="J596" s="509"/>
      <c r="K596" s="509"/>
      <c r="L596" s="509"/>
      <c r="M596" s="509"/>
      <c r="N596" s="509"/>
      <c r="O596" s="509"/>
      <c r="P596" s="509"/>
      <c r="Q596" s="509"/>
      <c r="R596" s="509"/>
      <c r="S596" s="509"/>
      <c r="T596" s="509"/>
      <c r="U596" s="509"/>
      <c r="V596" s="509"/>
      <c r="W596" s="509"/>
      <c r="X596" s="509"/>
      <c r="Y596" s="509"/>
      <c r="Z596" s="509"/>
      <c r="AA596" s="509"/>
      <c r="AB596" s="509"/>
      <c r="AC596" s="509"/>
      <c r="AD596" s="509"/>
      <c r="AE596" s="509"/>
      <c r="AF596" s="509"/>
      <c r="AG596" s="509"/>
      <c r="AH596" s="509"/>
      <c r="AI596" s="509"/>
      <c r="AJ596" s="509"/>
      <c r="AK596" s="509"/>
      <c r="AL596" s="509"/>
      <c r="AM596" s="509"/>
      <c r="AN596" s="509"/>
      <c r="AO596" s="509"/>
      <c r="AP596" s="509"/>
      <c r="AQ596" s="509"/>
      <c r="AR596" s="509"/>
      <c r="AS596" s="509"/>
      <c r="AT596" s="509"/>
      <c r="AU596" s="509"/>
      <c r="AV596" s="509"/>
      <c r="AW596" s="509"/>
      <c r="AX596" s="509"/>
      <c r="AY596" s="509"/>
      <c r="AZ596" s="509"/>
      <c r="BA596" s="509"/>
      <c r="BB596" s="509"/>
      <c r="BC596" s="509"/>
    </row>
    <row r="597" ht="15.75" customHeight="1">
      <c r="A597" s="509"/>
      <c r="B597" s="510"/>
      <c r="C597" s="509"/>
      <c r="D597" s="509"/>
      <c r="E597" s="509"/>
      <c r="F597" s="509"/>
      <c r="G597" s="509"/>
      <c r="H597" s="509"/>
      <c r="I597" s="509"/>
      <c r="J597" s="509"/>
      <c r="K597" s="509"/>
      <c r="L597" s="509"/>
      <c r="M597" s="509"/>
      <c r="N597" s="509"/>
      <c r="O597" s="509"/>
      <c r="P597" s="509"/>
      <c r="Q597" s="509"/>
      <c r="R597" s="509"/>
      <c r="S597" s="509"/>
      <c r="T597" s="509"/>
      <c r="U597" s="509"/>
      <c r="V597" s="509"/>
      <c r="W597" s="509"/>
      <c r="X597" s="509"/>
      <c r="Y597" s="509"/>
      <c r="Z597" s="509"/>
      <c r="AA597" s="509"/>
      <c r="AB597" s="509"/>
      <c r="AC597" s="509"/>
      <c r="AD597" s="509"/>
      <c r="AE597" s="509"/>
      <c r="AF597" s="509"/>
      <c r="AG597" s="509"/>
      <c r="AH597" s="509"/>
      <c r="AI597" s="509"/>
      <c r="AJ597" s="509"/>
      <c r="AK597" s="509"/>
      <c r="AL597" s="509"/>
      <c r="AM597" s="509"/>
      <c r="AN597" s="509"/>
      <c r="AO597" s="509"/>
      <c r="AP597" s="509"/>
      <c r="AQ597" s="509"/>
      <c r="AR597" s="509"/>
      <c r="AS597" s="509"/>
      <c r="AT597" s="509"/>
      <c r="AU597" s="509"/>
      <c r="AV597" s="509"/>
      <c r="AW597" s="509"/>
      <c r="AX597" s="509"/>
      <c r="AY597" s="509"/>
      <c r="AZ597" s="509"/>
      <c r="BA597" s="509"/>
      <c r="BB597" s="509"/>
      <c r="BC597" s="509"/>
    </row>
    <row r="598" ht="15.75" customHeight="1">
      <c r="A598" s="509"/>
      <c r="B598" s="510"/>
      <c r="C598" s="509"/>
      <c r="D598" s="509"/>
      <c r="E598" s="509"/>
      <c r="F598" s="509"/>
      <c r="G598" s="509"/>
      <c r="H598" s="509"/>
      <c r="I598" s="509"/>
      <c r="J598" s="509"/>
      <c r="K598" s="509"/>
      <c r="L598" s="509"/>
      <c r="M598" s="509"/>
      <c r="N598" s="509"/>
      <c r="O598" s="509"/>
      <c r="P598" s="509"/>
      <c r="Q598" s="509"/>
      <c r="R598" s="509"/>
      <c r="S598" s="509"/>
      <c r="T598" s="509"/>
      <c r="U598" s="509"/>
      <c r="V598" s="509"/>
      <c r="W598" s="509"/>
      <c r="X598" s="509"/>
      <c r="Y598" s="509"/>
      <c r="Z598" s="509"/>
      <c r="AA598" s="509"/>
      <c r="AB598" s="509"/>
      <c r="AC598" s="509"/>
      <c r="AD598" s="509"/>
      <c r="AE598" s="509"/>
      <c r="AF598" s="509"/>
      <c r="AG598" s="509"/>
      <c r="AH598" s="509"/>
      <c r="AI598" s="509"/>
      <c r="AJ598" s="509"/>
      <c r="AK598" s="509"/>
      <c r="AL598" s="509"/>
      <c r="AM598" s="509"/>
      <c r="AN598" s="509"/>
      <c r="AO598" s="509"/>
      <c r="AP598" s="509"/>
      <c r="AQ598" s="509"/>
      <c r="AR598" s="509"/>
      <c r="AS598" s="509"/>
      <c r="AT598" s="509"/>
      <c r="AU598" s="509"/>
      <c r="AV598" s="509"/>
      <c r="AW598" s="509"/>
      <c r="AX598" s="509"/>
      <c r="AY598" s="509"/>
      <c r="AZ598" s="509"/>
      <c r="BA598" s="509"/>
      <c r="BB598" s="509"/>
      <c r="BC598" s="509"/>
    </row>
    <row r="599" ht="15.75" customHeight="1">
      <c r="A599" s="509"/>
      <c r="B599" s="510"/>
      <c r="C599" s="509"/>
      <c r="D599" s="509"/>
      <c r="E599" s="509"/>
      <c r="F599" s="509"/>
      <c r="G599" s="509"/>
      <c r="H599" s="509"/>
      <c r="I599" s="509"/>
      <c r="J599" s="509"/>
      <c r="K599" s="509"/>
      <c r="L599" s="509"/>
      <c r="M599" s="509"/>
      <c r="N599" s="509"/>
      <c r="O599" s="509"/>
      <c r="P599" s="509"/>
      <c r="Q599" s="509"/>
      <c r="R599" s="509"/>
      <c r="S599" s="509"/>
      <c r="T599" s="509"/>
      <c r="U599" s="509"/>
      <c r="V599" s="509"/>
      <c r="W599" s="509"/>
      <c r="X599" s="509"/>
      <c r="Y599" s="509"/>
      <c r="Z599" s="509"/>
      <c r="AA599" s="509"/>
      <c r="AB599" s="509"/>
      <c r="AC599" s="509"/>
      <c r="AD599" s="509"/>
      <c r="AE599" s="509"/>
      <c r="AF599" s="509"/>
      <c r="AG599" s="509"/>
      <c r="AH599" s="509"/>
      <c r="AI599" s="509"/>
      <c r="AJ599" s="509"/>
      <c r="AK599" s="509"/>
      <c r="AL599" s="509"/>
      <c r="AM599" s="509"/>
      <c r="AN599" s="509"/>
      <c r="AO599" s="509"/>
      <c r="AP599" s="509"/>
      <c r="AQ599" s="509"/>
      <c r="AR599" s="509"/>
      <c r="AS599" s="509"/>
      <c r="AT599" s="509"/>
      <c r="AU599" s="509"/>
      <c r="AV599" s="509"/>
      <c r="AW599" s="509"/>
      <c r="AX599" s="509"/>
      <c r="AY599" s="509"/>
      <c r="AZ599" s="509"/>
      <c r="BA599" s="509"/>
      <c r="BB599" s="509"/>
      <c r="BC599" s="509"/>
    </row>
    <row r="600" ht="15.75" customHeight="1">
      <c r="A600" s="509"/>
      <c r="B600" s="510"/>
      <c r="C600" s="509"/>
      <c r="D600" s="509"/>
      <c r="E600" s="509"/>
      <c r="F600" s="509"/>
      <c r="G600" s="509"/>
      <c r="H600" s="509"/>
      <c r="I600" s="509"/>
      <c r="J600" s="509"/>
      <c r="K600" s="509"/>
      <c r="L600" s="509"/>
      <c r="M600" s="509"/>
      <c r="N600" s="509"/>
      <c r="O600" s="509"/>
      <c r="P600" s="509"/>
      <c r="Q600" s="509"/>
      <c r="R600" s="509"/>
      <c r="S600" s="509"/>
      <c r="T600" s="509"/>
      <c r="U600" s="509"/>
      <c r="V600" s="509"/>
      <c r="W600" s="509"/>
      <c r="X600" s="509"/>
      <c r="Y600" s="509"/>
      <c r="Z600" s="509"/>
      <c r="AA600" s="509"/>
      <c r="AB600" s="509"/>
      <c r="AC600" s="509"/>
      <c r="AD600" s="509"/>
      <c r="AE600" s="509"/>
      <c r="AF600" s="509"/>
      <c r="AG600" s="509"/>
      <c r="AH600" s="509"/>
      <c r="AI600" s="509"/>
      <c r="AJ600" s="509"/>
      <c r="AK600" s="509"/>
      <c r="AL600" s="509"/>
      <c r="AM600" s="509"/>
      <c r="AN600" s="509"/>
      <c r="AO600" s="509"/>
      <c r="AP600" s="509"/>
      <c r="AQ600" s="509"/>
      <c r="AR600" s="509"/>
      <c r="AS600" s="509"/>
      <c r="AT600" s="509"/>
      <c r="AU600" s="509"/>
      <c r="AV600" s="509"/>
      <c r="AW600" s="509"/>
      <c r="AX600" s="509"/>
      <c r="AY600" s="509"/>
      <c r="AZ600" s="509"/>
      <c r="BA600" s="509"/>
      <c r="BB600" s="509"/>
      <c r="BC600" s="509"/>
    </row>
    <row r="601" ht="15.75" customHeight="1">
      <c r="A601" s="509"/>
      <c r="B601" s="510"/>
      <c r="C601" s="509"/>
      <c r="D601" s="509"/>
      <c r="E601" s="509"/>
      <c r="F601" s="509"/>
      <c r="G601" s="509"/>
      <c r="H601" s="509"/>
      <c r="I601" s="509"/>
      <c r="J601" s="509"/>
      <c r="K601" s="509"/>
      <c r="L601" s="509"/>
      <c r="M601" s="509"/>
      <c r="N601" s="509"/>
      <c r="O601" s="509"/>
      <c r="P601" s="509"/>
      <c r="Q601" s="509"/>
      <c r="R601" s="509"/>
      <c r="S601" s="509"/>
      <c r="T601" s="509"/>
      <c r="U601" s="509"/>
      <c r="V601" s="509"/>
      <c r="W601" s="509"/>
      <c r="X601" s="509"/>
      <c r="Y601" s="509"/>
      <c r="Z601" s="509"/>
      <c r="AA601" s="509"/>
      <c r="AB601" s="509"/>
      <c r="AC601" s="509"/>
      <c r="AD601" s="509"/>
      <c r="AE601" s="509"/>
      <c r="AF601" s="509"/>
      <c r="AG601" s="509"/>
      <c r="AH601" s="509"/>
      <c r="AI601" s="509"/>
      <c r="AJ601" s="509"/>
      <c r="AK601" s="509"/>
      <c r="AL601" s="509"/>
      <c r="AM601" s="509"/>
      <c r="AN601" s="509"/>
      <c r="AO601" s="509"/>
      <c r="AP601" s="509"/>
      <c r="AQ601" s="509"/>
      <c r="AR601" s="509"/>
      <c r="AS601" s="509"/>
      <c r="AT601" s="509"/>
      <c r="AU601" s="509"/>
      <c r="AV601" s="509"/>
      <c r="AW601" s="509"/>
      <c r="AX601" s="509"/>
      <c r="AY601" s="509"/>
      <c r="AZ601" s="509"/>
      <c r="BA601" s="509"/>
      <c r="BB601" s="509"/>
      <c r="BC601" s="509"/>
    </row>
    <row r="602" ht="15.75" customHeight="1">
      <c r="A602" s="509"/>
      <c r="B602" s="510"/>
      <c r="C602" s="509"/>
      <c r="D602" s="509"/>
      <c r="E602" s="509"/>
      <c r="F602" s="509"/>
      <c r="G602" s="509"/>
      <c r="H602" s="509"/>
      <c r="I602" s="509"/>
      <c r="J602" s="509"/>
      <c r="K602" s="509"/>
      <c r="L602" s="509"/>
      <c r="M602" s="509"/>
      <c r="N602" s="509"/>
      <c r="O602" s="509"/>
      <c r="P602" s="509"/>
      <c r="Q602" s="509"/>
      <c r="R602" s="509"/>
      <c r="S602" s="509"/>
      <c r="T602" s="509"/>
      <c r="U602" s="509"/>
      <c r="V602" s="509"/>
      <c r="W602" s="509"/>
      <c r="X602" s="509"/>
      <c r="Y602" s="509"/>
      <c r="Z602" s="509"/>
      <c r="AA602" s="509"/>
      <c r="AB602" s="509"/>
      <c r="AC602" s="509"/>
      <c r="AD602" s="509"/>
      <c r="AE602" s="509"/>
      <c r="AF602" s="509"/>
      <c r="AG602" s="509"/>
      <c r="AH602" s="509"/>
      <c r="AI602" s="509"/>
      <c r="AJ602" s="509"/>
      <c r="AK602" s="509"/>
      <c r="AL602" s="509"/>
      <c r="AM602" s="509"/>
      <c r="AN602" s="509"/>
      <c r="AO602" s="509"/>
      <c r="AP602" s="509"/>
      <c r="AQ602" s="509"/>
      <c r="AR602" s="509"/>
      <c r="AS602" s="509"/>
      <c r="AT602" s="509"/>
      <c r="AU602" s="509"/>
      <c r="AV602" s="509"/>
      <c r="AW602" s="509"/>
      <c r="AX602" s="509"/>
      <c r="AY602" s="509"/>
      <c r="AZ602" s="509"/>
      <c r="BA602" s="509"/>
      <c r="BB602" s="509"/>
      <c r="BC602" s="509"/>
    </row>
    <row r="603" ht="15.75" customHeight="1">
      <c r="A603" s="509"/>
      <c r="B603" s="510"/>
      <c r="C603" s="509"/>
      <c r="D603" s="509"/>
      <c r="E603" s="509"/>
      <c r="F603" s="509"/>
      <c r="G603" s="509"/>
      <c r="H603" s="509"/>
      <c r="I603" s="509"/>
      <c r="J603" s="509"/>
      <c r="K603" s="509"/>
      <c r="L603" s="509"/>
      <c r="M603" s="509"/>
      <c r="N603" s="509"/>
      <c r="O603" s="509"/>
      <c r="P603" s="509"/>
      <c r="Q603" s="509"/>
      <c r="R603" s="509"/>
      <c r="S603" s="509"/>
      <c r="T603" s="509"/>
      <c r="U603" s="509"/>
      <c r="V603" s="509"/>
      <c r="W603" s="509"/>
      <c r="X603" s="509"/>
      <c r="Y603" s="509"/>
      <c r="Z603" s="509"/>
      <c r="AA603" s="509"/>
      <c r="AB603" s="509"/>
      <c r="AC603" s="509"/>
      <c r="AD603" s="509"/>
      <c r="AE603" s="509"/>
      <c r="AF603" s="509"/>
      <c r="AG603" s="509"/>
      <c r="AH603" s="509"/>
      <c r="AI603" s="509"/>
      <c r="AJ603" s="509"/>
      <c r="AK603" s="509"/>
      <c r="AL603" s="509"/>
      <c r="AM603" s="509"/>
      <c r="AN603" s="509"/>
      <c r="AO603" s="509"/>
      <c r="AP603" s="509"/>
      <c r="AQ603" s="509"/>
      <c r="AR603" s="509"/>
      <c r="AS603" s="509"/>
      <c r="AT603" s="509"/>
      <c r="AU603" s="509"/>
      <c r="AV603" s="509"/>
      <c r="AW603" s="509"/>
      <c r="AX603" s="509"/>
      <c r="AY603" s="509"/>
      <c r="AZ603" s="509"/>
      <c r="BA603" s="509"/>
      <c r="BB603" s="509"/>
      <c r="BC603" s="509"/>
    </row>
    <row r="604" ht="15.75" customHeight="1">
      <c r="A604" s="509"/>
      <c r="B604" s="510"/>
      <c r="C604" s="509"/>
      <c r="D604" s="509"/>
      <c r="E604" s="509"/>
      <c r="F604" s="509"/>
      <c r="G604" s="509"/>
      <c r="H604" s="509"/>
      <c r="I604" s="509"/>
      <c r="J604" s="509"/>
      <c r="K604" s="509"/>
      <c r="L604" s="509"/>
      <c r="M604" s="509"/>
      <c r="N604" s="509"/>
      <c r="O604" s="509"/>
      <c r="P604" s="509"/>
      <c r="Q604" s="509"/>
      <c r="R604" s="509"/>
      <c r="S604" s="509"/>
      <c r="T604" s="509"/>
      <c r="U604" s="509"/>
      <c r="V604" s="509"/>
      <c r="W604" s="509"/>
      <c r="X604" s="509"/>
      <c r="Y604" s="509"/>
      <c r="Z604" s="509"/>
      <c r="AA604" s="509"/>
      <c r="AB604" s="509"/>
      <c r="AC604" s="509"/>
      <c r="AD604" s="509"/>
      <c r="AE604" s="509"/>
      <c r="AF604" s="509"/>
      <c r="AG604" s="509"/>
      <c r="AH604" s="509"/>
      <c r="AI604" s="509"/>
      <c r="AJ604" s="509"/>
      <c r="AK604" s="509"/>
      <c r="AL604" s="509"/>
      <c r="AM604" s="509"/>
      <c r="AN604" s="509"/>
      <c r="AO604" s="509"/>
      <c r="AP604" s="509"/>
      <c r="AQ604" s="509"/>
      <c r="AR604" s="509"/>
      <c r="AS604" s="509"/>
      <c r="AT604" s="509"/>
      <c r="AU604" s="509"/>
      <c r="AV604" s="509"/>
      <c r="AW604" s="509"/>
      <c r="AX604" s="509"/>
      <c r="AY604" s="509"/>
      <c r="AZ604" s="509"/>
      <c r="BA604" s="509"/>
      <c r="BB604" s="509"/>
      <c r="BC604" s="509"/>
    </row>
    <row r="605" ht="15.75" customHeight="1">
      <c r="A605" s="509"/>
      <c r="B605" s="510"/>
      <c r="C605" s="509"/>
      <c r="D605" s="509"/>
      <c r="E605" s="509"/>
      <c r="F605" s="509"/>
      <c r="G605" s="509"/>
      <c r="H605" s="509"/>
      <c r="I605" s="509"/>
      <c r="J605" s="509"/>
      <c r="K605" s="509"/>
      <c r="L605" s="509"/>
      <c r="M605" s="509"/>
      <c r="N605" s="509"/>
      <c r="O605" s="509"/>
      <c r="P605" s="509"/>
      <c r="Q605" s="509"/>
      <c r="R605" s="509"/>
      <c r="S605" s="509"/>
      <c r="T605" s="509"/>
      <c r="U605" s="509"/>
      <c r="V605" s="509"/>
      <c r="W605" s="509"/>
      <c r="X605" s="509"/>
      <c r="Y605" s="509"/>
      <c r="Z605" s="509"/>
      <c r="AA605" s="509"/>
      <c r="AB605" s="509"/>
      <c r="AC605" s="509"/>
      <c r="AD605" s="509"/>
      <c r="AE605" s="509"/>
      <c r="AF605" s="509"/>
      <c r="AG605" s="509"/>
      <c r="AH605" s="509"/>
      <c r="AI605" s="509"/>
      <c r="AJ605" s="509"/>
      <c r="AK605" s="509"/>
      <c r="AL605" s="509"/>
      <c r="AM605" s="509"/>
      <c r="AN605" s="509"/>
      <c r="AO605" s="509"/>
      <c r="AP605" s="509"/>
      <c r="AQ605" s="509"/>
      <c r="AR605" s="509"/>
      <c r="AS605" s="509"/>
      <c r="AT605" s="509"/>
      <c r="AU605" s="509"/>
      <c r="AV605" s="509"/>
      <c r="AW605" s="509"/>
      <c r="AX605" s="509"/>
      <c r="AY605" s="509"/>
      <c r="AZ605" s="509"/>
      <c r="BA605" s="509"/>
      <c r="BB605" s="509"/>
      <c r="BC605" s="509"/>
    </row>
    <row r="606" ht="15.75" customHeight="1">
      <c r="A606" s="509"/>
      <c r="B606" s="510"/>
      <c r="C606" s="509"/>
      <c r="D606" s="509"/>
      <c r="E606" s="509"/>
      <c r="F606" s="509"/>
      <c r="G606" s="509"/>
      <c r="H606" s="509"/>
      <c r="I606" s="509"/>
      <c r="J606" s="509"/>
      <c r="K606" s="509"/>
      <c r="L606" s="509"/>
      <c r="M606" s="509"/>
      <c r="N606" s="509"/>
      <c r="O606" s="509"/>
      <c r="P606" s="509"/>
      <c r="Q606" s="509"/>
      <c r="R606" s="509"/>
      <c r="S606" s="509"/>
      <c r="T606" s="509"/>
      <c r="U606" s="509"/>
      <c r="V606" s="509"/>
      <c r="W606" s="509"/>
      <c r="X606" s="509"/>
      <c r="Y606" s="509"/>
      <c r="Z606" s="509"/>
      <c r="AA606" s="509"/>
      <c r="AB606" s="509"/>
      <c r="AC606" s="509"/>
      <c r="AD606" s="509"/>
      <c r="AE606" s="509"/>
      <c r="AF606" s="509"/>
      <c r="AG606" s="509"/>
      <c r="AH606" s="509"/>
      <c r="AI606" s="509"/>
      <c r="AJ606" s="509"/>
      <c r="AK606" s="509"/>
      <c r="AL606" s="509"/>
      <c r="AM606" s="509"/>
      <c r="AN606" s="509"/>
      <c r="AO606" s="509"/>
      <c r="AP606" s="509"/>
      <c r="AQ606" s="509"/>
      <c r="AR606" s="509"/>
      <c r="AS606" s="509"/>
      <c r="AT606" s="509"/>
      <c r="AU606" s="509"/>
      <c r="AV606" s="509"/>
      <c r="AW606" s="509"/>
      <c r="AX606" s="509"/>
      <c r="AY606" s="509"/>
      <c r="AZ606" s="509"/>
      <c r="BA606" s="509"/>
      <c r="BB606" s="509"/>
      <c r="BC606" s="509"/>
    </row>
    <row r="607" ht="15.75" customHeight="1">
      <c r="A607" s="509"/>
      <c r="B607" s="510"/>
      <c r="C607" s="509"/>
      <c r="D607" s="509"/>
      <c r="E607" s="509"/>
      <c r="F607" s="509"/>
      <c r="G607" s="509"/>
      <c r="H607" s="509"/>
      <c r="I607" s="509"/>
      <c r="J607" s="509"/>
      <c r="K607" s="509"/>
      <c r="L607" s="509"/>
      <c r="M607" s="509"/>
      <c r="N607" s="509"/>
      <c r="O607" s="509"/>
      <c r="P607" s="509"/>
      <c r="Q607" s="509"/>
      <c r="R607" s="509"/>
      <c r="S607" s="509"/>
      <c r="T607" s="509"/>
      <c r="U607" s="509"/>
      <c r="V607" s="509"/>
      <c r="W607" s="509"/>
      <c r="X607" s="509"/>
      <c r="Y607" s="509"/>
      <c r="Z607" s="509"/>
      <c r="AA607" s="509"/>
      <c r="AB607" s="509"/>
      <c r="AC607" s="509"/>
      <c r="AD607" s="509"/>
      <c r="AE607" s="509"/>
      <c r="AF607" s="509"/>
      <c r="AG607" s="509"/>
      <c r="AH607" s="509"/>
      <c r="AI607" s="509"/>
      <c r="AJ607" s="509"/>
      <c r="AK607" s="509"/>
      <c r="AL607" s="509"/>
      <c r="AM607" s="509"/>
      <c r="AN607" s="509"/>
      <c r="AO607" s="509"/>
      <c r="AP607" s="509"/>
      <c r="AQ607" s="509"/>
      <c r="AR607" s="509"/>
      <c r="AS607" s="509"/>
      <c r="AT607" s="509"/>
      <c r="AU607" s="509"/>
      <c r="AV607" s="509"/>
      <c r="AW607" s="509"/>
      <c r="AX607" s="509"/>
      <c r="AY607" s="509"/>
      <c r="AZ607" s="509"/>
      <c r="BA607" s="509"/>
      <c r="BB607" s="509"/>
      <c r="BC607" s="509"/>
    </row>
    <row r="608" ht="15.75" customHeight="1">
      <c r="A608" s="509"/>
      <c r="B608" s="510"/>
      <c r="C608" s="509"/>
      <c r="D608" s="509"/>
      <c r="E608" s="509"/>
      <c r="F608" s="509"/>
      <c r="G608" s="509"/>
      <c r="H608" s="509"/>
      <c r="I608" s="509"/>
      <c r="J608" s="509"/>
      <c r="K608" s="509"/>
      <c r="L608" s="509"/>
      <c r="M608" s="509"/>
      <c r="N608" s="509"/>
      <c r="O608" s="509"/>
      <c r="P608" s="509"/>
      <c r="Q608" s="509"/>
      <c r="R608" s="509"/>
      <c r="S608" s="509"/>
      <c r="T608" s="509"/>
      <c r="U608" s="509"/>
      <c r="V608" s="509"/>
      <c r="W608" s="509"/>
      <c r="X608" s="509"/>
      <c r="Y608" s="509"/>
      <c r="Z608" s="509"/>
      <c r="AA608" s="509"/>
      <c r="AB608" s="509"/>
      <c r="AC608" s="509"/>
      <c r="AD608" s="509"/>
      <c r="AE608" s="509"/>
      <c r="AF608" s="509"/>
      <c r="AG608" s="509"/>
      <c r="AH608" s="509"/>
      <c r="AI608" s="509"/>
      <c r="AJ608" s="509"/>
      <c r="AK608" s="509"/>
      <c r="AL608" s="509"/>
      <c r="AM608" s="509"/>
      <c r="AN608" s="509"/>
      <c r="AO608" s="509"/>
      <c r="AP608" s="509"/>
      <c r="AQ608" s="509"/>
      <c r="AR608" s="509"/>
      <c r="AS608" s="509"/>
      <c r="AT608" s="509"/>
      <c r="AU608" s="509"/>
      <c r="AV608" s="509"/>
      <c r="AW608" s="509"/>
      <c r="AX608" s="509"/>
      <c r="AY608" s="509"/>
      <c r="AZ608" s="509"/>
      <c r="BA608" s="509"/>
      <c r="BB608" s="509"/>
      <c r="BC608" s="509"/>
    </row>
    <row r="609" ht="15.75" customHeight="1">
      <c r="A609" s="509"/>
      <c r="B609" s="510"/>
      <c r="C609" s="509"/>
      <c r="D609" s="509"/>
      <c r="E609" s="509"/>
      <c r="F609" s="509"/>
      <c r="G609" s="509"/>
      <c r="H609" s="509"/>
      <c r="I609" s="509"/>
      <c r="J609" s="509"/>
      <c r="K609" s="509"/>
      <c r="L609" s="509"/>
      <c r="M609" s="509"/>
      <c r="N609" s="509"/>
      <c r="O609" s="509"/>
      <c r="P609" s="509"/>
      <c r="Q609" s="509"/>
      <c r="R609" s="509"/>
      <c r="S609" s="509"/>
      <c r="T609" s="509"/>
      <c r="U609" s="509"/>
      <c r="V609" s="509"/>
      <c r="W609" s="509"/>
      <c r="X609" s="509"/>
      <c r="Y609" s="509"/>
      <c r="Z609" s="509"/>
      <c r="AA609" s="509"/>
      <c r="AB609" s="509"/>
      <c r="AC609" s="509"/>
      <c r="AD609" s="509"/>
      <c r="AE609" s="509"/>
      <c r="AF609" s="509"/>
      <c r="AG609" s="509"/>
      <c r="AH609" s="509"/>
      <c r="AI609" s="509"/>
      <c r="AJ609" s="509"/>
      <c r="AK609" s="509"/>
      <c r="AL609" s="509"/>
      <c r="AM609" s="509"/>
      <c r="AN609" s="509"/>
      <c r="AO609" s="509"/>
      <c r="AP609" s="509"/>
      <c r="AQ609" s="509"/>
      <c r="AR609" s="509"/>
      <c r="AS609" s="509"/>
      <c r="AT609" s="509"/>
      <c r="AU609" s="509"/>
      <c r="AV609" s="509"/>
      <c r="AW609" s="509"/>
      <c r="AX609" s="509"/>
      <c r="AY609" s="509"/>
      <c r="AZ609" s="509"/>
      <c r="BA609" s="509"/>
      <c r="BB609" s="509"/>
      <c r="BC609" s="509"/>
    </row>
    <row r="610" ht="15.75" customHeight="1">
      <c r="A610" s="509"/>
      <c r="B610" s="510"/>
      <c r="C610" s="509"/>
      <c r="D610" s="509"/>
      <c r="E610" s="509"/>
      <c r="F610" s="509"/>
      <c r="G610" s="509"/>
      <c r="H610" s="509"/>
      <c r="I610" s="509"/>
      <c r="J610" s="509"/>
      <c r="K610" s="509"/>
      <c r="L610" s="509"/>
      <c r="M610" s="509"/>
      <c r="N610" s="509"/>
      <c r="O610" s="509"/>
      <c r="P610" s="509"/>
      <c r="Q610" s="509"/>
      <c r="R610" s="509"/>
      <c r="S610" s="509"/>
      <c r="T610" s="509"/>
      <c r="U610" s="509"/>
      <c r="V610" s="509"/>
      <c r="W610" s="509"/>
      <c r="X610" s="509"/>
      <c r="Y610" s="509"/>
      <c r="Z610" s="509"/>
      <c r="AA610" s="509"/>
      <c r="AB610" s="509"/>
      <c r="AC610" s="509"/>
      <c r="AD610" s="509"/>
      <c r="AE610" s="509"/>
      <c r="AF610" s="509"/>
      <c r="AG610" s="509"/>
      <c r="AH610" s="509"/>
      <c r="AI610" s="509"/>
      <c r="AJ610" s="509"/>
      <c r="AK610" s="509"/>
      <c r="AL610" s="509"/>
      <c r="AM610" s="509"/>
      <c r="AN610" s="509"/>
      <c r="AO610" s="509"/>
      <c r="AP610" s="509"/>
      <c r="AQ610" s="509"/>
      <c r="AR610" s="509"/>
      <c r="AS610" s="509"/>
      <c r="AT610" s="509"/>
      <c r="AU610" s="509"/>
      <c r="AV610" s="509"/>
      <c r="AW610" s="509"/>
      <c r="AX610" s="509"/>
      <c r="AY610" s="509"/>
      <c r="AZ610" s="509"/>
      <c r="BA610" s="509"/>
      <c r="BB610" s="509"/>
      <c r="BC610" s="509"/>
    </row>
    <row r="611" ht="15.75" customHeight="1">
      <c r="A611" s="509"/>
      <c r="B611" s="510"/>
      <c r="C611" s="509"/>
      <c r="D611" s="509"/>
      <c r="E611" s="509"/>
      <c r="F611" s="509"/>
      <c r="G611" s="509"/>
      <c r="H611" s="509"/>
      <c r="I611" s="509"/>
      <c r="J611" s="509"/>
      <c r="K611" s="509"/>
      <c r="L611" s="509"/>
      <c r="M611" s="509"/>
      <c r="N611" s="509"/>
      <c r="O611" s="509"/>
      <c r="P611" s="509"/>
      <c r="Q611" s="509"/>
      <c r="R611" s="509"/>
      <c r="S611" s="509"/>
      <c r="T611" s="509"/>
      <c r="U611" s="509"/>
      <c r="V611" s="509"/>
      <c r="W611" s="509"/>
      <c r="X611" s="509"/>
      <c r="Y611" s="509"/>
      <c r="Z611" s="509"/>
      <c r="AA611" s="509"/>
      <c r="AB611" s="509"/>
      <c r="AC611" s="509"/>
      <c r="AD611" s="509"/>
      <c r="AE611" s="509"/>
      <c r="AF611" s="509"/>
      <c r="AG611" s="509"/>
      <c r="AH611" s="509"/>
      <c r="AI611" s="509"/>
      <c r="AJ611" s="509"/>
      <c r="AK611" s="509"/>
      <c r="AL611" s="509"/>
      <c r="AM611" s="509"/>
      <c r="AN611" s="509"/>
      <c r="AO611" s="509"/>
      <c r="AP611" s="509"/>
      <c r="AQ611" s="509"/>
      <c r="AR611" s="509"/>
      <c r="AS611" s="509"/>
      <c r="AT611" s="509"/>
      <c r="AU611" s="509"/>
      <c r="AV611" s="509"/>
      <c r="AW611" s="509"/>
      <c r="AX611" s="509"/>
      <c r="AY611" s="509"/>
      <c r="AZ611" s="509"/>
      <c r="BA611" s="509"/>
      <c r="BB611" s="509"/>
      <c r="BC611" s="509"/>
    </row>
    <row r="612" ht="15.75" customHeight="1">
      <c r="A612" s="509"/>
      <c r="B612" s="510"/>
      <c r="C612" s="509"/>
      <c r="D612" s="509"/>
      <c r="E612" s="509"/>
      <c r="F612" s="509"/>
      <c r="G612" s="509"/>
      <c r="H612" s="509"/>
      <c r="I612" s="509"/>
      <c r="J612" s="509"/>
      <c r="K612" s="509"/>
      <c r="L612" s="509"/>
      <c r="M612" s="509"/>
      <c r="N612" s="509"/>
      <c r="O612" s="509"/>
      <c r="P612" s="509"/>
      <c r="Q612" s="509"/>
      <c r="R612" s="509"/>
      <c r="S612" s="509"/>
      <c r="T612" s="509"/>
      <c r="U612" s="509"/>
      <c r="V612" s="509"/>
      <c r="W612" s="509"/>
      <c r="X612" s="509"/>
      <c r="Y612" s="509"/>
      <c r="Z612" s="509"/>
      <c r="AA612" s="509"/>
      <c r="AB612" s="509"/>
      <c r="AC612" s="509"/>
      <c r="AD612" s="509"/>
      <c r="AE612" s="509"/>
      <c r="AF612" s="509"/>
      <c r="AG612" s="509"/>
      <c r="AH612" s="509"/>
      <c r="AI612" s="509"/>
      <c r="AJ612" s="509"/>
      <c r="AK612" s="509"/>
      <c r="AL612" s="509"/>
      <c r="AM612" s="509"/>
      <c r="AN612" s="509"/>
      <c r="AO612" s="509"/>
      <c r="AP612" s="509"/>
      <c r="AQ612" s="509"/>
      <c r="AR612" s="509"/>
      <c r="AS612" s="509"/>
      <c r="AT612" s="509"/>
      <c r="AU612" s="509"/>
      <c r="AV612" s="509"/>
      <c r="AW612" s="509"/>
      <c r="AX612" s="509"/>
      <c r="AY612" s="509"/>
      <c r="AZ612" s="509"/>
      <c r="BA612" s="509"/>
      <c r="BB612" s="509"/>
      <c r="BC612" s="509"/>
    </row>
    <row r="613" ht="15.75" customHeight="1">
      <c r="A613" s="509"/>
      <c r="B613" s="510"/>
      <c r="C613" s="509"/>
      <c r="D613" s="509"/>
      <c r="E613" s="509"/>
      <c r="F613" s="509"/>
      <c r="G613" s="509"/>
      <c r="H613" s="509"/>
      <c r="I613" s="509"/>
      <c r="J613" s="509"/>
      <c r="K613" s="509"/>
      <c r="L613" s="509"/>
      <c r="M613" s="509"/>
      <c r="N613" s="509"/>
      <c r="O613" s="509"/>
      <c r="P613" s="509"/>
      <c r="Q613" s="509"/>
      <c r="R613" s="509"/>
      <c r="S613" s="509"/>
      <c r="T613" s="509"/>
      <c r="U613" s="509"/>
      <c r="V613" s="509"/>
      <c r="W613" s="509"/>
      <c r="X613" s="509"/>
      <c r="Y613" s="509"/>
      <c r="Z613" s="509"/>
      <c r="AA613" s="509"/>
      <c r="AB613" s="509"/>
      <c r="AC613" s="509"/>
      <c r="AD613" s="509"/>
      <c r="AE613" s="509"/>
      <c r="AF613" s="509"/>
      <c r="AG613" s="509"/>
      <c r="AH613" s="509"/>
      <c r="AI613" s="509"/>
      <c r="AJ613" s="509"/>
      <c r="AK613" s="509"/>
      <c r="AL613" s="509"/>
      <c r="AM613" s="509"/>
      <c r="AN613" s="509"/>
      <c r="AO613" s="509"/>
      <c r="AP613" s="509"/>
      <c r="AQ613" s="509"/>
      <c r="AR613" s="509"/>
      <c r="AS613" s="509"/>
      <c r="AT613" s="509"/>
      <c r="AU613" s="509"/>
      <c r="AV613" s="509"/>
      <c r="AW613" s="509"/>
      <c r="AX613" s="509"/>
      <c r="AY613" s="509"/>
      <c r="AZ613" s="509"/>
      <c r="BA613" s="509"/>
      <c r="BB613" s="509"/>
      <c r="BC613" s="509"/>
    </row>
    <row r="614" ht="15.75" customHeight="1">
      <c r="A614" s="509"/>
      <c r="B614" s="510"/>
      <c r="C614" s="509"/>
      <c r="D614" s="509"/>
      <c r="E614" s="509"/>
      <c r="F614" s="509"/>
      <c r="G614" s="509"/>
      <c r="H614" s="509"/>
      <c r="I614" s="509"/>
      <c r="J614" s="509"/>
      <c r="K614" s="509"/>
      <c r="L614" s="509"/>
      <c r="M614" s="509"/>
      <c r="N614" s="509"/>
      <c r="O614" s="509"/>
      <c r="P614" s="509"/>
      <c r="Q614" s="509"/>
      <c r="R614" s="509"/>
      <c r="S614" s="509"/>
      <c r="T614" s="509"/>
      <c r="U614" s="509"/>
      <c r="V614" s="509"/>
      <c r="W614" s="509"/>
      <c r="X614" s="509"/>
      <c r="Y614" s="509"/>
      <c r="Z614" s="509"/>
      <c r="AA614" s="509"/>
      <c r="AB614" s="509"/>
      <c r="AC614" s="509"/>
      <c r="AD614" s="509"/>
      <c r="AE614" s="509"/>
      <c r="AF614" s="509"/>
      <c r="AG614" s="509"/>
      <c r="AH614" s="509"/>
      <c r="AI614" s="509"/>
      <c r="AJ614" s="509"/>
      <c r="AK614" s="509"/>
      <c r="AL614" s="509"/>
      <c r="AM614" s="509"/>
      <c r="AN614" s="509"/>
      <c r="AO614" s="509"/>
      <c r="AP614" s="509"/>
      <c r="AQ614" s="509"/>
      <c r="AR614" s="509"/>
      <c r="AS614" s="509"/>
      <c r="AT614" s="509"/>
      <c r="AU614" s="509"/>
      <c r="AV614" s="509"/>
      <c r="AW614" s="509"/>
      <c r="AX614" s="509"/>
      <c r="AY614" s="509"/>
      <c r="AZ614" s="509"/>
      <c r="BA614" s="509"/>
      <c r="BB614" s="509"/>
      <c r="BC614" s="509"/>
    </row>
    <row r="615" ht="15.75" customHeight="1">
      <c r="A615" s="509"/>
      <c r="B615" s="510"/>
      <c r="C615" s="509"/>
      <c r="D615" s="509"/>
      <c r="E615" s="509"/>
      <c r="F615" s="509"/>
      <c r="G615" s="509"/>
      <c r="H615" s="509"/>
      <c r="I615" s="509"/>
      <c r="J615" s="509"/>
      <c r="K615" s="509"/>
      <c r="L615" s="509"/>
      <c r="M615" s="509"/>
      <c r="N615" s="509"/>
      <c r="O615" s="509"/>
      <c r="P615" s="509"/>
      <c r="Q615" s="509"/>
      <c r="R615" s="509"/>
      <c r="S615" s="509"/>
      <c r="T615" s="509"/>
      <c r="U615" s="509"/>
      <c r="V615" s="509"/>
      <c r="W615" s="509"/>
      <c r="X615" s="509"/>
      <c r="Y615" s="509"/>
      <c r="Z615" s="509"/>
      <c r="AA615" s="509"/>
      <c r="AB615" s="509"/>
      <c r="AC615" s="509"/>
      <c r="AD615" s="509"/>
      <c r="AE615" s="509"/>
      <c r="AF615" s="509"/>
      <c r="AG615" s="509"/>
      <c r="AH615" s="509"/>
      <c r="AI615" s="509"/>
      <c r="AJ615" s="509"/>
      <c r="AK615" s="509"/>
      <c r="AL615" s="509"/>
      <c r="AM615" s="509"/>
      <c r="AN615" s="509"/>
      <c r="AO615" s="509"/>
      <c r="AP615" s="509"/>
      <c r="AQ615" s="509"/>
      <c r="AR615" s="509"/>
      <c r="AS615" s="509"/>
      <c r="AT615" s="509"/>
      <c r="AU615" s="509"/>
      <c r="AV615" s="509"/>
      <c r="AW615" s="509"/>
      <c r="AX615" s="509"/>
      <c r="AY615" s="509"/>
      <c r="AZ615" s="509"/>
      <c r="BA615" s="509"/>
      <c r="BB615" s="509"/>
      <c r="BC615" s="509"/>
    </row>
    <row r="616" ht="15.75" customHeight="1">
      <c r="A616" s="509"/>
      <c r="B616" s="510"/>
      <c r="C616" s="509"/>
      <c r="D616" s="509"/>
      <c r="E616" s="509"/>
      <c r="F616" s="509"/>
      <c r="G616" s="509"/>
      <c r="H616" s="509"/>
      <c r="I616" s="509"/>
      <c r="J616" s="509"/>
      <c r="K616" s="509"/>
      <c r="L616" s="509"/>
      <c r="M616" s="509"/>
      <c r="N616" s="509"/>
      <c r="O616" s="509"/>
      <c r="P616" s="509"/>
      <c r="Q616" s="509"/>
      <c r="R616" s="509"/>
      <c r="S616" s="509"/>
      <c r="T616" s="509"/>
      <c r="U616" s="509"/>
      <c r="V616" s="509"/>
      <c r="W616" s="509"/>
      <c r="X616" s="509"/>
      <c r="Y616" s="509"/>
      <c r="Z616" s="509"/>
      <c r="AA616" s="509"/>
      <c r="AB616" s="509"/>
      <c r="AC616" s="509"/>
      <c r="AD616" s="509"/>
      <c r="AE616" s="509"/>
      <c r="AF616" s="509"/>
      <c r="AG616" s="509"/>
      <c r="AH616" s="509"/>
      <c r="AI616" s="509"/>
      <c r="AJ616" s="509"/>
      <c r="AK616" s="509"/>
      <c r="AL616" s="509"/>
      <c r="AM616" s="509"/>
      <c r="AN616" s="509"/>
      <c r="AO616" s="509"/>
      <c r="AP616" s="509"/>
      <c r="AQ616" s="509"/>
      <c r="AR616" s="509"/>
      <c r="AS616" s="509"/>
      <c r="AT616" s="509"/>
      <c r="AU616" s="509"/>
      <c r="AV616" s="509"/>
      <c r="AW616" s="509"/>
      <c r="AX616" s="509"/>
      <c r="AY616" s="509"/>
      <c r="AZ616" s="509"/>
      <c r="BA616" s="509"/>
      <c r="BB616" s="509"/>
      <c r="BC616" s="509"/>
    </row>
    <row r="617" ht="15.75" customHeight="1">
      <c r="A617" s="509"/>
      <c r="B617" s="510"/>
      <c r="C617" s="509"/>
      <c r="D617" s="509"/>
      <c r="E617" s="509"/>
      <c r="F617" s="509"/>
      <c r="G617" s="509"/>
      <c r="H617" s="509"/>
      <c r="I617" s="509"/>
      <c r="J617" s="509"/>
      <c r="K617" s="509"/>
      <c r="L617" s="509"/>
      <c r="M617" s="509"/>
      <c r="N617" s="509"/>
      <c r="O617" s="509"/>
      <c r="P617" s="509"/>
      <c r="Q617" s="509"/>
      <c r="R617" s="509"/>
      <c r="S617" s="509"/>
      <c r="T617" s="509"/>
      <c r="U617" s="509"/>
      <c r="V617" s="509"/>
      <c r="W617" s="509"/>
      <c r="X617" s="509"/>
      <c r="Y617" s="509"/>
      <c r="Z617" s="509"/>
      <c r="AA617" s="509"/>
      <c r="AB617" s="509"/>
      <c r="AC617" s="509"/>
      <c r="AD617" s="509"/>
      <c r="AE617" s="509"/>
      <c r="AF617" s="509"/>
      <c r="AG617" s="509"/>
      <c r="AH617" s="509"/>
      <c r="AI617" s="509"/>
      <c r="AJ617" s="509"/>
      <c r="AK617" s="509"/>
      <c r="AL617" s="509"/>
      <c r="AM617" s="509"/>
      <c r="AN617" s="509"/>
      <c r="AO617" s="509"/>
      <c r="AP617" s="509"/>
      <c r="AQ617" s="509"/>
      <c r="AR617" s="509"/>
      <c r="AS617" s="509"/>
      <c r="AT617" s="509"/>
      <c r="AU617" s="509"/>
      <c r="AV617" s="509"/>
      <c r="AW617" s="509"/>
      <c r="AX617" s="509"/>
      <c r="AY617" s="509"/>
      <c r="AZ617" s="509"/>
      <c r="BA617" s="509"/>
      <c r="BB617" s="509"/>
      <c r="BC617" s="509"/>
    </row>
    <row r="618" ht="15.75" customHeight="1">
      <c r="A618" s="509"/>
      <c r="B618" s="510"/>
      <c r="C618" s="509"/>
      <c r="D618" s="509"/>
      <c r="E618" s="509"/>
      <c r="F618" s="509"/>
      <c r="G618" s="509"/>
      <c r="H618" s="509"/>
      <c r="I618" s="509"/>
      <c r="J618" s="509"/>
      <c r="K618" s="509"/>
      <c r="L618" s="509"/>
      <c r="M618" s="509"/>
      <c r="N618" s="509"/>
      <c r="O618" s="509"/>
      <c r="P618" s="509"/>
      <c r="Q618" s="509"/>
      <c r="R618" s="509"/>
      <c r="S618" s="509"/>
      <c r="T618" s="509"/>
      <c r="U618" s="509"/>
      <c r="V618" s="509"/>
      <c r="W618" s="509"/>
      <c r="X618" s="509"/>
      <c r="Y618" s="509"/>
      <c r="Z618" s="509"/>
      <c r="AA618" s="509"/>
      <c r="AB618" s="509"/>
      <c r="AC618" s="509"/>
      <c r="AD618" s="509"/>
      <c r="AE618" s="509"/>
      <c r="AF618" s="509"/>
      <c r="AG618" s="509"/>
      <c r="AH618" s="509"/>
      <c r="AI618" s="509"/>
      <c r="AJ618" s="509"/>
      <c r="AK618" s="509"/>
      <c r="AL618" s="509"/>
      <c r="AM618" s="509"/>
      <c r="AN618" s="509"/>
      <c r="AO618" s="509"/>
      <c r="AP618" s="509"/>
      <c r="AQ618" s="509"/>
      <c r="AR618" s="509"/>
      <c r="AS618" s="509"/>
      <c r="AT618" s="509"/>
      <c r="AU618" s="509"/>
      <c r="AV618" s="509"/>
      <c r="AW618" s="509"/>
      <c r="AX618" s="509"/>
      <c r="AY618" s="509"/>
      <c r="AZ618" s="509"/>
      <c r="BA618" s="509"/>
      <c r="BB618" s="509"/>
      <c r="BC618" s="509"/>
    </row>
    <row r="619" ht="15.75" customHeight="1">
      <c r="A619" s="509"/>
      <c r="B619" s="510"/>
      <c r="C619" s="509"/>
      <c r="D619" s="509"/>
      <c r="E619" s="509"/>
      <c r="F619" s="509"/>
      <c r="G619" s="509"/>
      <c r="H619" s="509"/>
      <c r="I619" s="509"/>
      <c r="J619" s="509"/>
      <c r="K619" s="509"/>
      <c r="L619" s="509"/>
      <c r="M619" s="509"/>
      <c r="N619" s="509"/>
      <c r="O619" s="509"/>
      <c r="P619" s="509"/>
      <c r="Q619" s="509"/>
      <c r="R619" s="509"/>
      <c r="S619" s="509"/>
      <c r="T619" s="509"/>
      <c r="U619" s="509"/>
      <c r="V619" s="509"/>
      <c r="W619" s="509"/>
      <c r="X619" s="509"/>
      <c r="Y619" s="509"/>
      <c r="Z619" s="509"/>
      <c r="AA619" s="509"/>
      <c r="AB619" s="509"/>
      <c r="AC619" s="509"/>
      <c r="AD619" s="509"/>
      <c r="AE619" s="509"/>
      <c r="AF619" s="509"/>
      <c r="AG619" s="509"/>
      <c r="AH619" s="509"/>
      <c r="AI619" s="509"/>
      <c r="AJ619" s="509"/>
      <c r="AK619" s="509"/>
      <c r="AL619" s="509"/>
      <c r="AM619" s="509"/>
      <c r="AN619" s="509"/>
      <c r="AO619" s="509"/>
      <c r="AP619" s="509"/>
      <c r="AQ619" s="509"/>
      <c r="AR619" s="509"/>
      <c r="AS619" s="509"/>
      <c r="AT619" s="509"/>
      <c r="AU619" s="509"/>
      <c r="AV619" s="509"/>
      <c r="AW619" s="509"/>
      <c r="AX619" s="509"/>
      <c r="AY619" s="509"/>
      <c r="AZ619" s="509"/>
      <c r="BA619" s="509"/>
      <c r="BB619" s="509"/>
      <c r="BC619" s="509"/>
    </row>
    <row r="620" ht="15.75" customHeight="1">
      <c r="A620" s="509"/>
      <c r="B620" s="510"/>
      <c r="C620" s="509"/>
      <c r="D620" s="509"/>
      <c r="E620" s="509"/>
      <c r="F620" s="509"/>
      <c r="G620" s="509"/>
      <c r="H620" s="509"/>
      <c r="I620" s="509"/>
      <c r="J620" s="509"/>
      <c r="K620" s="509"/>
      <c r="L620" s="509"/>
      <c r="M620" s="509"/>
      <c r="N620" s="509"/>
      <c r="O620" s="509"/>
      <c r="P620" s="509"/>
      <c r="Q620" s="509"/>
      <c r="R620" s="509"/>
      <c r="S620" s="509"/>
      <c r="T620" s="509"/>
      <c r="U620" s="509"/>
      <c r="V620" s="509"/>
      <c r="W620" s="509"/>
      <c r="X620" s="509"/>
      <c r="Y620" s="509"/>
      <c r="Z620" s="509"/>
      <c r="AA620" s="509"/>
      <c r="AB620" s="509"/>
      <c r="AC620" s="509"/>
      <c r="AD620" s="509"/>
      <c r="AE620" s="509"/>
      <c r="AF620" s="509"/>
      <c r="AG620" s="509"/>
      <c r="AH620" s="509"/>
      <c r="AI620" s="509"/>
      <c r="AJ620" s="509"/>
      <c r="AK620" s="509"/>
      <c r="AL620" s="509"/>
      <c r="AM620" s="509"/>
      <c r="AN620" s="509"/>
      <c r="AO620" s="509"/>
      <c r="AP620" s="509"/>
      <c r="AQ620" s="509"/>
      <c r="AR620" s="509"/>
      <c r="AS620" s="509"/>
      <c r="AT620" s="509"/>
      <c r="AU620" s="509"/>
      <c r="AV620" s="509"/>
      <c r="AW620" s="509"/>
      <c r="AX620" s="509"/>
      <c r="AY620" s="509"/>
      <c r="AZ620" s="509"/>
      <c r="BA620" s="509"/>
      <c r="BB620" s="509"/>
      <c r="BC620" s="509"/>
    </row>
    <row r="621" ht="15.75" customHeight="1">
      <c r="A621" s="509"/>
      <c r="B621" s="510"/>
      <c r="C621" s="509"/>
      <c r="D621" s="509"/>
      <c r="E621" s="509"/>
      <c r="F621" s="509"/>
      <c r="G621" s="509"/>
      <c r="H621" s="509"/>
      <c r="I621" s="509"/>
      <c r="J621" s="509"/>
      <c r="K621" s="509"/>
      <c r="L621" s="509"/>
      <c r="M621" s="509"/>
      <c r="N621" s="509"/>
      <c r="O621" s="509"/>
      <c r="P621" s="509"/>
      <c r="Q621" s="509"/>
      <c r="R621" s="509"/>
      <c r="S621" s="509"/>
      <c r="T621" s="509"/>
      <c r="U621" s="509"/>
      <c r="V621" s="509"/>
      <c r="W621" s="509"/>
      <c r="X621" s="509"/>
      <c r="Y621" s="509"/>
      <c r="Z621" s="509"/>
      <c r="AA621" s="509"/>
      <c r="AB621" s="509"/>
      <c r="AC621" s="509"/>
      <c r="AD621" s="509"/>
      <c r="AE621" s="509"/>
      <c r="AF621" s="509"/>
      <c r="AG621" s="509"/>
      <c r="AH621" s="509"/>
      <c r="AI621" s="509"/>
      <c r="AJ621" s="509"/>
      <c r="AK621" s="509"/>
      <c r="AL621" s="509"/>
      <c r="AM621" s="509"/>
      <c r="AN621" s="509"/>
      <c r="AO621" s="509"/>
      <c r="AP621" s="509"/>
      <c r="AQ621" s="509"/>
      <c r="AR621" s="509"/>
      <c r="AS621" s="509"/>
      <c r="AT621" s="509"/>
      <c r="AU621" s="509"/>
      <c r="AV621" s="509"/>
      <c r="AW621" s="509"/>
      <c r="AX621" s="509"/>
      <c r="AY621" s="509"/>
      <c r="AZ621" s="509"/>
      <c r="BA621" s="509"/>
      <c r="BB621" s="509"/>
      <c r="BC621" s="509"/>
    </row>
    <row r="622" ht="15.75" customHeight="1">
      <c r="A622" s="509"/>
      <c r="B622" s="510"/>
      <c r="C622" s="509"/>
      <c r="D622" s="509"/>
      <c r="E622" s="509"/>
      <c r="F622" s="509"/>
      <c r="G622" s="509"/>
      <c r="H622" s="509"/>
      <c r="I622" s="509"/>
      <c r="J622" s="509"/>
      <c r="K622" s="509"/>
      <c r="L622" s="509"/>
      <c r="M622" s="509"/>
      <c r="N622" s="509"/>
      <c r="O622" s="509"/>
      <c r="P622" s="509"/>
      <c r="Q622" s="509"/>
      <c r="R622" s="509"/>
      <c r="S622" s="509"/>
      <c r="T622" s="509"/>
      <c r="U622" s="509"/>
      <c r="V622" s="509"/>
      <c r="W622" s="509"/>
      <c r="X622" s="509"/>
      <c r="Y622" s="509"/>
      <c r="Z622" s="509"/>
      <c r="AA622" s="509"/>
      <c r="AB622" s="509"/>
      <c r="AC622" s="509"/>
      <c r="AD622" s="509"/>
      <c r="AE622" s="509"/>
      <c r="AF622" s="509"/>
      <c r="AG622" s="509"/>
      <c r="AH622" s="509"/>
      <c r="AI622" s="509"/>
      <c r="AJ622" s="509"/>
      <c r="AK622" s="509"/>
      <c r="AL622" s="509"/>
      <c r="AM622" s="509"/>
      <c r="AN622" s="509"/>
      <c r="AO622" s="509"/>
      <c r="AP622" s="509"/>
      <c r="AQ622" s="509"/>
      <c r="AR622" s="509"/>
      <c r="AS622" s="509"/>
      <c r="AT622" s="509"/>
      <c r="AU622" s="509"/>
      <c r="AV622" s="509"/>
      <c r="AW622" s="509"/>
      <c r="AX622" s="509"/>
      <c r="AY622" s="509"/>
      <c r="AZ622" s="509"/>
      <c r="BA622" s="509"/>
      <c r="BB622" s="509"/>
      <c r="BC622" s="509"/>
    </row>
    <row r="623" ht="15.75" customHeight="1">
      <c r="A623" s="509"/>
      <c r="B623" s="510"/>
      <c r="C623" s="509"/>
      <c r="D623" s="509"/>
      <c r="E623" s="509"/>
      <c r="F623" s="509"/>
      <c r="G623" s="509"/>
      <c r="H623" s="509"/>
      <c r="I623" s="509"/>
      <c r="J623" s="509"/>
      <c r="K623" s="509"/>
      <c r="L623" s="509"/>
      <c r="M623" s="509"/>
      <c r="N623" s="509"/>
      <c r="O623" s="509"/>
      <c r="P623" s="509"/>
      <c r="Q623" s="509"/>
      <c r="R623" s="509"/>
      <c r="S623" s="509"/>
      <c r="T623" s="509"/>
      <c r="U623" s="509"/>
      <c r="V623" s="509"/>
      <c r="W623" s="509"/>
      <c r="X623" s="509"/>
      <c r="Y623" s="509"/>
      <c r="Z623" s="509"/>
      <c r="AA623" s="509"/>
      <c r="AB623" s="509"/>
      <c r="AC623" s="509"/>
      <c r="AD623" s="509"/>
      <c r="AE623" s="509"/>
      <c r="AF623" s="509"/>
      <c r="AG623" s="509"/>
      <c r="AH623" s="509"/>
      <c r="AI623" s="509"/>
      <c r="AJ623" s="509"/>
      <c r="AK623" s="509"/>
      <c r="AL623" s="509"/>
      <c r="AM623" s="509"/>
      <c r="AN623" s="509"/>
      <c r="AO623" s="509"/>
      <c r="AP623" s="509"/>
      <c r="AQ623" s="509"/>
      <c r="AR623" s="509"/>
      <c r="AS623" s="509"/>
      <c r="AT623" s="509"/>
      <c r="AU623" s="509"/>
      <c r="AV623" s="509"/>
      <c r="AW623" s="509"/>
      <c r="AX623" s="509"/>
      <c r="AY623" s="509"/>
      <c r="AZ623" s="509"/>
      <c r="BA623" s="509"/>
      <c r="BB623" s="509"/>
      <c r="BC623" s="509"/>
    </row>
    <row r="624" ht="15.75" customHeight="1">
      <c r="A624" s="509"/>
      <c r="B624" s="510"/>
      <c r="C624" s="509"/>
      <c r="D624" s="509"/>
      <c r="E624" s="509"/>
      <c r="F624" s="509"/>
      <c r="G624" s="509"/>
      <c r="H624" s="509"/>
      <c r="I624" s="509"/>
      <c r="J624" s="509"/>
      <c r="K624" s="509"/>
      <c r="L624" s="509"/>
      <c r="M624" s="509"/>
      <c r="N624" s="509"/>
      <c r="O624" s="509"/>
      <c r="P624" s="509"/>
      <c r="Q624" s="509"/>
      <c r="R624" s="509"/>
      <c r="S624" s="509"/>
      <c r="T624" s="509"/>
      <c r="U624" s="509"/>
      <c r="V624" s="509"/>
      <c r="W624" s="509"/>
      <c r="X624" s="509"/>
      <c r="Y624" s="509"/>
      <c r="Z624" s="509"/>
      <c r="AA624" s="509"/>
      <c r="AB624" s="509"/>
      <c r="AC624" s="509"/>
      <c r="AD624" s="509"/>
      <c r="AE624" s="509"/>
      <c r="AF624" s="509"/>
      <c r="AG624" s="509"/>
      <c r="AH624" s="509"/>
      <c r="AI624" s="509"/>
      <c r="AJ624" s="509"/>
      <c r="AK624" s="509"/>
      <c r="AL624" s="509"/>
      <c r="AM624" s="509"/>
      <c r="AN624" s="509"/>
      <c r="AO624" s="509"/>
      <c r="AP624" s="509"/>
      <c r="AQ624" s="509"/>
      <c r="AR624" s="509"/>
      <c r="AS624" s="509"/>
      <c r="AT624" s="509"/>
      <c r="AU624" s="509"/>
      <c r="AV624" s="509"/>
      <c r="AW624" s="509"/>
      <c r="AX624" s="509"/>
      <c r="AY624" s="509"/>
      <c r="AZ624" s="509"/>
      <c r="BA624" s="509"/>
      <c r="BB624" s="509"/>
      <c r="BC624" s="509"/>
    </row>
    <row r="625" ht="15.75" customHeight="1">
      <c r="A625" s="509"/>
      <c r="B625" s="510"/>
      <c r="C625" s="509"/>
      <c r="D625" s="509"/>
      <c r="E625" s="509"/>
      <c r="F625" s="509"/>
      <c r="G625" s="509"/>
      <c r="H625" s="509"/>
      <c r="I625" s="509"/>
      <c r="J625" s="509"/>
      <c r="K625" s="509"/>
      <c r="L625" s="509"/>
      <c r="M625" s="509"/>
      <c r="N625" s="509"/>
      <c r="O625" s="509"/>
      <c r="P625" s="509"/>
      <c r="Q625" s="509"/>
      <c r="R625" s="509"/>
      <c r="S625" s="509"/>
      <c r="T625" s="509"/>
      <c r="U625" s="509"/>
      <c r="V625" s="509"/>
      <c r="W625" s="509"/>
      <c r="X625" s="509"/>
      <c r="Y625" s="509"/>
      <c r="Z625" s="509"/>
      <c r="AA625" s="509"/>
      <c r="AB625" s="509"/>
      <c r="AC625" s="509"/>
      <c r="AD625" s="509"/>
      <c r="AE625" s="509"/>
      <c r="AF625" s="509"/>
      <c r="AG625" s="509"/>
      <c r="AH625" s="509"/>
      <c r="AI625" s="509"/>
      <c r="AJ625" s="509"/>
      <c r="AK625" s="509"/>
      <c r="AL625" s="509"/>
      <c r="AM625" s="509"/>
      <c r="AN625" s="509"/>
      <c r="AO625" s="509"/>
      <c r="AP625" s="509"/>
      <c r="AQ625" s="509"/>
      <c r="AR625" s="509"/>
      <c r="AS625" s="509"/>
      <c r="AT625" s="509"/>
      <c r="AU625" s="509"/>
      <c r="AV625" s="509"/>
      <c r="AW625" s="509"/>
      <c r="AX625" s="509"/>
      <c r="AY625" s="509"/>
      <c r="AZ625" s="509"/>
      <c r="BA625" s="509"/>
      <c r="BB625" s="509"/>
      <c r="BC625" s="509"/>
    </row>
    <row r="626" ht="15.75" customHeight="1">
      <c r="A626" s="509"/>
      <c r="B626" s="510"/>
      <c r="C626" s="509"/>
      <c r="D626" s="509"/>
      <c r="E626" s="509"/>
      <c r="F626" s="509"/>
      <c r="G626" s="509"/>
      <c r="H626" s="509"/>
      <c r="I626" s="509"/>
      <c r="J626" s="509"/>
      <c r="K626" s="509"/>
      <c r="L626" s="509"/>
      <c r="M626" s="509"/>
      <c r="N626" s="509"/>
      <c r="O626" s="509"/>
      <c r="P626" s="509"/>
      <c r="Q626" s="509"/>
      <c r="R626" s="509"/>
      <c r="S626" s="509"/>
      <c r="T626" s="509"/>
      <c r="U626" s="509"/>
      <c r="V626" s="509"/>
      <c r="W626" s="509"/>
      <c r="X626" s="509"/>
      <c r="Y626" s="509"/>
      <c r="Z626" s="509"/>
      <c r="AA626" s="509"/>
      <c r="AB626" s="509"/>
      <c r="AC626" s="509"/>
      <c r="AD626" s="509"/>
      <c r="AE626" s="509"/>
      <c r="AF626" s="509"/>
      <c r="AG626" s="509"/>
      <c r="AH626" s="509"/>
      <c r="AI626" s="509"/>
      <c r="AJ626" s="509"/>
      <c r="AK626" s="509"/>
      <c r="AL626" s="509"/>
      <c r="AM626" s="509"/>
      <c r="AN626" s="509"/>
      <c r="AO626" s="509"/>
      <c r="AP626" s="509"/>
      <c r="AQ626" s="509"/>
      <c r="AR626" s="509"/>
      <c r="AS626" s="509"/>
      <c r="AT626" s="509"/>
      <c r="AU626" s="509"/>
      <c r="AV626" s="509"/>
      <c r="AW626" s="509"/>
      <c r="AX626" s="509"/>
      <c r="AY626" s="509"/>
      <c r="AZ626" s="509"/>
      <c r="BA626" s="509"/>
      <c r="BB626" s="509"/>
      <c r="BC626" s="509"/>
    </row>
    <row r="627" ht="15.75" customHeight="1">
      <c r="A627" s="509"/>
      <c r="B627" s="510"/>
      <c r="C627" s="509"/>
      <c r="D627" s="509"/>
      <c r="E627" s="509"/>
      <c r="F627" s="509"/>
      <c r="G627" s="509"/>
      <c r="H627" s="509"/>
      <c r="I627" s="509"/>
      <c r="J627" s="509"/>
      <c r="K627" s="509"/>
      <c r="L627" s="509"/>
      <c r="M627" s="509"/>
      <c r="N627" s="509"/>
      <c r="O627" s="509"/>
      <c r="P627" s="509"/>
      <c r="Q627" s="509"/>
      <c r="R627" s="509"/>
      <c r="S627" s="509"/>
      <c r="T627" s="509"/>
      <c r="U627" s="509"/>
      <c r="V627" s="509"/>
      <c r="W627" s="509"/>
      <c r="X627" s="509"/>
      <c r="Y627" s="509"/>
      <c r="Z627" s="509"/>
      <c r="AA627" s="509"/>
      <c r="AB627" s="509"/>
      <c r="AC627" s="509"/>
      <c r="AD627" s="509"/>
      <c r="AE627" s="509"/>
      <c r="AF627" s="509"/>
      <c r="AG627" s="509"/>
      <c r="AH627" s="509"/>
      <c r="AI627" s="509"/>
      <c r="AJ627" s="509"/>
      <c r="AK627" s="509"/>
      <c r="AL627" s="509"/>
      <c r="AM627" s="509"/>
      <c r="AN627" s="509"/>
      <c r="AO627" s="509"/>
      <c r="AP627" s="509"/>
      <c r="AQ627" s="509"/>
      <c r="AR627" s="509"/>
      <c r="AS627" s="509"/>
      <c r="AT627" s="509"/>
      <c r="AU627" s="509"/>
      <c r="AV627" s="509"/>
      <c r="AW627" s="509"/>
      <c r="AX627" s="509"/>
      <c r="AY627" s="509"/>
      <c r="AZ627" s="509"/>
      <c r="BA627" s="509"/>
      <c r="BB627" s="509"/>
      <c r="BC627" s="509"/>
    </row>
    <row r="628" ht="15.75" customHeight="1">
      <c r="A628" s="509"/>
      <c r="B628" s="510"/>
      <c r="C628" s="509"/>
      <c r="D628" s="509"/>
      <c r="E628" s="509"/>
      <c r="F628" s="509"/>
      <c r="G628" s="509"/>
      <c r="H628" s="509"/>
      <c r="I628" s="509"/>
      <c r="J628" s="509"/>
      <c r="K628" s="509"/>
      <c r="L628" s="509"/>
      <c r="M628" s="509"/>
      <c r="N628" s="509"/>
      <c r="O628" s="509"/>
      <c r="P628" s="509"/>
      <c r="Q628" s="509"/>
      <c r="R628" s="509"/>
      <c r="S628" s="509"/>
      <c r="T628" s="509"/>
      <c r="U628" s="509"/>
      <c r="V628" s="509"/>
      <c r="W628" s="509"/>
      <c r="X628" s="509"/>
      <c r="Y628" s="509"/>
      <c r="Z628" s="509"/>
      <c r="AA628" s="509"/>
      <c r="AB628" s="509"/>
      <c r="AC628" s="509"/>
      <c r="AD628" s="509"/>
      <c r="AE628" s="509"/>
      <c r="AF628" s="509"/>
      <c r="AG628" s="509"/>
      <c r="AH628" s="509"/>
      <c r="AI628" s="509"/>
      <c r="AJ628" s="509"/>
      <c r="AK628" s="509"/>
      <c r="AL628" s="509"/>
      <c r="AM628" s="509"/>
      <c r="AN628" s="509"/>
      <c r="AO628" s="509"/>
      <c r="AP628" s="509"/>
      <c r="AQ628" s="509"/>
      <c r="AR628" s="509"/>
      <c r="AS628" s="509"/>
      <c r="AT628" s="509"/>
      <c r="AU628" s="509"/>
      <c r="AV628" s="509"/>
      <c r="AW628" s="509"/>
      <c r="AX628" s="509"/>
      <c r="AY628" s="509"/>
      <c r="AZ628" s="509"/>
      <c r="BA628" s="509"/>
      <c r="BB628" s="509"/>
      <c r="BC628" s="509"/>
    </row>
    <row r="629" ht="15.75" customHeight="1">
      <c r="A629" s="509"/>
      <c r="B629" s="510"/>
      <c r="C629" s="509"/>
      <c r="D629" s="509"/>
      <c r="E629" s="509"/>
      <c r="F629" s="509"/>
      <c r="G629" s="509"/>
      <c r="H629" s="509"/>
      <c r="I629" s="509"/>
      <c r="J629" s="509"/>
      <c r="K629" s="509"/>
      <c r="L629" s="509"/>
      <c r="M629" s="509"/>
      <c r="N629" s="509"/>
      <c r="O629" s="509"/>
      <c r="P629" s="509"/>
      <c r="Q629" s="509"/>
      <c r="R629" s="509"/>
      <c r="S629" s="509"/>
      <c r="T629" s="509"/>
      <c r="U629" s="509"/>
      <c r="V629" s="509"/>
      <c r="W629" s="509"/>
      <c r="X629" s="509"/>
      <c r="Y629" s="509"/>
      <c r="Z629" s="509"/>
      <c r="AA629" s="509"/>
      <c r="AB629" s="509"/>
      <c r="AC629" s="509"/>
      <c r="AD629" s="509"/>
      <c r="AE629" s="509"/>
      <c r="AF629" s="509"/>
      <c r="AG629" s="509"/>
      <c r="AH629" s="509"/>
      <c r="AI629" s="509"/>
      <c r="AJ629" s="509"/>
      <c r="AK629" s="509"/>
      <c r="AL629" s="509"/>
      <c r="AM629" s="509"/>
      <c r="AN629" s="509"/>
      <c r="AO629" s="509"/>
      <c r="AP629" s="509"/>
      <c r="AQ629" s="509"/>
      <c r="AR629" s="509"/>
      <c r="AS629" s="509"/>
      <c r="AT629" s="509"/>
      <c r="AU629" s="509"/>
      <c r="AV629" s="509"/>
      <c r="AW629" s="509"/>
      <c r="AX629" s="509"/>
      <c r="AY629" s="509"/>
      <c r="AZ629" s="509"/>
      <c r="BA629" s="509"/>
      <c r="BB629" s="509"/>
      <c r="BC629" s="509"/>
    </row>
    <row r="630" ht="15.75" customHeight="1">
      <c r="A630" s="509"/>
      <c r="B630" s="510"/>
      <c r="C630" s="509"/>
      <c r="D630" s="509"/>
      <c r="E630" s="509"/>
      <c r="F630" s="509"/>
      <c r="G630" s="509"/>
      <c r="H630" s="509"/>
      <c r="I630" s="509"/>
      <c r="J630" s="509"/>
      <c r="K630" s="509"/>
      <c r="L630" s="509"/>
      <c r="M630" s="509"/>
      <c r="N630" s="509"/>
      <c r="O630" s="509"/>
      <c r="P630" s="509"/>
      <c r="Q630" s="509"/>
      <c r="R630" s="509"/>
      <c r="S630" s="509"/>
      <c r="T630" s="509"/>
      <c r="U630" s="509"/>
      <c r="V630" s="509"/>
      <c r="W630" s="509"/>
      <c r="X630" s="509"/>
      <c r="Y630" s="509"/>
      <c r="Z630" s="509"/>
      <c r="AA630" s="509"/>
      <c r="AB630" s="509"/>
      <c r="AC630" s="509"/>
      <c r="AD630" s="509"/>
      <c r="AE630" s="509"/>
      <c r="AF630" s="509"/>
      <c r="AG630" s="509"/>
      <c r="AH630" s="509"/>
      <c r="AI630" s="509"/>
      <c r="AJ630" s="509"/>
      <c r="AK630" s="509"/>
      <c r="AL630" s="509"/>
      <c r="AM630" s="509"/>
      <c r="AN630" s="509"/>
      <c r="AO630" s="509"/>
      <c r="AP630" s="509"/>
      <c r="AQ630" s="509"/>
      <c r="AR630" s="509"/>
      <c r="AS630" s="509"/>
      <c r="AT630" s="509"/>
      <c r="AU630" s="509"/>
      <c r="AV630" s="509"/>
      <c r="AW630" s="509"/>
      <c r="AX630" s="509"/>
      <c r="AY630" s="509"/>
      <c r="AZ630" s="509"/>
      <c r="BA630" s="509"/>
      <c r="BB630" s="509"/>
      <c r="BC630" s="509"/>
    </row>
    <row r="631" ht="15.75" customHeight="1">
      <c r="A631" s="509"/>
      <c r="B631" s="510"/>
      <c r="C631" s="509"/>
      <c r="D631" s="509"/>
      <c r="E631" s="509"/>
      <c r="F631" s="509"/>
      <c r="G631" s="509"/>
      <c r="H631" s="509"/>
      <c r="I631" s="509"/>
      <c r="J631" s="509"/>
      <c r="K631" s="509"/>
      <c r="L631" s="509"/>
      <c r="M631" s="509"/>
      <c r="N631" s="509"/>
      <c r="O631" s="509"/>
      <c r="P631" s="509"/>
      <c r="Q631" s="509"/>
      <c r="R631" s="509"/>
      <c r="S631" s="509"/>
      <c r="T631" s="509"/>
      <c r="U631" s="509"/>
      <c r="V631" s="509"/>
      <c r="W631" s="509"/>
      <c r="X631" s="509"/>
      <c r="Y631" s="509"/>
      <c r="Z631" s="509"/>
      <c r="AA631" s="509"/>
      <c r="AB631" s="509"/>
      <c r="AC631" s="509"/>
      <c r="AD631" s="509"/>
      <c r="AE631" s="509"/>
      <c r="AF631" s="509"/>
      <c r="AG631" s="509"/>
      <c r="AH631" s="509"/>
      <c r="AI631" s="509"/>
      <c r="AJ631" s="509"/>
      <c r="AK631" s="509"/>
      <c r="AL631" s="509"/>
      <c r="AM631" s="509"/>
      <c r="AN631" s="509"/>
      <c r="AO631" s="509"/>
      <c r="AP631" s="509"/>
      <c r="AQ631" s="509"/>
      <c r="AR631" s="509"/>
      <c r="AS631" s="509"/>
      <c r="AT631" s="509"/>
      <c r="AU631" s="509"/>
      <c r="AV631" s="509"/>
      <c r="AW631" s="509"/>
      <c r="AX631" s="509"/>
      <c r="AY631" s="509"/>
      <c r="AZ631" s="509"/>
      <c r="BA631" s="509"/>
      <c r="BB631" s="509"/>
      <c r="BC631" s="509"/>
    </row>
    <row r="632" ht="15.75" customHeight="1">
      <c r="A632" s="509"/>
      <c r="B632" s="510"/>
      <c r="C632" s="509"/>
      <c r="D632" s="509"/>
      <c r="E632" s="509"/>
      <c r="F632" s="509"/>
      <c r="G632" s="509"/>
      <c r="H632" s="509"/>
      <c r="I632" s="509"/>
      <c r="J632" s="509"/>
      <c r="K632" s="509"/>
      <c r="L632" s="509"/>
      <c r="M632" s="509"/>
      <c r="N632" s="509"/>
      <c r="O632" s="509"/>
      <c r="P632" s="509"/>
      <c r="Q632" s="509"/>
      <c r="R632" s="509"/>
      <c r="S632" s="509"/>
      <c r="T632" s="509"/>
      <c r="U632" s="509"/>
      <c r="V632" s="509"/>
      <c r="W632" s="509"/>
      <c r="X632" s="509"/>
      <c r="Y632" s="509"/>
      <c r="Z632" s="509"/>
      <c r="AA632" s="509"/>
      <c r="AB632" s="509"/>
      <c r="AC632" s="509"/>
      <c r="AD632" s="509"/>
      <c r="AE632" s="509"/>
      <c r="AF632" s="509"/>
      <c r="AG632" s="509"/>
      <c r="AH632" s="509"/>
      <c r="AI632" s="509"/>
      <c r="AJ632" s="509"/>
      <c r="AK632" s="509"/>
      <c r="AL632" s="509"/>
      <c r="AM632" s="509"/>
      <c r="AN632" s="509"/>
      <c r="AO632" s="509"/>
      <c r="AP632" s="509"/>
      <c r="AQ632" s="509"/>
      <c r="AR632" s="509"/>
      <c r="AS632" s="509"/>
      <c r="AT632" s="509"/>
      <c r="AU632" s="509"/>
      <c r="AV632" s="509"/>
      <c r="AW632" s="509"/>
      <c r="AX632" s="509"/>
      <c r="AY632" s="509"/>
      <c r="AZ632" s="509"/>
      <c r="BA632" s="509"/>
      <c r="BB632" s="509"/>
      <c r="BC632" s="509"/>
    </row>
    <row r="633" ht="15.75" customHeight="1">
      <c r="A633" s="509"/>
      <c r="B633" s="510"/>
      <c r="C633" s="509"/>
      <c r="D633" s="509"/>
      <c r="E633" s="509"/>
      <c r="F633" s="509"/>
      <c r="G633" s="509"/>
      <c r="H633" s="509"/>
      <c r="I633" s="509"/>
      <c r="J633" s="509"/>
      <c r="K633" s="509"/>
      <c r="L633" s="509"/>
      <c r="M633" s="509"/>
      <c r="N633" s="509"/>
      <c r="O633" s="509"/>
      <c r="P633" s="509"/>
      <c r="Q633" s="509"/>
      <c r="R633" s="509"/>
      <c r="S633" s="509"/>
      <c r="T633" s="509"/>
      <c r="U633" s="509"/>
      <c r="V633" s="509"/>
      <c r="W633" s="509"/>
      <c r="X633" s="509"/>
      <c r="Y633" s="509"/>
      <c r="Z633" s="509"/>
      <c r="AA633" s="509"/>
      <c r="AB633" s="509"/>
      <c r="AC633" s="509"/>
      <c r="AD633" s="509"/>
      <c r="AE633" s="509"/>
      <c r="AF633" s="509"/>
      <c r="AG633" s="509"/>
      <c r="AH633" s="509"/>
      <c r="AI633" s="509"/>
      <c r="AJ633" s="509"/>
      <c r="AK633" s="509"/>
      <c r="AL633" s="509"/>
      <c r="AM633" s="509"/>
      <c r="AN633" s="509"/>
      <c r="AO633" s="509"/>
      <c r="AP633" s="509"/>
      <c r="AQ633" s="509"/>
      <c r="AR633" s="509"/>
      <c r="AS633" s="509"/>
      <c r="AT633" s="509"/>
      <c r="AU633" s="509"/>
      <c r="AV633" s="509"/>
      <c r="AW633" s="509"/>
      <c r="AX633" s="509"/>
      <c r="AY633" s="509"/>
      <c r="AZ633" s="509"/>
      <c r="BA633" s="509"/>
      <c r="BB633" s="509"/>
      <c r="BC633" s="509"/>
    </row>
    <row r="634" ht="15.75" customHeight="1">
      <c r="A634" s="509"/>
      <c r="B634" s="510"/>
      <c r="C634" s="509"/>
      <c r="D634" s="509"/>
      <c r="E634" s="509"/>
      <c r="F634" s="509"/>
      <c r="G634" s="509"/>
      <c r="H634" s="509"/>
      <c r="I634" s="509"/>
      <c r="J634" s="509"/>
      <c r="K634" s="509"/>
      <c r="L634" s="509"/>
      <c r="M634" s="509"/>
      <c r="N634" s="509"/>
      <c r="O634" s="509"/>
      <c r="P634" s="509"/>
      <c r="Q634" s="509"/>
      <c r="R634" s="509"/>
      <c r="S634" s="509"/>
      <c r="T634" s="509"/>
      <c r="U634" s="509"/>
      <c r="V634" s="509"/>
      <c r="W634" s="509"/>
      <c r="X634" s="509"/>
      <c r="Y634" s="509"/>
      <c r="Z634" s="509"/>
      <c r="AA634" s="509"/>
      <c r="AB634" s="509"/>
      <c r="AC634" s="509"/>
      <c r="AD634" s="509"/>
      <c r="AE634" s="509"/>
      <c r="AF634" s="509"/>
      <c r="AG634" s="509"/>
      <c r="AH634" s="509"/>
      <c r="AI634" s="509"/>
      <c r="AJ634" s="509"/>
      <c r="AK634" s="509"/>
      <c r="AL634" s="509"/>
      <c r="AM634" s="509"/>
      <c r="AN634" s="509"/>
      <c r="AO634" s="509"/>
      <c r="AP634" s="509"/>
      <c r="AQ634" s="509"/>
      <c r="AR634" s="509"/>
      <c r="AS634" s="509"/>
      <c r="AT634" s="509"/>
      <c r="AU634" s="509"/>
      <c r="AV634" s="509"/>
      <c r="AW634" s="509"/>
      <c r="AX634" s="509"/>
      <c r="AY634" s="509"/>
      <c r="AZ634" s="509"/>
      <c r="BA634" s="509"/>
      <c r="BB634" s="509"/>
      <c r="BC634" s="509"/>
    </row>
    <row r="635" ht="15.75" customHeight="1">
      <c r="A635" s="509"/>
      <c r="B635" s="510"/>
      <c r="C635" s="509"/>
      <c r="D635" s="509"/>
      <c r="E635" s="509"/>
      <c r="F635" s="509"/>
      <c r="G635" s="509"/>
      <c r="H635" s="509"/>
      <c r="I635" s="509"/>
      <c r="J635" s="509"/>
      <c r="K635" s="509"/>
      <c r="L635" s="509"/>
      <c r="M635" s="509"/>
      <c r="N635" s="509"/>
      <c r="O635" s="509"/>
      <c r="P635" s="509"/>
      <c r="Q635" s="509"/>
      <c r="R635" s="509"/>
      <c r="S635" s="509"/>
      <c r="T635" s="509"/>
      <c r="U635" s="509"/>
      <c r="V635" s="509"/>
      <c r="W635" s="509"/>
      <c r="X635" s="509"/>
      <c r="Y635" s="509"/>
      <c r="Z635" s="509"/>
      <c r="AA635" s="509"/>
      <c r="AB635" s="509"/>
      <c r="AC635" s="509"/>
      <c r="AD635" s="509"/>
      <c r="AE635" s="509"/>
      <c r="AF635" s="509"/>
      <c r="AG635" s="509"/>
      <c r="AH635" s="509"/>
      <c r="AI635" s="509"/>
      <c r="AJ635" s="509"/>
      <c r="AK635" s="509"/>
      <c r="AL635" s="509"/>
      <c r="AM635" s="509"/>
      <c r="AN635" s="509"/>
      <c r="AO635" s="509"/>
      <c r="AP635" s="509"/>
      <c r="AQ635" s="509"/>
      <c r="AR635" s="509"/>
      <c r="AS635" s="509"/>
      <c r="AT635" s="509"/>
      <c r="AU635" s="509"/>
      <c r="AV635" s="509"/>
      <c r="AW635" s="509"/>
      <c r="AX635" s="509"/>
      <c r="AY635" s="509"/>
      <c r="AZ635" s="509"/>
      <c r="BA635" s="509"/>
      <c r="BB635" s="509"/>
      <c r="BC635" s="509"/>
    </row>
    <row r="636" ht="15.75" customHeight="1">
      <c r="A636" s="509"/>
      <c r="B636" s="510"/>
      <c r="C636" s="509"/>
      <c r="D636" s="509"/>
      <c r="E636" s="509"/>
      <c r="F636" s="509"/>
      <c r="G636" s="509"/>
      <c r="H636" s="509"/>
      <c r="I636" s="509"/>
      <c r="J636" s="509"/>
      <c r="K636" s="509"/>
      <c r="L636" s="509"/>
      <c r="M636" s="509"/>
      <c r="N636" s="509"/>
      <c r="O636" s="509"/>
      <c r="P636" s="509"/>
      <c r="Q636" s="509"/>
      <c r="R636" s="509"/>
      <c r="S636" s="509"/>
      <c r="T636" s="509"/>
      <c r="U636" s="509"/>
      <c r="V636" s="509"/>
      <c r="W636" s="509"/>
      <c r="X636" s="509"/>
      <c r="Y636" s="509"/>
      <c r="Z636" s="509"/>
      <c r="AA636" s="509"/>
      <c r="AB636" s="509"/>
      <c r="AC636" s="509"/>
      <c r="AD636" s="509"/>
      <c r="AE636" s="509"/>
      <c r="AF636" s="509"/>
      <c r="AG636" s="509"/>
      <c r="AH636" s="509"/>
      <c r="AI636" s="509"/>
      <c r="AJ636" s="509"/>
      <c r="AK636" s="509"/>
      <c r="AL636" s="509"/>
      <c r="AM636" s="509"/>
      <c r="AN636" s="509"/>
      <c r="AO636" s="509"/>
      <c r="AP636" s="509"/>
      <c r="AQ636" s="509"/>
      <c r="AR636" s="509"/>
      <c r="AS636" s="509"/>
      <c r="AT636" s="509"/>
      <c r="AU636" s="509"/>
      <c r="AV636" s="509"/>
      <c r="AW636" s="509"/>
      <c r="AX636" s="509"/>
      <c r="AY636" s="509"/>
      <c r="AZ636" s="509"/>
      <c r="BA636" s="509"/>
      <c r="BB636" s="509"/>
      <c r="BC636" s="509"/>
    </row>
    <row r="637" ht="15.75" customHeight="1">
      <c r="A637" s="509"/>
      <c r="B637" s="510"/>
      <c r="C637" s="509"/>
      <c r="D637" s="509"/>
      <c r="E637" s="509"/>
      <c r="F637" s="509"/>
      <c r="G637" s="509"/>
      <c r="H637" s="509"/>
      <c r="I637" s="509"/>
      <c r="J637" s="509"/>
      <c r="K637" s="509"/>
      <c r="L637" s="509"/>
      <c r="M637" s="509"/>
      <c r="N637" s="509"/>
      <c r="O637" s="509"/>
      <c r="P637" s="509"/>
      <c r="Q637" s="509"/>
      <c r="R637" s="509"/>
      <c r="S637" s="509"/>
      <c r="T637" s="509"/>
      <c r="U637" s="509"/>
      <c r="V637" s="509"/>
      <c r="W637" s="509"/>
      <c r="X637" s="509"/>
      <c r="Y637" s="509"/>
      <c r="Z637" s="509"/>
      <c r="AA637" s="509"/>
      <c r="AB637" s="509"/>
      <c r="AC637" s="509"/>
      <c r="AD637" s="509"/>
      <c r="AE637" s="509"/>
      <c r="AF637" s="509"/>
      <c r="AG637" s="509"/>
      <c r="AH637" s="509"/>
      <c r="AI637" s="509"/>
      <c r="AJ637" s="509"/>
      <c r="AK637" s="509"/>
      <c r="AL637" s="509"/>
      <c r="AM637" s="509"/>
      <c r="AN637" s="509"/>
      <c r="AO637" s="509"/>
      <c r="AP637" s="509"/>
      <c r="AQ637" s="509"/>
      <c r="AR637" s="509"/>
      <c r="AS637" s="509"/>
      <c r="AT637" s="509"/>
      <c r="AU637" s="509"/>
      <c r="AV637" s="509"/>
      <c r="AW637" s="509"/>
      <c r="AX637" s="509"/>
      <c r="AY637" s="509"/>
      <c r="AZ637" s="509"/>
      <c r="BA637" s="509"/>
      <c r="BB637" s="509"/>
      <c r="BC637" s="509"/>
    </row>
    <row r="638" ht="15.75" customHeight="1">
      <c r="A638" s="509"/>
      <c r="B638" s="510"/>
      <c r="C638" s="509"/>
      <c r="D638" s="509"/>
      <c r="E638" s="509"/>
      <c r="F638" s="509"/>
      <c r="G638" s="509"/>
      <c r="H638" s="509"/>
      <c r="I638" s="509"/>
      <c r="J638" s="509"/>
      <c r="K638" s="509"/>
      <c r="L638" s="509"/>
      <c r="M638" s="509"/>
      <c r="N638" s="509"/>
      <c r="O638" s="509"/>
      <c r="P638" s="509"/>
      <c r="Q638" s="509"/>
      <c r="R638" s="509"/>
      <c r="S638" s="509"/>
      <c r="T638" s="509"/>
      <c r="U638" s="509"/>
      <c r="V638" s="509"/>
      <c r="W638" s="509"/>
      <c r="X638" s="509"/>
      <c r="Y638" s="509"/>
      <c r="Z638" s="509"/>
      <c r="AA638" s="509"/>
      <c r="AB638" s="509"/>
      <c r="AC638" s="509"/>
      <c r="AD638" s="509"/>
      <c r="AE638" s="509"/>
      <c r="AF638" s="509"/>
      <c r="AG638" s="509"/>
      <c r="AH638" s="509"/>
      <c r="AI638" s="509"/>
      <c r="AJ638" s="509"/>
      <c r="AK638" s="509"/>
      <c r="AL638" s="509"/>
      <c r="AM638" s="509"/>
      <c r="AN638" s="509"/>
      <c r="AO638" s="509"/>
      <c r="AP638" s="509"/>
      <c r="AQ638" s="509"/>
      <c r="AR638" s="509"/>
      <c r="AS638" s="509"/>
      <c r="AT638" s="509"/>
      <c r="AU638" s="509"/>
      <c r="AV638" s="509"/>
      <c r="AW638" s="509"/>
      <c r="AX638" s="509"/>
      <c r="AY638" s="509"/>
      <c r="AZ638" s="509"/>
      <c r="BA638" s="509"/>
      <c r="BB638" s="509"/>
      <c r="BC638" s="509"/>
    </row>
    <row r="639" ht="15.75" customHeight="1">
      <c r="A639" s="509"/>
      <c r="B639" s="510"/>
      <c r="C639" s="509"/>
      <c r="D639" s="509"/>
      <c r="E639" s="509"/>
      <c r="F639" s="509"/>
      <c r="G639" s="509"/>
      <c r="H639" s="509"/>
      <c r="I639" s="509"/>
      <c r="J639" s="509"/>
      <c r="K639" s="509"/>
      <c r="L639" s="509"/>
      <c r="M639" s="509"/>
      <c r="N639" s="509"/>
      <c r="O639" s="509"/>
      <c r="P639" s="509"/>
      <c r="Q639" s="509"/>
      <c r="R639" s="509"/>
      <c r="S639" s="509"/>
      <c r="T639" s="509"/>
      <c r="U639" s="509"/>
      <c r="V639" s="509"/>
      <c r="W639" s="509"/>
      <c r="X639" s="509"/>
      <c r="Y639" s="509"/>
      <c r="Z639" s="509"/>
      <c r="AA639" s="509"/>
      <c r="AB639" s="509"/>
      <c r="AC639" s="509"/>
      <c r="AD639" s="509"/>
      <c r="AE639" s="509"/>
      <c r="AF639" s="509"/>
      <c r="AG639" s="509"/>
      <c r="AH639" s="509"/>
      <c r="AI639" s="509"/>
      <c r="AJ639" s="509"/>
      <c r="AK639" s="509"/>
      <c r="AL639" s="509"/>
      <c r="AM639" s="509"/>
      <c r="AN639" s="509"/>
      <c r="AO639" s="509"/>
      <c r="AP639" s="509"/>
      <c r="AQ639" s="509"/>
      <c r="AR639" s="509"/>
      <c r="AS639" s="509"/>
      <c r="AT639" s="509"/>
      <c r="AU639" s="509"/>
      <c r="AV639" s="509"/>
      <c r="AW639" s="509"/>
      <c r="AX639" s="509"/>
      <c r="AY639" s="509"/>
      <c r="AZ639" s="509"/>
      <c r="BA639" s="509"/>
      <c r="BB639" s="509"/>
      <c r="BC639" s="509"/>
    </row>
    <row r="640" ht="15.75" customHeight="1">
      <c r="A640" s="509"/>
      <c r="B640" s="510"/>
      <c r="C640" s="509"/>
      <c r="D640" s="509"/>
      <c r="E640" s="509"/>
      <c r="F640" s="509"/>
      <c r="G640" s="509"/>
      <c r="H640" s="509"/>
      <c r="I640" s="509"/>
      <c r="J640" s="509"/>
      <c r="K640" s="509"/>
      <c r="L640" s="509"/>
      <c r="M640" s="509"/>
      <c r="N640" s="509"/>
      <c r="O640" s="509"/>
      <c r="P640" s="509"/>
      <c r="Q640" s="509"/>
      <c r="R640" s="509"/>
      <c r="S640" s="509"/>
      <c r="T640" s="509"/>
      <c r="U640" s="509"/>
      <c r="V640" s="509"/>
      <c r="W640" s="509"/>
      <c r="X640" s="509"/>
      <c r="Y640" s="509"/>
      <c r="Z640" s="509"/>
      <c r="AA640" s="509"/>
      <c r="AB640" s="509"/>
      <c r="AC640" s="509"/>
      <c r="AD640" s="509"/>
      <c r="AE640" s="509"/>
      <c r="AF640" s="509"/>
      <c r="AG640" s="509"/>
      <c r="AH640" s="509"/>
      <c r="AI640" s="509"/>
      <c r="AJ640" s="509"/>
      <c r="AK640" s="509"/>
      <c r="AL640" s="509"/>
      <c r="AM640" s="509"/>
      <c r="AN640" s="509"/>
      <c r="AO640" s="509"/>
      <c r="AP640" s="509"/>
      <c r="AQ640" s="509"/>
      <c r="AR640" s="509"/>
      <c r="AS640" s="509"/>
      <c r="AT640" s="509"/>
      <c r="AU640" s="509"/>
      <c r="AV640" s="509"/>
      <c r="AW640" s="509"/>
      <c r="AX640" s="509"/>
      <c r="AY640" s="509"/>
      <c r="AZ640" s="509"/>
      <c r="BA640" s="509"/>
      <c r="BB640" s="509"/>
      <c r="BC640" s="509"/>
    </row>
    <row r="641" ht="15.75" customHeight="1">
      <c r="A641" s="509"/>
      <c r="B641" s="510"/>
      <c r="C641" s="509"/>
      <c r="D641" s="509"/>
      <c r="E641" s="509"/>
      <c r="F641" s="509"/>
      <c r="G641" s="509"/>
      <c r="H641" s="509"/>
      <c r="I641" s="509"/>
      <c r="J641" s="509"/>
      <c r="K641" s="509"/>
      <c r="L641" s="509"/>
      <c r="M641" s="509"/>
      <c r="N641" s="509"/>
      <c r="O641" s="509"/>
      <c r="P641" s="509"/>
      <c r="Q641" s="509"/>
      <c r="R641" s="509"/>
      <c r="S641" s="509"/>
      <c r="T641" s="509"/>
      <c r="U641" s="509"/>
      <c r="V641" s="509"/>
      <c r="W641" s="509"/>
      <c r="X641" s="509"/>
      <c r="Y641" s="509"/>
      <c r="Z641" s="509"/>
      <c r="AA641" s="509"/>
      <c r="AB641" s="509"/>
      <c r="AC641" s="509"/>
      <c r="AD641" s="509"/>
      <c r="AE641" s="509"/>
      <c r="AF641" s="509"/>
      <c r="AG641" s="509"/>
      <c r="AH641" s="509"/>
      <c r="AI641" s="509"/>
      <c r="AJ641" s="509"/>
      <c r="AK641" s="509"/>
      <c r="AL641" s="509"/>
      <c r="AM641" s="509"/>
      <c r="AN641" s="509"/>
      <c r="AO641" s="509"/>
      <c r="AP641" s="509"/>
      <c r="AQ641" s="509"/>
      <c r="AR641" s="509"/>
      <c r="AS641" s="509"/>
      <c r="AT641" s="509"/>
      <c r="AU641" s="509"/>
      <c r="AV641" s="509"/>
      <c r="AW641" s="509"/>
      <c r="AX641" s="509"/>
      <c r="AY641" s="509"/>
      <c r="AZ641" s="509"/>
      <c r="BA641" s="509"/>
      <c r="BB641" s="509"/>
      <c r="BC641" s="509"/>
    </row>
    <row r="642" ht="15.75" customHeight="1">
      <c r="A642" s="509"/>
      <c r="B642" s="510"/>
      <c r="C642" s="509"/>
      <c r="D642" s="509"/>
      <c r="E642" s="509"/>
      <c r="F642" s="509"/>
      <c r="G642" s="509"/>
      <c r="H642" s="509"/>
      <c r="I642" s="509"/>
      <c r="J642" s="509"/>
      <c r="K642" s="509"/>
      <c r="L642" s="509"/>
      <c r="M642" s="509"/>
      <c r="N642" s="509"/>
      <c r="O642" s="509"/>
      <c r="P642" s="509"/>
      <c r="Q642" s="509"/>
      <c r="R642" s="509"/>
      <c r="S642" s="509"/>
      <c r="T642" s="509"/>
      <c r="U642" s="509"/>
      <c r="V642" s="509"/>
      <c r="W642" s="509"/>
      <c r="X642" s="509"/>
      <c r="Y642" s="509"/>
      <c r="Z642" s="509"/>
      <c r="AA642" s="509"/>
      <c r="AB642" s="509"/>
      <c r="AC642" s="509"/>
      <c r="AD642" s="509"/>
      <c r="AE642" s="509"/>
      <c r="AF642" s="509"/>
      <c r="AG642" s="509"/>
      <c r="AH642" s="509"/>
      <c r="AI642" s="509"/>
      <c r="AJ642" s="509"/>
      <c r="AK642" s="509"/>
      <c r="AL642" s="509"/>
      <c r="AM642" s="509"/>
      <c r="AN642" s="509"/>
      <c r="AO642" s="509"/>
      <c r="AP642" s="509"/>
      <c r="AQ642" s="509"/>
      <c r="AR642" s="509"/>
      <c r="AS642" s="509"/>
      <c r="AT642" s="509"/>
      <c r="AU642" s="509"/>
      <c r="AV642" s="509"/>
      <c r="AW642" s="509"/>
      <c r="AX642" s="509"/>
      <c r="AY642" s="509"/>
      <c r="AZ642" s="509"/>
      <c r="BA642" s="509"/>
      <c r="BB642" s="509"/>
      <c r="BC642" s="509"/>
    </row>
    <row r="643" ht="15.75" customHeight="1">
      <c r="A643" s="509"/>
      <c r="B643" s="510"/>
      <c r="C643" s="509"/>
      <c r="D643" s="509"/>
      <c r="E643" s="509"/>
      <c r="F643" s="509"/>
      <c r="G643" s="509"/>
      <c r="H643" s="509"/>
      <c r="I643" s="509"/>
      <c r="J643" s="509"/>
      <c r="K643" s="509"/>
      <c r="L643" s="509"/>
      <c r="M643" s="509"/>
      <c r="N643" s="509"/>
      <c r="O643" s="509"/>
      <c r="P643" s="509"/>
      <c r="Q643" s="509"/>
      <c r="R643" s="509"/>
      <c r="S643" s="509"/>
      <c r="T643" s="509"/>
      <c r="U643" s="509"/>
      <c r="V643" s="509"/>
      <c r="W643" s="509"/>
      <c r="X643" s="509"/>
      <c r="Y643" s="509"/>
      <c r="Z643" s="509"/>
      <c r="AA643" s="509"/>
      <c r="AB643" s="509"/>
      <c r="AC643" s="509"/>
      <c r="AD643" s="509"/>
      <c r="AE643" s="509"/>
      <c r="AF643" s="509"/>
      <c r="AG643" s="509"/>
      <c r="AH643" s="509"/>
      <c r="AI643" s="509"/>
      <c r="AJ643" s="509"/>
      <c r="AK643" s="509"/>
      <c r="AL643" s="509"/>
      <c r="AM643" s="509"/>
      <c r="AN643" s="509"/>
      <c r="AO643" s="509"/>
      <c r="AP643" s="509"/>
      <c r="AQ643" s="509"/>
      <c r="AR643" s="509"/>
      <c r="AS643" s="509"/>
      <c r="AT643" s="509"/>
      <c r="AU643" s="509"/>
      <c r="AV643" s="509"/>
      <c r="AW643" s="509"/>
      <c r="AX643" s="509"/>
      <c r="AY643" s="509"/>
      <c r="AZ643" s="509"/>
      <c r="BA643" s="509"/>
      <c r="BB643" s="509"/>
      <c r="BC643" s="509"/>
    </row>
    <row r="644" ht="15.75" customHeight="1">
      <c r="A644" s="509"/>
      <c r="B644" s="510"/>
      <c r="C644" s="509"/>
      <c r="D644" s="509"/>
      <c r="E644" s="509"/>
      <c r="F644" s="509"/>
      <c r="G644" s="509"/>
      <c r="H644" s="509"/>
      <c r="I644" s="509"/>
      <c r="J644" s="509"/>
      <c r="K644" s="509"/>
      <c r="L644" s="509"/>
      <c r="M644" s="509"/>
      <c r="N644" s="509"/>
      <c r="O644" s="509"/>
      <c r="P644" s="509"/>
      <c r="Q644" s="509"/>
      <c r="R644" s="509"/>
      <c r="S644" s="509"/>
      <c r="T644" s="509"/>
      <c r="U644" s="509"/>
      <c r="V644" s="509"/>
      <c r="W644" s="509"/>
      <c r="X644" s="509"/>
      <c r="Y644" s="509"/>
      <c r="Z644" s="509"/>
      <c r="AA644" s="509"/>
      <c r="AB644" s="509"/>
      <c r="AC644" s="509"/>
      <c r="AD644" s="509"/>
      <c r="AE644" s="509"/>
      <c r="AF644" s="509"/>
      <c r="AG644" s="509"/>
      <c r="AH644" s="509"/>
      <c r="AI644" s="509"/>
      <c r="AJ644" s="509"/>
      <c r="AK644" s="509"/>
      <c r="AL644" s="509"/>
      <c r="AM644" s="509"/>
      <c r="AN644" s="509"/>
      <c r="AO644" s="509"/>
      <c r="AP644" s="509"/>
      <c r="AQ644" s="509"/>
      <c r="AR644" s="509"/>
      <c r="AS644" s="509"/>
      <c r="AT644" s="509"/>
      <c r="AU644" s="509"/>
      <c r="AV644" s="509"/>
      <c r="AW644" s="509"/>
      <c r="AX644" s="509"/>
      <c r="AY644" s="509"/>
      <c r="AZ644" s="509"/>
      <c r="BA644" s="509"/>
      <c r="BB644" s="509"/>
      <c r="BC644" s="509"/>
    </row>
    <row r="645" ht="15.75" customHeight="1">
      <c r="A645" s="509"/>
      <c r="B645" s="510"/>
      <c r="C645" s="509"/>
      <c r="D645" s="509"/>
      <c r="E645" s="509"/>
      <c r="F645" s="509"/>
      <c r="G645" s="509"/>
      <c r="H645" s="509"/>
      <c r="I645" s="509"/>
      <c r="J645" s="509"/>
      <c r="K645" s="509"/>
      <c r="L645" s="509"/>
      <c r="M645" s="509"/>
      <c r="N645" s="509"/>
      <c r="O645" s="509"/>
      <c r="P645" s="509"/>
      <c r="Q645" s="509"/>
      <c r="R645" s="509"/>
      <c r="S645" s="509"/>
      <c r="T645" s="509"/>
      <c r="U645" s="509"/>
      <c r="V645" s="509"/>
      <c r="W645" s="509"/>
      <c r="X645" s="509"/>
      <c r="Y645" s="509"/>
      <c r="Z645" s="509"/>
      <c r="AA645" s="509"/>
      <c r="AB645" s="509"/>
      <c r="AC645" s="509"/>
      <c r="AD645" s="509"/>
      <c r="AE645" s="509"/>
      <c r="AF645" s="509"/>
      <c r="AG645" s="509"/>
      <c r="AH645" s="509"/>
      <c r="AI645" s="509"/>
      <c r="AJ645" s="509"/>
      <c r="AK645" s="509"/>
      <c r="AL645" s="509"/>
      <c r="AM645" s="509"/>
      <c r="AN645" s="509"/>
      <c r="AO645" s="509"/>
      <c r="AP645" s="509"/>
      <c r="AQ645" s="509"/>
      <c r="AR645" s="509"/>
      <c r="AS645" s="509"/>
      <c r="AT645" s="509"/>
      <c r="AU645" s="509"/>
      <c r="AV645" s="509"/>
      <c r="AW645" s="509"/>
      <c r="AX645" s="509"/>
      <c r="AY645" s="509"/>
      <c r="AZ645" s="509"/>
      <c r="BA645" s="509"/>
      <c r="BB645" s="509"/>
      <c r="BC645" s="509"/>
    </row>
    <row r="646" ht="15.75" customHeight="1">
      <c r="A646" s="509"/>
      <c r="B646" s="510"/>
      <c r="C646" s="509"/>
      <c r="D646" s="509"/>
      <c r="E646" s="509"/>
      <c r="F646" s="509"/>
      <c r="G646" s="509"/>
      <c r="H646" s="509"/>
      <c r="I646" s="509"/>
      <c r="J646" s="509"/>
      <c r="K646" s="509"/>
      <c r="L646" s="509"/>
      <c r="M646" s="509"/>
      <c r="N646" s="509"/>
      <c r="O646" s="509"/>
      <c r="P646" s="509"/>
      <c r="Q646" s="509"/>
      <c r="R646" s="509"/>
      <c r="S646" s="509"/>
      <c r="T646" s="509"/>
      <c r="U646" s="509"/>
      <c r="V646" s="509"/>
      <c r="W646" s="509"/>
      <c r="X646" s="509"/>
      <c r="Y646" s="509"/>
      <c r="Z646" s="509"/>
      <c r="AA646" s="509"/>
      <c r="AB646" s="509"/>
      <c r="AC646" s="509"/>
      <c r="AD646" s="509"/>
      <c r="AE646" s="509"/>
      <c r="AF646" s="509"/>
      <c r="AG646" s="509"/>
      <c r="AH646" s="509"/>
      <c r="AI646" s="509"/>
      <c r="AJ646" s="509"/>
      <c r="AK646" s="509"/>
      <c r="AL646" s="509"/>
      <c r="AM646" s="509"/>
      <c r="AN646" s="509"/>
      <c r="AO646" s="509"/>
      <c r="AP646" s="509"/>
      <c r="AQ646" s="509"/>
      <c r="AR646" s="509"/>
      <c r="AS646" s="509"/>
      <c r="AT646" s="509"/>
      <c r="AU646" s="509"/>
      <c r="AV646" s="509"/>
      <c r="AW646" s="509"/>
      <c r="AX646" s="509"/>
      <c r="AY646" s="509"/>
      <c r="AZ646" s="509"/>
      <c r="BA646" s="509"/>
      <c r="BB646" s="509"/>
      <c r="BC646" s="509"/>
    </row>
    <row r="647" ht="15.75" customHeight="1">
      <c r="A647" s="509"/>
      <c r="B647" s="510"/>
      <c r="C647" s="509"/>
      <c r="D647" s="509"/>
      <c r="E647" s="509"/>
      <c r="F647" s="509"/>
      <c r="G647" s="509"/>
      <c r="H647" s="509"/>
      <c r="I647" s="509"/>
      <c r="J647" s="509"/>
      <c r="K647" s="509"/>
      <c r="L647" s="509"/>
      <c r="M647" s="509"/>
      <c r="N647" s="509"/>
      <c r="O647" s="509"/>
      <c r="P647" s="509"/>
      <c r="Q647" s="509"/>
      <c r="R647" s="509"/>
      <c r="S647" s="509"/>
      <c r="T647" s="509"/>
      <c r="U647" s="509"/>
      <c r="V647" s="509"/>
      <c r="W647" s="509"/>
      <c r="X647" s="509"/>
      <c r="Y647" s="509"/>
      <c r="Z647" s="509"/>
      <c r="AA647" s="509"/>
      <c r="AB647" s="509"/>
      <c r="AC647" s="509"/>
      <c r="AD647" s="509"/>
      <c r="AE647" s="509"/>
      <c r="AF647" s="509"/>
      <c r="AG647" s="509"/>
      <c r="AH647" s="509"/>
      <c r="AI647" s="509"/>
      <c r="AJ647" s="509"/>
      <c r="AK647" s="509"/>
      <c r="AL647" s="509"/>
      <c r="AM647" s="509"/>
      <c r="AN647" s="509"/>
      <c r="AO647" s="509"/>
      <c r="AP647" s="509"/>
      <c r="AQ647" s="509"/>
      <c r="AR647" s="509"/>
      <c r="AS647" s="509"/>
      <c r="AT647" s="509"/>
      <c r="AU647" s="509"/>
      <c r="AV647" s="509"/>
      <c r="AW647" s="509"/>
      <c r="AX647" s="509"/>
      <c r="AY647" s="509"/>
      <c r="AZ647" s="509"/>
      <c r="BA647" s="509"/>
      <c r="BB647" s="509"/>
      <c r="BC647" s="509"/>
    </row>
    <row r="648" ht="15.75" customHeight="1">
      <c r="A648" s="509"/>
      <c r="B648" s="510"/>
      <c r="C648" s="509"/>
      <c r="D648" s="509"/>
      <c r="E648" s="509"/>
      <c r="F648" s="509"/>
      <c r="G648" s="509"/>
      <c r="H648" s="509"/>
      <c r="I648" s="509"/>
      <c r="J648" s="509"/>
      <c r="K648" s="509"/>
      <c r="L648" s="509"/>
      <c r="M648" s="509"/>
      <c r="N648" s="509"/>
      <c r="O648" s="509"/>
      <c r="P648" s="509"/>
      <c r="Q648" s="509"/>
      <c r="R648" s="509"/>
      <c r="S648" s="509"/>
      <c r="T648" s="509"/>
      <c r="U648" s="509"/>
      <c r="V648" s="509"/>
      <c r="W648" s="509"/>
      <c r="X648" s="509"/>
      <c r="Y648" s="509"/>
      <c r="Z648" s="509"/>
      <c r="AA648" s="509"/>
      <c r="AB648" s="509"/>
      <c r="AC648" s="509"/>
      <c r="AD648" s="509"/>
      <c r="AE648" s="509"/>
      <c r="AF648" s="509"/>
      <c r="AG648" s="509"/>
      <c r="AH648" s="509"/>
      <c r="AI648" s="509"/>
      <c r="AJ648" s="509"/>
      <c r="AK648" s="509"/>
      <c r="AL648" s="509"/>
      <c r="AM648" s="509"/>
      <c r="AN648" s="509"/>
      <c r="AO648" s="509"/>
      <c r="AP648" s="509"/>
      <c r="AQ648" s="509"/>
      <c r="AR648" s="509"/>
      <c r="AS648" s="509"/>
      <c r="AT648" s="509"/>
      <c r="AU648" s="509"/>
      <c r="AV648" s="509"/>
      <c r="AW648" s="509"/>
      <c r="AX648" s="509"/>
      <c r="AY648" s="509"/>
      <c r="AZ648" s="509"/>
      <c r="BA648" s="509"/>
      <c r="BB648" s="509"/>
      <c r="BC648" s="509"/>
    </row>
    <row r="649" ht="15.75" customHeight="1">
      <c r="A649" s="509"/>
      <c r="B649" s="510"/>
      <c r="C649" s="509"/>
      <c r="D649" s="509"/>
      <c r="E649" s="509"/>
      <c r="F649" s="509"/>
      <c r="G649" s="509"/>
      <c r="H649" s="509"/>
      <c r="I649" s="509"/>
      <c r="J649" s="509"/>
      <c r="K649" s="509"/>
      <c r="L649" s="509"/>
      <c r="M649" s="509"/>
      <c r="N649" s="509"/>
      <c r="O649" s="509"/>
      <c r="P649" s="509"/>
      <c r="Q649" s="509"/>
      <c r="R649" s="509"/>
      <c r="S649" s="509"/>
      <c r="T649" s="509"/>
      <c r="U649" s="509"/>
      <c r="V649" s="509"/>
      <c r="W649" s="509"/>
      <c r="X649" s="509"/>
      <c r="Y649" s="509"/>
      <c r="Z649" s="509"/>
      <c r="AA649" s="509"/>
      <c r="AB649" s="509"/>
      <c r="AC649" s="509"/>
      <c r="AD649" s="509"/>
      <c r="AE649" s="509"/>
      <c r="AF649" s="509"/>
      <c r="AG649" s="509"/>
      <c r="AH649" s="509"/>
      <c r="AI649" s="509"/>
      <c r="AJ649" s="509"/>
      <c r="AK649" s="509"/>
      <c r="AL649" s="509"/>
      <c r="AM649" s="509"/>
      <c r="AN649" s="509"/>
      <c r="AO649" s="509"/>
      <c r="AP649" s="509"/>
      <c r="AQ649" s="509"/>
      <c r="AR649" s="509"/>
      <c r="AS649" s="509"/>
      <c r="AT649" s="509"/>
      <c r="AU649" s="509"/>
      <c r="AV649" s="509"/>
      <c r="AW649" s="509"/>
      <c r="AX649" s="509"/>
      <c r="AY649" s="509"/>
      <c r="AZ649" s="509"/>
      <c r="BA649" s="509"/>
      <c r="BB649" s="509"/>
      <c r="BC649" s="509"/>
    </row>
    <row r="650" ht="15.75" customHeight="1">
      <c r="A650" s="509"/>
      <c r="B650" s="510"/>
      <c r="C650" s="509"/>
      <c r="D650" s="509"/>
      <c r="E650" s="509"/>
      <c r="F650" s="509"/>
      <c r="G650" s="509"/>
      <c r="H650" s="509"/>
      <c r="I650" s="509"/>
      <c r="J650" s="509"/>
      <c r="K650" s="509"/>
      <c r="L650" s="509"/>
      <c r="M650" s="509"/>
      <c r="N650" s="509"/>
      <c r="O650" s="509"/>
      <c r="P650" s="509"/>
      <c r="Q650" s="509"/>
      <c r="R650" s="509"/>
      <c r="S650" s="509"/>
      <c r="T650" s="509"/>
      <c r="U650" s="509"/>
      <c r="V650" s="509"/>
      <c r="W650" s="509"/>
      <c r="X650" s="509"/>
      <c r="Y650" s="509"/>
      <c r="Z650" s="509"/>
      <c r="AA650" s="509"/>
      <c r="AB650" s="509"/>
      <c r="AC650" s="509"/>
      <c r="AD650" s="509"/>
      <c r="AE650" s="509"/>
      <c r="AF650" s="509"/>
      <c r="AG650" s="509"/>
      <c r="AH650" s="509"/>
      <c r="AI650" s="509"/>
      <c r="AJ650" s="509"/>
      <c r="AK650" s="509"/>
      <c r="AL650" s="509"/>
      <c r="AM650" s="509"/>
      <c r="AN650" s="509"/>
      <c r="AO650" s="509"/>
      <c r="AP650" s="509"/>
      <c r="AQ650" s="509"/>
      <c r="AR650" s="509"/>
      <c r="AS650" s="509"/>
      <c r="AT650" s="509"/>
      <c r="AU650" s="509"/>
      <c r="AV650" s="509"/>
      <c r="AW650" s="509"/>
      <c r="AX650" s="509"/>
      <c r="AY650" s="509"/>
      <c r="AZ650" s="509"/>
      <c r="BA650" s="509"/>
      <c r="BB650" s="509"/>
      <c r="BC650" s="509"/>
    </row>
    <row r="651" ht="15.75" customHeight="1">
      <c r="A651" s="509"/>
      <c r="B651" s="510"/>
      <c r="C651" s="509"/>
      <c r="D651" s="509"/>
      <c r="E651" s="509"/>
      <c r="F651" s="509"/>
      <c r="G651" s="509"/>
      <c r="H651" s="509"/>
      <c r="I651" s="509"/>
      <c r="J651" s="509"/>
      <c r="K651" s="509"/>
      <c r="L651" s="509"/>
      <c r="M651" s="509"/>
      <c r="N651" s="509"/>
      <c r="O651" s="509"/>
      <c r="P651" s="509"/>
      <c r="Q651" s="509"/>
      <c r="R651" s="509"/>
      <c r="S651" s="509"/>
      <c r="T651" s="509"/>
      <c r="U651" s="509"/>
      <c r="V651" s="509"/>
      <c r="W651" s="509"/>
      <c r="X651" s="509"/>
      <c r="Y651" s="509"/>
      <c r="Z651" s="509"/>
      <c r="AA651" s="509"/>
      <c r="AB651" s="509"/>
      <c r="AC651" s="509"/>
      <c r="AD651" s="509"/>
      <c r="AE651" s="509"/>
      <c r="AF651" s="509"/>
      <c r="AG651" s="509"/>
      <c r="AH651" s="509"/>
      <c r="AI651" s="509"/>
      <c r="AJ651" s="509"/>
      <c r="AK651" s="509"/>
      <c r="AL651" s="509"/>
      <c r="AM651" s="509"/>
      <c r="AN651" s="509"/>
      <c r="AO651" s="509"/>
      <c r="AP651" s="509"/>
      <c r="AQ651" s="509"/>
      <c r="AR651" s="509"/>
      <c r="AS651" s="509"/>
      <c r="AT651" s="509"/>
      <c r="AU651" s="509"/>
      <c r="AV651" s="509"/>
      <c r="AW651" s="509"/>
      <c r="AX651" s="509"/>
      <c r="AY651" s="509"/>
      <c r="AZ651" s="509"/>
      <c r="BA651" s="509"/>
      <c r="BB651" s="509"/>
      <c r="BC651" s="509"/>
    </row>
    <row r="652" ht="15.75" customHeight="1">
      <c r="A652" s="509"/>
      <c r="B652" s="510"/>
      <c r="C652" s="509"/>
      <c r="D652" s="509"/>
      <c r="E652" s="509"/>
      <c r="F652" s="509"/>
      <c r="G652" s="509"/>
      <c r="H652" s="509"/>
      <c r="I652" s="509"/>
      <c r="J652" s="509"/>
      <c r="K652" s="509"/>
      <c r="L652" s="509"/>
      <c r="M652" s="509"/>
      <c r="N652" s="509"/>
      <c r="O652" s="509"/>
      <c r="P652" s="509"/>
      <c r="Q652" s="509"/>
      <c r="R652" s="509"/>
      <c r="S652" s="509"/>
      <c r="T652" s="509"/>
      <c r="U652" s="509"/>
      <c r="V652" s="509"/>
      <c r="W652" s="509"/>
      <c r="X652" s="509"/>
      <c r="Y652" s="509"/>
      <c r="Z652" s="509"/>
      <c r="AA652" s="509"/>
      <c r="AB652" s="509"/>
      <c r="AC652" s="509"/>
      <c r="AD652" s="509"/>
      <c r="AE652" s="509"/>
      <c r="AF652" s="509"/>
      <c r="AG652" s="509"/>
      <c r="AH652" s="509"/>
      <c r="AI652" s="509"/>
      <c r="AJ652" s="509"/>
      <c r="AK652" s="509"/>
      <c r="AL652" s="509"/>
      <c r="AM652" s="509"/>
      <c r="AN652" s="509"/>
      <c r="AO652" s="509"/>
      <c r="AP652" s="509"/>
      <c r="AQ652" s="509"/>
      <c r="AR652" s="509"/>
      <c r="AS652" s="509"/>
      <c r="AT652" s="509"/>
      <c r="AU652" s="509"/>
      <c r="AV652" s="509"/>
      <c r="AW652" s="509"/>
      <c r="AX652" s="509"/>
      <c r="AY652" s="509"/>
      <c r="AZ652" s="509"/>
      <c r="BA652" s="509"/>
      <c r="BB652" s="509"/>
      <c r="BC652" s="509"/>
    </row>
    <row r="653" ht="15.75" customHeight="1">
      <c r="A653" s="509"/>
      <c r="B653" s="510"/>
      <c r="C653" s="509"/>
      <c r="D653" s="509"/>
      <c r="E653" s="509"/>
      <c r="F653" s="509"/>
      <c r="G653" s="509"/>
      <c r="H653" s="509"/>
      <c r="I653" s="509"/>
      <c r="J653" s="509"/>
      <c r="K653" s="509"/>
      <c r="L653" s="509"/>
      <c r="M653" s="509"/>
      <c r="N653" s="509"/>
      <c r="O653" s="509"/>
      <c r="P653" s="509"/>
      <c r="Q653" s="509"/>
      <c r="R653" s="509"/>
      <c r="S653" s="509"/>
      <c r="T653" s="509"/>
      <c r="U653" s="509"/>
      <c r="V653" s="509"/>
      <c r="W653" s="509"/>
      <c r="X653" s="509"/>
      <c r="Y653" s="509"/>
      <c r="Z653" s="509"/>
      <c r="AA653" s="509"/>
      <c r="AB653" s="509"/>
      <c r="AC653" s="509"/>
      <c r="AD653" s="509"/>
      <c r="AE653" s="509"/>
      <c r="AF653" s="509"/>
      <c r="AG653" s="509"/>
      <c r="AH653" s="509"/>
      <c r="AI653" s="509"/>
      <c r="AJ653" s="509"/>
      <c r="AK653" s="509"/>
      <c r="AL653" s="509"/>
      <c r="AM653" s="509"/>
      <c r="AN653" s="509"/>
      <c r="AO653" s="509"/>
      <c r="AP653" s="509"/>
      <c r="AQ653" s="509"/>
      <c r="AR653" s="509"/>
      <c r="AS653" s="509"/>
      <c r="AT653" s="509"/>
      <c r="AU653" s="509"/>
      <c r="AV653" s="509"/>
      <c r="AW653" s="509"/>
      <c r="AX653" s="509"/>
      <c r="AY653" s="509"/>
      <c r="AZ653" s="509"/>
      <c r="BA653" s="509"/>
      <c r="BB653" s="509"/>
      <c r="BC653" s="509"/>
    </row>
    <row r="654" ht="15.75" customHeight="1">
      <c r="A654" s="509"/>
      <c r="B654" s="510"/>
      <c r="C654" s="509"/>
      <c r="D654" s="509"/>
      <c r="E654" s="509"/>
      <c r="F654" s="509"/>
      <c r="G654" s="509"/>
      <c r="H654" s="509"/>
      <c r="I654" s="509"/>
      <c r="J654" s="509"/>
      <c r="K654" s="509"/>
      <c r="L654" s="509"/>
      <c r="M654" s="509"/>
      <c r="N654" s="509"/>
      <c r="O654" s="509"/>
      <c r="P654" s="509"/>
      <c r="Q654" s="509"/>
      <c r="R654" s="509"/>
      <c r="S654" s="509"/>
      <c r="T654" s="509"/>
      <c r="U654" s="509"/>
      <c r="V654" s="509"/>
      <c r="W654" s="509"/>
      <c r="X654" s="509"/>
      <c r="Y654" s="509"/>
      <c r="Z654" s="509"/>
      <c r="AA654" s="509"/>
      <c r="AB654" s="509"/>
      <c r="AC654" s="509"/>
      <c r="AD654" s="509"/>
      <c r="AE654" s="509"/>
      <c r="AF654" s="509"/>
      <c r="AG654" s="509"/>
      <c r="AH654" s="509"/>
      <c r="AI654" s="509"/>
      <c r="AJ654" s="509"/>
      <c r="AK654" s="509"/>
      <c r="AL654" s="509"/>
      <c r="AM654" s="509"/>
      <c r="AN654" s="509"/>
      <c r="AO654" s="509"/>
      <c r="AP654" s="509"/>
      <c r="AQ654" s="509"/>
      <c r="AR654" s="509"/>
      <c r="AS654" s="509"/>
      <c r="AT654" s="509"/>
      <c r="AU654" s="509"/>
      <c r="AV654" s="509"/>
      <c r="AW654" s="509"/>
      <c r="AX654" s="509"/>
      <c r="AY654" s="509"/>
      <c r="AZ654" s="509"/>
      <c r="BA654" s="509"/>
      <c r="BB654" s="509"/>
      <c r="BC654" s="509"/>
    </row>
    <row r="655" ht="15.75" customHeight="1">
      <c r="A655" s="509"/>
      <c r="B655" s="510"/>
      <c r="C655" s="509"/>
      <c r="D655" s="509"/>
      <c r="E655" s="509"/>
      <c r="F655" s="509"/>
      <c r="G655" s="509"/>
      <c r="H655" s="509"/>
      <c r="I655" s="509"/>
      <c r="J655" s="509"/>
      <c r="K655" s="509"/>
      <c r="L655" s="509"/>
      <c r="M655" s="509"/>
      <c r="N655" s="509"/>
      <c r="O655" s="509"/>
      <c r="P655" s="509"/>
      <c r="Q655" s="509"/>
      <c r="R655" s="509"/>
      <c r="S655" s="509"/>
      <c r="T655" s="509"/>
      <c r="U655" s="509"/>
      <c r="V655" s="509"/>
      <c r="W655" s="509"/>
      <c r="X655" s="509"/>
      <c r="Y655" s="509"/>
      <c r="Z655" s="509"/>
      <c r="AA655" s="509"/>
      <c r="AB655" s="509"/>
      <c r="AC655" s="509"/>
      <c r="AD655" s="509"/>
      <c r="AE655" s="509"/>
      <c r="AF655" s="509"/>
      <c r="AG655" s="509"/>
      <c r="AH655" s="509"/>
      <c r="AI655" s="509"/>
      <c r="AJ655" s="509"/>
      <c r="AK655" s="509"/>
      <c r="AL655" s="509"/>
      <c r="AM655" s="509"/>
      <c r="AN655" s="509"/>
      <c r="AO655" s="509"/>
      <c r="AP655" s="509"/>
      <c r="AQ655" s="509"/>
      <c r="AR655" s="509"/>
      <c r="AS655" s="509"/>
      <c r="AT655" s="509"/>
      <c r="AU655" s="509"/>
      <c r="AV655" s="509"/>
      <c r="AW655" s="509"/>
      <c r="AX655" s="509"/>
      <c r="AY655" s="509"/>
      <c r="AZ655" s="509"/>
      <c r="BA655" s="509"/>
      <c r="BB655" s="509"/>
      <c r="BC655" s="509"/>
    </row>
    <row r="656" ht="15.75" customHeight="1">
      <c r="A656" s="509"/>
      <c r="B656" s="510"/>
      <c r="C656" s="509"/>
      <c r="D656" s="509"/>
      <c r="E656" s="509"/>
      <c r="F656" s="509"/>
      <c r="G656" s="509"/>
      <c r="H656" s="509"/>
      <c r="I656" s="509"/>
      <c r="J656" s="509"/>
      <c r="K656" s="509"/>
      <c r="L656" s="509"/>
      <c r="M656" s="509"/>
      <c r="N656" s="509"/>
      <c r="O656" s="509"/>
      <c r="P656" s="509"/>
      <c r="Q656" s="509"/>
      <c r="R656" s="509"/>
      <c r="S656" s="509"/>
      <c r="T656" s="509"/>
      <c r="U656" s="509"/>
      <c r="V656" s="509"/>
      <c r="W656" s="509"/>
      <c r="X656" s="509"/>
      <c r="Y656" s="509"/>
      <c r="Z656" s="509"/>
      <c r="AA656" s="509"/>
      <c r="AB656" s="509"/>
      <c r="AC656" s="509"/>
      <c r="AD656" s="509"/>
      <c r="AE656" s="509"/>
      <c r="AF656" s="509"/>
      <c r="AG656" s="509"/>
      <c r="AH656" s="509"/>
      <c r="AI656" s="509"/>
      <c r="AJ656" s="509"/>
      <c r="AK656" s="509"/>
      <c r="AL656" s="509"/>
      <c r="AM656" s="509"/>
      <c r="AN656" s="509"/>
      <c r="AO656" s="509"/>
      <c r="AP656" s="509"/>
      <c r="AQ656" s="509"/>
      <c r="AR656" s="509"/>
      <c r="AS656" s="509"/>
      <c r="AT656" s="509"/>
      <c r="AU656" s="509"/>
      <c r="AV656" s="509"/>
      <c r="AW656" s="509"/>
      <c r="AX656" s="509"/>
      <c r="AY656" s="509"/>
      <c r="AZ656" s="509"/>
      <c r="BA656" s="509"/>
      <c r="BB656" s="509"/>
      <c r="BC656" s="509"/>
    </row>
    <row r="657" ht="15.75" customHeight="1">
      <c r="A657" s="509"/>
      <c r="B657" s="510"/>
      <c r="C657" s="509"/>
      <c r="D657" s="509"/>
      <c r="E657" s="509"/>
      <c r="F657" s="509"/>
      <c r="G657" s="509"/>
      <c r="H657" s="509"/>
      <c r="I657" s="509"/>
      <c r="J657" s="509"/>
      <c r="K657" s="509"/>
      <c r="L657" s="509"/>
      <c r="M657" s="509"/>
      <c r="N657" s="509"/>
      <c r="O657" s="509"/>
      <c r="P657" s="509"/>
      <c r="Q657" s="509"/>
      <c r="R657" s="509"/>
      <c r="S657" s="509"/>
      <c r="T657" s="509"/>
      <c r="U657" s="509"/>
      <c r="V657" s="509"/>
      <c r="W657" s="509"/>
      <c r="X657" s="509"/>
      <c r="Y657" s="509"/>
      <c r="Z657" s="509"/>
      <c r="AA657" s="509"/>
      <c r="AB657" s="509"/>
      <c r="AC657" s="509"/>
      <c r="AD657" s="509"/>
      <c r="AE657" s="509"/>
      <c r="AF657" s="509"/>
      <c r="AG657" s="509"/>
      <c r="AH657" s="509"/>
      <c r="AI657" s="509"/>
      <c r="AJ657" s="509"/>
      <c r="AK657" s="509"/>
      <c r="AL657" s="509"/>
      <c r="AM657" s="509"/>
      <c r="AN657" s="509"/>
      <c r="AO657" s="509"/>
      <c r="AP657" s="509"/>
      <c r="AQ657" s="509"/>
      <c r="AR657" s="509"/>
      <c r="AS657" s="509"/>
      <c r="AT657" s="509"/>
      <c r="AU657" s="509"/>
      <c r="AV657" s="509"/>
      <c r="AW657" s="509"/>
      <c r="AX657" s="509"/>
      <c r="AY657" s="509"/>
      <c r="AZ657" s="509"/>
      <c r="BA657" s="509"/>
      <c r="BB657" s="509"/>
      <c r="BC657" s="509"/>
    </row>
    <row r="658" ht="15.75" customHeight="1">
      <c r="A658" s="509"/>
      <c r="B658" s="510"/>
      <c r="C658" s="509"/>
      <c r="D658" s="509"/>
      <c r="E658" s="509"/>
      <c r="F658" s="509"/>
      <c r="G658" s="509"/>
      <c r="H658" s="509"/>
      <c r="I658" s="509"/>
      <c r="J658" s="509"/>
      <c r="K658" s="509"/>
      <c r="L658" s="509"/>
      <c r="M658" s="509"/>
      <c r="N658" s="509"/>
      <c r="O658" s="509"/>
      <c r="P658" s="509"/>
      <c r="Q658" s="509"/>
      <c r="R658" s="509"/>
      <c r="S658" s="509"/>
      <c r="T658" s="509"/>
      <c r="U658" s="509"/>
      <c r="V658" s="509"/>
      <c r="W658" s="509"/>
      <c r="X658" s="509"/>
      <c r="Y658" s="509"/>
      <c r="Z658" s="509"/>
      <c r="AA658" s="509"/>
      <c r="AB658" s="509"/>
      <c r="AC658" s="509"/>
      <c r="AD658" s="509"/>
      <c r="AE658" s="509"/>
      <c r="AF658" s="509"/>
      <c r="AG658" s="509"/>
      <c r="AH658" s="509"/>
      <c r="AI658" s="509"/>
      <c r="AJ658" s="509"/>
      <c r="AK658" s="509"/>
      <c r="AL658" s="509"/>
      <c r="AM658" s="509"/>
      <c r="AN658" s="509"/>
      <c r="AO658" s="509"/>
      <c r="AP658" s="509"/>
      <c r="AQ658" s="509"/>
      <c r="AR658" s="509"/>
      <c r="AS658" s="509"/>
      <c r="AT658" s="509"/>
      <c r="AU658" s="509"/>
      <c r="AV658" s="509"/>
      <c r="AW658" s="509"/>
      <c r="AX658" s="509"/>
      <c r="AY658" s="509"/>
      <c r="AZ658" s="509"/>
      <c r="BA658" s="509"/>
      <c r="BB658" s="509"/>
      <c r="BC658" s="509"/>
    </row>
    <row r="659" ht="15.75" customHeight="1">
      <c r="A659" s="509"/>
      <c r="B659" s="510"/>
      <c r="C659" s="509"/>
      <c r="D659" s="509"/>
      <c r="E659" s="509"/>
      <c r="F659" s="509"/>
      <c r="G659" s="509"/>
      <c r="H659" s="509"/>
      <c r="I659" s="509"/>
      <c r="J659" s="509"/>
      <c r="K659" s="509"/>
      <c r="L659" s="509"/>
      <c r="M659" s="509"/>
      <c r="N659" s="509"/>
      <c r="O659" s="509"/>
      <c r="P659" s="509"/>
      <c r="Q659" s="509"/>
      <c r="R659" s="509"/>
      <c r="S659" s="509"/>
      <c r="T659" s="509"/>
      <c r="U659" s="509"/>
      <c r="V659" s="509"/>
      <c r="W659" s="509"/>
      <c r="X659" s="509"/>
      <c r="Y659" s="509"/>
      <c r="Z659" s="509"/>
      <c r="AA659" s="509"/>
      <c r="AB659" s="509"/>
      <c r="AC659" s="509"/>
      <c r="AD659" s="509"/>
      <c r="AE659" s="509"/>
      <c r="AF659" s="509"/>
      <c r="AG659" s="509"/>
      <c r="AH659" s="509"/>
      <c r="AI659" s="509"/>
      <c r="AJ659" s="509"/>
      <c r="AK659" s="509"/>
      <c r="AL659" s="509"/>
      <c r="AM659" s="509"/>
      <c r="AN659" s="509"/>
      <c r="AO659" s="509"/>
      <c r="AP659" s="509"/>
      <c r="AQ659" s="509"/>
      <c r="AR659" s="509"/>
      <c r="AS659" s="509"/>
      <c r="AT659" s="509"/>
      <c r="AU659" s="509"/>
      <c r="AV659" s="509"/>
      <c r="AW659" s="509"/>
      <c r="AX659" s="509"/>
      <c r="AY659" s="509"/>
      <c r="AZ659" s="509"/>
      <c r="BA659" s="509"/>
      <c r="BB659" s="509"/>
      <c r="BC659" s="509"/>
    </row>
    <row r="660" ht="15.75" customHeight="1">
      <c r="A660" s="509"/>
      <c r="B660" s="510"/>
      <c r="C660" s="509"/>
      <c r="D660" s="509"/>
      <c r="E660" s="509"/>
      <c r="F660" s="509"/>
      <c r="G660" s="509"/>
      <c r="H660" s="509"/>
      <c r="I660" s="509"/>
      <c r="J660" s="509"/>
      <c r="K660" s="509"/>
      <c r="L660" s="509"/>
      <c r="M660" s="509"/>
      <c r="N660" s="509"/>
      <c r="O660" s="509"/>
      <c r="P660" s="509"/>
      <c r="Q660" s="509"/>
      <c r="R660" s="509"/>
      <c r="S660" s="509"/>
      <c r="T660" s="509"/>
      <c r="U660" s="509"/>
      <c r="V660" s="509"/>
      <c r="W660" s="509"/>
      <c r="X660" s="509"/>
      <c r="Y660" s="509"/>
      <c r="Z660" s="509"/>
      <c r="AA660" s="509"/>
      <c r="AB660" s="509"/>
      <c r="AC660" s="509"/>
      <c r="AD660" s="509"/>
      <c r="AE660" s="509"/>
      <c r="AF660" s="509"/>
      <c r="AG660" s="509"/>
      <c r="AH660" s="509"/>
      <c r="AI660" s="509"/>
      <c r="AJ660" s="509"/>
      <c r="AK660" s="509"/>
      <c r="AL660" s="509"/>
      <c r="AM660" s="509"/>
      <c r="AN660" s="509"/>
      <c r="AO660" s="509"/>
      <c r="AP660" s="509"/>
      <c r="AQ660" s="509"/>
      <c r="AR660" s="509"/>
      <c r="AS660" s="509"/>
      <c r="AT660" s="509"/>
      <c r="AU660" s="509"/>
      <c r="AV660" s="509"/>
      <c r="AW660" s="509"/>
      <c r="AX660" s="509"/>
      <c r="AY660" s="509"/>
      <c r="AZ660" s="509"/>
      <c r="BA660" s="509"/>
      <c r="BB660" s="509"/>
      <c r="BC660" s="509"/>
    </row>
    <row r="661" ht="15.75" customHeight="1">
      <c r="A661" s="509"/>
      <c r="B661" s="510"/>
      <c r="C661" s="509"/>
      <c r="D661" s="509"/>
      <c r="E661" s="509"/>
      <c r="F661" s="509"/>
      <c r="G661" s="509"/>
      <c r="H661" s="509"/>
      <c r="I661" s="509"/>
      <c r="J661" s="509"/>
      <c r="K661" s="509"/>
      <c r="L661" s="509"/>
      <c r="M661" s="509"/>
      <c r="N661" s="509"/>
      <c r="O661" s="509"/>
      <c r="P661" s="509"/>
      <c r="Q661" s="509"/>
      <c r="R661" s="509"/>
      <c r="S661" s="509"/>
      <c r="T661" s="509"/>
      <c r="U661" s="509"/>
      <c r="V661" s="509"/>
      <c r="W661" s="509"/>
      <c r="X661" s="509"/>
      <c r="Y661" s="509"/>
      <c r="Z661" s="509"/>
      <c r="AA661" s="509"/>
      <c r="AB661" s="509"/>
      <c r="AC661" s="509"/>
      <c r="AD661" s="509"/>
      <c r="AE661" s="509"/>
      <c r="AF661" s="509"/>
      <c r="AG661" s="509"/>
      <c r="AH661" s="509"/>
      <c r="AI661" s="509"/>
      <c r="AJ661" s="509"/>
      <c r="AK661" s="509"/>
      <c r="AL661" s="509"/>
      <c r="AM661" s="509"/>
      <c r="AN661" s="509"/>
      <c r="AO661" s="509"/>
      <c r="AP661" s="509"/>
      <c r="AQ661" s="509"/>
      <c r="AR661" s="509"/>
      <c r="AS661" s="509"/>
      <c r="AT661" s="509"/>
      <c r="AU661" s="509"/>
      <c r="AV661" s="509"/>
      <c r="AW661" s="509"/>
      <c r="AX661" s="509"/>
      <c r="AY661" s="509"/>
      <c r="AZ661" s="509"/>
      <c r="BA661" s="509"/>
      <c r="BB661" s="509"/>
      <c r="BC661" s="509"/>
    </row>
    <row r="662" ht="15.75" customHeight="1">
      <c r="A662" s="509"/>
      <c r="B662" s="510"/>
      <c r="C662" s="509"/>
      <c r="D662" s="509"/>
      <c r="E662" s="509"/>
      <c r="F662" s="509"/>
      <c r="G662" s="509"/>
      <c r="H662" s="509"/>
      <c r="I662" s="509"/>
      <c r="J662" s="509"/>
      <c r="K662" s="509"/>
      <c r="L662" s="509"/>
      <c r="M662" s="509"/>
      <c r="N662" s="509"/>
      <c r="O662" s="509"/>
      <c r="P662" s="509"/>
      <c r="Q662" s="509"/>
      <c r="R662" s="509"/>
      <c r="S662" s="509"/>
      <c r="T662" s="509"/>
      <c r="U662" s="509"/>
      <c r="V662" s="509"/>
      <c r="W662" s="509"/>
      <c r="X662" s="509"/>
      <c r="Y662" s="509"/>
      <c r="Z662" s="509"/>
      <c r="AA662" s="509"/>
      <c r="AB662" s="509"/>
      <c r="AC662" s="509"/>
      <c r="AD662" s="509"/>
      <c r="AE662" s="509"/>
      <c r="AF662" s="509"/>
      <c r="AG662" s="509"/>
      <c r="AH662" s="509"/>
      <c r="AI662" s="509"/>
      <c r="AJ662" s="509"/>
      <c r="AK662" s="509"/>
      <c r="AL662" s="509"/>
      <c r="AM662" s="509"/>
      <c r="AN662" s="509"/>
      <c r="AO662" s="509"/>
      <c r="AP662" s="509"/>
      <c r="AQ662" s="509"/>
      <c r="AR662" s="509"/>
      <c r="AS662" s="509"/>
      <c r="AT662" s="509"/>
      <c r="AU662" s="509"/>
      <c r="AV662" s="509"/>
      <c r="AW662" s="509"/>
      <c r="AX662" s="509"/>
      <c r="AY662" s="509"/>
      <c r="AZ662" s="509"/>
      <c r="BA662" s="509"/>
      <c r="BB662" s="509"/>
      <c r="BC662" s="509"/>
    </row>
    <row r="663" ht="15.75" customHeight="1">
      <c r="A663" s="509"/>
      <c r="B663" s="510"/>
      <c r="C663" s="509"/>
      <c r="D663" s="509"/>
      <c r="E663" s="509"/>
      <c r="F663" s="509"/>
      <c r="G663" s="509"/>
      <c r="H663" s="509"/>
      <c r="I663" s="509"/>
      <c r="J663" s="509"/>
      <c r="K663" s="509"/>
      <c r="L663" s="509"/>
      <c r="M663" s="509"/>
      <c r="N663" s="509"/>
      <c r="O663" s="509"/>
      <c r="P663" s="509"/>
      <c r="Q663" s="509"/>
      <c r="R663" s="509"/>
      <c r="S663" s="509"/>
      <c r="T663" s="509"/>
      <c r="U663" s="509"/>
      <c r="V663" s="509"/>
      <c r="W663" s="509"/>
      <c r="X663" s="509"/>
      <c r="Y663" s="509"/>
      <c r="Z663" s="509"/>
      <c r="AA663" s="509"/>
      <c r="AB663" s="509"/>
      <c r="AC663" s="509"/>
      <c r="AD663" s="509"/>
      <c r="AE663" s="509"/>
      <c r="AF663" s="509"/>
      <c r="AG663" s="509"/>
      <c r="AH663" s="509"/>
      <c r="AI663" s="509"/>
      <c r="AJ663" s="509"/>
      <c r="AK663" s="509"/>
      <c r="AL663" s="509"/>
      <c r="AM663" s="509"/>
      <c r="AN663" s="509"/>
      <c r="AO663" s="509"/>
      <c r="AP663" s="509"/>
      <c r="AQ663" s="509"/>
      <c r="AR663" s="509"/>
      <c r="AS663" s="509"/>
      <c r="AT663" s="509"/>
      <c r="AU663" s="509"/>
      <c r="AV663" s="509"/>
      <c r="AW663" s="509"/>
      <c r="AX663" s="509"/>
      <c r="AY663" s="509"/>
      <c r="AZ663" s="509"/>
      <c r="BA663" s="509"/>
      <c r="BB663" s="509"/>
      <c r="BC663" s="509"/>
    </row>
    <row r="664" ht="15.75" customHeight="1">
      <c r="A664" s="509"/>
      <c r="B664" s="510"/>
      <c r="C664" s="509"/>
      <c r="D664" s="509"/>
      <c r="E664" s="509"/>
      <c r="F664" s="509"/>
      <c r="G664" s="509"/>
      <c r="H664" s="509"/>
      <c r="I664" s="509"/>
      <c r="J664" s="509"/>
      <c r="K664" s="509"/>
      <c r="L664" s="509"/>
      <c r="M664" s="509"/>
      <c r="N664" s="509"/>
      <c r="O664" s="509"/>
      <c r="P664" s="509"/>
      <c r="Q664" s="509"/>
      <c r="R664" s="509"/>
      <c r="S664" s="509"/>
      <c r="T664" s="509"/>
      <c r="U664" s="509"/>
      <c r="V664" s="509"/>
      <c r="W664" s="509"/>
      <c r="X664" s="509"/>
      <c r="Y664" s="509"/>
      <c r="Z664" s="509"/>
      <c r="AA664" s="509"/>
      <c r="AB664" s="509"/>
      <c r="AC664" s="509"/>
      <c r="AD664" s="509"/>
      <c r="AE664" s="509"/>
      <c r="AF664" s="509"/>
      <c r="AG664" s="509"/>
      <c r="AH664" s="509"/>
      <c r="AI664" s="509"/>
      <c r="AJ664" s="509"/>
      <c r="AK664" s="509"/>
      <c r="AL664" s="509"/>
      <c r="AM664" s="509"/>
      <c r="AN664" s="509"/>
      <c r="AO664" s="509"/>
      <c r="AP664" s="509"/>
      <c r="AQ664" s="509"/>
      <c r="AR664" s="509"/>
      <c r="AS664" s="509"/>
      <c r="AT664" s="509"/>
      <c r="AU664" s="509"/>
      <c r="AV664" s="509"/>
      <c r="AW664" s="509"/>
      <c r="AX664" s="509"/>
      <c r="AY664" s="509"/>
      <c r="AZ664" s="509"/>
      <c r="BA664" s="509"/>
      <c r="BB664" s="509"/>
      <c r="BC664" s="509"/>
    </row>
    <row r="665" ht="15.75" customHeight="1">
      <c r="A665" s="509"/>
      <c r="B665" s="510"/>
      <c r="C665" s="509"/>
      <c r="D665" s="509"/>
      <c r="E665" s="509"/>
      <c r="F665" s="509"/>
      <c r="G665" s="509"/>
      <c r="H665" s="509"/>
      <c r="I665" s="509"/>
      <c r="J665" s="509"/>
      <c r="K665" s="509"/>
      <c r="L665" s="509"/>
      <c r="M665" s="509"/>
      <c r="N665" s="509"/>
      <c r="O665" s="509"/>
      <c r="P665" s="509"/>
      <c r="Q665" s="509"/>
      <c r="R665" s="509"/>
      <c r="S665" s="509"/>
      <c r="T665" s="509"/>
      <c r="U665" s="509"/>
      <c r="V665" s="509"/>
      <c r="W665" s="509"/>
      <c r="X665" s="509"/>
      <c r="Y665" s="509"/>
      <c r="Z665" s="509"/>
      <c r="AA665" s="509"/>
      <c r="AB665" s="509"/>
      <c r="AC665" s="509"/>
      <c r="AD665" s="509"/>
      <c r="AE665" s="509"/>
      <c r="AF665" s="509"/>
      <c r="AG665" s="509"/>
      <c r="AH665" s="509"/>
      <c r="AI665" s="509"/>
      <c r="AJ665" s="509"/>
      <c r="AK665" s="509"/>
      <c r="AL665" s="509"/>
      <c r="AM665" s="509"/>
      <c r="AN665" s="509"/>
      <c r="AO665" s="509"/>
      <c r="AP665" s="509"/>
      <c r="AQ665" s="509"/>
      <c r="AR665" s="509"/>
      <c r="AS665" s="509"/>
      <c r="AT665" s="509"/>
      <c r="AU665" s="509"/>
      <c r="AV665" s="509"/>
      <c r="AW665" s="509"/>
      <c r="AX665" s="509"/>
      <c r="AY665" s="509"/>
      <c r="AZ665" s="509"/>
      <c r="BA665" s="509"/>
      <c r="BB665" s="509"/>
      <c r="BC665" s="509"/>
    </row>
    <row r="666" ht="15.75" customHeight="1">
      <c r="A666" s="509"/>
      <c r="B666" s="510"/>
      <c r="C666" s="509"/>
      <c r="D666" s="509"/>
      <c r="E666" s="509"/>
      <c r="F666" s="509"/>
      <c r="G666" s="509"/>
      <c r="H666" s="509"/>
      <c r="I666" s="509"/>
      <c r="J666" s="509"/>
      <c r="K666" s="509"/>
      <c r="L666" s="509"/>
      <c r="M666" s="509"/>
      <c r="N666" s="509"/>
      <c r="O666" s="509"/>
      <c r="P666" s="509"/>
      <c r="Q666" s="509"/>
      <c r="R666" s="509"/>
      <c r="S666" s="509"/>
      <c r="T666" s="509"/>
      <c r="U666" s="509"/>
      <c r="V666" s="509"/>
      <c r="W666" s="509"/>
      <c r="X666" s="509"/>
      <c r="Y666" s="509"/>
      <c r="Z666" s="509"/>
      <c r="AA666" s="509"/>
      <c r="AB666" s="509"/>
      <c r="AC666" s="509"/>
      <c r="AD666" s="509"/>
      <c r="AE666" s="509"/>
      <c r="AF666" s="509"/>
      <c r="AG666" s="509"/>
      <c r="AH666" s="509"/>
      <c r="AI666" s="509"/>
      <c r="AJ666" s="509"/>
      <c r="AK666" s="509"/>
      <c r="AL666" s="509"/>
      <c r="AM666" s="509"/>
      <c r="AN666" s="509"/>
      <c r="AO666" s="509"/>
      <c r="AP666" s="509"/>
      <c r="AQ666" s="509"/>
      <c r="AR666" s="509"/>
      <c r="AS666" s="509"/>
      <c r="AT666" s="509"/>
      <c r="AU666" s="509"/>
      <c r="AV666" s="509"/>
      <c r="AW666" s="509"/>
      <c r="AX666" s="509"/>
      <c r="AY666" s="509"/>
      <c r="AZ666" s="509"/>
      <c r="BA666" s="509"/>
      <c r="BB666" s="509"/>
      <c r="BC666" s="509"/>
    </row>
    <row r="667" ht="15.75" customHeight="1">
      <c r="A667" s="509"/>
      <c r="B667" s="510"/>
      <c r="C667" s="509"/>
      <c r="D667" s="509"/>
      <c r="E667" s="509"/>
      <c r="F667" s="509"/>
      <c r="G667" s="509"/>
      <c r="H667" s="509"/>
      <c r="I667" s="509"/>
      <c r="J667" s="509"/>
      <c r="K667" s="509"/>
      <c r="L667" s="509"/>
      <c r="M667" s="509"/>
      <c r="N667" s="509"/>
      <c r="O667" s="509"/>
      <c r="P667" s="509"/>
      <c r="Q667" s="509"/>
      <c r="R667" s="509"/>
      <c r="S667" s="509"/>
      <c r="T667" s="509"/>
      <c r="U667" s="509"/>
      <c r="V667" s="509"/>
      <c r="W667" s="509"/>
      <c r="X667" s="509"/>
      <c r="Y667" s="509"/>
      <c r="Z667" s="509"/>
      <c r="AA667" s="509"/>
      <c r="AB667" s="509"/>
      <c r="AC667" s="509"/>
      <c r="AD667" s="509"/>
      <c r="AE667" s="509"/>
      <c r="AF667" s="509"/>
      <c r="AG667" s="509"/>
      <c r="AH667" s="509"/>
      <c r="AI667" s="509"/>
      <c r="AJ667" s="509"/>
      <c r="AK667" s="509"/>
      <c r="AL667" s="509"/>
      <c r="AM667" s="509"/>
      <c r="AN667" s="509"/>
      <c r="AO667" s="509"/>
      <c r="AP667" s="509"/>
      <c r="AQ667" s="509"/>
      <c r="AR667" s="509"/>
      <c r="AS667" s="509"/>
      <c r="AT667" s="509"/>
      <c r="AU667" s="509"/>
      <c r="AV667" s="509"/>
      <c r="AW667" s="509"/>
      <c r="AX667" s="509"/>
      <c r="AY667" s="509"/>
      <c r="AZ667" s="509"/>
      <c r="BA667" s="509"/>
      <c r="BB667" s="509"/>
      <c r="BC667" s="509"/>
    </row>
    <row r="668" ht="15.75" customHeight="1">
      <c r="A668" s="509"/>
      <c r="B668" s="510"/>
      <c r="C668" s="509"/>
      <c r="D668" s="509"/>
      <c r="E668" s="509"/>
      <c r="F668" s="509"/>
      <c r="G668" s="509"/>
      <c r="H668" s="509"/>
      <c r="I668" s="509"/>
      <c r="J668" s="509"/>
      <c r="K668" s="509"/>
      <c r="L668" s="509"/>
      <c r="M668" s="509"/>
      <c r="N668" s="509"/>
      <c r="O668" s="509"/>
      <c r="P668" s="509"/>
      <c r="Q668" s="509"/>
      <c r="R668" s="509"/>
      <c r="S668" s="509"/>
      <c r="T668" s="509"/>
      <c r="U668" s="509"/>
      <c r="V668" s="509"/>
      <c r="W668" s="509"/>
      <c r="X668" s="509"/>
      <c r="Y668" s="509"/>
      <c r="Z668" s="509"/>
      <c r="AA668" s="509"/>
      <c r="AB668" s="509"/>
      <c r="AC668" s="509"/>
      <c r="AD668" s="509"/>
      <c r="AE668" s="509"/>
      <c r="AF668" s="509"/>
      <c r="AG668" s="509"/>
      <c r="AH668" s="509"/>
      <c r="AI668" s="509"/>
      <c r="AJ668" s="509"/>
      <c r="AK668" s="509"/>
      <c r="AL668" s="509"/>
      <c r="AM668" s="509"/>
      <c r="AN668" s="509"/>
      <c r="AO668" s="509"/>
      <c r="AP668" s="509"/>
      <c r="AQ668" s="509"/>
      <c r="AR668" s="509"/>
      <c r="AS668" s="509"/>
      <c r="AT668" s="509"/>
      <c r="AU668" s="509"/>
      <c r="AV668" s="509"/>
      <c r="AW668" s="509"/>
      <c r="AX668" s="509"/>
      <c r="AY668" s="509"/>
      <c r="AZ668" s="509"/>
      <c r="BA668" s="509"/>
      <c r="BB668" s="509"/>
      <c r="BC668" s="509"/>
    </row>
    <row r="669" ht="15.75" customHeight="1">
      <c r="A669" s="509"/>
      <c r="B669" s="510"/>
      <c r="C669" s="509"/>
      <c r="D669" s="509"/>
      <c r="E669" s="509"/>
      <c r="F669" s="509"/>
      <c r="G669" s="509"/>
      <c r="H669" s="509"/>
      <c r="I669" s="509"/>
      <c r="J669" s="509"/>
      <c r="K669" s="509"/>
      <c r="L669" s="509"/>
      <c r="M669" s="509"/>
      <c r="N669" s="509"/>
      <c r="O669" s="509"/>
      <c r="P669" s="509"/>
      <c r="Q669" s="509"/>
      <c r="R669" s="509"/>
      <c r="S669" s="509"/>
      <c r="T669" s="509"/>
      <c r="U669" s="509"/>
      <c r="V669" s="509"/>
      <c r="W669" s="509"/>
      <c r="X669" s="509"/>
      <c r="Y669" s="509"/>
      <c r="Z669" s="509"/>
      <c r="AA669" s="509"/>
      <c r="AB669" s="509"/>
      <c r="AC669" s="509"/>
      <c r="AD669" s="509"/>
      <c r="AE669" s="509"/>
      <c r="AF669" s="509"/>
      <c r="AG669" s="509"/>
      <c r="AH669" s="509"/>
      <c r="AI669" s="509"/>
      <c r="AJ669" s="509"/>
      <c r="AK669" s="509"/>
      <c r="AL669" s="509"/>
      <c r="AM669" s="509"/>
      <c r="AN669" s="509"/>
      <c r="AO669" s="509"/>
      <c r="AP669" s="509"/>
      <c r="AQ669" s="509"/>
      <c r="AR669" s="509"/>
      <c r="AS669" s="509"/>
      <c r="AT669" s="509"/>
      <c r="AU669" s="509"/>
      <c r="AV669" s="509"/>
      <c r="AW669" s="509"/>
      <c r="AX669" s="509"/>
      <c r="AY669" s="509"/>
      <c r="AZ669" s="509"/>
      <c r="BA669" s="509"/>
      <c r="BB669" s="509"/>
      <c r="BC669" s="509"/>
    </row>
    <row r="670" ht="15.75" customHeight="1">
      <c r="A670" s="509"/>
      <c r="B670" s="510"/>
      <c r="C670" s="509"/>
      <c r="D670" s="509"/>
      <c r="E670" s="509"/>
      <c r="F670" s="509"/>
      <c r="G670" s="509"/>
      <c r="H670" s="509"/>
      <c r="I670" s="509"/>
      <c r="J670" s="509"/>
      <c r="K670" s="509"/>
      <c r="L670" s="509"/>
      <c r="M670" s="509"/>
      <c r="N670" s="509"/>
      <c r="O670" s="509"/>
      <c r="P670" s="509"/>
      <c r="Q670" s="509"/>
      <c r="R670" s="509"/>
      <c r="S670" s="509"/>
      <c r="T670" s="509"/>
      <c r="U670" s="509"/>
      <c r="V670" s="509"/>
      <c r="W670" s="509"/>
      <c r="X670" s="509"/>
      <c r="Y670" s="509"/>
      <c r="Z670" s="509"/>
      <c r="AA670" s="509"/>
      <c r="AB670" s="509"/>
      <c r="AC670" s="509"/>
      <c r="AD670" s="509"/>
      <c r="AE670" s="509"/>
      <c r="AF670" s="509"/>
      <c r="AG670" s="509"/>
      <c r="AH670" s="509"/>
      <c r="AI670" s="509"/>
      <c r="AJ670" s="509"/>
      <c r="AK670" s="509"/>
      <c r="AL670" s="509"/>
      <c r="AM670" s="509"/>
      <c r="AN670" s="509"/>
      <c r="AO670" s="509"/>
      <c r="AP670" s="509"/>
      <c r="AQ670" s="509"/>
      <c r="AR670" s="509"/>
      <c r="AS670" s="509"/>
      <c r="AT670" s="509"/>
      <c r="AU670" s="509"/>
      <c r="AV670" s="509"/>
      <c r="AW670" s="509"/>
      <c r="AX670" s="509"/>
      <c r="AY670" s="509"/>
      <c r="AZ670" s="509"/>
      <c r="BA670" s="509"/>
      <c r="BB670" s="509"/>
      <c r="BC670" s="509"/>
    </row>
    <row r="671" ht="15.75" customHeight="1">
      <c r="A671" s="509"/>
      <c r="B671" s="510"/>
      <c r="C671" s="509"/>
      <c r="D671" s="509"/>
      <c r="E671" s="509"/>
      <c r="F671" s="509"/>
      <c r="G671" s="509"/>
      <c r="H671" s="509"/>
      <c r="I671" s="509"/>
      <c r="J671" s="509"/>
      <c r="K671" s="509"/>
      <c r="L671" s="509"/>
      <c r="M671" s="509"/>
      <c r="N671" s="509"/>
      <c r="O671" s="509"/>
      <c r="P671" s="509"/>
      <c r="Q671" s="509"/>
      <c r="R671" s="509"/>
      <c r="S671" s="509"/>
      <c r="T671" s="509"/>
      <c r="U671" s="509"/>
      <c r="V671" s="509"/>
      <c r="W671" s="509"/>
      <c r="X671" s="509"/>
      <c r="Y671" s="509"/>
      <c r="Z671" s="509"/>
      <c r="AA671" s="509"/>
      <c r="AB671" s="509"/>
      <c r="AC671" s="509"/>
      <c r="AD671" s="509"/>
      <c r="AE671" s="509"/>
      <c r="AF671" s="509"/>
      <c r="AG671" s="509"/>
      <c r="AH671" s="509"/>
      <c r="AI671" s="509"/>
      <c r="AJ671" s="509"/>
      <c r="AK671" s="509"/>
      <c r="AL671" s="509"/>
      <c r="AM671" s="509"/>
      <c r="AN671" s="509"/>
      <c r="AO671" s="509"/>
      <c r="AP671" s="509"/>
      <c r="AQ671" s="509"/>
      <c r="AR671" s="509"/>
      <c r="AS671" s="509"/>
      <c r="AT671" s="509"/>
      <c r="AU671" s="509"/>
      <c r="AV671" s="509"/>
      <c r="AW671" s="509"/>
      <c r="AX671" s="509"/>
      <c r="AY671" s="509"/>
      <c r="AZ671" s="509"/>
      <c r="BA671" s="509"/>
      <c r="BB671" s="509"/>
      <c r="BC671" s="509"/>
    </row>
    <row r="672" ht="15.75" customHeight="1">
      <c r="A672" s="509"/>
      <c r="B672" s="510"/>
      <c r="C672" s="509"/>
      <c r="D672" s="509"/>
      <c r="E672" s="509"/>
      <c r="F672" s="509"/>
      <c r="G672" s="509"/>
      <c r="H672" s="509"/>
      <c r="I672" s="509"/>
      <c r="J672" s="509"/>
      <c r="K672" s="509"/>
      <c r="L672" s="509"/>
      <c r="M672" s="509"/>
      <c r="N672" s="509"/>
      <c r="O672" s="509"/>
      <c r="P672" s="509"/>
      <c r="Q672" s="509"/>
      <c r="R672" s="509"/>
      <c r="S672" s="509"/>
      <c r="T672" s="509"/>
      <c r="U672" s="509"/>
      <c r="V672" s="509"/>
      <c r="W672" s="509"/>
      <c r="X672" s="509"/>
      <c r="Y672" s="509"/>
      <c r="Z672" s="509"/>
      <c r="AA672" s="509"/>
      <c r="AB672" s="509"/>
      <c r="AC672" s="509"/>
      <c r="AD672" s="509"/>
      <c r="AE672" s="509"/>
      <c r="AF672" s="509"/>
      <c r="AG672" s="509"/>
      <c r="AH672" s="509"/>
      <c r="AI672" s="509"/>
      <c r="AJ672" s="509"/>
      <c r="AK672" s="509"/>
      <c r="AL672" s="509"/>
      <c r="AM672" s="509"/>
      <c r="AN672" s="509"/>
      <c r="AO672" s="509"/>
      <c r="AP672" s="509"/>
      <c r="AQ672" s="509"/>
      <c r="AR672" s="509"/>
      <c r="AS672" s="509"/>
      <c r="AT672" s="509"/>
      <c r="AU672" s="509"/>
      <c r="AV672" s="509"/>
      <c r="AW672" s="509"/>
      <c r="AX672" s="509"/>
      <c r="AY672" s="509"/>
      <c r="AZ672" s="509"/>
      <c r="BA672" s="509"/>
      <c r="BB672" s="509"/>
      <c r="BC672" s="509"/>
    </row>
    <row r="673" ht="15.75" customHeight="1">
      <c r="A673" s="509"/>
      <c r="B673" s="510"/>
      <c r="C673" s="509"/>
      <c r="D673" s="509"/>
      <c r="E673" s="509"/>
      <c r="F673" s="509"/>
      <c r="G673" s="509"/>
      <c r="H673" s="509"/>
      <c r="I673" s="509"/>
      <c r="J673" s="509"/>
      <c r="K673" s="509"/>
      <c r="L673" s="509"/>
      <c r="M673" s="509"/>
      <c r="N673" s="509"/>
      <c r="O673" s="509"/>
      <c r="P673" s="509"/>
      <c r="Q673" s="509"/>
      <c r="R673" s="509"/>
      <c r="S673" s="509"/>
      <c r="T673" s="509"/>
      <c r="U673" s="509"/>
      <c r="V673" s="509"/>
      <c r="W673" s="509"/>
      <c r="X673" s="509"/>
      <c r="Y673" s="509"/>
      <c r="Z673" s="509"/>
      <c r="AA673" s="509"/>
      <c r="AB673" s="509"/>
      <c r="AC673" s="509"/>
      <c r="AD673" s="509"/>
      <c r="AE673" s="509"/>
      <c r="AF673" s="509"/>
      <c r="AG673" s="509"/>
      <c r="AH673" s="509"/>
      <c r="AI673" s="509"/>
      <c r="AJ673" s="509"/>
      <c r="AK673" s="509"/>
      <c r="AL673" s="509"/>
      <c r="AM673" s="509"/>
      <c r="AN673" s="509"/>
      <c r="AO673" s="509"/>
      <c r="AP673" s="509"/>
      <c r="AQ673" s="509"/>
      <c r="AR673" s="509"/>
      <c r="AS673" s="509"/>
      <c r="AT673" s="509"/>
      <c r="AU673" s="509"/>
      <c r="AV673" s="509"/>
      <c r="AW673" s="509"/>
      <c r="AX673" s="509"/>
      <c r="AY673" s="509"/>
      <c r="AZ673" s="509"/>
      <c r="BA673" s="509"/>
      <c r="BB673" s="509"/>
      <c r="BC673" s="509"/>
    </row>
    <row r="674" ht="15.75" customHeight="1">
      <c r="A674" s="509"/>
      <c r="B674" s="510"/>
      <c r="C674" s="509"/>
      <c r="D674" s="509"/>
      <c r="E674" s="509"/>
      <c r="F674" s="509"/>
      <c r="G674" s="509"/>
      <c r="H674" s="509"/>
      <c r="I674" s="509"/>
      <c r="J674" s="509"/>
      <c r="K674" s="509"/>
      <c r="L674" s="509"/>
      <c r="M674" s="509"/>
      <c r="N674" s="509"/>
      <c r="O674" s="509"/>
      <c r="P674" s="509"/>
      <c r="Q674" s="509"/>
      <c r="R674" s="509"/>
      <c r="S674" s="509"/>
      <c r="T674" s="509"/>
      <c r="U674" s="509"/>
      <c r="V674" s="509"/>
      <c r="W674" s="509"/>
      <c r="X674" s="509"/>
      <c r="Y674" s="509"/>
      <c r="Z674" s="509"/>
      <c r="AA674" s="509"/>
      <c r="AB674" s="509"/>
      <c r="AC674" s="509"/>
      <c r="AD674" s="509"/>
      <c r="AE674" s="509"/>
      <c r="AF674" s="509"/>
      <c r="AG674" s="509"/>
      <c r="AH674" s="509"/>
      <c r="AI674" s="509"/>
      <c r="AJ674" s="509"/>
      <c r="AK674" s="509"/>
      <c r="AL674" s="509"/>
      <c r="AM674" s="509"/>
      <c r="AN674" s="509"/>
      <c r="AO674" s="509"/>
      <c r="AP674" s="509"/>
      <c r="AQ674" s="509"/>
      <c r="AR674" s="509"/>
      <c r="AS674" s="509"/>
      <c r="AT674" s="509"/>
      <c r="AU674" s="509"/>
      <c r="AV674" s="509"/>
      <c r="AW674" s="509"/>
      <c r="AX674" s="509"/>
      <c r="AY674" s="509"/>
      <c r="AZ674" s="509"/>
      <c r="BA674" s="509"/>
      <c r="BB674" s="509"/>
      <c r="BC674" s="509"/>
    </row>
    <row r="675" ht="15.75" customHeight="1">
      <c r="A675" s="509"/>
      <c r="B675" s="510"/>
      <c r="C675" s="509"/>
      <c r="D675" s="509"/>
      <c r="E675" s="509"/>
      <c r="F675" s="509"/>
      <c r="G675" s="509"/>
      <c r="H675" s="509"/>
      <c r="I675" s="509"/>
      <c r="J675" s="509"/>
      <c r="K675" s="509"/>
      <c r="L675" s="509"/>
      <c r="M675" s="509"/>
      <c r="N675" s="509"/>
      <c r="O675" s="509"/>
      <c r="P675" s="509"/>
      <c r="Q675" s="509"/>
      <c r="R675" s="509"/>
      <c r="S675" s="509"/>
      <c r="T675" s="509"/>
      <c r="U675" s="509"/>
      <c r="V675" s="509"/>
      <c r="W675" s="509"/>
      <c r="X675" s="509"/>
      <c r="Y675" s="509"/>
      <c r="Z675" s="509"/>
      <c r="AA675" s="509"/>
      <c r="AB675" s="509"/>
      <c r="AC675" s="509"/>
      <c r="AD675" s="509"/>
      <c r="AE675" s="509"/>
      <c r="AF675" s="509"/>
      <c r="AG675" s="509"/>
      <c r="AH675" s="509"/>
      <c r="AI675" s="509"/>
      <c r="AJ675" s="509"/>
      <c r="AK675" s="509"/>
      <c r="AL675" s="509"/>
      <c r="AM675" s="509"/>
      <c r="AN675" s="509"/>
      <c r="AO675" s="509"/>
      <c r="AP675" s="509"/>
      <c r="AQ675" s="509"/>
      <c r="AR675" s="509"/>
      <c r="AS675" s="509"/>
      <c r="AT675" s="509"/>
      <c r="AU675" s="509"/>
      <c r="AV675" s="509"/>
      <c r="AW675" s="509"/>
      <c r="AX675" s="509"/>
      <c r="AY675" s="509"/>
      <c r="AZ675" s="509"/>
      <c r="BA675" s="509"/>
      <c r="BB675" s="509"/>
      <c r="BC675" s="509"/>
    </row>
    <row r="676" ht="15.75" customHeight="1">
      <c r="A676" s="509"/>
      <c r="B676" s="510"/>
      <c r="C676" s="509"/>
      <c r="D676" s="509"/>
      <c r="E676" s="509"/>
      <c r="F676" s="509"/>
      <c r="G676" s="509"/>
      <c r="H676" s="509"/>
      <c r="I676" s="509"/>
      <c r="J676" s="509"/>
      <c r="K676" s="509"/>
      <c r="L676" s="509"/>
      <c r="M676" s="509"/>
      <c r="N676" s="509"/>
      <c r="O676" s="509"/>
      <c r="P676" s="509"/>
      <c r="Q676" s="509"/>
      <c r="R676" s="509"/>
      <c r="S676" s="509"/>
      <c r="T676" s="509"/>
      <c r="U676" s="509"/>
      <c r="V676" s="509"/>
      <c r="W676" s="509"/>
      <c r="X676" s="509"/>
      <c r="Y676" s="509"/>
      <c r="Z676" s="509"/>
      <c r="AA676" s="509"/>
      <c r="AB676" s="509"/>
      <c r="AC676" s="509"/>
      <c r="AD676" s="509"/>
      <c r="AE676" s="509"/>
      <c r="AF676" s="509"/>
      <c r="AG676" s="509"/>
      <c r="AH676" s="509"/>
      <c r="AI676" s="509"/>
      <c r="AJ676" s="509"/>
      <c r="AK676" s="509"/>
      <c r="AL676" s="509"/>
      <c r="AM676" s="509"/>
      <c r="AN676" s="509"/>
      <c r="AO676" s="509"/>
      <c r="AP676" s="509"/>
      <c r="AQ676" s="509"/>
      <c r="AR676" s="509"/>
      <c r="AS676" s="509"/>
      <c r="AT676" s="509"/>
      <c r="AU676" s="509"/>
      <c r="AV676" s="509"/>
      <c r="AW676" s="509"/>
      <c r="AX676" s="509"/>
      <c r="AY676" s="509"/>
      <c r="AZ676" s="509"/>
      <c r="BA676" s="509"/>
      <c r="BB676" s="509"/>
      <c r="BC676" s="509"/>
    </row>
    <row r="677" ht="15.75" customHeight="1">
      <c r="A677" s="509"/>
      <c r="B677" s="510"/>
      <c r="C677" s="509"/>
      <c r="D677" s="509"/>
      <c r="E677" s="509"/>
      <c r="F677" s="509"/>
      <c r="G677" s="509"/>
      <c r="H677" s="509"/>
      <c r="I677" s="509"/>
      <c r="J677" s="509"/>
      <c r="K677" s="509"/>
      <c r="L677" s="509"/>
      <c r="M677" s="509"/>
      <c r="N677" s="509"/>
      <c r="O677" s="509"/>
      <c r="P677" s="509"/>
      <c r="Q677" s="509"/>
      <c r="R677" s="509"/>
      <c r="S677" s="509"/>
      <c r="T677" s="509"/>
      <c r="U677" s="509"/>
      <c r="V677" s="509"/>
      <c r="W677" s="509"/>
      <c r="X677" s="509"/>
      <c r="Y677" s="509"/>
      <c r="Z677" s="509"/>
      <c r="AA677" s="509"/>
      <c r="AB677" s="509"/>
      <c r="AC677" s="509"/>
      <c r="AD677" s="509"/>
      <c r="AE677" s="509"/>
      <c r="AF677" s="509"/>
      <c r="AG677" s="509"/>
      <c r="AH677" s="509"/>
      <c r="AI677" s="509"/>
      <c r="AJ677" s="509"/>
      <c r="AK677" s="509"/>
      <c r="AL677" s="509"/>
      <c r="AM677" s="509"/>
      <c r="AN677" s="509"/>
      <c r="AO677" s="509"/>
      <c r="AP677" s="509"/>
      <c r="AQ677" s="509"/>
      <c r="AR677" s="509"/>
      <c r="AS677" s="509"/>
      <c r="AT677" s="509"/>
      <c r="AU677" s="509"/>
      <c r="AV677" s="509"/>
      <c r="AW677" s="509"/>
      <c r="AX677" s="509"/>
      <c r="AY677" s="509"/>
      <c r="AZ677" s="509"/>
      <c r="BA677" s="509"/>
      <c r="BB677" s="509"/>
      <c r="BC677" s="509"/>
    </row>
    <row r="678" ht="15.75" customHeight="1">
      <c r="A678" s="509"/>
      <c r="B678" s="510"/>
      <c r="C678" s="509"/>
      <c r="D678" s="509"/>
      <c r="E678" s="509"/>
      <c r="F678" s="509"/>
      <c r="G678" s="509"/>
      <c r="H678" s="509"/>
      <c r="I678" s="509"/>
      <c r="J678" s="509"/>
      <c r="K678" s="509"/>
      <c r="L678" s="509"/>
      <c r="M678" s="509"/>
      <c r="N678" s="509"/>
      <c r="O678" s="509"/>
      <c r="P678" s="509"/>
      <c r="Q678" s="509"/>
      <c r="R678" s="509"/>
      <c r="S678" s="509"/>
      <c r="T678" s="509"/>
      <c r="U678" s="509"/>
      <c r="V678" s="509"/>
      <c r="W678" s="509"/>
      <c r="X678" s="509"/>
      <c r="Y678" s="509"/>
      <c r="Z678" s="509"/>
      <c r="AA678" s="509"/>
      <c r="AB678" s="509"/>
      <c r="AC678" s="509"/>
      <c r="AD678" s="509"/>
      <c r="AE678" s="509"/>
      <c r="AF678" s="509"/>
      <c r="AG678" s="509"/>
      <c r="AH678" s="509"/>
      <c r="AI678" s="509"/>
      <c r="AJ678" s="509"/>
      <c r="AK678" s="509"/>
      <c r="AL678" s="509"/>
      <c r="AM678" s="509"/>
      <c r="AN678" s="509"/>
      <c r="AO678" s="509"/>
      <c r="AP678" s="509"/>
      <c r="AQ678" s="509"/>
      <c r="AR678" s="509"/>
      <c r="AS678" s="509"/>
      <c r="AT678" s="509"/>
      <c r="AU678" s="509"/>
      <c r="AV678" s="509"/>
      <c r="AW678" s="509"/>
      <c r="AX678" s="509"/>
      <c r="AY678" s="509"/>
      <c r="AZ678" s="509"/>
      <c r="BA678" s="509"/>
      <c r="BB678" s="509"/>
      <c r="BC678" s="509"/>
    </row>
    <row r="679" ht="15.75" customHeight="1">
      <c r="A679" s="509"/>
      <c r="B679" s="510"/>
      <c r="C679" s="509"/>
      <c r="D679" s="509"/>
      <c r="E679" s="509"/>
      <c r="F679" s="509"/>
      <c r="G679" s="509"/>
      <c r="H679" s="509"/>
      <c r="I679" s="509"/>
      <c r="J679" s="509"/>
      <c r="K679" s="509"/>
      <c r="L679" s="509"/>
      <c r="M679" s="509"/>
      <c r="N679" s="509"/>
      <c r="O679" s="509"/>
      <c r="P679" s="509"/>
      <c r="Q679" s="509"/>
      <c r="R679" s="509"/>
      <c r="S679" s="509"/>
      <c r="T679" s="509"/>
      <c r="U679" s="509"/>
      <c r="V679" s="509"/>
      <c r="W679" s="509"/>
      <c r="X679" s="509"/>
      <c r="Y679" s="509"/>
      <c r="Z679" s="509"/>
      <c r="AA679" s="509"/>
      <c r="AB679" s="509"/>
      <c r="AC679" s="509"/>
      <c r="AD679" s="509"/>
      <c r="AE679" s="509"/>
      <c r="AF679" s="509"/>
      <c r="AG679" s="509"/>
      <c r="AH679" s="509"/>
      <c r="AI679" s="509"/>
      <c r="AJ679" s="509"/>
      <c r="AK679" s="509"/>
      <c r="AL679" s="509"/>
      <c r="AM679" s="509"/>
      <c r="AN679" s="509"/>
      <c r="AO679" s="509"/>
      <c r="AP679" s="509"/>
      <c r="AQ679" s="509"/>
      <c r="AR679" s="509"/>
      <c r="AS679" s="509"/>
      <c r="AT679" s="509"/>
      <c r="AU679" s="509"/>
      <c r="AV679" s="509"/>
      <c r="AW679" s="509"/>
      <c r="AX679" s="509"/>
      <c r="AY679" s="509"/>
      <c r="AZ679" s="509"/>
      <c r="BA679" s="509"/>
      <c r="BB679" s="509"/>
      <c r="BC679" s="509"/>
    </row>
    <row r="680" ht="15.75" customHeight="1">
      <c r="A680" s="509"/>
      <c r="B680" s="510"/>
      <c r="C680" s="509"/>
      <c r="D680" s="509"/>
      <c r="E680" s="509"/>
      <c r="F680" s="509"/>
      <c r="G680" s="509"/>
      <c r="H680" s="509"/>
      <c r="I680" s="509"/>
      <c r="J680" s="509"/>
      <c r="K680" s="509"/>
      <c r="L680" s="509"/>
      <c r="M680" s="509"/>
      <c r="N680" s="509"/>
      <c r="O680" s="509"/>
      <c r="P680" s="509"/>
      <c r="Q680" s="509"/>
      <c r="R680" s="509"/>
      <c r="S680" s="509"/>
      <c r="T680" s="509"/>
      <c r="U680" s="509"/>
      <c r="V680" s="509"/>
      <c r="W680" s="509"/>
      <c r="X680" s="509"/>
      <c r="Y680" s="509"/>
      <c r="Z680" s="509"/>
      <c r="AA680" s="509"/>
      <c r="AB680" s="509"/>
      <c r="AC680" s="509"/>
      <c r="AD680" s="509"/>
      <c r="AE680" s="509"/>
      <c r="AF680" s="509"/>
      <c r="AG680" s="509"/>
      <c r="AH680" s="509"/>
      <c r="AI680" s="509"/>
      <c r="AJ680" s="509"/>
      <c r="AK680" s="509"/>
      <c r="AL680" s="509"/>
      <c r="AM680" s="509"/>
      <c r="AN680" s="509"/>
      <c r="AO680" s="509"/>
      <c r="AP680" s="509"/>
      <c r="AQ680" s="509"/>
      <c r="AR680" s="509"/>
      <c r="AS680" s="509"/>
      <c r="AT680" s="509"/>
      <c r="AU680" s="509"/>
      <c r="AV680" s="509"/>
      <c r="AW680" s="509"/>
      <c r="AX680" s="509"/>
      <c r="AY680" s="509"/>
      <c r="AZ680" s="509"/>
      <c r="BA680" s="509"/>
      <c r="BB680" s="509"/>
      <c r="BC680" s="509"/>
    </row>
    <row r="681" ht="15.75" customHeight="1">
      <c r="A681" s="509"/>
      <c r="B681" s="510"/>
      <c r="C681" s="509"/>
      <c r="D681" s="509"/>
      <c r="E681" s="509"/>
      <c r="F681" s="509"/>
      <c r="G681" s="509"/>
      <c r="H681" s="509"/>
      <c r="I681" s="509"/>
      <c r="J681" s="509"/>
      <c r="K681" s="509"/>
      <c r="L681" s="509"/>
      <c r="M681" s="509"/>
      <c r="N681" s="509"/>
      <c r="O681" s="509"/>
      <c r="P681" s="509"/>
      <c r="Q681" s="509"/>
      <c r="R681" s="509"/>
      <c r="S681" s="509"/>
      <c r="T681" s="509"/>
      <c r="U681" s="509"/>
      <c r="V681" s="509"/>
      <c r="W681" s="509"/>
      <c r="X681" s="509"/>
      <c r="Y681" s="509"/>
      <c r="Z681" s="509"/>
      <c r="AA681" s="509"/>
      <c r="AB681" s="509"/>
      <c r="AC681" s="509"/>
      <c r="AD681" s="509"/>
      <c r="AE681" s="509"/>
      <c r="AF681" s="509"/>
      <c r="AG681" s="509"/>
      <c r="AH681" s="509"/>
      <c r="AI681" s="509"/>
      <c r="AJ681" s="509"/>
      <c r="AK681" s="509"/>
      <c r="AL681" s="509"/>
      <c r="AM681" s="509"/>
      <c r="AN681" s="509"/>
      <c r="AO681" s="509"/>
      <c r="AP681" s="509"/>
      <c r="AQ681" s="509"/>
      <c r="AR681" s="509"/>
      <c r="AS681" s="509"/>
      <c r="AT681" s="509"/>
      <c r="AU681" s="509"/>
      <c r="AV681" s="509"/>
      <c r="AW681" s="509"/>
      <c r="AX681" s="509"/>
      <c r="AY681" s="509"/>
      <c r="AZ681" s="509"/>
      <c r="BA681" s="509"/>
      <c r="BB681" s="509"/>
      <c r="BC681" s="509"/>
    </row>
    <row r="682" ht="15.75" customHeight="1">
      <c r="A682" s="509"/>
      <c r="B682" s="510"/>
      <c r="C682" s="509"/>
      <c r="D682" s="509"/>
      <c r="E682" s="509"/>
      <c r="F682" s="509"/>
      <c r="G682" s="509"/>
      <c r="H682" s="509"/>
      <c r="I682" s="509"/>
      <c r="J682" s="509"/>
      <c r="K682" s="509"/>
      <c r="L682" s="509"/>
      <c r="M682" s="509"/>
      <c r="N682" s="509"/>
      <c r="O682" s="509"/>
      <c r="P682" s="509"/>
      <c r="Q682" s="509"/>
      <c r="R682" s="509"/>
      <c r="S682" s="509"/>
      <c r="T682" s="509"/>
      <c r="U682" s="509"/>
      <c r="V682" s="509"/>
      <c r="W682" s="509"/>
      <c r="X682" s="509"/>
      <c r="Y682" s="509"/>
      <c r="Z682" s="509"/>
      <c r="AA682" s="509"/>
      <c r="AB682" s="509"/>
      <c r="AC682" s="509"/>
      <c r="AD682" s="509"/>
      <c r="AE682" s="509"/>
      <c r="AF682" s="509"/>
      <c r="AG682" s="509"/>
      <c r="AH682" s="509"/>
      <c r="AI682" s="509"/>
      <c r="AJ682" s="509"/>
      <c r="AK682" s="509"/>
      <c r="AL682" s="509"/>
      <c r="AM682" s="509"/>
      <c r="AN682" s="509"/>
      <c r="AO682" s="509"/>
      <c r="AP682" s="509"/>
      <c r="AQ682" s="509"/>
      <c r="AR682" s="509"/>
      <c r="AS682" s="509"/>
      <c r="AT682" s="509"/>
      <c r="AU682" s="509"/>
      <c r="AV682" s="509"/>
      <c r="AW682" s="509"/>
      <c r="AX682" s="509"/>
      <c r="AY682" s="509"/>
      <c r="AZ682" s="509"/>
      <c r="BA682" s="509"/>
      <c r="BB682" s="509"/>
      <c r="BC682" s="509"/>
    </row>
    <row r="683" ht="15.75" customHeight="1">
      <c r="A683" s="509"/>
      <c r="B683" s="510"/>
      <c r="C683" s="509"/>
      <c r="D683" s="509"/>
      <c r="E683" s="509"/>
      <c r="F683" s="509"/>
      <c r="G683" s="509"/>
      <c r="H683" s="509"/>
      <c r="I683" s="509"/>
      <c r="J683" s="509"/>
      <c r="K683" s="509"/>
      <c r="L683" s="509"/>
      <c r="M683" s="509"/>
      <c r="N683" s="509"/>
      <c r="O683" s="509"/>
      <c r="P683" s="509"/>
      <c r="Q683" s="509"/>
      <c r="R683" s="509"/>
      <c r="S683" s="509"/>
      <c r="T683" s="509"/>
      <c r="U683" s="509"/>
      <c r="V683" s="509"/>
      <c r="W683" s="509"/>
      <c r="X683" s="509"/>
      <c r="Y683" s="509"/>
      <c r="Z683" s="509"/>
      <c r="AA683" s="509"/>
      <c r="AB683" s="509"/>
      <c r="AC683" s="509"/>
      <c r="AD683" s="509"/>
      <c r="AE683" s="509"/>
      <c r="AF683" s="509"/>
      <c r="AG683" s="509"/>
      <c r="AH683" s="509"/>
      <c r="AI683" s="509"/>
      <c r="AJ683" s="509"/>
      <c r="AK683" s="509"/>
      <c r="AL683" s="509"/>
      <c r="AM683" s="509"/>
      <c r="AN683" s="509"/>
      <c r="AO683" s="509"/>
      <c r="AP683" s="509"/>
      <c r="AQ683" s="509"/>
      <c r="AR683" s="509"/>
      <c r="AS683" s="509"/>
      <c r="AT683" s="509"/>
      <c r="AU683" s="509"/>
      <c r="AV683" s="509"/>
      <c r="AW683" s="509"/>
      <c r="AX683" s="509"/>
      <c r="AY683" s="509"/>
      <c r="AZ683" s="509"/>
      <c r="BA683" s="509"/>
      <c r="BB683" s="509"/>
      <c r="BC683" s="509"/>
    </row>
    <row r="684" ht="15.75" customHeight="1">
      <c r="A684" s="509"/>
      <c r="B684" s="510"/>
      <c r="C684" s="509"/>
      <c r="D684" s="509"/>
      <c r="E684" s="509"/>
      <c r="F684" s="509"/>
      <c r="G684" s="509"/>
      <c r="H684" s="509"/>
      <c r="I684" s="509"/>
      <c r="J684" s="509"/>
      <c r="K684" s="509"/>
      <c r="L684" s="509"/>
      <c r="M684" s="509"/>
      <c r="N684" s="509"/>
      <c r="O684" s="509"/>
      <c r="P684" s="509"/>
      <c r="Q684" s="509"/>
      <c r="R684" s="509"/>
      <c r="S684" s="509"/>
      <c r="T684" s="509"/>
      <c r="U684" s="509"/>
      <c r="V684" s="509"/>
      <c r="W684" s="509"/>
      <c r="X684" s="509"/>
      <c r="Y684" s="509"/>
      <c r="Z684" s="509"/>
      <c r="AA684" s="509"/>
      <c r="AB684" s="509"/>
      <c r="AC684" s="509"/>
      <c r="AD684" s="509"/>
      <c r="AE684" s="509"/>
      <c r="AF684" s="509"/>
      <c r="AG684" s="509"/>
      <c r="AH684" s="509"/>
      <c r="AI684" s="509"/>
      <c r="AJ684" s="509"/>
      <c r="AK684" s="509"/>
      <c r="AL684" s="509"/>
      <c r="AM684" s="509"/>
      <c r="AN684" s="509"/>
      <c r="AO684" s="509"/>
      <c r="AP684" s="509"/>
      <c r="AQ684" s="509"/>
      <c r="AR684" s="509"/>
      <c r="AS684" s="509"/>
      <c r="AT684" s="509"/>
      <c r="AU684" s="509"/>
      <c r="AV684" s="509"/>
      <c r="AW684" s="509"/>
      <c r="AX684" s="509"/>
      <c r="AY684" s="509"/>
      <c r="AZ684" s="509"/>
      <c r="BA684" s="509"/>
      <c r="BB684" s="509"/>
      <c r="BC684" s="509"/>
    </row>
    <row r="685" ht="15.75" customHeight="1">
      <c r="A685" s="509"/>
      <c r="B685" s="510"/>
      <c r="C685" s="509"/>
      <c r="D685" s="509"/>
      <c r="E685" s="509"/>
      <c r="F685" s="509"/>
      <c r="G685" s="509"/>
      <c r="H685" s="509"/>
      <c r="I685" s="509"/>
      <c r="J685" s="509"/>
      <c r="K685" s="509"/>
      <c r="L685" s="509"/>
      <c r="M685" s="509"/>
      <c r="N685" s="509"/>
      <c r="O685" s="509"/>
      <c r="P685" s="509"/>
      <c r="Q685" s="509"/>
      <c r="R685" s="509"/>
      <c r="S685" s="509"/>
      <c r="T685" s="509"/>
      <c r="U685" s="509"/>
      <c r="V685" s="509"/>
      <c r="W685" s="509"/>
      <c r="X685" s="509"/>
      <c r="Y685" s="509"/>
      <c r="Z685" s="509"/>
      <c r="AA685" s="509"/>
      <c r="AB685" s="509"/>
      <c r="AC685" s="509"/>
      <c r="AD685" s="509"/>
      <c r="AE685" s="509"/>
      <c r="AF685" s="509"/>
      <c r="AG685" s="509"/>
      <c r="AH685" s="509"/>
      <c r="AI685" s="509"/>
      <c r="AJ685" s="509"/>
      <c r="AK685" s="509"/>
      <c r="AL685" s="509"/>
      <c r="AM685" s="509"/>
      <c r="AN685" s="509"/>
      <c r="AO685" s="509"/>
      <c r="AP685" s="509"/>
      <c r="AQ685" s="509"/>
      <c r="AR685" s="509"/>
      <c r="AS685" s="509"/>
      <c r="AT685" s="509"/>
      <c r="AU685" s="509"/>
      <c r="AV685" s="509"/>
      <c r="AW685" s="509"/>
      <c r="AX685" s="509"/>
      <c r="AY685" s="509"/>
      <c r="AZ685" s="509"/>
      <c r="BA685" s="509"/>
      <c r="BB685" s="509"/>
      <c r="BC685" s="509"/>
    </row>
    <row r="686" ht="15.75" customHeight="1">
      <c r="A686" s="509"/>
      <c r="B686" s="510"/>
      <c r="C686" s="509"/>
      <c r="D686" s="509"/>
      <c r="E686" s="509"/>
      <c r="F686" s="509"/>
      <c r="G686" s="509"/>
      <c r="H686" s="509"/>
      <c r="I686" s="509"/>
      <c r="J686" s="509"/>
      <c r="K686" s="509"/>
      <c r="L686" s="509"/>
      <c r="M686" s="509"/>
      <c r="N686" s="509"/>
      <c r="O686" s="509"/>
      <c r="P686" s="509"/>
      <c r="Q686" s="509"/>
      <c r="R686" s="509"/>
      <c r="S686" s="509"/>
      <c r="T686" s="509"/>
      <c r="U686" s="509"/>
      <c r="V686" s="509"/>
      <c r="W686" s="509"/>
      <c r="X686" s="509"/>
      <c r="Y686" s="509"/>
      <c r="Z686" s="509"/>
      <c r="AA686" s="509"/>
      <c r="AB686" s="509"/>
      <c r="AC686" s="509"/>
      <c r="AD686" s="509"/>
      <c r="AE686" s="509"/>
      <c r="AF686" s="509"/>
      <c r="AG686" s="509"/>
      <c r="AH686" s="509"/>
      <c r="AI686" s="509"/>
      <c r="AJ686" s="509"/>
      <c r="AK686" s="509"/>
      <c r="AL686" s="509"/>
      <c r="AM686" s="509"/>
      <c r="AN686" s="509"/>
      <c r="AO686" s="509"/>
      <c r="AP686" s="509"/>
      <c r="AQ686" s="509"/>
      <c r="AR686" s="509"/>
      <c r="AS686" s="509"/>
      <c r="AT686" s="509"/>
      <c r="AU686" s="509"/>
      <c r="AV686" s="509"/>
      <c r="AW686" s="509"/>
      <c r="AX686" s="509"/>
      <c r="AY686" s="509"/>
      <c r="AZ686" s="509"/>
      <c r="BA686" s="509"/>
      <c r="BB686" s="509"/>
      <c r="BC686" s="509"/>
    </row>
    <row r="687" ht="15.75" customHeight="1">
      <c r="A687" s="509"/>
      <c r="B687" s="510"/>
      <c r="C687" s="509"/>
      <c r="D687" s="509"/>
      <c r="E687" s="509"/>
      <c r="F687" s="509"/>
      <c r="G687" s="509"/>
      <c r="H687" s="509"/>
      <c r="I687" s="509"/>
      <c r="J687" s="509"/>
      <c r="K687" s="509"/>
      <c r="L687" s="509"/>
      <c r="M687" s="509"/>
      <c r="N687" s="509"/>
      <c r="O687" s="509"/>
      <c r="P687" s="509"/>
      <c r="Q687" s="509"/>
      <c r="R687" s="509"/>
      <c r="S687" s="509"/>
      <c r="T687" s="509"/>
      <c r="U687" s="509"/>
      <c r="V687" s="509"/>
      <c r="W687" s="509"/>
      <c r="X687" s="509"/>
      <c r="Y687" s="509"/>
      <c r="Z687" s="509"/>
      <c r="AA687" s="509"/>
      <c r="AB687" s="509"/>
      <c r="AC687" s="509"/>
      <c r="AD687" s="509"/>
      <c r="AE687" s="509"/>
      <c r="AF687" s="509"/>
      <c r="AG687" s="509"/>
      <c r="AH687" s="509"/>
      <c r="AI687" s="509"/>
      <c r="AJ687" s="509"/>
      <c r="AK687" s="509"/>
      <c r="AL687" s="509"/>
      <c r="AM687" s="509"/>
      <c r="AN687" s="509"/>
      <c r="AO687" s="509"/>
      <c r="AP687" s="509"/>
      <c r="AQ687" s="509"/>
      <c r="AR687" s="509"/>
      <c r="AS687" s="509"/>
      <c r="AT687" s="509"/>
      <c r="AU687" s="509"/>
      <c r="AV687" s="509"/>
      <c r="AW687" s="509"/>
      <c r="AX687" s="509"/>
      <c r="AY687" s="509"/>
      <c r="AZ687" s="509"/>
      <c r="BA687" s="509"/>
      <c r="BB687" s="509"/>
      <c r="BC687" s="509"/>
    </row>
    <row r="688" ht="15.75" customHeight="1">
      <c r="A688" s="509"/>
      <c r="B688" s="510"/>
      <c r="C688" s="509"/>
      <c r="D688" s="509"/>
      <c r="E688" s="509"/>
      <c r="F688" s="509"/>
      <c r="G688" s="509"/>
      <c r="H688" s="509"/>
      <c r="I688" s="509"/>
      <c r="J688" s="509"/>
      <c r="K688" s="509"/>
      <c r="L688" s="509"/>
      <c r="M688" s="509"/>
      <c r="N688" s="509"/>
      <c r="O688" s="509"/>
      <c r="P688" s="509"/>
      <c r="Q688" s="509"/>
      <c r="R688" s="509"/>
      <c r="S688" s="509"/>
      <c r="T688" s="509"/>
      <c r="U688" s="509"/>
      <c r="V688" s="509"/>
      <c r="W688" s="509"/>
      <c r="X688" s="509"/>
      <c r="Y688" s="509"/>
      <c r="Z688" s="509"/>
      <c r="AA688" s="509"/>
      <c r="AB688" s="509"/>
      <c r="AC688" s="509"/>
      <c r="AD688" s="509"/>
      <c r="AE688" s="509"/>
      <c r="AF688" s="509"/>
      <c r="AG688" s="509"/>
      <c r="AH688" s="509"/>
      <c r="AI688" s="509"/>
      <c r="AJ688" s="509"/>
      <c r="AK688" s="509"/>
      <c r="AL688" s="509"/>
      <c r="AM688" s="509"/>
      <c r="AN688" s="509"/>
      <c r="AO688" s="509"/>
      <c r="AP688" s="509"/>
      <c r="AQ688" s="509"/>
      <c r="AR688" s="509"/>
      <c r="AS688" s="509"/>
      <c r="AT688" s="509"/>
      <c r="AU688" s="509"/>
      <c r="AV688" s="509"/>
      <c r="AW688" s="509"/>
      <c r="AX688" s="509"/>
      <c r="AY688" s="509"/>
      <c r="AZ688" s="509"/>
      <c r="BA688" s="509"/>
      <c r="BB688" s="509"/>
      <c r="BC688" s="509"/>
    </row>
    <row r="689" ht="15.75" customHeight="1">
      <c r="A689" s="509"/>
      <c r="B689" s="510"/>
      <c r="C689" s="509"/>
      <c r="D689" s="509"/>
      <c r="E689" s="509"/>
      <c r="F689" s="509"/>
      <c r="G689" s="509"/>
      <c r="H689" s="509"/>
      <c r="I689" s="509"/>
      <c r="J689" s="509"/>
      <c r="K689" s="509"/>
      <c r="L689" s="509"/>
      <c r="M689" s="509"/>
      <c r="N689" s="509"/>
      <c r="O689" s="509"/>
      <c r="P689" s="509"/>
      <c r="Q689" s="509"/>
      <c r="R689" s="509"/>
      <c r="S689" s="509"/>
      <c r="T689" s="509"/>
      <c r="U689" s="509"/>
      <c r="V689" s="509"/>
      <c r="W689" s="509"/>
      <c r="X689" s="509"/>
      <c r="Y689" s="509"/>
      <c r="Z689" s="509"/>
      <c r="AA689" s="509"/>
      <c r="AB689" s="509"/>
      <c r="AC689" s="509"/>
      <c r="AD689" s="509"/>
      <c r="AE689" s="509"/>
      <c r="AF689" s="509"/>
      <c r="AG689" s="509"/>
      <c r="AH689" s="509"/>
      <c r="AI689" s="509"/>
      <c r="AJ689" s="509"/>
      <c r="AK689" s="509"/>
      <c r="AL689" s="509"/>
      <c r="AM689" s="509"/>
      <c r="AN689" s="509"/>
      <c r="AO689" s="509"/>
      <c r="AP689" s="509"/>
      <c r="AQ689" s="509"/>
      <c r="AR689" s="509"/>
      <c r="AS689" s="509"/>
      <c r="AT689" s="509"/>
      <c r="AU689" s="509"/>
      <c r="AV689" s="509"/>
      <c r="AW689" s="509"/>
      <c r="AX689" s="509"/>
      <c r="AY689" s="509"/>
      <c r="AZ689" s="509"/>
      <c r="BA689" s="509"/>
      <c r="BB689" s="509"/>
      <c r="BC689" s="509"/>
    </row>
    <row r="690" ht="15.75" customHeight="1">
      <c r="A690" s="509"/>
      <c r="B690" s="510"/>
      <c r="C690" s="509"/>
      <c r="D690" s="509"/>
      <c r="E690" s="509"/>
      <c r="F690" s="509"/>
      <c r="G690" s="509"/>
      <c r="H690" s="509"/>
      <c r="I690" s="509"/>
      <c r="J690" s="509"/>
      <c r="K690" s="509"/>
      <c r="L690" s="509"/>
      <c r="M690" s="509"/>
      <c r="N690" s="509"/>
      <c r="O690" s="509"/>
      <c r="P690" s="509"/>
      <c r="Q690" s="509"/>
      <c r="R690" s="509"/>
      <c r="S690" s="509"/>
      <c r="T690" s="509"/>
      <c r="U690" s="509"/>
      <c r="V690" s="509"/>
      <c r="W690" s="509"/>
      <c r="X690" s="509"/>
      <c r="Y690" s="509"/>
      <c r="Z690" s="509"/>
      <c r="AA690" s="509"/>
      <c r="AB690" s="509"/>
      <c r="AC690" s="509"/>
      <c r="AD690" s="509"/>
      <c r="AE690" s="509"/>
      <c r="AF690" s="509"/>
      <c r="AG690" s="509"/>
      <c r="AH690" s="509"/>
      <c r="AI690" s="509"/>
      <c r="AJ690" s="509"/>
      <c r="AK690" s="509"/>
      <c r="AL690" s="509"/>
      <c r="AM690" s="509"/>
      <c r="AN690" s="509"/>
      <c r="AO690" s="509"/>
      <c r="AP690" s="509"/>
      <c r="AQ690" s="509"/>
      <c r="AR690" s="509"/>
      <c r="AS690" s="509"/>
      <c r="AT690" s="509"/>
      <c r="AU690" s="509"/>
      <c r="AV690" s="509"/>
      <c r="AW690" s="509"/>
      <c r="AX690" s="509"/>
      <c r="AY690" s="509"/>
      <c r="AZ690" s="509"/>
      <c r="BA690" s="509"/>
      <c r="BB690" s="509"/>
      <c r="BC690" s="509"/>
    </row>
    <row r="691" ht="15.75" customHeight="1">
      <c r="A691" s="509"/>
      <c r="B691" s="510"/>
      <c r="C691" s="509"/>
      <c r="D691" s="509"/>
      <c r="E691" s="509"/>
      <c r="F691" s="509"/>
      <c r="G691" s="509"/>
      <c r="H691" s="509"/>
      <c r="I691" s="509"/>
      <c r="J691" s="509"/>
      <c r="K691" s="509"/>
      <c r="L691" s="509"/>
      <c r="M691" s="509"/>
      <c r="N691" s="509"/>
      <c r="O691" s="509"/>
      <c r="P691" s="509"/>
      <c r="Q691" s="509"/>
      <c r="R691" s="509"/>
      <c r="S691" s="509"/>
      <c r="T691" s="509"/>
      <c r="U691" s="509"/>
      <c r="V691" s="509"/>
      <c r="W691" s="509"/>
      <c r="X691" s="509"/>
      <c r="Y691" s="509"/>
      <c r="Z691" s="509"/>
      <c r="AA691" s="509"/>
      <c r="AB691" s="509"/>
      <c r="AC691" s="509"/>
      <c r="AD691" s="509"/>
      <c r="AE691" s="509"/>
      <c r="AF691" s="509"/>
      <c r="AG691" s="509"/>
      <c r="AH691" s="509"/>
      <c r="AI691" s="509"/>
      <c r="AJ691" s="509"/>
      <c r="AK691" s="509"/>
      <c r="AL691" s="509"/>
      <c r="AM691" s="509"/>
      <c r="AN691" s="509"/>
      <c r="AO691" s="509"/>
      <c r="AP691" s="509"/>
      <c r="AQ691" s="509"/>
      <c r="AR691" s="509"/>
      <c r="AS691" s="509"/>
      <c r="AT691" s="509"/>
      <c r="AU691" s="509"/>
      <c r="AV691" s="509"/>
      <c r="AW691" s="509"/>
      <c r="AX691" s="509"/>
      <c r="AY691" s="509"/>
      <c r="AZ691" s="509"/>
      <c r="BA691" s="509"/>
      <c r="BB691" s="509"/>
      <c r="BC691" s="509"/>
    </row>
    <row r="692" ht="15.75" customHeight="1">
      <c r="A692" s="509"/>
      <c r="B692" s="510"/>
      <c r="C692" s="509"/>
      <c r="D692" s="509"/>
      <c r="E692" s="509"/>
      <c r="F692" s="509"/>
      <c r="G692" s="509"/>
      <c r="H692" s="509"/>
      <c r="I692" s="509"/>
      <c r="J692" s="509"/>
      <c r="K692" s="509"/>
      <c r="L692" s="509"/>
      <c r="M692" s="509"/>
      <c r="N692" s="509"/>
      <c r="O692" s="509"/>
      <c r="P692" s="509"/>
      <c r="Q692" s="509"/>
      <c r="R692" s="509"/>
      <c r="S692" s="509"/>
      <c r="T692" s="509"/>
      <c r="U692" s="509"/>
      <c r="V692" s="509"/>
      <c r="W692" s="509"/>
      <c r="X692" s="509"/>
      <c r="Y692" s="509"/>
      <c r="Z692" s="509"/>
      <c r="AA692" s="509"/>
      <c r="AB692" s="509"/>
      <c r="AC692" s="509"/>
      <c r="AD692" s="509"/>
      <c r="AE692" s="509"/>
      <c r="AF692" s="509"/>
      <c r="AG692" s="509"/>
      <c r="AH692" s="509"/>
      <c r="AI692" s="509"/>
      <c r="AJ692" s="509"/>
      <c r="AK692" s="509"/>
      <c r="AL692" s="509"/>
      <c r="AM692" s="509"/>
      <c r="AN692" s="509"/>
      <c r="AO692" s="509"/>
      <c r="AP692" s="509"/>
      <c r="AQ692" s="509"/>
      <c r="AR692" s="509"/>
      <c r="AS692" s="509"/>
      <c r="AT692" s="509"/>
      <c r="AU692" s="509"/>
      <c r="AV692" s="509"/>
      <c r="AW692" s="509"/>
      <c r="AX692" s="509"/>
      <c r="AY692" s="509"/>
      <c r="AZ692" s="509"/>
      <c r="BA692" s="509"/>
      <c r="BB692" s="509"/>
      <c r="BC692" s="509"/>
    </row>
    <row r="693" ht="15.75" customHeight="1">
      <c r="A693" s="509"/>
      <c r="B693" s="510"/>
      <c r="C693" s="509"/>
      <c r="D693" s="509"/>
      <c r="E693" s="509"/>
      <c r="F693" s="509"/>
      <c r="G693" s="509"/>
      <c r="H693" s="509"/>
      <c r="I693" s="509"/>
      <c r="J693" s="509"/>
      <c r="K693" s="509"/>
      <c r="L693" s="509"/>
      <c r="M693" s="509"/>
      <c r="N693" s="509"/>
      <c r="O693" s="509"/>
      <c r="P693" s="509"/>
      <c r="Q693" s="509"/>
      <c r="R693" s="509"/>
      <c r="S693" s="509"/>
      <c r="T693" s="509"/>
      <c r="U693" s="509"/>
      <c r="V693" s="509"/>
      <c r="W693" s="509"/>
      <c r="X693" s="509"/>
      <c r="Y693" s="509"/>
      <c r="Z693" s="509"/>
      <c r="AA693" s="509"/>
      <c r="AB693" s="509"/>
      <c r="AC693" s="509"/>
      <c r="AD693" s="509"/>
      <c r="AE693" s="509"/>
      <c r="AF693" s="509"/>
      <c r="AG693" s="509"/>
      <c r="AH693" s="509"/>
      <c r="AI693" s="509"/>
      <c r="AJ693" s="509"/>
      <c r="AK693" s="509"/>
      <c r="AL693" s="509"/>
      <c r="AM693" s="509"/>
      <c r="AN693" s="509"/>
      <c r="AO693" s="509"/>
      <c r="AP693" s="509"/>
      <c r="AQ693" s="509"/>
      <c r="AR693" s="509"/>
      <c r="AS693" s="509"/>
      <c r="AT693" s="509"/>
      <c r="AU693" s="509"/>
      <c r="AV693" s="509"/>
      <c r="AW693" s="509"/>
      <c r="AX693" s="509"/>
      <c r="AY693" s="509"/>
      <c r="AZ693" s="509"/>
      <c r="BA693" s="509"/>
      <c r="BB693" s="509"/>
      <c r="BC693" s="509"/>
    </row>
    <row r="694" ht="15.75" customHeight="1">
      <c r="A694" s="509"/>
      <c r="B694" s="510"/>
      <c r="C694" s="509"/>
      <c r="D694" s="509"/>
      <c r="E694" s="509"/>
      <c r="F694" s="509"/>
      <c r="G694" s="509"/>
      <c r="H694" s="509"/>
      <c r="I694" s="509"/>
      <c r="J694" s="509"/>
      <c r="K694" s="509"/>
      <c r="L694" s="509"/>
      <c r="M694" s="509"/>
      <c r="N694" s="509"/>
      <c r="O694" s="509"/>
      <c r="P694" s="509"/>
      <c r="Q694" s="509"/>
      <c r="R694" s="509"/>
      <c r="S694" s="509"/>
      <c r="T694" s="509"/>
      <c r="U694" s="509"/>
      <c r="V694" s="509"/>
      <c r="W694" s="509"/>
      <c r="X694" s="509"/>
      <c r="Y694" s="509"/>
      <c r="Z694" s="509"/>
      <c r="AA694" s="509"/>
      <c r="AB694" s="509"/>
      <c r="AC694" s="509"/>
      <c r="AD694" s="509"/>
      <c r="AE694" s="509"/>
      <c r="AF694" s="509"/>
      <c r="AG694" s="509"/>
      <c r="AH694" s="509"/>
      <c r="AI694" s="509"/>
      <c r="AJ694" s="509"/>
      <c r="AK694" s="509"/>
      <c r="AL694" s="509"/>
      <c r="AM694" s="509"/>
      <c r="AN694" s="509"/>
      <c r="AO694" s="509"/>
      <c r="AP694" s="509"/>
      <c r="AQ694" s="509"/>
      <c r="AR694" s="509"/>
      <c r="AS694" s="509"/>
      <c r="AT694" s="509"/>
      <c r="AU694" s="509"/>
      <c r="AV694" s="509"/>
      <c r="AW694" s="509"/>
      <c r="AX694" s="509"/>
      <c r="AY694" s="509"/>
      <c r="AZ694" s="509"/>
      <c r="BA694" s="509"/>
      <c r="BB694" s="509"/>
      <c r="BC694" s="509"/>
    </row>
    <row r="695" ht="15.75" customHeight="1">
      <c r="A695" s="509"/>
      <c r="B695" s="510"/>
      <c r="C695" s="509"/>
      <c r="D695" s="509"/>
      <c r="E695" s="509"/>
      <c r="F695" s="509"/>
      <c r="G695" s="509"/>
      <c r="H695" s="509"/>
      <c r="I695" s="509"/>
      <c r="J695" s="509"/>
      <c r="K695" s="509"/>
      <c r="L695" s="509"/>
      <c r="M695" s="509"/>
      <c r="N695" s="509"/>
      <c r="O695" s="509"/>
      <c r="P695" s="509"/>
      <c r="Q695" s="509"/>
      <c r="R695" s="509"/>
      <c r="S695" s="509"/>
      <c r="T695" s="509"/>
      <c r="U695" s="509"/>
      <c r="V695" s="509"/>
      <c r="W695" s="509"/>
      <c r="X695" s="509"/>
      <c r="Y695" s="509"/>
      <c r="Z695" s="509"/>
      <c r="AA695" s="509"/>
      <c r="AB695" s="509"/>
      <c r="AC695" s="509"/>
      <c r="AD695" s="509"/>
      <c r="AE695" s="509"/>
      <c r="AF695" s="509"/>
      <c r="AG695" s="509"/>
      <c r="AH695" s="509"/>
      <c r="AI695" s="509"/>
      <c r="AJ695" s="509"/>
      <c r="AK695" s="509"/>
      <c r="AL695" s="509"/>
      <c r="AM695" s="509"/>
      <c r="AN695" s="509"/>
      <c r="AO695" s="509"/>
      <c r="AP695" s="509"/>
      <c r="AQ695" s="509"/>
      <c r="AR695" s="509"/>
      <c r="AS695" s="509"/>
      <c r="AT695" s="509"/>
      <c r="AU695" s="509"/>
      <c r="AV695" s="509"/>
      <c r="AW695" s="509"/>
      <c r="AX695" s="509"/>
      <c r="AY695" s="509"/>
      <c r="AZ695" s="509"/>
      <c r="BA695" s="509"/>
      <c r="BB695" s="509"/>
      <c r="BC695" s="509"/>
    </row>
    <row r="696" ht="15.75" customHeight="1">
      <c r="A696" s="509"/>
      <c r="B696" s="510"/>
      <c r="C696" s="509"/>
      <c r="D696" s="509"/>
      <c r="E696" s="509"/>
      <c r="F696" s="509"/>
      <c r="G696" s="509"/>
      <c r="H696" s="509"/>
      <c r="I696" s="509"/>
      <c r="J696" s="509"/>
      <c r="K696" s="509"/>
      <c r="L696" s="509"/>
      <c r="M696" s="509"/>
      <c r="N696" s="509"/>
      <c r="O696" s="509"/>
      <c r="P696" s="509"/>
      <c r="Q696" s="509"/>
      <c r="R696" s="509"/>
      <c r="S696" s="509"/>
      <c r="T696" s="509"/>
      <c r="U696" s="509"/>
      <c r="V696" s="509"/>
      <c r="W696" s="509"/>
      <c r="X696" s="509"/>
      <c r="Y696" s="509"/>
      <c r="Z696" s="509"/>
      <c r="AA696" s="509"/>
      <c r="AB696" s="509"/>
      <c r="AC696" s="509"/>
      <c r="AD696" s="509"/>
      <c r="AE696" s="509"/>
      <c r="AF696" s="509"/>
      <c r="AG696" s="509"/>
      <c r="AH696" s="509"/>
      <c r="AI696" s="509"/>
      <c r="AJ696" s="509"/>
      <c r="AK696" s="509"/>
      <c r="AL696" s="509"/>
      <c r="AM696" s="509"/>
      <c r="AN696" s="509"/>
      <c r="AO696" s="509"/>
      <c r="AP696" s="509"/>
      <c r="AQ696" s="509"/>
      <c r="AR696" s="509"/>
      <c r="AS696" s="509"/>
      <c r="AT696" s="509"/>
      <c r="AU696" s="509"/>
      <c r="AV696" s="509"/>
      <c r="AW696" s="509"/>
      <c r="AX696" s="509"/>
      <c r="AY696" s="509"/>
      <c r="AZ696" s="509"/>
      <c r="BA696" s="509"/>
      <c r="BB696" s="509"/>
      <c r="BC696" s="509"/>
    </row>
    <row r="697" ht="15.75" customHeight="1">
      <c r="A697" s="509"/>
      <c r="B697" s="510"/>
      <c r="C697" s="509"/>
      <c r="D697" s="509"/>
      <c r="E697" s="509"/>
      <c r="F697" s="509"/>
      <c r="G697" s="509"/>
      <c r="H697" s="509"/>
      <c r="I697" s="509"/>
      <c r="J697" s="509"/>
      <c r="K697" s="509"/>
      <c r="L697" s="509"/>
      <c r="M697" s="509"/>
      <c r="N697" s="509"/>
      <c r="O697" s="509"/>
      <c r="P697" s="509"/>
      <c r="Q697" s="509"/>
      <c r="R697" s="509"/>
      <c r="S697" s="509"/>
      <c r="T697" s="509"/>
      <c r="U697" s="509"/>
      <c r="V697" s="509"/>
      <c r="W697" s="509"/>
      <c r="X697" s="509"/>
      <c r="Y697" s="509"/>
      <c r="Z697" s="509"/>
      <c r="AA697" s="509"/>
      <c r="AB697" s="509"/>
      <c r="AC697" s="509"/>
      <c r="AD697" s="509"/>
      <c r="AE697" s="509"/>
      <c r="AF697" s="509"/>
      <c r="AG697" s="509"/>
      <c r="AH697" s="509"/>
      <c r="AI697" s="509"/>
      <c r="AJ697" s="509"/>
      <c r="AK697" s="509"/>
      <c r="AL697" s="509"/>
      <c r="AM697" s="509"/>
      <c r="AN697" s="509"/>
      <c r="AO697" s="509"/>
      <c r="AP697" s="509"/>
      <c r="AQ697" s="509"/>
      <c r="AR697" s="509"/>
      <c r="AS697" s="509"/>
      <c r="AT697" s="509"/>
      <c r="AU697" s="509"/>
      <c r="AV697" s="509"/>
      <c r="AW697" s="509"/>
      <c r="AX697" s="509"/>
      <c r="AY697" s="509"/>
      <c r="AZ697" s="509"/>
      <c r="BA697" s="509"/>
      <c r="BB697" s="509"/>
      <c r="BC697" s="509"/>
    </row>
    <row r="698" ht="15.75" customHeight="1">
      <c r="A698" s="509"/>
      <c r="B698" s="510"/>
      <c r="C698" s="509"/>
      <c r="D698" s="509"/>
      <c r="E698" s="509"/>
      <c r="F698" s="509"/>
      <c r="G698" s="509"/>
      <c r="H698" s="509"/>
      <c r="I698" s="509"/>
      <c r="J698" s="509"/>
      <c r="K698" s="509"/>
      <c r="L698" s="509"/>
      <c r="M698" s="509"/>
      <c r="N698" s="509"/>
      <c r="O698" s="509"/>
      <c r="P698" s="509"/>
      <c r="Q698" s="509"/>
      <c r="R698" s="509"/>
      <c r="S698" s="509"/>
      <c r="T698" s="509"/>
      <c r="U698" s="509"/>
      <c r="V698" s="509"/>
      <c r="W698" s="509"/>
      <c r="X698" s="509"/>
      <c r="Y698" s="509"/>
      <c r="Z698" s="509"/>
      <c r="AA698" s="509"/>
      <c r="AB698" s="509"/>
      <c r="AC698" s="509"/>
      <c r="AD698" s="509"/>
      <c r="AE698" s="509"/>
      <c r="AF698" s="509"/>
      <c r="AG698" s="509"/>
      <c r="AH698" s="509"/>
      <c r="AI698" s="509"/>
      <c r="AJ698" s="509"/>
      <c r="AK698" s="509"/>
      <c r="AL698" s="509"/>
      <c r="AM698" s="509"/>
      <c r="AN698" s="509"/>
      <c r="AO698" s="509"/>
      <c r="AP698" s="509"/>
      <c r="AQ698" s="509"/>
      <c r="AR698" s="509"/>
      <c r="AS698" s="509"/>
      <c r="AT698" s="509"/>
      <c r="AU698" s="509"/>
      <c r="AV698" s="509"/>
      <c r="AW698" s="509"/>
      <c r="AX698" s="509"/>
      <c r="AY698" s="509"/>
      <c r="AZ698" s="509"/>
      <c r="BA698" s="509"/>
      <c r="BB698" s="509"/>
      <c r="BC698" s="509"/>
    </row>
    <row r="699" ht="15.75" customHeight="1">
      <c r="A699" s="509"/>
      <c r="B699" s="510"/>
      <c r="C699" s="509"/>
      <c r="D699" s="509"/>
      <c r="E699" s="509"/>
      <c r="F699" s="509"/>
      <c r="G699" s="509"/>
      <c r="H699" s="509"/>
      <c r="I699" s="509"/>
      <c r="J699" s="509"/>
      <c r="K699" s="509"/>
      <c r="L699" s="509"/>
      <c r="M699" s="509"/>
      <c r="N699" s="509"/>
      <c r="O699" s="509"/>
      <c r="P699" s="509"/>
      <c r="Q699" s="509"/>
      <c r="R699" s="509"/>
      <c r="S699" s="509"/>
      <c r="T699" s="509"/>
      <c r="U699" s="509"/>
      <c r="V699" s="509"/>
      <c r="W699" s="509"/>
      <c r="X699" s="509"/>
      <c r="Y699" s="509"/>
      <c r="Z699" s="509"/>
      <c r="AA699" s="509"/>
      <c r="AB699" s="509"/>
      <c r="AC699" s="509"/>
      <c r="AD699" s="509"/>
      <c r="AE699" s="509"/>
      <c r="AF699" s="509"/>
      <c r="AG699" s="509"/>
      <c r="AH699" s="509"/>
      <c r="AI699" s="509"/>
      <c r="AJ699" s="509"/>
      <c r="AK699" s="509"/>
      <c r="AL699" s="509"/>
      <c r="AM699" s="509"/>
      <c r="AN699" s="509"/>
      <c r="AO699" s="509"/>
      <c r="AP699" s="509"/>
      <c r="AQ699" s="509"/>
      <c r="AR699" s="509"/>
      <c r="AS699" s="509"/>
      <c r="AT699" s="509"/>
      <c r="AU699" s="509"/>
      <c r="AV699" s="509"/>
      <c r="AW699" s="509"/>
      <c r="AX699" s="509"/>
      <c r="AY699" s="509"/>
      <c r="AZ699" s="509"/>
      <c r="BA699" s="509"/>
      <c r="BB699" s="509"/>
      <c r="BC699" s="509"/>
    </row>
    <row r="700" ht="15.75" customHeight="1">
      <c r="A700" s="509"/>
      <c r="B700" s="510"/>
      <c r="C700" s="509"/>
      <c r="D700" s="509"/>
      <c r="E700" s="509"/>
      <c r="F700" s="509"/>
      <c r="G700" s="509"/>
      <c r="H700" s="509"/>
      <c r="I700" s="509"/>
      <c r="J700" s="509"/>
      <c r="K700" s="509"/>
      <c r="L700" s="509"/>
      <c r="M700" s="509"/>
      <c r="N700" s="509"/>
      <c r="O700" s="509"/>
      <c r="P700" s="509"/>
      <c r="Q700" s="509"/>
      <c r="R700" s="509"/>
      <c r="S700" s="509"/>
      <c r="T700" s="509"/>
      <c r="U700" s="509"/>
      <c r="V700" s="509"/>
      <c r="W700" s="509"/>
      <c r="X700" s="509"/>
      <c r="Y700" s="509"/>
      <c r="Z700" s="509"/>
      <c r="AA700" s="509"/>
      <c r="AB700" s="509"/>
      <c r="AC700" s="509"/>
      <c r="AD700" s="509"/>
      <c r="AE700" s="509"/>
      <c r="AF700" s="509"/>
      <c r="AG700" s="509"/>
      <c r="AH700" s="509"/>
      <c r="AI700" s="509"/>
      <c r="AJ700" s="509"/>
      <c r="AK700" s="509"/>
      <c r="AL700" s="509"/>
      <c r="AM700" s="509"/>
      <c r="AN700" s="509"/>
      <c r="AO700" s="509"/>
      <c r="AP700" s="509"/>
      <c r="AQ700" s="509"/>
      <c r="AR700" s="509"/>
      <c r="AS700" s="509"/>
      <c r="AT700" s="509"/>
      <c r="AU700" s="509"/>
      <c r="AV700" s="509"/>
      <c r="AW700" s="509"/>
      <c r="AX700" s="509"/>
      <c r="AY700" s="509"/>
      <c r="AZ700" s="509"/>
      <c r="BA700" s="509"/>
      <c r="BB700" s="509"/>
      <c r="BC700" s="509"/>
    </row>
    <row r="701" ht="15.75" customHeight="1">
      <c r="A701" s="509"/>
      <c r="B701" s="510"/>
      <c r="C701" s="509"/>
      <c r="D701" s="509"/>
      <c r="E701" s="509"/>
      <c r="F701" s="509"/>
      <c r="G701" s="509"/>
      <c r="H701" s="509"/>
      <c r="I701" s="509"/>
      <c r="J701" s="509"/>
      <c r="K701" s="509"/>
      <c r="L701" s="509"/>
      <c r="M701" s="509"/>
      <c r="N701" s="509"/>
      <c r="O701" s="509"/>
      <c r="P701" s="509"/>
      <c r="Q701" s="509"/>
      <c r="R701" s="509"/>
      <c r="S701" s="509"/>
      <c r="T701" s="509"/>
      <c r="U701" s="509"/>
      <c r="V701" s="509"/>
      <c r="W701" s="509"/>
      <c r="X701" s="509"/>
      <c r="Y701" s="509"/>
      <c r="Z701" s="509"/>
      <c r="AA701" s="509"/>
      <c r="AB701" s="509"/>
      <c r="AC701" s="509"/>
      <c r="AD701" s="509"/>
      <c r="AE701" s="509"/>
      <c r="AF701" s="509"/>
      <c r="AG701" s="509"/>
      <c r="AH701" s="509"/>
      <c r="AI701" s="509"/>
      <c r="AJ701" s="509"/>
      <c r="AK701" s="509"/>
      <c r="AL701" s="509"/>
      <c r="AM701" s="509"/>
      <c r="AN701" s="509"/>
      <c r="AO701" s="509"/>
      <c r="AP701" s="509"/>
      <c r="AQ701" s="509"/>
      <c r="AR701" s="509"/>
      <c r="AS701" s="509"/>
      <c r="AT701" s="509"/>
      <c r="AU701" s="509"/>
      <c r="AV701" s="509"/>
      <c r="AW701" s="509"/>
      <c r="AX701" s="509"/>
      <c r="AY701" s="509"/>
      <c r="AZ701" s="509"/>
      <c r="BA701" s="509"/>
      <c r="BB701" s="509"/>
      <c r="BC701" s="509"/>
    </row>
    <row r="702" ht="15.75" customHeight="1">
      <c r="A702" s="509"/>
      <c r="B702" s="510"/>
      <c r="C702" s="509"/>
      <c r="D702" s="509"/>
      <c r="E702" s="509"/>
      <c r="F702" s="509"/>
      <c r="G702" s="509"/>
      <c r="H702" s="509"/>
      <c r="I702" s="509"/>
      <c r="J702" s="509"/>
      <c r="K702" s="509"/>
      <c r="L702" s="509"/>
      <c r="M702" s="509"/>
      <c r="N702" s="509"/>
      <c r="O702" s="509"/>
      <c r="P702" s="509"/>
      <c r="Q702" s="509"/>
      <c r="R702" s="509"/>
      <c r="S702" s="509"/>
      <c r="T702" s="509"/>
      <c r="U702" s="509"/>
      <c r="V702" s="509"/>
      <c r="W702" s="509"/>
      <c r="X702" s="509"/>
      <c r="Y702" s="509"/>
      <c r="Z702" s="509"/>
      <c r="AA702" s="509"/>
      <c r="AB702" s="509"/>
      <c r="AC702" s="509"/>
      <c r="AD702" s="509"/>
      <c r="AE702" s="509"/>
      <c r="AF702" s="509"/>
      <c r="AG702" s="509"/>
      <c r="AH702" s="509"/>
      <c r="AI702" s="509"/>
      <c r="AJ702" s="509"/>
      <c r="AK702" s="509"/>
      <c r="AL702" s="509"/>
      <c r="AM702" s="509"/>
      <c r="AN702" s="509"/>
      <c r="AO702" s="509"/>
      <c r="AP702" s="509"/>
      <c r="AQ702" s="509"/>
      <c r="AR702" s="509"/>
      <c r="AS702" s="509"/>
      <c r="AT702" s="509"/>
      <c r="AU702" s="509"/>
      <c r="AV702" s="509"/>
      <c r="AW702" s="509"/>
      <c r="AX702" s="509"/>
      <c r="AY702" s="509"/>
      <c r="AZ702" s="509"/>
      <c r="BA702" s="509"/>
      <c r="BB702" s="509"/>
      <c r="BC702" s="509"/>
    </row>
    <row r="703" ht="15.75" customHeight="1">
      <c r="A703" s="509"/>
      <c r="B703" s="510"/>
      <c r="C703" s="509"/>
      <c r="D703" s="509"/>
      <c r="E703" s="509"/>
      <c r="F703" s="509"/>
      <c r="G703" s="509"/>
      <c r="H703" s="509"/>
      <c r="I703" s="509"/>
      <c r="J703" s="509"/>
      <c r="K703" s="509"/>
      <c r="L703" s="509"/>
      <c r="M703" s="509"/>
      <c r="N703" s="509"/>
      <c r="O703" s="509"/>
      <c r="P703" s="509"/>
      <c r="Q703" s="509"/>
      <c r="R703" s="509"/>
      <c r="S703" s="509"/>
      <c r="T703" s="509"/>
      <c r="U703" s="509"/>
      <c r="V703" s="509"/>
      <c r="W703" s="509"/>
      <c r="X703" s="509"/>
      <c r="Y703" s="509"/>
      <c r="Z703" s="509"/>
      <c r="AA703" s="509"/>
      <c r="AB703" s="509"/>
      <c r="AC703" s="509"/>
      <c r="AD703" s="509"/>
      <c r="AE703" s="509"/>
      <c r="AF703" s="509"/>
      <c r="AG703" s="509"/>
      <c r="AH703" s="509"/>
      <c r="AI703" s="509"/>
      <c r="AJ703" s="509"/>
      <c r="AK703" s="509"/>
      <c r="AL703" s="509"/>
      <c r="AM703" s="509"/>
      <c r="AN703" s="509"/>
      <c r="AO703" s="509"/>
      <c r="AP703" s="509"/>
      <c r="AQ703" s="509"/>
      <c r="AR703" s="509"/>
      <c r="AS703" s="509"/>
      <c r="AT703" s="509"/>
      <c r="AU703" s="509"/>
      <c r="AV703" s="509"/>
      <c r="AW703" s="509"/>
      <c r="AX703" s="509"/>
      <c r="AY703" s="509"/>
      <c r="AZ703" s="509"/>
      <c r="BA703" s="509"/>
      <c r="BB703" s="509"/>
      <c r="BC703" s="509"/>
    </row>
    <row r="704" ht="15.75" customHeight="1">
      <c r="A704" s="509"/>
      <c r="B704" s="510"/>
      <c r="C704" s="509"/>
      <c r="D704" s="509"/>
      <c r="E704" s="509"/>
      <c r="F704" s="509"/>
      <c r="G704" s="509"/>
      <c r="H704" s="509"/>
      <c r="I704" s="509"/>
      <c r="J704" s="509"/>
      <c r="K704" s="509"/>
      <c r="L704" s="509"/>
      <c r="M704" s="509"/>
      <c r="N704" s="509"/>
      <c r="O704" s="509"/>
      <c r="P704" s="509"/>
      <c r="Q704" s="509"/>
      <c r="R704" s="509"/>
      <c r="S704" s="509"/>
      <c r="T704" s="509"/>
      <c r="U704" s="509"/>
      <c r="V704" s="509"/>
      <c r="W704" s="509"/>
      <c r="X704" s="509"/>
      <c r="Y704" s="509"/>
      <c r="Z704" s="509"/>
      <c r="AA704" s="509"/>
      <c r="AB704" s="509"/>
      <c r="AC704" s="509"/>
      <c r="AD704" s="509"/>
      <c r="AE704" s="509"/>
      <c r="AF704" s="509"/>
      <c r="AG704" s="509"/>
      <c r="AH704" s="509"/>
      <c r="AI704" s="509"/>
      <c r="AJ704" s="509"/>
      <c r="AK704" s="509"/>
      <c r="AL704" s="509"/>
      <c r="AM704" s="509"/>
      <c r="AN704" s="509"/>
      <c r="AO704" s="509"/>
      <c r="AP704" s="509"/>
      <c r="AQ704" s="509"/>
      <c r="AR704" s="509"/>
      <c r="AS704" s="509"/>
      <c r="AT704" s="509"/>
      <c r="AU704" s="509"/>
      <c r="AV704" s="509"/>
      <c r="AW704" s="509"/>
      <c r="AX704" s="509"/>
      <c r="AY704" s="509"/>
      <c r="AZ704" s="509"/>
      <c r="BA704" s="509"/>
      <c r="BB704" s="509"/>
      <c r="BC704" s="509"/>
    </row>
    <row r="705" ht="15.75" customHeight="1">
      <c r="A705" s="509"/>
      <c r="B705" s="510"/>
      <c r="C705" s="509"/>
      <c r="D705" s="509"/>
      <c r="E705" s="509"/>
      <c r="F705" s="509"/>
      <c r="G705" s="509"/>
      <c r="H705" s="509"/>
      <c r="I705" s="509"/>
      <c r="J705" s="509"/>
      <c r="K705" s="509"/>
      <c r="L705" s="509"/>
      <c r="M705" s="509"/>
      <c r="N705" s="509"/>
      <c r="O705" s="509"/>
      <c r="P705" s="509"/>
      <c r="Q705" s="509"/>
      <c r="R705" s="509"/>
      <c r="S705" s="509"/>
      <c r="T705" s="509"/>
      <c r="U705" s="509"/>
      <c r="V705" s="509"/>
      <c r="W705" s="509"/>
      <c r="X705" s="509"/>
      <c r="Y705" s="509"/>
      <c r="Z705" s="509"/>
      <c r="AA705" s="509"/>
      <c r="AB705" s="509"/>
      <c r="AC705" s="509"/>
      <c r="AD705" s="509"/>
      <c r="AE705" s="509"/>
      <c r="AF705" s="509"/>
      <c r="AG705" s="509"/>
      <c r="AH705" s="509"/>
      <c r="AI705" s="509"/>
      <c r="AJ705" s="509"/>
      <c r="AK705" s="509"/>
      <c r="AL705" s="509"/>
      <c r="AM705" s="509"/>
      <c r="AN705" s="509"/>
      <c r="AO705" s="509"/>
      <c r="AP705" s="509"/>
      <c r="AQ705" s="509"/>
      <c r="AR705" s="509"/>
      <c r="AS705" s="509"/>
      <c r="AT705" s="509"/>
      <c r="AU705" s="509"/>
      <c r="AV705" s="509"/>
      <c r="AW705" s="509"/>
      <c r="AX705" s="509"/>
      <c r="AY705" s="509"/>
      <c r="AZ705" s="509"/>
      <c r="BA705" s="509"/>
      <c r="BB705" s="509"/>
      <c r="BC705" s="509"/>
    </row>
    <row r="706" ht="15.75" customHeight="1">
      <c r="A706" s="509"/>
      <c r="B706" s="510"/>
      <c r="C706" s="509"/>
      <c r="D706" s="509"/>
      <c r="E706" s="509"/>
      <c r="F706" s="509"/>
      <c r="G706" s="509"/>
      <c r="H706" s="509"/>
      <c r="I706" s="509"/>
      <c r="J706" s="509"/>
      <c r="K706" s="509"/>
      <c r="L706" s="509"/>
      <c r="M706" s="509"/>
      <c r="N706" s="509"/>
      <c r="O706" s="509"/>
      <c r="P706" s="509"/>
      <c r="Q706" s="509"/>
      <c r="R706" s="509"/>
      <c r="S706" s="509"/>
      <c r="T706" s="509"/>
      <c r="U706" s="509"/>
      <c r="V706" s="509"/>
      <c r="W706" s="509"/>
      <c r="X706" s="509"/>
      <c r="Y706" s="509"/>
      <c r="Z706" s="509"/>
      <c r="AA706" s="509"/>
      <c r="AB706" s="509"/>
      <c r="AC706" s="509"/>
      <c r="AD706" s="509"/>
      <c r="AE706" s="509"/>
      <c r="AF706" s="509"/>
      <c r="AG706" s="509"/>
      <c r="AH706" s="509"/>
      <c r="AI706" s="509"/>
      <c r="AJ706" s="509"/>
      <c r="AK706" s="509"/>
      <c r="AL706" s="509"/>
      <c r="AM706" s="509"/>
      <c r="AN706" s="509"/>
      <c r="AO706" s="509"/>
      <c r="AP706" s="509"/>
      <c r="AQ706" s="509"/>
      <c r="AR706" s="509"/>
      <c r="AS706" s="509"/>
      <c r="AT706" s="509"/>
      <c r="AU706" s="509"/>
      <c r="AV706" s="509"/>
      <c r="AW706" s="509"/>
      <c r="AX706" s="509"/>
      <c r="AY706" s="509"/>
      <c r="AZ706" s="509"/>
      <c r="BA706" s="509"/>
      <c r="BB706" s="509"/>
      <c r="BC706" s="509"/>
    </row>
    <row r="707" ht="15.75" customHeight="1">
      <c r="A707" s="509"/>
      <c r="B707" s="510"/>
      <c r="C707" s="509"/>
      <c r="D707" s="509"/>
      <c r="E707" s="509"/>
      <c r="F707" s="509"/>
      <c r="G707" s="509"/>
      <c r="H707" s="509"/>
      <c r="I707" s="509"/>
      <c r="J707" s="509"/>
      <c r="K707" s="509"/>
      <c r="L707" s="509"/>
      <c r="M707" s="509"/>
      <c r="N707" s="509"/>
      <c r="O707" s="509"/>
      <c r="P707" s="509"/>
      <c r="Q707" s="509"/>
      <c r="R707" s="509"/>
      <c r="S707" s="509"/>
      <c r="T707" s="509"/>
      <c r="U707" s="509"/>
      <c r="V707" s="509"/>
      <c r="W707" s="509"/>
      <c r="X707" s="509"/>
      <c r="Y707" s="509"/>
      <c r="Z707" s="509"/>
      <c r="AA707" s="509"/>
      <c r="AB707" s="509"/>
      <c r="AC707" s="509"/>
      <c r="AD707" s="509"/>
      <c r="AE707" s="509"/>
      <c r="AF707" s="509"/>
      <c r="AG707" s="509"/>
      <c r="AH707" s="509"/>
      <c r="AI707" s="509"/>
      <c r="AJ707" s="509"/>
      <c r="AK707" s="509"/>
      <c r="AL707" s="509"/>
      <c r="AM707" s="509"/>
      <c r="AN707" s="509"/>
      <c r="AO707" s="509"/>
      <c r="AP707" s="509"/>
      <c r="AQ707" s="509"/>
      <c r="AR707" s="509"/>
      <c r="AS707" s="509"/>
      <c r="AT707" s="509"/>
      <c r="AU707" s="509"/>
      <c r="AV707" s="509"/>
      <c r="AW707" s="509"/>
      <c r="AX707" s="509"/>
      <c r="AY707" s="509"/>
      <c r="AZ707" s="509"/>
      <c r="BA707" s="509"/>
      <c r="BB707" s="509"/>
      <c r="BC707" s="509"/>
    </row>
    <row r="708" ht="15.75" customHeight="1">
      <c r="A708" s="509"/>
      <c r="B708" s="510"/>
      <c r="C708" s="509"/>
      <c r="D708" s="509"/>
      <c r="E708" s="509"/>
      <c r="F708" s="509"/>
      <c r="G708" s="509"/>
      <c r="H708" s="509"/>
      <c r="I708" s="509"/>
      <c r="J708" s="509"/>
      <c r="K708" s="509"/>
      <c r="L708" s="509"/>
      <c r="M708" s="509"/>
      <c r="N708" s="509"/>
      <c r="O708" s="509"/>
      <c r="P708" s="509"/>
      <c r="Q708" s="509"/>
      <c r="R708" s="509"/>
      <c r="S708" s="509"/>
      <c r="T708" s="509"/>
      <c r="U708" s="509"/>
      <c r="V708" s="509"/>
      <c r="W708" s="509"/>
      <c r="X708" s="509"/>
      <c r="Y708" s="509"/>
      <c r="Z708" s="509"/>
      <c r="AA708" s="509"/>
      <c r="AB708" s="509"/>
      <c r="AC708" s="509"/>
      <c r="AD708" s="509"/>
      <c r="AE708" s="509"/>
      <c r="AF708" s="509"/>
      <c r="AG708" s="509"/>
      <c r="AH708" s="509"/>
      <c r="AI708" s="509"/>
      <c r="AJ708" s="509"/>
      <c r="AK708" s="509"/>
      <c r="AL708" s="509"/>
      <c r="AM708" s="509"/>
      <c r="AN708" s="509"/>
      <c r="AO708" s="509"/>
      <c r="AP708" s="509"/>
      <c r="AQ708" s="509"/>
      <c r="AR708" s="509"/>
      <c r="AS708" s="509"/>
      <c r="AT708" s="509"/>
      <c r="AU708" s="509"/>
      <c r="AV708" s="509"/>
      <c r="AW708" s="509"/>
      <c r="AX708" s="509"/>
      <c r="AY708" s="509"/>
      <c r="AZ708" s="509"/>
      <c r="BA708" s="509"/>
      <c r="BB708" s="509"/>
      <c r="BC708" s="509"/>
    </row>
    <row r="709" ht="15.75" customHeight="1">
      <c r="A709" s="509"/>
      <c r="B709" s="510"/>
      <c r="C709" s="509"/>
      <c r="D709" s="509"/>
      <c r="E709" s="509"/>
      <c r="F709" s="509"/>
      <c r="G709" s="509"/>
      <c r="H709" s="509"/>
      <c r="I709" s="509"/>
      <c r="J709" s="509"/>
      <c r="K709" s="509"/>
      <c r="L709" s="509"/>
      <c r="M709" s="509"/>
      <c r="N709" s="509"/>
      <c r="O709" s="509"/>
      <c r="P709" s="509"/>
      <c r="Q709" s="509"/>
      <c r="R709" s="509"/>
      <c r="S709" s="509"/>
      <c r="T709" s="509"/>
      <c r="U709" s="509"/>
      <c r="V709" s="509"/>
      <c r="W709" s="509"/>
      <c r="X709" s="509"/>
      <c r="Y709" s="509"/>
      <c r="Z709" s="509"/>
      <c r="AA709" s="509"/>
      <c r="AB709" s="509"/>
      <c r="AC709" s="509"/>
      <c r="AD709" s="509"/>
      <c r="AE709" s="509"/>
      <c r="AF709" s="509"/>
      <c r="AG709" s="509"/>
      <c r="AH709" s="509"/>
      <c r="AI709" s="509"/>
      <c r="AJ709" s="509"/>
      <c r="AK709" s="509"/>
      <c r="AL709" s="509"/>
      <c r="AM709" s="509"/>
      <c r="AN709" s="509"/>
      <c r="AO709" s="509"/>
      <c r="AP709" s="509"/>
      <c r="AQ709" s="509"/>
      <c r="AR709" s="509"/>
      <c r="AS709" s="509"/>
      <c r="AT709" s="509"/>
      <c r="AU709" s="509"/>
      <c r="AV709" s="509"/>
      <c r="AW709" s="509"/>
      <c r="AX709" s="509"/>
      <c r="AY709" s="509"/>
      <c r="AZ709" s="509"/>
      <c r="BA709" s="509"/>
      <c r="BB709" s="509"/>
      <c r="BC709" s="509"/>
    </row>
    <row r="710" ht="15.75" customHeight="1">
      <c r="A710" s="509"/>
      <c r="B710" s="510"/>
      <c r="C710" s="509"/>
      <c r="D710" s="509"/>
      <c r="E710" s="509"/>
      <c r="F710" s="509"/>
      <c r="G710" s="509"/>
      <c r="H710" s="509"/>
      <c r="I710" s="509"/>
      <c r="J710" s="509"/>
      <c r="K710" s="509"/>
      <c r="L710" s="509"/>
      <c r="M710" s="509"/>
      <c r="N710" s="509"/>
      <c r="O710" s="509"/>
      <c r="P710" s="509"/>
      <c r="Q710" s="509"/>
      <c r="R710" s="509"/>
      <c r="S710" s="509"/>
      <c r="T710" s="509"/>
      <c r="U710" s="509"/>
      <c r="V710" s="509"/>
      <c r="W710" s="509"/>
      <c r="X710" s="509"/>
      <c r="Y710" s="509"/>
      <c r="Z710" s="509"/>
      <c r="AA710" s="509"/>
      <c r="AB710" s="509"/>
      <c r="AC710" s="509"/>
      <c r="AD710" s="509"/>
      <c r="AE710" s="509"/>
      <c r="AF710" s="509"/>
      <c r="AG710" s="509"/>
      <c r="AH710" s="509"/>
      <c r="AI710" s="509"/>
      <c r="AJ710" s="509"/>
      <c r="AK710" s="509"/>
      <c r="AL710" s="509"/>
      <c r="AM710" s="509"/>
      <c r="AN710" s="509"/>
      <c r="AO710" s="509"/>
      <c r="AP710" s="509"/>
      <c r="AQ710" s="509"/>
      <c r="AR710" s="509"/>
      <c r="AS710" s="509"/>
      <c r="AT710" s="509"/>
      <c r="AU710" s="509"/>
      <c r="AV710" s="509"/>
      <c r="AW710" s="509"/>
      <c r="AX710" s="509"/>
      <c r="AY710" s="509"/>
      <c r="AZ710" s="509"/>
      <c r="BA710" s="509"/>
      <c r="BB710" s="509"/>
      <c r="BC710" s="509"/>
    </row>
    <row r="711" ht="15.75" customHeight="1">
      <c r="A711" s="509"/>
      <c r="B711" s="510"/>
      <c r="C711" s="509"/>
      <c r="D711" s="509"/>
      <c r="E711" s="509"/>
      <c r="F711" s="509"/>
      <c r="G711" s="509"/>
      <c r="H711" s="509"/>
      <c r="I711" s="509"/>
      <c r="J711" s="509"/>
      <c r="K711" s="509"/>
      <c r="L711" s="509"/>
      <c r="M711" s="509"/>
      <c r="N711" s="509"/>
      <c r="O711" s="509"/>
      <c r="P711" s="509"/>
      <c r="Q711" s="509"/>
      <c r="R711" s="509"/>
      <c r="S711" s="509"/>
      <c r="T711" s="509"/>
      <c r="U711" s="509"/>
      <c r="V711" s="509"/>
      <c r="W711" s="509"/>
      <c r="X711" s="509"/>
      <c r="Y711" s="509"/>
      <c r="Z711" s="509"/>
      <c r="AA711" s="509"/>
      <c r="AB711" s="509"/>
      <c r="AC711" s="509"/>
      <c r="AD711" s="509"/>
      <c r="AE711" s="509"/>
      <c r="AF711" s="509"/>
      <c r="AG711" s="509"/>
      <c r="AH711" s="509"/>
      <c r="AI711" s="509"/>
      <c r="AJ711" s="509"/>
      <c r="AK711" s="509"/>
      <c r="AL711" s="509"/>
      <c r="AM711" s="509"/>
      <c r="AN711" s="509"/>
      <c r="AO711" s="509"/>
      <c r="AP711" s="509"/>
      <c r="AQ711" s="509"/>
      <c r="AR711" s="509"/>
      <c r="AS711" s="509"/>
      <c r="AT711" s="509"/>
      <c r="AU711" s="509"/>
      <c r="AV711" s="509"/>
      <c r="AW711" s="509"/>
      <c r="AX711" s="509"/>
      <c r="AY711" s="509"/>
      <c r="AZ711" s="509"/>
      <c r="BA711" s="509"/>
      <c r="BB711" s="509"/>
      <c r="BC711" s="509"/>
    </row>
    <row r="712" ht="15.75" customHeight="1">
      <c r="A712" s="509"/>
      <c r="B712" s="510"/>
      <c r="C712" s="509"/>
      <c r="D712" s="509"/>
      <c r="E712" s="509"/>
      <c r="F712" s="509"/>
      <c r="G712" s="509"/>
      <c r="H712" s="509"/>
      <c r="I712" s="509"/>
      <c r="J712" s="509"/>
      <c r="K712" s="509"/>
      <c r="L712" s="509"/>
      <c r="M712" s="509"/>
      <c r="N712" s="509"/>
      <c r="O712" s="509"/>
      <c r="P712" s="509"/>
      <c r="Q712" s="509"/>
      <c r="R712" s="509"/>
      <c r="S712" s="509"/>
      <c r="T712" s="509"/>
      <c r="U712" s="509"/>
      <c r="V712" s="509"/>
      <c r="W712" s="509"/>
      <c r="X712" s="509"/>
      <c r="Y712" s="509"/>
      <c r="Z712" s="509"/>
      <c r="AA712" s="509"/>
      <c r="AB712" s="509"/>
      <c r="AC712" s="509"/>
      <c r="AD712" s="509"/>
      <c r="AE712" s="509"/>
      <c r="AF712" s="509"/>
      <c r="AG712" s="509"/>
      <c r="AH712" s="509"/>
      <c r="AI712" s="509"/>
      <c r="AJ712" s="509"/>
      <c r="AK712" s="509"/>
      <c r="AL712" s="509"/>
      <c r="AM712" s="509"/>
      <c r="AN712" s="509"/>
      <c r="AO712" s="509"/>
      <c r="AP712" s="509"/>
      <c r="AQ712" s="509"/>
      <c r="AR712" s="509"/>
      <c r="AS712" s="509"/>
      <c r="AT712" s="509"/>
      <c r="AU712" s="509"/>
      <c r="AV712" s="509"/>
      <c r="AW712" s="509"/>
      <c r="AX712" s="509"/>
      <c r="AY712" s="509"/>
      <c r="AZ712" s="509"/>
      <c r="BA712" s="509"/>
      <c r="BB712" s="509"/>
      <c r="BC712" s="509"/>
    </row>
    <row r="713" ht="15.75" customHeight="1">
      <c r="A713" s="509"/>
      <c r="B713" s="510"/>
      <c r="C713" s="509"/>
      <c r="D713" s="509"/>
      <c r="E713" s="509"/>
      <c r="F713" s="509"/>
      <c r="G713" s="509"/>
      <c r="H713" s="509"/>
      <c r="I713" s="509"/>
      <c r="J713" s="509"/>
      <c r="K713" s="509"/>
      <c r="L713" s="509"/>
      <c r="M713" s="509"/>
      <c r="N713" s="509"/>
      <c r="O713" s="509"/>
      <c r="P713" s="509"/>
      <c r="Q713" s="509"/>
      <c r="R713" s="509"/>
      <c r="S713" s="509"/>
      <c r="T713" s="509"/>
      <c r="U713" s="509"/>
      <c r="V713" s="509"/>
      <c r="W713" s="509"/>
      <c r="X713" s="509"/>
      <c r="Y713" s="509"/>
      <c r="Z713" s="509"/>
      <c r="AA713" s="509"/>
      <c r="AB713" s="509"/>
      <c r="AC713" s="509"/>
      <c r="AD713" s="509"/>
      <c r="AE713" s="509"/>
      <c r="AF713" s="509"/>
      <c r="AG713" s="509"/>
      <c r="AH713" s="509"/>
      <c r="AI713" s="509"/>
      <c r="AJ713" s="509"/>
      <c r="AK713" s="509"/>
      <c r="AL713" s="509"/>
      <c r="AM713" s="509"/>
      <c r="AN713" s="509"/>
      <c r="AO713" s="509"/>
      <c r="AP713" s="509"/>
      <c r="AQ713" s="509"/>
      <c r="AR713" s="509"/>
      <c r="AS713" s="509"/>
      <c r="AT713" s="509"/>
      <c r="AU713" s="509"/>
      <c r="AV713" s="509"/>
      <c r="AW713" s="509"/>
      <c r="AX713" s="509"/>
      <c r="AY713" s="509"/>
      <c r="AZ713" s="509"/>
      <c r="BA713" s="509"/>
      <c r="BB713" s="509"/>
      <c r="BC713" s="509"/>
    </row>
    <row r="714" ht="15.75" customHeight="1">
      <c r="A714" s="509"/>
      <c r="B714" s="510"/>
      <c r="C714" s="509"/>
      <c r="D714" s="509"/>
      <c r="E714" s="509"/>
      <c r="F714" s="509"/>
      <c r="G714" s="509"/>
      <c r="H714" s="509"/>
      <c r="I714" s="509"/>
      <c r="J714" s="509"/>
      <c r="K714" s="509"/>
      <c r="L714" s="509"/>
      <c r="M714" s="509"/>
      <c r="N714" s="509"/>
      <c r="O714" s="509"/>
      <c r="P714" s="509"/>
      <c r="Q714" s="509"/>
      <c r="R714" s="509"/>
      <c r="S714" s="509"/>
      <c r="T714" s="509"/>
      <c r="U714" s="509"/>
      <c r="V714" s="509"/>
      <c r="W714" s="509"/>
      <c r="X714" s="509"/>
      <c r="Y714" s="509"/>
      <c r="Z714" s="509"/>
      <c r="AA714" s="509"/>
      <c r="AB714" s="509"/>
      <c r="AC714" s="509"/>
      <c r="AD714" s="509"/>
      <c r="AE714" s="509"/>
      <c r="AF714" s="509"/>
      <c r="AG714" s="509"/>
      <c r="AH714" s="509"/>
      <c r="AI714" s="509"/>
      <c r="AJ714" s="509"/>
      <c r="AK714" s="509"/>
      <c r="AL714" s="509"/>
      <c r="AM714" s="509"/>
      <c r="AN714" s="509"/>
      <c r="AO714" s="509"/>
      <c r="AP714" s="509"/>
      <c r="AQ714" s="509"/>
      <c r="AR714" s="509"/>
      <c r="AS714" s="509"/>
      <c r="AT714" s="509"/>
      <c r="AU714" s="509"/>
      <c r="AV714" s="509"/>
      <c r="AW714" s="509"/>
      <c r="AX714" s="509"/>
      <c r="AY714" s="509"/>
      <c r="AZ714" s="509"/>
      <c r="BA714" s="509"/>
      <c r="BB714" s="509"/>
      <c r="BC714" s="509"/>
    </row>
    <row r="715" ht="15.75" customHeight="1">
      <c r="A715" s="509"/>
      <c r="B715" s="510"/>
      <c r="C715" s="509"/>
      <c r="D715" s="509"/>
      <c r="E715" s="509"/>
      <c r="F715" s="509"/>
      <c r="G715" s="509"/>
      <c r="H715" s="509"/>
      <c r="I715" s="509"/>
      <c r="J715" s="509"/>
      <c r="K715" s="509"/>
      <c r="L715" s="509"/>
      <c r="M715" s="509"/>
      <c r="N715" s="509"/>
      <c r="O715" s="509"/>
      <c r="P715" s="509"/>
      <c r="Q715" s="509"/>
      <c r="R715" s="509"/>
      <c r="S715" s="509"/>
      <c r="T715" s="509"/>
      <c r="U715" s="509"/>
      <c r="V715" s="509"/>
      <c r="W715" s="509"/>
      <c r="X715" s="509"/>
      <c r="Y715" s="509"/>
      <c r="Z715" s="509"/>
      <c r="AA715" s="509"/>
      <c r="AB715" s="509"/>
      <c r="AC715" s="509"/>
      <c r="AD715" s="509"/>
      <c r="AE715" s="509"/>
      <c r="AF715" s="509"/>
      <c r="AG715" s="509"/>
      <c r="AH715" s="509"/>
      <c r="AI715" s="509"/>
      <c r="AJ715" s="509"/>
      <c r="AK715" s="509"/>
      <c r="AL715" s="509"/>
      <c r="AM715" s="509"/>
      <c r="AN715" s="509"/>
      <c r="AO715" s="509"/>
      <c r="AP715" s="509"/>
      <c r="AQ715" s="509"/>
      <c r="AR715" s="509"/>
      <c r="AS715" s="509"/>
      <c r="AT715" s="509"/>
      <c r="AU715" s="509"/>
      <c r="AV715" s="509"/>
      <c r="AW715" s="509"/>
      <c r="AX715" s="509"/>
      <c r="AY715" s="509"/>
      <c r="AZ715" s="509"/>
      <c r="BA715" s="509"/>
      <c r="BB715" s="509"/>
      <c r="BC715" s="509"/>
    </row>
    <row r="716" ht="15.75" customHeight="1">
      <c r="A716" s="509"/>
      <c r="B716" s="510"/>
      <c r="C716" s="509"/>
      <c r="D716" s="509"/>
      <c r="E716" s="509"/>
      <c r="F716" s="509"/>
      <c r="G716" s="509"/>
      <c r="H716" s="509"/>
      <c r="I716" s="509"/>
      <c r="J716" s="509"/>
      <c r="K716" s="509"/>
      <c r="L716" s="509"/>
      <c r="M716" s="509"/>
      <c r="N716" s="509"/>
      <c r="O716" s="509"/>
      <c r="P716" s="509"/>
      <c r="Q716" s="509"/>
      <c r="R716" s="509"/>
      <c r="S716" s="509"/>
      <c r="T716" s="509"/>
      <c r="U716" s="509"/>
      <c r="V716" s="509"/>
      <c r="W716" s="509"/>
      <c r="X716" s="509"/>
      <c r="Y716" s="509"/>
      <c r="Z716" s="509"/>
      <c r="AA716" s="509"/>
      <c r="AB716" s="509"/>
      <c r="AC716" s="509"/>
      <c r="AD716" s="509"/>
      <c r="AE716" s="509"/>
      <c r="AF716" s="509"/>
      <c r="AG716" s="509"/>
      <c r="AH716" s="509"/>
      <c r="AI716" s="509"/>
      <c r="AJ716" s="509"/>
      <c r="AK716" s="509"/>
      <c r="AL716" s="509"/>
      <c r="AM716" s="509"/>
      <c r="AN716" s="509"/>
      <c r="AO716" s="509"/>
      <c r="AP716" s="509"/>
      <c r="AQ716" s="509"/>
      <c r="AR716" s="509"/>
      <c r="AS716" s="509"/>
      <c r="AT716" s="509"/>
      <c r="AU716" s="509"/>
      <c r="AV716" s="509"/>
      <c r="AW716" s="509"/>
      <c r="AX716" s="509"/>
      <c r="AY716" s="509"/>
      <c r="AZ716" s="509"/>
      <c r="BA716" s="509"/>
      <c r="BB716" s="509"/>
      <c r="BC716" s="509"/>
    </row>
    <row r="717" ht="15.75" customHeight="1">
      <c r="A717" s="509"/>
      <c r="B717" s="510"/>
      <c r="C717" s="509"/>
      <c r="D717" s="509"/>
      <c r="E717" s="509"/>
      <c r="F717" s="509"/>
      <c r="G717" s="509"/>
      <c r="H717" s="509"/>
      <c r="I717" s="509"/>
      <c r="J717" s="509"/>
      <c r="K717" s="509"/>
      <c r="L717" s="509"/>
      <c r="M717" s="509"/>
      <c r="N717" s="509"/>
      <c r="O717" s="509"/>
      <c r="P717" s="509"/>
      <c r="Q717" s="509"/>
      <c r="R717" s="509"/>
      <c r="S717" s="509"/>
      <c r="T717" s="509"/>
      <c r="U717" s="509"/>
      <c r="V717" s="509"/>
      <c r="W717" s="509"/>
      <c r="X717" s="509"/>
      <c r="Y717" s="509"/>
      <c r="Z717" s="509"/>
      <c r="AA717" s="509"/>
      <c r="AB717" s="509"/>
      <c r="AC717" s="509"/>
      <c r="AD717" s="509"/>
      <c r="AE717" s="509"/>
      <c r="AF717" s="509"/>
      <c r="AG717" s="509"/>
      <c r="AH717" s="509"/>
      <c r="AI717" s="509"/>
      <c r="AJ717" s="509"/>
      <c r="AK717" s="509"/>
      <c r="AL717" s="509"/>
      <c r="AM717" s="509"/>
      <c r="AN717" s="509"/>
      <c r="AO717" s="509"/>
      <c r="AP717" s="509"/>
      <c r="AQ717" s="509"/>
      <c r="AR717" s="509"/>
      <c r="AS717" s="509"/>
      <c r="AT717" s="509"/>
      <c r="AU717" s="509"/>
      <c r="AV717" s="509"/>
      <c r="AW717" s="509"/>
      <c r="AX717" s="509"/>
      <c r="AY717" s="509"/>
      <c r="AZ717" s="509"/>
      <c r="BA717" s="509"/>
      <c r="BB717" s="509"/>
      <c r="BC717" s="509"/>
    </row>
    <row r="718" ht="15.75" customHeight="1">
      <c r="A718" s="509"/>
      <c r="B718" s="510"/>
      <c r="C718" s="509"/>
      <c r="D718" s="509"/>
      <c r="E718" s="509"/>
      <c r="F718" s="509"/>
      <c r="G718" s="509"/>
      <c r="H718" s="509"/>
      <c r="I718" s="509"/>
      <c r="J718" s="509"/>
      <c r="K718" s="509"/>
      <c r="L718" s="509"/>
      <c r="M718" s="509"/>
      <c r="N718" s="509"/>
      <c r="O718" s="509"/>
      <c r="P718" s="509"/>
      <c r="Q718" s="509"/>
      <c r="R718" s="509"/>
      <c r="S718" s="509"/>
      <c r="T718" s="509"/>
      <c r="U718" s="509"/>
      <c r="V718" s="509"/>
      <c r="W718" s="509"/>
      <c r="X718" s="509"/>
      <c r="Y718" s="509"/>
      <c r="Z718" s="509"/>
      <c r="AA718" s="509"/>
      <c r="AB718" s="509"/>
      <c r="AC718" s="509"/>
      <c r="AD718" s="509"/>
      <c r="AE718" s="509"/>
      <c r="AF718" s="509"/>
      <c r="AG718" s="509"/>
      <c r="AH718" s="509"/>
      <c r="AI718" s="509"/>
      <c r="AJ718" s="509"/>
      <c r="AK718" s="509"/>
      <c r="AL718" s="509"/>
      <c r="AM718" s="509"/>
      <c r="AN718" s="509"/>
      <c r="AO718" s="509"/>
      <c r="AP718" s="509"/>
      <c r="AQ718" s="509"/>
      <c r="AR718" s="509"/>
      <c r="AS718" s="509"/>
      <c r="AT718" s="509"/>
      <c r="AU718" s="509"/>
      <c r="AV718" s="509"/>
      <c r="AW718" s="509"/>
      <c r="AX718" s="509"/>
      <c r="AY718" s="509"/>
      <c r="AZ718" s="509"/>
      <c r="BA718" s="509"/>
      <c r="BB718" s="509"/>
      <c r="BC718" s="509"/>
    </row>
    <row r="719" ht="15.75" customHeight="1">
      <c r="A719" s="509"/>
      <c r="B719" s="510"/>
      <c r="C719" s="509"/>
      <c r="D719" s="509"/>
      <c r="E719" s="509"/>
      <c r="F719" s="509"/>
      <c r="G719" s="509"/>
      <c r="H719" s="509"/>
      <c r="I719" s="509"/>
      <c r="J719" s="509"/>
      <c r="K719" s="509"/>
      <c r="L719" s="509"/>
      <c r="M719" s="509"/>
      <c r="N719" s="509"/>
      <c r="O719" s="509"/>
      <c r="P719" s="509"/>
      <c r="Q719" s="509"/>
      <c r="R719" s="509"/>
      <c r="S719" s="509"/>
      <c r="T719" s="509"/>
      <c r="U719" s="509"/>
      <c r="V719" s="509"/>
      <c r="W719" s="509"/>
      <c r="X719" s="509"/>
      <c r="Y719" s="509"/>
      <c r="Z719" s="509"/>
      <c r="AA719" s="509"/>
      <c r="AB719" s="509"/>
      <c r="AC719" s="509"/>
      <c r="AD719" s="509"/>
      <c r="AE719" s="509"/>
      <c r="AF719" s="509"/>
      <c r="AG719" s="509"/>
      <c r="AH719" s="509"/>
      <c r="AI719" s="509"/>
      <c r="AJ719" s="509"/>
      <c r="AK719" s="509"/>
      <c r="AL719" s="509"/>
      <c r="AM719" s="509"/>
      <c r="AN719" s="509"/>
      <c r="AO719" s="509"/>
      <c r="AP719" s="509"/>
      <c r="AQ719" s="509"/>
      <c r="AR719" s="509"/>
      <c r="AS719" s="509"/>
      <c r="AT719" s="509"/>
      <c r="AU719" s="509"/>
      <c r="AV719" s="509"/>
      <c r="AW719" s="509"/>
      <c r="AX719" s="509"/>
      <c r="AY719" s="509"/>
      <c r="AZ719" s="509"/>
      <c r="BA719" s="509"/>
      <c r="BB719" s="509"/>
      <c r="BC719" s="509"/>
    </row>
    <row r="720" ht="15.75" customHeight="1">
      <c r="A720" s="509"/>
      <c r="B720" s="510"/>
      <c r="C720" s="509"/>
      <c r="D720" s="509"/>
      <c r="E720" s="509"/>
      <c r="F720" s="509"/>
      <c r="G720" s="509"/>
      <c r="H720" s="509"/>
      <c r="I720" s="509"/>
      <c r="J720" s="509"/>
      <c r="K720" s="509"/>
      <c r="L720" s="509"/>
      <c r="M720" s="509"/>
      <c r="N720" s="509"/>
      <c r="O720" s="509"/>
      <c r="P720" s="509"/>
      <c r="Q720" s="509"/>
      <c r="R720" s="509"/>
      <c r="S720" s="509"/>
      <c r="T720" s="509"/>
      <c r="U720" s="509"/>
      <c r="V720" s="509"/>
      <c r="W720" s="509"/>
      <c r="X720" s="509"/>
      <c r="Y720" s="509"/>
      <c r="Z720" s="509"/>
      <c r="AA720" s="509"/>
      <c r="AB720" s="509"/>
      <c r="AC720" s="509"/>
      <c r="AD720" s="509"/>
      <c r="AE720" s="509"/>
      <c r="AF720" s="509"/>
      <c r="AG720" s="509"/>
      <c r="AH720" s="509"/>
      <c r="AI720" s="509"/>
      <c r="AJ720" s="509"/>
      <c r="AK720" s="509"/>
      <c r="AL720" s="509"/>
      <c r="AM720" s="509"/>
      <c r="AN720" s="509"/>
      <c r="AO720" s="509"/>
      <c r="AP720" s="509"/>
      <c r="AQ720" s="509"/>
      <c r="AR720" s="509"/>
      <c r="AS720" s="509"/>
      <c r="AT720" s="509"/>
      <c r="AU720" s="509"/>
      <c r="AV720" s="509"/>
      <c r="AW720" s="509"/>
      <c r="AX720" s="509"/>
      <c r="AY720" s="509"/>
      <c r="AZ720" s="509"/>
      <c r="BA720" s="509"/>
      <c r="BB720" s="509"/>
      <c r="BC720" s="509"/>
    </row>
    <row r="721" ht="15.75" customHeight="1">
      <c r="A721" s="509"/>
      <c r="B721" s="510"/>
      <c r="C721" s="509"/>
      <c r="D721" s="509"/>
      <c r="E721" s="509"/>
      <c r="F721" s="509"/>
      <c r="G721" s="509"/>
      <c r="H721" s="509"/>
      <c r="I721" s="509"/>
      <c r="J721" s="509"/>
      <c r="K721" s="509"/>
      <c r="L721" s="509"/>
      <c r="M721" s="509"/>
      <c r="N721" s="509"/>
      <c r="O721" s="509"/>
      <c r="P721" s="509"/>
      <c r="Q721" s="509"/>
      <c r="R721" s="509"/>
      <c r="S721" s="509"/>
      <c r="T721" s="509"/>
      <c r="U721" s="509"/>
      <c r="V721" s="509"/>
      <c r="W721" s="509"/>
      <c r="X721" s="509"/>
      <c r="Y721" s="509"/>
      <c r="Z721" s="509"/>
      <c r="AA721" s="509"/>
      <c r="AB721" s="509"/>
      <c r="AC721" s="509"/>
      <c r="AD721" s="509"/>
      <c r="AE721" s="509"/>
      <c r="AF721" s="509"/>
      <c r="AG721" s="509"/>
      <c r="AH721" s="509"/>
      <c r="AI721" s="509"/>
      <c r="AJ721" s="509"/>
      <c r="AK721" s="509"/>
      <c r="AL721" s="509"/>
      <c r="AM721" s="509"/>
      <c r="AN721" s="509"/>
      <c r="AO721" s="509"/>
      <c r="AP721" s="509"/>
      <c r="AQ721" s="509"/>
      <c r="AR721" s="509"/>
      <c r="AS721" s="509"/>
      <c r="AT721" s="509"/>
      <c r="AU721" s="509"/>
      <c r="AV721" s="509"/>
      <c r="AW721" s="509"/>
      <c r="AX721" s="509"/>
      <c r="AY721" s="509"/>
      <c r="AZ721" s="509"/>
      <c r="BA721" s="509"/>
      <c r="BB721" s="509"/>
      <c r="BC721" s="509"/>
    </row>
    <row r="722" ht="15.75" customHeight="1">
      <c r="A722" s="509"/>
      <c r="B722" s="510"/>
      <c r="C722" s="509"/>
      <c r="D722" s="509"/>
      <c r="E722" s="509"/>
      <c r="F722" s="509"/>
      <c r="G722" s="509"/>
      <c r="H722" s="509"/>
      <c r="I722" s="509"/>
      <c r="J722" s="509"/>
      <c r="K722" s="509"/>
      <c r="L722" s="509"/>
      <c r="M722" s="509"/>
      <c r="N722" s="509"/>
      <c r="O722" s="509"/>
      <c r="P722" s="509"/>
      <c r="Q722" s="509"/>
      <c r="R722" s="509"/>
      <c r="S722" s="509"/>
      <c r="T722" s="509"/>
      <c r="U722" s="509"/>
      <c r="V722" s="509"/>
      <c r="W722" s="509"/>
      <c r="X722" s="509"/>
      <c r="Y722" s="509"/>
      <c r="Z722" s="509"/>
      <c r="AA722" s="509"/>
      <c r="AB722" s="509"/>
      <c r="AC722" s="509"/>
      <c r="AD722" s="509"/>
      <c r="AE722" s="509"/>
      <c r="AF722" s="509"/>
      <c r="AG722" s="509"/>
      <c r="AH722" s="509"/>
      <c r="AI722" s="509"/>
      <c r="AJ722" s="509"/>
      <c r="AK722" s="509"/>
      <c r="AL722" s="509"/>
      <c r="AM722" s="509"/>
      <c r="AN722" s="509"/>
      <c r="AO722" s="509"/>
      <c r="AP722" s="509"/>
      <c r="AQ722" s="509"/>
      <c r="AR722" s="509"/>
      <c r="AS722" s="509"/>
      <c r="AT722" s="509"/>
      <c r="AU722" s="509"/>
      <c r="AV722" s="509"/>
      <c r="AW722" s="509"/>
      <c r="AX722" s="509"/>
      <c r="AY722" s="509"/>
      <c r="AZ722" s="509"/>
      <c r="BA722" s="509"/>
      <c r="BB722" s="509"/>
      <c r="BC722" s="509"/>
    </row>
    <row r="723" ht="15.75" customHeight="1">
      <c r="A723" s="509"/>
      <c r="B723" s="510"/>
      <c r="C723" s="509"/>
      <c r="D723" s="509"/>
      <c r="E723" s="509"/>
      <c r="F723" s="509"/>
      <c r="G723" s="509"/>
      <c r="H723" s="509"/>
      <c r="I723" s="509"/>
      <c r="J723" s="509"/>
      <c r="K723" s="509"/>
      <c r="L723" s="509"/>
      <c r="M723" s="509"/>
      <c r="N723" s="509"/>
      <c r="O723" s="509"/>
      <c r="P723" s="509"/>
      <c r="Q723" s="509"/>
      <c r="R723" s="509"/>
      <c r="S723" s="509"/>
      <c r="T723" s="509"/>
      <c r="U723" s="509"/>
      <c r="V723" s="509"/>
      <c r="W723" s="509"/>
      <c r="X723" s="509"/>
      <c r="Y723" s="509"/>
      <c r="Z723" s="509"/>
      <c r="AA723" s="509"/>
      <c r="AB723" s="509"/>
      <c r="AC723" s="509"/>
      <c r="AD723" s="509"/>
      <c r="AE723" s="509"/>
      <c r="AF723" s="509"/>
      <c r="AG723" s="509"/>
      <c r="AH723" s="509"/>
      <c r="AI723" s="509"/>
      <c r="AJ723" s="509"/>
      <c r="AK723" s="509"/>
      <c r="AL723" s="509"/>
      <c r="AM723" s="509"/>
      <c r="AN723" s="509"/>
      <c r="AO723" s="509"/>
      <c r="AP723" s="509"/>
      <c r="AQ723" s="509"/>
      <c r="AR723" s="509"/>
      <c r="AS723" s="509"/>
      <c r="AT723" s="509"/>
      <c r="AU723" s="509"/>
      <c r="AV723" s="509"/>
      <c r="AW723" s="509"/>
      <c r="AX723" s="509"/>
      <c r="AY723" s="509"/>
      <c r="AZ723" s="509"/>
      <c r="BA723" s="509"/>
      <c r="BB723" s="509"/>
      <c r="BC723" s="509"/>
    </row>
    <row r="724" ht="15.75" customHeight="1">
      <c r="A724" s="509"/>
      <c r="B724" s="510"/>
      <c r="C724" s="509"/>
      <c r="D724" s="509"/>
      <c r="E724" s="509"/>
      <c r="F724" s="509"/>
      <c r="G724" s="509"/>
      <c r="H724" s="509"/>
      <c r="I724" s="509"/>
      <c r="J724" s="509"/>
      <c r="K724" s="509"/>
      <c r="L724" s="509"/>
      <c r="M724" s="509"/>
      <c r="N724" s="509"/>
      <c r="O724" s="509"/>
      <c r="P724" s="509"/>
      <c r="Q724" s="509"/>
      <c r="R724" s="509"/>
      <c r="S724" s="509"/>
      <c r="T724" s="509"/>
      <c r="U724" s="509"/>
      <c r="V724" s="509"/>
      <c r="W724" s="509"/>
      <c r="X724" s="509"/>
      <c r="Y724" s="509"/>
      <c r="Z724" s="509"/>
      <c r="AA724" s="509"/>
      <c r="AB724" s="509"/>
      <c r="AC724" s="509"/>
      <c r="AD724" s="509"/>
      <c r="AE724" s="509"/>
      <c r="AF724" s="509"/>
      <c r="AG724" s="509"/>
      <c r="AH724" s="509"/>
      <c r="AI724" s="509"/>
      <c r="AJ724" s="509"/>
      <c r="AK724" s="509"/>
      <c r="AL724" s="509"/>
      <c r="AM724" s="509"/>
      <c r="AN724" s="509"/>
      <c r="AO724" s="509"/>
      <c r="AP724" s="509"/>
      <c r="AQ724" s="509"/>
      <c r="AR724" s="509"/>
      <c r="AS724" s="509"/>
      <c r="AT724" s="509"/>
      <c r="AU724" s="509"/>
      <c r="AV724" s="509"/>
      <c r="AW724" s="509"/>
      <c r="AX724" s="509"/>
      <c r="AY724" s="509"/>
      <c r="AZ724" s="509"/>
      <c r="BA724" s="509"/>
      <c r="BB724" s="509"/>
      <c r="BC724" s="509"/>
    </row>
    <row r="725" ht="15.75" customHeight="1">
      <c r="A725" s="509"/>
      <c r="B725" s="510"/>
      <c r="C725" s="509"/>
      <c r="D725" s="509"/>
      <c r="E725" s="509"/>
      <c r="F725" s="509"/>
      <c r="G725" s="509"/>
      <c r="H725" s="509"/>
      <c r="I725" s="509"/>
      <c r="J725" s="509"/>
      <c r="K725" s="509"/>
      <c r="L725" s="509"/>
      <c r="M725" s="509"/>
      <c r="N725" s="509"/>
      <c r="O725" s="509"/>
      <c r="P725" s="509"/>
      <c r="Q725" s="509"/>
      <c r="R725" s="509"/>
      <c r="S725" s="509"/>
      <c r="T725" s="509"/>
      <c r="U725" s="509"/>
      <c r="V725" s="509"/>
      <c r="W725" s="509"/>
      <c r="X725" s="509"/>
      <c r="Y725" s="509"/>
      <c r="Z725" s="509"/>
      <c r="AA725" s="509"/>
      <c r="AB725" s="509"/>
      <c r="AC725" s="509"/>
      <c r="AD725" s="509"/>
      <c r="AE725" s="509"/>
      <c r="AF725" s="509"/>
      <c r="AG725" s="509"/>
      <c r="AH725" s="509"/>
      <c r="AI725" s="509"/>
      <c r="AJ725" s="509"/>
      <c r="AK725" s="509"/>
      <c r="AL725" s="509"/>
      <c r="AM725" s="509"/>
      <c r="AN725" s="509"/>
      <c r="AO725" s="509"/>
      <c r="AP725" s="509"/>
      <c r="AQ725" s="509"/>
      <c r="AR725" s="509"/>
      <c r="AS725" s="509"/>
      <c r="AT725" s="509"/>
      <c r="AU725" s="509"/>
      <c r="AV725" s="509"/>
      <c r="AW725" s="509"/>
      <c r="AX725" s="509"/>
      <c r="AY725" s="509"/>
      <c r="AZ725" s="509"/>
      <c r="BA725" s="509"/>
      <c r="BB725" s="509"/>
      <c r="BC725" s="509"/>
    </row>
    <row r="726" ht="15.75" customHeight="1">
      <c r="A726" s="509"/>
      <c r="B726" s="510"/>
      <c r="C726" s="509"/>
      <c r="D726" s="509"/>
      <c r="E726" s="509"/>
      <c r="F726" s="509"/>
      <c r="G726" s="509"/>
      <c r="H726" s="509"/>
      <c r="I726" s="509"/>
      <c r="J726" s="509"/>
      <c r="K726" s="509"/>
      <c r="L726" s="509"/>
      <c r="M726" s="509"/>
      <c r="N726" s="509"/>
      <c r="O726" s="509"/>
      <c r="P726" s="509"/>
      <c r="Q726" s="509"/>
      <c r="R726" s="509"/>
      <c r="S726" s="509"/>
      <c r="T726" s="509"/>
      <c r="U726" s="509"/>
      <c r="V726" s="509"/>
      <c r="W726" s="509"/>
      <c r="X726" s="509"/>
      <c r="Y726" s="509"/>
      <c r="Z726" s="509"/>
      <c r="AA726" s="509"/>
      <c r="AB726" s="509"/>
      <c r="AC726" s="509"/>
      <c r="AD726" s="509"/>
      <c r="AE726" s="509"/>
      <c r="AF726" s="509"/>
      <c r="AG726" s="509"/>
      <c r="AH726" s="509"/>
      <c r="AI726" s="509"/>
      <c r="AJ726" s="509"/>
      <c r="AK726" s="509"/>
      <c r="AL726" s="509"/>
      <c r="AM726" s="509"/>
      <c r="AN726" s="509"/>
      <c r="AO726" s="509"/>
      <c r="AP726" s="509"/>
      <c r="AQ726" s="509"/>
      <c r="AR726" s="509"/>
      <c r="AS726" s="509"/>
      <c r="AT726" s="509"/>
      <c r="AU726" s="509"/>
      <c r="AV726" s="509"/>
      <c r="AW726" s="509"/>
      <c r="AX726" s="509"/>
      <c r="AY726" s="509"/>
      <c r="AZ726" s="509"/>
      <c r="BA726" s="509"/>
      <c r="BB726" s="509"/>
      <c r="BC726" s="509"/>
    </row>
    <row r="727" ht="15.75" customHeight="1">
      <c r="A727" s="509"/>
      <c r="B727" s="510"/>
      <c r="C727" s="509"/>
      <c r="D727" s="509"/>
      <c r="E727" s="509"/>
      <c r="F727" s="509"/>
      <c r="G727" s="509"/>
      <c r="H727" s="509"/>
      <c r="I727" s="509"/>
      <c r="J727" s="509"/>
      <c r="K727" s="509"/>
      <c r="L727" s="509"/>
      <c r="M727" s="509"/>
      <c r="N727" s="509"/>
      <c r="O727" s="509"/>
      <c r="P727" s="509"/>
      <c r="Q727" s="509"/>
      <c r="R727" s="509"/>
      <c r="S727" s="509"/>
      <c r="T727" s="509"/>
      <c r="U727" s="509"/>
      <c r="V727" s="509"/>
      <c r="W727" s="509"/>
      <c r="X727" s="509"/>
      <c r="Y727" s="509"/>
      <c r="Z727" s="509"/>
      <c r="AA727" s="509"/>
      <c r="AB727" s="509"/>
      <c r="AC727" s="509"/>
      <c r="AD727" s="509"/>
      <c r="AE727" s="509"/>
      <c r="AF727" s="509"/>
      <c r="AG727" s="509"/>
      <c r="AH727" s="509"/>
      <c r="AI727" s="509"/>
      <c r="AJ727" s="509"/>
      <c r="AK727" s="509"/>
      <c r="AL727" s="509"/>
      <c r="AM727" s="509"/>
      <c r="AN727" s="509"/>
      <c r="AO727" s="509"/>
      <c r="AP727" s="509"/>
      <c r="AQ727" s="509"/>
      <c r="AR727" s="509"/>
      <c r="AS727" s="509"/>
      <c r="AT727" s="509"/>
      <c r="AU727" s="509"/>
      <c r="AV727" s="509"/>
      <c r="AW727" s="509"/>
      <c r="AX727" s="509"/>
      <c r="AY727" s="509"/>
      <c r="AZ727" s="509"/>
      <c r="BA727" s="509"/>
      <c r="BB727" s="509"/>
      <c r="BC727" s="509"/>
    </row>
    <row r="728" ht="15.75" customHeight="1">
      <c r="A728" s="509"/>
      <c r="B728" s="510"/>
      <c r="C728" s="509"/>
      <c r="D728" s="509"/>
      <c r="E728" s="509"/>
      <c r="F728" s="509"/>
      <c r="G728" s="509"/>
      <c r="H728" s="509"/>
      <c r="I728" s="509"/>
      <c r="J728" s="509"/>
      <c r="K728" s="509"/>
      <c r="L728" s="509"/>
      <c r="M728" s="509"/>
      <c r="N728" s="509"/>
      <c r="O728" s="509"/>
      <c r="P728" s="509"/>
      <c r="Q728" s="509"/>
      <c r="R728" s="509"/>
      <c r="S728" s="509"/>
      <c r="T728" s="509"/>
      <c r="U728" s="509"/>
      <c r="V728" s="509"/>
      <c r="W728" s="509"/>
      <c r="X728" s="509"/>
      <c r="Y728" s="509"/>
      <c r="Z728" s="509"/>
      <c r="AA728" s="509"/>
      <c r="AB728" s="509"/>
      <c r="AC728" s="509"/>
      <c r="AD728" s="509"/>
      <c r="AE728" s="509"/>
      <c r="AF728" s="509"/>
      <c r="AG728" s="509"/>
      <c r="AH728" s="509"/>
      <c r="AI728" s="509"/>
      <c r="AJ728" s="509"/>
      <c r="AK728" s="509"/>
      <c r="AL728" s="509"/>
      <c r="AM728" s="509"/>
      <c r="AN728" s="509"/>
      <c r="AO728" s="509"/>
      <c r="AP728" s="509"/>
      <c r="AQ728" s="509"/>
      <c r="AR728" s="509"/>
      <c r="AS728" s="509"/>
      <c r="AT728" s="509"/>
      <c r="AU728" s="509"/>
      <c r="AV728" s="509"/>
      <c r="AW728" s="509"/>
      <c r="AX728" s="509"/>
      <c r="AY728" s="509"/>
      <c r="AZ728" s="509"/>
      <c r="BA728" s="509"/>
      <c r="BB728" s="509"/>
      <c r="BC728" s="509"/>
    </row>
    <row r="729" ht="15.75" customHeight="1">
      <c r="A729" s="509"/>
      <c r="B729" s="510"/>
      <c r="C729" s="509"/>
      <c r="D729" s="509"/>
      <c r="E729" s="509"/>
      <c r="F729" s="509"/>
      <c r="G729" s="509"/>
      <c r="H729" s="509"/>
      <c r="I729" s="509"/>
      <c r="J729" s="509"/>
      <c r="K729" s="509"/>
      <c r="L729" s="509"/>
      <c r="M729" s="509"/>
      <c r="N729" s="509"/>
      <c r="O729" s="509"/>
      <c r="P729" s="509"/>
      <c r="Q729" s="509"/>
      <c r="R729" s="509"/>
      <c r="S729" s="509"/>
      <c r="T729" s="509"/>
      <c r="U729" s="509"/>
      <c r="V729" s="509"/>
      <c r="W729" s="509"/>
      <c r="X729" s="509"/>
      <c r="Y729" s="509"/>
      <c r="Z729" s="509"/>
      <c r="AA729" s="509"/>
      <c r="AB729" s="509"/>
      <c r="AC729" s="509"/>
      <c r="AD729" s="509"/>
      <c r="AE729" s="509"/>
      <c r="AF729" s="509"/>
      <c r="AG729" s="509"/>
      <c r="AH729" s="509"/>
      <c r="AI729" s="509"/>
      <c r="AJ729" s="509"/>
      <c r="AK729" s="509"/>
      <c r="AL729" s="509"/>
      <c r="AM729" s="509"/>
      <c r="AN729" s="509"/>
      <c r="AO729" s="509"/>
      <c r="AP729" s="509"/>
      <c r="AQ729" s="509"/>
      <c r="AR729" s="509"/>
      <c r="AS729" s="509"/>
      <c r="AT729" s="509"/>
      <c r="AU729" s="509"/>
      <c r="AV729" s="509"/>
      <c r="AW729" s="509"/>
      <c r="AX729" s="509"/>
      <c r="AY729" s="509"/>
      <c r="AZ729" s="509"/>
      <c r="BA729" s="509"/>
      <c r="BB729" s="509"/>
      <c r="BC729" s="509"/>
    </row>
    <row r="730" ht="15.75" customHeight="1">
      <c r="A730" s="509"/>
      <c r="B730" s="510"/>
      <c r="C730" s="509"/>
      <c r="D730" s="509"/>
      <c r="E730" s="509"/>
      <c r="F730" s="509"/>
      <c r="G730" s="509"/>
      <c r="H730" s="509"/>
      <c r="I730" s="509"/>
      <c r="J730" s="509"/>
      <c r="K730" s="509"/>
      <c r="L730" s="509"/>
      <c r="M730" s="509"/>
      <c r="N730" s="509"/>
      <c r="O730" s="509"/>
      <c r="P730" s="509"/>
      <c r="Q730" s="509"/>
      <c r="R730" s="509"/>
      <c r="S730" s="509"/>
      <c r="T730" s="509"/>
      <c r="U730" s="509"/>
      <c r="V730" s="509"/>
      <c r="W730" s="509"/>
      <c r="X730" s="509"/>
      <c r="Y730" s="509"/>
      <c r="Z730" s="509"/>
      <c r="AA730" s="509"/>
      <c r="AB730" s="509"/>
      <c r="AC730" s="509"/>
      <c r="AD730" s="509"/>
      <c r="AE730" s="509"/>
      <c r="AF730" s="509"/>
      <c r="AG730" s="509"/>
      <c r="AH730" s="509"/>
      <c r="AI730" s="509"/>
      <c r="AJ730" s="509"/>
      <c r="AK730" s="509"/>
      <c r="AL730" s="509"/>
      <c r="AM730" s="509"/>
      <c r="AN730" s="509"/>
      <c r="AO730" s="509"/>
      <c r="AP730" s="509"/>
      <c r="AQ730" s="509"/>
      <c r="AR730" s="509"/>
      <c r="AS730" s="509"/>
      <c r="AT730" s="509"/>
      <c r="AU730" s="509"/>
      <c r="AV730" s="509"/>
      <c r="AW730" s="509"/>
      <c r="AX730" s="509"/>
      <c r="AY730" s="509"/>
      <c r="AZ730" s="509"/>
      <c r="BA730" s="509"/>
      <c r="BB730" s="509"/>
      <c r="BC730" s="509"/>
    </row>
    <row r="731" ht="15.75" customHeight="1">
      <c r="A731" s="509"/>
      <c r="B731" s="510"/>
      <c r="C731" s="509"/>
      <c r="D731" s="509"/>
      <c r="E731" s="509"/>
      <c r="F731" s="509"/>
      <c r="G731" s="509"/>
      <c r="H731" s="509"/>
      <c r="I731" s="509"/>
      <c r="J731" s="509"/>
      <c r="K731" s="509"/>
      <c r="L731" s="509"/>
      <c r="M731" s="509"/>
      <c r="N731" s="509"/>
      <c r="O731" s="509"/>
      <c r="P731" s="509"/>
      <c r="Q731" s="509"/>
      <c r="R731" s="509"/>
      <c r="S731" s="509"/>
      <c r="T731" s="509"/>
      <c r="U731" s="509"/>
      <c r="V731" s="509"/>
      <c r="W731" s="509"/>
      <c r="X731" s="509"/>
      <c r="Y731" s="509"/>
      <c r="Z731" s="509"/>
      <c r="AA731" s="509"/>
      <c r="AB731" s="509"/>
      <c r="AC731" s="509"/>
      <c r="AD731" s="509"/>
      <c r="AE731" s="509"/>
      <c r="AF731" s="509"/>
      <c r="AG731" s="509"/>
      <c r="AH731" s="509"/>
      <c r="AI731" s="509"/>
      <c r="AJ731" s="509"/>
      <c r="AK731" s="509"/>
      <c r="AL731" s="509"/>
      <c r="AM731" s="509"/>
      <c r="AN731" s="509"/>
      <c r="AO731" s="509"/>
      <c r="AP731" s="509"/>
      <c r="AQ731" s="509"/>
      <c r="AR731" s="509"/>
      <c r="AS731" s="509"/>
      <c r="AT731" s="509"/>
      <c r="AU731" s="509"/>
      <c r="AV731" s="509"/>
      <c r="AW731" s="509"/>
      <c r="AX731" s="509"/>
      <c r="AY731" s="509"/>
      <c r="AZ731" s="509"/>
      <c r="BA731" s="509"/>
      <c r="BB731" s="509"/>
      <c r="BC731" s="509"/>
    </row>
    <row r="732" ht="15.75" customHeight="1">
      <c r="A732" s="509"/>
      <c r="B732" s="510"/>
      <c r="C732" s="509"/>
      <c r="D732" s="509"/>
      <c r="E732" s="509"/>
      <c r="F732" s="509"/>
      <c r="G732" s="509"/>
      <c r="H732" s="509"/>
      <c r="I732" s="509"/>
      <c r="J732" s="509"/>
      <c r="K732" s="509"/>
      <c r="L732" s="509"/>
      <c r="M732" s="509"/>
      <c r="N732" s="509"/>
      <c r="O732" s="509"/>
      <c r="P732" s="509"/>
      <c r="Q732" s="509"/>
      <c r="R732" s="509"/>
      <c r="S732" s="509"/>
      <c r="T732" s="509"/>
      <c r="U732" s="509"/>
      <c r="V732" s="509"/>
      <c r="W732" s="509"/>
      <c r="X732" s="509"/>
      <c r="Y732" s="509"/>
      <c r="Z732" s="509"/>
      <c r="AA732" s="509"/>
      <c r="AB732" s="509"/>
      <c r="AC732" s="509"/>
      <c r="AD732" s="509"/>
      <c r="AE732" s="509"/>
      <c r="AF732" s="509"/>
      <c r="AG732" s="509"/>
      <c r="AH732" s="509"/>
      <c r="AI732" s="509"/>
      <c r="AJ732" s="509"/>
      <c r="AK732" s="509"/>
      <c r="AL732" s="509"/>
      <c r="AM732" s="509"/>
      <c r="AN732" s="509"/>
      <c r="AO732" s="509"/>
      <c r="AP732" s="509"/>
      <c r="AQ732" s="509"/>
      <c r="AR732" s="509"/>
      <c r="AS732" s="509"/>
      <c r="AT732" s="509"/>
      <c r="AU732" s="509"/>
      <c r="AV732" s="509"/>
      <c r="AW732" s="509"/>
      <c r="AX732" s="509"/>
      <c r="AY732" s="509"/>
      <c r="AZ732" s="509"/>
      <c r="BA732" s="509"/>
      <c r="BB732" s="509"/>
      <c r="BC732" s="509"/>
    </row>
    <row r="733" ht="15.75" customHeight="1">
      <c r="A733" s="509"/>
      <c r="B733" s="510"/>
      <c r="C733" s="509"/>
      <c r="D733" s="509"/>
      <c r="E733" s="509"/>
      <c r="F733" s="509"/>
      <c r="G733" s="509"/>
      <c r="H733" s="509"/>
      <c r="I733" s="509"/>
      <c r="J733" s="509"/>
      <c r="K733" s="509"/>
      <c r="L733" s="509"/>
      <c r="M733" s="509"/>
      <c r="N733" s="509"/>
      <c r="O733" s="509"/>
      <c r="P733" s="509"/>
      <c r="Q733" s="509"/>
      <c r="R733" s="509"/>
      <c r="S733" s="509"/>
      <c r="T733" s="509"/>
      <c r="U733" s="509"/>
      <c r="V733" s="509"/>
      <c r="W733" s="509"/>
      <c r="X733" s="509"/>
      <c r="Y733" s="509"/>
      <c r="Z733" s="509"/>
      <c r="AA733" s="509"/>
      <c r="AB733" s="509"/>
      <c r="AC733" s="509"/>
      <c r="AD733" s="509"/>
      <c r="AE733" s="509"/>
      <c r="AF733" s="509"/>
      <c r="AG733" s="509"/>
      <c r="AH733" s="509"/>
      <c r="AI733" s="509"/>
      <c r="AJ733" s="509"/>
      <c r="AK733" s="509"/>
      <c r="AL733" s="509"/>
      <c r="AM733" s="509"/>
      <c r="AN733" s="509"/>
      <c r="AO733" s="509"/>
      <c r="AP733" s="509"/>
      <c r="AQ733" s="509"/>
      <c r="AR733" s="509"/>
      <c r="AS733" s="509"/>
      <c r="AT733" s="509"/>
      <c r="AU733" s="509"/>
      <c r="AV733" s="509"/>
      <c r="AW733" s="509"/>
      <c r="AX733" s="509"/>
      <c r="AY733" s="509"/>
      <c r="AZ733" s="509"/>
      <c r="BA733" s="509"/>
      <c r="BB733" s="509"/>
      <c r="BC733" s="509"/>
    </row>
    <row r="734" ht="15.75" customHeight="1">
      <c r="A734" s="509"/>
      <c r="B734" s="510"/>
      <c r="C734" s="509"/>
      <c r="D734" s="509"/>
      <c r="E734" s="509"/>
      <c r="F734" s="509"/>
      <c r="G734" s="509"/>
      <c r="H734" s="509"/>
      <c r="I734" s="509"/>
      <c r="J734" s="509"/>
      <c r="K734" s="509"/>
      <c r="L734" s="509"/>
      <c r="M734" s="509"/>
      <c r="N734" s="509"/>
      <c r="O734" s="509"/>
      <c r="P734" s="509"/>
      <c r="Q734" s="509"/>
      <c r="R734" s="509"/>
      <c r="S734" s="509"/>
      <c r="T734" s="509"/>
      <c r="U734" s="509"/>
      <c r="V734" s="509"/>
      <c r="W734" s="509"/>
      <c r="X734" s="509"/>
      <c r="Y734" s="509"/>
      <c r="Z734" s="509"/>
      <c r="AA734" s="509"/>
      <c r="AB734" s="509"/>
      <c r="AC734" s="509"/>
      <c r="AD734" s="509"/>
      <c r="AE734" s="509"/>
      <c r="AF734" s="509"/>
      <c r="AG734" s="509"/>
      <c r="AH734" s="509"/>
      <c r="AI734" s="509"/>
      <c r="AJ734" s="509"/>
      <c r="AK734" s="509"/>
      <c r="AL734" s="509"/>
      <c r="AM734" s="509"/>
      <c r="AN734" s="509"/>
      <c r="AO734" s="509"/>
      <c r="AP734" s="509"/>
      <c r="AQ734" s="509"/>
      <c r="AR734" s="509"/>
      <c r="AS734" s="509"/>
      <c r="AT734" s="509"/>
      <c r="AU734" s="509"/>
      <c r="AV734" s="509"/>
      <c r="AW734" s="509"/>
      <c r="AX734" s="509"/>
      <c r="AY734" s="509"/>
      <c r="AZ734" s="509"/>
      <c r="BA734" s="509"/>
      <c r="BB734" s="509"/>
      <c r="BC734" s="509"/>
    </row>
    <row r="735" ht="15.75" customHeight="1">
      <c r="A735" s="509"/>
      <c r="B735" s="510"/>
      <c r="C735" s="509"/>
      <c r="D735" s="509"/>
      <c r="E735" s="509"/>
      <c r="F735" s="509"/>
      <c r="G735" s="509"/>
      <c r="H735" s="509"/>
      <c r="I735" s="509"/>
      <c r="J735" s="509"/>
      <c r="K735" s="509"/>
      <c r="L735" s="509"/>
      <c r="M735" s="509"/>
      <c r="N735" s="509"/>
      <c r="O735" s="509"/>
      <c r="P735" s="509"/>
      <c r="Q735" s="509"/>
      <c r="R735" s="509"/>
      <c r="S735" s="509"/>
      <c r="T735" s="509"/>
      <c r="U735" s="509"/>
      <c r="V735" s="509"/>
      <c r="W735" s="509"/>
      <c r="X735" s="509"/>
      <c r="Y735" s="509"/>
      <c r="Z735" s="509"/>
      <c r="AA735" s="509"/>
      <c r="AB735" s="509"/>
      <c r="AC735" s="509"/>
      <c r="AD735" s="509"/>
      <c r="AE735" s="509"/>
      <c r="AF735" s="509"/>
      <c r="AG735" s="509"/>
      <c r="AH735" s="509"/>
      <c r="AI735" s="509"/>
      <c r="AJ735" s="509"/>
      <c r="AK735" s="509"/>
      <c r="AL735" s="509"/>
      <c r="AM735" s="509"/>
      <c r="AN735" s="509"/>
      <c r="AO735" s="509"/>
      <c r="AP735" s="509"/>
      <c r="AQ735" s="509"/>
      <c r="AR735" s="509"/>
      <c r="AS735" s="509"/>
      <c r="AT735" s="509"/>
      <c r="AU735" s="509"/>
      <c r="AV735" s="509"/>
      <c r="AW735" s="509"/>
      <c r="AX735" s="509"/>
      <c r="AY735" s="509"/>
      <c r="AZ735" s="509"/>
      <c r="BA735" s="509"/>
      <c r="BB735" s="509"/>
      <c r="BC735" s="509"/>
    </row>
    <row r="736" ht="15.75" customHeight="1">
      <c r="A736" s="509"/>
      <c r="B736" s="510"/>
      <c r="C736" s="509"/>
      <c r="D736" s="509"/>
      <c r="E736" s="509"/>
      <c r="F736" s="509"/>
      <c r="G736" s="509"/>
      <c r="H736" s="509"/>
      <c r="I736" s="509"/>
      <c r="J736" s="509"/>
      <c r="K736" s="509"/>
      <c r="L736" s="509"/>
      <c r="M736" s="509"/>
      <c r="N736" s="509"/>
      <c r="O736" s="509"/>
      <c r="P736" s="509"/>
      <c r="Q736" s="509"/>
      <c r="R736" s="509"/>
      <c r="S736" s="509"/>
      <c r="T736" s="509"/>
      <c r="U736" s="509"/>
      <c r="V736" s="509"/>
      <c r="W736" s="509"/>
      <c r="X736" s="509"/>
      <c r="Y736" s="509"/>
      <c r="Z736" s="509"/>
      <c r="AA736" s="509"/>
      <c r="AB736" s="509"/>
      <c r="AC736" s="509"/>
      <c r="AD736" s="509"/>
      <c r="AE736" s="509"/>
      <c r="AF736" s="509"/>
      <c r="AG736" s="509"/>
      <c r="AH736" s="509"/>
      <c r="AI736" s="509"/>
      <c r="AJ736" s="509"/>
      <c r="AK736" s="509"/>
      <c r="AL736" s="509"/>
      <c r="AM736" s="509"/>
      <c r="AN736" s="509"/>
      <c r="AO736" s="509"/>
      <c r="AP736" s="509"/>
      <c r="AQ736" s="509"/>
      <c r="AR736" s="509"/>
      <c r="AS736" s="509"/>
      <c r="AT736" s="509"/>
      <c r="AU736" s="509"/>
      <c r="AV736" s="509"/>
      <c r="AW736" s="509"/>
      <c r="AX736" s="509"/>
      <c r="AY736" s="509"/>
      <c r="AZ736" s="509"/>
      <c r="BA736" s="509"/>
      <c r="BB736" s="509"/>
      <c r="BC736" s="509"/>
    </row>
    <row r="737" ht="15.75" customHeight="1">
      <c r="A737" s="509"/>
      <c r="B737" s="510"/>
      <c r="C737" s="509"/>
      <c r="D737" s="509"/>
      <c r="E737" s="509"/>
      <c r="F737" s="509"/>
      <c r="G737" s="509"/>
      <c r="H737" s="509"/>
      <c r="I737" s="509"/>
      <c r="J737" s="509"/>
      <c r="K737" s="509"/>
      <c r="L737" s="509"/>
      <c r="M737" s="509"/>
      <c r="N737" s="509"/>
      <c r="O737" s="509"/>
      <c r="P737" s="509"/>
      <c r="Q737" s="509"/>
      <c r="R737" s="509"/>
      <c r="S737" s="509"/>
      <c r="T737" s="509"/>
      <c r="U737" s="509"/>
      <c r="V737" s="509"/>
      <c r="W737" s="509"/>
      <c r="X737" s="509"/>
      <c r="Y737" s="509"/>
      <c r="Z737" s="509"/>
      <c r="AA737" s="509"/>
      <c r="AB737" s="509"/>
      <c r="AC737" s="509"/>
      <c r="AD737" s="509"/>
      <c r="AE737" s="509"/>
      <c r="AF737" s="509"/>
      <c r="AG737" s="509"/>
      <c r="AH737" s="509"/>
      <c r="AI737" s="509"/>
      <c r="AJ737" s="509"/>
      <c r="AK737" s="509"/>
      <c r="AL737" s="509"/>
      <c r="AM737" s="509"/>
      <c r="AN737" s="509"/>
      <c r="AO737" s="509"/>
      <c r="AP737" s="509"/>
      <c r="AQ737" s="509"/>
      <c r="AR737" s="509"/>
      <c r="AS737" s="509"/>
      <c r="AT737" s="509"/>
      <c r="AU737" s="509"/>
      <c r="AV737" s="509"/>
      <c r="AW737" s="509"/>
      <c r="AX737" s="509"/>
      <c r="AY737" s="509"/>
      <c r="AZ737" s="509"/>
      <c r="BA737" s="509"/>
      <c r="BB737" s="509"/>
      <c r="BC737" s="509"/>
    </row>
    <row r="738" ht="15.75" customHeight="1">
      <c r="A738" s="509"/>
      <c r="B738" s="510"/>
      <c r="C738" s="509"/>
      <c r="D738" s="509"/>
      <c r="E738" s="509"/>
      <c r="F738" s="509"/>
      <c r="G738" s="509"/>
      <c r="H738" s="509"/>
      <c r="I738" s="509"/>
      <c r="J738" s="509"/>
      <c r="K738" s="509"/>
      <c r="L738" s="509"/>
      <c r="M738" s="509"/>
      <c r="N738" s="509"/>
      <c r="O738" s="509"/>
      <c r="P738" s="509"/>
      <c r="Q738" s="509"/>
      <c r="R738" s="509"/>
      <c r="S738" s="509"/>
      <c r="T738" s="509"/>
      <c r="U738" s="509"/>
      <c r="V738" s="509"/>
      <c r="W738" s="509"/>
      <c r="X738" s="509"/>
      <c r="Y738" s="509"/>
      <c r="Z738" s="509"/>
      <c r="AA738" s="509"/>
      <c r="AB738" s="509"/>
      <c r="AC738" s="509"/>
      <c r="AD738" s="509"/>
      <c r="AE738" s="509"/>
      <c r="AF738" s="509"/>
      <c r="AG738" s="509"/>
      <c r="AH738" s="509"/>
      <c r="AI738" s="509"/>
      <c r="AJ738" s="509"/>
      <c r="AK738" s="509"/>
      <c r="AL738" s="509"/>
      <c r="AM738" s="509"/>
      <c r="AN738" s="509"/>
      <c r="AO738" s="509"/>
      <c r="AP738" s="509"/>
      <c r="AQ738" s="509"/>
      <c r="AR738" s="509"/>
      <c r="AS738" s="509"/>
      <c r="AT738" s="509"/>
      <c r="AU738" s="509"/>
      <c r="AV738" s="509"/>
      <c r="AW738" s="509"/>
      <c r="AX738" s="509"/>
      <c r="AY738" s="509"/>
      <c r="AZ738" s="509"/>
      <c r="BA738" s="509"/>
      <c r="BB738" s="509"/>
      <c r="BC738" s="509"/>
    </row>
    <row r="739" ht="15.75" customHeight="1">
      <c r="A739" s="509"/>
      <c r="B739" s="510"/>
      <c r="C739" s="509"/>
      <c r="D739" s="509"/>
      <c r="E739" s="509"/>
      <c r="F739" s="509"/>
      <c r="G739" s="509"/>
      <c r="H739" s="509"/>
      <c r="I739" s="509"/>
      <c r="J739" s="509"/>
      <c r="K739" s="509"/>
      <c r="L739" s="509"/>
      <c r="M739" s="509"/>
      <c r="N739" s="509"/>
      <c r="O739" s="509"/>
      <c r="P739" s="509"/>
      <c r="Q739" s="509"/>
      <c r="R739" s="509"/>
      <c r="S739" s="509"/>
      <c r="T739" s="509"/>
      <c r="U739" s="509"/>
      <c r="V739" s="509"/>
      <c r="W739" s="509"/>
      <c r="X739" s="509"/>
      <c r="Y739" s="509"/>
      <c r="Z739" s="509"/>
      <c r="AA739" s="509"/>
      <c r="AB739" s="509"/>
      <c r="AC739" s="509"/>
      <c r="AD739" s="509"/>
      <c r="AE739" s="509"/>
      <c r="AF739" s="509"/>
      <c r="AG739" s="509"/>
      <c r="AH739" s="509"/>
      <c r="AI739" s="509"/>
      <c r="AJ739" s="509"/>
      <c r="AK739" s="509"/>
      <c r="AL739" s="509"/>
      <c r="AM739" s="509"/>
      <c r="AN739" s="509"/>
      <c r="AO739" s="509"/>
      <c r="AP739" s="509"/>
      <c r="AQ739" s="509"/>
      <c r="AR739" s="509"/>
      <c r="AS739" s="509"/>
      <c r="AT739" s="509"/>
      <c r="AU739" s="509"/>
      <c r="AV739" s="509"/>
      <c r="AW739" s="509"/>
      <c r="AX739" s="509"/>
      <c r="AY739" s="509"/>
      <c r="AZ739" s="509"/>
      <c r="BA739" s="509"/>
      <c r="BB739" s="509"/>
      <c r="BC739" s="509"/>
    </row>
    <row r="740" ht="15.75" customHeight="1">
      <c r="A740" s="509"/>
      <c r="B740" s="510"/>
      <c r="C740" s="509"/>
      <c r="D740" s="509"/>
      <c r="E740" s="509"/>
      <c r="F740" s="509"/>
      <c r="G740" s="509"/>
      <c r="H740" s="509"/>
      <c r="I740" s="509"/>
      <c r="J740" s="509"/>
      <c r="K740" s="509"/>
      <c r="L740" s="509"/>
      <c r="M740" s="509"/>
      <c r="N740" s="509"/>
      <c r="O740" s="509"/>
      <c r="P740" s="509"/>
      <c r="Q740" s="509"/>
      <c r="R740" s="509"/>
      <c r="S740" s="509"/>
      <c r="T740" s="509"/>
      <c r="U740" s="509"/>
      <c r="V740" s="509"/>
      <c r="W740" s="509"/>
      <c r="X740" s="509"/>
      <c r="Y740" s="509"/>
      <c r="Z740" s="509"/>
      <c r="AA740" s="509"/>
      <c r="AB740" s="509"/>
      <c r="AC740" s="509"/>
      <c r="AD740" s="509"/>
      <c r="AE740" s="509"/>
      <c r="AF740" s="509"/>
      <c r="AG740" s="509"/>
      <c r="AH740" s="509"/>
      <c r="AI740" s="509"/>
      <c r="AJ740" s="509"/>
      <c r="AK740" s="509"/>
      <c r="AL740" s="509"/>
      <c r="AM740" s="509"/>
      <c r="AN740" s="509"/>
      <c r="AO740" s="509"/>
      <c r="AP740" s="509"/>
      <c r="AQ740" s="509"/>
      <c r="AR740" s="509"/>
      <c r="AS740" s="509"/>
      <c r="AT740" s="509"/>
      <c r="AU740" s="509"/>
      <c r="AV740" s="509"/>
      <c r="AW740" s="509"/>
      <c r="AX740" s="509"/>
      <c r="AY740" s="509"/>
      <c r="AZ740" s="509"/>
      <c r="BA740" s="509"/>
      <c r="BB740" s="509"/>
      <c r="BC740" s="509"/>
    </row>
    <row r="741" ht="15.75" customHeight="1">
      <c r="A741" s="509"/>
      <c r="B741" s="510"/>
      <c r="C741" s="509"/>
      <c r="D741" s="509"/>
      <c r="E741" s="509"/>
      <c r="F741" s="509"/>
      <c r="G741" s="509"/>
      <c r="H741" s="509"/>
      <c r="I741" s="509"/>
      <c r="J741" s="509"/>
      <c r="K741" s="509"/>
      <c r="L741" s="509"/>
      <c r="M741" s="509"/>
      <c r="N741" s="509"/>
      <c r="O741" s="509"/>
      <c r="P741" s="509"/>
      <c r="Q741" s="509"/>
      <c r="R741" s="509"/>
      <c r="S741" s="509"/>
      <c r="T741" s="509"/>
      <c r="U741" s="509"/>
      <c r="V741" s="509"/>
      <c r="W741" s="509"/>
      <c r="X741" s="509"/>
      <c r="Y741" s="509"/>
      <c r="Z741" s="509"/>
      <c r="AA741" s="509"/>
      <c r="AB741" s="509"/>
      <c r="AC741" s="509"/>
      <c r="AD741" s="509"/>
      <c r="AE741" s="509"/>
      <c r="AF741" s="509"/>
      <c r="AG741" s="509"/>
      <c r="AH741" s="509"/>
      <c r="AI741" s="509"/>
      <c r="AJ741" s="509"/>
      <c r="AK741" s="509"/>
      <c r="AL741" s="509"/>
      <c r="AM741" s="509"/>
      <c r="AN741" s="509"/>
      <c r="AO741" s="509"/>
      <c r="AP741" s="509"/>
      <c r="AQ741" s="509"/>
      <c r="AR741" s="509"/>
      <c r="AS741" s="509"/>
      <c r="AT741" s="509"/>
      <c r="AU741" s="509"/>
      <c r="AV741" s="509"/>
      <c r="AW741" s="509"/>
      <c r="AX741" s="509"/>
      <c r="AY741" s="509"/>
      <c r="AZ741" s="509"/>
      <c r="BA741" s="509"/>
      <c r="BB741" s="509"/>
      <c r="BC741" s="509"/>
    </row>
    <row r="742" ht="15.75" customHeight="1">
      <c r="A742" s="509"/>
      <c r="B742" s="510"/>
      <c r="C742" s="509"/>
      <c r="D742" s="509"/>
      <c r="E742" s="509"/>
      <c r="F742" s="509"/>
      <c r="G742" s="509"/>
      <c r="H742" s="509"/>
      <c r="I742" s="509"/>
      <c r="J742" s="509"/>
      <c r="K742" s="509"/>
      <c r="L742" s="509"/>
      <c r="M742" s="509"/>
      <c r="N742" s="509"/>
      <c r="O742" s="509"/>
      <c r="P742" s="509"/>
      <c r="Q742" s="509"/>
      <c r="R742" s="509"/>
      <c r="S742" s="509"/>
      <c r="T742" s="509"/>
      <c r="U742" s="509"/>
      <c r="V742" s="509"/>
      <c r="W742" s="509"/>
      <c r="X742" s="509"/>
      <c r="Y742" s="509"/>
      <c r="Z742" s="509"/>
      <c r="AA742" s="509"/>
      <c r="AB742" s="509"/>
      <c r="AC742" s="509"/>
      <c r="AD742" s="509"/>
      <c r="AE742" s="509"/>
      <c r="AF742" s="509"/>
      <c r="AG742" s="509"/>
      <c r="AH742" s="509"/>
      <c r="AI742" s="509"/>
      <c r="AJ742" s="509"/>
      <c r="AK742" s="509"/>
      <c r="AL742" s="509"/>
      <c r="AM742" s="509"/>
      <c r="AN742" s="509"/>
      <c r="AO742" s="509"/>
      <c r="AP742" s="509"/>
      <c r="AQ742" s="509"/>
      <c r="AR742" s="509"/>
      <c r="AS742" s="509"/>
      <c r="AT742" s="509"/>
      <c r="AU742" s="509"/>
      <c r="AV742" s="509"/>
      <c r="AW742" s="509"/>
      <c r="AX742" s="509"/>
      <c r="AY742" s="509"/>
      <c r="AZ742" s="509"/>
      <c r="BA742" s="509"/>
      <c r="BB742" s="509"/>
      <c r="BC742" s="509"/>
    </row>
    <row r="743" ht="15.75" customHeight="1">
      <c r="A743" s="509"/>
      <c r="B743" s="510"/>
      <c r="C743" s="509"/>
      <c r="D743" s="509"/>
      <c r="E743" s="509"/>
      <c r="F743" s="509"/>
      <c r="G743" s="509"/>
      <c r="H743" s="509"/>
      <c r="I743" s="509"/>
      <c r="J743" s="509"/>
      <c r="K743" s="509"/>
      <c r="L743" s="509"/>
      <c r="M743" s="509"/>
      <c r="N743" s="509"/>
      <c r="O743" s="509"/>
      <c r="P743" s="509"/>
      <c r="Q743" s="509"/>
      <c r="R743" s="509"/>
      <c r="S743" s="509"/>
      <c r="T743" s="509"/>
      <c r="U743" s="509"/>
      <c r="V743" s="509"/>
      <c r="W743" s="509"/>
      <c r="X743" s="509"/>
      <c r="Y743" s="509"/>
      <c r="Z743" s="509"/>
      <c r="AA743" s="509"/>
      <c r="AB743" s="509"/>
      <c r="AC743" s="509"/>
      <c r="AD743" s="509"/>
      <c r="AE743" s="509"/>
      <c r="AF743" s="509"/>
      <c r="AG743" s="509"/>
      <c r="AH743" s="509"/>
      <c r="AI743" s="509"/>
      <c r="AJ743" s="509"/>
      <c r="AK743" s="509"/>
      <c r="AL743" s="509"/>
      <c r="AM743" s="509"/>
      <c r="AN743" s="509"/>
      <c r="AO743" s="509"/>
      <c r="AP743" s="509"/>
      <c r="AQ743" s="509"/>
      <c r="AR743" s="509"/>
      <c r="AS743" s="509"/>
      <c r="AT743" s="509"/>
      <c r="AU743" s="509"/>
      <c r="AV743" s="509"/>
      <c r="AW743" s="509"/>
      <c r="AX743" s="509"/>
      <c r="AY743" s="509"/>
      <c r="AZ743" s="509"/>
      <c r="BA743" s="509"/>
      <c r="BB743" s="509"/>
      <c r="BC743" s="509"/>
    </row>
    <row r="744" ht="15.75" customHeight="1">
      <c r="A744" s="509"/>
      <c r="B744" s="510"/>
      <c r="C744" s="509"/>
      <c r="D744" s="509"/>
      <c r="E744" s="509"/>
      <c r="F744" s="509"/>
      <c r="G744" s="509"/>
      <c r="H744" s="509"/>
      <c r="I744" s="509"/>
      <c r="J744" s="509"/>
      <c r="K744" s="509"/>
      <c r="L744" s="509"/>
      <c r="M744" s="509"/>
      <c r="N744" s="509"/>
      <c r="O744" s="509"/>
      <c r="P744" s="509"/>
      <c r="Q744" s="509"/>
      <c r="R744" s="509"/>
      <c r="S744" s="509"/>
      <c r="T744" s="509"/>
      <c r="U744" s="509"/>
      <c r="V744" s="509"/>
      <c r="W744" s="509"/>
      <c r="X744" s="509"/>
      <c r="Y744" s="509"/>
      <c r="Z744" s="509"/>
      <c r="AA744" s="509"/>
      <c r="AB744" s="509"/>
      <c r="AC744" s="509"/>
      <c r="AD744" s="509"/>
      <c r="AE744" s="509"/>
      <c r="AF744" s="509"/>
      <c r="AG744" s="509"/>
      <c r="AH744" s="509"/>
      <c r="AI744" s="509"/>
      <c r="AJ744" s="509"/>
      <c r="AK744" s="509"/>
      <c r="AL744" s="509"/>
      <c r="AM744" s="509"/>
      <c r="AN744" s="509"/>
      <c r="AO744" s="509"/>
      <c r="AP744" s="509"/>
      <c r="AQ744" s="509"/>
      <c r="AR744" s="509"/>
      <c r="AS744" s="509"/>
      <c r="AT744" s="509"/>
      <c r="AU744" s="509"/>
      <c r="AV744" s="509"/>
      <c r="AW744" s="509"/>
      <c r="AX744" s="509"/>
      <c r="AY744" s="509"/>
      <c r="AZ744" s="509"/>
      <c r="BA744" s="509"/>
      <c r="BB744" s="509"/>
      <c r="BC744" s="509"/>
    </row>
    <row r="745" ht="15.75" customHeight="1">
      <c r="A745" s="509"/>
      <c r="B745" s="510"/>
      <c r="C745" s="509"/>
      <c r="D745" s="509"/>
      <c r="E745" s="509"/>
      <c r="F745" s="509"/>
      <c r="G745" s="509"/>
      <c r="H745" s="509"/>
      <c r="I745" s="509"/>
      <c r="J745" s="509"/>
      <c r="K745" s="509"/>
      <c r="L745" s="509"/>
      <c r="M745" s="509"/>
      <c r="N745" s="509"/>
      <c r="O745" s="509"/>
      <c r="P745" s="509"/>
      <c r="Q745" s="509"/>
      <c r="R745" s="509"/>
      <c r="S745" s="509"/>
      <c r="T745" s="509"/>
      <c r="U745" s="509"/>
      <c r="V745" s="509"/>
      <c r="W745" s="509"/>
      <c r="X745" s="509"/>
      <c r="Y745" s="509"/>
      <c r="Z745" s="509"/>
      <c r="AA745" s="509"/>
      <c r="AB745" s="509"/>
      <c r="AC745" s="509"/>
      <c r="AD745" s="509"/>
      <c r="AE745" s="509"/>
      <c r="AF745" s="509"/>
      <c r="AG745" s="509"/>
      <c r="AH745" s="509"/>
      <c r="AI745" s="509"/>
      <c r="AJ745" s="509"/>
      <c r="AK745" s="509"/>
      <c r="AL745" s="509"/>
      <c r="AM745" s="509"/>
      <c r="AN745" s="509"/>
      <c r="AO745" s="509"/>
      <c r="AP745" s="509"/>
      <c r="AQ745" s="509"/>
      <c r="AR745" s="509"/>
      <c r="AS745" s="509"/>
      <c r="AT745" s="509"/>
      <c r="AU745" s="509"/>
      <c r="AV745" s="509"/>
      <c r="AW745" s="509"/>
      <c r="AX745" s="509"/>
      <c r="AY745" s="509"/>
      <c r="AZ745" s="509"/>
      <c r="BA745" s="509"/>
      <c r="BB745" s="509"/>
      <c r="BC745" s="509"/>
    </row>
    <row r="746" ht="15.75" customHeight="1">
      <c r="A746" s="509"/>
      <c r="B746" s="510"/>
      <c r="C746" s="509"/>
      <c r="D746" s="509"/>
      <c r="E746" s="509"/>
      <c r="F746" s="509"/>
      <c r="G746" s="509"/>
      <c r="H746" s="509"/>
      <c r="I746" s="509"/>
      <c r="J746" s="509"/>
      <c r="K746" s="509"/>
      <c r="L746" s="509"/>
      <c r="M746" s="509"/>
      <c r="N746" s="509"/>
      <c r="O746" s="509"/>
      <c r="P746" s="509"/>
      <c r="Q746" s="509"/>
      <c r="R746" s="509"/>
      <c r="S746" s="509"/>
      <c r="T746" s="509"/>
      <c r="U746" s="509"/>
      <c r="V746" s="509"/>
      <c r="W746" s="509"/>
      <c r="X746" s="509"/>
      <c r="Y746" s="509"/>
      <c r="Z746" s="509"/>
      <c r="AA746" s="509"/>
      <c r="AB746" s="509"/>
      <c r="AC746" s="509"/>
      <c r="AD746" s="509"/>
      <c r="AE746" s="509"/>
      <c r="AF746" s="509"/>
      <c r="AG746" s="509"/>
      <c r="AH746" s="509"/>
      <c r="AI746" s="509"/>
      <c r="AJ746" s="509"/>
      <c r="AK746" s="509"/>
      <c r="AL746" s="509"/>
      <c r="AM746" s="509"/>
      <c r="AN746" s="509"/>
      <c r="AO746" s="509"/>
      <c r="AP746" s="509"/>
      <c r="AQ746" s="509"/>
      <c r="AR746" s="509"/>
      <c r="AS746" s="509"/>
      <c r="AT746" s="509"/>
      <c r="AU746" s="509"/>
      <c r="AV746" s="509"/>
      <c r="AW746" s="509"/>
      <c r="AX746" s="509"/>
      <c r="AY746" s="509"/>
      <c r="AZ746" s="509"/>
      <c r="BA746" s="509"/>
      <c r="BB746" s="509"/>
      <c r="BC746" s="509"/>
    </row>
    <row r="747" ht="15.75" customHeight="1">
      <c r="A747" s="509"/>
      <c r="B747" s="510"/>
      <c r="C747" s="509"/>
      <c r="D747" s="509"/>
      <c r="E747" s="509"/>
      <c r="F747" s="509"/>
      <c r="G747" s="509"/>
      <c r="H747" s="509"/>
      <c r="I747" s="509"/>
      <c r="J747" s="509"/>
      <c r="K747" s="509"/>
      <c r="L747" s="509"/>
      <c r="M747" s="509"/>
      <c r="N747" s="509"/>
      <c r="O747" s="509"/>
      <c r="P747" s="509"/>
      <c r="Q747" s="509"/>
      <c r="R747" s="509"/>
      <c r="S747" s="509"/>
      <c r="T747" s="509"/>
      <c r="U747" s="509"/>
      <c r="V747" s="509"/>
      <c r="W747" s="509"/>
      <c r="X747" s="509"/>
      <c r="Y747" s="509"/>
      <c r="Z747" s="509"/>
      <c r="AA747" s="509"/>
      <c r="AB747" s="509"/>
      <c r="AC747" s="509"/>
      <c r="AD747" s="509"/>
      <c r="AE747" s="509"/>
      <c r="AF747" s="509"/>
      <c r="AG747" s="509"/>
      <c r="AH747" s="509"/>
      <c r="AI747" s="509"/>
      <c r="AJ747" s="509"/>
      <c r="AK747" s="509"/>
      <c r="AL747" s="509"/>
      <c r="AM747" s="509"/>
      <c r="AN747" s="509"/>
      <c r="AO747" s="509"/>
      <c r="AP747" s="509"/>
      <c r="AQ747" s="509"/>
      <c r="AR747" s="509"/>
      <c r="AS747" s="509"/>
      <c r="AT747" s="509"/>
      <c r="AU747" s="509"/>
      <c r="AV747" s="509"/>
      <c r="AW747" s="509"/>
      <c r="AX747" s="509"/>
      <c r="AY747" s="509"/>
      <c r="AZ747" s="509"/>
      <c r="BA747" s="509"/>
      <c r="BB747" s="509"/>
      <c r="BC747" s="509"/>
    </row>
    <row r="748" ht="15.75" customHeight="1">
      <c r="A748" s="509"/>
      <c r="B748" s="510"/>
      <c r="C748" s="509"/>
      <c r="D748" s="509"/>
      <c r="E748" s="509"/>
      <c r="F748" s="509"/>
      <c r="G748" s="509"/>
      <c r="H748" s="509"/>
      <c r="I748" s="509"/>
      <c r="J748" s="509"/>
      <c r="K748" s="509"/>
      <c r="L748" s="509"/>
      <c r="M748" s="509"/>
      <c r="N748" s="509"/>
      <c r="O748" s="509"/>
      <c r="P748" s="509"/>
      <c r="Q748" s="509"/>
      <c r="R748" s="509"/>
      <c r="S748" s="509"/>
      <c r="T748" s="509"/>
      <c r="U748" s="509"/>
      <c r="V748" s="509"/>
      <c r="W748" s="509"/>
      <c r="X748" s="509"/>
      <c r="Y748" s="509"/>
      <c r="Z748" s="509"/>
      <c r="AA748" s="509"/>
      <c r="AB748" s="509"/>
      <c r="AC748" s="509"/>
      <c r="AD748" s="509"/>
      <c r="AE748" s="509"/>
      <c r="AF748" s="509"/>
      <c r="AG748" s="509"/>
      <c r="AH748" s="509"/>
      <c r="AI748" s="509"/>
      <c r="AJ748" s="509"/>
      <c r="AK748" s="509"/>
      <c r="AL748" s="509"/>
      <c r="AM748" s="509"/>
      <c r="AN748" s="509"/>
      <c r="AO748" s="509"/>
      <c r="AP748" s="509"/>
      <c r="AQ748" s="509"/>
      <c r="AR748" s="509"/>
      <c r="AS748" s="509"/>
      <c r="AT748" s="509"/>
      <c r="AU748" s="509"/>
      <c r="AV748" s="509"/>
      <c r="AW748" s="509"/>
      <c r="AX748" s="509"/>
      <c r="AY748" s="509"/>
      <c r="AZ748" s="509"/>
      <c r="BA748" s="509"/>
      <c r="BB748" s="509"/>
      <c r="BC748" s="509"/>
    </row>
    <row r="749" ht="15.75" customHeight="1">
      <c r="A749" s="509"/>
      <c r="B749" s="510"/>
      <c r="C749" s="509"/>
      <c r="D749" s="509"/>
      <c r="E749" s="509"/>
      <c r="F749" s="509"/>
      <c r="G749" s="509"/>
      <c r="H749" s="509"/>
      <c r="I749" s="509"/>
      <c r="J749" s="509"/>
      <c r="K749" s="509"/>
      <c r="L749" s="509"/>
      <c r="M749" s="509"/>
      <c r="N749" s="509"/>
      <c r="O749" s="509"/>
      <c r="P749" s="509"/>
      <c r="Q749" s="509"/>
      <c r="R749" s="509"/>
      <c r="S749" s="509"/>
      <c r="T749" s="509"/>
      <c r="U749" s="509"/>
      <c r="V749" s="509"/>
      <c r="W749" s="509"/>
      <c r="X749" s="509"/>
      <c r="Y749" s="509"/>
      <c r="Z749" s="509"/>
      <c r="AA749" s="509"/>
      <c r="AB749" s="509"/>
      <c r="AC749" s="509"/>
      <c r="AD749" s="509"/>
      <c r="AE749" s="509"/>
      <c r="AF749" s="509"/>
      <c r="AG749" s="509"/>
      <c r="AH749" s="509"/>
      <c r="AI749" s="509"/>
      <c r="AJ749" s="509"/>
      <c r="AK749" s="509"/>
      <c r="AL749" s="509"/>
      <c r="AM749" s="509"/>
      <c r="AN749" s="509"/>
      <c r="AO749" s="509"/>
      <c r="AP749" s="509"/>
      <c r="AQ749" s="509"/>
      <c r="AR749" s="509"/>
      <c r="AS749" s="509"/>
      <c r="AT749" s="509"/>
      <c r="AU749" s="509"/>
      <c r="AV749" s="509"/>
      <c r="AW749" s="509"/>
      <c r="AX749" s="509"/>
      <c r="AY749" s="509"/>
      <c r="AZ749" s="509"/>
      <c r="BA749" s="509"/>
      <c r="BB749" s="509"/>
      <c r="BC749" s="509"/>
    </row>
    <row r="750" ht="15.75" customHeight="1">
      <c r="A750" s="509"/>
      <c r="B750" s="510"/>
      <c r="C750" s="509"/>
      <c r="D750" s="509"/>
      <c r="E750" s="509"/>
      <c r="F750" s="509"/>
      <c r="G750" s="509"/>
      <c r="H750" s="509"/>
      <c r="I750" s="509"/>
      <c r="J750" s="509"/>
      <c r="K750" s="509"/>
      <c r="L750" s="509"/>
      <c r="M750" s="509"/>
      <c r="N750" s="509"/>
      <c r="O750" s="509"/>
      <c r="P750" s="509"/>
      <c r="Q750" s="509"/>
      <c r="R750" s="509"/>
      <c r="S750" s="509"/>
      <c r="T750" s="509"/>
      <c r="U750" s="509"/>
      <c r="V750" s="509"/>
      <c r="W750" s="509"/>
      <c r="X750" s="509"/>
      <c r="Y750" s="509"/>
      <c r="Z750" s="509"/>
      <c r="AA750" s="509"/>
      <c r="AB750" s="509"/>
      <c r="AC750" s="509"/>
      <c r="AD750" s="509"/>
      <c r="AE750" s="509"/>
      <c r="AF750" s="509"/>
      <c r="AG750" s="509"/>
      <c r="AH750" s="509"/>
      <c r="AI750" s="509"/>
      <c r="AJ750" s="509"/>
      <c r="AK750" s="509"/>
      <c r="AL750" s="509"/>
      <c r="AM750" s="509"/>
      <c r="AN750" s="509"/>
      <c r="AO750" s="509"/>
      <c r="AP750" s="509"/>
      <c r="AQ750" s="509"/>
      <c r="AR750" s="509"/>
      <c r="AS750" s="509"/>
      <c r="AT750" s="509"/>
      <c r="AU750" s="509"/>
      <c r="AV750" s="509"/>
      <c r="AW750" s="509"/>
      <c r="AX750" s="509"/>
      <c r="AY750" s="509"/>
      <c r="AZ750" s="509"/>
      <c r="BA750" s="509"/>
      <c r="BB750" s="509"/>
      <c r="BC750" s="509"/>
    </row>
    <row r="751" ht="15.75" customHeight="1">
      <c r="A751" s="509"/>
      <c r="B751" s="510"/>
      <c r="C751" s="509"/>
      <c r="D751" s="509"/>
      <c r="E751" s="509"/>
      <c r="F751" s="509"/>
      <c r="G751" s="509"/>
      <c r="H751" s="509"/>
      <c r="I751" s="509"/>
      <c r="J751" s="509"/>
      <c r="K751" s="509"/>
      <c r="L751" s="509"/>
      <c r="M751" s="509"/>
      <c r="N751" s="509"/>
      <c r="O751" s="509"/>
      <c r="P751" s="509"/>
      <c r="Q751" s="509"/>
      <c r="R751" s="509"/>
      <c r="S751" s="509"/>
      <c r="T751" s="509"/>
      <c r="U751" s="509"/>
      <c r="V751" s="509"/>
      <c r="W751" s="509"/>
      <c r="X751" s="509"/>
      <c r="Y751" s="509"/>
      <c r="Z751" s="509"/>
      <c r="AA751" s="509"/>
      <c r="AB751" s="509"/>
      <c r="AC751" s="509"/>
      <c r="AD751" s="509"/>
      <c r="AE751" s="509"/>
      <c r="AF751" s="509"/>
      <c r="AG751" s="509"/>
      <c r="AH751" s="509"/>
      <c r="AI751" s="509"/>
      <c r="AJ751" s="509"/>
      <c r="AK751" s="509"/>
      <c r="AL751" s="509"/>
      <c r="AM751" s="509"/>
      <c r="AN751" s="509"/>
      <c r="AO751" s="509"/>
      <c r="AP751" s="509"/>
      <c r="AQ751" s="509"/>
      <c r="AR751" s="509"/>
      <c r="AS751" s="509"/>
      <c r="AT751" s="509"/>
      <c r="AU751" s="509"/>
      <c r="AV751" s="509"/>
      <c r="AW751" s="509"/>
      <c r="AX751" s="509"/>
      <c r="AY751" s="509"/>
      <c r="AZ751" s="509"/>
      <c r="BA751" s="509"/>
      <c r="BB751" s="509"/>
      <c r="BC751" s="509"/>
    </row>
    <row r="752" ht="15.75" customHeight="1">
      <c r="A752" s="509"/>
      <c r="B752" s="510"/>
      <c r="C752" s="509"/>
      <c r="D752" s="509"/>
      <c r="E752" s="509"/>
      <c r="F752" s="509"/>
      <c r="G752" s="509"/>
      <c r="H752" s="509"/>
      <c r="I752" s="509"/>
      <c r="J752" s="509"/>
      <c r="K752" s="509"/>
      <c r="L752" s="509"/>
      <c r="M752" s="509"/>
      <c r="N752" s="509"/>
      <c r="O752" s="509"/>
      <c r="P752" s="509"/>
      <c r="Q752" s="509"/>
      <c r="R752" s="509"/>
      <c r="S752" s="509"/>
      <c r="T752" s="509"/>
      <c r="U752" s="509"/>
      <c r="V752" s="509"/>
      <c r="W752" s="509"/>
      <c r="X752" s="509"/>
      <c r="Y752" s="509"/>
      <c r="Z752" s="509"/>
      <c r="AA752" s="509"/>
      <c r="AB752" s="509"/>
      <c r="AC752" s="509"/>
      <c r="AD752" s="509"/>
      <c r="AE752" s="509"/>
      <c r="AF752" s="509"/>
      <c r="AG752" s="509"/>
      <c r="AH752" s="509"/>
      <c r="AI752" s="509"/>
      <c r="AJ752" s="509"/>
      <c r="AK752" s="509"/>
      <c r="AL752" s="509"/>
      <c r="AM752" s="509"/>
      <c r="AN752" s="509"/>
      <c r="AO752" s="509"/>
      <c r="AP752" s="509"/>
      <c r="AQ752" s="509"/>
      <c r="AR752" s="509"/>
      <c r="AS752" s="509"/>
      <c r="AT752" s="509"/>
      <c r="AU752" s="509"/>
      <c r="AV752" s="509"/>
      <c r="AW752" s="509"/>
      <c r="AX752" s="509"/>
      <c r="AY752" s="509"/>
      <c r="AZ752" s="509"/>
      <c r="BA752" s="509"/>
      <c r="BB752" s="509"/>
      <c r="BC752" s="509"/>
    </row>
    <row r="753" ht="15.75" customHeight="1">
      <c r="A753" s="509"/>
      <c r="B753" s="510"/>
      <c r="C753" s="509"/>
      <c r="D753" s="509"/>
      <c r="E753" s="509"/>
      <c r="F753" s="509"/>
      <c r="G753" s="509"/>
      <c r="H753" s="509"/>
      <c r="I753" s="509"/>
      <c r="J753" s="509"/>
      <c r="K753" s="509"/>
      <c r="L753" s="509"/>
      <c r="M753" s="509"/>
      <c r="N753" s="509"/>
      <c r="O753" s="509"/>
      <c r="P753" s="509"/>
      <c r="Q753" s="509"/>
      <c r="R753" s="509"/>
      <c r="S753" s="509"/>
      <c r="T753" s="509"/>
      <c r="U753" s="509"/>
      <c r="V753" s="509"/>
      <c r="W753" s="509"/>
      <c r="X753" s="509"/>
      <c r="Y753" s="509"/>
      <c r="Z753" s="509"/>
      <c r="AA753" s="509"/>
      <c r="AB753" s="509"/>
      <c r="AC753" s="509"/>
      <c r="AD753" s="509"/>
      <c r="AE753" s="509"/>
      <c r="AF753" s="509"/>
      <c r="AG753" s="509"/>
      <c r="AH753" s="509"/>
      <c r="AI753" s="509"/>
      <c r="AJ753" s="509"/>
      <c r="AK753" s="509"/>
      <c r="AL753" s="509"/>
      <c r="AM753" s="509"/>
      <c r="AN753" s="509"/>
      <c r="AO753" s="509"/>
      <c r="AP753" s="509"/>
      <c r="AQ753" s="509"/>
      <c r="AR753" s="509"/>
      <c r="AS753" s="509"/>
      <c r="AT753" s="509"/>
      <c r="AU753" s="509"/>
      <c r="AV753" s="509"/>
      <c r="AW753" s="509"/>
      <c r="AX753" s="509"/>
      <c r="AY753" s="509"/>
      <c r="AZ753" s="509"/>
      <c r="BA753" s="509"/>
      <c r="BB753" s="509"/>
      <c r="BC753" s="509"/>
    </row>
    <row r="754" ht="15.75" customHeight="1">
      <c r="A754" s="509"/>
      <c r="B754" s="510"/>
      <c r="C754" s="509"/>
      <c r="D754" s="509"/>
      <c r="E754" s="509"/>
      <c r="F754" s="509"/>
      <c r="G754" s="509"/>
      <c r="H754" s="509"/>
      <c r="I754" s="509"/>
      <c r="J754" s="509"/>
      <c r="K754" s="509"/>
      <c r="L754" s="509"/>
      <c r="M754" s="509"/>
      <c r="N754" s="509"/>
      <c r="O754" s="509"/>
      <c r="P754" s="509"/>
      <c r="Q754" s="509"/>
      <c r="R754" s="509"/>
      <c r="S754" s="509"/>
      <c r="T754" s="509"/>
      <c r="U754" s="509"/>
      <c r="V754" s="509"/>
      <c r="W754" s="509"/>
      <c r="X754" s="509"/>
      <c r="Y754" s="509"/>
      <c r="Z754" s="509"/>
      <c r="AA754" s="509"/>
      <c r="AB754" s="509"/>
      <c r="AC754" s="509"/>
      <c r="AD754" s="509"/>
      <c r="AE754" s="509"/>
      <c r="AF754" s="509"/>
      <c r="AG754" s="509"/>
      <c r="AH754" s="509"/>
      <c r="AI754" s="509"/>
      <c r="AJ754" s="509"/>
      <c r="AK754" s="509"/>
      <c r="AL754" s="509"/>
      <c r="AM754" s="509"/>
      <c r="AN754" s="509"/>
      <c r="AO754" s="509"/>
      <c r="AP754" s="509"/>
      <c r="AQ754" s="509"/>
      <c r="AR754" s="509"/>
      <c r="AS754" s="509"/>
      <c r="AT754" s="509"/>
      <c r="AU754" s="509"/>
      <c r="AV754" s="509"/>
      <c r="AW754" s="509"/>
      <c r="AX754" s="509"/>
      <c r="AY754" s="509"/>
      <c r="AZ754" s="509"/>
      <c r="BA754" s="509"/>
      <c r="BB754" s="509"/>
      <c r="BC754" s="509"/>
    </row>
    <row r="755" ht="15.75" customHeight="1">
      <c r="A755" s="509"/>
      <c r="B755" s="510"/>
      <c r="C755" s="509"/>
      <c r="D755" s="509"/>
      <c r="E755" s="509"/>
      <c r="F755" s="509"/>
      <c r="G755" s="509"/>
      <c r="H755" s="509"/>
      <c r="I755" s="509"/>
      <c r="J755" s="509"/>
      <c r="K755" s="509"/>
      <c r="L755" s="509"/>
      <c r="M755" s="509"/>
      <c r="N755" s="509"/>
      <c r="O755" s="509"/>
      <c r="P755" s="509"/>
      <c r="Q755" s="509"/>
      <c r="R755" s="509"/>
      <c r="S755" s="509"/>
      <c r="T755" s="509"/>
      <c r="U755" s="509"/>
      <c r="V755" s="509"/>
      <c r="W755" s="509"/>
      <c r="X755" s="509"/>
      <c r="Y755" s="509"/>
      <c r="Z755" s="509"/>
      <c r="AA755" s="509"/>
      <c r="AB755" s="509"/>
      <c r="AC755" s="509"/>
      <c r="AD755" s="509"/>
      <c r="AE755" s="509"/>
      <c r="AF755" s="509"/>
      <c r="AG755" s="509"/>
      <c r="AH755" s="509"/>
      <c r="AI755" s="509"/>
      <c r="AJ755" s="509"/>
      <c r="AK755" s="509"/>
      <c r="AL755" s="509"/>
      <c r="AM755" s="509"/>
      <c r="AN755" s="509"/>
      <c r="AO755" s="509"/>
      <c r="AP755" s="509"/>
      <c r="AQ755" s="509"/>
      <c r="AR755" s="509"/>
      <c r="AS755" s="509"/>
      <c r="AT755" s="509"/>
      <c r="AU755" s="509"/>
      <c r="AV755" s="509"/>
      <c r="AW755" s="509"/>
      <c r="AX755" s="509"/>
      <c r="AY755" s="509"/>
      <c r="AZ755" s="509"/>
      <c r="BA755" s="509"/>
      <c r="BB755" s="509"/>
      <c r="BC755" s="509"/>
    </row>
    <row r="756" ht="15.75" customHeight="1">
      <c r="A756" s="509"/>
      <c r="B756" s="510"/>
      <c r="C756" s="509"/>
      <c r="D756" s="509"/>
      <c r="E756" s="509"/>
      <c r="F756" s="509"/>
      <c r="G756" s="509"/>
      <c r="H756" s="509"/>
      <c r="I756" s="509"/>
      <c r="J756" s="509"/>
      <c r="K756" s="509"/>
      <c r="L756" s="509"/>
      <c r="M756" s="509"/>
      <c r="N756" s="509"/>
      <c r="O756" s="509"/>
      <c r="P756" s="509"/>
      <c r="Q756" s="509"/>
      <c r="R756" s="509"/>
      <c r="S756" s="509"/>
      <c r="T756" s="509"/>
      <c r="U756" s="509"/>
      <c r="V756" s="509"/>
      <c r="W756" s="509"/>
      <c r="X756" s="509"/>
      <c r="Y756" s="509"/>
      <c r="Z756" s="509"/>
      <c r="AA756" s="509"/>
      <c r="AB756" s="509"/>
      <c r="AC756" s="509"/>
      <c r="AD756" s="509"/>
      <c r="AE756" s="509"/>
      <c r="AF756" s="509"/>
      <c r="AG756" s="509"/>
      <c r="AH756" s="509"/>
      <c r="AI756" s="509"/>
      <c r="AJ756" s="509"/>
      <c r="AK756" s="509"/>
      <c r="AL756" s="509"/>
      <c r="AM756" s="509"/>
      <c r="AN756" s="509"/>
      <c r="AO756" s="509"/>
      <c r="AP756" s="509"/>
      <c r="AQ756" s="509"/>
      <c r="AR756" s="509"/>
      <c r="AS756" s="509"/>
      <c r="AT756" s="509"/>
      <c r="AU756" s="509"/>
      <c r="AV756" s="509"/>
      <c r="AW756" s="509"/>
      <c r="AX756" s="509"/>
      <c r="AY756" s="509"/>
      <c r="AZ756" s="509"/>
      <c r="BA756" s="509"/>
      <c r="BB756" s="509"/>
      <c r="BC756" s="509"/>
    </row>
    <row r="757" ht="15.75" customHeight="1">
      <c r="A757" s="509"/>
      <c r="B757" s="510"/>
      <c r="C757" s="509"/>
      <c r="D757" s="509"/>
      <c r="E757" s="509"/>
      <c r="F757" s="509"/>
      <c r="G757" s="509"/>
      <c r="H757" s="509"/>
      <c r="I757" s="509"/>
      <c r="J757" s="509"/>
      <c r="K757" s="509"/>
      <c r="L757" s="509"/>
      <c r="M757" s="509"/>
      <c r="N757" s="509"/>
      <c r="O757" s="509"/>
      <c r="P757" s="509"/>
      <c r="Q757" s="509"/>
      <c r="R757" s="509"/>
      <c r="S757" s="509"/>
      <c r="T757" s="509"/>
      <c r="U757" s="509"/>
      <c r="V757" s="509"/>
      <c r="W757" s="509"/>
      <c r="X757" s="509"/>
      <c r="Y757" s="509"/>
      <c r="Z757" s="509"/>
      <c r="AA757" s="509"/>
      <c r="AB757" s="509"/>
      <c r="AC757" s="509"/>
      <c r="AD757" s="509"/>
      <c r="AE757" s="509"/>
      <c r="AF757" s="509"/>
      <c r="AG757" s="509"/>
      <c r="AH757" s="509"/>
      <c r="AI757" s="509"/>
      <c r="AJ757" s="509"/>
      <c r="AK757" s="509"/>
      <c r="AL757" s="509"/>
      <c r="AM757" s="509"/>
      <c r="AN757" s="509"/>
      <c r="AO757" s="509"/>
      <c r="AP757" s="509"/>
      <c r="AQ757" s="509"/>
      <c r="AR757" s="509"/>
      <c r="AS757" s="509"/>
      <c r="AT757" s="509"/>
      <c r="AU757" s="509"/>
      <c r="AV757" s="509"/>
      <c r="AW757" s="509"/>
      <c r="AX757" s="509"/>
      <c r="AY757" s="509"/>
      <c r="AZ757" s="509"/>
      <c r="BA757" s="509"/>
      <c r="BB757" s="509"/>
      <c r="BC757" s="509"/>
    </row>
    <row r="758" ht="15.75" customHeight="1">
      <c r="A758" s="509"/>
      <c r="B758" s="510"/>
      <c r="C758" s="509"/>
      <c r="D758" s="509"/>
      <c r="E758" s="509"/>
      <c r="F758" s="509"/>
      <c r="G758" s="509"/>
      <c r="H758" s="509"/>
      <c r="I758" s="509"/>
      <c r="J758" s="509"/>
      <c r="K758" s="509"/>
      <c r="L758" s="509"/>
      <c r="M758" s="509"/>
      <c r="N758" s="509"/>
      <c r="O758" s="509"/>
      <c r="P758" s="509"/>
      <c r="Q758" s="509"/>
      <c r="R758" s="509"/>
      <c r="S758" s="509"/>
      <c r="T758" s="509"/>
      <c r="U758" s="509"/>
      <c r="V758" s="509"/>
      <c r="W758" s="509"/>
      <c r="X758" s="509"/>
      <c r="Y758" s="509"/>
      <c r="Z758" s="509"/>
      <c r="AA758" s="509"/>
      <c r="AB758" s="509"/>
      <c r="AC758" s="509"/>
      <c r="AD758" s="509"/>
      <c r="AE758" s="509"/>
      <c r="AF758" s="509"/>
      <c r="AG758" s="509"/>
      <c r="AH758" s="509"/>
      <c r="AI758" s="509"/>
      <c r="AJ758" s="509"/>
      <c r="AK758" s="509"/>
      <c r="AL758" s="509"/>
      <c r="AM758" s="509"/>
      <c r="AN758" s="509"/>
      <c r="AO758" s="509"/>
      <c r="AP758" s="509"/>
      <c r="AQ758" s="509"/>
      <c r="AR758" s="509"/>
      <c r="AS758" s="509"/>
      <c r="AT758" s="509"/>
      <c r="AU758" s="509"/>
      <c r="AV758" s="509"/>
      <c r="AW758" s="509"/>
      <c r="AX758" s="509"/>
      <c r="AY758" s="509"/>
      <c r="AZ758" s="509"/>
      <c r="BA758" s="509"/>
      <c r="BB758" s="509"/>
      <c r="BC758" s="509"/>
    </row>
    <row r="759" ht="15.75" customHeight="1">
      <c r="A759" s="509"/>
      <c r="B759" s="510"/>
      <c r="C759" s="509"/>
      <c r="D759" s="509"/>
      <c r="E759" s="509"/>
      <c r="F759" s="509"/>
      <c r="G759" s="509"/>
      <c r="H759" s="509"/>
      <c r="I759" s="509"/>
      <c r="J759" s="509"/>
      <c r="K759" s="509"/>
      <c r="L759" s="509"/>
      <c r="M759" s="509"/>
      <c r="N759" s="509"/>
      <c r="O759" s="509"/>
      <c r="P759" s="509"/>
      <c r="Q759" s="509"/>
      <c r="R759" s="509"/>
      <c r="S759" s="509"/>
      <c r="T759" s="509"/>
      <c r="U759" s="509"/>
      <c r="V759" s="509"/>
      <c r="W759" s="509"/>
      <c r="X759" s="509"/>
      <c r="Y759" s="509"/>
      <c r="Z759" s="509"/>
      <c r="AA759" s="509"/>
      <c r="AB759" s="509"/>
      <c r="AC759" s="509"/>
      <c r="AD759" s="509"/>
      <c r="AE759" s="509"/>
      <c r="AF759" s="509"/>
      <c r="AG759" s="509"/>
      <c r="AH759" s="509"/>
      <c r="AI759" s="509"/>
      <c r="AJ759" s="509"/>
      <c r="AK759" s="509"/>
      <c r="AL759" s="509"/>
      <c r="AM759" s="509"/>
      <c r="AN759" s="509"/>
      <c r="AO759" s="509"/>
      <c r="AP759" s="509"/>
      <c r="AQ759" s="509"/>
      <c r="AR759" s="509"/>
      <c r="AS759" s="509"/>
      <c r="AT759" s="509"/>
      <c r="AU759" s="509"/>
      <c r="AV759" s="509"/>
      <c r="AW759" s="509"/>
      <c r="AX759" s="509"/>
      <c r="AY759" s="509"/>
      <c r="AZ759" s="509"/>
      <c r="BA759" s="509"/>
      <c r="BB759" s="509"/>
      <c r="BC759" s="509"/>
    </row>
    <row r="760" ht="15.75" customHeight="1">
      <c r="A760" s="509"/>
      <c r="B760" s="510"/>
      <c r="C760" s="509"/>
      <c r="D760" s="509"/>
      <c r="E760" s="509"/>
      <c r="F760" s="509"/>
      <c r="G760" s="509"/>
      <c r="H760" s="509"/>
      <c r="I760" s="509"/>
      <c r="J760" s="509"/>
      <c r="K760" s="509"/>
      <c r="L760" s="509"/>
      <c r="M760" s="509"/>
      <c r="N760" s="509"/>
      <c r="O760" s="509"/>
      <c r="P760" s="509"/>
      <c r="Q760" s="509"/>
      <c r="R760" s="509"/>
      <c r="S760" s="509"/>
      <c r="T760" s="509"/>
      <c r="U760" s="509"/>
      <c r="V760" s="509"/>
      <c r="W760" s="509"/>
      <c r="X760" s="509"/>
      <c r="Y760" s="509"/>
      <c r="Z760" s="509"/>
      <c r="AA760" s="509"/>
      <c r="AB760" s="509"/>
      <c r="AC760" s="509"/>
      <c r="AD760" s="509"/>
      <c r="AE760" s="509"/>
      <c r="AF760" s="509"/>
      <c r="AG760" s="509"/>
      <c r="AH760" s="509"/>
      <c r="AI760" s="509"/>
      <c r="AJ760" s="509"/>
      <c r="AK760" s="509"/>
      <c r="AL760" s="509"/>
      <c r="AM760" s="509"/>
      <c r="AN760" s="509"/>
      <c r="AO760" s="509"/>
      <c r="AP760" s="509"/>
      <c r="AQ760" s="509"/>
      <c r="AR760" s="509"/>
      <c r="AS760" s="509"/>
      <c r="AT760" s="509"/>
      <c r="AU760" s="509"/>
      <c r="AV760" s="509"/>
      <c r="AW760" s="509"/>
      <c r="AX760" s="509"/>
      <c r="AY760" s="509"/>
      <c r="AZ760" s="509"/>
      <c r="BA760" s="509"/>
      <c r="BB760" s="509"/>
      <c r="BC760" s="509"/>
    </row>
    <row r="761" ht="15.75" customHeight="1">
      <c r="A761" s="509"/>
      <c r="B761" s="510"/>
      <c r="C761" s="509"/>
      <c r="D761" s="509"/>
      <c r="E761" s="509"/>
      <c r="F761" s="509"/>
      <c r="G761" s="509"/>
      <c r="H761" s="509"/>
      <c r="I761" s="509"/>
      <c r="J761" s="509"/>
      <c r="K761" s="509"/>
      <c r="L761" s="509"/>
      <c r="M761" s="509"/>
      <c r="N761" s="509"/>
      <c r="O761" s="509"/>
      <c r="P761" s="509"/>
      <c r="Q761" s="509"/>
      <c r="R761" s="509"/>
      <c r="S761" s="509"/>
      <c r="T761" s="509"/>
      <c r="U761" s="509"/>
      <c r="V761" s="509"/>
      <c r="W761" s="509"/>
      <c r="X761" s="509"/>
      <c r="Y761" s="509"/>
      <c r="Z761" s="509"/>
      <c r="AA761" s="509"/>
      <c r="AB761" s="509"/>
      <c r="AC761" s="509"/>
      <c r="AD761" s="509"/>
      <c r="AE761" s="509"/>
      <c r="AF761" s="509"/>
      <c r="AG761" s="509"/>
      <c r="AH761" s="509"/>
      <c r="AI761" s="509"/>
      <c r="AJ761" s="509"/>
      <c r="AK761" s="509"/>
      <c r="AL761" s="509"/>
      <c r="AM761" s="509"/>
      <c r="AN761" s="509"/>
      <c r="AO761" s="509"/>
      <c r="AP761" s="509"/>
      <c r="AQ761" s="509"/>
      <c r="AR761" s="509"/>
      <c r="AS761" s="509"/>
      <c r="AT761" s="509"/>
      <c r="AU761" s="509"/>
      <c r="AV761" s="509"/>
      <c r="AW761" s="509"/>
      <c r="AX761" s="509"/>
      <c r="AY761" s="509"/>
      <c r="AZ761" s="509"/>
      <c r="BA761" s="509"/>
      <c r="BB761" s="509"/>
      <c r="BC761" s="509"/>
    </row>
    <row r="762" ht="15.75" customHeight="1">
      <c r="A762" s="509"/>
      <c r="B762" s="510"/>
      <c r="C762" s="509"/>
      <c r="D762" s="509"/>
      <c r="E762" s="509"/>
      <c r="F762" s="509"/>
      <c r="G762" s="509"/>
      <c r="H762" s="509"/>
      <c r="I762" s="509"/>
      <c r="J762" s="509"/>
      <c r="K762" s="509"/>
      <c r="L762" s="509"/>
      <c r="M762" s="509"/>
      <c r="N762" s="509"/>
      <c r="O762" s="509"/>
      <c r="P762" s="509"/>
      <c r="Q762" s="509"/>
      <c r="R762" s="509"/>
      <c r="S762" s="509"/>
      <c r="T762" s="509"/>
      <c r="U762" s="509"/>
      <c r="V762" s="509"/>
      <c r="W762" s="509"/>
      <c r="X762" s="509"/>
      <c r="Y762" s="509"/>
      <c r="Z762" s="509"/>
      <c r="AA762" s="509"/>
      <c r="AB762" s="509"/>
      <c r="AC762" s="509"/>
      <c r="AD762" s="509"/>
      <c r="AE762" s="509"/>
      <c r="AF762" s="509"/>
      <c r="AG762" s="509"/>
      <c r="AH762" s="509"/>
      <c r="AI762" s="509"/>
      <c r="AJ762" s="509"/>
      <c r="AK762" s="509"/>
      <c r="AL762" s="509"/>
      <c r="AM762" s="509"/>
      <c r="AN762" s="509"/>
      <c r="AO762" s="509"/>
      <c r="AP762" s="509"/>
      <c r="AQ762" s="509"/>
      <c r="AR762" s="509"/>
      <c r="AS762" s="509"/>
      <c r="AT762" s="509"/>
      <c r="AU762" s="509"/>
      <c r="AV762" s="509"/>
      <c r="AW762" s="509"/>
      <c r="AX762" s="509"/>
      <c r="AY762" s="509"/>
      <c r="AZ762" s="509"/>
      <c r="BA762" s="509"/>
      <c r="BB762" s="509"/>
      <c r="BC762" s="509"/>
    </row>
    <row r="763" ht="15.75" customHeight="1">
      <c r="A763" s="509"/>
      <c r="B763" s="510"/>
      <c r="C763" s="509"/>
      <c r="D763" s="509"/>
      <c r="E763" s="509"/>
      <c r="F763" s="509"/>
      <c r="G763" s="509"/>
      <c r="H763" s="509"/>
      <c r="I763" s="509"/>
      <c r="J763" s="509"/>
      <c r="K763" s="509"/>
      <c r="L763" s="509"/>
      <c r="M763" s="509"/>
      <c r="N763" s="509"/>
      <c r="O763" s="509"/>
      <c r="P763" s="509"/>
      <c r="Q763" s="509"/>
      <c r="R763" s="509"/>
      <c r="S763" s="509"/>
      <c r="T763" s="509"/>
      <c r="U763" s="509"/>
      <c r="V763" s="509"/>
      <c r="W763" s="509"/>
      <c r="X763" s="509"/>
      <c r="Y763" s="509"/>
      <c r="Z763" s="509"/>
      <c r="AA763" s="509"/>
      <c r="AB763" s="509"/>
      <c r="AC763" s="509"/>
      <c r="AD763" s="509"/>
      <c r="AE763" s="509"/>
      <c r="AF763" s="509"/>
      <c r="AG763" s="509"/>
      <c r="AH763" s="509"/>
      <c r="AI763" s="509"/>
      <c r="AJ763" s="509"/>
      <c r="AK763" s="509"/>
      <c r="AL763" s="509"/>
      <c r="AM763" s="509"/>
      <c r="AN763" s="509"/>
      <c r="AO763" s="509"/>
      <c r="AP763" s="509"/>
      <c r="AQ763" s="509"/>
      <c r="AR763" s="509"/>
      <c r="AS763" s="509"/>
      <c r="AT763" s="509"/>
      <c r="AU763" s="509"/>
      <c r="AV763" s="509"/>
      <c r="AW763" s="509"/>
      <c r="AX763" s="509"/>
      <c r="AY763" s="509"/>
      <c r="AZ763" s="509"/>
      <c r="BA763" s="509"/>
      <c r="BB763" s="509"/>
      <c r="BC763" s="509"/>
    </row>
    <row r="764" ht="15.75" customHeight="1">
      <c r="A764" s="509"/>
      <c r="B764" s="510"/>
      <c r="C764" s="509"/>
      <c r="D764" s="509"/>
      <c r="E764" s="509"/>
      <c r="F764" s="509"/>
      <c r="G764" s="509"/>
      <c r="H764" s="509"/>
      <c r="I764" s="509"/>
      <c r="J764" s="509"/>
      <c r="K764" s="509"/>
      <c r="L764" s="509"/>
      <c r="M764" s="509"/>
      <c r="N764" s="509"/>
      <c r="O764" s="509"/>
      <c r="P764" s="509"/>
      <c r="Q764" s="509"/>
      <c r="R764" s="509"/>
      <c r="S764" s="509"/>
      <c r="T764" s="509"/>
      <c r="U764" s="509"/>
      <c r="V764" s="509"/>
      <c r="W764" s="509"/>
      <c r="X764" s="509"/>
      <c r="Y764" s="509"/>
      <c r="Z764" s="509"/>
      <c r="AA764" s="509"/>
      <c r="AB764" s="509"/>
      <c r="AC764" s="509"/>
      <c r="AD764" s="509"/>
      <c r="AE764" s="509"/>
      <c r="AF764" s="509"/>
      <c r="AG764" s="509"/>
      <c r="AH764" s="509"/>
      <c r="AI764" s="509"/>
      <c r="AJ764" s="509"/>
      <c r="AK764" s="509"/>
      <c r="AL764" s="509"/>
      <c r="AM764" s="509"/>
      <c r="AN764" s="509"/>
      <c r="AO764" s="509"/>
      <c r="AP764" s="509"/>
      <c r="AQ764" s="509"/>
      <c r="AR764" s="509"/>
      <c r="AS764" s="509"/>
      <c r="AT764" s="509"/>
      <c r="AU764" s="509"/>
      <c r="AV764" s="509"/>
      <c r="AW764" s="509"/>
      <c r="AX764" s="509"/>
      <c r="AY764" s="509"/>
      <c r="AZ764" s="509"/>
      <c r="BA764" s="509"/>
      <c r="BB764" s="509"/>
      <c r="BC764" s="509"/>
    </row>
    <row r="765" ht="15.75" customHeight="1">
      <c r="A765" s="509"/>
      <c r="B765" s="510"/>
      <c r="C765" s="509"/>
      <c r="D765" s="509"/>
      <c r="E765" s="509"/>
      <c r="F765" s="509"/>
      <c r="G765" s="509"/>
      <c r="H765" s="509"/>
      <c r="I765" s="509"/>
      <c r="J765" s="509"/>
      <c r="K765" s="509"/>
      <c r="L765" s="509"/>
      <c r="M765" s="509"/>
      <c r="N765" s="509"/>
      <c r="O765" s="509"/>
      <c r="P765" s="509"/>
      <c r="Q765" s="509"/>
      <c r="R765" s="509"/>
      <c r="S765" s="509"/>
      <c r="T765" s="509"/>
      <c r="U765" s="509"/>
      <c r="V765" s="509"/>
      <c r="W765" s="509"/>
      <c r="X765" s="509"/>
      <c r="Y765" s="509"/>
      <c r="Z765" s="509"/>
      <c r="AA765" s="509"/>
      <c r="AB765" s="509"/>
      <c r="AC765" s="509"/>
      <c r="AD765" s="509"/>
      <c r="AE765" s="509"/>
      <c r="AF765" s="509"/>
      <c r="AG765" s="509"/>
      <c r="AH765" s="509"/>
      <c r="AI765" s="509"/>
      <c r="AJ765" s="509"/>
      <c r="AK765" s="509"/>
      <c r="AL765" s="509"/>
      <c r="AM765" s="509"/>
      <c r="AN765" s="509"/>
      <c r="AO765" s="509"/>
      <c r="AP765" s="509"/>
      <c r="AQ765" s="509"/>
      <c r="AR765" s="509"/>
      <c r="AS765" s="509"/>
      <c r="AT765" s="509"/>
      <c r="AU765" s="509"/>
      <c r="AV765" s="509"/>
      <c r="AW765" s="509"/>
      <c r="AX765" s="509"/>
      <c r="AY765" s="509"/>
      <c r="AZ765" s="509"/>
      <c r="BA765" s="509"/>
      <c r="BB765" s="509"/>
      <c r="BC765" s="509"/>
    </row>
    <row r="766" ht="15.75" customHeight="1">
      <c r="A766" s="509"/>
      <c r="B766" s="510"/>
      <c r="C766" s="509"/>
      <c r="D766" s="509"/>
      <c r="E766" s="509"/>
      <c r="F766" s="509"/>
      <c r="G766" s="509"/>
      <c r="H766" s="509"/>
      <c r="I766" s="509"/>
      <c r="J766" s="509"/>
      <c r="K766" s="509"/>
      <c r="L766" s="509"/>
      <c r="M766" s="509"/>
      <c r="N766" s="509"/>
      <c r="O766" s="509"/>
      <c r="P766" s="509"/>
      <c r="Q766" s="509"/>
      <c r="R766" s="509"/>
      <c r="S766" s="509"/>
      <c r="T766" s="509"/>
      <c r="U766" s="509"/>
      <c r="V766" s="509"/>
      <c r="W766" s="509"/>
      <c r="X766" s="509"/>
      <c r="Y766" s="509"/>
      <c r="Z766" s="509"/>
      <c r="AA766" s="509"/>
      <c r="AB766" s="509"/>
      <c r="AC766" s="509"/>
      <c r="AD766" s="509"/>
      <c r="AE766" s="509"/>
      <c r="AF766" s="509"/>
      <c r="AG766" s="509"/>
      <c r="AH766" s="509"/>
      <c r="AI766" s="509"/>
      <c r="AJ766" s="509"/>
      <c r="AK766" s="509"/>
      <c r="AL766" s="509"/>
      <c r="AM766" s="509"/>
      <c r="AN766" s="509"/>
      <c r="AO766" s="509"/>
      <c r="AP766" s="509"/>
      <c r="AQ766" s="509"/>
      <c r="AR766" s="509"/>
      <c r="AS766" s="509"/>
      <c r="AT766" s="509"/>
      <c r="AU766" s="509"/>
      <c r="AV766" s="509"/>
      <c r="AW766" s="509"/>
      <c r="AX766" s="509"/>
      <c r="AY766" s="509"/>
      <c r="AZ766" s="509"/>
      <c r="BA766" s="509"/>
      <c r="BB766" s="509"/>
      <c r="BC766" s="509"/>
    </row>
    <row r="767" ht="15.75" customHeight="1">
      <c r="A767" s="509"/>
      <c r="B767" s="510"/>
      <c r="C767" s="509"/>
      <c r="D767" s="509"/>
      <c r="E767" s="509"/>
      <c r="F767" s="509"/>
      <c r="G767" s="509"/>
      <c r="H767" s="509"/>
      <c r="I767" s="509"/>
      <c r="J767" s="509"/>
      <c r="K767" s="509"/>
      <c r="L767" s="509"/>
      <c r="M767" s="509"/>
      <c r="N767" s="509"/>
      <c r="O767" s="509"/>
      <c r="P767" s="509"/>
      <c r="Q767" s="509"/>
      <c r="R767" s="509"/>
      <c r="S767" s="509"/>
      <c r="T767" s="509"/>
      <c r="U767" s="509"/>
      <c r="V767" s="509"/>
      <c r="W767" s="509"/>
      <c r="X767" s="509"/>
      <c r="Y767" s="509"/>
      <c r="Z767" s="509"/>
      <c r="AA767" s="509"/>
      <c r="AB767" s="509"/>
      <c r="AC767" s="509"/>
      <c r="AD767" s="509"/>
      <c r="AE767" s="509"/>
      <c r="AF767" s="509"/>
      <c r="AG767" s="509"/>
      <c r="AH767" s="509"/>
      <c r="AI767" s="509"/>
      <c r="AJ767" s="509"/>
      <c r="AK767" s="509"/>
      <c r="AL767" s="509"/>
      <c r="AM767" s="509"/>
      <c r="AN767" s="509"/>
      <c r="AO767" s="509"/>
      <c r="AP767" s="509"/>
      <c r="AQ767" s="509"/>
      <c r="AR767" s="509"/>
      <c r="AS767" s="509"/>
      <c r="AT767" s="509"/>
      <c r="AU767" s="509"/>
      <c r="AV767" s="509"/>
      <c r="AW767" s="509"/>
      <c r="AX767" s="509"/>
      <c r="AY767" s="509"/>
      <c r="AZ767" s="509"/>
      <c r="BA767" s="509"/>
      <c r="BB767" s="509"/>
      <c r="BC767" s="509"/>
    </row>
    <row r="768" ht="15.75" customHeight="1">
      <c r="A768" s="509"/>
      <c r="B768" s="510"/>
      <c r="C768" s="509"/>
      <c r="D768" s="509"/>
      <c r="E768" s="509"/>
      <c r="F768" s="509"/>
      <c r="G768" s="509"/>
      <c r="H768" s="509"/>
      <c r="I768" s="509"/>
      <c r="J768" s="509"/>
      <c r="K768" s="509"/>
      <c r="L768" s="509"/>
      <c r="M768" s="509"/>
      <c r="N768" s="509"/>
      <c r="O768" s="509"/>
      <c r="P768" s="509"/>
      <c r="Q768" s="509"/>
      <c r="R768" s="509"/>
      <c r="S768" s="509"/>
      <c r="T768" s="509"/>
      <c r="U768" s="509"/>
      <c r="V768" s="509"/>
      <c r="W768" s="509"/>
      <c r="X768" s="509"/>
      <c r="Y768" s="509"/>
      <c r="Z768" s="509"/>
      <c r="AA768" s="509"/>
      <c r="AB768" s="509"/>
      <c r="AC768" s="509"/>
      <c r="AD768" s="509"/>
      <c r="AE768" s="509"/>
      <c r="AF768" s="509"/>
      <c r="AG768" s="509"/>
      <c r="AH768" s="509"/>
      <c r="AI768" s="509"/>
      <c r="AJ768" s="509"/>
      <c r="AK768" s="509"/>
      <c r="AL768" s="509"/>
      <c r="AM768" s="509"/>
      <c r="AN768" s="509"/>
      <c r="AO768" s="509"/>
      <c r="AP768" s="509"/>
      <c r="AQ768" s="509"/>
      <c r="AR768" s="509"/>
      <c r="AS768" s="509"/>
      <c r="AT768" s="509"/>
      <c r="AU768" s="509"/>
      <c r="AV768" s="509"/>
      <c r="AW768" s="509"/>
      <c r="AX768" s="509"/>
      <c r="AY768" s="509"/>
      <c r="AZ768" s="509"/>
      <c r="BA768" s="509"/>
      <c r="BB768" s="509"/>
      <c r="BC768" s="509"/>
    </row>
    <row r="769" ht="15.75" customHeight="1">
      <c r="A769" s="509"/>
      <c r="B769" s="510"/>
      <c r="C769" s="509"/>
      <c r="D769" s="509"/>
      <c r="E769" s="509"/>
      <c r="F769" s="509"/>
      <c r="G769" s="509"/>
      <c r="H769" s="509"/>
      <c r="I769" s="509"/>
      <c r="J769" s="509"/>
      <c r="K769" s="509"/>
      <c r="L769" s="509"/>
      <c r="M769" s="509"/>
      <c r="N769" s="509"/>
      <c r="O769" s="509"/>
      <c r="P769" s="509"/>
      <c r="Q769" s="509"/>
      <c r="R769" s="509"/>
      <c r="S769" s="509"/>
      <c r="T769" s="509"/>
      <c r="U769" s="509"/>
      <c r="V769" s="509"/>
      <c r="W769" s="509"/>
      <c r="X769" s="509"/>
      <c r="Y769" s="509"/>
      <c r="Z769" s="509"/>
      <c r="AA769" s="509"/>
      <c r="AB769" s="509"/>
      <c r="AC769" s="509"/>
      <c r="AD769" s="509"/>
      <c r="AE769" s="509"/>
      <c r="AF769" s="509"/>
      <c r="AG769" s="509"/>
      <c r="AH769" s="509"/>
      <c r="AI769" s="509"/>
      <c r="AJ769" s="509"/>
      <c r="AK769" s="509"/>
      <c r="AL769" s="509"/>
      <c r="AM769" s="509"/>
      <c r="AN769" s="509"/>
      <c r="AO769" s="509"/>
      <c r="AP769" s="509"/>
      <c r="AQ769" s="509"/>
      <c r="AR769" s="509"/>
      <c r="AS769" s="509"/>
      <c r="AT769" s="509"/>
      <c r="AU769" s="509"/>
      <c r="AV769" s="509"/>
      <c r="AW769" s="509"/>
      <c r="AX769" s="509"/>
      <c r="AY769" s="509"/>
      <c r="AZ769" s="509"/>
      <c r="BA769" s="509"/>
      <c r="BB769" s="509"/>
      <c r="BC769" s="509"/>
    </row>
    <row r="770" ht="15.75" customHeight="1">
      <c r="A770" s="509"/>
      <c r="B770" s="510"/>
      <c r="C770" s="509"/>
      <c r="D770" s="509"/>
      <c r="E770" s="509"/>
      <c r="F770" s="509"/>
      <c r="G770" s="509"/>
      <c r="H770" s="509"/>
      <c r="I770" s="509"/>
      <c r="J770" s="509"/>
      <c r="K770" s="509"/>
      <c r="L770" s="509"/>
      <c r="M770" s="509"/>
      <c r="N770" s="509"/>
      <c r="O770" s="509"/>
      <c r="P770" s="509"/>
      <c r="Q770" s="509"/>
      <c r="R770" s="509"/>
      <c r="S770" s="509"/>
      <c r="T770" s="509"/>
      <c r="U770" s="509"/>
      <c r="V770" s="509"/>
      <c r="W770" s="509"/>
      <c r="X770" s="509"/>
      <c r="Y770" s="509"/>
      <c r="Z770" s="509"/>
      <c r="AA770" s="509"/>
      <c r="AB770" s="509"/>
      <c r="AC770" s="509"/>
      <c r="AD770" s="509"/>
      <c r="AE770" s="509"/>
      <c r="AF770" s="509"/>
      <c r="AG770" s="509"/>
      <c r="AH770" s="509"/>
      <c r="AI770" s="509"/>
      <c r="AJ770" s="509"/>
      <c r="AK770" s="509"/>
      <c r="AL770" s="509"/>
      <c r="AM770" s="509"/>
      <c r="AN770" s="509"/>
      <c r="AO770" s="509"/>
      <c r="AP770" s="509"/>
      <c r="AQ770" s="509"/>
      <c r="AR770" s="509"/>
      <c r="AS770" s="509"/>
      <c r="AT770" s="509"/>
      <c r="AU770" s="509"/>
      <c r="AV770" s="509"/>
      <c r="AW770" s="509"/>
      <c r="AX770" s="509"/>
      <c r="AY770" s="509"/>
      <c r="AZ770" s="509"/>
      <c r="BA770" s="509"/>
      <c r="BB770" s="509"/>
      <c r="BC770" s="509"/>
    </row>
    <row r="771" ht="15.75" customHeight="1">
      <c r="A771" s="509"/>
      <c r="B771" s="510"/>
      <c r="C771" s="509"/>
      <c r="D771" s="509"/>
      <c r="E771" s="509"/>
      <c r="F771" s="509"/>
      <c r="G771" s="509"/>
      <c r="H771" s="509"/>
      <c r="I771" s="509"/>
      <c r="J771" s="509"/>
      <c r="K771" s="509"/>
      <c r="L771" s="509"/>
      <c r="M771" s="509"/>
      <c r="N771" s="509"/>
      <c r="O771" s="509"/>
      <c r="P771" s="509"/>
      <c r="Q771" s="509"/>
      <c r="R771" s="509"/>
      <c r="S771" s="509"/>
      <c r="T771" s="509"/>
      <c r="U771" s="509"/>
      <c r="V771" s="509"/>
      <c r="W771" s="509"/>
      <c r="X771" s="509"/>
      <c r="Y771" s="509"/>
      <c r="Z771" s="509"/>
      <c r="AA771" s="509"/>
      <c r="AB771" s="509"/>
      <c r="AC771" s="509"/>
      <c r="AD771" s="509"/>
      <c r="AE771" s="509"/>
      <c r="AF771" s="509"/>
      <c r="AG771" s="509"/>
      <c r="AH771" s="509"/>
      <c r="AI771" s="509"/>
      <c r="AJ771" s="509"/>
      <c r="AK771" s="509"/>
      <c r="AL771" s="509"/>
      <c r="AM771" s="509"/>
      <c r="AN771" s="509"/>
      <c r="AO771" s="509"/>
      <c r="AP771" s="509"/>
      <c r="AQ771" s="509"/>
      <c r="AR771" s="509"/>
      <c r="AS771" s="509"/>
      <c r="AT771" s="509"/>
      <c r="AU771" s="509"/>
      <c r="AV771" s="509"/>
      <c r="AW771" s="509"/>
      <c r="AX771" s="509"/>
      <c r="AY771" s="509"/>
      <c r="AZ771" s="509"/>
      <c r="BA771" s="509"/>
      <c r="BB771" s="509"/>
      <c r="BC771" s="509"/>
    </row>
    <row r="772" ht="15.75" customHeight="1">
      <c r="A772" s="509"/>
      <c r="B772" s="510"/>
      <c r="C772" s="509"/>
      <c r="D772" s="509"/>
      <c r="E772" s="509"/>
      <c r="F772" s="509"/>
      <c r="G772" s="509"/>
      <c r="H772" s="509"/>
      <c r="I772" s="509"/>
      <c r="J772" s="509"/>
      <c r="K772" s="509"/>
      <c r="L772" s="509"/>
      <c r="M772" s="509"/>
      <c r="N772" s="509"/>
      <c r="O772" s="509"/>
      <c r="P772" s="509"/>
      <c r="Q772" s="509"/>
      <c r="R772" s="509"/>
      <c r="S772" s="509"/>
      <c r="T772" s="509"/>
      <c r="U772" s="509"/>
      <c r="V772" s="509"/>
      <c r="W772" s="509"/>
      <c r="X772" s="509"/>
      <c r="Y772" s="509"/>
      <c r="Z772" s="509"/>
      <c r="AA772" s="509"/>
      <c r="AB772" s="509"/>
      <c r="AC772" s="509"/>
      <c r="AD772" s="509"/>
      <c r="AE772" s="509"/>
      <c r="AF772" s="509"/>
      <c r="AG772" s="509"/>
      <c r="AH772" s="509"/>
      <c r="AI772" s="509"/>
      <c r="AJ772" s="509"/>
      <c r="AK772" s="509"/>
      <c r="AL772" s="509"/>
      <c r="AM772" s="509"/>
      <c r="AN772" s="509"/>
      <c r="AO772" s="509"/>
      <c r="AP772" s="509"/>
      <c r="AQ772" s="509"/>
      <c r="AR772" s="509"/>
      <c r="AS772" s="509"/>
      <c r="AT772" s="509"/>
      <c r="AU772" s="509"/>
      <c r="AV772" s="509"/>
      <c r="AW772" s="509"/>
      <c r="AX772" s="509"/>
      <c r="AY772" s="509"/>
      <c r="AZ772" s="509"/>
      <c r="BA772" s="509"/>
      <c r="BB772" s="509"/>
      <c r="BC772" s="509"/>
    </row>
    <row r="773" ht="15.75" customHeight="1">
      <c r="A773" s="509"/>
      <c r="B773" s="510"/>
      <c r="C773" s="509"/>
      <c r="D773" s="509"/>
      <c r="E773" s="509"/>
      <c r="F773" s="509"/>
      <c r="G773" s="509"/>
      <c r="H773" s="509"/>
      <c r="I773" s="509"/>
      <c r="J773" s="509"/>
      <c r="K773" s="509"/>
      <c r="L773" s="509"/>
      <c r="M773" s="509"/>
      <c r="N773" s="509"/>
      <c r="O773" s="509"/>
      <c r="P773" s="509"/>
      <c r="Q773" s="509"/>
      <c r="R773" s="509"/>
      <c r="S773" s="509"/>
      <c r="T773" s="509"/>
      <c r="U773" s="509"/>
      <c r="V773" s="509"/>
      <c r="W773" s="509"/>
      <c r="X773" s="509"/>
      <c r="Y773" s="509"/>
      <c r="Z773" s="509"/>
      <c r="AA773" s="509"/>
      <c r="AB773" s="509"/>
      <c r="AC773" s="509"/>
      <c r="AD773" s="509"/>
      <c r="AE773" s="509"/>
      <c r="AF773" s="509"/>
      <c r="AG773" s="509"/>
      <c r="AH773" s="509"/>
      <c r="AI773" s="509"/>
      <c r="AJ773" s="509"/>
      <c r="AK773" s="509"/>
      <c r="AL773" s="509"/>
      <c r="AM773" s="509"/>
      <c r="AN773" s="509"/>
      <c r="AO773" s="509"/>
      <c r="AP773" s="509"/>
      <c r="AQ773" s="509"/>
      <c r="AR773" s="509"/>
      <c r="AS773" s="509"/>
      <c r="AT773" s="509"/>
      <c r="AU773" s="509"/>
      <c r="AV773" s="509"/>
      <c r="AW773" s="509"/>
      <c r="AX773" s="509"/>
      <c r="AY773" s="509"/>
      <c r="AZ773" s="509"/>
      <c r="BA773" s="509"/>
      <c r="BB773" s="509"/>
      <c r="BC773" s="509"/>
    </row>
    <row r="774" ht="15.75" customHeight="1">
      <c r="A774" s="509"/>
      <c r="B774" s="510"/>
      <c r="C774" s="509"/>
      <c r="D774" s="509"/>
      <c r="E774" s="509"/>
      <c r="F774" s="509"/>
      <c r="G774" s="509"/>
      <c r="H774" s="509"/>
      <c r="I774" s="509"/>
      <c r="J774" s="509"/>
      <c r="K774" s="509"/>
      <c r="L774" s="509"/>
      <c r="M774" s="509"/>
      <c r="N774" s="509"/>
      <c r="O774" s="509"/>
      <c r="P774" s="509"/>
      <c r="Q774" s="509"/>
      <c r="R774" s="509"/>
      <c r="S774" s="509"/>
      <c r="T774" s="509"/>
      <c r="U774" s="509"/>
      <c r="V774" s="509"/>
      <c r="W774" s="509"/>
      <c r="X774" s="509"/>
      <c r="Y774" s="509"/>
      <c r="Z774" s="509"/>
      <c r="AA774" s="509"/>
      <c r="AB774" s="509"/>
      <c r="AC774" s="509"/>
      <c r="AD774" s="509"/>
      <c r="AE774" s="509"/>
      <c r="AF774" s="509"/>
      <c r="AG774" s="509"/>
      <c r="AH774" s="509"/>
      <c r="AI774" s="509"/>
      <c r="AJ774" s="509"/>
      <c r="AK774" s="509"/>
      <c r="AL774" s="509"/>
      <c r="AM774" s="509"/>
      <c r="AN774" s="509"/>
      <c r="AO774" s="509"/>
      <c r="AP774" s="509"/>
      <c r="AQ774" s="509"/>
      <c r="AR774" s="509"/>
      <c r="AS774" s="509"/>
      <c r="AT774" s="509"/>
      <c r="AU774" s="509"/>
      <c r="AV774" s="509"/>
      <c r="AW774" s="509"/>
      <c r="AX774" s="509"/>
      <c r="AY774" s="509"/>
      <c r="AZ774" s="509"/>
      <c r="BA774" s="509"/>
      <c r="BB774" s="509"/>
      <c r="BC774" s="509"/>
    </row>
    <row r="775" ht="15.75" customHeight="1">
      <c r="A775" s="509"/>
      <c r="B775" s="510"/>
      <c r="C775" s="509"/>
      <c r="D775" s="509"/>
      <c r="E775" s="509"/>
      <c r="F775" s="509"/>
      <c r="G775" s="509"/>
      <c r="H775" s="509"/>
      <c r="I775" s="509"/>
      <c r="J775" s="509"/>
      <c r="K775" s="509"/>
      <c r="L775" s="509"/>
      <c r="M775" s="509"/>
      <c r="N775" s="509"/>
      <c r="O775" s="509"/>
      <c r="P775" s="509"/>
      <c r="Q775" s="509"/>
      <c r="R775" s="509"/>
      <c r="S775" s="509"/>
      <c r="T775" s="509"/>
      <c r="U775" s="509"/>
      <c r="V775" s="509"/>
      <c r="W775" s="509"/>
      <c r="X775" s="509"/>
      <c r="Y775" s="509"/>
      <c r="Z775" s="509"/>
      <c r="AA775" s="509"/>
      <c r="AB775" s="509"/>
      <c r="AC775" s="509"/>
      <c r="AD775" s="509"/>
      <c r="AE775" s="509"/>
      <c r="AF775" s="509"/>
      <c r="AG775" s="509"/>
      <c r="AH775" s="509"/>
      <c r="AI775" s="509"/>
      <c r="AJ775" s="509"/>
      <c r="AK775" s="509"/>
      <c r="AL775" s="509"/>
      <c r="AM775" s="509"/>
      <c r="AN775" s="509"/>
      <c r="AO775" s="509"/>
      <c r="AP775" s="509"/>
      <c r="AQ775" s="509"/>
      <c r="AR775" s="509"/>
      <c r="AS775" s="509"/>
      <c r="AT775" s="509"/>
      <c r="AU775" s="509"/>
      <c r="AV775" s="509"/>
      <c r="AW775" s="509"/>
      <c r="AX775" s="509"/>
      <c r="AY775" s="509"/>
      <c r="AZ775" s="509"/>
      <c r="BA775" s="509"/>
      <c r="BB775" s="509"/>
      <c r="BC775" s="509"/>
    </row>
    <row r="776" ht="15.75" customHeight="1">
      <c r="A776" s="509"/>
      <c r="B776" s="510"/>
      <c r="C776" s="509"/>
      <c r="D776" s="509"/>
      <c r="E776" s="509"/>
      <c r="F776" s="509"/>
      <c r="G776" s="509"/>
      <c r="H776" s="509"/>
      <c r="I776" s="509"/>
      <c r="J776" s="509"/>
      <c r="K776" s="509"/>
      <c r="L776" s="509"/>
      <c r="M776" s="509"/>
      <c r="N776" s="509"/>
      <c r="O776" s="509"/>
      <c r="P776" s="509"/>
      <c r="Q776" s="509"/>
      <c r="R776" s="509"/>
      <c r="S776" s="509"/>
      <c r="T776" s="509"/>
      <c r="U776" s="509"/>
      <c r="V776" s="509"/>
      <c r="W776" s="509"/>
      <c r="X776" s="509"/>
      <c r="Y776" s="509"/>
      <c r="Z776" s="509"/>
      <c r="AA776" s="509"/>
      <c r="AB776" s="509"/>
      <c r="AC776" s="509"/>
      <c r="AD776" s="509"/>
      <c r="AE776" s="509"/>
      <c r="AF776" s="509"/>
      <c r="AG776" s="509"/>
      <c r="AH776" s="509"/>
      <c r="AI776" s="509"/>
      <c r="AJ776" s="509"/>
      <c r="AK776" s="509"/>
      <c r="AL776" s="509"/>
      <c r="AM776" s="509"/>
      <c r="AN776" s="509"/>
      <c r="AO776" s="509"/>
      <c r="AP776" s="509"/>
      <c r="AQ776" s="509"/>
      <c r="AR776" s="509"/>
      <c r="AS776" s="509"/>
      <c r="AT776" s="509"/>
      <c r="AU776" s="509"/>
      <c r="AV776" s="509"/>
      <c r="AW776" s="509"/>
      <c r="AX776" s="509"/>
      <c r="AY776" s="509"/>
      <c r="AZ776" s="509"/>
      <c r="BA776" s="509"/>
      <c r="BB776" s="509"/>
      <c r="BC776" s="509"/>
    </row>
    <row r="777" ht="15.75" customHeight="1">
      <c r="A777" s="509"/>
      <c r="B777" s="510"/>
      <c r="C777" s="509"/>
      <c r="D777" s="509"/>
      <c r="E777" s="509"/>
      <c r="F777" s="509"/>
      <c r="G777" s="509"/>
      <c r="H777" s="509"/>
      <c r="I777" s="509"/>
      <c r="J777" s="509"/>
      <c r="K777" s="509"/>
      <c r="L777" s="509"/>
      <c r="M777" s="509"/>
      <c r="N777" s="509"/>
      <c r="O777" s="509"/>
      <c r="P777" s="509"/>
      <c r="Q777" s="509"/>
      <c r="R777" s="509"/>
      <c r="S777" s="509"/>
      <c r="T777" s="509"/>
      <c r="U777" s="509"/>
      <c r="V777" s="509"/>
      <c r="W777" s="509"/>
      <c r="X777" s="509"/>
      <c r="Y777" s="509"/>
      <c r="Z777" s="509"/>
      <c r="AA777" s="509"/>
      <c r="AB777" s="509"/>
      <c r="AC777" s="509"/>
      <c r="AD777" s="509"/>
      <c r="AE777" s="509"/>
      <c r="AF777" s="509"/>
      <c r="AG777" s="509"/>
      <c r="AH777" s="509"/>
      <c r="AI777" s="509"/>
      <c r="AJ777" s="509"/>
      <c r="AK777" s="509"/>
      <c r="AL777" s="509"/>
      <c r="AM777" s="509"/>
      <c r="AN777" s="509"/>
      <c r="AO777" s="509"/>
      <c r="AP777" s="509"/>
      <c r="AQ777" s="509"/>
      <c r="AR777" s="509"/>
      <c r="AS777" s="509"/>
      <c r="AT777" s="509"/>
      <c r="AU777" s="509"/>
      <c r="AV777" s="509"/>
      <c r="AW777" s="509"/>
      <c r="AX777" s="509"/>
      <c r="AY777" s="509"/>
      <c r="AZ777" s="509"/>
      <c r="BA777" s="509"/>
      <c r="BB777" s="509"/>
      <c r="BC777" s="509"/>
    </row>
    <row r="778" ht="15.75" customHeight="1">
      <c r="A778" s="509"/>
      <c r="B778" s="510"/>
      <c r="C778" s="509"/>
      <c r="D778" s="509"/>
      <c r="E778" s="509"/>
      <c r="F778" s="509"/>
      <c r="G778" s="509"/>
      <c r="H778" s="509"/>
      <c r="I778" s="509"/>
      <c r="J778" s="509"/>
      <c r="K778" s="509"/>
      <c r="L778" s="509"/>
      <c r="M778" s="509"/>
      <c r="N778" s="509"/>
      <c r="O778" s="509"/>
      <c r="P778" s="509"/>
      <c r="Q778" s="509"/>
      <c r="R778" s="509"/>
      <c r="S778" s="509"/>
      <c r="T778" s="509"/>
      <c r="U778" s="509"/>
      <c r="V778" s="509"/>
      <c r="W778" s="509"/>
      <c r="X778" s="509"/>
      <c r="Y778" s="509"/>
      <c r="Z778" s="509"/>
      <c r="AA778" s="509"/>
      <c r="AB778" s="509"/>
      <c r="AC778" s="509"/>
      <c r="AD778" s="509"/>
      <c r="AE778" s="509"/>
      <c r="AF778" s="509"/>
      <c r="AG778" s="509"/>
      <c r="AH778" s="509"/>
      <c r="AI778" s="509"/>
      <c r="AJ778" s="509"/>
      <c r="AK778" s="509"/>
      <c r="AL778" s="509"/>
      <c r="AM778" s="509"/>
      <c r="AN778" s="509"/>
      <c r="AO778" s="509"/>
      <c r="AP778" s="509"/>
      <c r="AQ778" s="509"/>
      <c r="AR778" s="509"/>
      <c r="AS778" s="509"/>
      <c r="AT778" s="509"/>
      <c r="AU778" s="509"/>
      <c r="AV778" s="509"/>
      <c r="AW778" s="509"/>
      <c r="AX778" s="509"/>
      <c r="AY778" s="509"/>
      <c r="AZ778" s="509"/>
      <c r="BA778" s="509"/>
      <c r="BB778" s="509"/>
      <c r="BC778" s="509"/>
    </row>
    <row r="779" ht="15.75" customHeight="1">
      <c r="A779" s="509"/>
      <c r="B779" s="510"/>
      <c r="C779" s="509"/>
      <c r="D779" s="509"/>
      <c r="E779" s="509"/>
      <c r="F779" s="509"/>
      <c r="G779" s="509"/>
      <c r="H779" s="509"/>
      <c r="I779" s="509"/>
      <c r="J779" s="509"/>
      <c r="K779" s="509"/>
      <c r="L779" s="509"/>
      <c r="M779" s="509"/>
      <c r="N779" s="509"/>
      <c r="O779" s="509"/>
      <c r="P779" s="509"/>
      <c r="Q779" s="509"/>
      <c r="R779" s="509"/>
      <c r="S779" s="509"/>
      <c r="T779" s="509"/>
      <c r="U779" s="509"/>
      <c r="V779" s="509"/>
      <c r="W779" s="509"/>
      <c r="X779" s="509"/>
      <c r="Y779" s="509"/>
      <c r="Z779" s="509"/>
      <c r="AA779" s="509"/>
      <c r="AB779" s="509"/>
      <c r="AC779" s="509"/>
      <c r="AD779" s="509"/>
      <c r="AE779" s="509"/>
      <c r="AF779" s="509"/>
      <c r="AG779" s="509"/>
      <c r="AH779" s="509"/>
      <c r="AI779" s="509"/>
      <c r="AJ779" s="509"/>
      <c r="AK779" s="509"/>
      <c r="AL779" s="509"/>
      <c r="AM779" s="509"/>
      <c r="AN779" s="509"/>
      <c r="AO779" s="509"/>
      <c r="AP779" s="509"/>
      <c r="AQ779" s="509"/>
      <c r="AR779" s="509"/>
      <c r="AS779" s="509"/>
      <c r="AT779" s="509"/>
      <c r="AU779" s="509"/>
      <c r="AV779" s="509"/>
      <c r="AW779" s="509"/>
      <c r="AX779" s="509"/>
      <c r="AY779" s="509"/>
      <c r="AZ779" s="509"/>
      <c r="BA779" s="509"/>
      <c r="BB779" s="509"/>
      <c r="BC779" s="509"/>
    </row>
    <row r="780" ht="15.75" customHeight="1">
      <c r="A780" s="509"/>
      <c r="B780" s="510"/>
      <c r="C780" s="509"/>
      <c r="D780" s="509"/>
      <c r="E780" s="509"/>
      <c r="F780" s="509"/>
      <c r="G780" s="509"/>
      <c r="H780" s="509"/>
      <c r="I780" s="509"/>
      <c r="J780" s="509"/>
      <c r="K780" s="509"/>
      <c r="L780" s="509"/>
      <c r="M780" s="509"/>
      <c r="N780" s="509"/>
      <c r="O780" s="509"/>
      <c r="P780" s="509"/>
      <c r="Q780" s="509"/>
      <c r="R780" s="509"/>
      <c r="S780" s="509"/>
      <c r="T780" s="509"/>
      <c r="U780" s="509"/>
      <c r="V780" s="509"/>
      <c r="W780" s="509"/>
      <c r="X780" s="509"/>
      <c r="Y780" s="509"/>
      <c r="Z780" s="509"/>
      <c r="AA780" s="509"/>
      <c r="AB780" s="509"/>
      <c r="AC780" s="509"/>
      <c r="AD780" s="509"/>
      <c r="AE780" s="509"/>
      <c r="AF780" s="509"/>
      <c r="AG780" s="509"/>
      <c r="AH780" s="509"/>
      <c r="AI780" s="509"/>
      <c r="AJ780" s="509"/>
      <c r="AK780" s="509"/>
      <c r="AL780" s="509"/>
      <c r="AM780" s="509"/>
      <c r="AN780" s="509"/>
      <c r="AO780" s="509"/>
      <c r="AP780" s="509"/>
      <c r="AQ780" s="509"/>
      <c r="AR780" s="509"/>
      <c r="AS780" s="509"/>
      <c r="AT780" s="509"/>
      <c r="AU780" s="509"/>
      <c r="AV780" s="509"/>
      <c r="AW780" s="509"/>
      <c r="AX780" s="509"/>
      <c r="AY780" s="509"/>
      <c r="AZ780" s="509"/>
      <c r="BA780" s="509"/>
      <c r="BB780" s="509"/>
      <c r="BC780" s="509"/>
    </row>
    <row r="781" ht="15.75" customHeight="1">
      <c r="A781" s="509"/>
      <c r="B781" s="510"/>
      <c r="C781" s="509"/>
      <c r="D781" s="509"/>
      <c r="E781" s="509"/>
      <c r="F781" s="509"/>
      <c r="G781" s="509"/>
      <c r="H781" s="509"/>
      <c r="I781" s="509"/>
      <c r="J781" s="509"/>
      <c r="K781" s="509"/>
      <c r="L781" s="509"/>
      <c r="M781" s="509"/>
      <c r="N781" s="509"/>
      <c r="O781" s="509"/>
      <c r="P781" s="509"/>
      <c r="Q781" s="509"/>
      <c r="R781" s="509"/>
      <c r="S781" s="509"/>
      <c r="T781" s="509"/>
      <c r="U781" s="509"/>
      <c r="V781" s="509"/>
      <c r="W781" s="509"/>
      <c r="X781" s="509"/>
      <c r="Y781" s="509"/>
      <c r="Z781" s="509"/>
      <c r="AA781" s="509"/>
      <c r="AB781" s="509"/>
      <c r="AC781" s="509"/>
      <c r="AD781" s="509"/>
      <c r="AE781" s="509"/>
      <c r="AF781" s="509"/>
      <c r="AG781" s="509"/>
      <c r="AH781" s="509"/>
      <c r="AI781" s="509"/>
      <c r="AJ781" s="509"/>
      <c r="AK781" s="509"/>
      <c r="AL781" s="509"/>
      <c r="AM781" s="509"/>
      <c r="AN781" s="509"/>
      <c r="AO781" s="509"/>
      <c r="AP781" s="509"/>
      <c r="AQ781" s="509"/>
      <c r="AR781" s="509"/>
      <c r="AS781" s="509"/>
      <c r="AT781" s="509"/>
      <c r="AU781" s="509"/>
      <c r="AV781" s="509"/>
      <c r="AW781" s="509"/>
      <c r="AX781" s="509"/>
      <c r="AY781" s="509"/>
      <c r="AZ781" s="509"/>
      <c r="BA781" s="509"/>
      <c r="BB781" s="509"/>
      <c r="BC781" s="509"/>
    </row>
    <row r="782" ht="15.75" customHeight="1">
      <c r="A782" s="509"/>
      <c r="B782" s="510"/>
      <c r="C782" s="509"/>
      <c r="D782" s="509"/>
      <c r="E782" s="509"/>
      <c r="F782" s="509"/>
      <c r="G782" s="509"/>
      <c r="H782" s="509"/>
      <c r="I782" s="509"/>
      <c r="J782" s="509"/>
      <c r="K782" s="509"/>
      <c r="L782" s="509"/>
      <c r="M782" s="509"/>
      <c r="N782" s="509"/>
      <c r="O782" s="509"/>
      <c r="P782" s="509"/>
      <c r="Q782" s="509"/>
      <c r="R782" s="509"/>
      <c r="S782" s="509"/>
      <c r="T782" s="509"/>
      <c r="U782" s="509"/>
      <c r="V782" s="509"/>
      <c r="W782" s="509"/>
      <c r="X782" s="509"/>
      <c r="Y782" s="509"/>
      <c r="Z782" s="509"/>
      <c r="AA782" s="509"/>
      <c r="AB782" s="509"/>
      <c r="AC782" s="509"/>
      <c r="AD782" s="509"/>
      <c r="AE782" s="509"/>
      <c r="AF782" s="509"/>
      <c r="AG782" s="509"/>
      <c r="AH782" s="509"/>
      <c r="AI782" s="509"/>
      <c r="AJ782" s="509"/>
      <c r="AK782" s="509"/>
      <c r="AL782" s="509"/>
      <c r="AM782" s="509"/>
      <c r="AN782" s="509"/>
      <c r="AO782" s="509"/>
      <c r="AP782" s="509"/>
      <c r="AQ782" s="509"/>
      <c r="AR782" s="509"/>
      <c r="AS782" s="509"/>
      <c r="AT782" s="509"/>
      <c r="AU782" s="509"/>
      <c r="AV782" s="509"/>
      <c r="AW782" s="509"/>
      <c r="AX782" s="509"/>
      <c r="AY782" s="509"/>
      <c r="AZ782" s="509"/>
      <c r="BA782" s="509"/>
      <c r="BB782" s="509"/>
      <c r="BC782" s="509"/>
    </row>
    <row r="783" ht="15.75" customHeight="1">
      <c r="A783" s="509"/>
      <c r="B783" s="510"/>
      <c r="C783" s="509"/>
      <c r="D783" s="509"/>
      <c r="E783" s="509"/>
      <c r="F783" s="509"/>
      <c r="G783" s="509"/>
      <c r="H783" s="509"/>
      <c r="I783" s="509"/>
      <c r="J783" s="509"/>
      <c r="K783" s="509"/>
      <c r="L783" s="509"/>
      <c r="M783" s="509"/>
      <c r="N783" s="509"/>
      <c r="O783" s="509"/>
      <c r="P783" s="509"/>
      <c r="Q783" s="509"/>
      <c r="R783" s="509"/>
      <c r="S783" s="509"/>
      <c r="T783" s="509"/>
      <c r="U783" s="509"/>
      <c r="V783" s="509"/>
      <c r="W783" s="509"/>
      <c r="X783" s="509"/>
      <c r="Y783" s="509"/>
      <c r="Z783" s="509"/>
      <c r="AA783" s="509"/>
      <c r="AB783" s="509"/>
      <c r="AC783" s="509"/>
      <c r="AD783" s="509"/>
      <c r="AE783" s="509"/>
      <c r="AF783" s="509"/>
      <c r="AG783" s="509"/>
      <c r="AH783" s="509"/>
      <c r="AI783" s="509"/>
      <c r="AJ783" s="509"/>
      <c r="AK783" s="509"/>
      <c r="AL783" s="509"/>
      <c r="AM783" s="509"/>
      <c r="AN783" s="509"/>
      <c r="AO783" s="509"/>
      <c r="AP783" s="509"/>
      <c r="AQ783" s="509"/>
      <c r="AR783" s="509"/>
      <c r="AS783" s="509"/>
      <c r="AT783" s="509"/>
      <c r="AU783" s="509"/>
      <c r="AV783" s="509"/>
      <c r="AW783" s="509"/>
      <c r="AX783" s="509"/>
      <c r="AY783" s="509"/>
      <c r="AZ783" s="509"/>
      <c r="BA783" s="509"/>
      <c r="BB783" s="509"/>
      <c r="BC783" s="509"/>
    </row>
    <row r="784" ht="15.75" customHeight="1">
      <c r="A784" s="509"/>
      <c r="B784" s="510"/>
      <c r="C784" s="509"/>
      <c r="D784" s="509"/>
      <c r="E784" s="509"/>
      <c r="F784" s="509"/>
      <c r="G784" s="509"/>
      <c r="H784" s="509"/>
      <c r="I784" s="509"/>
      <c r="J784" s="509"/>
      <c r="K784" s="509"/>
      <c r="L784" s="509"/>
      <c r="M784" s="509"/>
      <c r="N784" s="509"/>
      <c r="O784" s="509"/>
      <c r="P784" s="509"/>
      <c r="Q784" s="509"/>
      <c r="R784" s="509"/>
      <c r="S784" s="509"/>
      <c r="T784" s="509"/>
      <c r="U784" s="509"/>
      <c r="V784" s="509"/>
      <c r="W784" s="509"/>
      <c r="X784" s="509"/>
      <c r="Y784" s="509"/>
      <c r="Z784" s="509"/>
      <c r="AA784" s="509"/>
      <c r="AB784" s="509"/>
      <c r="AC784" s="509"/>
      <c r="AD784" s="509"/>
      <c r="AE784" s="509"/>
      <c r="AF784" s="509"/>
      <c r="AG784" s="509"/>
      <c r="AH784" s="509"/>
      <c r="AI784" s="509"/>
      <c r="AJ784" s="509"/>
      <c r="AK784" s="509"/>
      <c r="AL784" s="509"/>
      <c r="AM784" s="509"/>
      <c r="AN784" s="509"/>
      <c r="AO784" s="509"/>
      <c r="AP784" s="509"/>
      <c r="AQ784" s="509"/>
      <c r="AR784" s="509"/>
      <c r="AS784" s="509"/>
      <c r="AT784" s="509"/>
      <c r="AU784" s="509"/>
      <c r="AV784" s="509"/>
      <c r="AW784" s="509"/>
      <c r="AX784" s="509"/>
      <c r="AY784" s="509"/>
      <c r="AZ784" s="509"/>
      <c r="BA784" s="509"/>
      <c r="BB784" s="509"/>
      <c r="BC784" s="509"/>
    </row>
    <row r="785" ht="15.75" customHeight="1">
      <c r="A785" s="509"/>
      <c r="B785" s="510"/>
      <c r="C785" s="509"/>
      <c r="D785" s="509"/>
      <c r="E785" s="509"/>
      <c r="F785" s="509"/>
      <c r="G785" s="509"/>
      <c r="H785" s="509"/>
      <c r="I785" s="509"/>
      <c r="J785" s="509"/>
      <c r="K785" s="509"/>
      <c r="L785" s="509"/>
      <c r="M785" s="509"/>
      <c r="N785" s="509"/>
      <c r="O785" s="509"/>
      <c r="P785" s="509"/>
      <c r="Q785" s="509"/>
      <c r="R785" s="509"/>
      <c r="S785" s="509"/>
      <c r="T785" s="509"/>
      <c r="U785" s="509"/>
      <c r="V785" s="509"/>
      <c r="W785" s="509"/>
      <c r="X785" s="509"/>
      <c r="Y785" s="509"/>
      <c r="Z785" s="509"/>
      <c r="AA785" s="509"/>
      <c r="AB785" s="509"/>
      <c r="AC785" s="509"/>
      <c r="AD785" s="509"/>
      <c r="AE785" s="509"/>
      <c r="AF785" s="509"/>
      <c r="AG785" s="509"/>
      <c r="AH785" s="509"/>
      <c r="AI785" s="509"/>
      <c r="AJ785" s="509"/>
      <c r="AK785" s="509"/>
      <c r="AL785" s="509"/>
      <c r="AM785" s="509"/>
      <c r="AN785" s="509"/>
      <c r="AO785" s="509"/>
      <c r="AP785" s="509"/>
      <c r="AQ785" s="509"/>
      <c r="AR785" s="509"/>
      <c r="AS785" s="509"/>
      <c r="AT785" s="509"/>
      <c r="AU785" s="509"/>
      <c r="AV785" s="509"/>
      <c r="AW785" s="509"/>
      <c r="AX785" s="509"/>
      <c r="AY785" s="509"/>
      <c r="AZ785" s="509"/>
      <c r="BA785" s="509"/>
      <c r="BB785" s="509"/>
      <c r="BC785" s="509"/>
    </row>
    <row r="786" ht="15.75" customHeight="1">
      <c r="A786" s="509"/>
      <c r="B786" s="510"/>
      <c r="C786" s="509"/>
      <c r="D786" s="509"/>
      <c r="E786" s="509"/>
      <c r="F786" s="509"/>
      <c r="G786" s="509"/>
      <c r="H786" s="509"/>
      <c r="I786" s="509"/>
      <c r="J786" s="509"/>
      <c r="K786" s="509"/>
      <c r="L786" s="509"/>
      <c r="M786" s="509"/>
      <c r="N786" s="509"/>
      <c r="O786" s="509"/>
      <c r="P786" s="509"/>
      <c r="Q786" s="509"/>
      <c r="R786" s="509"/>
      <c r="S786" s="509"/>
      <c r="T786" s="509"/>
      <c r="U786" s="509"/>
      <c r="V786" s="509"/>
      <c r="W786" s="509"/>
      <c r="X786" s="509"/>
      <c r="Y786" s="509"/>
      <c r="Z786" s="509"/>
      <c r="AA786" s="509"/>
      <c r="AB786" s="509"/>
      <c r="AC786" s="509"/>
      <c r="AD786" s="509"/>
      <c r="AE786" s="509"/>
      <c r="AF786" s="509"/>
      <c r="AG786" s="509"/>
      <c r="AH786" s="509"/>
      <c r="AI786" s="509"/>
      <c r="AJ786" s="509"/>
      <c r="AK786" s="509"/>
      <c r="AL786" s="509"/>
      <c r="AM786" s="509"/>
      <c r="AN786" s="509"/>
      <c r="AO786" s="509"/>
      <c r="AP786" s="509"/>
      <c r="AQ786" s="509"/>
      <c r="AR786" s="509"/>
      <c r="AS786" s="509"/>
      <c r="AT786" s="509"/>
      <c r="AU786" s="509"/>
      <c r="AV786" s="509"/>
      <c r="AW786" s="509"/>
      <c r="AX786" s="509"/>
      <c r="AY786" s="509"/>
      <c r="AZ786" s="509"/>
      <c r="BA786" s="509"/>
      <c r="BB786" s="509"/>
      <c r="BC786" s="509"/>
    </row>
    <row r="787" ht="15.75" customHeight="1">
      <c r="A787" s="509"/>
      <c r="B787" s="510"/>
      <c r="C787" s="509"/>
      <c r="D787" s="509"/>
      <c r="E787" s="509"/>
      <c r="F787" s="509"/>
      <c r="G787" s="509"/>
      <c r="H787" s="509"/>
      <c r="I787" s="509"/>
      <c r="J787" s="509"/>
      <c r="K787" s="509"/>
      <c r="L787" s="509"/>
      <c r="M787" s="509"/>
      <c r="N787" s="509"/>
      <c r="O787" s="509"/>
      <c r="P787" s="509"/>
      <c r="Q787" s="509"/>
      <c r="R787" s="509"/>
      <c r="S787" s="509"/>
      <c r="T787" s="509"/>
      <c r="U787" s="509"/>
      <c r="V787" s="509"/>
      <c r="W787" s="509"/>
      <c r="X787" s="509"/>
      <c r="Y787" s="509"/>
      <c r="Z787" s="509"/>
      <c r="AA787" s="509"/>
      <c r="AB787" s="509"/>
      <c r="AC787" s="509"/>
      <c r="AD787" s="509"/>
      <c r="AE787" s="509"/>
      <c r="AF787" s="509"/>
      <c r="AG787" s="509"/>
      <c r="AH787" s="509"/>
      <c r="AI787" s="509"/>
      <c r="AJ787" s="509"/>
      <c r="AK787" s="509"/>
      <c r="AL787" s="509"/>
      <c r="AM787" s="509"/>
      <c r="AN787" s="509"/>
      <c r="AO787" s="509"/>
      <c r="AP787" s="509"/>
      <c r="AQ787" s="509"/>
      <c r="AR787" s="509"/>
      <c r="AS787" s="509"/>
      <c r="AT787" s="509"/>
      <c r="AU787" s="509"/>
      <c r="AV787" s="509"/>
      <c r="AW787" s="509"/>
      <c r="AX787" s="509"/>
      <c r="AY787" s="509"/>
      <c r="AZ787" s="509"/>
      <c r="BA787" s="509"/>
      <c r="BB787" s="509"/>
      <c r="BC787" s="509"/>
    </row>
    <row r="788" ht="15.75" customHeight="1">
      <c r="A788" s="509"/>
      <c r="B788" s="510"/>
      <c r="C788" s="509"/>
      <c r="D788" s="509"/>
      <c r="E788" s="509"/>
      <c r="F788" s="509"/>
      <c r="G788" s="509"/>
      <c r="H788" s="509"/>
      <c r="I788" s="509"/>
      <c r="J788" s="509"/>
      <c r="K788" s="509"/>
      <c r="L788" s="509"/>
      <c r="M788" s="509"/>
      <c r="N788" s="509"/>
      <c r="O788" s="509"/>
      <c r="P788" s="509"/>
      <c r="Q788" s="509"/>
      <c r="R788" s="509"/>
      <c r="S788" s="509"/>
      <c r="T788" s="509"/>
      <c r="U788" s="509"/>
      <c r="V788" s="509"/>
      <c r="W788" s="509"/>
      <c r="X788" s="509"/>
      <c r="Y788" s="509"/>
      <c r="Z788" s="509"/>
      <c r="AA788" s="509"/>
      <c r="AB788" s="509"/>
      <c r="AC788" s="509"/>
      <c r="AD788" s="509"/>
      <c r="AE788" s="509"/>
      <c r="AF788" s="509"/>
      <c r="AG788" s="509"/>
      <c r="AH788" s="509"/>
      <c r="AI788" s="509"/>
      <c r="AJ788" s="509"/>
      <c r="AK788" s="509"/>
      <c r="AL788" s="509"/>
      <c r="AM788" s="509"/>
      <c r="AN788" s="509"/>
      <c r="AO788" s="509"/>
      <c r="AP788" s="509"/>
      <c r="AQ788" s="509"/>
      <c r="AR788" s="509"/>
      <c r="AS788" s="509"/>
      <c r="AT788" s="509"/>
      <c r="AU788" s="509"/>
      <c r="AV788" s="509"/>
      <c r="AW788" s="509"/>
      <c r="AX788" s="509"/>
      <c r="AY788" s="509"/>
      <c r="AZ788" s="509"/>
      <c r="BA788" s="509"/>
      <c r="BB788" s="509"/>
      <c r="BC788" s="509"/>
    </row>
    <row r="789" ht="15.75" customHeight="1">
      <c r="A789" s="509"/>
      <c r="B789" s="510"/>
      <c r="C789" s="509"/>
      <c r="D789" s="509"/>
      <c r="E789" s="509"/>
      <c r="F789" s="509"/>
      <c r="G789" s="509"/>
      <c r="H789" s="509"/>
      <c r="I789" s="509"/>
      <c r="J789" s="509"/>
      <c r="K789" s="509"/>
      <c r="L789" s="509"/>
      <c r="M789" s="509"/>
      <c r="N789" s="509"/>
      <c r="O789" s="509"/>
      <c r="P789" s="509"/>
      <c r="Q789" s="509"/>
      <c r="R789" s="509"/>
      <c r="S789" s="509"/>
      <c r="T789" s="509"/>
      <c r="U789" s="509"/>
      <c r="V789" s="509"/>
      <c r="W789" s="509"/>
      <c r="X789" s="509"/>
      <c r="Y789" s="509"/>
      <c r="Z789" s="509"/>
      <c r="AA789" s="509"/>
      <c r="AB789" s="509"/>
      <c r="AC789" s="509"/>
      <c r="AD789" s="509"/>
      <c r="AE789" s="509"/>
      <c r="AF789" s="509"/>
      <c r="AG789" s="509"/>
      <c r="AH789" s="509"/>
      <c r="AI789" s="509"/>
      <c r="AJ789" s="509"/>
      <c r="AK789" s="509"/>
      <c r="AL789" s="509"/>
      <c r="AM789" s="509"/>
      <c r="AN789" s="509"/>
      <c r="AO789" s="509"/>
      <c r="AP789" s="509"/>
      <c r="AQ789" s="509"/>
      <c r="AR789" s="509"/>
      <c r="AS789" s="509"/>
      <c r="AT789" s="509"/>
      <c r="AU789" s="509"/>
      <c r="AV789" s="509"/>
      <c r="AW789" s="509"/>
      <c r="AX789" s="509"/>
      <c r="AY789" s="509"/>
      <c r="AZ789" s="509"/>
      <c r="BA789" s="509"/>
      <c r="BB789" s="509"/>
      <c r="BC789" s="509"/>
    </row>
    <row r="790" ht="15.75" customHeight="1">
      <c r="A790" s="509"/>
      <c r="B790" s="510"/>
      <c r="C790" s="509"/>
      <c r="D790" s="509"/>
      <c r="E790" s="509"/>
      <c r="F790" s="509"/>
      <c r="G790" s="509"/>
      <c r="H790" s="509"/>
      <c r="I790" s="509"/>
      <c r="J790" s="509"/>
      <c r="K790" s="509"/>
      <c r="L790" s="509"/>
      <c r="M790" s="509"/>
      <c r="N790" s="509"/>
      <c r="O790" s="509"/>
      <c r="P790" s="509"/>
      <c r="Q790" s="509"/>
      <c r="R790" s="509"/>
      <c r="S790" s="509"/>
      <c r="T790" s="509"/>
      <c r="U790" s="509"/>
      <c r="V790" s="509"/>
      <c r="W790" s="509"/>
      <c r="X790" s="509"/>
      <c r="Y790" s="509"/>
      <c r="Z790" s="509"/>
      <c r="AA790" s="509"/>
      <c r="AB790" s="509"/>
      <c r="AC790" s="509"/>
      <c r="AD790" s="509"/>
      <c r="AE790" s="509"/>
      <c r="AF790" s="509"/>
      <c r="AG790" s="509"/>
      <c r="AH790" s="509"/>
      <c r="AI790" s="509"/>
      <c r="AJ790" s="509"/>
      <c r="AK790" s="509"/>
      <c r="AL790" s="509"/>
      <c r="AM790" s="509"/>
      <c r="AN790" s="509"/>
      <c r="AO790" s="509"/>
      <c r="AP790" s="509"/>
      <c r="AQ790" s="509"/>
      <c r="AR790" s="509"/>
      <c r="AS790" s="509"/>
      <c r="AT790" s="509"/>
      <c r="AU790" s="509"/>
      <c r="AV790" s="509"/>
      <c r="AW790" s="509"/>
      <c r="AX790" s="509"/>
      <c r="AY790" s="509"/>
      <c r="AZ790" s="509"/>
      <c r="BA790" s="509"/>
      <c r="BB790" s="509"/>
      <c r="BC790" s="509"/>
    </row>
    <row r="791" ht="15.75" customHeight="1">
      <c r="A791" s="509"/>
      <c r="B791" s="510"/>
      <c r="C791" s="509"/>
      <c r="D791" s="509"/>
      <c r="E791" s="509"/>
      <c r="F791" s="509"/>
      <c r="G791" s="509"/>
      <c r="H791" s="509"/>
      <c r="I791" s="509"/>
      <c r="J791" s="509"/>
      <c r="K791" s="509"/>
      <c r="L791" s="509"/>
      <c r="M791" s="509"/>
      <c r="N791" s="509"/>
      <c r="O791" s="509"/>
      <c r="P791" s="509"/>
      <c r="Q791" s="509"/>
      <c r="R791" s="509"/>
      <c r="S791" s="509"/>
      <c r="T791" s="509"/>
      <c r="U791" s="509"/>
      <c r="V791" s="509"/>
      <c r="W791" s="509"/>
      <c r="X791" s="509"/>
      <c r="Y791" s="509"/>
      <c r="Z791" s="509"/>
      <c r="AA791" s="509"/>
      <c r="AB791" s="509"/>
      <c r="AC791" s="509"/>
      <c r="AD791" s="509"/>
      <c r="AE791" s="509"/>
      <c r="AF791" s="509"/>
      <c r="AG791" s="509"/>
      <c r="AH791" s="509"/>
      <c r="AI791" s="509"/>
      <c r="AJ791" s="509"/>
      <c r="AK791" s="509"/>
      <c r="AL791" s="509"/>
      <c r="AM791" s="509"/>
      <c r="AN791" s="509"/>
      <c r="AO791" s="509"/>
      <c r="AP791" s="509"/>
      <c r="AQ791" s="509"/>
      <c r="AR791" s="509"/>
      <c r="AS791" s="509"/>
      <c r="AT791" s="509"/>
      <c r="AU791" s="509"/>
      <c r="AV791" s="509"/>
      <c r="AW791" s="509"/>
      <c r="AX791" s="509"/>
      <c r="AY791" s="509"/>
      <c r="AZ791" s="509"/>
      <c r="BA791" s="509"/>
      <c r="BB791" s="509"/>
      <c r="BC791" s="509"/>
    </row>
    <row r="792" ht="15.75" customHeight="1">
      <c r="A792" s="509"/>
      <c r="B792" s="510"/>
      <c r="C792" s="509"/>
      <c r="D792" s="509"/>
      <c r="E792" s="509"/>
      <c r="F792" s="509"/>
      <c r="G792" s="509"/>
      <c r="H792" s="509"/>
      <c r="I792" s="509"/>
      <c r="J792" s="509"/>
      <c r="K792" s="509"/>
      <c r="L792" s="509"/>
      <c r="M792" s="509"/>
      <c r="N792" s="509"/>
      <c r="O792" s="509"/>
      <c r="P792" s="509"/>
      <c r="Q792" s="509"/>
      <c r="R792" s="509"/>
      <c r="S792" s="509"/>
      <c r="T792" s="509"/>
      <c r="U792" s="509"/>
      <c r="V792" s="509"/>
      <c r="W792" s="509"/>
      <c r="X792" s="509"/>
      <c r="Y792" s="509"/>
      <c r="Z792" s="509"/>
      <c r="AA792" s="509"/>
      <c r="AB792" s="509"/>
      <c r="AC792" s="509"/>
      <c r="AD792" s="509"/>
      <c r="AE792" s="509"/>
      <c r="AF792" s="509"/>
      <c r="AG792" s="509"/>
      <c r="AH792" s="509"/>
      <c r="AI792" s="509"/>
      <c r="AJ792" s="509"/>
      <c r="AK792" s="509"/>
      <c r="AL792" s="509"/>
      <c r="AM792" s="509"/>
      <c r="AN792" s="509"/>
      <c r="AO792" s="509"/>
      <c r="AP792" s="509"/>
      <c r="AQ792" s="509"/>
      <c r="AR792" s="509"/>
      <c r="AS792" s="509"/>
      <c r="AT792" s="509"/>
      <c r="AU792" s="509"/>
      <c r="AV792" s="509"/>
      <c r="AW792" s="509"/>
      <c r="AX792" s="509"/>
      <c r="AY792" s="509"/>
      <c r="AZ792" s="509"/>
      <c r="BA792" s="509"/>
      <c r="BB792" s="509"/>
      <c r="BC792" s="509"/>
    </row>
    <row r="793" ht="15.75" customHeight="1">
      <c r="A793" s="509"/>
      <c r="B793" s="510"/>
      <c r="C793" s="509"/>
      <c r="D793" s="509"/>
      <c r="E793" s="509"/>
      <c r="F793" s="509"/>
      <c r="G793" s="509"/>
      <c r="H793" s="509"/>
      <c r="I793" s="509"/>
      <c r="J793" s="509"/>
      <c r="K793" s="509"/>
      <c r="L793" s="509"/>
      <c r="M793" s="509"/>
      <c r="N793" s="509"/>
      <c r="O793" s="509"/>
      <c r="P793" s="509"/>
      <c r="Q793" s="509"/>
      <c r="R793" s="509"/>
      <c r="S793" s="509"/>
      <c r="T793" s="509"/>
      <c r="U793" s="509"/>
      <c r="V793" s="509"/>
      <c r="W793" s="509"/>
      <c r="X793" s="509"/>
      <c r="Y793" s="509"/>
      <c r="Z793" s="509"/>
      <c r="AA793" s="509"/>
      <c r="AB793" s="509"/>
      <c r="AC793" s="509"/>
      <c r="AD793" s="509"/>
      <c r="AE793" s="509"/>
      <c r="AF793" s="509"/>
      <c r="AG793" s="509"/>
      <c r="AH793" s="509"/>
      <c r="AI793" s="509"/>
      <c r="AJ793" s="509"/>
      <c r="AK793" s="509"/>
      <c r="AL793" s="509"/>
      <c r="AM793" s="509"/>
      <c r="AN793" s="509"/>
      <c r="AO793" s="509"/>
      <c r="AP793" s="509"/>
      <c r="AQ793" s="509"/>
      <c r="AR793" s="509"/>
      <c r="AS793" s="509"/>
      <c r="AT793" s="509"/>
      <c r="AU793" s="509"/>
      <c r="AV793" s="509"/>
      <c r="AW793" s="509"/>
      <c r="AX793" s="509"/>
      <c r="AY793" s="509"/>
      <c r="AZ793" s="509"/>
      <c r="BA793" s="509"/>
      <c r="BB793" s="509"/>
      <c r="BC793" s="509"/>
    </row>
    <row r="794" ht="15.75" customHeight="1">
      <c r="A794" s="509"/>
      <c r="B794" s="510"/>
      <c r="C794" s="509"/>
      <c r="D794" s="509"/>
      <c r="E794" s="509"/>
      <c r="F794" s="509"/>
      <c r="G794" s="509"/>
      <c r="H794" s="509"/>
      <c r="I794" s="509"/>
      <c r="J794" s="509"/>
      <c r="K794" s="509"/>
      <c r="L794" s="509"/>
      <c r="M794" s="509"/>
      <c r="N794" s="509"/>
      <c r="O794" s="509"/>
      <c r="P794" s="509"/>
      <c r="Q794" s="509"/>
      <c r="R794" s="509"/>
      <c r="S794" s="509"/>
      <c r="T794" s="509"/>
      <c r="U794" s="509"/>
      <c r="V794" s="509"/>
      <c r="W794" s="509"/>
      <c r="X794" s="509"/>
      <c r="Y794" s="509"/>
      <c r="Z794" s="509"/>
      <c r="AA794" s="509"/>
      <c r="AB794" s="509"/>
      <c r="AC794" s="509"/>
      <c r="AD794" s="509"/>
      <c r="AE794" s="509"/>
      <c r="AF794" s="509"/>
      <c r="AG794" s="509"/>
      <c r="AH794" s="509"/>
      <c r="AI794" s="509"/>
      <c r="AJ794" s="509"/>
      <c r="AK794" s="509"/>
      <c r="AL794" s="509"/>
      <c r="AM794" s="509"/>
      <c r="AN794" s="509"/>
      <c r="AO794" s="509"/>
      <c r="AP794" s="509"/>
      <c r="AQ794" s="509"/>
      <c r="AR794" s="509"/>
      <c r="AS794" s="509"/>
      <c r="AT794" s="509"/>
      <c r="AU794" s="509"/>
      <c r="AV794" s="509"/>
      <c r="AW794" s="509"/>
      <c r="AX794" s="509"/>
      <c r="AY794" s="509"/>
      <c r="AZ794" s="509"/>
      <c r="BA794" s="509"/>
      <c r="BB794" s="509"/>
      <c r="BC794" s="509"/>
    </row>
    <row r="795" ht="15.75" customHeight="1">
      <c r="A795" s="509"/>
      <c r="B795" s="510"/>
      <c r="C795" s="509"/>
      <c r="D795" s="509"/>
      <c r="E795" s="509"/>
      <c r="F795" s="509"/>
      <c r="G795" s="509"/>
      <c r="H795" s="509"/>
      <c r="I795" s="509"/>
      <c r="J795" s="509"/>
      <c r="K795" s="509"/>
      <c r="L795" s="509"/>
      <c r="M795" s="509"/>
      <c r="N795" s="509"/>
      <c r="O795" s="509"/>
      <c r="P795" s="509"/>
      <c r="Q795" s="509"/>
      <c r="R795" s="509"/>
      <c r="S795" s="509"/>
      <c r="T795" s="509"/>
      <c r="U795" s="509"/>
      <c r="V795" s="509"/>
      <c r="W795" s="509"/>
      <c r="X795" s="509"/>
      <c r="Y795" s="509"/>
      <c r="Z795" s="509"/>
      <c r="AA795" s="509"/>
      <c r="AB795" s="509"/>
      <c r="AC795" s="509"/>
      <c r="AD795" s="509"/>
      <c r="AE795" s="509"/>
      <c r="AF795" s="509"/>
      <c r="AG795" s="509"/>
      <c r="AH795" s="509"/>
      <c r="AI795" s="509"/>
      <c r="AJ795" s="509"/>
      <c r="AK795" s="509"/>
      <c r="AL795" s="509"/>
      <c r="AM795" s="509"/>
      <c r="AN795" s="509"/>
      <c r="AO795" s="509"/>
      <c r="AP795" s="509"/>
      <c r="AQ795" s="509"/>
      <c r="AR795" s="509"/>
      <c r="AS795" s="509"/>
      <c r="AT795" s="509"/>
      <c r="AU795" s="509"/>
      <c r="AV795" s="509"/>
      <c r="AW795" s="509"/>
      <c r="AX795" s="509"/>
      <c r="AY795" s="509"/>
      <c r="AZ795" s="509"/>
      <c r="BA795" s="509"/>
      <c r="BB795" s="509"/>
      <c r="BC795" s="509"/>
    </row>
    <row r="796" ht="15.75" customHeight="1">
      <c r="A796" s="509"/>
      <c r="B796" s="510"/>
      <c r="C796" s="509"/>
      <c r="D796" s="509"/>
      <c r="E796" s="509"/>
      <c r="F796" s="509"/>
      <c r="G796" s="509"/>
      <c r="H796" s="509"/>
      <c r="I796" s="509"/>
      <c r="J796" s="509"/>
      <c r="K796" s="509"/>
      <c r="L796" s="509"/>
      <c r="M796" s="509"/>
      <c r="N796" s="509"/>
      <c r="O796" s="509"/>
      <c r="P796" s="509"/>
      <c r="Q796" s="509"/>
      <c r="R796" s="509"/>
      <c r="S796" s="509"/>
      <c r="T796" s="509"/>
      <c r="U796" s="509"/>
      <c r="V796" s="509"/>
      <c r="W796" s="509"/>
      <c r="X796" s="509"/>
      <c r="Y796" s="509"/>
      <c r="Z796" s="509"/>
      <c r="AA796" s="509"/>
      <c r="AB796" s="509"/>
      <c r="AC796" s="509"/>
      <c r="AD796" s="509"/>
      <c r="AE796" s="509"/>
      <c r="AF796" s="509"/>
      <c r="AG796" s="509"/>
      <c r="AH796" s="509"/>
      <c r="AI796" s="509"/>
      <c r="AJ796" s="509"/>
      <c r="AK796" s="509"/>
      <c r="AL796" s="509"/>
      <c r="AM796" s="509"/>
      <c r="AN796" s="509"/>
      <c r="AO796" s="509"/>
      <c r="AP796" s="509"/>
      <c r="AQ796" s="509"/>
      <c r="AR796" s="509"/>
      <c r="AS796" s="509"/>
      <c r="AT796" s="509"/>
      <c r="AU796" s="509"/>
      <c r="AV796" s="509"/>
      <c r="AW796" s="509"/>
      <c r="AX796" s="509"/>
      <c r="AY796" s="509"/>
      <c r="AZ796" s="509"/>
      <c r="BA796" s="509"/>
      <c r="BB796" s="509"/>
      <c r="BC796" s="509"/>
    </row>
    <row r="797" ht="15.75" customHeight="1">
      <c r="A797" s="509"/>
      <c r="B797" s="510"/>
      <c r="C797" s="509"/>
      <c r="D797" s="509"/>
      <c r="E797" s="509"/>
      <c r="F797" s="509"/>
      <c r="G797" s="509"/>
      <c r="H797" s="509"/>
      <c r="I797" s="509"/>
      <c r="J797" s="509"/>
      <c r="K797" s="509"/>
      <c r="L797" s="509"/>
      <c r="M797" s="509"/>
      <c r="N797" s="509"/>
      <c r="O797" s="509"/>
      <c r="P797" s="509"/>
      <c r="Q797" s="509"/>
      <c r="R797" s="509"/>
      <c r="S797" s="509"/>
      <c r="T797" s="509"/>
      <c r="U797" s="509"/>
      <c r="V797" s="509"/>
      <c r="W797" s="509"/>
      <c r="X797" s="509"/>
      <c r="Y797" s="509"/>
      <c r="Z797" s="509"/>
      <c r="AA797" s="509"/>
      <c r="AB797" s="509"/>
      <c r="AC797" s="509"/>
      <c r="AD797" s="509"/>
      <c r="AE797" s="509"/>
      <c r="AF797" s="509"/>
      <c r="AG797" s="509"/>
      <c r="AH797" s="509"/>
      <c r="AI797" s="509"/>
      <c r="AJ797" s="509"/>
      <c r="AK797" s="509"/>
      <c r="AL797" s="509"/>
      <c r="AM797" s="509"/>
      <c r="AN797" s="509"/>
      <c r="AO797" s="509"/>
      <c r="AP797" s="509"/>
      <c r="AQ797" s="509"/>
      <c r="AR797" s="509"/>
      <c r="AS797" s="509"/>
      <c r="AT797" s="509"/>
      <c r="AU797" s="509"/>
      <c r="AV797" s="509"/>
      <c r="AW797" s="509"/>
      <c r="AX797" s="509"/>
      <c r="AY797" s="509"/>
      <c r="AZ797" s="509"/>
      <c r="BA797" s="509"/>
      <c r="BB797" s="509"/>
      <c r="BC797" s="509"/>
    </row>
    <row r="798" ht="15.75" customHeight="1">
      <c r="A798" s="509"/>
      <c r="B798" s="510"/>
      <c r="C798" s="509"/>
      <c r="D798" s="509"/>
      <c r="E798" s="509"/>
      <c r="F798" s="509"/>
      <c r="G798" s="509"/>
      <c r="H798" s="509"/>
      <c r="I798" s="509"/>
      <c r="J798" s="509"/>
      <c r="K798" s="509"/>
      <c r="L798" s="509"/>
      <c r="M798" s="509"/>
      <c r="N798" s="509"/>
      <c r="O798" s="509"/>
      <c r="P798" s="509"/>
      <c r="Q798" s="509"/>
      <c r="R798" s="509"/>
      <c r="S798" s="509"/>
      <c r="T798" s="509"/>
      <c r="U798" s="509"/>
      <c r="V798" s="509"/>
      <c r="W798" s="509"/>
      <c r="X798" s="509"/>
      <c r="Y798" s="509"/>
      <c r="Z798" s="509"/>
      <c r="AA798" s="509"/>
      <c r="AB798" s="509"/>
      <c r="AC798" s="509"/>
      <c r="AD798" s="509"/>
      <c r="AE798" s="509"/>
      <c r="AF798" s="509"/>
      <c r="AG798" s="509"/>
      <c r="AH798" s="509"/>
      <c r="AI798" s="509"/>
      <c r="AJ798" s="509"/>
      <c r="AK798" s="509"/>
      <c r="AL798" s="509"/>
      <c r="AM798" s="509"/>
      <c r="AN798" s="509"/>
      <c r="AO798" s="509"/>
      <c r="AP798" s="509"/>
      <c r="AQ798" s="509"/>
      <c r="AR798" s="509"/>
      <c r="AS798" s="509"/>
      <c r="AT798" s="509"/>
      <c r="AU798" s="509"/>
      <c r="AV798" s="509"/>
      <c r="AW798" s="509"/>
      <c r="AX798" s="509"/>
      <c r="AY798" s="509"/>
      <c r="AZ798" s="509"/>
      <c r="BA798" s="509"/>
      <c r="BB798" s="509"/>
      <c r="BC798" s="509"/>
    </row>
    <row r="799" ht="15.75" customHeight="1">
      <c r="A799" s="509"/>
      <c r="B799" s="510"/>
      <c r="C799" s="509"/>
      <c r="D799" s="509"/>
      <c r="E799" s="509"/>
      <c r="F799" s="509"/>
      <c r="G799" s="509"/>
      <c r="H799" s="509"/>
      <c r="I799" s="509"/>
      <c r="J799" s="509"/>
      <c r="K799" s="509"/>
      <c r="L799" s="509"/>
      <c r="M799" s="509"/>
      <c r="N799" s="509"/>
      <c r="O799" s="509"/>
      <c r="P799" s="509"/>
      <c r="Q799" s="509"/>
      <c r="R799" s="509"/>
      <c r="S799" s="509"/>
      <c r="T799" s="509"/>
      <c r="U799" s="509"/>
      <c r="V799" s="509"/>
      <c r="W799" s="509"/>
      <c r="X799" s="509"/>
      <c r="Y799" s="509"/>
      <c r="Z799" s="509"/>
      <c r="AA799" s="509"/>
      <c r="AB799" s="509"/>
      <c r="AC799" s="509"/>
      <c r="AD799" s="509"/>
      <c r="AE799" s="509"/>
      <c r="AF799" s="509"/>
      <c r="AG799" s="509"/>
      <c r="AH799" s="509"/>
      <c r="AI799" s="509"/>
      <c r="AJ799" s="509"/>
      <c r="AK799" s="509"/>
      <c r="AL799" s="509"/>
      <c r="AM799" s="509"/>
      <c r="AN799" s="509"/>
      <c r="AO799" s="509"/>
      <c r="AP799" s="509"/>
      <c r="AQ799" s="509"/>
      <c r="AR799" s="509"/>
      <c r="AS799" s="509"/>
      <c r="AT799" s="509"/>
      <c r="AU799" s="509"/>
      <c r="AV799" s="509"/>
      <c r="AW799" s="509"/>
      <c r="AX799" s="509"/>
      <c r="AY799" s="509"/>
      <c r="AZ799" s="509"/>
      <c r="BA799" s="509"/>
      <c r="BB799" s="509"/>
      <c r="BC799" s="509"/>
    </row>
    <row r="800" ht="15.75" customHeight="1">
      <c r="A800" s="509"/>
      <c r="B800" s="510"/>
      <c r="C800" s="509"/>
      <c r="D800" s="509"/>
      <c r="E800" s="509"/>
      <c r="F800" s="509"/>
      <c r="G800" s="509"/>
      <c r="H800" s="509"/>
      <c r="I800" s="509"/>
      <c r="J800" s="509"/>
      <c r="K800" s="509"/>
      <c r="L800" s="509"/>
      <c r="M800" s="509"/>
      <c r="N800" s="509"/>
      <c r="O800" s="509"/>
      <c r="P800" s="509"/>
      <c r="Q800" s="509"/>
      <c r="R800" s="509"/>
      <c r="S800" s="509"/>
      <c r="T800" s="509"/>
      <c r="U800" s="509"/>
      <c r="V800" s="509"/>
      <c r="W800" s="509"/>
      <c r="X800" s="509"/>
      <c r="Y800" s="509"/>
      <c r="Z800" s="509"/>
      <c r="AA800" s="509"/>
      <c r="AB800" s="509"/>
      <c r="AC800" s="509"/>
      <c r="AD800" s="509"/>
      <c r="AE800" s="509"/>
      <c r="AF800" s="509"/>
      <c r="AG800" s="509"/>
      <c r="AH800" s="509"/>
      <c r="AI800" s="509"/>
      <c r="AJ800" s="509"/>
      <c r="AK800" s="509"/>
      <c r="AL800" s="509"/>
      <c r="AM800" s="509"/>
      <c r="AN800" s="509"/>
      <c r="AO800" s="509"/>
      <c r="AP800" s="509"/>
      <c r="AQ800" s="509"/>
      <c r="AR800" s="509"/>
      <c r="AS800" s="509"/>
      <c r="AT800" s="509"/>
      <c r="AU800" s="509"/>
      <c r="AV800" s="509"/>
      <c r="AW800" s="509"/>
      <c r="AX800" s="509"/>
      <c r="AY800" s="509"/>
      <c r="AZ800" s="509"/>
      <c r="BA800" s="509"/>
      <c r="BB800" s="509"/>
      <c r="BC800" s="509"/>
    </row>
    <row r="801" ht="15.75" customHeight="1">
      <c r="A801" s="509"/>
      <c r="B801" s="510"/>
      <c r="C801" s="509"/>
      <c r="D801" s="509"/>
      <c r="E801" s="509"/>
      <c r="F801" s="509"/>
      <c r="G801" s="509"/>
      <c r="H801" s="509"/>
      <c r="I801" s="509"/>
      <c r="J801" s="509"/>
      <c r="K801" s="509"/>
      <c r="L801" s="509"/>
      <c r="M801" s="509"/>
      <c r="N801" s="509"/>
      <c r="O801" s="509"/>
      <c r="P801" s="509"/>
      <c r="Q801" s="509"/>
      <c r="R801" s="509"/>
      <c r="S801" s="509"/>
      <c r="T801" s="509"/>
      <c r="U801" s="509"/>
      <c r="V801" s="509"/>
      <c r="W801" s="509"/>
      <c r="X801" s="509"/>
      <c r="Y801" s="509"/>
      <c r="Z801" s="509"/>
      <c r="AA801" s="509"/>
      <c r="AB801" s="509"/>
      <c r="AC801" s="509"/>
      <c r="AD801" s="509"/>
      <c r="AE801" s="509"/>
      <c r="AF801" s="509"/>
      <c r="AG801" s="509"/>
      <c r="AH801" s="509"/>
      <c r="AI801" s="509"/>
      <c r="AJ801" s="509"/>
      <c r="AK801" s="509"/>
      <c r="AL801" s="509"/>
      <c r="AM801" s="509"/>
      <c r="AN801" s="509"/>
      <c r="AO801" s="509"/>
      <c r="AP801" s="509"/>
      <c r="AQ801" s="509"/>
      <c r="AR801" s="509"/>
      <c r="AS801" s="509"/>
      <c r="AT801" s="509"/>
      <c r="AU801" s="509"/>
      <c r="AV801" s="509"/>
      <c r="AW801" s="509"/>
      <c r="AX801" s="509"/>
      <c r="AY801" s="509"/>
      <c r="AZ801" s="509"/>
      <c r="BA801" s="509"/>
      <c r="BB801" s="509"/>
      <c r="BC801" s="509"/>
    </row>
    <row r="802" ht="15.75" customHeight="1">
      <c r="A802" s="509"/>
      <c r="B802" s="510"/>
      <c r="C802" s="509"/>
      <c r="D802" s="509"/>
      <c r="E802" s="509"/>
      <c r="F802" s="509"/>
      <c r="G802" s="509"/>
      <c r="H802" s="509"/>
      <c r="I802" s="509"/>
      <c r="J802" s="509"/>
      <c r="K802" s="509"/>
      <c r="L802" s="509"/>
      <c r="M802" s="509"/>
      <c r="N802" s="509"/>
      <c r="O802" s="509"/>
      <c r="P802" s="509"/>
      <c r="Q802" s="509"/>
      <c r="R802" s="509"/>
      <c r="S802" s="509"/>
      <c r="T802" s="509"/>
      <c r="U802" s="509"/>
      <c r="V802" s="509"/>
      <c r="W802" s="509"/>
      <c r="X802" s="509"/>
      <c r="Y802" s="509"/>
      <c r="Z802" s="509"/>
      <c r="AA802" s="509"/>
      <c r="AB802" s="509"/>
      <c r="AC802" s="509"/>
      <c r="AD802" s="509"/>
      <c r="AE802" s="509"/>
      <c r="AF802" s="509"/>
      <c r="AG802" s="509"/>
      <c r="AH802" s="509"/>
      <c r="AI802" s="509"/>
      <c r="AJ802" s="509"/>
      <c r="AK802" s="509"/>
      <c r="AL802" s="509"/>
      <c r="AM802" s="509"/>
      <c r="AN802" s="509"/>
      <c r="AO802" s="509"/>
      <c r="AP802" s="509"/>
      <c r="AQ802" s="509"/>
      <c r="AR802" s="509"/>
      <c r="AS802" s="509"/>
      <c r="AT802" s="509"/>
      <c r="AU802" s="509"/>
      <c r="AV802" s="509"/>
      <c r="AW802" s="509"/>
      <c r="AX802" s="509"/>
      <c r="AY802" s="509"/>
      <c r="AZ802" s="509"/>
      <c r="BA802" s="509"/>
      <c r="BB802" s="509"/>
      <c r="BC802" s="509"/>
    </row>
    <row r="803" ht="15.75" customHeight="1">
      <c r="A803" s="509"/>
      <c r="B803" s="510"/>
      <c r="C803" s="509"/>
      <c r="D803" s="509"/>
      <c r="E803" s="509"/>
      <c r="F803" s="509"/>
      <c r="G803" s="509"/>
      <c r="H803" s="509"/>
      <c r="I803" s="509"/>
      <c r="J803" s="509"/>
      <c r="K803" s="509"/>
      <c r="L803" s="509"/>
      <c r="M803" s="509"/>
      <c r="N803" s="509"/>
      <c r="O803" s="509"/>
      <c r="P803" s="509"/>
      <c r="Q803" s="509"/>
      <c r="R803" s="509"/>
      <c r="S803" s="509"/>
      <c r="T803" s="509"/>
      <c r="U803" s="509"/>
      <c r="V803" s="509"/>
      <c r="W803" s="509"/>
      <c r="X803" s="509"/>
      <c r="Y803" s="509"/>
      <c r="Z803" s="509"/>
      <c r="AA803" s="509"/>
      <c r="AB803" s="509"/>
      <c r="AC803" s="509"/>
      <c r="AD803" s="509"/>
      <c r="AE803" s="509"/>
      <c r="AF803" s="509"/>
      <c r="AG803" s="509"/>
      <c r="AH803" s="509"/>
      <c r="AI803" s="509"/>
      <c r="AJ803" s="509"/>
      <c r="AK803" s="509"/>
      <c r="AL803" s="509"/>
      <c r="AM803" s="509"/>
      <c r="AN803" s="509"/>
      <c r="AO803" s="509"/>
      <c r="AP803" s="509"/>
      <c r="AQ803" s="509"/>
      <c r="AR803" s="509"/>
      <c r="AS803" s="509"/>
      <c r="AT803" s="509"/>
      <c r="AU803" s="509"/>
      <c r="AV803" s="509"/>
      <c r="AW803" s="509"/>
      <c r="AX803" s="509"/>
      <c r="AY803" s="509"/>
      <c r="AZ803" s="509"/>
      <c r="BA803" s="509"/>
      <c r="BB803" s="509"/>
      <c r="BC803" s="509"/>
    </row>
    <row r="804" ht="15.75" customHeight="1">
      <c r="A804" s="509"/>
      <c r="B804" s="510"/>
      <c r="C804" s="509"/>
      <c r="D804" s="509"/>
      <c r="E804" s="509"/>
      <c r="F804" s="509"/>
      <c r="G804" s="509"/>
      <c r="H804" s="509"/>
      <c r="I804" s="509"/>
      <c r="J804" s="509"/>
      <c r="K804" s="509"/>
      <c r="L804" s="509"/>
      <c r="M804" s="509"/>
      <c r="N804" s="509"/>
      <c r="O804" s="509"/>
      <c r="P804" s="509"/>
      <c r="Q804" s="509"/>
      <c r="R804" s="509"/>
      <c r="S804" s="509"/>
      <c r="T804" s="509"/>
      <c r="U804" s="509"/>
      <c r="V804" s="509"/>
      <c r="W804" s="509"/>
      <c r="X804" s="509"/>
      <c r="Y804" s="509"/>
      <c r="Z804" s="509"/>
      <c r="AA804" s="509"/>
      <c r="AB804" s="509"/>
      <c r="AC804" s="509"/>
      <c r="AD804" s="509"/>
      <c r="AE804" s="509"/>
      <c r="AF804" s="509"/>
      <c r="AG804" s="509"/>
      <c r="AH804" s="509"/>
      <c r="AI804" s="509"/>
      <c r="AJ804" s="509"/>
      <c r="AK804" s="509"/>
      <c r="AL804" s="509"/>
      <c r="AM804" s="509"/>
      <c r="AN804" s="509"/>
      <c r="AO804" s="509"/>
      <c r="AP804" s="509"/>
      <c r="AQ804" s="509"/>
      <c r="AR804" s="509"/>
      <c r="AS804" s="509"/>
      <c r="AT804" s="509"/>
      <c r="AU804" s="509"/>
      <c r="AV804" s="509"/>
      <c r="AW804" s="509"/>
      <c r="AX804" s="509"/>
      <c r="AY804" s="509"/>
      <c r="AZ804" s="509"/>
      <c r="BA804" s="509"/>
      <c r="BB804" s="509"/>
      <c r="BC804" s="509"/>
    </row>
    <row r="805" ht="15.75" customHeight="1">
      <c r="A805" s="509"/>
      <c r="B805" s="510"/>
      <c r="C805" s="509"/>
      <c r="D805" s="509"/>
      <c r="E805" s="509"/>
      <c r="F805" s="509"/>
      <c r="G805" s="509"/>
      <c r="H805" s="509"/>
      <c r="I805" s="509"/>
      <c r="J805" s="509"/>
      <c r="K805" s="509"/>
      <c r="L805" s="509"/>
      <c r="M805" s="509"/>
      <c r="N805" s="509"/>
      <c r="O805" s="509"/>
      <c r="P805" s="509"/>
      <c r="Q805" s="509"/>
      <c r="R805" s="509"/>
      <c r="S805" s="509"/>
      <c r="T805" s="509"/>
      <c r="U805" s="509"/>
      <c r="V805" s="509"/>
      <c r="W805" s="509"/>
      <c r="X805" s="509"/>
      <c r="Y805" s="509"/>
      <c r="Z805" s="509"/>
      <c r="AA805" s="509"/>
      <c r="AB805" s="509"/>
      <c r="AC805" s="509"/>
      <c r="AD805" s="509"/>
      <c r="AE805" s="509"/>
      <c r="AF805" s="509"/>
      <c r="AG805" s="509"/>
      <c r="AH805" s="509"/>
      <c r="AI805" s="509"/>
      <c r="AJ805" s="509"/>
      <c r="AK805" s="509"/>
      <c r="AL805" s="509"/>
      <c r="AM805" s="509"/>
      <c r="AN805" s="509"/>
      <c r="AO805" s="509"/>
      <c r="AP805" s="509"/>
      <c r="AQ805" s="509"/>
      <c r="AR805" s="509"/>
      <c r="AS805" s="509"/>
      <c r="AT805" s="509"/>
      <c r="AU805" s="509"/>
      <c r="AV805" s="509"/>
      <c r="AW805" s="509"/>
      <c r="AX805" s="509"/>
      <c r="AY805" s="509"/>
      <c r="AZ805" s="509"/>
      <c r="BA805" s="509"/>
      <c r="BB805" s="509"/>
      <c r="BC805" s="509"/>
    </row>
    <row r="806" ht="15.75" customHeight="1">
      <c r="A806" s="509"/>
      <c r="B806" s="510"/>
      <c r="C806" s="509"/>
      <c r="D806" s="509"/>
      <c r="E806" s="509"/>
      <c r="F806" s="509"/>
      <c r="G806" s="509"/>
      <c r="H806" s="509"/>
      <c r="I806" s="509"/>
      <c r="J806" s="509"/>
      <c r="K806" s="509"/>
      <c r="L806" s="509"/>
      <c r="M806" s="509"/>
      <c r="N806" s="509"/>
      <c r="O806" s="509"/>
      <c r="P806" s="509"/>
      <c r="Q806" s="509"/>
      <c r="R806" s="509"/>
      <c r="S806" s="509"/>
      <c r="T806" s="509"/>
      <c r="U806" s="509"/>
      <c r="V806" s="509"/>
      <c r="W806" s="509"/>
      <c r="X806" s="509"/>
      <c r="Y806" s="509"/>
      <c r="Z806" s="509"/>
      <c r="AA806" s="509"/>
      <c r="AB806" s="509"/>
      <c r="AC806" s="509"/>
      <c r="AD806" s="509"/>
      <c r="AE806" s="509"/>
      <c r="AF806" s="509"/>
      <c r="AG806" s="509"/>
      <c r="AH806" s="509"/>
      <c r="AI806" s="509"/>
      <c r="AJ806" s="509"/>
      <c r="AK806" s="509"/>
      <c r="AL806" s="509"/>
      <c r="AM806" s="509"/>
      <c r="AN806" s="509"/>
      <c r="AO806" s="509"/>
      <c r="AP806" s="509"/>
      <c r="AQ806" s="509"/>
      <c r="AR806" s="509"/>
      <c r="AS806" s="509"/>
      <c r="AT806" s="509"/>
      <c r="AU806" s="509"/>
      <c r="AV806" s="509"/>
      <c r="AW806" s="509"/>
      <c r="AX806" s="509"/>
      <c r="AY806" s="509"/>
      <c r="AZ806" s="509"/>
      <c r="BA806" s="509"/>
      <c r="BB806" s="509"/>
      <c r="BC806" s="509"/>
    </row>
    <row r="807" ht="15.75" customHeight="1">
      <c r="A807" s="509"/>
      <c r="B807" s="510"/>
      <c r="C807" s="509"/>
      <c r="D807" s="509"/>
      <c r="E807" s="509"/>
      <c r="F807" s="509"/>
      <c r="G807" s="509"/>
      <c r="H807" s="509"/>
      <c r="I807" s="509"/>
      <c r="J807" s="509"/>
      <c r="K807" s="509"/>
      <c r="L807" s="509"/>
      <c r="M807" s="509"/>
      <c r="N807" s="509"/>
      <c r="O807" s="509"/>
      <c r="P807" s="509"/>
      <c r="Q807" s="509"/>
      <c r="R807" s="509"/>
      <c r="S807" s="509"/>
      <c r="T807" s="509"/>
      <c r="U807" s="509"/>
      <c r="V807" s="509"/>
      <c r="W807" s="509"/>
      <c r="X807" s="509"/>
      <c r="Y807" s="509"/>
      <c r="Z807" s="509"/>
      <c r="AA807" s="509"/>
      <c r="AB807" s="509"/>
      <c r="AC807" s="509"/>
      <c r="AD807" s="509"/>
      <c r="AE807" s="509"/>
      <c r="AF807" s="509"/>
      <c r="AG807" s="509"/>
      <c r="AH807" s="509"/>
      <c r="AI807" s="509"/>
      <c r="AJ807" s="509"/>
      <c r="AK807" s="509"/>
      <c r="AL807" s="509"/>
      <c r="AM807" s="509"/>
      <c r="AN807" s="509"/>
      <c r="AO807" s="509"/>
      <c r="AP807" s="509"/>
      <c r="AQ807" s="509"/>
      <c r="AR807" s="509"/>
      <c r="AS807" s="509"/>
      <c r="AT807" s="509"/>
      <c r="AU807" s="509"/>
      <c r="AV807" s="509"/>
      <c r="AW807" s="509"/>
      <c r="AX807" s="509"/>
      <c r="AY807" s="509"/>
      <c r="AZ807" s="509"/>
      <c r="BA807" s="509"/>
      <c r="BB807" s="509"/>
      <c r="BC807" s="509"/>
    </row>
    <row r="808" ht="15.75" customHeight="1">
      <c r="A808" s="509"/>
      <c r="B808" s="510"/>
      <c r="C808" s="509"/>
      <c r="D808" s="509"/>
      <c r="E808" s="509"/>
      <c r="F808" s="509"/>
      <c r="G808" s="509"/>
      <c r="H808" s="509"/>
      <c r="I808" s="509"/>
      <c r="J808" s="509"/>
      <c r="K808" s="509"/>
      <c r="L808" s="509"/>
      <c r="M808" s="509"/>
      <c r="N808" s="509"/>
      <c r="O808" s="509"/>
      <c r="P808" s="509"/>
      <c r="Q808" s="509"/>
      <c r="R808" s="509"/>
      <c r="S808" s="509"/>
      <c r="T808" s="509"/>
      <c r="U808" s="509"/>
      <c r="V808" s="509"/>
      <c r="W808" s="509"/>
      <c r="X808" s="509"/>
      <c r="Y808" s="509"/>
      <c r="Z808" s="509"/>
      <c r="AA808" s="509"/>
      <c r="AB808" s="509"/>
      <c r="AC808" s="509"/>
      <c r="AD808" s="509"/>
      <c r="AE808" s="509"/>
      <c r="AF808" s="509"/>
      <c r="AG808" s="509"/>
      <c r="AH808" s="509"/>
      <c r="AI808" s="509"/>
      <c r="AJ808" s="509"/>
      <c r="AK808" s="509"/>
      <c r="AL808" s="509"/>
      <c r="AM808" s="509"/>
      <c r="AN808" s="509"/>
      <c r="AO808" s="509"/>
      <c r="AP808" s="509"/>
      <c r="AQ808" s="509"/>
      <c r="AR808" s="509"/>
      <c r="AS808" s="509"/>
      <c r="AT808" s="509"/>
      <c r="AU808" s="509"/>
      <c r="AV808" s="509"/>
      <c r="AW808" s="509"/>
      <c r="AX808" s="509"/>
      <c r="AY808" s="509"/>
      <c r="AZ808" s="509"/>
      <c r="BA808" s="509"/>
      <c r="BB808" s="509"/>
      <c r="BC808" s="509"/>
    </row>
    <row r="809" ht="15.75" customHeight="1">
      <c r="A809" s="509"/>
      <c r="B809" s="510"/>
      <c r="C809" s="509"/>
      <c r="D809" s="509"/>
      <c r="E809" s="509"/>
      <c r="F809" s="509"/>
      <c r="G809" s="509"/>
      <c r="H809" s="509"/>
      <c r="I809" s="509"/>
      <c r="J809" s="509"/>
      <c r="K809" s="509"/>
      <c r="L809" s="509"/>
      <c r="M809" s="509"/>
      <c r="N809" s="509"/>
      <c r="O809" s="509"/>
      <c r="P809" s="509"/>
      <c r="Q809" s="509"/>
      <c r="R809" s="509"/>
      <c r="S809" s="509"/>
      <c r="T809" s="509"/>
      <c r="U809" s="509"/>
      <c r="V809" s="509"/>
      <c r="W809" s="509"/>
      <c r="X809" s="509"/>
      <c r="Y809" s="509"/>
      <c r="Z809" s="509"/>
      <c r="AA809" s="509"/>
      <c r="AB809" s="509"/>
      <c r="AC809" s="509"/>
      <c r="AD809" s="509"/>
      <c r="AE809" s="509"/>
      <c r="AF809" s="509"/>
      <c r="AG809" s="509"/>
      <c r="AH809" s="509"/>
      <c r="AI809" s="509"/>
      <c r="AJ809" s="509"/>
      <c r="AK809" s="509"/>
      <c r="AL809" s="509"/>
      <c r="AM809" s="509"/>
      <c r="AN809" s="509"/>
      <c r="AO809" s="509"/>
      <c r="AP809" s="509"/>
      <c r="AQ809" s="509"/>
      <c r="AR809" s="509"/>
      <c r="AS809" s="509"/>
      <c r="AT809" s="509"/>
      <c r="AU809" s="509"/>
      <c r="AV809" s="509"/>
      <c r="AW809" s="509"/>
      <c r="AX809" s="509"/>
      <c r="AY809" s="509"/>
      <c r="AZ809" s="509"/>
      <c r="BA809" s="509"/>
      <c r="BB809" s="509"/>
      <c r="BC809" s="509"/>
    </row>
    <row r="810" ht="15.75" customHeight="1">
      <c r="A810" s="509"/>
      <c r="B810" s="510"/>
      <c r="C810" s="509"/>
      <c r="D810" s="509"/>
      <c r="E810" s="509"/>
      <c r="F810" s="509"/>
      <c r="G810" s="509"/>
      <c r="H810" s="509"/>
      <c r="I810" s="509"/>
      <c r="J810" s="509"/>
      <c r="K810" s="509"/>
      <c r="L810" s="509"/>
      <c r="M810" s="509"/>
      <c r="N810" s="509"/>
      <c r="O810" s="509"/>
      <c r="P810" s="509"/>
      <c r="Q810" s="509"/>
      <c r="R810" s="509"/>
      <c r="S810" s="509"/>
      <c r="T810" s="509"/>
      <c r="U810" s="509"/>
      <c r="V810" s="509"/>
      <c r="W810" s="509"/>
      <c r="X810" s="509"/>
      <c r="Y810" s="509"/>
      <c r="Z810" s="509"/>
      <c r="AA810" s="509"/>
      <c r="AB810" s="509"/>
      <c r="AC810" s="509"/>
      <c r="AD810" s="509"/>
      <c r="AE810" s="509"/>
      <c r="AF810" s="509"/>
      <c r="AG810" s="509"/>
      <c r="AH810" s="509"/>
      <c r="AI810" s="509"/>
      <c r="AJ810" s="509"/>
      <c r="AK810" s="509"/>
      <c r="AL810" s="509"/>
      <c r="AM810" s="509"/>
      <c r="AN810" s="509"/>
      <c r="AO810" s="509"/>
      <c r="AP810" s="509"/>
      <c r="AQ810" s="509"/>
      <c r="AR810" s="509"/>
      <c r="AS810" s="509"/>
      <c r="AT810" s="509"/>
      <c r="AU810" s="509"/>
      <c r="AV810" s="509"/>
      <c r="AW810" s="509"/>
      <c r="AX810" s="509"/>
      <c r="AY810" s="509"/>
      <c r="AZ810" s="509"/>
      <c r="BA810" s="509"/>
      <c r="BB810" s="509"/>
      <c r="BC810" s="509"/>
    </row>
    <row r="811" ht="15.75" customHeight="1">
      <c r="A811" s="509"/>
      <c r="B811" s="510"/>
      <c r="C811" s="509"/>
      <c r="D811" s="509"/>
      <c r="E811" s="509"/>
      <c r="F811" s="509"/>
      <c r="G811" s="509"/>
      <c r="H811" s="509"/>
      <c r="I811" s="509"/>
      <c r="J811" s="509"/>
      <c r="K811" s="509"/>
      <c r="L811" s="509"/>
      <c r="M811" s="509"/>
      <c r="N811" s="509"/>
      <c r="O811" s="509"/>
      <c r="P811" s="509"/>
      <c r="Q811" s="509"/>
      <c r="R811" s="509"/>
      <c r="S811" s="509"/>
      <c r="T811" s="509"/>
      <c r="U811" s="509"/>
      <c r="V811" s="509"/>
      <c r="W811" s="509"/>
      <c r="X811" s="509"/>
      <c r="Y811" s="509"/>
      <c r="Z811" s="509"/>
      <c r="AA811" s="509"/>
      <c r="AB811" s="509"/>
      <c r="AC811" s="509"/>
      <c r="AD811" s="509"/>
      <c r="AE811" s="509"/>
      <c r="AF811" s="509"/>
      <c r="AG811" s="509"/>
      <c r="AH811" s="509"/>
      <c r="AI811" s="509"/>
      <c r="AJ811" s="509"/>
      <c r="AK811" s="509"/>
      <c r="AL811" s="509"/>
      <c r="AM811" s="509"/>
      <c r="AN811" s="509"/>
      <c r="AO811" s="509"/>
      <c r="AP811" s="509"/>
      <c r="AQ811" s="509"/>
      <c r="AR811" s="509"/>
      <c r="AS811" s="509"/>
      <c r="AT811" s="509"/>
      <c r="AU811" s="509"/>
      <c r="AV811" s="509"/>
      <c r="AW811" s="509"/>
      <c r="AX811" s="509"/>
      <c r="AY811" s="509"/>
      <c r="AZ811" s="509"/>
      <c r="BA811" s="509"/>
      <c r="BB811" s="509"/>
      <c r="BC811" s="509"/>
    </row>
    <row r="812" ht="15.75" customHeight="1">
      <c r="A812" s="509"/>
      <c r="B812" s="510"/>
      <c r="C812" s="509"/>
      <c r="D812" s="509"/>
      <c r="E812" s="509"/>
      <c r="F812" s="509"/>
      <c r="G812" s="509"/>
      <c r="H812" s="509"/>
      <c r="I812" s="509"/>
      <c r="J812" s="509"/>
      <c r="K812" s="509"/>
      <c r="L812" s="509"/>
      <c r="M812" s="509"/>
      <c r="N812" s="509"/>
      <c r="O812" s="509"/>
      <c r="P812" s="509"/>
      <c r="Q812" s="509"/>
      <c r="R812" s="509"/>
      <c r="S812" s="509"/>
      <c r="T812" s="509"/>
      <c r="U812" s="509"/>
      <c r="V812" s="509"/>
      <c r="W812" s="509"/>
      <c r="X812" s="509"/>
      <c r="Y812" s="509"/>
      <c r="Z812" s="509"/>
      <c r="AA812" s="509"/>
      <c r="AB812" s="509"/>
      <c r="AC812" s="509"/>
      <c r="AD812" s="509"/>
      <c r="AE812" s="509"/>
      <c r="AF812" s="509"/>
      <c r="AG812" s="509"/>
      <c r="AH812" s="509"/>
      <c r="AI812" s="509"/>
      <c r="AJ812" s="509"/>
      <c r="AK812" s="509"/>
      <c r="AL812" s="509"/>
      <c r="AM812" s="509"/>
      <c r="AN812" s="509"/>
      <c r="AO812" s="509"/>
      <c r="AP812" s="509"/>
      <c r="AQ812" s="509"/>
      <c r="AR812" s="509"/>
      <c r="AS812" s="509"/>
      <c r="AT812" s="509"/>
      <c r="AU812" s="509"/>
      <c r="AV812" s="509"/>
      <c r="AW812" s="509"/>
      <c r="AX812" s="509"/>
      <c r="AY812" s="509"/>
      <c r="AZ812" s="509"/>
      <c r="BA812" s="509"/>
      <c r="BB812" s="509"/>
      <c r="BC812" s="509"/>
    </row>
    <row r="813" ht="15.75" customHeight="1">
      <c r="A813" s="509"/>
      <c r="B813" s="510"/>
      <c r="C813" s="509"/>
      <c r="D813" s="509"/>
      <c r="E813" s="509"/>
      <c r="F813" s="509"/>
      <c r="G813" s="509"/>
      <c r="H813" s="509"/>
      <c r="I813" s="509"/>
      <c r="J813" s="509"/>
      <c r="K813" s="509"/>
      <c r="L813" s="509"/>
      <c r="M813" s="509"/>
      <c r="N813" s="509"/>
      <c r="O813" s="509"/>
      <c r="P813" s="509"/>
      <c r="Q813" s="509"/>
      <c r="R813" s="509"/>
      <c r="S813" s="509"/>
      <c r="T813" s="509"/>
      <c r="U813" s="509"/>
      <c r="V813" s="509"/>
      <c r="W813" s="509"/>
      <c r="X813" s="509"/>
      <c r="Y813" s="509"/>
      <c r="Z813" s="509"/>
      <c r="AA813" s="509"/>
      <c r="AB813" s="509"/>
      <c r="AC813" s="509"/>
      <c r="AD813" s="509"/>
      <c r="AE813" s="509"/>
      <c r="AF813" s="509"/>
      <c r="AG813" s="509"/>
      <c r="AH813" s="509"/>
      <c r="AI813" s="509"/>
      <c r="AJ813" s="509"/>
      <c r="AK813" s="509"/>
      <c r="AL813" s="509"/>
      <c r="AM813" s="509"/>
      <c r="AN813" s="509"/>
      <c r="AO813" s="509"/>
      <c r="AP813" s="509"/>
      <c r="AQ813" s="509"/>
      <c r="AR813" s="509"/>
      <c r="AS813" s="509"/>
      <c r="AT813" s="509"/>
      <c r="AU813" s="509"/>
      <c r="AV813" s="509"/>
      <c r="AW813" s="509"/>
      <c r="AX813" s="509"/>
      <c r="AY813" s="509"/>
      <c r="AZ813" s="509"/>
      <c r="BA813" s="509"/>
      <c r="BB813" s="509"/>
      <c r="BC813" s="509"/>
    </row>
    <row r="814" ht="15.75" customHeight="1">
      <c r="A814" s="509"/>
      <c r="B814" s="510"/>
      <c r="C814" s="509"/>
      <c r="D814" s="509"/>
      <c r="E814" s="509"/>
      <c r="F814" s="509"/>
      <c r="G814" s="509"/>
      <c r="H814" s="509"/>
      <c r="I814" s="509"/>
      <c r="J814" s="509"/>
      <c r="K814" s="509"/>
      <c r="L814" s="509"/>
      <c r="M814" s="509"/>
      <c r="N814" s="509"/>
      <c r="O814" s="509"/>
      <c r="P814" s="509"/>
      <c r="Q814" s="509"/>
      <c r="R814" s="509"/>
      <c r="S814" s="509"/>
      <c r="T814" s="509"/>
      <c r="U814" s="509"/>
      <c r="V814" s="509"/>
      <c r="W814" s="509"/>
      <c r="X814" s="509"/>
      <c r="Y814" s="509"/>
      <c r="Z814" s="509"/>
      <c r="AA814" s="509"/>
      <c r="AB814" s="509"/>
      <c r="AC814" s="509"/>
      <c r="AD814" s="509"/>
      <c r="AE814" s="509"/>
      <c r="AF814" s="509"/>
      <c r="AG814" s="509"/>
      <c r="AH814" s="509"/>
      <c r="AI814" s="509"/>
      <c r="AJ814" s="509"/>
      <c r="AK814" s="509"/>
      <c r="AL814" s="509"/>
      <c r="AM814" s="509"/>
      <c r="AN814" s="509"/>
      <c r="AO814" s="509"/>
      <c r="AP814" s="509"/>
      <c r="AQ814" s="509"/>
      <c r="AR814" s="509"/>
      <c r="AS814" s="509"/>
      <c r="AT814" s="509"/>
      <c r="AU814" s="509"/>
      <c r="AV814" s="509"/>
      <c r="AW814" s="509"/>
      <c r="AX814" s="509"/>
      <c r="AY814" s="509"/>
      <c r="AZ814" s="509"/>
      <c r="BA814" s="509"/>
      <c r="BB814" s="509"/>
      <c r="BC814" s="509"/>
    </row>
    <row r="815" ht="15.75" customHeight="1">
      <c r="A815" s="509"/>
      <c r="B815" s="510"/>
      <c r="C815" s="509"/>
      <c r="D815" s="509"/>
      <c r="E815" s="509"/>
      <c r="F815" s="509"/>
      <c r="G815" s="509"/>
      <c r="H815" s="509"/>
      <c r="I815" s="509"/>
      <c r="J815" s="509"/>
      <c r="K815" s="509"/>
      <c r="L815" s="509"/>
      <c r="M815" s="509"/>
      <c r="N815" s="509"/>
      <c r="O815" s="509"/>
      <c r="P815" s="509"/>
      <c r="Q815" s="509"/>
      <c r="R815" s="509"/>
      <c r="S815" s="509"/>
      <c r="T815" s="509"/>
      <c r="U815" s="509"/>
      <c r="V815" s="509"/>
      <c r="W815" s="509"/>
      <c r="X815" s="509"/>
      <c r="Y815" s="509"/>
      <c r="Z815" s="509"/>
      <c r="AA815" s="509"/>
      <c r="AB815" s="509"/>
      <c r="AC815" s="509"/>
      <c r="AD815" s="509"/>
      <c r="AE815" s="509"/>
      <c r="AF815" s="509"/>
      <c r="AG815" s="509"/>
      <c r="AH815" s="509"/>
      <c r="AI815" s="509"/>
      <c r="AJ815" s="509"/>
      <c r="AK815" s="509"/>
      <c r="AL815" s="509"/>
      <c r="AM815" s="509"/>
      <c r="AN815" s="509"/>
      <c r="AO815" s="509"/>
      <c r="AP815" s="509"/>
      <c r="AQ815" s="509"/>
      <c r="AR815" s="509"/>
      <c r="AS815" s="509"/>
      <c r="AT815" s="509"/>
      <c r="AU815" s="509"/>
      <c r="AV815" s="509"/>
      <c r="AW815" s="509"/>
      <c r="AX815" s="509"/>
      <c r="AY815" s="509"/>
      <c r="AZ815" s="509"/>
      <c r="BA815" s="509"/>
      <c r="BB815" s="509"/>
      <c r="BC815" s="509"/>
    </row>
    <row r="816" ht="15.75" customHeight="1">
      <c r="A816" s="509"/>
      <c r="B816" s="510"/>
      <c r="C816" s="509"/>
      <c r="D816" s="509"/>
      <c r="E816" s="509"/>
      <c r="F816" s="509"/>
      <c r="G816" s="509"/>
      <c r="H816" s="509"/>
      <c r="I816" s="509"/>
      <c r="J816" s="509"/>
      <c r="K816" s="509"/>
      <c r="L816" s="509"/>
      <c r="M816" s="509"/>
      <c r="N816" s="509"/>
      <c r="O816" s="509"/>
      <c r="P816" s="509"/>
      <c r="Q816" s="509"/>
      <c r="R816" s="509"/>
      <c r="S816" s="509"/>
      <c r="T816" s="509"/>
      <c r="U816" s="509"/>
      <c r="V816" s="509"/>
      <c r="W816" s="509"/>
      <c r="X816" s="509"/>
      <c r="Y816" s="509"/>
      <c r="Z816" s="509"/>
      <c r="AA816" s="509"/>
      <c r="AB816" s="509"/>
      <c r="AC816" s="509"/>
      <c r="AD816" s="509"/>
      <c r="AE816" s="509"/>
      <c r="AF816" s="509"/>
      <c r="AG816" s="509"/>
      <c r="AH816" s="509"/>
      <c r="AI816" s="509"/>
      <c r="AJ816" s="509"/>
      <c r="AK816" s="509"/>
      <c r="AL816" s="509"/>
      <c r="AM816" s="509"/>
      <c r="AN816" s="509"/>
      <c r="AO816" s="509"/>
      <c r="AP816" s="509"/>
      <c r="AQ816" s="509"/>
      <c r="AR816" s="509"/>
      <c r="AS816" s="509"/>
      <c r="AT816" s="509"/>
      <c r="AU816" s="509"/>
      <c r="AV816" s="509"/>
      <c r="AW816" s="509"/>
      <c r="AX816" s="509"/>
      <c r="AY816" s="509"/>
      <c r="AZ816" s="509"/>
      <c r="BA816" s="509"/>
      <c r="BB816" s="509"/>
      <c r="BC816" s="509"/>
    </row>
    <row r="817" ht="15.75" customHeight="1">
      <c r="A817" s="509"/>
      <c r="B817" s="510"/>
      <c r="C817" s="509"/>
      <c r="D817" s="509"/>
      <c r="E817" s="509"/>
      <c r="F817" s="509"/>
      <c r="G817" s="509"/>
      <c r="H817" s="509"/>
      <c r="I817" s="509"/>
      <c r="J817" s="509"/>
      <c r="K817" s="509"/>
      <c r="L817" s="509"/>
      <c r="M817" s="509"/>
      <c r="N817" s="509"/>
      <c r="O817" s="509"/>
      <c r="P817" s="509"/>
      <c r="Q817" s="509"/>
      <c r="R817" s="509"/>
      <c r="S817" s="509"/>
      <c r="T817" s="509"/>
      <c r="U817" s="509"/>
      <c r="V817" s="509"/>
      <c r="W817" s="509"/>
      <c r="X817" s="509"/>
      <c r="Y817" s="509"/>
      <c r="Z817" s="509"/>
      <c r="AA817" s="509"/>
      <c r="AB817" s="509"/>
      <c r="AC817" s="509"/>
      <c r="AD817" s="509"/>
      <c r="AE817" s="509"/>
      <c r="AF817" s="509"/>
      <c r="AG817" s="509"/>
      <c r="AH817" s="509"/>
      <c r="AI817" s="509"/>
      <c r="AJ817" s="509"/>
      <c r="AK817" s="509"/>
      <c r="AL817" s="509"/>
      <c r="AM817" s="509"/>
      <c r="AN817" s="509"/>
      <c r="AO817" s="509"/>
      <c r="AP817" s="509"/>
      <c r="AQ817" s="509"/>
      <c r="AR817" s="509"/>
      <c r="AS817" s="509"/>
      <c r="AT817" s="509"/>
      <c r="AU817" s="509"/>
      <c r="AV817" s="509"/>
      <c r="AW817" s="509"/>
      <c r="AX817" s="509"/>
      <c r="AY817" s="509"/>
      <c r="AZ817" s="509"/>
      <c r="BA817" s="509"/>
      <c r="BB817" s="509"/>
      <c r="BC817" s="509"/>
    </row>
    <row r="818" ht="15.75" customHeight="1">
      <c r="A818" s="509"/>
      <c r="B818" s="510"/>
      <c r="C818" s="509"/>
      <c r="D818" s="509"/>
      <c r="E818" s="509"/>
      <c r="F818" s="509"/>
      <c r="G818" s="509"/>
      <c r="H818" s="509"/>
      <c r="I818" s="509"/>
      <c r="J818" s="509"/>
      <c r="K818" s="509"/>
      <c r="L818" s="509"/>
      <c r="M818" s="509"/>
      <c r="N818" s="509"/>
      <c r="O818" s="509"/>
      <c r="P818" s="509"/>
      <c r="Q818" s="509"/>
      <c r="R818" s="509"/>
      <c r="S818" s="509"/>
      <c r="T818" s="509"/>
      <c r="U818" s="509"/>
      <c r="V818" s="509"/>
      <c r="W818" s="509"/>
      <c r="X818" s="509"/>
      <c r="Y818" s="509"/>
      <c r="Z818" s="509"/>
      <c r="AA818" s="509"/>
      <c r="AB818" s="509"/>
      <c r="AC818" s="509"/>
      <c r="AD818" s="509"/>
      <c r="AE818" s="509"/>
      <c r="AF818" s="509"/>
      <c r="AG818" s="509"/>
      <c r="AH818" s="509"/>
      <c r="AI818" s="509"/>
      <c r="AJ818" s="509"/>
      <c r="AK818" s="509"/>
      <c r="AL818" s="509"/>
      <c r="AM818" s="509"/>
      <c r="AN818" s="509"/>
      <c r="AO818" s="509"/>
      <c r="AP818" s="509"/>
      <c r="AQ818" s="509"/>
      <c r="AR818" s="509"/>
      <c r="AS818" s="509"/>
      <c r="AT818" s="509"/>
      <c r="AU818" s="509"/>
      <c r="AV818" s="509"/>
      <c r="AW818" s="509"/>
      <c r="AX818" s="509"/>
      <c r="AY818" s="509"/>
      <c r="AZ818" s="509"/>
      <c r="BA818" s="509"/>
      <c r="BB818" s="509"/>
      <c r="BC818" s="509"/>
    </row>
    <row r="819" ht="15.75" customHeight="1">
      <c r="A819" s="509"/>
      <c r="B819" s="510"/>
      <c r="C819" s="509"/>
      <c r="D819" s="509"/>
      <c r="E819" s="509"/>
      <c r="F819" s="509"/>
      <c r="G819" s="509"/>
      <c r="H819" s="509"/>
      <c r="I819" s="509"/>
      <c r="J819" s="509"/>
      <c r="K819" s="509"/>
      <c r="L819" s="509"/>
      <c r="M819" s="509"/>
      <c r="N819" s="509"/>
      <c r="O819" s="509"/>
      <c r="P819" s="509"/>
      <c r="Q819" s="509"/>
      <c r="R819" s="509"/>
      <c r="S819" s="509"/>
      <c r="T819" s="509"/>
      <c r="U819" s="509"/>
      <c r="V819" s="509"/>
      <c r="W819" s="509"/>
      <c r="X819" s="509"/>
      <c r="Y819" s="509"/>
      <c r="Z819" s="509"/>
      <c r="AA819" s="509"/>
      <c r="AB819" s="509"/>
      <c r="AC819" s="509"/>
      <c r="AD819" s="509"/>
      <c r="AE819" s="509"/>
      <c r="AF819" s="509"/>
      <c r="AG819" s="509"/>
      <c r="AH819" s="509"/>
      <c r="AI819" s="509"/>
      <c r="AJ819" s="509"/>
      <c r="AK819" s="509"/>
      <c r="AL819" s="509"/>
      <c r="AM819" s="509"/>
      <c r="AN819" s="509"/>
      <c r="AO819" s="509"/>
      <c r="AP819" s="509"/>
      <c r="AQ819" s="509"/>
      <c r="AR819" s="509"/>
      <c r="AS819" s="509"/>
      <c r="AT819" s="509"/>
      <c r="AU819" s="509"/>
      <c r="AV819" s="509"/>
      <c r="AW819" s="509"/>
      <c r="AX819" s="509"/>
      <c r="AY819" s="509"/>
      <c r="AZ819" s="509"/>
      <c r="BA819" s="509"/>
      <c r="BB819" s="509"/>
      <c r="BC819" s="509"/>
    </row>
    <row r="820" ht="15.75" customHeight="1">
      <c r="A820" s="509"/>
      <c r="B820" s="510"/>
      <c r="C820" s="509"/>
      <c r="D820" s="509"/>
      <c r="E820" s="509"/>
      <c r="F820" s="509"/>
      <c r="G820" s="509"/>
      <c r="H820" s="509"/>
      <c r="I820" s="509"/>
      <c r="J820" s="509"/>
      <c r="K820" s="509"/>
      <c r="L820" s="509"/>
      <c r="M820" s="509"/>
      <c r="N820" s="509"/>
      <c r="O820" s="509"/>
      <c r="P820" s="509"/>
      <c r="Q820" s="509"/>
      <c r="R820" s="509"/>
      <c r="S820" s="509"/>
      <c r="T820" s="509"/>
      <c r="U820" s="509"/>
      <c r="V820" s="509"/>
      <c r="W820" s="509"/>
      <c r="X820" s="509"/>
      <c r="Y820" s="509"/>
      <c r="Z820" s="509"/>
      <c r="AA820" s="509"/>
      <c r="AB820" s="509"/>
      <c r="AC820" s="509"/>
      <c r="AD820" s="509"/>
      <c r="AE820" s="509"/>
      <c r="AF820" s="509"/>
      <c r="AG820" s="509"/>
      <c r="AH820" s="509"/>
      <c r="AI820" s="509"/>
      <c r="AJ820" s="509"/>
      <c r="AK820" s="509"/>
      <c r="AL820" s="509"/>
      <c r="AM820" s="509"/>
      <c r="AN820" s="509"/>
      <c r="AO820" s="509"/>
      <c r="AP820" s="509"/>
      <c r="AQ820" s="509"/>
      <c r="AR820" s="509"/>
      <c r="AS820" s="509"/>
      <c r="AT820" s="509"/>
      <c r="AU820" s="509"/>
      <c r="AV820" s="509"/>
      <c r="AW820" s="509"/>
      <c r="AX820" s="509"/>
      <c r="AY820" s="509"/>
      <c r="AZ820" s="509"/>
      <c r="BA820" s="509"/>
      <c r="BB820" s="509"/>
      <c r="BC820" s="509"/>
    </row>
    <row r="821" ht="15.75" customHeight="1">
      <c r="A821" s="509"/>
      <c r="B821" s="510"/>
      <c r="C821" s="509"/>
      <c r="D821" s="509"/>
      <c r="E821" s="509"/>
      <c r="F821" s="509"/>
      <c r="G821" s="509"/>
      <c r="H821" s="509"/>
      <c r="I821" s="509"/>
      <c r="J821" s="509"/>
      <c r="K821" s="509"/>
      <c r="L821" s="509"/>
      <c r="M821" s="509"/>
      <c r="N821" s="509"/>
      <c r="O821" s="509"/>
      <c r="P821" s="509"/>
      <c r="Q821" s="509"/>
      <c r="R821" s="509"/>
      <c r="S821" s="509"/>
      <c r="T821" s="509"/>
      <c r="U821" s="509"/>
      <c r="V821" s="509"/>
      <c r="W821" s="509"/>
      <c r="X821" s="509"/>
      <c r="Y821" s="509"/>
      <c r="Z821" s="509"/>
      <c r="AA821" s="509"/>
      <c r="AB821" s="509"/>
      <c r="AC821" s="509"/>
      <c r="AD821" s="509"/>
      <c r="AE821" s="509"/>
      <c r="AF821" s="509"/>
      <c r="AG821" s="509"/>
      <c r="AH821" s="509"/>
      <c r="AI821" s="509"/>
      <c r="AJ821" s="509"/>
      <c r="AK821" s="509"/>
      <c r="AL821" s="509"/>
      <c r="AM821" s="509"/>
      <c r="AN821" s="509"/>
      <c r="AO821" s="509"/>
      <c r="AP821" s="509"/>
      <c r="AQ821" s="509"/>
      <c r="AR821" s="509"/>
      <c r="AS821" s="509"/>
      <c r="AT821" s="509"/>
      <c r="AU821" s="509"/>
      <c r="AV821" s="509"/>
      <c r="AW821" s="509"/>
      <c r="AX821" s="509"/>
      <c r="AY821" s="509"/>
      <c r="AZ821" s="509"/>
      <c r="BA821" s="509"/>
      <c r="BB821" s="509"/>
      <c r="BC821" s="509"/>
    </row>
    <row r="822" ht="15.75" customHeight="1">
      <c r="A822" s="509"/>
      <c r="B822" s="510"/>
      <c r="C822" s="509"/>
      <c r="D822" s="509"/>
      <c r="E822" s="509"/>
      <c r="F822" s="509"/>
      <c r="G822" s="509"/>
      <c r="H822" s="509"/>
      <c r="I822" s="509"/>
      <c r="J822" s="509"/>
      <c r="K822" s="509"/>
      <c r="L822" s="509"/>
      <c r="M822" s="509"/>
      <c r="N822" s="509"/>
      <c r="O822" s="509"/>
      <c r="P822" s="509"/>
      <c r="Q822" s="509"/>
      <c r="R822" s="509"/>
      <c r="S822" s="509"/>
      <c r="T822" s="509"/>
      <c r="U822" s="509"/>
      <c r="V822" s="509"/>
      <c r="W822" s="509"/>
      <c r="X822" s="509"/>
      <c r="Y822" s="509"/>
      <c r="Z822" s="509"/>
      <c r="AA822" s="509"/>
      <c r="AB822" s="509"/>
      <c r="AC822" s="509"/>
      <c r="AD822" s="509"/>
      <c r="AE822" s="509"/>
      <c r="AF822" s="509"/>
      <c r="AG822" s="509"/>
      <c r="AH822" s="509"/>
      <c r="AI822" s="509"/>
      <c r="AJ822" s="509"/>
      <c r="AK822" s="509"/>
      <c r="AL822" s="509"/>
      <c r="AM822" s="509"/>
      <c r="AN822" s="509"/>
      <c r="AO822" s="509"/>
      <c r="AP822" s="509"/>
      <c r="AQ822" s="509"/>
      <c r="AR822" s="509"/>
      <c r="AS822" s="509"/>
      <c r="AT822" s="509"/>
      <c r="AU822" s="509"/>
      <c r="AV822" s="509"/>
      <c r="AW822" s="509"/>
      <c r="AX822" s="509"/>
      <c r="AY822" s="509"/>
      <c r="AZ822" s="509"/>
      <c r="BA822" s="509"/>
      <c r="BB822" s="509"/>
      <c r="BC822" s="509"/>
    </row>
    <row r="823" ht="15.75" customHeight="1">
      <c r="A823" s="509"/>
      <c r="B823" s="510"/>
      <c r="C823" s="509"/>
      <c r="D823" s="509"/>
      <c r="E823" s="509"/>
      <c r="F823" s="509"/>
      <c r="G823" s="509"/>
      <c r="H823" s="509"/>
      <c r="I823" s="509"/>
      <c r="J823" s="509"/>
      <c r="K823" s="509"/>
      <c r="L823" s="509"/>
      <c r="M823" s="509"/>
      <c r="N823" s="509"/>
      <c r="O823" s="509"/>
      <c r="P823" s="509"/>
      <c r="Q823" s="509"/>
      <c r="R823" s="509"/>
      <c r="S823" s="509"/>
      <c r="T823" s="509"/>
      <c r="U823" s="509"/>
      <c r="V823" s="509"/>
      <c r="W823" s="509"/>
      <c r="X823" s="509"/>
      <c r="Y823" s="509"/>
      <c r="Z823" s="509"/>
      <c r="AA823" s="509"/>
      <c r="AB823" s="509"/>
      <c r="AC823" s="509"/>
      <c r="AD823" s="509"/>
      <c r="AE823" s="509"/>
      <c r="AF823" s="509"/>
      <c r="AG823" s="509"/>
      <c r="AH823" s="509"/>
      <c r="AI823" s="509"/>
      <c r="AJ823" s="509"/>
      <c r="AK823" s="509"/>
      <c r="AL823" s="509"/>
      <c r="AM823" s="509"/>
      <c r="AN823" s="509"/>
      <c r="AO823" s="509"/>
      <c r="AP823" s="509"/>
      <c r="AQ823" s="509"/>
      <c r="AR823" s="509"/>
      <c r="AS823" s="509"/>
      <c r="AT823" s="509"/>
      <c r="AU823" s="509"/>
      <c r="AV823" s="509"/>
      <c r="AW823" s="509"/>
      <c r="AX823" s="509"/>
      <c r="AY823" s="509"/>
      <c r="AZ823" s="509"/>
      <c r="BA823" s="509"/>
      <c r="BB823" s="509"/>
      <c r="BC823" s="509"/>
    </row>
    <row r="824" ht="15.75" customHeight="1">
      <c r="A824" s="509"/>
      <c r="B824" s="510"/>
      <c r="C824" s="509"/>
      <c r="D824" s="509"/>
      <c r="E824" s="509"/>
      <c r="F824" s="509"/>
      <c r="G824" s="509"/>
      <c r="H824" s="509"/>
      <c r="I824" s="509"/>
      <c r="J824" s="509"/>
      <c r="K824" s="509"/>
      <c r="L824" s="509"/>
      <c r="M824" s="509"/>
      <c r="N824" s="509"/>
      <c r="O824" s="509"/>
      <c r="P824" s="509"/>
      <c r="Q824" s="509"/>
      <c r="R824" s="509"/>
      <c r="S824" s="509"/>
      <c r="T824" s="509"/>
      <c r="U824" s="509"/>
      <c r="V824" s="509"/>
      <c r="W824" s="509"/>
      <c r="X824" s="509"/>
      <c r="Y824" s="509"/>
      <c r="Z824" s="509"/>
      <c r="AA824" s="509"/>
      <c r="AB824" s="509"/>
      <c r="AC824" s="509"/>
      <c r="AD824" s="509"/>
      <c r="AE824" s="509"/>
      <c r="AF824" s="509"/>
      <c r="AG824" s="509"/>
      <c r="AH824" s="509"/>
      <c r="AI824" s="509"/>
      <c r="AJ824" s="509"/>
      <c r="AK824" s="509"/>
      <c r="AL824" s="509"/>
      <c r="AM824" s="509"/>
      <c r="AN824" s="509"/>
      <c r="AO824" s="509"/>
      <c r="AP824" s="509"/>
      <c r="AQ824" s="509"/>
      <c r="AR824" s="509"/>
      <c r="AS824" s="509"/>
      <c r="AT824" s="509"/>
      <c r="AU824" s="509"/>
      <c r="AV824" s="509"/>
      <c r="AW824" s="509"/>
      <c r="AX824" s="509"/>
      <c r="AY824" s="509"/>
      <c r="AZ824" s="509"/>
      <c r="BA824" s="509"/>
      <c r="BB824" s="509"/>
      <c r="BC824" s="509"/>
    </row>
    <row r="825" ht="15.75" customHeight="1">
      <c r="A825" s="509"/>
      <c r="B825" s="510"/>
      <c r="C825" s="509"/>
      <c r="D825" s="509"/>
      <c r="E825" s="509"/>
      <c r="F825" s="509"/>
      <c r="G825" s="509"/>
      <c r="H825" s="509"/>
      <c r="I825" s="509"/>
      <c r="J825" s="509"/>
      <c r="K825" s="509"/>
      <c r="L825" s="509"/>
      <c r="M825" s="509"/>
      <c r="N825" s="509"/>
      <c r="O825" s="509"/>
      <c r="P825" s="509"/>
      <c r="Q825" s="509"/>
      <c r="R825" s="509"/>
      <c r="S825" s="509"/>
      <c r="T825" s="509"/>
      <c r="U825" s="509"/>
      <c r="V825" s="509"/>
      <c r="W825" s="509"/>
      <c r="X825" s="509"/>
      <c r="Y825" s="509"/>
      <c r="Z825" s="509"/>
      <c r="AA825" s="509"/>
      <c r="AB825" s="509"/>
      <c r="AC825" s="509"/>
      <c r="AD825" s="509"/>
      <c r="AE825" s="509"/>
      <c r="AF825" s="509"/>
      <c r="AG825" s="509"/>
      <c r="AH825" s="509"/>
      <c r="AI825" s="509"/>
      <c r="AJ825" s="509"/>
      <c r="AK825" s="509"/>
      <c r="AL825" s="509"/>
      <c r="AM825" s="509"/>
      <c r="AN825" s="509"/>
      <c r="AO825" s="509"/>
      <c r="AP825" s="509"/>
      <c r="AQ825" s="509"/>
      <c r="AR825" s="509"/>
      <c r="AS825" s="509"/>
      <c r="AT825" s="509"/>
      <c r="AU825" s="509"/>
      <c r="AV825" s="509"/>
      <c r="AW825" s="509"/>
      <c r="AX825" s="509"/>
      <c r="AY825" s="509"/>
      <c r="AZ825" s="509"/>
      <c r="BA825" s="509"/>
      <c r="BB825" s="509"/>
      <c r="BC825" s="509"/>
    </row>
    <row r="826" ht="15.75" customHeight="1">
      <c r="A826" s="509"/>
      <c r="B826" s="510"/>
      <c r="C826" s="509"/>
      <c r="D826" s="509"/>
      <c r="E826" s="509"/>
      <c r="F826" s="509"/>
      <c r="G826" s="509"/>
      <c r="H826" s="509"/>
      <c r="I826" s="509"/>
      <c r="J826" s="509"/>
      <c r="K826" s="509"/>
      <c r="L826" s="509"/>
      <c r="M826" s="509"/>
      <c r="N826" s="509"/>
      <c r="O826" s="509"/>
      <c r="P826" s="509"/>
      <c r="Q826" s="509"/>
      <c r="R826" s="509"/>
      <c r="S826" s="509"/>
      <c r="T826" s="509"/>
      <c r="U826" s="509"/>
      <c r="V826" s="509"/>
      <c r="W826" s="509"/>
      <c r="X826" s="509"/>
      <c r="Y826" s="509"/>
      <c r="Z826" s="509"/>
      <c r="AA826" s="509"/>
      <c r="AB826" s="509"/>
      <c r="AC826" s="509"/>
      <c r="AD826" s="509"/>
      <c r="AE826" s="509"/>
      <c r="AF826" s="509"/>
      <c r="AG826" s="509"/>
      <c r="AH826" s="509"/>
      <c r="AI826" s="509"/>
      <c r="AJ826" s="509"/>
      <c r="AK826" s="509"/>
      <c r="AL826" s="509"/>
      <c r="AM826" s="509"/>
      <c r="AN826" s="509"/>
      <c r="AO826" s="509"/>
      <c r="AP826" s="509"/>
      <c r="AQ826" s="509"/>
      <c r="AR826" s="509"/>
      <c r="AS826" s="509"/>
      <c r="AT826" s="509"/>
      <c r="AU826" s="509"/>
      <c r="AV826" s="509"/>
      <c r="AW826" s="509"/>
      <c r="AX826" s="509"/>
      <c r="AY826" s="509"/>
      <c r="AZ826" s="509"/>
      <c r="BA826" s="509"/>
      <c r="BB826" s="509"/>
      <c r="BC826" s="509"/>
    </row>
    <row r="827" ht="15.75" customHeight="1">
      <c r="A827" s="509"/>
      <c r="B827" s="510"/>
      <c r="C827" s="509"/>
      <c r="D827" s="509"/>
      <c r="E827" s="509"/>
      <c r="F827" s="509"/>
      <c r="G827" s="509"/>
      <c r="H827" s="509"/>
      <c r="I827" s="509"/>
      <c r="J827" s="509"/>
      <c r="K827" s="509"/>
      <c r="L827" s="509"/>
      <c r="M827" s="509"/>
      <c r="N827" s="509"/>
      <c r="O827" s="509"/>
      <c r="P827" s="509"/>
      <c r="Q827" s="509"/>
      <c r="R827" s="509"/>
      <c r="S827" s="509"/>
      <c r="T827" s="509"/>
      <c r="U827" s="509"/>
      <c r="V827" s="509"/>
      <c r="W827" s="509"/>
      <c r="X827" s="509"/>
      <c r="Y827" s="509"/>
      <c r="Z827" s="509"/>
      <c r="AA827" s="509"/>
      <c r="AB827" s="509"/>
      <c r="AC827" s="509"/>
      <c r="AD827" s="509"/>
      <c r="AE827" s="509"/>
      <c r="AF827" s="509"/>
      <c r="AG827" s="509"/>
      <c r="AH827" s="509"/>
      <c r="AI827" s="509"/>
      <c r="AJ827" s="509"/>
      <c r="AK827" s="509"/>
      <c r="AL827" s="509"/>
      <c r="AM827" s="509"/>
      <c r="AN827" s="509"/>
      <c r="AO827" s="509"/>
      <c r="AP827" s="509"/>
      <c r="AQ827" s="509"/>
      <c r="AR827" s="509"/>
      <c r="AS827" s="509"/>
      <c r="AT827" s="509"/>
      <c r="AU827" s="509"/>
      <c r="AV827" s="509"/>
      <c r="AW827" s="509"/>
      <c r="AX827" s="509"/>
      <c r="AY827" s="509"/>
      <c r="AZ827" s="509"/>
      <c r="BA827" s="509"/>
      <c r="BB827" s="509"/>
      <c r="BC827" s="509"/>
    </row>
    <row r="828" ht="15.75" customHeight="1">
      <c r="A828" s="509"/>
      <c r="B828" s="510"/>
      <c r="C828" s="509"/>
      <c r="D828" s="509"/>
      <c r="E828" s="509"/>
      <c r="F828" s="509"/>
      <c r="G828" s="509"/>
      <c r="H828" s="509"/>
      <c r="I828" s="509"/>
      <c r="J828" s="509"/>
      <c r="K828" s="509"/>
      <c r="L828" s="509"/>
      <c r="M828" s="509"/>
      <c r="N828" s="509"/>
      <c r="O828" s="509"/>
      <c r="P828" s="509"/>
      <c r="Q828" s="509"/>
      <c r="R828" s="509"/>
      <c r="S828" s="509"/>
      <c r="T828" s="509"/>
      <c r="U828" s="509"/>
      <c r="V828" s="509"/>
      <c r="W828" s="509"/>
      <c r="X828" s="509"/>
      <c r="Y828" s="509"/>
      <c r="Z828" s="509"/>
      <c r="AA828" s="509"/>
      <c r="AB828" s="509"/>
      <c r="AC828" s="509"/>
      <c r="AD828" s="509"/>
      <c r="AE828" s="509"/>
      <c r="AF828" s="509"/>
      <c r="AG828" s="509"/>
      <c r="AH828" s="509"/>
      <c r="AI828" s="509"/>
      <c r="AJ828" s="509"/>
      <c r="AK828" s="509"/>
      <c r="AL828" s="509"/>
      <c r="AM828" s="509"/>
      <c r="AN828" s="509"/>
      <c r="AO828" s="509"/>
      <c r="AP828" s="509"/>
      <c r="AQ828" s="509"/>
      <c r="AR828" s="509"/>
      <c r="AS828" s="509"/>
      <c r="AT828" s="509"/>
      <c r="AU828" s="509"/>
      <c r="AV828" s="509"/>
      <c r="AW828" s="509"/>
      <c r="AX828" s="509"/>
      <c r="AY828" s="509"/>
      <c r="AZ828" s="509"/>
      <c r="BA828" s="509"/>
      <c r="BB828" s="509"/>
      <c r="BC828" s="509"/>
    </row>
    <row r="829" ht="15.75" customHeight="1">
      <c r="A829" s="509"/>
      <c r="B829" s="510"/>
      <c r="C829" s="509"/>
      <c r="D829" s="509"/>
      <c r="E829" s="509"/>
      <c r="F829" s="509"/>
      <c r="G829" s="509"/>
      <c r="H829" s="509"/>
      <c r="I829" s="509"/>
      <c r="J829" s="509"/>
      <c r="K829" s="509"/>
      <c r="L829" s="509"/>
      <c r="M829" s="509"/>
      <c r="N829" s="509"/>
      <c r="O829" s="509"/>
      <c r="P829" s="509"/>
      <c r="Q829" s="509"/>
      <c r="R829" s="509"/>
      <c r="S829" s="509"/>
      <c r="T829" s="509"/>
      <c r="U829" s="509"/>
      <c r="V829" s="509"/>
      <c r="W829" s="509"/>
      <c r="X829" s="509"/>
      <c r="Y829" s="509"/>
      <c r="Z829" s="509"/>
      <c r="AA829" s="509"/>
      <c r="AB829" s="509"/>
      <c r="AC829" s="509"/>
      <c r="AD829" s="509"/>
      <c r="AE829" s="509"/>
      <c r="AF829" s="509"/>
      <c r="AG829" s="509"/>
      <c r="AH829" s="509"/>
      <c r="AI829" s="509"/>
      <c r="AJ829" s="509"/>
      <c r="AK829" s="509"/>
      <c r="AL829" s="509"/>
      <c r="AM829" s="509"/>
      <c r="AN829" s="509"/>
      <c r="AO829" s="509"/>
      <c r="AP829" s="509"/>
      <c r="AQ829" s="509"/>
      <c r="AR829" s="509"/>
      <c r="AS829" s="509"/>
      <c r="AT829" s="509"/>
      <c r="AU829" s="509"/>
      <c r="AV829" s="509"/>
      <c r="AW829" s="509"/>
      <c r="AX829" s="509"/>
      <c r="AY829" s="509"/>
      <c r="AZ829" s="509"/>
      <c r="BA829" s="509"/>
      <c r="BB829" s="509"/>
      <c r="BC829" s="509"/>
    </row>
    <row r="830" ht="15.75" customHeight="1">
      <c r="A830" s="509"/>
      <c r="B830" s="510"/>
      <c r="C830" s="509"/>
      <c r="D830" s="509"/>
      <c r="E830" s="509"/>
      <c r="F830" s="509"/>
      <c r="G830" s="509"/>
      <c r="H830" s="509"/>
      <c r="I830" s="509"/>
      <c r="J830" s="509"/>
      <c r="K830" s="509"/>
      <c r="L830" s="509"/>
      <c r="M830" s="509"/>
      <c r="N830" s="509"/>
      <c r="O830" s="509"/>
      <c r="P830" s="509"/>
      <c r="Q830" s="509"/>
      <c r="R830" s="509"/>
      <c r="S830" s="509"/>
      <c r="T830" s="509"/>
      <c r="U830" s="509"/>
      <c r="V830" s="509"/>
      <c r="W830" s="509"/>
      <c r="X830" s="509"/>
      <c r="Y830" s="509"/>
      <c r="Z830" s="509"/>
      <c r="AA830" s="509"/>
      <c r="AB830" s="509"/>
      <c r="AC830" s="509"/>
      <c r="AD830" s="509"/>
      <c r="AE830" s="509"/>
      <c r="AF830" s="509"/>
      <c r="AG830" s="509"/>
      <c r="AH830" s="509"/>
      <c r="AI830" s="509"/>
      <c r="AJ830" s="509"/>
      <c r="AK830" s="509"/>
      <c r="AL830" s="509"/>
      <c r="AM830" s="509"/>
      <c r="AN830" s="509"/>
      <c r="AO830" s="509"/>
      <c r="AP830" s="509"/>
      <c r="AQ830" s="509"/>
      <c r="AR830" s="509"/>
      <c r="AS830" s="509"/>
      <c r="AT830" s="509"/>
      <c r="AU830" s="509"/>
      <c r="AV830" s="509"/>
      <c r="AW830" s="509"/>
      <c r="AX830" s="509"/>
      <c r="AY830" s="509"/>
      <c r="AZ830" s="509"/>
      <c r="BA830" s="509"/>
      <c r="BB830" s="509"/>
      <c r="BC830" s="509"/>
    </row>
    <row r="831" ht="15.75" customHeight="1">
      <c r="A831" s="509"/>
      <c r="B831" s="510"/>
      <c r="C831" s="509"/>
      <c r="D831" s="509"/>
      <c r="E831" s="509"/>
      <c r="F831" s="509"/>
      <c r="G831" s="509"/>
      <c r="H831" s="509"/>
      <c r="I831" s="509"/>
      <c r="J831" s="509"/>
      <c r="K831" s="509"/>
      <c r="L831" s="509"/>
      <c r="M831" s="509"/>
      <c r="N831" s="509"/>
      <c r="O831" s="509"/>
      <c r="P831" s="509"/>
      <c r="Q831" s="509"/>
      <c r="R831" s="509"/>
      <c r="S831" s="509"/>
      <c r="T831" s="509"/>
      <c r="U831" s="509"/>
      <c r="V831" s="509"/>
      <c r="W831" s="509"/>
      <c r="X831" s="509"/>
      <c r="Y831" s="509"/>
      <c r="Z831" s="509"/>
      <c r="AA831" s="509"/>
      <c r="AB831" s="509"/>
      <c r="AC831" s="509"/>
      <c r="AD831" s="509"/>
      <c r="AE831" s="509"/>
      <c r="AF831" s="509"/>
      <c r="AG831" s="509"/>
      <c r="AH831" s="509"/>
      <c r="AI831" s="509"/>
      <c r="AJ831" s="509"/>
      <c r="AK831" s="509"/>
      <c r="AL831" s="509"/>
      <c r="AM831" s="509"/>
      <c r="AN831" s="509"/>
      <c r="AO831" s="509"/>
      <c r="AP831" s="509"/>
      <c r="AQ831" s="509"/>
      <c r="AR831" s="509"/>
      <c r="AS831" s="509"/>
      <c r="AT831" s="509"/>
      <c r="AU831" s="509"/>
      <c r="AV831" s="509"/>
      <c r="AW831" s="509"/>
      <c r="AX831" s="509"/>
      <c r="AY831" s="509"/>
      <c r="AZ831" s="509"/>
      <c r="BA831" s="509"/>
      <c r="BB831" s="509"/>
      <c r="BC831" s="509"/>
    </row>
    <row r="832" ht="15.75" customHeight="1">
      <c r="A832" s="509"/>
      <c r="B832" s="510"/>
      <c r="C832" s="509"/>
      <c r="D832" s="509"/>
      <c r="E832" s="509"/>
      <c r="F832" s="509"/>
      <c r="G832" s="509"/>
      <c r="H832" s="509"/>
      <c r="I832" s="509"/>
      <c r="J832" s="509"/>
      <c r="K832" s="509"/>
      <c r="L832" s="509"/>
      <c r="M832" s="509"/>
      <c r="N832" s="509"/>
      <c r="O832" s="509"/>
      <c r="P832" s="509"/>
      <c r="Q832" s="509"/>
      <c r="R832" s="509"/>
      <c r="S832" s="509"/>
      <c r="T832" s="509"/>
      <c r="U832" s="509"/>
      <c r="V832" s="509"/>
      <c r="W832" s="509"/>
      <c r="X832" s="509"/>
      <c r="Y832" s="509"/>
      <c r="Z832" s="509"/>
      <c r="AA832" s="509"/>
      <c r="AB832" s="509"/>
      <c r="AC832" s="509"/>
      <c r="AD832" s="509"/>
      <c r="AE832" s="509"/>
      <c r="AF832" s="509"/>
      <c r="AG832" s="509"/>
      <c r="AH832" s="509"/>
      <c r="AI832" s="509"/>
      <c r="AJ832" s="509"/>
      <c r="AK832" s="509"/>
      <c r="AL832" s="509"/>
      <c r="AM832" s="509"/>
      <c r="AN832" s="509"/>
      <c r="AO832" s="509"/>
      <c r="AP832" s="509"/>
      <c r="AQ832" s="509"/>
      <c r="AR832" s="509"/>
      <c r="AS832" s="509"/>
      <c r="AT832" s="509"/>
      <c r="AU832" s="509"/>
      <c r="AV832" s="509"/>
      <c r="AW832" s="509"/>
      <c r="AX832" s="509"/>
      <c r="AY832" s="509"/>
      <c r="AZ832" s="509"/>
      <c r="BA832" s="509"/>
      <c r="BB832" s="509"/>
      <c r="BC832" s="509"/>
    </row>
    <row r="833" ht="15.75" customHeight="1">
      <c r="A833" s="509"/>
      <c r="B833" s="510"/>
      <c r="C833" s="509"/>
      <c r="D833" s="509"/>
      <c r="E833" s="509"/>
      <c r="F833" s="509"/>
      <c r="G833" s="509"/>
      <c r="H833" s="509"/>
      <c r="I833" s="509"/>
      <c r="J833" s="509"/>
      <c r="K833" s="509"/>
      <c r="L833" s="509"/>
      <c r="M833" s="509"/>
      <c r="N833" s="509"/>
      <c r="O833" s="509"/>
      <c r="P833" s="509"/>
      <c r="Q833" s="509"/>
      <c r="R833" s="509"/>
      <c r="S833" s="509"/>
      <c r="T833" s="509"/>
      <c r="U833" s="509"/>
      <c r="V833" s="509"/>
      <c r="W833" s="509"/>
      <c r="X833" s="509"/>
      <c r="Y833" s="509"/>
      <c r="Z833" s="509"/>
      <c r="AA833" s="509"/>
      <c r="AB833" s="509"/>
      <c r="AC833" s="509"/>
      <c r="AD833" s="509"/>
      <c r="AE833" s="509"/>
      <c r="AF833" s="509"/>
      <c r="AG833" s="509"/>
      <c r="AH833" s="509"/>
      <c r="AI833" s="509"/>
      <c r="AJ833" s="509"/>
      <c r="AK833" s="509"/>
      <c r="AL833" s="509"/>
      <c r="AM833" s="509"/>
      <c r="AN833" s="509"/>
      <c r="AO833" s="509"/>
      <c r="AP833" s="509"/>
      <c r="AQ833" s="509"/>
      <c r="AR833" s="509"/>
      <c r="AS833" s="509"/>
      <c r="AT833" s="509"/>
      <c r="AU833" s="509"/>
      <c r="AV833" s="509"/>
      <c r="AW833" s="509"/>
      <c r="AX833" s="509"/>
      <c r="AY833" s="509"/>
      <c r="AZ833" s="509"/>
      <c r="BA833" s="509"/>
      <c r="BB833" s="509"/>
      <c r="BC833" s="509"/>
    </row>
    <row r="834" ht="15.75" customHeight="1">
      <c r="A834" s="509"/>
      <c r="B834" s="510"/>
      <c r="C834" s="509"/>
      <c r="D834" s="509"/>
      <c r="E834" s="509"/>
      <c r="F834" s="509"/>
      <c r="G834" s="509"/>
      <c r="H834" s="509"/>
      <c r="I834" s="509"/>
      <c r="J834" s="509"/>
      <c r="K834" s="509"/>
      <c r="L834" s="509"/>
      <c r="M834" s="509"/>
      <c r="N834" s="509"/>
      <c r="O834" s="509"/>
      <c r="P834" s="509"/>
      <c r="Q834" s="509"/>
      <c r="R834" s="509"/>
      <c r="S834" s="509"/>
      <c r="T834" s="509"/>
      <c r="U834" s="509"/>
      <c r="V834" s="509"/>
      <c r="W834" s="509"/>
      <c r="X834" s="509"/>
      <c r="Y834" s="509"/>
      <c r="Z834" s="509"/>
      <c r="AA834" s="509"/>
      <c r="AB834" s="509"/>
      <c r="AC834" s="509"/>
      <c r="AD834" s="509"/>
      <c r="AE834" s="509"/>
      <c r="AF834" s="509"/>
      <c r="AG834" s="509"/>
      <c r="AH834" s="509"/>
      <c r="AI834" s="509"/>
      <c r="AJ834" s="509"/>
      <c r="AK834" s="509"/>
      <c r="AL834" s="509"/>
      <c r="AM834" s="509"/>
      <c r="AN834" s="509"/>
      <c r="AO834" s="509"/>
      <c r="AP834" s="509"/>
      <c r="AQ834" s="509"/>
      <c r="AR834" s="509"/>
      <c r="AS834" s="509"/>
      <c r="AT834" s="509"/>
      <c r="AU834" s="509"/>
      <c r="AV834" s="509"/>
      <c r="AW834" s="509"/>
      <c r="AX834" s="509"/>
      <c r="AY834" s="509"/>
      <c r="AZ834" s="509"/>
      <c r="BA834" s="509"/>
      <c r="BB834" s="509"/>
      <c r="BC834" s="509"/>
    </row>
    <row r="835" ht="15.75" customHeight="1">
      <c r="A835" s="509"/>
      <c r="B835" s="510"/>
      <c r="C835" s="509"/>
      <c r="D835" s="509"/>
      <c r="E835" s="509"/>
      <c r="F835" s="509"/>
      <c r="G835" s="509"/>
      <c r="H835" s="509"/>
      <c r="I835" s="509"/>
      <c r="J835" s="509"/>
      <c r="K835" s="509"/>
      <c r="L835" s="509"/>
      <c r="M835" s="509"/>
      <c r="N835" s="509"/>
      <c r="O835" s="509"/>
      <c r="P835" s="509"/>
      <c r="Q835" s="509"/>
      <c r="R835" s="509"/>
      <c r="S835" s="509"/>
      <c r="T835" s="509"/>
      <c r="U835" s="509"/>
      <c r="V835" s="509"/>
      <c r="W835" s="509"/>
      <c r="X835" s="509"/>
      <c r="Y835" s="509"/>
      <c r="Z835" s="509"/>
      <c r="AA835" s="509"/>
      <c r="AB835" s="509"/>
      <c r="AC835" s="509"/>
      <c r="AD835" s="509"/>
      <c r="AE835" s="509"/>
      <c r="AF835" s="509"/>
      <c r="AG835" s="509"/>
      <c r="AH835" s="509"/>
      <c r="AI835" s="509"/>
      <c r="AJ835" s="509"/>
      <c r="AK835" s="509"/>
      <c r="AL835" s="509"/>
      <c r="AM835" s="509"/>
      <c r="AN835" s="509"/>
      <c r="AO835" s="509"/>
      <c r="AP835" s="509"/>
      <c r="AQ835" s="509"/>
      <c r="AR835" s="509"/>
      <c r="AS835" s="509"/>
      <c r="AT835" s="509"/>
      <c r="AU835" s="509"/>
      <c r="AV835" s="509"/>
      <c r="AW835" s="509"/>
      <c r="AX835" s="509"/>
      <c r="AY835" s="509"/>
      <c r="AZ835" s="509"/>
      <c r="BA835" s="509"/>
      <c r="BB835" s="509"/>
      <c r="BC835" s="509"/>
    </row>
    <row r="836" ht="15.75" customHeight="1">
      <c r="A836" s="509"/>
      <c r="B836" s="510"/>
      <c r="C836" s="509"/>
      <c r="D836" s="509"/>
      <c r="E836" s="509"/>
      <c r="F836" s="509"/>
      <c r="G836" s="509"/>
      <c r="H836" s="509"/>
      <c r="I836" s="509"/>
      <c r="J836" s="509"/>
      <c r="K836" s="509"/>
      <c r="L836" s="509"/>
      <c r="M836" s="509"/>
      <c r="N836" s="509"/>
      <c r="O836" s="509"/>
      <c r="P836" s="509"/>
      <c r="Q836" s="509"/>
      <c r="R836" s="509"/>
      <c r="S836" s="509"/>
      <c r="T836" s="509"/>
      <c r="U836" s="509"/>
      <c r="V836" s="509"/>
      <c r="W836" s="509"/>
      <c r="X836" s="509"/>
      <c r="Y836" s="509"/>
      <c r="Z836" s="509"/>
      <c r="AA836" s="509"/>
      <c r="AB836" s="509"/>
      <c r="AC836" s="509"/>
      <c r="AD836" s="509"/>
      <c r="AE836" s="509"/>
      <c r="AF836" s="509"/>
      <c r="AG836" s="509"/>
      <c r="AH836" s="509"/>
      <c r="AI836" s="509"/>
      <c r="AJ836" s="509"/>
      <c r="AK836" s="509"/>
      <c r="AL836" s="509"/>
      <c r="AM836" s="509"/>
      <c r="AN836" s="509"/>
      <c r="AO836" s="509"/>
      <c r="AP836" s="509"/>
      <c r="AQ836" s="509"/>
      <c r="AR836" s="509"/>
      <c r="AS836" s="509"/>
      <c r="AT836" s="509"/>
      <c r="AU836" s="509"/>
      <c r="AV836" s="509"/>
      <c r="AW836" s="509"/>
      <c r="AX836" s="509"/>
      <c r="AY836" s="509"/>
      <c r="AZ836" s="509"/>
      <c r="BA836" s="509"/>
      <c r="BB836" s="509"/>
      <c r="BC836" s="509"/>
    </row>
    <row r="837" ht="15.75" customHeight="1">
      <c r="A837" s="509"/>
      <c r="B837" s="510"/>
      <c r="C837" s="509"/>
      <c r="D837" s="509"/>
      <c r="E837" s="509"/>
      <c r="F837" s="509"/>
      <c r="G837" s="509"/>
      <c r="H837" s="509"/>
      <c r="I837" s="509"/>
      <c r="J837" s="509"/>
      <c r="K837" s="509"/>
      <c r="L837" s="509"/>
      <c r="M837" s="509"/>
      <c r="N837" s="509"/>
      <c r="O837" s="509"/>
      <c r="P837" s="509"/>
      <c r="Q837" s="509"/>
      <c r="R837" s="509"/>
      <c r="S837" s="509"/>
      <c r="T837" s="509"/>
      <c r="U837" s="509"/>
      <c r="V837" s="509"/>
      <c r="W837" s="509"/>
      <c r="X837" s="509"/>
      <c r="Y837" s="509"/>
      <c r="Z837" s="509"/>
      <c r="AA837" s="509"/>
      <c r="AB837" s="509"/>
      <c r="AC837" s="509"/>
      <c r="AD837" s="509"/>
      <c r="AE837" s="509"/>
      <c r="AF837" s="509"/>
      <c r="AG837" s="509"/>
      <c r="AH837" s="509"/>
      <c r="AI837" s="509"/>
      <c r="AJ837" s="509"/>
      <c r="AK837" s="509"/>
      <c r="AL837" s="509"/>
      <c r="AM837" s="509"/>
      <c r="AN837" s="509"/>
      <c r="AO837" s="509"/>
      <c r="AP837" s="509"/>
      <c r="AQ837" s="509"/>
      <c r="AR837" s="509"/>
      <c r="AS837" s="509"/>
      <c r="AT837" s="509"/>
      <c r="AU837" s="509"/>
      <c r="AV837" s="509"/>
      <c r="AW837" s="509"/>
      <c r="AX837" s="509"/>
      <c r="AY837" s="509"/>
      <c r="AZ837" s="509"/>
      <c r="BA837" s="509"/>
      <c r="BB837" s="509"/>
      <c r="BC837" s="509"/>
    </row>
    <row r="838" ht="15.75" customHeight="1">
      <c r="A838" s="509"/>
      <c r="B838" s="510"/>
      <c r="C838" s="509"/>
      <c r="D838" s="509"/>
      <c r="E838" s="509"/>
      <c r="F838" s="509"/>
      <c r="G838" s="509"/>
      <c r="H838" s="509"/>
      <c r="I838" s="509"/>
      <c r="J838" s="509"/>
      <c r="K838" s="509"/>
      <c r="L838" s="509"/>
      <c r="M838" s="509"/>
      <c r="N838" s="509"/>
      <c r="O838" s="509"/>
      <c r="P838" s="509"/>
      <c r="Q838" s="509"/>
      <c r="R838" s="509"/>
      <c r="S838" s="509"/>
      <c r="T838" s="509"/>
      <c r="U838" s="509"/>
      <c r="V838" s="509"/>
      <c r="W838" s="509"/>
      <c r="X838" s="509"/>
      <c r="Y838" s="509"/>
      <c r="Z838" s="509"/>
      <c r="AA838" s="509"/>
      <c r="AB838" s="509"/>
      <c r="AC838" s="509"/>
      <c r="AD838" s="509"/>
      <c r="AE838" s="509"/>
      <c r="AF838" s="509"/>
      <c r="AG838" s="509"/>
      <c r="AH838" s="509"/>
      <c r="AI838" s="509"/>
      <c r="AJ838" s="509"/>
      <c r="AK838" s="509"/>
      <c r="AL838" s="509"/>
      <c r="AM838" s="509"/>
      <c r="AN838" s="509"/>
      <c r="AO838" s="509"/>
      <c r="AP838" s="509"/>
      <c r="AQ838" s="509"/>
      <c r="AR838" s="509"/>
      <c r="AS838" s="509"/>
      <c r="AT838" s="509"/>
      <c r="AU838" s="509"/>
      <c r="AV838" s="509"/>
      <c r="AW838" s="509"/>
      <c r="AX838" s="509"/>
      <c r="AY838" s="509"/>
      <c r="AZ838" s="509"/>
      <c r="BA838" s="509"/>
      <c r="BB838" s="509"/>
      <c r="BC838" s="509"/>
    </row>
    <row r="839" ht="15.75" customHeight="1">
      <c r="A839" s="509"/>
      <c r="B839" s="510"/>
      <c r="C839" s="509"/>
      <c r="D839" s="509"/>
      <c r="E839" s="509"/>
      <c r="F839" s="509"/>
      <c r="G839" s="509"/>
      <c r="H839" s="509"/>
      <c r="I839" s="509"/>
      <c r="J839" s="509"/>
      <c r="K839" s="509"/>
      <c r="L839" s="509"/>
      <c r="M839" s="509"/>
      <c r="N839" s="509"/>
      <c r="O839" s="509"/>
      <c r="P839" s="509"/>
      <c r="Q839" s="509"/>
      <c r="R839" s="509"/>
      <c r="S839" s="509"/>
      <c r="T839" s="509"/>
      <c r="U839" s="509"/>
      <c r="V839" s="509"/>
      <c r="W839" s="509"/>
      <c r="X839" s="509"/>
      <c r="Y839" s="509"/>
      <c r="Z839" s="509"/>
      <c r="AA839" s="509"/>
      <c r="AB839" s="509"/>
      <c r="AC839" s="509"/>
      <c r="AD839" s="509"/>
      <c r="AE839" s="509"/>
      <c r="AF839" s="509"/>
      <c r="AG839" s="509"/>
      <c r="AH839" s="509"/>
      <c r="AI839" s="509"/>
      <c r="AJ839" s="509"/>
      <c r="AK839" s="509"/>
      <c r="AL839" s="509"/>
      <c r="AM839" s="509"/>
      <c r="AN839" s="509"/>
      <c r="AO839" s="509"/>
      <c r="AP839" s="509"/>
      <c r="AQ839" s="509"/>
      <c r="AR839" s="509"/>
      <c r="AS839" s="509"/>
      <c r="AT839" s="509"/>
      <c r="AU839" s="509"/>
      <c r="AV839" s="509"/>
      <c r="AW839" s="509"/>
      <c r="AX839" s="509"/>
      <c r="AY839" s="509"/>
      <c r="AZ839" s="509"/>
      <c r="BA839" s="509"/>
      <c r="BB839" s="509"/>
      <c r="BC839" s="509"/>
    </row>
    <row r="840" ht="15.75" customHeight="1">
      <c r="A840" s="509"/>
      <c r="B840" s="510"/>
      <c r="C840" s="509"/>
      <c r="D840" s="509"/>
      <c r="E840" s="509"/>
      <c r="F840" s="509"/>
      <c r="G840" s="509"/>
      <c r="H840" s="509"/>
      <c r="I840" s="509"/>
      <c r="J840" s="509"/>
      <c r="K840" s="509"/>
      <c r="L840" s="509"/>
      <c r="M840" s="509"/>
      <c r="N840" s="509"/>
      <c r="O840" s="509"/>
      <c r="P840" s="509"/>
      <c r="Q840" s="509"/>
      <c r="R840" s="509"/>
      <c r="S840" s="509"/>
      <c r="T840" s="509"/>
      <c r="U840" s="509"/>
      <c r="V840" s="509"/>
      <c r="W840" s="509"/>
      <c r="X840" s="509"/>
      <c r="Y840" s="509"/>
      <c r="Z840" s="509"/>
      <c r="AA840" s="509"/>
      <c r="AB840" s="509"/>
      <c r="AC840" s="509"/>
      <c r="AD840" s="509"/>
      <c r="AE840" s="509"/>
      <c r="AF840" s="509"/>
      <c r="AG840" s="509"/>
      <c r="AH840" s="509"/>
      <c r="AI840" s="509"/>
      <c r="AJ840" s="509"/>
      <c r="AK840" s="509"/>
      <c r="AL840" s="509"/>
      <c r="AM840" s="509"/>
      <c r="AN840" s="509"/>
      <c r="AO840" s="509"/>
      <c r="AP840" s="509"/>
      <c r="AQ840" s="509"/>
      <c r="AR840" s="509"/>
      <c r="AS840" s="509"/>
      <c r="AT840" s="509"/>
      <c r="AU840" s="509"/>
      <c r="AV840" s="509"/>
      <c r="AW840" s="509"/>
      <c r="AX840" s="509"/>
      <c r="AY840" s="509"/>
      <c r="AZ840" s="509"/>
      <c r="BA840" s="509"/>
      <c r="BB840" s="509"/>
      <c r="BC840" s="509"/>
    </row>
    <row r="841" ht="15.75" customHeight="1">
      <c r="A841" s="509"/>
      <c r="B841" s="510"/>
      <c r="C841" s="509"/>
      <c r="D841" s="509"/>
      <c r="E841" s="509"/>
      <c r="F841" s="509"/>
      <c r="G841" s="509"/>
      <c r="H841" s="509"/>
      <c r="I841" s="509"/>
      <c r="J841" s="509"/>
      <c r="K841" s="509"/>
      <c r="L841" s="509"/>
      <c r="M841" s="509"/>
      <c r="N841" s="509"/>
      <c r="O841" s="509"/>
      <c r="P841" s="509"/>
      <c r="Q841" s="509"/>
      <c r="R841" s="509"/>
      <c r="S841" s="509"/>
      <c r="T841" s="509"/>
      <c r="U841" s="509"/>
      <c r="V841" s="509"/>
      <c r="W841" s="509"/>
      <c r="X841" s="509"/>
      <c r="Y841" s="509"/>
      <c r="Z841" s="509"/>
      <c r="AA841" s="509"/>
      <c r="AB841" s="509"/>
      <c r="AC841" s="509"/>
      <c r="AD841" s="509"/>
      <c r="AE841" s="509"/>
      <c r="AF841" s="509"/>
      <c r="AG841" s="509"/>
      <c r="AH841" s="509"/>
      <c r="AI841" s="509"/>
      <c r="AJ841" s="509"/>
      <c r="AK841" s="509"/>
      <c r="AL841" s="509"/>
      <c r="AM841" s="509"/>
      <c r="AN841" s="509"/>
      <c r="AO841" s="509"/>
      <c r="AP841" s="509"/>
      <c r="AQ841" s="509"/>
      <c r="AR841" s="509"/>
      <c r="AS841" s="509"/>
      <c r="AT841" s="509"/>
      <c r="AU841" s="509"/>
      <c r="AV841" s="509"/>
      <c r="AW841" s="509"/>
      <c r="AX841" s="509"/>
      <c r="AY841" s="509"/>
      <c r="AZ841" s="509"/>
      <c r="BA841" s="509"/>
      <c r="BB841" s="509"/>
      <c r="BC841" s="509"/>
    </row>
    <row r="842" ht="15.75" customHeight="1">
      <c r="A842" s="509"/>
      <c r="B842" s="510"/>
      <c r="C842" s="509"/>
      <c r="D842" s="509"/>
      <c r="E842" s="509"/>
      <c r="F842" s="509"/>
      <c r="G842" s="509"/>
      <c r="H842" s="509"/>
      <c r="I842" s="509"/>
      <c r="J842" s="509"/>
      <c r="K842" s="509"/>
      <c r="L842" s="509"/>
      <c r="M842" s="509"/>
      <c r="N842" s="509"/>
      <c r="O842" s="509"/>
      <c r="P842" s="509"/>
      <c r="Q842" s="509"/>
      <c r="R842" s="509"/>
      <c r="S842" s="509"/>
      <c r="T842" s="509"/>
      <c r="U842" s="509"/>
      <c r="V842" s="509"/>
      <c r="W842" s="509"/>
      <c r="X842" s="509"/>
      <c r="Y842" s="509"/>
      <c r="Z842" s="509"/>
      <c r="AA842" s="509"/>
      <c r="AB842" s="509"/>
      <c r="AC842" s="509"/>
      <c r="AD842" s="509"/>
      <c r="AE842" s="509"/>
      <c r="AF842" s="509"/>
      <c r="AG842" s="509"/>
      <c r="AH842" s="509"/>
      <c r="AI842" s="509"/>
      <c r="AJ842" s="509"/>
      <c r="AK842" s="509"/>
      <c r="AL842" s="509"/>
      <c r="AM842" s="509"/>
      <c r="AN842" s="509"/>
      <c r="AO842" s="509"/>
      <c r="AP842" s="509"/>
      <c r="AQ842" s="509"/>
      <c r="AR842" s="509"/>
      <c r="AS842" s="509"/>
      <c r="AT842" s="509"/>
      <c r="AU842" s="509"/>
      <c r="AV842" s="509"/>
      <c r="AW842" s="509"/>
      <c r="AX842" s="509"/>
      <c r="AY842" s="509"/>
      <c r="AZ842" s="509"/>
      <c r="BA842" s="509"/>
      <c r="BB842" s="509"/>
      <c r="BC842" s="509"/>
    </row>
    <row r="843" ht="15.75" customHeight="1">
      <c r="A843" s="509"/>
      <c r="B843" s="510"/>
      <c r="C843" s="509"/>
      <c r="D843" s="509"/>
      <c r="E843" s="509"/>
      <c r="F843" s="509"/>
      <c r="G843" s="509"/>
      <c r="H843" s="509"/>
      <c r="I843" s="509"/>
      <c r="J843" s="509"/>
      <c r="K843" s="509"/>
      <c r="L843" s="509"/>
      <c r="M843" s="509"/>
      <c r="N843" s="509"/>
      <c r="O843" s="509"/>
      <c r="P843" s="509"/>
      <c r="Q843" s="509"/>
      <c r="R843" s="509"/>
      <c r="S843" s="509"/>
      <c r="T843" s="509"/>
      <c r="U843" s="509"/>
      <c r="V843" s="509"/>
      <c r="W843" s="509"/>
      <c r="X843" s="509"/>
      <c r="Y843" s="509"/>
      <c r="Z843" s="509"/>
      <c r="AA843" s="509"/>
      <c r="AB843" s="509"/>
      <c r="AC843" s="509"/>
      <c r="AD843" s="509"/>
      <c r="AE843" s="509"/>
      <c r="AF843" s="509"/>
      <c r="AG843" s="509"/>
      <c r="AH843" s="509"/>
      <c r="AI843" s="509"/>
      <c r="AJ843" s="509"/>
      <c r="AK843" s="509"/>
      <c r="AL843" s="509"/>
      <c r="AM843" s="509"/>
      <c r="AN843" s="509"/>
      <c r="AO843" s="509"/>
      <c r="AP843" s="509"/>
      <c r="AQ843" s="509"/>
      <c r="AR843" s="509"/>
      <c r="AS843" s="509"/>
      <c r="AT843" s="509"/>
      <c r="AU843" s="509"/>
      <c r="AV843" s="509"/>
      <c r="AW843" s="509"/>
      <c r="AX843" s="509"/>
      <c r="AY843" s="509"/>
      <c r="AZ843" s="509"/>
      <c r="BA843" s="509"/>
      <c r="BB843" s="509"/>
      <c r="BC843" s="509"/>
    </row>
    <row r="844" ht="15.75" customHeight="1">
      <c r="A844" s="509"/>
      <c r="B844" s="510"/>
      <c r="C844" s="509"/>
      <c r="D844" s="509"/>
      <c r="E844" s="509"/>
      <c r="F844" s="509"/>
      <c r="G844" s="509"/>
      <c r="H844" s="509"/>
      <c r="I844" s="509"/>
      <c r="J844" s="509"/>
      <c r="K844" s="509"/>
      <c r="L844" s="509"/>
      <c r="M844" s="509"/>
      <c r="N844" s="509"/>
      <c r="O844" s="509"/>
      <c r="P844" s="509"/>
      <c r="Q844" s="509"/>
      <c r="R844" s="509"/>
      <c r="S844" s="509"/>
      <c r="T844" s="509"/>
      <c r="U844" s="509"/>
      <c r="V844" s="509"/>
      <c r="W844" s="509"/>
      <c r="X844" s="509"/>
      <c r="Y844" s="509"/>
      <c r="Z844" s="509"/>
      <c r="AA844" s="509"/>
      <c r="AB844" s="509"/>
      <c r="AC844" s="509"/>
      <c r="AD844" s="509"/>
      <c r="AE844" s="509"/>
      <c r="AF844" s="509"/>
      <c r="AG844" s="509"/>
      <c r="AH844" s="509"/>
      <c r="AI844" s="509"/>
      <c r="AJ844" s="509"/>
      <c r="AK844" s="509"/>
      <c r="AL844" s="509"/>
      <c r="AM844" s="509"/>
      <c r="AN844" s="509"/>
      <c r="AO844" s="509"/>
      <c r="AP844" s="509"/>
      <c r="AQ844" s="509"/>
      <c r="AR844" s="509"/>
      <c r="AS844" s="509"/>
      <c r="AT844" s="509"/>
      <c r="AU844" s="509"/>
      <c r="AV844" s="509"/>
      <c r="AW844" s="509"/>
      <c r="AX844" s="509"/>
      <c r="AY844" s="509"/>
      <c r="AZ844" s="509"/>
      <c r="BA844" s="509"/>
      <c r="BB844" s="509"/>
      <c r="BC844" s="509"/>
    </row>
    <row r="845" ht="15.75" customHeight="1">
      <c r="A845" s="509"/>
      <c r="B845" s="510"/>
      <c r="C845" s="509"/>
      <c r="D845" s="509"/>
      <c r="E845" s="509"/>
      <c r="F845" s="509"/>
      <c r="G845" s="509"/>
      <c r="H845" s="509"/>
      <c r="I845" s="509"/>
      <c r="J845" s="509"/>
      <c r="K845" s="509"/>
      <c r="L845" s="509"/>
      <c r="M845" s="509"/>
      <c r="N845" s="509"/>
      <c r="O845" s="509"/>
      <c r="P845" s="509"/>
      <c r="Q845" s="509"/>
      <c r="R845" s="509"/>
      <c r="S845" s="509"/>
      <c r="T845" s="509"/>
      <c r="U845" s="509"/>
      <c r="V845" s="509"/>
      <c r="W845" s="509"/>
      <c r="X845" s="509"/>
      <c r="Y845" s="509"/>
      <c r="Z845" s="509"/>
      <c r="AA845" s="509"/>
      <c r="AB845" s="509"/>
      <c r="AC845" s="509"/>
      <c r="AD845" s="509"/>
      <c r="AE845" s="509"/>
      <c r="AF845" s="509"/>
      <c r="AG845" s="509"/>
      <c r="AH845" s="509"/>
      <c r="AI845" s="509"/>
      <c r="AJ845" s="509"/>
      <c r="AK845" s="509"/>
      <c r="AL845" s="509"/>
      <c r="AM845" s="509"/>
      <c r="AN845" s="509"/>
      <c r="AO845" s="509"/>
      <c r="AP845" s="509"/>
      <c r="AQ845" s="509"/>
      <c r="AR845" s="509"/>
      <c r="AS845" s="509"/>
      <c r="AT845" s="509"/>
      <c r="AU845" s="509"/>
      <c r="AV845" s="509"/>
      <c r="AW845" s="509"/>
      <c r="AX845" s="509"/>
      <c r="AY845" s="509"/>
      <c r="AZ845" s="509"/>
      <c r="BA845" s="509"/>
      <c r="BB845" s="509"/>
      <c r="BC845" s="509"/>
    </row>
    <row r="846" ht="15.75" customHeight="1">
      <c r="A846" s="509"/>
      <c r="B846" s="510"/>
      <c r="C846" s="509"/>
      <c r="D846" s="509"/>
      <c r="E846" s="509"/>
      <c r="F846" s="509"/>
      <c r="G846" s="509"/>
      <c r="H846" s="509"/>
      <c r="I846" s="509"/>
      <c r="J846" s="509"/>
      <c r="K846" s="509"/>
      <c r="L846" s="509"/>
      <c r="M846" s="509"/>
      <c r="N846" s="509"/>
      <c r="O846" s="509"/>
      <c r="P846" s="509"/>
      <c r="Q846" s="509"/>
      <c r="R846" s="509"/>
      <c r="S846" s="509"/>
      <c r="T846" s="509"/>
      <c r="U846" s="509"/>
      <c r="V846" s="509"/>
      <c r="W846" s="509"/>
      <c r="X846" s="509"/>
      <c r="Y846" s="509"/>
      <c r="Z846" s="509"/>
      <c r="AA846" s="509"/>
      <c r="AB846" s="509"/>
      <c r="AC846" s="509"/>
      <c r="AD846" s="509"/>
      <c r="AE846" s="509"/>
      <c r="AF846" s="509"/>
      <c r="AG846" s="509"/>
      <c r="AH846" s="509"/>
      <c r="AI846" s="509"/>
      <c r="AJ846" s="509"/>
      <c r="AK846" s="509"/>
      <c r="AL846" s="509"/>
      <c r="AM846" s="509"/>
      <c r="AN846" s="509"/>
      <c r="AO846" s="509"/>
      <c r="AP846" s="509"/>
      <c r="AQ846" s="509"/>
      <c r="AR846" s="509"/>
      <c r="AS846" s="509"/>
      <c r="AT846" s="509"/>
      <c r="AU846" s="509"/>
      <c r="AV846" s="509"/>
      <c r="AW846" s="509"/>
      <c r="AX846" s="509"/>
      <c r="AY846" s="509"/>
      <c r="AZ846" s="509"/>
      <c r="BA846" s="509"/>
      <c r="BB846" s="509"/>
      <c r="BC846" s="509"/>
    </row>
    <row r="847" ht="15.75" customHeight="1">
      <c r="A847" s="509"/>
      <c r="B847" s="510"/>
      <c r="C847" s="509"/>
      <c r="D847" s="509"/>
      <c r="E847" s="509"/>
      <c r="F847" s="509"/>
      <c r="G847" s="509"/>
      <c r="H847" s="509"/>
      <c r="I847" s="509"/>
      <c r="J847" s="509"/>
      <c r="K847" s="509"/>
      <c r="L847" s="509"/>
      <c r="M847" s="509"/>
      <c r="N847" s="509"/>
      <c r="O847" s="509"/>
      <c r="P847" s="509"/>
      <c r="Q847" s="509"/>
      <c r="R847" s="509"/>
      <c r="S847" s="509"/>
      <c r="T847" s="509"/>
      <c r="U847" s="509"/>
      <c r="V847" s="509"/>
      <c r="W847" s="509"/>
      <c r="X847" s="509"/>
      <c r="Y847" s="509"/>
      <c r="Z847" s="509"/>
      <c r="AA847" s="509"/>
      <c r="AB847" s="509"/>
      <c r="AC847" s="509"/>
      <c r="AD847" s="509"/>
      <c r="AE847" s="509"/>
      <c r="AF847" s="509"/>
      <c r="AG847" s="509"/>
      <c r="AH847" s="509"/>
      <c r="AI847" s="509"/>
      <c r="AJ847" s="509"/>
      <c r="AK847" s="509"/>
      <c r="AL847" s="509"/>
      <c r="AM847" s="509"/>
      <c r="AN847" s="509"/>
      <c r="AO847" s="509"/>
      <c r="AP847" s="509"/>
      <c r="AQ847" s="509"/>
      <c r="AR847" s="509"/>
      <c r="AS847" s="509"/>
      <c r="AT847" s="509"/>
      <c r="AU847" s="509"/>
      <c r="AV847" s="509"/>
      <c r="AW847" s="509"/>
      <c r="AX847" s="509"/>
      <c r="AY847" s="509"/>
      <c r="AZ847" s="509"/>
      <c r="BA847" s="509"/>
      <c r="BB847" s="509"/>
      <c r="BC847" s="509"/>
    </row>
    <row r="848" ht="15.75" customHeight="1">
      <c r="A848" s="509"/>
      <c r="B848" s="510"/>
      <c r="C848" s="509"/>
      <c r="D848" s="509"/>
      <c r="E848" s="509"/>
      <c r="F848" s="509"/>
      <c r="G848" s="509"/>
      <c r="H848" s="509"/>
      <c r="I848" s="509"/>
      <c r="J848" s="509"/>
      <c r="K848" s="509"/>
      <c r="L848" s="509"/>
      <c r="M848" s="509"/>
      <c r="N848" s="509"/>
      <c r="O848" s="509"/>
      <c r="P848" s="509"/>
      <c r="Q848" s="509"/>
      <c r="R848" s="509"/>
      <c r="S848" s="509"/>
      <c r="T848" s="509"/>
      <c r="U848" s="509"/>
      <c r="V848" s="509"/>
      <c r="W848" s="509"/>
      <c r="X848" s="509"/>
      <c r="Y848" s="509"/>
      <c r="Z848" s="509"/>
      <c r="AA848" s="509"/>
      <c r="AB848" s="509"/>
      <c r="AC848" s="509"/>
      <c r="AD848" s="509"/>
      <c r="AE848" s="509"/>
      <c r="AF848" s="509"/>
      <c r="AG848" s="509"/>
      <c r="AH848" s="509"/>
      <c r="AI848" s="509"/>
      <c r="AJ848" s="509"/>
      <c r="AK848" s="509"/>
      <c r="AL848" s="509"/>
      <c r="AM848" s="509"/>
      <c r="AN848" s="509"/>
      <c r="AO848" s="509"/>
      <c r="AP848" s="509"/>
      <c r="AQ848" s="509"/>
      <c r="AR848" s="509"/>
      <c r="AS848" s="509"/>
      <c r="AT848" s="509"/>
      <c r="AU848" s="509"/>
      <c r="AV848" s="509"/>
      <c r="AW848" s="509"/>
      <c r="AX848" s="509"/>
      <c r="AY848" s="509"/>
      <c r="AZ848" s="509"/>
      <c r="BA848" s="509"/>
      <c r="BB848" s="509"/>
      <c r="BC848" s="509"/>
    </row>
    <row r="849" ht="15.75" customHeight="1">
      <c r="A849" s="509"/>
      <c r="B849" s="510"/>
      <c r="C849" s="509"/>
      <c r="D849" s="509"/>
      <c r="E849" s="509"/>
      <c r="F849" s="509"/>
      <c r="G849" s="509"/>
      <c r="H849" s="509"/>
      <c r="I849" s="509"/>
      <c r="J849" s="509"/>
      <c r="K849" s="509"/>
      <c r="L849" s="509"/>
      <c r="M849" s="509"/>
      <c r="N849" s="509"/>
      <c r="O849" s="509"/>
      <c r="P849" s="509"/>
      <c r="Q849" s="509"/>
      <c r="R849" s="509"/>
      <c r="S849" s="509"/>
      <c r="T849" s="509"/>
      <c r="U849" s="509"/>
      <c r="V849" s="509"/>
      <c r="W849" s="509"/>
      <c r="X849" s="509"/>
      <c r="Y849" s="509"/>
      <c r="Z849" s="509"/>
      <c r="AA849" s="509"/>
      <c r="AB849" s="509"/>
      <c r="AC849" s="509"/>
      <c r="AD849" s="509"/>
      <c r="AE849" s="509"/>
      <c r="AF849" s="509"/>
      <c r="AG849" s="509"/>
      <c r="AH849" s="509"/>
      <c r="AI849" s="509"/>
      <c r="AJ849" s="509"/>
      <c r="AK849" s="509"/>
      <c r="AL849" s="509"/>
      <c r="AM849" s="509"/>
      <c r="AN849" s="509"/>
      <c r="AO849" s="509"/>
      <c r="AP849" s="509"/>
      <c r="AQ849" s="509"/>
      <c r="AR849" s="509"/>
      <c r="AS849" s="509"/>
      <c r="AT849" s="509"/>
      <c r="AU849" s="509"/>
      <c r="AV849" s="509"/>
      <c r="AW849" s="509"/>
      <c r="AX849" s="509"/>
      <c r="AY849" s="509"/>
      <c r="AZ849" s="509"/>
      <c r="BA849" s="509"/>
      <c r="BB849" s="509"/>
      <c r="BC849" s="509"/>
    </row>
    <row r="850" ht="15.75" customHeight="1">
      <c r="A850" s="509"/>
      <c r="B850" s="510"/>
      <c r="C850" s="509"/>
      <c r="D850" s="509"/>
      <c r="E850" s="509"/>
      <c r="F850" s="509"/>
      <c r="G850" s="509"/>
      <c r="H850" s="509"/>
      <c r="I850" s="509"/>
      <c r="J850" s="509"/>
      <c r="K850" s="509"/>
      <c r="L850" s="509"/>
      <c r="M850" s="509"/>
      <c r="N850" s="509"/>
      <c r="O850" s="509"/>
      <c r="P850" s="509"/>
      <c r="Q850" s="509"/>
      <c r="R850" s="509"/>
      <c r="S850" s="509"/>
      <c r="T850" s="509"/>
      <c r="U850" s="509"/>
      <c r="V850" s="509"/>
      <c r="W850" s="509"/>
      <c r="X850" s="509"/>
      <c r="Y850" s="509"/>
      <c r="Z850" s="509"/>
      <c r="AA850" s="509"/>
      <c r="AB850" s="509"/>
      <c r="AC850" s="509"/>
      <c r="AD850" s="509"/>
      <c r="AE850" s="509"/>
      <c r="AF850" s="509"/>
      <c r="AG850" s="509"/>
      <c r="AH850" s="509"/>
      <c r="AI850" s="509"/>
      <c r="AJ850" s="509"/>
      <c r="AK850" s="509"/>
      <c r="AL850" s="509"/>
      <c r="AM850" s="509"/>
      <c r="AN850" s="509"/>
      <c r="AO850" s="509"/>
      <c r="AP850" s="509"/>
      <c r="AQ850" s="509"/>
      <c r="AR850" s="509"/>
      <c r="AS850" s="509"/>
      <c r="AT850" s="509"/>
      <c r="AU850" s="509"/>
      <c r="AV850" s="509"/>
      <c r="AW850" s="509"/>
      <c r="AX850" s="509"/>
      <c r="AY850" s="509"/>
      <c r="AZ850" s="509"/>
      <c r="BA850" s="509"/>
      <c r="BB850" s="509"/>
      <c r="BC850" s="509"/>
    </row>
    <row r="851" ht="15.75" customHeight="1">
      <c r="A851" s="509"/>
      <c r="B851" s="510"/>
      <c r="C851" s="509"/>
      <c r="D851" s="509"/>
      <c r="E851" s="509"/>
      <c r="F851" s="509"/>
      <c r="G851" s="509"/>
      <c r="H851" s="509"/>
      <c r="I851" s="509"/>
      <c r="J851" s="509"/>
      <c r="K851" s="509"/>
      <c r="L851" s="509"/>
      <c r="M851" s="509"/>
      <c r="N851" s="509"/>
      <c r="O851" s="509"/>
      <c r="P851" s="509"/>
      <c r="Q851" s="509"/>
      <c r="R851" s="509"/>
      <c r="S851" s="509"/>
      <c r="T851" s="509"/>
      <c r="U851" s="509"/>
      <c r="V851" s="509"/>
      <c r="W851" s="509"/>
      <c r="X851" s="509"/>
      <c r="Y851" s="509"/>
      <c r="Z851" s="509"/>
      <c r="AA851" s="509"/>
      <c r="AB851" s="509"/>
      <c r="AC851" s="509"/>
      <c r="AD851" s="509"/>
      <c r="AE851" s="509"/>
      <c r="AF851" s="509"/>
      <c r="AG851" s="509"/>
      <c r="AH851" s="509"/>
      <c r="AI851" s="509"/>
      <c r="AJ851" s="509"/>
      <c r="AK851" s="509"/>
      <c r="AL851" s="509"/>
      <c r="AM851" s="509"/>
      <c r="AN851" s="509"/>
      <c r="AO851" s="509"/>
      <c r="AP851" s="509"/>
      <c r="AQ851" s="509"/>
      <c r="AR851" s="509"/>
      <c r="AS851" s="509"/>
      <c r="AT851" s="509"/>
      <c r="AU851" s="509"/>
      <c r="AV851" s="509"/>
      <c r="AW851" s="509"/>
      <c r="AX851" s="509"/>
      <c r="AY851" s="509"/>
      <c r="AZ851" s="509"/>
      <c r="BA851" s="509"/>
      <c r="BB851" s="509"/>
      <c r="BC851" s="509"/>
    </row>
    <row r="852" ht="15.75" customHeight="1">
      <c r="A852" s="509"/>
      <c r="B852" s="510"/>
      <c r="C852" s="509"/>
      <c r="D852" s="509"/>
      <c r="E852" s="509"/>
      <c r="F852" s="509"/>
      <c r="G852" s="509"/>
      <c r="H852" s="509"/>
      <c r="I852" s="509"/>
      <c r="J852" s="509"/>
      <c r="K852" s="509"/>
      <c r="L852" s="509"/>
      <c r="M852" s="509"/>
      <c r="N852" s="509"/>
      <c r="O852" s="509"/>
      <c r="P852" s="509"/>
      <c r="Q852" s="509"/>
      <c r="R852" s="509"/>
      <c r="S852" s="509"/>
      <c r="T852" s="509"/>
      <c r="U852" s="509"/>
      <c r="V852" s="509"/>
      <c r="W852" s="509"/>
      <c r="X852" s="509"/>
      <c r="Y852" s="509"/>
      <c r="Z852" s="509"/>
      <c r="AA852" s="509"/>
      <c r="AB852" s="509"/>
      <c r="AC852" s="509"/>
      <c r="AD852" s="509"/>
      <c r="AE852" s="509"/>
      <c r="AF852" s="509"/>
      <c r="AG852" s="509"/>
      <c r="AH852" s="509"/>
      <c r="AI852" s="509"/>
      <c r="AJ852" s="509"/>
      <c r="AK852" s="509"/>
      <c r="AL852" s="509"/>
      <c r="AM852" s="509"/>
      <c r="AN852" s="509"/>
      <c r="AO852" s="509"/>
      <c r="AP852" s="509"/>
      <c r="AQ852" s="509"/>
      <c r="AR852" s="509"/>
      <c r="AS852" s="509"/>
      <c r="AT852" s="509"/>
      <c r="AU852" s="509"/>
      <c r="AV852" s="509"/>
      <c r="AW852" s="509"/>
      <c r="AX852" s="509"/>
      <c r="AY852" s="509"/>
      <c r="AZ852" s="509"/>
      <c r="BA852" s="509"/>
      <c r="BB852" s="509"/>
      <c r="BC852" s="509"/>
    </row>
    <row r="853" ht="15.75" customHeight="1">
      <c r="A853" s="509"/>
      <c r="B853" s="510"/>
      <c r="C853" s="509"/>
      <c r="D853" s="509"/>
      <c r="E853" s="509"/>
      <c r="F853" s="509"/>
      <c r="G853" s="509"/>
      <c r="H853" s="509"/>
      <c r="I853" s="509"/>
      <c r="J853" s="509"/>
      <c r="K853" s="509"/>
      <c r="L853" s="509"/>
      <c r="M853" s="509"/>
      <c r="N853" s="509"/>
      <c r="O853" s="509"/>
      <c r="P853" s="509"/>
      <c r="Q853" s="509"/>
      <c r="R853" s="509"/>
      <c r="S853" s="509"/>
      <c r="T853" s="509"/>
      <c r="U853" s="509"/>
      <c r="V853" s="509"/>
      <c r="W853" s="509"/>
      <c r="X853" s="509"/>
      <c r="Y853" s="509"/>
      <c r="Z853" s="509"/>
      <c r="AA853" s="509"/>
      <c r="AB853" s="509"/>
      <c r="AC853" s="509"/>
      <c r="AD853" s="509"/>
      <c r="AE853" s="509"/>
      <c r="AF853" s="509"/>
      <c r="AG853" s="509"/>
      <c r="AH853" s="509"/>
      <c r="AI853" s="509"/>
      <c r="AJ853" s="509"/>
      <c r="AK853" s="509"/>
      <c r="AL853" s="509"/>
      <c r="AM853" s="509"/>
      <c r="AN853" s="509"/>
      <c r="AO853" s="509"/>
      <c r="AP853" s="509"/>
      <c r="AQ853" s="509"/>
      <c r="AR853" s="509"/>
      <c r="AS853" s="509"/>
      <c r="AT853" s="509"/>
      <c r="AU853" s="509"/>
      <c r="AV853" s="509"/>
      <c r="AW853" s="509"/>
      <c r="AX853" s="509"/>
      <c r="AY853" s="509"/>
      <c r="AZ853" s="509"/>
      <c r="BA853" s="509"/>
      <c r="BB853" s="509"/>
      <c r="BC853" s="509"/>
    </row>
    <row r="854" ht="15.75" customHeight="1">
      <c r="A854" s="509"/>
      <c r="B854" s="510"/>
      <c r="C854" s="509"/>
      <c r="D854" s="509"/>
      <c r="E854" s="509"/>
      <c r="F854" s="509"/>
      <c r="G854" s="509"/>
      <c r="H854" s="509"/>
      <c r="I854" s="509"/>
      <c r="J854" s="509"/>
      <c r="K854" s="509"/>
      <c r="L854" s="509"/>
      <c r="M854" s="509"/>
      <c r="N854" s="509"/>
      <c r="O854" s="509"/>
      <c r="P854" s="509"/>
      <c r="Q854" s="509"/>
      <c r="R854" s="509"/>
      <c r="S854" s="509"/>
      <c r="T854" s="509"/>
      <c r="U854" s="509"/>
      <c r="V854" s="509"/>
      <c r="W854" s="509"/>
      <c r="X854" s="509"/>
      <c r="Y854" s="509"/>
      <c r="Z854" s="509"/>
      <c r="AA854" s="509"/>
      <c r="AB854" s="509"/>
      <c r="AC854" s="509"/>
      <c r="AD854" s="509"/>
      <c r="AE854" s="509"/>
      <c r="AF854" s="509"/>
      <c r="AG854" s="509"/>
      <c r="AH854" s="509"/>
      <c r="AI854" s="509"/>
      <c r="AJ854" s="509"/>
      <c r="AK854" s="509"/>
      <c r="AL854" s="509"/>
      <c r="AM854" s="509"/>
      <c r="AN854" s="509"/>
      <c r="AO854" s="509"/>
      <c r="AP854" s="509"/>
      <c r="AQ854" s="509"/>
      <c r="AR854" s="509"/>
      <c r="AS854" s="509"/>
      <c r="AT854" s="509"/>
      <c r="AU854" s="509"/>
      <c r="AV854" s="509"/>
      <c r="AW854" s="509"/>
      <c r="AX854" s="509"/>
      <c r="AY854" s="509"/>
      <c r="AZ854" s="509"/>
      <c r="BA854" s="509"/>
      <c r="BB854" s="509"/>
      <c r="BC854" s="509"/>
    </row>
    <row r="855" ht="15.75" customHeight="1">
      <c r="A855" s="509"/>
      <c r="B855" s="510"/>
      <c r="C855" s="509"/>
      <c r="D855" s="509"/>
      <c r="E855" s="509"/>
      <c r="F855" s="509"/>
      <c r="G855" s="509"/>
      <c r="H855" s="509"/>
      <c r="I855" s="509"/>
      <c r="J855" s="509"/>
      <c r="K855" s="509"/>
      <c r="L855" s="509"/>
      <c r="M855" s="509"/>
      <c r="N855" s="509"/>
      <c r="O855" s="509"/>
      <c r="P855" s="509"/>
      <c r="Q855" s="509"/>
      <c r="R855" s="509"/>
      <c r="S855" s="509"/>
      <c r="T855" s="509"/>
      <c r="U855" s="509"/>
      <c r="V855" s="509"/>
      <c r="W855" s="509"/>
      <c r="X855" s="509"/>
      <c r="Y855" s="509"/>
      <c r="Z855" s="509"/>
      <c r="AA855" s="509"/>
      <c r="AB855" s="509"/>
      <c r="AC855" s="509"/>
      <c r="AD855" s="509"/>
      <c r="AE855" s="509"/>
      <c r="AF855" s="509"/>
      <c r="AG855" s="509"/>
      <c r="AH855" s="509"/>
      <c r="AI855" s="509"/>
      <c r="AJ855" s="509"/>
      <c r="AK855" s="509"/>
      <c r="AL855" s="509"/>
      <c r="AM855" s="509"/>
      <c r="AN855" s="509"/>
      <c r="AO855" s="509"/>
      <c r="AP855" s="509"/>
      <c r="AQ855" s="509"/>
      <c r="AR855" s="509"/>
      <c r="AS855" s="509"/>
      <c r="AT855" s="509"/>
      <c r="AU855" s="509"/>
      <c r="AV855" s="509"/>
      <c r="AW855" s="509"/>
      <c r="AX855" s="509"/>
      <c r="AY855" s="509"/>
      <c r="AZ855" s="509"/>
      <c r="BA855" s="509"/>
      <c r="BB855" s="509"/>
      <c r="BC855" s="509"/>
    </row>
    <row r="856" ht="15.75" customHeight="1">
      <c r="A856" s="509"/>
      <c r="B856" s="510"/>
      <c r="C856" s="509"/>
      <c r="D856" s="509"/>
      <c r="E856" s="509"/>
      <c r="F856" s="509"/>
      <c r="G856" s="509"/>
      <c r="H856" s="509"/>
      <c r="I856" s="509"/>
      <c r="J856" s="509"/>
      <c r="K856" s="509"/>
      <c r="L856" s="509"/>
      <c r="M856" s="509"/>
      <c r="N856" s="509"/>
      <c r="O856" s="509"/>
      <c r="P856" s="509"/>
      <c r="Q856" s="509"/>
      <c r="R856" s="509"/>
      <c r="S856" s="509"/>
      <c r="T856" s="509"/>
      <c r="U856" s="509"/>
      <c r="V856" s="509"/>
      <c r="W856" s="509"/>
      <c r="X856" s="509"/>
      <c r="Y856" s="509"/>
      <c r="Z856" s="509"/>
      <c r="AA856" s="509"/>
      <c r="AB856" s="509"/>
      <c r="AC856" s="509"/>
      <c r="AD856" s="509"/>
      <c r="AE856" s="509"/>
      <c r="AF856" s="509"/>
      <c r="AG856" s="509"/>
      <c r="AH856" s="509"/>
      <c r="AI856" s="509"/>
      <c r="AJ856" s="509"/>
      <c r="AK856" s="509"/>
      <c r="AL856" s="509"/>
      <c r="AM856" s="509"/>
      <c r="AN856" s="509"/>
      <c r="AO856" s="509"/>
      <c r="AP856" s="509"/>
      <c r="AQ856" s="509"/>
      <c r="AR856" s="509"/>
      <c r="AS856" s="509"/>
      <c r="AT856" s="509"/>
      <c r="AU856" s="509"/>
      <c r="AV856" s="509"/>
      <c r="AW856" s="509"/>
      <c r="AX856" s="509"/>
      <c r="AY856" s="509"/>
      <c r="AZ856" s="509"/>
      <c r="BA856" s="509"/>
      <c r="BB856" s="509"/>
      <c r="BC856" s="509"/>
    </row>
    <row r="857" ht="15.75" customHeight="1">
      <c r="A857" s="509"/>
      <c r="B857" s="510"/>
      <c r="C857" s="509"/>
      <c r="D857" s="509"/>
      <c r="E857" s="509"/>
      <c r="F857" s="509"/>
      <c r="G857" s="509"/>
      <c r="H857" s="509"/>
      <c r="I857" s="509"/>
      <c r="J857" s="509"/>
      <c r="K857" s="509"/>
      <c r="L857" s="509"/>
      <c r="M857" s="509"/>
      <c r="N857" s="509"/>
      <c r="O857" s="509"/>
      <c r="P857" s="509"/>
      <c r="Q857" s="509"/>
      <c r="R857" s="509"/>
      <c r="S857" s="509"/>
      <c r="T857" s="509"/>
      <c r="U857" s="509"/>
      <c r="V857" s="509"/>
      <c r="W857" s="509"/>
      <c r="X857" s="509"/>
      <c r="Y857" s="509"/>
      <c r="Z857" s="509"/>
      <c r="AA857" s="509"/>
      <c r="AB857" s="509"/>
      <c r="AC857" s="509"/>
      <c r="AD857" s="509"/>
      <c r="AE857" s="509"/>
      <c r="AF857" s="509"/>
      <c r="AG857" s="509"/>
      <c r="AH857" s="509"/>
      <c r="AI857" s="509"/>
      <c r="AJ857" s="509"/>
      <c r="AK857" s="509"/>
      <c r="AL857" s="509"/>
      <c r="AM857" s="509"/>
      <c r="AN857" s="509"/>
      <c r="AO857" s="509"/>
      <c r="AP857" s="509"/>
      <c r="AQ857" s="509"/>
      <c r="AR857" s="509"/>
      <c r="AS857" s="509"/>
      <c r="AT857" s="509"/>
      <c r="AU857" s="509"/>
      <c r="AV857" s="509"/>
      <c r="AW857" s="509"/>
      <c r="AX857" s="509"/>
      <c r="AY857" s="509"/>
      <c r="AZ857" s="509"/>
      <c r="BA857" s="509"/>
      <c r="BB857" s="509"/>
      <c r="BC857" s="509"/>
    </row>
    <row r="858" ht="15.75" customHeight="1">
      <c r="A858" s="509"/>
      <c r="B858" s="510"/>
      <c r="C858" s="509"/>
      <c r="D858" s="509"/>
      <c r="E858" s="509"/>
      <c r="F858" s="509"/>
      <c r="G858" s="509"/>
      <c r="H858" s="509"/>
      <c r="I858" s="509"/>
      <c r="J858" s="509"/>
      <c r="K858" s="509"/>
      <c r="L858" s="509"/>
      <c r="M858" s="509"/>
      <c r="N858" s="509"/>
      <c r="O858" s="509"/>
      <c r="P858" s="509"/>
      <c r="Q858" s="509"/>
      <c r="R858" s="509"/>
      <c r="S858" s="509"/>
      <c r="T858" s="509"/>
      <c r="U858" s="509"/>
      <c r="V858" s="509"/>
      <c r="W858" s="509"/>
      <c r="X858" s="509"/>
      <c r="Y858" s="509"/>
      <c r="Z858" s="509"/>
      <c r="AA858" s="509"/>
      <c r="AB858" s="509"/>
      <c r="AC858" s="509"/>
      <c r="AD858" s="509"/>
      <c r="AE858" s="509"/>
      <c r="AF858" s="509"/>
      <c r="AG858" s="509"/>
      <c r="AH858" s="509"/>
      <c r="AI858" s="509"/>
      <c r="AJ858" s="509"/>
      <c r="AK858" s="509"/>
      <c r="AL858" s="509"/>
      <c r="AM858" s="509"/>
      <c r="AN858" s="509"/>
      <c r="AO858" s="509"/>
      <c r="AP858" s="509"/>
      <c r="AQ858" s="509"/>
      <c r="AR858" s="509"/>
      <c r="AS858" s="509"/>
      <c r="AT858" s="509"/>
      <c r="AU858" s="509"/>
      <c r="AV858" s="509"/>
      <c r="AW858" s="509"/>
      <c r="AX858" s="509"/>
      <c r="AY858" s="509"/>
      <c r="AZ858" s="509"/>
      <c r="BA858" s="509"/>
      <c r="BB858" s="509"/>
      <c r="BC858" s="509"/>
    </row>
    <row r="859" ht="15.75" customHeight="1">
      <c r="A859" s="509"/>
      <c r="B859" s="510"/>
      <c r="C859" s="509"/>
      <c r="D859" s="509"/>
      <c r="E859" s="509"/>
      <c r="F859" s="509"/>
      <c r="G859" s="509"/>
      <c r="H859" s="509"/>
      <c r="I859" s="509"/>
      <c r="J859" s="509"/>
      <c r="K859" s="509"/>
      <c r="L859" s="509"/>
      <c r="M859" s="509"/>
      <c r="N859" s="509"/>
      <c r="O859" s="509"/>
      <c r="P859" s="509"/>
      <c r="Q859" s="509"/>
      <c r="R859" s="509"/>
      <c r="S859" s="509"/>
      <c r="T859" s="509"/>
      <c r="U859" s="509"/>
      <c r="V859" s="509"/>
      <c r="W859" s="509"/>
      <c r="X859" s="509"/>
      <c r="Y859" s="509"/>
      <c r="Z859" s="509"/>
      <c r="AA859" s="509"/>
      <c r="AB859" s="509"/>
      <c r="AC859" s="509"/>
      <c r="AD859" s="509"/>
      <c r="AE859" s="509"/>
      <c r="AF859" s="509"/>
      <c r="AG859" s="509"/>
      <c r="AH859" s="509"/>
      <c r="AI859" s="509"/>
      <c r="AJ859" s="509"/>
      <c r="AK859" s="509"/>
      <c r="AL859" s="509"/>
      <c r="AM859" s="509"/>
      <c r="AN859" s="509"/>
      <c r="AO859" s="509"/>
      <c r="AP859" s="509"/>
      <c r="AQ859" s="509"/>
      <c r="AR859" s="509"/>
      <c r="AS859" s="509"/>
      <c r="AT859" s="509"/>
      <c r="AU859" s="509"/>
      <c r="AV859" s="509"/>
      <c r="AW859" s="509"/>
      <c r="AX859" s="509"/>
      <c r="AY859" s="509"/>
      <c r="AZ859" s="509"/>
      <c r="BA859" s="509"/>
      <c r="BB859" s="509"/>
      <c r="BC859" s="509"/>
    </row>
    <row r="860" ht="15.75" customHeight="1">
      <c r="A860" s="509"/>
      <c r="B860" s="510"/>
      <c r="C860" s="509"/>
      <c r="D860" s="509"/>
      <c r="E860" s="509"/>
      <c r="F860" s="509"/>
      <c r="G860" s="509"/>
      <c r="H860" s="509"/>
      <c r="I860" s="509"/>
      <c r="J860" s="509"/>
      <c r="K860" s="509"/>
      <c r="L860" s="509"/>
      <c r="M860" s="509"/>
      <c r="N860" s="509"/>
      <c r="O860" s="509"/>
      <c r="P860" s="509"/>
      <c r="Q860" s="509"/>
      <c r="R860" s="509"/>
      <c r="S860" s="509"/>
      <c r="T860" s="509"/>
      <c r="U860" s="509"/>
      <c r="V860" s="509"/>
      <c r="W860" s="509"/>
      <c r="X860" s="509"/>
      <c r="Y860" s="509"/>
      <c r="Z860" s="509"/>
      <c r="AA860" s="509"/>
      <c r="AB860" s="509"/>
      <c r="AC860" s="509"/>
      <c r="AD860" s="509"/>
      <c r="AE860" s="509"/>
      <c r="AF860" s="509"/>
      <c r="AG860" s="509"/>
      <c r="AH860" s="509"/>
      <c r="AI860" s="509"/>
      <c r="AJ860" s="509"/>
      <c r="AK860" s="509"/>
      <c r="AL860" s="509"/>
      <c r="AM860" s="509"/>
      <c r="AN860" s="509"/>
      <c r="AO860" s="509"/>
      <c r="AP860" s="509"/>
      <c r="AQ860" s="509"/>
      <c r="AR860" s="509"/>
      <c r="AS860" s="509"/>
      <c r="AT860" s="509"/>
      <c r="AU860" s="509"/>
      <c r="AV860" s="509"/>
      <c r="AW860" s="509"/>
      <c r="AX860" s="509"/>
      <c r="AY860" s="509"/>
      <c r="AZ860" s="509"/>
      <c r="BA860" s="509"/>
      <c r="BB860" s="509"/>
      <c r="BC860" s="509"/>
    </row>
    <row r="861" ht="15.75" customHeight="1">
      <c r="A861" s="509"/>
      <c r="B861" s="510"/>
      <c r="C861" s="509"/>
      <c r="D861" s="509"/>
      <c r="E861" s="509"/>
      <c r="F861" s="509"/>
      <c r="G861" s="509"/>
      <c r="H861" s="509"/>
      <c r="I861" s="509"/>
      <c r="J861" s="509"/>
      <c r="K861" s="509"/>
      <c r="L861" s="509"/>
      <c r="M861" s="509"/>
      <c r="N861" s="509"/>
      <c r="O861" s="509"/>
      <c r="P861" s="509"/>
      <c r="Q861" s="509"/>
      <c r="R861" s="509"/>
      <c r="S861" s="509"/>
      <c r="T861" s="509"/>
      <c r="U861" s="509"/>
      <c r="V861" s="509"/>
      <c r="W861" s="509"/>
      <c r="X861" s="509"/>
      <c r="Y861" s="509"/>
      <c r="Z861" s="509"/>
      <c r="AA861" s="509"/>
      <c r="AB861" s="509"/>
      <c r="AC861" s="509"/>
      <c r="AD861" s="509"/>
      <c r="AE861" s="509"/>
      <c r="AF861" s="509"/>
      <c r="AG861" s="509"/>
      <c r="AH861" s="509"/>
      <c r="AI861" s="509"/>
      <c r="AJ861" s="509"/>
      <c r="AK861" s="509"/>
      <c r="AL861" s="509"/>
      <c r="AM861" s="509"/>
      <c r="AN861" s="509"/>
      <c r="AO861" s="509"/>
      <c r="AP861" s="509"/>
      <c r="AQ861" s="509"/>
      <c r="AR861" s="509"/>
      <c r="AS861" s="509"/>
      <c r="AT861" s="509"/>
      <c r="AU861" s="509"/>
      <c r="AV861" s="509"/>
      <c r="AW861" s="509"/>
      <c r="AX861" s="509"/>
      <c r="AY861" s="509"/>
      <c r="AZ861" s="509"/>
      <c r="BA861" s="509"/>
      <c r="BB861" s="509"/>
      <c r="BC861" s="509"/>
    </row>
    <row r="862" ht="15.75" customHeight="1">
      <c r="A862" s="509"/>
      <c r="B862" s="510"/>
      <c r="C862" s="509"/>
      <c r="D862" s="509"/>
      <c r="E862" s="509"/>
      <c r="F862" s="509"/>
      <c r="G862" s="509"/>
      <c r="H862" s="509"/>
      <c r="I862" s="509"/>
      <c r="J862" s="509"/>
      <c r="K862" s="509"/>
      <c r="L862" s="509"/>
      <c r="M862" s="509"/>
      <c r="N862" s="509"/>
      <c r="O862" s="509"/>
      <c r="P862" s="509"/>
      <c r="Q862" s="509"/>
      <c r="R862" s="509"/>
      <c r="S862" s="509"/>
      <c r="T862" s="509"/>
      <c r="U862" s="509"/>
      <c r="V862" s="509"/>
      <c r="W862" s="509"/>
      <c r="X862" s="509"/>
      <c r="Y862" s="509"/>
      <c r="Z862" s="509"/>
      <c r="AA862" s="509"/>
      <c r="AB862" s="509"/>
      <c r="AC862" s="509"/>
      <c r="AD862" s="509"/>
      <c r="AE862" s="509"/>
      <c r="AF862" s="509"/>
      <c r="AG862" s="509"/>
      <c r="AH862" s="509"/>
      <c r="AI862" s="509"/>
      <c r="AJ862" s="509"/>
      <c r="AK862" s="509"/>
      <c r="AL862" s="509"/>
      <c r="AM862" s="509"/>
      <c r="AN862" s="509"/>
      <c r="AO862" s="509"/>
      <c r="AP862" s="509"/>
      <c r="AQ862" s="509"/>
      <c r="AR862" s="509"/>
      <c r="AS862" s="509"/>
      <c r="AT862" s="509"/>
      <c r="AU862" s="509"/>
      <c r="AV862" s="509"/>
      <c r="AW862" s="509"/>
      <c r="AX862" s="509"/>
      <c r="AY862" s="509"/>
      <c r="AZ862" s="509"/>
      <c r="BA862" s="509"/>
      <c r="BB862" s="509"/>
      <c r="BC862" s="509"/>
    </row>
    <row r="863" ht="15.75" customHeight="1">
      <c r="A863" s="509"/>
      <c r="B863" s="510"/>
      <c r="C863" s="509"/>
      <c r="D863" s="509"/>
      <c r="E863" s="509"/>
      <c r="F863" s="509"/>
      <c r="G863" s="509"/>
      <c r="H863" s="509"/>
      <c r="I863" s="509"/>
      <c r="J863" s="509"/>
      <c r="K863" s="509"/>
      <c r="L863" s="509"/>
      <c r="M863" s="509"/>
      <c r="N863" s="509"/>
      <c r="O863" s="509"/>
      <c r="P863" s="509"/>
      <c r="Q863" s="509"/>
      <c r="R863" s="509"/>
      <c r="S863" s="509"/>
      <c r="T863" s="509"/>
      <c r="U863" s="509"/>
      <c r="V863" s="509"/>
      <c r="W863" s="509"/>
      <c r="X863" s="509"/>
      <c r="Y863" s="509"/>
      <c r="Z863" s="509"/>
      <c r="AA863" s="509"/>
      <c r="AB863" s="509"/>
      <c r="AC863" s="509"/>
      <c r="AD863" s="509"/>
      <c r="AE863" s="509"/>
      <c r="AF863" s="509"/>
      <c r="AG863" s="509"/>
      <c r="AH863" s="509"/>
      <c r="AI863" s="509"/>
      <c r="AJ863" s="509"/>
      <c r="AK863" s="509"/>
      <c r="AL863" s="509"/>
      <c r="AM863" s="509"/>
      <c r="AN863" s="509"/>
      <c r="AO863" s="509"/>
      <c r="AP863" s="509"/>
      <c r="AQ863" s="509"/>
      <c r="AR863" s="509"/>
      <c r="AS863" s="509"/>
      <c r="AT863" s="509"/>
      <c r="AU863" s="509"/>
      <c r="AV863" s="509"/>
      <c r="AW863" s="509"/>
      <c r="AX863" s="509"/>
      <c r="AY863" s="509"/>
      <c r="AZ863" s="509"/>
      <c r="BA863" s="509"/>
      <c r="BB863" s="509"/>
      <c r="BC863" s="509"/>
    </row>
    <row r="864" ht="15.75" customHeight="1">
      <c r="A864" s="509"/>
      <c r="B864" s="510"/>
      <c r="C864" s="509"/>
      <c r="D864" s="509"/>
      <c r="E864" s="509"/>
      <c r="F864" s="509"/>
      <c r="G864" s="509"/>
      <c r="H864" s="509"/>
      <c r="I864" s="509"/>
      <c r="J864" s="509"/>
      <c r="K864" s="509"/>
      <c r="L864" s="509"/>
      <c r="M864" s="509"/>
      <c r="N864" s="509"/>
      <c r="O864" s="509"/>
      <c r="P864" s="509"/>
      <c r="Q864" s="509"/>
      <c r="R864" s="509"/>
      <c r="S864" s="509"/>
      <c r="T864" s="509"/>
      <c r="U864" s="509"/>
      <c r="V864" s="509"/>
      <c r="W864" s="509"/>
      <c r="X864" s="509"/>
      <c r="Y864" s="509"/>
      <c r="Z864" s="509"/>
      <c r="AA864" s="509"/>
      <c r="AB864" s="509"/>
      <c r="AC864" s="509"/>
      <c r="AD864" s="509"/>
      <c r="AE864" s="509"/>
      <c r="AF864" s="509"/>
      <c r="AG864" s="509"/>
      <c r="AH864" s="509"/>
      <c r="AI864" s="509"/>
      <c r="AJ864" s="509"/>
      <c r="AK864" s="509"/>
      <c r="AL864" s="509"/>
      <c r="AM864" s="509"/>
      <c r="AN864" s="509"/>
      <c r="AO864" s="509"/>
      <c r="AP864" s="509"/>
      <c r="AQ864" s="509"/>
      <c r="AR864" s="509"/>
      <c r="AS864" s="509"/>
      <c r="AT864" s="509"/>
      <c r="AU864" s="509"/>
      <c r="AV864" s="509"/>
      <c r="AW864" s="509"/>
      <c r="AX864" s="509"/>
      <c r="AY864" s="509"/>
      <c r="AZ864" s="509"/>
      <c r="BA864" s="509"/>
      <c r="BB864" s="509"/>
      <c r="BC864" s="509"/>
    </row>
    <row r="865" ht="15.75" customHeight="1">
      <c r="A865" s="509"/>
      <c r="B865" s="510"/>
      <c r="C865" s="509"/>
      <c r="D865" s="509"/>
      <c r="E865" s="509"/>
      <c r="F865" s="509"/>
      <c r="G865" s="509"/>
      <c r="H865" s="509"/>
      <c r="I865" s="509"/>
      <c r="J865" s="509"/>
      <c r="K865" s="509"/>
      <c r="L865" s="509"/>
      <c r="M865" s="509"/>
      <c r="N865" s="509"/>
      <c r="O865" s="509"/>
      <c r="P865" s="509"/>
      <c r="Q865" s="509"/>
      <c r="R865" s="509"/>
      <c r="S865" s="509"/>
      <c r="T865" s="509"/>
      <c r="U865" s="509"/>
      <c r="V865" s="509"/>
      <c r="W865" s="509"/>
      <c r="X865" s="509"/>
      <c r="Y865" s="509"/>
      <c r="Z865" s="509"/>
      <c r="AA865" s="509"/>
      <c r="AB865" s="509"/>
      <c r="AC865" s="509"/>
      <c r="AD865" s="509"/>
      <c r="AE865" s="509"/>
      <c r="AF865" s="509"/>
      <c r="AG865" s="509"/>
      <c r="AH865" s="509"/>
      <c r="AI865" s="509"/>
      <c r="AJ865" s="509"/>
      <c r="AK865" s="509"/>
      <c r="AL865" s="509"/>
      <c r="AM865" s="509"/>
      <c r="AN865" s="509"/>
      <c r="AO865" s="509"/>
      <c r="AP865" s="509"/>
      <c r="AQ865" s="509"/>
      <c r="AR865" s="509"/>
      <c r="AS865" s="509"/>
      <c r="AT865" s="509"/>
      <c r="AU865" s="509"/>
      <c r="AV865" s="509"/>
      <c r="AW865" s="509"/>
      <c r="AX865" s="509"/>
      <c r="AY865" s="509"/>
      <c r="AZ865" s="509"/>
      <c r="BA865" s="509"/>
      <c r="BB865" s="509"/>
      <c r="BC865" s="509"/>
    </row>
    <row r="866" ht="15.75" customHeight="1">
      <c r="A866" s="509"/>
      <c r="B866" s="510"/>
      <c r="C866" s="509"/>
      <c r="D866" s="509"/>
      <c r="E866" s="509"/>
      <c r="F866" s="509"/>
      <c r="G866" s="509"/>
      <c r="H866" s="509"/>
      <c r="I866" s="509"/>
      <c r="J866" s="509"/>
      <c r="K866" s="509"/>
      <c r="L866" s="509"/>
      <c r="M866" s="509"/>
      <c r="N866" s="509"/>
      <c r="O866" s="509"/>
      <c r="P866" s="509"/>
      <c r="Q866" s="509"/>
      <c r="R866" s="509"/>
      <c r="S866" s="509"/>
      <c r="T866" s="509"/>
      <c r="U866" s="509"/>
      <c r="V866" s="509"/>
      <c r="W866" s="509"/>
      <c r="X866" s="509"/>
      <c r="Y866" s="509"/>
      <c r="Z866" s="509"/>
      <c r="AA866" s="509"/>
      <c r="AB866" s="509"/>
      <c r="AC866" s="509"/>
      <c r="AD866" s="509"/>
      <c r="AE866" s="509"/>
      <c r="AF866" s="509"/>
      <c r="AG866" s="509"/>
      <c r="AH866" s="509"/>
      <c r="AI866" s="509"/>
      <c r="AJ866" s="509"/>
      <c r="AK866" s="509"/>
      <c r="AL866" s="509"/>
      <c r="AM866" s="509"/>
      <c r="AN866" s="509"/>
      <c r="AO866" s="509"/>
      <c r="AP866" s="509"/>
      <c r="AQ866" s="509"/>
      <c r="AR866" s="509"/>
      <c r="AS866" s="509"/>
      <c r="AT866" s="509"/>
      <c r="AU866" s="509"/>
      <c r="AV866" s="509"/>
      <c r="AW866" s="509"/>
      <c r="AX866" s="509"/>
      <c r="AY866" s="509"/>
      <c r="AZ866" s="509"/>
      <c r="BA866" s="509"/>
      <c r="BB866" s="509"/>
      <c r="BC866" s="509"/>
    </row>
    <row r="867" ht="15.75" customHeight="1">
      <c r="A867" s="509"/>
      <c r="B867" s="510"/>
      <c r="C867" s="509"/>
      <c r="D867" s="509"/>
      <c r="E867" s="509"/>
      <c r="F867" s="509"/>
      <c r="G867" s="509"/>
      <c r="H867" s="509"/>
      <c r="I867" s="509"/>
      <c r="J867" s="509"/>
      <c r="K867" s="509"/>
      <c r="L867" s="509"/>
      <c r="M867" s="509"/>
      <c r="N867" s="509"/>
      <c r="O867" s="509"/>
      <c r="P867" s="509"/>
      <c r="Q867" s="509"/>
      <c r="R867" s="509"/>
      <c r="S867" s="509"/>
      <c r="T867" s="509"/>
      <c r="U867" s="509"/>
      <c r="V867" s="509"/>
      <c r="W867" s="509"/>
      <c r="X867" s="509"/>
      <c r="Y867" s="509"/>
      <c r="Z867" s="509"/>
      <c r="AA867" s="509"/>
      <c r="AB867" s="509"/>
      <c r="AC867" s="509"/>
      <c r="AD867" s="509"/>
      <c r="AE867" s="509"/>
      <c r="AF867" s="509"/>
      <c r="AG867" s="509"/>
      <c r="AH867" s="509"/>
      <c r="AI867" s="509"/>
      <c r="AJ867" s="509"/>
      <c r="AK867" s="509"/>
      <c r="AL867" s="509"/>
      <c r="AM867" s="509"/>
      <c r="AN867" s="509"/>
      <c r="AO867" s="509"/>
      <c r="AP867" s="509"/>
      <c r="AQ867" s="509"/>
      <c r="AR867" s="509"/>
      <c r="AS867" s="509"/>
      <c r="AT867" s="509"/>
      <c r="AU867" s="509"/>
      <c r="AV867" s="509"/>
      <c r="AW867" s="509"/>
      <c r="AX867" s="509"/>
      <c r="AY867" s="509"/>
      <c r="AZ867" s="509"/>
      <c r="BA867" s="509"/>
      <c r="BB867" s="509"/>
      <c r="BC867" s="509"/>
    </row>
    <row r="868" ht="15.75" customHeight="1">
      <c r="A868" s="509"/>
      <c r="B868" s="510"/>
      <c r="C868" s="509"/>
      <c r="D868" s="509"/>
      <c r="E868" s="509"/>
      <c r="F868" s="509"/>
      <c r="G868" s="509"/>
      <c r="H868" s="509"/>
      <c r="I868" s="509"/>
      <c r="J868" s="509"/>
      <c r="K868" s="509"/>
      <c r="L868" s="509"/>
      <c r="M868" s="509"/>
      <c r="N868" s="509"/>
      <c r="O868" s="509"/>
      <c r="P868" s="509"/>
      <c r="Q868" s="509"/>
      <c r="R868" s="509"/>
      <c r="S868" s="509"/>
      <c r="T868" s="509"/>
      <c r="U868" s="509"/>
      <c r="V868" s="509"/>
      <c r="W868" s="509"/>
      <c r="X868" s="509"/>
      <c r="Y868" s="509"/>
      <c r="Z868" s="509"/>
      <c r="AA868" s="509"/>
      <c r="AB868" s="509"/>
      <c r="AC868" s="509"/>
      <c r="AD868" s="509"/>
      <c r="AE868" s="509"/>
      <c r="AF868" s="509"/>
      <c r="AG868" s="509"/>
      <c r="AH868" s="509"/>
      <c r="AI868" s="509"/>
      <c r="AJ868" s="509"/>
      <c r="AK868" s="509"/>
      <c r="AL868" s="509"/>
      <c r="AM868" s="509"/>
      <c r="AN868" s="509"/>
      <c r="AO868" s="509"/>
      <c r="AP868" s="509"/>
      <c r="AQ868" s="509"/>
      <c r="AR868" s="509"/>
      <c r="AS868" s="509"/>
      <c r="AT868" s="509"/>
      <c r="AU868" s="509"/>
      <c r="AV868" s="509"/>
      <c r="AW868" s="509"/>
      <c r="AX868" s="509"/>
      <c r="AY868" s="509"/>
      <c r="AZ868" s="509"/>
      <c r="BA868" s="509"/>
      <c r="BB868" s="509"/>
      <c r="BC868" s="509"/>
    </row>
    <row r="869" ht="15.75" customHeight="1">
      <c r="A869" s="509"/>
      <c r="B869" s="510"/>
      <c r="C869" s="509"/>
      <c r="D869" s="509"/>
      <c r="E869" s="509"/>
      <c r="F869" s="509"/>
      <c r="G869" s="509"/>
      <c r="H869" s="509"/>
      <c r="I869" s="509"/>
      <c r="J869" s="509"/>
      <c r="K869" s="509"/>
      <c r="L869" s="509"/>
      <c r="M869" s="509"/>
      <c r="N869" s="509"/>
      <c r="O869" s="509"/>
      <c r="P869" s="509"/>
      <c r="Q869" s="509"/>
      <c r="R869" s="509"/>
      <c r="S869" s="509"/>
      <c r="T869" s="509"/>
      <c r="U869" s="509"/>
      <c r="V869" s="509"/>
      <c r="W869" s="509"/>
      <c r="X869" s="509"/>
      <c r="Y869" s="509"/>
      <c r="Z869" s="509"/>
      <c r="AA869" s="509"/>
      <c r="AB869" s="509"/>
      <c r="AC869" s="509"/>
      <c r="AD869" s="509"/>
      <c r="AE869" s="509"/>
      <c r="AF869" s="509"/>
      <c r="AG869" s="509"/>
      <c r="AH869" s="509"/>
      <c r="AI869" s="509"/>
      <c r="AJ869" s="509"/>
      <c r="AK869" s="509"/>
      <c r="AL869" s="509"/>
      <c r="AM869" s="509"/>
      <c r="AN869" s="509"/>
      <c r="AO869" s="509"/>
      <c r="AP869" s="509"/>
      <c r="AQ869" s="509"/>
      <c r="AR869" s="509"/>
      <c r="AS869" s="509"/>
      <c r="AT869" s="509"/>
      <c r="AU869" s="509"/>
      <c r="AV869" s="509"/>
      <c r="AW869" s="509"/>
      <c r="AX869" s="509"/>
      <c r="AY869" s="509"/>
      <c r="AZ869" s="509"/>
      <c r="BA869" s="509"/>
      <c r="BB869" s="509"/>
      <c r="BC869" s="509"/>
    </row>
    <row r="870" ht="15.75" customHeight="1">
      <c r="A870" s="509"/>
      <c r="B870" s="510"/>
      <c r="C870" s="509"/>
      <c r="D870" s="509"/>
      <c r="E870" s="509"/>
      <c r="F870" s="509"/>
      <c r="G870" s="509"/>
      <c r="H870" s="509"/>
      <c r="I870" s="509"/>
      <c r="J870" s="509"/>
      <c r="K870" s="509"/>
      <c r="L870" s="509"/>
      <c r="M870" s="509"/>
      <c r="N870" s="509"/>
      <c r="O870" s="509"/>
      <c r="P870" s="509"/>
      <c r="Q870" s="509"/>
      <c r="R870" s="509"/>
      <c r="S870" s="509"/>
      <c r="T870" s="509"/>
      <c r="U870" s="509"/>
      <c r="V870" s="509"/>
      <c r="W870" s="509"/>
      <c r="X870" s="509"/>
      <c r="Y870" s="509"/>
      <c r="Z870" s="509"/>
      <c r="AA870" s="509"/>
      <c r="AB870" s="509"/>
      <c r="AC870" s="509"/>
      <c r="AD870" s="509"/>
      <c r="AE870" s="509"/>
      <c r="AF870" s="509"/>
      <c r="AG870" s="509"/>
      <c r="AH870" s="509"/>
      <c r="AI870" s="509"/>
      <c r="AJ870" s="509"/>
      <c r="AK870" s="509"/>
      <c r="AL870" s="509"/>
      <c r="AM870" s="509"/>
      <c r="AN870" s="509"/>
      <c r="AO870" s="509"/>
      <c r="AP870" s="509"/>
      <c r="AQ870" s="509"/>
      <c r="AR870" s="509"/>
      <c r="AS870" s="509"/>
      <c r="AT870" s="509"/>
      <c r="AU870" s="509"/>
      <c r="AV870" s="509"/>
      <c r="AW870" s="509"/>
      <c r="AX870" s="509"/>
      <c r="AY870" s="509"/>
      <c r="AZ870" s="509"/>
      <c r="BA870" s="509"/>
      <c r="BB870" s="509"/>
      <c r="BC870" s="509"/>
    </row>
    <row r="871" ht="15.75" customHeight="1">
      <c r="A871" s="509"/>
      <c r="B871" s="510"/>
      <c r="C871" s="509"/>
      <c r="D871" s="509"/>
      <c r="E871" s="509"/>
      <c r="F871" s="509"/>
      <c r="G871" s="509"/>
      <c r="H871" s="509"/>
      <c r="I871" s="509"/>
      <c r="J871" s="509"/>
      <c r="K871" s="509"/>
      <c r="L871" s="509"/>
      <c r="M871" s="509"/>
      <c r="N871" s="509"/>
      <c r="O871" s="509"/>
      <c r="P871" s="509"/>
      <c r="Q871" s="509"/>
      <c r="R871" s="509"/>
      <c r="S871" s="509"/>
      <c r="T871" s="509"/>
      <c r="U871" s="509"/>
      <c r="V871" s="509"/>
      <c r="W871" s="509"/>
      <c r="X871" s="509"/>
      <c r="Y871" s="509"/>
      <c r="Z871" s="509"/>
      <c r="AA871" s="509"/>
      <c r="AB871" s="509"/>
      <c r="AC871" s="509"/>
      <c r="AD871" s="509"/>
      <c r="AE871" s="509"/>
      <c r="AF871" s="509"/>
      <c r="AG871" s="509"/>
      <c r="AH871" s="509"/>
      <c r="AI871" s="509"/>
      <c r="AJ871" s="509"/>
      <c r="AK871" s="509"/>
      <c r="AL871" s="509"/>
      <c r="AM871" s="509"/>
      <c r="AN871" s="509"/>
      <c r="AO871" s="509"/>
      <c r="AP871" s="509"/>
      <c r="AQ871" s="509"/>
      <c r="AR871" s="509"/>
      <c r="AS871" s="509"/>
      <c r="AT871" s="509"/>
      <c r="AU871" s="509"/>
      <c r="AV871" s="509"/>
      <c r="AW871" s="509"/>
      <c r="AX871" s="509"/>
      <c r="AY871" s="509"/>
      <c r="AZ871" s="509"/>
      <c r="BA871" s="509"/>
      <c r="BB871" s="509"/>
      <c r="BC871" s="509"/>
    </row>
    <row r="872" ht="15.75" customHeight="1">
      <c r="A872" s="509"/>
      <c r="B872" s="510"/>
      <c r="C872" s="509"/>
      <c r="D872" s="509"/>
      <c r="E872" s="509"/>
      <c r="F872" s="509"/>
      <c r="G872" s="509"/>
      <c r="H872" s="509"/>
      <c r="I872" s="509"/>
      <c r="J872" s="509"/>
      <c r="K872" s="509"/>
      <c r="L872" s="509"/>
      <c r="M872" s="509"/>
      <c r="N872" s="509"/>
      <c r="O872" s="509"/>
      <c r="P872" s="509"/>
      <c r="Q872" s="509"/>
      <c r="R872" s="509"/>
      <c r="S872" s="509"/>
      <c r="T872" s="509"/>
      <c r="U872" s="509"/>
      <c r="V872" s="509"/>
      <c r="W872" s="509"/>
      <c r="X872" s="509"/>
      <c r="Y872" s="509"/>
      <c r="Z872" s="509"/>
      <c r="AA872" s="509"/>
      <c r="AB872" s="509"/>
      <c r="AC872" s="509"/>
      <c r="AD872" s="509"/>
      <c r="AE872" s="509"/>
      <c r="AF872" s="509"/>
      <c r="AG872" s="509"/>
      <c r="AH872" s="509"/>
      <c r="AI872" s="509"/>
      <c r="AJ872" s="509"/>
      <c r="AK872" s="509"/>
      <c r="AL872" s="509"/>
      <c r="AM872" s="509"/>
      <c r="AN872" s="509"/>
      <c r="AO872" s="509"/>
      <c r="AP872" s="509"/>
      <c r="AQ872" s="509"/>
      <c r="AR872" s="509"/>
      <c r="AS872" s="509"/>
      <c r="AT872" s="509"/>
      <c r="AU872" s="509"/>
      <c r="AV872" s="509"/>
      <c r="AW872" s="509"/>
      <c r="AX872" s="509"/>
      <c r="AY872" s="509"/>
      <c r="AZ872" s="509"/>
      <c r="BA872" s="509"/>
      <c r="BB872" s="509"/>
      <c r="BC872" s="509"/>
    </row>
    <row r="873" ht="15.75" customHeight="1">
      <c r="A873" s="509"/>
      <c r="B873" s="510"/>
      <c r="C873" s="509"/>
      <c r="D873" s="509"/>
      <c r="E873" s="509"/>
      <c r="F873" s="509"/>
      <c r="G873" s="509"/>
      <c r="H873" s="509"/>
      <c r="I873" s="509"/>
      <c r="J873" s="509"/>
      <c r="K873" s="509"/>
      <c r="L873" s="509"/>
      <c r="M873" s="509"/>
      <c r="N873" s="509"/>
      <c r="O873" s="509"/>
      <c r="P873" s="509"/>
      <c r="Q873" s="509"/>
      <c r="R873" s="509"/>
      <c r="S873" s="509"/>
      <c r="T873" s="509"/>
      <c r="U873" s="509"/>
      <c r="V873" s="509"/>
      <c r="W873" s="509"/>
      <c r="X873" s="509"/>
      <c r="Y873" s="509"/>
      <c r="Z873" s="509"/>
      <c r="AA873" s="509"/>
      <c r="AB873" s="509"/>
      <c r="AC873" s="509"/>
      <c r="AD873" s="509"/>
      <c r="AE873" s="509"/>
      <c r="AF873" s="509"/>
      <c r="AG873" s="509"/>
      <c r="AH873" s="509"/>
      <c r="AI873" s="509"/>
      <c r="AJ873" s="509"/>
      <c r="AK873" s="509"/>
      <c r="AL873" s="509"/>
      <c r="AM873" s="509"/>
      <c r="AN873" s="509"/>
      <c r="AO873" s="509"/>
      <c r="AP873" s="509"/>
      <c r="AQ873" s="509"/>
      <c r="AR873" s="509"/>
      <c r="AS873" s="509"/>
      <c r="AT873" s="509"/>
      <c r="AU873" s="509"/>
      <c r="AV873" s="509"/>
      <c r="AW873" s="509"/>
      <c r="AX873" s="509"/>
      <c r="AY873" s="509"/>
      <c r="AZ873" s="509"/>
      <c r="BA873" s="509"/>
      <c r="BB873" s="509"/>
      <c r="BC873" s="509"/>
    </row>
    <row r="874" ht="15.75" customHeight="1">
      <c r="A874" s="509"/>
      <c r="B874" s="510"/>
      <c r="C874" s="509"/>
      <c r="D874" s="509"/>
      <c r="E874" s="509"/>
      <c r="F874" s="509"/>
      <c r="G874" s="509"/>
      <c r="H874" s="509"/>
      <c r="I874" s="509"/>
      <c r="J874" s="509"/>
      <c r="K874" s="509"/>
      <c r="L874" s="509"/>
      <c r="M874" s="509"/>
      <c r="N874" s="509"/>
      <c r="O874" s="509"/>
      <c r="P874" s="509"/>
      <c r="Q874" s="509"/>
      <c r="R874" s="509"/>
      <c r="S874" s="509"/>
      <c r="T874" s="509"/>
      <c r="U874" s="509"/>
      <c r="V874" s="509"/>
      <c r="W874" s="509"/>
      <c r="X874" s="509"/>
      <c r="Y874" s="509"/>
      <c r="Z874" s="509"/>
      <c r="AA874" s="509"/>
      <c r="AB874" s="509"/>
      <c r="AC874" s="509"/>
      <c r="AD874" s="509"/>
      <c r="AE874" s="509"/>
      <c r="AF874" s="509"/>
      <c r="AG874" s="509"/>
      <c r="AH874" s="509"/>
      <c r="AI874" s="509"/>
      <c r="AJ874" s="509"/>
      <c r="AK874" s="509"/>
      <c r="AL874" s="509"/>
      <c r="AM874" s="509"/>
      <c r="AN874" s="509"/>
      <c r="AO874" s="509"/>
      <c r="AP874" s="509"/>
      <c r="AQ874" s="509"/>
      <c r="AR874" s="509"/>
      <c r="AS874" s="509"/>
      <c r="AT874" s="509"/>
      <c r="AU874" s="509"/>
      <c r="AV874" s="509"/>
      <c r="AW874" s="509"/>
      <c r="AX874" s="509"/>
      <c r="AY874" s="509"/>
      <c r="AZ874" s="509"/>
      <c r="BA874" s="509"/>
      <c r="BB874" s="509"/>
      <c r="BC874" s="509"/>
    </row>
    <row r="875" ht="15.75" customHeight="1">
      <c r="A875" s="509"/>
      <c r="B875" s="510"/>
      <c r="C875" s="509"/>
      <c r="D875" s="509"/>
      <c r="E875" s="509"/>
      <c r="F875" s="509"/>
      <c r="G875" s="509"/>
      <c r="H875" s="509"/>
      <c r="I875" s="509"/>
      <c r="J875" s="509"/>
      <c r="K875" s="509"/>
      <c r="L875" s="509"/>
      <c r="M875" s="509"/>
      <c r="N875" s="509"/>
      <c r="O875" s="509"/>
      <c r="P875" s="509"/>
      <c r="Q875" s="509"/>
      <c r="R875" s="509"/>
      <c r="S875" s="509"/>
      <c r="T875" s="509"/>
      <c r="U875" s="509"/>
      <c r="V875" s="509"/>
      <c r="W875" s="509"/>
      <c r="X875" s="509"/>
      <c r="Y875" s="509"/>
      <c r="Z875" s="509"/>
      <c r="AA875" s="509"/>
      <c r="AB875" s="509"/>
      <c r="AC875" s="509"/>
      <c r="AD875" s="509"/>
      <c r="AE875" s="509"/>
      <c r="AF875" s="509"/>
      <c r="AG875" s="509"/>
      <c r="AH875" s="509"/>
      <c r="AI875" s="509"/>
      <c r="AJ875" s="509"/>
      <c r="AK875" s="509"/>
      <c r="AL875" s="509"/>
      <c r="AM875" s="509"/>
      <c r="AN875" s="509"/>
      <c r="AO875" s="509"/>
      <c r="AP875" s="509"/>
      <c r="AQ875" s="509"/>
      <c r="AR875" s="509"/>
      <c r="AS875" s="509"/>
      <c r="AT875" s="509"/>
      <c r="AU875" s="509"/>
      <c r="AV875" s="509"/>
      <c r="AW875" s="509"/>
      <c r="AX875" s="509"/>
      <c r="AY875" s="509"/>
      <c r="AZ875" s="509"/>
      <c r="BA875" s="509"/>
      <c r="BB875" s="509"/>
      <c r="BC875" s="509"/>
    </row>
    <row r="876" ht="15.75" customHeight="1">
      <c r="A876" s="509"/>
      <c r="B876" s="510"/>
      <c r="C876" s="509"/>
      <c r="D876" s="509"/>
      <c r="E876" s="509"/>
      <c r="F876" s="509"/>
      <c r="G876" s="509"/>
      <c r="H876" s="509"/>
      <c r="I876" s="509"/>
      <c r="J876" s="509"/>
      <c r="K876" s="509"/>
      <c r="L876" s="509"/>
      <c r="M876" s="509"/>
      <c r="N876" s="509"/>
      <c r="O876" s="509"/>
      <c r="P876" s="509"/>
      <c r="Q876" s="509"/>
      <c r="R876" s="509"/>
      <c r="S876" s="509"/>
      <c r="T876" s="509"/>
      <c r="U876" s="509"/>
      <c r="V876" s="509"/>
      <c r="W876" s="509"/>
      <c r="X876" s="509"/>
      <c r="Y876" s="509"/>
      <c r="Z876" s="509"/>
      <c r="AA876" s="509"/>
      <c r="AB876" s="509"/>
      <c r="AC876" s="509"/>
      <c r="AD876" s="509"/>
      <c r="AE876" s="509"/>
      <c r="AF876" s="509"/>
      <c r="AG876" s="509"/>
      <c r="AH876" s="509"/>
      <c r="AI876" s="509"/>
      <c r="AJ876" s="509"/>
      <c r="AK876" s="509"/>
      <c r="AL876" s="509"/>
      <c r="AM876" s="509"/>
      <c r="AN876" s="509"/>
      <c r="AO876" s="509"/>
      <c r="AP876" s="509"/>
      <c r="AQ876" s="509"/>
      <c r="AR876" s="509"/>
      <c r="AS876" s="509"/>
      <c r="AT876" s="509"/>
      <c r="AU876" s="509"/>
      <c r="AV876" s="509"/>
      <c r="AW876" s="509"/>
      <c r="AX876" s="509"/>
      <c r="AY876" s="509"/>
      <c r="AZ876" s="509"/>
      <c r="BA876" s="509"/>
      <c r="BB876" s="509"/>
      <c r="BC876" s="509"/>
    </row>
    <row r="877" ht="15.75" customHeight="1">
      <c r="A877" s="509"/>
      <c r="B877" s="510"/>
      <c r="C877" s="509"/>
      <c r="D877" s="509"/>
      <c r="E877" s="509"/>
      <c r="F877" s="509"/>
      <c r="G877" s="509"/>
      <c r="H877" s="509"/>
      <c r="I877" s="509"/>
      <c r="J877" s="509"/>
      <c r="K877" s="509"/>
      <c r="L877" s="509"/>
      <c r="M877" s="509"/>
      <c r="N877" s="509"/>
      <c r="O877" s="509"/>
      <c r="P877" s="509"/>
      <c r="Q877" s="509"/>
      <c r="R877" s="509"/>
      <c r="S877" s="509"/>
      <c r="T877" s="509"/>
      <c r="U877" s="509"/>
      <c r="V877" s="509"/>
      <c r="W877" s="509"/>
      <c r="X877" s="509"/>
      <c r="Y877" s="509"/>
      <c r="Z877" s="509"/>
      <c r="AA877" s="509"/>
      <c r="AB877" s="509"/>
      <c r="AC877" s="509"/>
      <c r="AD877" s="509"/>
      <c r="AE877" s="509"/>
      <c r="AF877" s="509"/>
      <c r="AG877" s="509"/>
      <c r="AH877" s="509"/>
      <c r="AI877" s="509"/>
      <c r="AJ877" s="509"/>
      <c r="AK877" s="509"/>
      <c r="AL877" s="509"/>
      <c r="AM877" s="509"/>
      <c r="AN877" s="509"/>
      <c r="AO877" s="509"/>
      <c r="AP877" s="509"/>
      <c r="AQ877" s="509"/>
      <c r="AR877" s="509"/>
      <c r="AS877" s="509"/>
      <c r="AT877" s="509"/>
      <c r="AU877" s="509"/>
      <c r="AV877" s="509"/>
      <c r="AW877" s="509"/>
      <c r="AX877" s="509"/>
      <c r="AY877" s="509"/>
      <c r="AZ877" s="509"/>
      <c r="BA877" s="509"/>
      <c r="BB877" s="509"/>
      <c r="BC877" s="509"/>
    </row>
    <row r="878" ht="15.75" customHeight="1">
      <c r="A878" s="509"/>
      <c r="B878" s="510"/>
      <c r="C878" s="509"/>
      <c r="D878" s="509"/>
      <c r="E878" s="509"/>
      <c r="F878" s="509"/>
      <c r="G878" s="509"/>
      <c r="H878" s="509"/>
      <c r="I878" s="509"/>
      <c r="J878" s="509"/>
      <c r="K878" s="509"/>
      <c r="L878" s="509"/>
      <c r="M878" s="509"/>
      <c r="N878" s="509"/>
      <c r="O878" s="509"/>
      <c r="P878" s="509"/>
      <c r="Q878" s="509"/>
      <c r="R878" s="509"/>
      <c r="S878" s="509"/>
      <c r="T878" s="509"/>
      <c r="U878" s="509"/>
      <c r="V878" s="509"/>
      <c r="W878" s="509"/>
      <c r="X878" s="509"/>
      <c r="Y878" s="509"/>
      <c r="Z878" s="509"/>
      <c r="AA878" s="509"/>
      <c r="AB878" s="509"/>
      <c r="AC878" s="509"/>
      <c r="AD878" s="509"/>
      <c r="AE878" s="509"/>
      <c r="AF878" s="509"/>
      <c r="AG878" s="509"/>
      <c r="AH878" s="509"/>
      <c r="AI878" s="509"/>
      <c r="AJ878" s="509"/>
      <c r="AK878" s="509"/>
      <c r="AL878" s="509"/>
      <c r="AM878" s="509"/>
      <c r="AN878" s="509"/>
      <c r="AO878" s="509"/>
      <c r="AP878" s="509"/>
      <c r="AQ878" s="509"/>
      <c r="AR878" s="509"/>
      <c r="AS878" s="509"/>
      <c r="AT878" s="509"/>
      <c r="AU878" s="509"/>
      <c r="AV878" s="509"/>
      <c r="AW878" s="509"/>
      <c r="AX878" s="509"/>
      <c r="AY878" s="509"/>
      <c r="AZ878" s="509"/>
      <c r="BA878" s="509"/>
      <c r="BB878" s="509"/>
      <c r="BC878" s="509"/>
    </row>
    <row r="879" ht="15.75" customHeight="1">
      <c r="A879" s="509"/>
      <c r="B879" s="510"/>
      <c r="C879" s="509"/>
      <c r="D879" s="509"/>
      <c r="E879" s="509"/>
      <c r="F879" s="509"/>
      <c r="G879" s="509"/>
      <c r="H879" s="509"/>
      <c r="I879" s="509"/>
      <c r="J879" s="509"/>
      <c r="K879" s="509"/>
      <c r="L879" s="509"/>
      <c r="M879" s="509"/>
      <c r="N879" s="509"/>
      <c r="O879" s="509"/>
      <c r="P879" s="509"/>
      <c r="Q879" s="509"/>
      <c r="R879" s="509"/>
      <c r="S879" s="509"/>
      <c r="T879" s="509"/>
      <c r="U879" s="509"/>
      <c r="V879" s="509"/>
      <c r="W879" s="509"/>
      <c r="X879" s="509"/>
      <c r="Y879" s="509"/>
      <c r="Z879" s="509"/>
      <c r="AA879" s="509"/>
      <c r="AB879" s="509"/>
      <c r="AC879" s="509"/>
      <c r="AD879" s="509"/>
      <c r="AE879" s="509"/>
      <c r="AF879" s="509"/>
      <c r="AG879" s="509"/>
      <c r="AH879" s="509"/>
      <c r="AI879" s="509"/>
      <c r="AJ879" s="509"/>
      <c r="AK879" s="509"/>
      <c r="AL879" s="509"/>
      <c r="AM879" s="509"/>
      <c r="AN879" s="509"/>
      <c r="AO879" s="509"/>
      <c r="AP879" s="509"/>
      <c r="AQ879" s="509"/>
      <c r="AR879" s="509"/>
      <c r="AS879" s="509"/>
      <c r="AT879" s="509"/>
      <c r="AU879" s="509"/>
      <c r="AV879" s="509"/>
      <c r="AW879" s="509"/>
      <c r="AX879" s="509"/>
      <c r="AY879" s="509"/>
      <c r="AZ879" s="509"/>
      <c r="BA879" s="509"/>
      <c r="BB879" s="509"/>
      <c r="BC879" s="509"/>
    </row>
    <row r="880" ht="15.75" customHeight="1">
      <c r="A880" s="509"/>
      <c r="B880" s="510"/>
      <c r="C880" s="509"/>
      <c r="D880" s="509"/>
      <c r="E880" s="509"/>
      <c r="F880" s="509"/>
      <c r="G880" s="509"/>
      <c r="H880" s="509"/>
      <c r="I880" s="509"/>
      <c r="J880" s="509"/>
      <c r="K880" s="509"/>
      <c r="L880" s="509"/>
      <c r="M880" s="509"/>
      <c r="N880" s="509"/>
      <c r="O880" s="509"/>
      <c r="P880" s="509"/>
      <c r="Q880" s="509"/>
      <c r="R880" s="509"/>
      <c r="S880" s="509"/>
      <c r="T880" s="509"/>
      <c r="U880" s="509"/>
      <c r="V880" s="509"/>
      <c r="W880" s="509"/>
      <c r="X880" s="509"/>
      <c r="Y880" s="509"/>
      <c r="Z880" s="509"/>
      <c r="AA880" s="509"/>
      <c r="AB880" s="509"/>
      <c r="AC880" s="509"/>
      <c r="AD880" s="509"/>
      <c r="AE880" s="509"/>
      <c r="AF880" s="509"/>
      <c r="AG880" s="509"/>
      <c r="AH880" s="509"/>
      <c r="AI880" s="509"/>
      <c r="AJ880" s="509"/>
      <c r="AK880" s="509"/>
      <c r="AL880" s="509"/>
      <c r="AM880" s="509"/>
      <c r="AN880" s="509"/>
      <c r="AO880" s="509"/>
      <c r="AP880" s="509"/>
      <c r="AQ880" s="509"/>
      <c r="AR880" s="509"/>
      <c r="AS880" s="509"/>
      <c r="AT880" s="509"/>
      <c r="AU880" s="509"/>
      <c r="AV880" s="509"/>
      <c r="AW880" s="509"/>
      <c r="AX880" s="509"/>
      <c r="AY880" s="509"/>
      <c r="AZ880" s="509"/>
      <c r="BA880" s="509"/>
      <c r="BB880" s="509"/>
      <c r="BC880" s="509"/>
    </row>
    <row r="881" ht="15.75" customHeight="1">
      <c r="A881" s="509"/>
      <c r="B881" s="510"/>
      <c r="C881" s="509"/>
      <c r="D881" s="509"/>
      <c r="E881" s="509"/>
      <c r="F881" s="509"/>
      <c r="G881" s="509"/>
      <c r="H881" s="509"/>
      <c r="I881" s="509"/>
      <c r="J881" s="509"/>
      <c r="K881" s="509"/>
      <c r="L881" s="509"/>
      <c r="M881" s="509"/>
      <c r="N881" s="509"/>
      <c r="O881" s="509"/>
      <c r="P881" s="509"/>
      <c r="Q881" s="509"/>
      <c r="R881" s="509"/>
      <c r="S881" s="509"/>
      <c r="T881" s="509"/>
      <c r="U881" s="509"/>
      <c r="V881" s="509"/>
      <c r="W881" s="509"/>
      <c r="X881" s="509"/>
      <c r="Y881" s="509"/>
      <c r="Z881" s="509"/>
      <c r="AA881" s="509"/>
      <c r="AB881" s="509"/>
      <c r="AC881" s="509"/>
      <c r="AD881" s="509"/>
      <c r="AE881" s="509"/>
      <c r="AF881" s="509"/>
      <c r="AG881" s="509"/>
      <c r="AH881" s="509"/>
      <c r="AI881" s="509"/>
      <c r="AJ881" s="509"/>
      <c r="AK881" s="509"/>
      <c r="AL881" s="509"/>
      <c r="AM881" s="509"/>
      <c r="AN881" s="509"/>
      <c r="AO881" s="509"/>
      <c r="AP881" s="509"/>
      <c r="AQ881" s="509"/>
      <c r="AR881" s="509"/>
      <c r="AS881" s="509"/>
      <c r="AT881" s="509"/>
      <c r="AU881" s="509"/>
      <c r="AV881" s="509"/>
      <c r="AW881" s="509"/>
      <c r="AX881" s="509"/>
      <c r="AY881" s="509"/>
      <c r="AZ881" s="509"/>
      <c r="BA881" s="509"/>
      <c r="BB881" s="509"/>
      <c r="BC881" s="509"/>
    </row>
    <row r="882" ht="15.75" customHeight="1">
      <c r="A882" s="509"/>
      <c r="B882" s="510"/>
      <c r="C882" s="509"/>
      <c r="D882" s="509"/>
      <c r="E882" s="509"/>
      <c r="F882" s="509"/>
      <c r="G882" s="509"/>
      <c r="H882" s="509"/>
      <c r="I882" s="509"/>
      <c r="J882" s="509"/>
      <c r="K882" s="509"/>
      <c r="L882" s="509"/>
      <c r="M882" s="509"/>
      <c r="N882" s="509"/>
      <c r="O882" s="509"/>
      <c r="P882" s="509"/>
      <c r="Q882" s="509"/>
      <c r="R882" s="509"/>
      <c r="S882" s="509"/>
      <c r="T882" s="509"/>
      <c r="U882" s="509"/>
      <c r="V882" s="509"/>
      <c r="W882" s="509"/>
      <c r="X882" s="509"/>
      <c r="Y882" s="509"/>
      <c r="Z882" s="509"/>
      <c r="AA882" s="509"/>
      <c r="AB882" s="509"/>
      <c r="AC882" s="509"/>
      <c r="AD882" s="509"/>
      <c r="AE882" s="509"/>
      <c r="AF882" s="509"/>
      <c r="AG882" s="509"/>
      <c r="AH882" s="509"/>
      <c r="AI882" s="509"/>
      <c r="AJ882" s="509"/>
      <c r="AK882" s="509"/>
      <c r="AL882" s="509"/>
      <c r="AM882" s="509"/>
      <c r="AN882" s="509"/>
      <c r="AO882" s="509"/>
      <c r="AP882" s="509"/>
      <c r="AQ882" s="509"/>
      <c r="AR882" s="509"/>
      <c r="AS882" s="509"/>
      <c r="AT882" s="509"/>
      <c r="AU882" s="509"/>
      <c r="AV882" s="509"/>
      <c r="AW882" s="509"/>
      <c r="AX882" s="509"/>
      <c r="AY882" s="509"/>
      <c r="AZ882" s="509"/>
      <c r="BA882" s="509"/>
      <c r="BB882" s="509"/>
      <c r="BC882" s="509"/>
    </row>
    <row r="883" ht="15.75" customHeight="1">
      <c r="A883" s="509"/>
      <c r="B883" s="510"/>
      <c r="C883" s="509"/>
      <c r="D883" s="509"/>
      <c r="E883" s="509"/>
      <c r="F883" s="509"/>
      <c r="G883" s="509"/>
      <c r="H883" s="509"/>
      <c r="I883" s="509"/>
      <c r="J883" s="509"/>
      <c r="K883" s="509"/>
      <c r="L883" s="509"/>
      <c r="M883" s="509"/>
      <c r="N883" s="509"/>
      <c r="O883" s="509"/>
      <c r="P883" s="509"/>
      <c r="Q883" s="509"/>
      <c r="R883" s="509"/>
      <c r="S883" s="509"/>
      <c r="T883" s="509"/>
      <c r="U883" s="509"/>
      <c r="V883" s="509"/>
      <c r="W883" s="509"/>
      <c r="X883" s="509"/>
      <c r="Y883" s="509"/>
      <c r="Z883" s="509"/>
      <c r="AA883" s="509"/>
      <c r="AB883" s="509"/>
      <c r="AC883" s="509"/>
      <c r="AD883" s="509"/>
      <c r="AE883" s="509"/>
      <c r="AF883" s="509"/>
      <c r="AG883" s="509"/>
      <c r="AH883" s="509"/>
      <c r="AI883" s="509"/>
      <c r="AJ883" s="509"/>
      <c r="AK883" s="509"/>
      <c r="AL883" s="509"/>
      <c r="AM883" s="509"/>
      <c r="AN883" s="509"/>
      <c r="AO883" s="509"/>
      <c r="AP883" s="509"/>
      <c r="AQ883" s="509"/>
      <c r="AR883" s="509"/>
      <c r="AS883" s="509"/>
      <c r="AT883" s="509"/>
      <c r="AU883" s="509"/>
      <c r="AV883" s="509"/>
      <c r="AW883" s="509"/>
      <c r="AX883" s="509"/>
      <c r="AY883" s="509"/>
      <c r="AZ883" s="509"/>
      <c r="BA883" s="509"/>
      <c r="BB883" s="509"/>
      <c r="BC883" s="509"/>
    </row>
    <row r="884" ht="15.75" customHeight="1">
      <c r="A884" s="509"/>
      <c r="B884" s="510"/>
      <c r="C884" s="509"/>
      <c r="D884" s="509"/>
      <c r="E884" s="509"/>
      <c r="F884" s="509"/>
      <c r="G884" s="509"/>
      <c r="H884" s="509"/>
      <c r="I884" s="509"/>
      <c r="J884" s="509"/>
      <c r="K884" s="509"/>
      <c r="L884" s="509"/>
      <c r="M884" s="509"/>
      <c r="N884" s="509"/>
      <c r="O884" s="509"/>
      <c r="P884" s="509"/>
      <c r="Q884" s="509"/>
      <c r="R884" s="509"/>
      <c r="S884" s="509"/>
      <c r="T884" s="509"/>
      <c r="U884" s="509"/>
      <c r="V884" s="509"/>
      <c r="W884" s="509"/>
      <c r="X884" s="509"/>
      <c r="Y884" s="509"/>
      <c r="Z884" s="509"/>
      <c r="AA884" s="509"/>
      <c r="AB884" s="509"/>
      <c r="AC884" s="509"/>
      <c r="AD884" s="509"/>
      <c r="AE884" s="509"/>
      <c r="AF884" s="509"/>
      <c r="AG884" s="509"/>
      <c r="AH884" s="509"/>
      <c r="AI884" s="509"/>
      <c r="AJ884" s="509"/>
      <c r="AK884" s="509"/>
      <c r="AL884" s="509"/>
      <c r="AM884" s="509"/>
      <c r="AN884" s="509"/>
      <c r="AO884" s="509"/>
      <c r="AP884" s="509"/>
      <c r="AQ884" s="509"/>
      <c r="AR884" s="509"/>
      <c r="AS884" s="509"/>
      <c r="AT884" s="509"/>
      <c r="AU884" s="509"/>
      <c r="AV884" s="509"/>
      <c r="AW884" s="509"/>
      <c r="AX884" s="509"/>
      <c r="AY884" s="509"/>
      <c r="AZ884" s="509"/>
      <c r="BA884" s="509"/>
      <c r="BB884" s="509"/>
      <c r="BC884" s="509"/>
    </row>
    <row r="885" ht="15.75" customHeight="1">
      <c r="A885" s="509"/>
      <c r="B885" s="510"/>
      <c r="C885" s="509"/>
      <c r="D885" s="509"/>
      <c r="E885" s="509"/>
      <c r="F885" s="509"/>
      <c r="G885" s="509"/>
      <c r="H885" s="509"/>
      <c r="I885" s="509"/>
      <c r="J885" s="509"/>
      <c r="K885" s="509"/>
      <c r="L885" s="509"/>
      <c r="M885" s="509"/>
      <c r="N885" s="509"/>
      <c r="O885" s="509"/>
      <c r="P885" s="509"/>
      <c r="Q885" s="509"/>
      <c r="R885" s="509"/>
      <c r="S885" s="509"/>
      <c r="T885" s="509"/>
      <c r="U885" s="509"/>
      <c r="V885" s="509"/>
      <c r="W885" s="509"/>
      <c r="X885" s="509"/>
      <c r="Y885" s="509"/>
      <c r="Z885" s="509"/>
      <c r="AA885" s="509"/>
      <c r="AB885" s="509"/>
      <c r="AC885" s="509"/>
      <c r="AD885" s="509"/>
      <c r="AE885" s="509"/>
      <c r="AF885" s="509"/>
      <c r="AG885" s="509"/>
      <c r="AH885" s="509"/>
      <c r="AI885" s="509"/>
      <c r="AJ885" s="509"/>
      <c r="AK885" s="509"/>
      <c r="AL885" s="509"/>
      <c r="AM885" s="509"/>
      <c r="AN885" s="509"/>
      <c r="AO885" s="509"/>
      <c r="AP885" s="509"/>
      <c r="AQ885" s="509"/>
      <c r="AR885" s="509"/>
      <c r="AS885" s="509"/>
      <c r="AT885" s="509"/>
      <c r="AU885" s="509"/>
      <c r="AV885" s="509"/>
      <c r="AW885" s="509"/>
      <c r="AX885" s="509"/>
      <c r="AY885" s="509"/>
      <c r="AZ885" s="509"/>
      <c r="BA885" s="509"/>
      <c r="BB885" s="509"/>
      <c r="BC885" s="509"/>
    </row>
    <row r="886" ht="15.75" customHeight="1">
      <c r="A886" s="509"/>
      <c r="B886" s="510"/>
      <c r="C886" s="509"/>
      <c r="D886" s="509"/>
      <c r="E886" s="509"/>
      <c r="F886" s="509"/>
      <c r="G886" s="509"/>
      <c r="H886" s="509"/>
      <c r="I886" s="509"/>
      <c r="J886" s="509"/>
      <c r="K886" s="509"/>
      <c r="L886" s="509"/>
      <c r="M886" s="509"/>
      <c r="N886" s="509"/>
      <c r="O886" s="509"/>
      <c r="P886" s="509"/>
      <c r="Q886" s="509"/>
      <c r="R886" s="509"/>
      <c r="S886" s="509"/>
      <c r="T886" s="509"/>
      <c r="U886" s="509"/>
      <c r="V886" s="509"/>
      <c r="W886" s="509"/>
      <c r="X886" s="509"/>
      <c r="Y886" s="509"/>
      <c r="Z886" s="509"/>
      <c r="AA886" s="509"/>
      <c r="AB886" s="509"/>
      <c r="AC886" s="509"/>
      <c r="AD886" s="509"/>
      <c r="AE886" s="509"/>
      <c r="AF886" s="509"/>
      <c r="AG886" s="509"/>
      <c r="AH886" s="509"/>
      <c r="AI886" s="509"/>
      <c r="AJ886" s="509"/>
      <c r="AK886" s="509"/>
      <c r="AL886" s="509"/>
      <c r="AM886" s="509"/>
      <c r="AN886" s="509"/>
      <c r="AO886" s="509"/>
      <c r="AP886" s="509"/>
      <c r="AQ886" s="509"/>
      <c r="AR886" s="509"/>
      <c r="AS886" s="509"/>
      <c r="AT886" s="509"/>
      <c r="AU886" s="509"/>
      <c r="AV886" s="509"/>
      <c r="AW886" s="509"/>
      <c r="AX886" s="509"/>
      <c r="AY886" s="509"/>
      <c r="AZ886" s="509"/>
      <c r="BA886" s="509"/>
      <c r="BB886" s="509"/>
      <c r="BC886" s="509"/>
    </row>
    <row r="887" ht="15.75" customHeight="1">
      <c r="A887" s="509"/>
      <c r="B887" s="510"/>
      <c r="C887" s="509"/>
      <c r="D887" s="509"/>
      <c r="E887" s="509"/>
      <c r="F887" s="509"/>
      <c r="G887" s="509"/>
      <c r="H887" s="509"/>
      <c r="I887" s="509"/>
      <c r="J887" s="509"/>
      <c r="K887" s="509"/>
      <c r="L887" s="509"/>
      <c r="M887" s="509"/>
      <c r="N887" s="509"/>
      <c r="O887" s="509"/>
      <c r="P887" s="509"/>
      <c r="Q887" s="509"/>
      <c r="R887" s="509"/>
      <c r="S887" s="509"/>
      <c r="T887" s="509"/>
      <c r="U887" s="509"/>
      <c r="V887" s="509"/>
      <c r="W887" s="509"/>
      <c r="X887" s="509"/>
      <c r="Y887" s="509"/>
      <c r="Z887" s="509"/>
      <c r="AA887" s="509"/>
      <c r="AB887" s="509"/>
      <c r="AC887" s="509"/>
      <c r="AD887" s="509"/>
      <c r="AE887" s="509"/>
      <c r="AF887" s="509"/>
      <c r="AG887" s="509"/>
      <c r="AH887" s="509"/>
      <c r="AI887" s="509"/>
      <c r="AJ887" s="509"/>
      <c r="AK887" s="509"/>
      <c r="AL887" s="509"/>
      <c r="AM887" s="509"/>
      <c r="AN887" s="509"/>
      <c r="AO887" s="509"/>
      <c r="AP887" s="509"/>
      <c r="AQ887" s="509"/>
      <c r="AR887" s="509"/>
      <c r="AS887" s="509"/>
      <c r="AT887" s="509"/>
      <c r="AU887" s="509"/>
      <c r="AV887" s="509"/>
      <c r="AW887" s="509"/>
      <c r="AX887" s="509"/>
      <c r="AY887" s="509"/>
      <c r="AZ887" s="509"/>
      <c r="BA887" s="509"/>
      <c r="BB887" s="509"/>
      <c r="BC887" s="509"/>
    </row>
    <row r="888" ht="15.75" customHeight="1">
      <c r="A888" s="509"/>
      <c r="B888" s="510"/>
      <c r="C888" s="509"/>
      <c r="D888" s="509"/>
      <c r="E888" s="509"/>
      <c r="F888" s="509"/>
      <c r="G888" s="509"/>
      <c r="H888" s="509"/>
      <c r="I888" s="509"/>
      <c r="J888" s="509"/>
      <c r="K888" s="509"/>
      <c r="L888" s="509"/>
      <c r="M888" s="509"/>
      <c r="N888" s="509"/>
      <c r="O888" s="509"/>
      <c r="P888" s="509"/>
      <c r="Q888" s="509"/>
      <c r="R888" s="509"/>
      <c r="S888" s="509"/>
      <c r="T888" s="509"/>
      <c r="U888" s="509"/>
      <c r="V888" s="509"/>
      <c r="W888" s="509"/>
      <c r="X888" s="509"/>
      <c r="Y888" s="509"/>
      <c r="Z888" s="509"/>
      <c r="AA888" s="509"/>
      <c r="AB888" s="509"/>
      <c r="AC888" s="509"/>
      <c r="AD888" s="509"/>
      <c r="AE888" s="509"/>
      <c r="AF888" s="509"/>
      <c r="AG888" s="509"/>
      <c r="AH888" s="509"/>
      <c r="AI888" s="509"/>
      <c r="AJ888" s="509"/>
      <c r="AK888" s="509"/>
      <c r="AL888" s="509"/>
      <c r="AM888" s="509"/>
      <c r="AN888" s="509"/>
      <c r="AO888" s="509"/>
      <c r="AP888" s="509"/>
      <c r="AQ888" s="509"/>
      <c r="AR888" s="509"/>
      <c r="AS888" s="509"/>
      <c r="AT888" s="509"/>
      <c r="AU888" s="509"/>
      <c r="AV888" s="509"/>
      <c r="AW888" s="509"/>
      <c r="AX888" s="509"/>
      <c r="AY888" s="509"/>
      <c r="AZ888" s="509"/>
      <c r="BA888" s="509"/>
      <c r="BB888" s="509"/>
      <c r="BC888" s="509"/>
    </row>
    <row r="889" ht="15.75" customHeight="1">
      <c r="A889" s="509"/>
      <c r="B889" s="510"/>
      <c r="C889" s="509"/>
      <c r="D889" s="509"/>
      <c r="E889" s="509"/>
      <c r="F889" s="509"/>
      <c r="G889" s="509"/>
      <c r="H889" s="509"/>
      <c r="I889" s="509"/>
      <c r="J889" s="509"/>
      <c r="K889" s="509"/>
      <c r="L889" s="509"/>
      <c r="M889" s="509"/>
      <c r="N889" s="509"/>
      <c r="O889" s="509"/>
      <c r="P889" s="509"/>
      <c r="Q889" s="509"/>
      <c r="R889" s="509"/>
      <c r="S889" s="509"/>
      <c r="T889" s="509"/>
      <c r="U889" s="509"/>
      <c r="V889" s="509"/>
      <c r="W889" s="509"/>
      <c r="X889" s="509"/>
      <c r="Y889" s="509"/>
      <c r="Z889" s="509"/>
      <c r="AA889" s="509"/>
      <c r="AB889" s="509"/>
      <c r="AC889" s="509"/>
      <c r="AD889" s="509"/>
      <c r="AE889" s="509"/>
      <c r="AF889" s="509"/>
      <c r="AG889" s="509"/>
      <c r="AH889" s="509"/>
      <c r="AI889" s="509"/>
      <c r="AJ889" s="509"/>
      <c r="AK889" s="509"/>
      <c r="AL889" s="509"/>
      <c r="AM889" s="509"/>
      <c r="AN889" s="509"/>
      <c r="AO889" s="509"/>
      <c r="AP889" s="509"/>
      <c r="AQ889" s="509"/>
      <c r="AR889" s="509"/>
      <c r="AS889" s="509"/>
      <c r="AT889" s="509"/>
      <c r="AU889" s="509"/>
      <c r="AV889" s="509"/>
      <c r="AW889" s="509"/>
      <c r="AX889" s="509"/>
      <c r="AY889" s="509"/>
      <c r="AZ889" s="509"/>
      <c r="BA889" s="509"/>
      <c r="BB889" s="509"/>
      <c r="BC889" s="509"/>
    </row>
    <row r="890" ht="15.75" customHeight="1">
      <c r="A890" s="509"/>
      <c r="B890" s="510"/>
      <c r="C890" s="509"/>
      <c r="D890" s="509"/>
      <c r="E890" s="509"/>
      <c r="F890" s="509"/>
      <c r="G890" s="509"/>
      <c r="H890" s="509"/>
      <c r="I890" s="509"/>
      <c r="J890" s="509"/>
      <c r="K890" s="509"/>
      <c r="L890" s="509"/>
      <c r="M890" s="509"/>
      <c r="N890" s="509"/>
      <c r="O890" s="509"/>
      <c r="P890" s="509"/>
      <c r="Q890" s="509"/>
      <c r="R890" s="509"/>
      <c r="S890" s="509"/>
      <c r="T890" s="509"/>
      <c r="U890" s="509"/>
      <c r="V890" s="509"/>
      <c r="W890" s="509"/>
      <c r="X890" s="509"/>
      <c r="Y890" s="509"/>
      <c r="Z890" s="509"/>
      <c r="AA890" s="509"/>
      <c r="AB890" s="509"/>
      <c r="AC890" s="509"/>
      <c r="AD890" s="509"/>
      <c r="AE890" s="509"/>
      <c r="AF890" s="509"/>
      <c r="AG890" s="509"/>
      <c r="AH890" s="509"/>
      <c r="AI890" s="509"/>
      <c r="AJ890" s="509"/>
      <c r="AK890" s="509"/>
      <c r="AL890" s="509"/>
      <c r="AM890" s="509"/>
      <c r="AN890" s="509"/>
      <c r="AO890" s="509"/>
      <c r="AP890" s="509"/>
      <c r="AQ890" s="509"/>
      <c r="AR890" s="509"/>
      <c r="AS890" s="509"/>
      <c r="AT890" s="509"/>
      <c r="AU890" s="509"/>
      <c r="AV890" s="509"/>
      <c r="AW890" s="509"/>
      <c r="AX890" s="509"/>
      <c r="AY890" s="509"/>
      <c r="AZ890" s="509"/>
      <c r="BA890" s="509"/>
      <c r="BB890" s="509"/>
      <c r="BC890" s="509"/>
    </row>
    <row r="891" ht="15.75" customHeight="1">
      <c r="A891" s="509"/>
      <c r="B891" s="510"/>
      <c r="C891" s="509"/>
      <c r="D891" s="509"/>
      <c r="E891" s="509"/>
      <c r="F891" s="509"/>
      <c r="G891" s="509"/>
      <c r="H891" s="509"/>
      <c r="I891" s="509"/>
      <c r="J891" s="509"/>
      <c r="K891" s="509"/>
      <c r="L891" s="509"/>
      <c r="M891" s="509"/>
      <c r="N891" s="509"/>
      <c r="O891" s="509"/>
      <c r="P891" s="509"/>
      <c r="Q891" s="509"/>
      <c r="R891" s="509"/>
      <c r="S891" s="509"/>
      <c r="T891" s="509"/>
      <c r="U891" s="509"/>
      <c r="V891" s="509"/>
      <c r="W891" s="509"/>
      <c r="X891" s="509"/>
      <c r="Y891" s="509"/>
      <c r="Z891" s="509"/>
      <c r="AA891" s="509"/>
      <c r="AB891" s="509"/>
      <c r="AC891" s="509"/>
      <c r="AD891" s="509"/>
      <c r="AE891" s="509"/>
      <c r="AF891" s="509"/>
      <c r="AG891" s="509"/>
      <c r="AH891" s="509"/>
      <c r="AI891" s="509"/>
      <c r="AJ891" s="509"/>
      <c r="AK891" s="509"/>
      <c r="AL891" s="509"/>
      <c r="AM891" s="509"/>
      <c r="AN891" s="509"/>
      <c r="AO891" s="509"/>
      <c r="AP891" s="509"/>
      <c r="AQ891" s="509"/>
      <c r="AR891" s="509"/>
      <c r="AS891" s="509"/>
      <c r="AT891" s="509"/>
      <c r="AU891" s="509"/>
      <c r="AV891" s="509"/>
      <c r="AW891" s="509"/>
      <c r="AX891" s="509"/>
      <c r="AY891" s="509"/>
      <c r="AZ891" s="509"/>
      <c r="BA891" s="509"/>
      <c r="BB891" s="509"/>
      <c r="BC891" s="509"/>
    </row>
    <row r="892" ht="15.75" customHeight="1">
      <c r="A892" s="509"/>
      <c r="B892" s="510"/>
      <c r="C892" s="509"/>
      <c r="D892" s="509"/>
      <c r="E892" s="509"/>
      <c r="F892" s="509"/>
      <c r="G892" s="509"/>
      <c r="H892" s="509"/>
      <c r="I892" s="509"/>
      <c r="J892" s="509"/>
      <c r="K892" s="509"/>
      <c r="L892" s="509"/>
      <c r="M892" s="509"/>
      <c r="N892" s="509"/>
      <c r="O892" s="509"/>
      <c r="P892" s="509"/>
      <c r="Q892" s="509"/>
      <c r="R892" s="509"/>
      <c r="S892" s="509"/>
      <c r="T892" s="509"/>
      <c r="U892" s="509"/>
      <c r="V892" s="509"/>
      <c r="W892" s="509"/>
      <c r="X892" s="509"/>
      <c r="Y892" s="509"/>
      <c r="Z892" s="509"/>
      <c r="AA892" s="509"/>
      <c r="AB892" s="509"/>
      <c r="AC892" s="509"/>
      <c r="AD892" s="509"/>
      <c r="AE892" s="509"/>
      <c r="AF892" s="509"/>
      <c r="AG892" s="509"/>
      <c r="AH892" s="509"/>
      <c r="AI892" s="509"/>
      <c r="AJ892" s="509"/>
      <c r="AK892" s="509"/>
      <c r="AL892" s="509"/>
      <c r="AM892" s="509"/>
      <c r="AN892" s="509"/>
      <c r="AO892" s="509"/>
      <c r="AP892" s="509"/>
      <c r="AQ892" s="509"/>
      <c r="AR892" s="509"/>
      <c r="AS892" s="509"/>
      <c r="AT892" s="509"/>
      <c r="AU892" s="509"/>
      <c r="AV892" s="509"/>
      <c r="AW892" s="509"/>
      <c r="AX892" s="509"/>
      <c r="AY892" s="509"/>
      <c r="AZ892" s="509"/>
      <c r="BA892" s="509"/>
      <c r="BB892" s="509"/>
      <c r="BC892" s="509"/>
    </row>
    <row r="893" ht="15.75" customHeight="1">
      <c r="A893" s="509"/>
      <c r="B893" s="510"/>
      <c r="C893" s="509"/>
      <c r="D893" s="509"/>
      <c r="E893" s="509"/>
      <c r="F893" s="509"/>
      <c r="G893" s="509"/>
      <c r="H893" s="509"/>
      <c r="I893" s="509"/>
      <c r="J893" s="509"/>
      <c r="K893" s="509"/>
      <c r="L893" s="509"/>
      <c r="M893" s="509"/>
      <c r="N893" s="509"/>
      <c r="O893" s="509"/>
      <c r="P893" s="509"/>
      <c r="Q893" s="509"/>
      <c r="R893" s="509"/>
      <c r="S893" s="509"/>
      <c r="T893" s="509"/>
      <c r="U893" s="509"/>
      <c r="V893" s="509"/>
      <c r="W893" s="509"/>
      <c r="X893" s="509"/>
      <c r="Y893" s="509"/>
      <c r="Z893" s="509"/>
      <c r="AA893" s="509"/>
      <c r="AB893" s="509"/>
      <c r="AC893" s="509"/>
      <c r="AD893" s="509"/>
      <c r="AE893" s="509"/>
      <c r="AF893" s="509"/>
      <c r="AG893" s="509"/>
      <c r="AH893" s="509"/>
      <c r="AI893" s="509"/>
      <c r="AJ893" s="509"/>
      <c r="AK893" s="509"/>
      <c r="AL893" s="509"/>
      <c r="AM893" s="509"/>
      <c r="AN893" s="509"/>
      <c r="AO893" s="509"/>
      <c r="AP893" s="509"/>
      <c r="AQ893" s="509"/>
      <c r="AR893" s="509"/>
      <c r="AS893" s="509"/>
      <c r="AT893" s="509"/>
      <c r="AU893" s="509"/>
      <c r="AV893" s="509"/>
      <c r="AW893" s="509"/>
      <c r="AX893" s="509"/>
      <c r="AY893" s="509"/>
      <c r="AZ893" s="509"/>
      <c r="BA893" s="509"/>
      <c r="BB893" s="509"/>
      <c r="BC893" s="509"/>
    </row>
    <row r="894" ht="15.75" customHeight="1">
      <c r="A894" s="509"/>
      <c r="B894" s="510"/>
      <c r="C894" s="509"/>
      <c r="D894" s="509"/>
      <c r="E894" s="509"/>
      <c r="F894" s="509"/>
      <c r="G894" s="509"/>
      <c r="H894" s="509"/>
      <c r="I894" s="509"/>
      <c r="J894" s="509"/>
      <c r="K894" s="509"/>
      <c r="L894" s="509"/>
      <c r="M894" s="509"/>
      <c r="N894" s="509"/>
      <c r="O894" s="509"/>
      <c r="P894" s="509"/>
      <c r="Q894" s="509"/>
      <c r="R894" s="509"/>
      <c r="S894" s="509"/>
      <c r="T894" s="509"/>
      <c r="U894" s="509"/>
      <c r="V894" s="509"/>
      <c r="W894" s="509"/>
      <c r="X894" s="509"/>
      <c r="Y894" s="509"/>
      <c r="Z894" s="509"/>
      <c r="AA894" s="509"/>
      <c r="AB894" s="509"/>
      <c r="AC894" s="509"/>
      <c r="AD894" s="509"/>
      <c r="AE894" s="509"/>
      <c r="AF894" s="509"/>
      <c r="AG894" s="509"/>
      <c r="AH894" s="509"/>
      <c r="AI894" s="509"/>
      <c r="AJ894" s="509"/>
      <c r="AK894" s="509"/>
      <c r="AL894" s="509"/>
      <c r="AM894" s="509"/>
      <c r="AN894" s="509"/>
      <c r="AO894" s="509"/>
      <c r="AP894" s="509"/>
      <c r="AQ894" s="509"/>
      <c r="AR894" s="509"/>
      <c r="AS894" s="509"/>
      <c r="AT894" s="509"/>
      <c r="AU894" s="509"/>
      <c r="AV894" s="509"/>
      <c r="AW894" s="509"/>
      <c r="AX894" s="509"/>
      <c r="AY894" s="509"/>
      <c r="AZ894" s="509"/>
      <c r="BA894" s="509"/>
      <c r="BB894" s="509"/>
      <c r="BC894" s="509"/>
    </row>
    <row r="895" ht="15.75" customHeight="1">
      <c r="A895" s="509"/>
      <c r="B895" s="510"/>
      <c r="C895" s="509"/>
      <c r="D895" s="509"/>
      <c r="E895" s="509"/>
      <c r="F895" s="509"/>
      <c r="G895" s="509"/>
      <c r="H895" s="509"/>
      <c r="I895" s="509"/>
      <c r="J895" s="509"/>
      <c r="K895" s="509"/>
      <c r="L895" s="509"/>
      <c r="M895" s="509"/>
      <c r="N895" s="509"/>
      <c r="O895" s="509"/>
      <c r="P895" s="509"/>
      <c r="Q895" s="509"/>
      <c r="R895" s="509"/>
      <c r="S895" s="509"/>
      <c r="T895" s="509"/>
      <c r="U895" s="509"/>
      <c r="V895" s="509"/>
      <c r="W895" s="509"/>
      <c r="X895" s="509"/>
      <c r="Y895" s="509"/>
      <c r="Z895" s="509"/>
      <c r="AA895" s="509"/>
      <c r="AB895" s="509"/>
      <c r="AC895" s="509"/>
      <c r="AD895" s="509"/>
      <c r="AE895" s="509"/>
      <c r="AF895" s="509"/>
      <c r="AG895" s="509"/>
      <c r="AH895" s="509"/>
      <c r="AI895" s="509"/>
      <c r="AJ895" s="509"/>
      <c r="AK895" s="509"/>
      <c r="AL895" s="509"/>
      <c r="AM895" s="509"/>
      <c r="AN895" s="509"/>
      <c r="AO895" s="509"/>
      <c r="AP895" s="509"/>
      <c r="AQ895" s="509"/>
      <c r="AR895" s="509"/>
      <c r="AS895" s="509"/>
      <c r="AT895" s="509"/>
      <c r="AU895" s="509"/>
      <c r="AV895" s="509"/>
      <c r="AW895" s="509"/>
      <c r="AX895" s="509"/>
      <c r="AY895" s="509"/>
      <c r="AZ895" s="509"/>
      <c r="BA895" s="509"/>
      <c r="BB895" s="509"/>
      <c r="BC895" s="509"/>
    </row>
    <row r="896" ht="15.75" customHeight="1">
      <c r="A896" s="509"/>
      <c r="B896" s="510"/>
      <c r="C896" s="509"/>
      <c r="D896" s="509"/>
      <c r="E896" s="509"/>
      <c r="F896" s="509"/>
      <c r="G896" s="509"/>
      <c r="H896" s="509"/>
      <c r="I896" s="509"/>
      <c r="J896" s="509"/>
      <c r="K896" s="509"/>
      <c r="L896" s="509"/>
      <c r="M896" s="509"/>
      <c r="N896" s="509"/>
      <c r="O896" s="509"/>
      <c r="P896" s="509"/>
      <c r="Q896" s="509"/>
      <c r="R896" s="509"/>
      <c r="S896" s="509"/>
      <c r="T896" s="509"/>
      <c r="U896" s="509"/>
      <c r="V896" s="509"/>
      <c r="W896" s="509"/>
      <c r="X896" s="509"/>
      <c r="Y896" s="509"/>
      <c r="Z896" s="509"/>
      <c r="AA896" s="509"/>
      <c r="AB896" s="509"/>
      <c r="AC896" s="509"/>
      <c r="AD896" s="509"/>
      <c r="AE896" s="509"/>
      <c r="AF896" s="509"/>
      <c r="AG896" s="509"/>
      <c r="AH896" s="509"/>
      <c r="AI896" s="509"/>
      <c r="AJ896" s="509"/>
      <c r="AK896" s="509"/>
      <c r="AL896" s="509"/>
      <c r="AM896" s="509"/>
      <c r="AN896" s="509"/>
      <c r="AO896" s="509"/>
      <c r="AP896" s="509"/>
      <c r="AQ896" s="509"/>
      <c r="AR896" s="509"/>
      <c r="AS896" s="509"/>
      <c r="AT896" s="509"/>
      <c r="AU896" s="509"/>
      <c r="AV896" s="509"/>
      <c r="AW896" s="509"/>
      <c r="AX896" s="509"/>
      <c r="AY896" s="509"/>
      <c r="AZ896" s="509"/>
      <c r="BA896" s="509"/>
      <c r="BB896" s="509"/>
      <c r="BC896" s="509"/>
    </row>
    <row r="897" ht="15.75" customHeight="1">
      <c r="A897" s="509"/>
      <c r="B897" s="510"/>
      <c r="C897" s="509"/>
      <c r="D897" s="509"/>
      <c r="E897" s="509"/>
      <c r="F897" s="509"/>
      <c r="G897" s="509"/>
      <c r="H897" s="509"/>
      <c r="I897" s="509"/>
      <c r="J897" s="509"/>
      <c r="K897" s="509"/>
      <c r="L897" s="509"/>
      <c r="M897" s="509"/>
      <c r="N897" s="509"/>
      <c r="O897" s="509"/>
      <c r="P897" s="509"/>
      <c r="Q897" s="509"/>
      <c r="R897" s="509"/>
      <c r="S897" s="509"/>
      <c r="T897" s="509"/>
      <c r="U897" s="509"/>
      <c r="V897" s="509"/>
      <c r="W897" s="509"/>
      <c r="X897" s="509"/>
      <c r="Y897" s="509"/>
      <c r="Z897" s="509"/>
      <c r="AA897" s="509"/>
      <c r="AB897" s="509"/>
      <c r="AC897" s="509"/>
      <c r="AD897" s="509"/>
      <c r="AE897" s="509"/>
      <c r="AF897" s="509"/>
      <c r="AG897" s="509"/>
      <c r="AH897" s="509"/>
      <c r="AI897" s="509"/>
      <c r="AJ897" s="509"/>
      <c r="AK897" s="509"/>
      <c r="AL897" s="509"/>
      <c r="AM897" s="509"/>
      <c r="AN897" s="509"/>
      <c r="AO897" s="509"/>
      <c r="AP897" s="509"/>
      <c r="AQ897" s="509"/>
      <c r="AR897" s="509"/>
      <c r="AS897" s="509"/>
      <c r="AT897" s="509"/>
      <c r="AU897" s="509"/>
      <c r="AV897" s="509"/>
      <c r="AW897" s="509"/>
      <c r="AX897" s="509"/>
      <c r="AY897" s="509"/>
      <c r="AZ897" s="509"/>
      <c r="BA897" s="509"/>
      <c r="BB897" s="509"/>
      <c r="BC897" s="509"/>
    </row>
    <row r="898" ht="15.75" customHeight="1">
      <c r="A898" s="509"/>
      <c r="B898" s="510"/>
      <c r="C898" s="509"/>
      <c r="D898" s="509"/>
      <c r="E898" s="509"/>
      <c r="F898" s="509"/>
      <c r="G898" s="509"/>
      <c r="H898" s="509"/>
      <c r="I898" s="509"/>
      <c r="J898" s="509"/>
      <c r="K898" s="509"/>
      <c r="L898" s="509"/>
      <c r="M898" s="509"/>
      <c r="N898" s="509"/>
      <c r="O898" s="509"/>
      <c r="P898" s="509"/>
      <c r="Q898" s="509"/>
      <c r="R898" s="509"/>
      <c r="S898" s="509"/>
      <c r="T898" s="509"/>
      <c r="U898" s="509"/>
      <c r="V898" s="509"/>
      <c r="W898" s="509"/>
      <c r="X898" s="509"/>
      <c r="Y898" s="509"/>
      <c r="Z898" s="509"/>
      <c r="AA898" s="509"/>
      <c r="AB898" s="509"/>
      <c r="AC898" s="509"/>
      <c r="AD898" s="509"/>
      <c r="AE898" s="509"/>
      <c r="AF898" s="509"/>
      <c r="AG898" s="509"/>
      <c r="AH898" s="509"/>
      <c r="AI898" s="509"/>
      <c r="AJ898" s="509"/>
      <c r="AK898" s="509"/>
      <c r="AL898" s="509"/>
      <c r="AM898" s="509"/>
      <c r="AN898" s="509"/>
      <c r="AO898" s="509"/>
      <c r="AP898" s="509"/>
      <c r="AQ898" s="509"/>
      <c r="AR898" s="509"/>
      <c r="AS898" s="509"/>
      <c r="AT898" s="509"/>
      <c r="AU898" s="509"/>
      <c r="AV898" s="509"/>
      <c r="AW898" s="509"/>
      <c r="AX898" s="509"/>
      <c r="AY898" s="509"/>
      <c r="AZ898" s="509"/>
      <c r="BA898" s="509"/>
      <c r="BB898" s="509"/>
      <c r="BC898" s="509"/>
    </row>
    <row r="899" ht="15.75" customHeight="1">
      <c r="A899" s="509"/>
      <c r="B899" s="510"/>
      <c r="C899" s="509"/>
      <c r="D899" s="509"/>
      <c r="E899" s="509"/>
      <c r="F899" s="509"/>
      <c r="G899" s="509"/>
      <c r="H899" s="509"/>
      <c r="I899" s="509"/>
      <c r="J899" s="509"/>
      <c r="K899" s="509"/>
      <c r="L899" s="509"/>
      <c r="M899" s="509"/>
      <c r="N899" s="509"/>
      <c r="O899" s="509"/>
      <c r="P899" s="509"/>
      <c r="Q899" s="509"/>
      <c r="R899" s="509"/>
      <c r="S899" s="509"/>
      <c r="T899" s="509"/>
      <c r="U899" s="509"/>
      <c r="V899" s="509"/>
      <c r="W899" s="509"/>
      <c r="X899" s="509"/>
      <c r="Y899" s="509"/>
      <c r="Z899" s="509"/>
      <c r="AA899" s="509"/>
      <c r="AB899" s="509"/>
      <c r="AC899" s="509"/>
      <c r="AD899" s="509"/>
      <c r="AE899" s="509"/>
      <c r="AF899" s="509"/>
      <c r="AG899" s="509"/>
      <c r="AH899" s="509"/>
      <c r="AI899" s="509"/>
      <c r="AJ899" s="509"/>
      <c r="AK899" s="509"/>
      <c r="AL899" s="509"/>
      <c r="AM899" s="509"/>
      <c r="AN899" s="509"/>
      <c r="AO899" s="509"/>
      <c r="AP899" s="509"/>
      <c r="AQ899" s="509"/>
      <c r="AR899" s="509"/>
      <c r="AS899" s="509"/>
      <c r="AT899" s="509"/>
      <c r="AU899" s="509"/>
      <c r="AV899" s="509"/>
      <c r="AW899" s="509"/>
      <c r="AX899" s="509"/>
      <c r="AY899" s="509"/>
      <c r="AZ899" s="509"/>
      <c r="BA899" s="509"/>
      <c r="BB899" s="509"/>
      <c r="BC899" s="509"/>
    </row>
    <row r="900" ht="15.75" customHeight="1">
      <c r="A900" s="509"/>
      <c r="B900" s="510"/>
      <c r="C900" s="509"/>
      <c r="D900" s="509"/>
      <c r="E900" s="509"/>
      <c r="F900" s="509"/>
      <c r="G900" s="509"/>
      <c r="H900" s="509"/>
      <c r="I900" s="509"/>
      <c r="J900" s="509"/>
      <c r="K900" s="509"/>
      <c r="L900" s="509"/>
      <c r="M900" s="509"/>
      <c r="N900" s="509"/>
      <c r="O900" s="509"/>
      <c r="P900" s="509"/>
      <c r="Q900" s="509"/>
      <c r="R900" s="509"/>
      <c r="S900" s="509"/>
      <c r="T900" s="509"/>
      <c r="U900" s="509"/>
      <c r="V900" s="509"/>
      <c r="W900" s="509"/>
      <c r="X900" s="509"/>
      <c r="Y900" s="509"/>
      <c r="Z900" s="509"/>
      <c r="AA900" s="509"/>
      <c r="AB900" s="509"/>
      <c r="AC900" s="509"/>
      <c r="AD900" s="509"/>
      <c r="AE900" s="509"/>
      <c r="AF900" s="509"/>
      <c r="AG900" s="509"/>
      <c r="AH900" s="509"/>
      <c r="AI900" s="509"/>
      <c r="AJ900" s="509"/>
      <c r="AK900" s="509"/>
      <c r="AL900" s="509"/>
      <c r="AM900" s="509"/>
      <c r="AN900" s="509"/>
      <c r="AO900" s="509"/>
      <c r="AP900" s="509"/>
      <c r="AQ900" s="509"/>
      <c r="AR900" s="509"/>
      <c r="AS900" s="509"/>
      <c r="AT900" s="509"/>
      <c r="AU900" s="509"/>
      <c r="AV900" s="509"/>
      <c r="AW900" s="509"/>
      <c r="AX900" s="509"/>
      <c r="AY900" s="509"/>
      <c r="AZ900" s="509"/>
      <c r="BA900" s="509"/>
      <c r="BB900" s="509"/>
      <c r="BC900" s="509"/>
    </row>
    <row r="901" ht="15.75" customHeight="1">
      <c r="A901" s="509"/>
      <c r="B901" s="510"/>
      <c r="C901" s="509"/>
      <c r="D901" s="509"/>
      <c r="E901" s="509"/>
      <c r="F901" s="509"/>
      <c r="G901" s="509"/>
      <c r="H901" s="509"/>
      <c r="I901" s="509"/>
      <c r="J901" s="509"/>
      <c r="K901" s="509"/>
      <c r="L901" s="509"/>
      <c r="M901" s="509"/>
      <c r="N901" s="509"/>
      <c r="O901" s="509"/>
      <c r="P901" s="509"/>
      <c r="Q901" s="509"/>
      <c r="R901" s="509"/>
      <c r="S901" s="509"/>
      <c r="T901" s="509"/>
      <c r="U901" s="509"/>
      <c r="V901" s="509"/>
      <c r="W901" s="509"/>
      <c r="X901" s="509"/>
      <c r="Y901" s="509"/>
      <c r="Z901" s="509"/>
      <c r="AA901" s="509"/>
      <c r="AB901" s="509"/>
      <c r="AC901" s="509"/>
      <c r="AD901" s="509"/>
      <c r="AE901" s="509"/>
      <c r="AF901" s="509"/>
      <c r="AG901" s="509"/>
      <c r="AH901" s="509"/>
      <c r="AI901" s="509"/>
      <c r="AJ901" s="509"/>
      <c r="AK901" s="509"/>
      <c r="AL901" s="509"/>
      <c r="AM901" s="509"/>
      <c r="AN901" s="509"/>
      <c r="AO901" s="509"/>
      <c r="AP901" s="509"/>
      <c r="AQ901" s="509"/>
      <c r="AR901" s="509"/>
      <c r="AS901" s="509"/>
      <c r="AT901" s="509"/>
      <c r="AU901" s="509"/>
      <c r="AV901" s="509"/>
      <c r="AW901" s="509"/>
      <c r="AX901" s="509"/>
      <c r="AY901" s="509"/>
      <c r="AZ901" s="509"/>
      <c r="BA901" s="509"/>
      <c r="BB901" s="509"/>
      <c r="BC901" s="509"/>
    </row>
    <row r="902" ht="15.75" customHeight="1">
      <c r="A902" s="509"/>
      <c r="B902" s="510"/>
      <c r="C902" s="509"/>
      <c r="D902" s="509"/>
      <c r="E902" s="509"/>
      <c r="F902" s="509"/>
      <c r="G902" s="509"/>
      <c r="H902" s="509"/>
      <c r="I902" s="509"/>
      <c r="J902" s="509"/>
      <c r="K902" s="509"/>
      <c r="L902" s="509"/>
      <c r="M902" s="509"/>
      <c r="N902" s="509"/>
      <c r="O902" s="509"/>
      <c r="P902" s="509"/>
      <c r="Q902" s="509"/>
      <c r="R902" s="509"/>
      <c r="S902" s="509"/>
      <c r="T902" s="509"/>
      <c r="U902" s="509"/>
      <c r="V902" s="509"/>
      <c r="W902" s="509"/>
      <c r="X902" s="509"/>
      <c r="Y902" s="509"/>
      <c r="Z902" s="509"/>
      <c r="AA902" s="509"/>
      <c r="AB902" s="509"/>
      <c r="AC902" s="509"/>
      <c r="AD902" s="509"/>
      <c r="AE902" s="509"/>
      <c r="AF902" s="509"/>
      <c r="AG902" s="509"/>
      <c r="AH902" s="509"/>
      <c r="AI902" s="509"/>
      <c r="AJ902" s="509"/>
      <c r="AK902" s="509"/>
      <c r="AL902" s="509"/>
      <c r="AM902" s="509"/>
      <c r="AN902" s="509"/>
      <c r="AO902" s="509"/>
      <c r="AP902" s="509"/>
      <c r="AQ902" s="509"/>
      <c r="AR902" s="509"/>
      <c r="AS902" s="509"/>
      <c r="AT902" s="509"/>
      <c r="AU902" s="509"/>
      <c r="AV902" s="509"/>
      <c r="AW902" s="509"/>
      <c r="AX902" s="509"/>
      <c r="AY902" s="509"/>
      <c r="AZ902" s="509"/>
      <c r="BA902" s="509"/>
      <c r="BB902" s="509"/>
      <c r="BC902" s="509"/>
    </row>
    <row r="903" ht="15.75" customHeight="1">
      <c r="A903" s="509"/>
      <c r="B903" s="510"/>
      <c r="C903" s="509"/>
      <c r="D903" s="509"/>
      <c r="E903" s="509"/>
      <c r="F903" s="509"/>
      <c r="G903" s="509"/>
      <c r="H903" s="509"/>
      <c r="I903" s="509"/>
      <c r="J903" s="509"/>
      <c r="K903" s="509"/>
      <c r="L903" s="509"/>
      <c r="M903" s="509"/>
      <c r="N903" s="509"/>
      <c r="O903" s="509"/>
      <c r="P903" s="509"/>
      <c r="Q903" s="509"/>
      <c r="R903" s="509"/>
      <c r="S903" s="509"/>
      <c r="T903" s="509"/>
      <c r="U903" s="509"/>
      <c r="V903" s="509"/>
      <c r="W903" s="509"/>
      <c r="X903" s="509"/>
      <c r="Y903" s="509"/>
      <c r="Z903" s="509"/>
      <c r="AA903" s="509"/>
      <c r="AB903" s="509"/>
      <c r="AC903" s="509"/>
      <c r="AD903" s="509"/>
      <c r="AE903" s="509"/>
      <c r="AF903" s="509"/>
      <c r="AG903" s="509"/>
      <c r="AH903" s="509"/>
      <c r="AI903" s="509"/>
      <c r="AJ903" s="509"/>
      <c r="AK903" s="509"/>
      <c r="AL903" s="509"/>
      <c r="AM903" s="509"/>
      <c r="AN903" s="509"/>
      <c r="AO903" s="509"/>
      <c r="AP903" s="509"/>
      <c r="AQ903" s="509"/>
      <c r="AR903" s="509"/>
      <c r="AS903" s="509"/>
      <c r="AT903" s="509"/>
      <c r="AU903" s="509"/>
      <c r="AV903" s="509"/>
      <c r="AW903" s="509"/>
      <c r="AX903" s="509"/>
      <c r="AY903" s="509"/>
      <c r="AZ903" s="509"/>
      <c r="BA903" s="509"/>
      <c r="BB903" s="509"/>
      <c r="BC903" s="509"/>
    </row>
    <row r="904" ht="15.75" customHeight="1">
      <c r="A904" s="509"/>
      <c r="B904" s="510"/>
      <c r="C904" s="509"/>
      <c r="D904" s="509"/>
      <c r="E904" s="509"/>
      <c r="F904" s="509"/>
      <c r="G904" s="509"/>
      <c r="H904" s="509"/>
      <c r="I904" s="509"/>
      <c r="J904" s="509"/>
      <c r="K904" s="509"/>
      <c r="L904" s="509"/>
      <c r="M904" s="509"/>
      <c r="N904" s="509"/>
      <c r="O904" s="509"/>
      <c r="P904" s="509"/>
      <c r="Q904" s="509"/>
      <c r="R904" s="509"/>
      <c r="S904" s="509"/>
      <c r="T904" s="509"/>
      <c r="U904" s="509"/>
      <c r="V904" s="509"/>
      <c r="W904" s="509"/>
      <c r="X904" s="509"/>
      <c r="Y904" s="509"/>
      <c r="Z904" s="509"/>
      <c r="AA904" s="509"/>
      <c r="AB904" s="509"/>
      <c r="AC904" s="509"/>
      <c r="AD904" s="509"/>
      <c r="AE904" s="509"/>
      <c r="AF904" s="509"/>
      <c r="AG904" s="509"/>
      <c r="AH904" s="509"/>
      <c r="AI904" s="509"/>
      <c r="AJ904" s="509"/>
      <c r="AK904" s="509"/>
      <c r="AL904" s="509"/>
      <c r="AM904" s="509"/>
      <c r="AN904" s="509"/>
      <c r="AO904" s="509"/>
      <c r="AP904" s="509"/>
      <c r="AQ904" s="509"/>
      <c r="AR904" s="509"/>
      <c r="AS904" s="509"/>
      <c r="AT904" s="509"/>
      <c r="AU904" s="509"/>
      <c r="AV904" s="509"/>
      <c r="AW904" s="509"/>
      <c r="AX904" s="509"/>
      <c r="AY904" s="509"/>
      <c r="AZ904" s="509"/>
      <c r="BA904" s="509"/>
      <c r="BB904" s="509"/>
      <c r="BC904" s="509"/>
    </row>
    <row r="905" ht="15.75" customHeight="1">
      <c r="A905" s="509"/>
      <c r="B905" s="510"/>
      <c r="C905" s="509"/>
      <c r="D905" s="509"/>
      <c r="E905" s="509"/>
      <c r="F905" s="509"/>
      <c r="G905" s="509"/>
      <c r="H905" s="509"/>
      <c r="I905" s="509"/>
      <c r="J905" s="509"/>
      <c r="K905" s="509"/>
      <c r="L905" s="509"/>
      <c r="M905" s="509"/>
      <c r="N905" s="509"/>
      <c r="O905" s="509"/>
      <c r="P905" s="509"/>
      <c r="Q905" s="509"/>
      <c r="R905" s="509"/>
      <c r="S905" s="509"/>
      <c r="T905" s="509"/>
      <c r="U905" s="509"/>
      <c r="V905" s="509"/>
      <c r="W905" s="509"/>
      <c r="X905" s="509"/>
      <c r="Y905" s="509"/>
      <c r="Z905" s="509"/>
      <c r="AA905" s="509"/>
      <c r="AB905" s="509"/>
      <c r="AC905" s="509"/>
      <c r="AD905" s="509"/>
      <c r="AE905" s="509"/>
      <c r="AF905" s="509"/>
      <c r="AG905" s="509"/>
      <c r="AH905" s="509"/>
      <c r="AI905" s="509"/>
      <c r="AJ905" s="509"/>
      <c r="AK905" s="509"/>
      <c r="AL905" s="509"/>
      <c r="AM905" s="509"/>
      <c r="AN905" s="509"/>
      <c r="AO905" s="509"/>
      <c r="AP905" s="509"/>
      <c r="AQ905" s="509"/>
      <c r="AR905" s="509"/>
      <c r="AS905" s="509"/>
      <c r="AT905" s="509"/>
      <c r="AU905" s="509"/>
      <c r="AV905" s="509"/>
      <c r="AW905" s="509"/>
      <c r="AX905" s="509"/>
      <c r="AY905" s="509"/>
      <c r="AZ905" s="509"/>
      <c r="BA905" s="509"/>
      <c r="BB905" s="509"/>
      <c r="BC905" s="509"/>
    </row>
    <row r="906" ht="15.75" customHeight="1">
      <c r="A906" s="509"/>
      <c r="B906" s="510"/>
      <c r="C906" s="509"/>
      <c r="D906" s="509"/>
      <c r="E906" s="509"/>
      <c r="F906" s="509"/>
      <c r="G906" s="509"/>
      <c r="H906" s="509"/>
      <c r="I906" s="509"/>
      <c r="J906" s="509"/>
      <c r="K906" s="509"/>
      <c r="L906" s="509"/>
      <c r="M906" s="509"/>
      <c r="N906" s="509"/>
      <c r="O906" s="509"/>
      <c r="P906" s="509"/>
      <c r="Q906" s="509"/>
      <c r="R906" s="509"/>
      <c r="S906" s="509"/>
      <c r="T906" s="509"/>
      <c r="U906" s="509"/>
      <c r="V906" s="509"/>
      <c r="W906" s="509"/>
      <c r="X906" s="509"/>
      <c r="Y906" s="509"/>
      <c r="Z906" s="509"/>
      <c r="AA906" s="509"/>
      <c r="AB906" s="509"/>
      <c r="AC906" s="509"/>
      <c r="AD906" s="509"/>
      <c r="AE906" s="509"/>
      <c r="AF906" s="509"/>
      <c r="AG906" s="509"/>
      <c r="AH906" s="509"/>
      <c r="AI906" s="509"/>
      <c r="AJ906" s="509"/>
      <c r="AK906" s="509"/>
      <c r="AL906" s="509"/>
      <c r="AM906" s="509"/>
      <c r="AN906" s="509"/>
      <c r="AO906" s="509"/>
      <c r="AP906" s="509"/>
      <c r="AQ906" s="509"/>
      <c r="AR906" s="509"/>
      <c r="AS906" s="509"/>
      <c r="AT906" s="509"/>
      <c r="AU906" s="509"/>
      <c r="AV906" s="509"/>
      <c r="AW906" s="509"/>
      <c r="AX906" s="509"/>
      <c r="AY906" s="509"/>
      <c r="AZ906" s="509"/>
      <c r="BA906" s="509"/>
      <c r="BB906" s="509"/>
      <c r="BC906" s="509"/>
    </row>
    <row r="907" ht="15.75" customHeight="1">
      <c r="A907" s="509"/>
      <c r="B907" s="510"/>
      <c r="C907" s="509"/>
      <c r="D907" s="509"/>
      <c r="E907" s="509"/>
      <c r="F907" s="509"/>
      <c r="G907" s="509"/>
      <c r="H907" s="509"/>
      <c r="I907" s="509"/>
      <c r="J907" s="509"/>
      <c r="K907" s="509"/>
      <c r="L907" s="509"/>
      <c r="M907" s="509"/>
      <c r="N907" s="509"/>
      <c r="O907" s="509"/>
      <c r="P907" s="509"/>
      <c r="Q907" s="509"/>
      <c r="R907" s="509"/>
      <c r="S907" s="509"/>
      <c r="T907" s="509"/>
      <c r="U907" s="509"/>
      <c r="V907" s="509"/>
      <c r="W907" s="509"/>
      <c r="X907" s="509"/>
      <c r="Y907" s="509"/>
      <c r="Z907" s="509"/>
      <c r="AA907" s="509"/>
      <c r="AB907" s="509"/>
      <c r="AC907" s="509"/>
      <c r="AD907" s="509"/>
      <c r="AE907" s="509"/>
      <c r="AF907" s="509"/>
      <c r="AG907" s="509"/>
      <c r="AH907" s="509"/>
      <c r="AI907" s="509"/>
      <c r="AJ907" s="509"/>
      <c r="AK907" s="509"/>
      <c r="AL907" s="509"/>
      <c r="AM907" s="509"/>
      <c r="AN907" s="509"/>
      <c r="AO907" s="509"/>
      <c r="AP907" s="509"/>
      <c r="AQ907" s="509"/>
      <c r="AR907" s="509"/>
      <c r="AS907" s="509"/>
      <c r="AT907" s="509"/>
      <c r="AU907" s="509"/>
      <c r="AV907" s="509"/>
      <c r="AW907" s="509"/>
      <c r="AX907" s="509"/>
      <c r="AY907" s="509"/>
      <c r="AZ907" s="509"/>
      <c r="BA907" s="509"/>
      <c r="BB907" s="509"/>
      <c r="BC907" s="509"/>
    </row>
    <row r="908" ht="15.75" customHeight="1">
      <c r="A908" s="509"/>
      <c r="B908" s="510"/>
      <c r="C908" s="509"/>
      <c r="D908" s="509"/>
      <c r="E908" s="509"/>
      <c r="F908" s="509"/>
      <c r="G908" s="509"/>
      <c r="H908" s="509"/>
      <c r="I908" s="509"/>
      <c r="J908" s="509"/>
      <c r="K908" s="509"/>
      <c r="L908" s="509"/>
      <c r="M908" s="509"/>
      <c r="N908" s="509"/>
      <c r="O908" s="509"/>
      <c r="P908" s="509"/>
      <c r="Q908" s="509"/>
      <c r="R908" s="509"/>
      <c r="S908" s="509"/>
      <c r="T908" s="509"/>
      <c r="U908" s="509"/>
      <c r="V908" s="509"/>
      <c r="W908" s="509"/>
      <c r="X908" s="509"/>
      <c r="Y908" s="509"/>
      <c r="Z908" s="509"/>
      <c r="AA908" s="509"/>
      <c r="AB908" s="509"/>
      <c r="AC908" s="509"/>
      <c r="AD908" s="509"/>
      <c r="AE908" s="509"/>
      <c r="AF908" s="509"/>
      <c r="AG908" s="509"/>
      <c r="AH908" s="509"/>
      <c r="AI908" s="509"/>
      <c r="AJ908" s="509"/>
      <c r="AK908" s="509"/>
      <c r="AL908" s="509"/>
      <c r="AM908" s="509"/>
      <c r="AN908" s="509"/>
      <c r="AO908" s="509"/>
      <c r="AP908" s="509"/>
      <c r="AQ908" s="509"/>
      <c r="AR908" s="509"/>
      <c r="AS908" s="509"/>
      <c r="AT908" s="509"/>
      <c r="AU908" s="509"/>
      <c r="AV908" s="509"/>
      <c r="AW908" s="509"/>
      <c r="AX908" s="509"/>
      <c r="AY908" s="509"/>
      <c r="AZ908" s="509"/>
      <c r="BA908" s="509"/>
      <c r="BB908" s="509"/>
      <c r="BC908" s="509"/>
    </row>
    <row r="909" ht="15.75" customHeight="1">
      <c r="A909" s="509"/>
      <c r="B909" s="510"/>
      <c r="C909" s="509"/>
      <c r="D909" s="509"/>
      <c r="E909" s="509"/>
      <c r="F909" s="509"/>
      <c r="G909" s="509"/>
      <c r="H909" s="509"/>
      <c r="I909" s="509"/>
      <c r="J909" s="509"/>
      <c r="K909" s="509"/>
      <c r="L909" s="509"/>
      <c r="M909" s="509"/>
      <c r="N909" s="509"/>
      <c r="O909" s="509"/>
      <c r="P909" s="509"/>
      <c r="Q909" s="509"/>
      <c r="R909" s="509"/>
      <c r="S909" s="509"/>
      <c r="T909" s="509"/>
      <c r="U909" s="509"/>
      <c r="V909" s="509"/>
      <c r="W909" s="509"/>
      <c r="X909" s="509"/>
      <c r="Y909" s="509"/>
      <c r="Z909" s="509"/>
      <c r="AA909" s="509"/>
      <c r="AB909" s="509"/>
      <c r="AC909" s="509"/>
      <c r="AD909" s="509"/>
      <c r="AE909" s="509"/>
      <c r="AF909" s="509"/>
      <c r="AG909" s="509"/>
      <c r="AH909" s="509"/>
      <c r="AI909" s="509"/>
      <c r="AJ909" s="509"/>
      <c r="AK909" s="509"/>
      <c r="AL909" s="509"/>
      <c r="AM909" s="509"/>
      <c r="AN909" s="509"/>
      <c r="AO909" s="509"/>
      <c r="AP909" s="509"/>
      <c r="AQ909" s="509"/>
      <c r="AR909" s="509"/>
      <c r="AS909" s="509"/>
      <c r="AT909" s="509"/>
      <c r="AU909" s="509"/>
      <c r="AV909" s="509"/>
      <c r="AW909" s="509"/>
      <c r="AX909" s="509"/>
      <c r="AY909" s="509"/>
      <c r="AZ909" s="509"/>
      <c r="BA909" s="509"/>
      <c r="BB909" s="509"/>
      <c r="BC909" s="509"/>
    </row>
    <row r="910" ht="15.75" customHeight="1">
      <c r="A910" s="509"/>
      <c r="B910" s="510"/>
      <c r="C910" s="509"/>
      <c r="D910" s="509"/>
      <c r="E910" s="509"/>
      <c r="F910" s="509"/>
      <c r="G910" s="509"/>
      <c r="H910" s="509"/>
      <c r="I910" s="509"/>
      <c r="J910" s="509"/>
      <c r="K910" s="509"/>
      <c r="L910" s="509"/>
      <c r="M910" s="509"/>
      <c r="N910" s="509"/>
      <c r="O910" s="509"/>
      <c r="P910" s="509"/>
      <c r="Q910" s="509"/>
      <c r="R910" s="509"/>
      <c r="S910" s="509"/>
      <c r="T910" s="509"/>
      <c r="U910" s="509"/>
      <c r="V910" s="509"/>
      <c r="W910" s="509"/>
      <c r="X910" s="509"/>
      <c r="Y910" s="509"/>
      <c r="Z910" s="509"/>
      <c r="AA910" s="509"/>
      <c r="AB910" s="509"/>
      <c r="AC910" s="509"/>
      <c r="AD910" s="509"/>
      <c r="AE910" s="509"/>
      <c r="AF910" s="509"/>
      <c r="AG910" s="509"/>
      <c r="AH910" s="509"/>
      <c r="AI910" s="509"/>
      <c r="AJ910" s="509"/>
      <c r="AK910" s="509"/>
      <c r="AL910" s="509"/>
      <c r="AM910" s="509"/>
      <c r="AN910" s="509"/>
      <c r="AO910" s="509"/>
      <c r="AP910" s="509"/>
      <c r="AQ910" s="509"/>
      <c r="AR910" s="509"/>
      <c r="AS910" s="509"/>
      <c r="AT910" s="509"/>
      <c r="AU910" s="509"/>
      <c r="AV910" s="509"/>
      <c r="AW910" s="509"/>
      <c r="AX910" s="509"/>
      <c r="AY910" s="509"/>
      <c r="AZ910" s="509"/>
      <c r="BA910" s="509"/>
      <c r="BB910" s="509"/>
      <c r="BC910" s="509"/>
    </row>
    <row r="911" ht="15.75" customHeight="1">
      <c r="A911" s="509"/>
      <c r="B911" s="510"/>
      <c r="C911" s="509"/>
      <c r="D911" s="509"/>
      <c r="E911" s="509"/>
      <c r="F911" s="509"/>
      <c r="G911" s="509"/>
      <c r="H911" s="509"/>
      <c r="I911" s="509"/>
      <c r="J911" s="509"/>
      <c r="K911" s="509"/>
      <c r="L911" s="509"/>
      <c r="M911" s="509"/>
      <c r="N911" s="509"/>
      <c r="O911" s="509"/>
      <c r="P911" s="509"/>
      <c r="Q911" s="509"/>
      <c r="R911" s="509"/>
      <c r="S911" s="509"/>
      <c r="T911" s="509"/>
      <c r="U911" s="509"/>
      <c r="V911" s="509"/>
      <c r="W911" s="509"/>
      <c r="X911" s="509"/>
      <c r="Y911" s="509"/>
      <c r="Z911" s="509"/>
      <c r="AA911" s="509"/>
      <c r="AB911" s="509"/>
      <c r="AC911" s="509"/>
      <c r="AD911" s="509"/>
      <c r="AE911" s="509"/>
      <c r="AF911" s="509"/>
      <c r="AG911" s="509"/>
      <c r="AH911" s="509"/>
      <c r="AI911" s="509"/>
      <c r="AJ911" s="509"/>
      <c r="AK911" s="509"/>
      <c r="AL911" s="509"/>
      <c r="AM911" s="509"/>
      <c r="AN911" s="509"/>
      <c r="AO911" s="509"/>
      <c r="AP911" s="509"/>
      <c r="AQ911" s="509"/>
      <c r="AR911" s="509"/>
      <c r="AS911" s="509"/>
      <c r="AT911" s="509"/>
      <c r="AU911" s="509"/>
      <c r="AV911" s="509"/>
      <c r="AW911" s="509"/>
      <c r="AX911" s="509"/>
      <c r="AY911" s="509"/>
      <c r="AZ911" s="509"/>
      <c r="BA911" s="509"/>
      <c r="BB911" s="509"/>
      <c r="BC911" s="509"/>
    </row>
    <row r="912" ht="15.75" customHeight="1">
      <c r="A912" s="509"/>
      <c r="B912" s="510"/>
      <c r="C912" s="509"/>
      <c r="D912" s="509"/>
      <c r="E912" s="509"/>
      <c r="F912" s="509"/>
      <c r="G912" s="509"/>
      <c r="H912" s="509"/>
      <c r="I912" s="509"/>
      <c r="J912" s="509"/>
      <c r="K912" s="509"/>
      <c r="L912" s="509"/>
      <c r="M912" s="509"/>
      <c r="N912" s="509"/>
      <c r="O912" s="509"/>
      <c r="P912" s="509"/>
      <c r="Q912" s="509"/>
      <c r="R912" s="509"/>
      <c r="S912" s="509"/>
      <c r="T912" s="509"/>
      <c r="U912" s="509"/>
      <c r="V912" s="509"/>
      <c r="W912" s="509"/>
      <c r="X912" s="509"/>
      <c r="Y912" s="509"/>
      <c r="Z912" s="509"/>
      <c r="AA912" s="509"/>
      <c r="AB912" s="509"/>
      <c r="AC912" s="509"/>
      <c r="AD912" s="509"/>
      <c r="AE912" s="509"/>
      <c r="AF912" s="509"/>
      <c r="AG912" s="509"/>
      <c r="AH912" s="509"/>
      <c r="AI912" s="509"/>
      <c r="AJ912" s="509"/>
      <c r="AK912" s="509"/>
      <c r="AL912" s="509"/>
      <c r="AM912" s="509"/>
      <c r="AN912" s="509"/>
      <c r="AO912" s="509"/>
      <c r="AP912" s="509"/>
      <c r="AQ912" s="509"/>
      <c r="AR912" s="509"/>
      <c r="AS912" s="509"/>
      <c r="AT912" s="509"/>
      <c r="AU912" s="509"/>
      <c r="AV912" s="509"/>
      <c r="AW912" s="509"/>
      <c r="AX912" s="509"/>
      <c r="AY912" s="509"/>
      <c r="AZ912" s="509"/>
      <c r="BA912" s="509"/>
      <c r="BB912" s="509"/>
      <c r="BC912" s="509"/>
    </row>
    <row r="913" ht="15.75" customHeight="1">
      <c r="A913" s="509"/>
      <c r="B913" s="510"/>
      <c r="C913" s="509"/>
      <c r="D913" s="509"/>
      <c r="E913" s="509"/>
      <c r="F913" s="509"/>
      <c r="G913" s="509"/>
      <c r="H913" s="509"/>
      <c r="I913" s="509"/>
      <c r="J913" s="509"/>
      <c r="K913" s="509"/>
      <c r="L913" s="509"/>
      <c r="M913" s="509"/>
      <c r="N913" s="509"/>
      <c r="O913" s="509"/>
      <c r="P913" s="509"/>
      <c r="Q913" s="509"/>
      <c r="R913" s="509"/>
      <c r="S913" s="509"/>
      <c r="T913" s="509"/>
      <c r="U913" s="509"/>
      <c r="V913" s="509"/>
      <c r="W913" s="509"/>
      <c r="X913" s="509"/>
      <c r="Y913" s="509"/>
      <c r="Z913" s="509"/>
      <c r="AA913" s="509"/>
      <c r="AB913" s="509"/>
      <c r="AC913" s="509"/>
      <c r="AD913" s="509"/>
      <c r="AE913" s="509"/>
      <c r="AF913" s="509"/>
      <c r="AG913" s="509"/>
      <c r="AH913" s="509"/>
      <c r="AI913" s="509"/>
      <c r="AJ913" s="509"/>
      <c r="AK913" s="509"/>
      <c r="AL913" s="509"/>
      <c r="AM913" s="509"/>
      <c r="AN913" s="509"/>
      <c r="AO913" s="509"/>
      <c r="AP913" s="509"/>
      <c r="AQ913" s="509"/>
      <c r="AR913" s="509"/>
      <c r="AS913" s="509"/>
      <c r="AT913" s="509"/>
      <c r="AU913" s="509"/>
      <c r="AV913" s="509"/>
      <c r="AW913" s="509"/>
      <c r="AX913" s="509"/>
      <c r="AY913" s="509"/>
      <c r="AZ913" s="509"/>
      <c r="BA913" s="509"/>
      <c r="BB913" s="509"/>
      <c r="BC913" s="509"/>
    </row>
    <row r="914" ht="15.75" customHeight="1">
      <c r="A914" s="509"/>
      <c r="B914" s="510"/>
      <c r="C914" s="509"/>
      <c r="D914" s="509"/>
      <c r="E914" s="509"/>
      <c r="F914" s="509"/>
      <c r="G914" s="509"/>
      <c r="H914" s="509"/>
      <c r="I914" s="509"/>
      <c r="J914" s="509"/>
      <c r="K914" s="509"/>
      <c r="L914" s="509"/>
      <c r="M914" s="509"/>
      <c r="N914" s="509"/>
      <c r="O914" s="509"/>
      <c r="P914" s="509"/>
      <c r="Q914" s="509"/>
      <c r="R914" s="509"/>
      <c r="S914" s="509"/>
      <c r="T914" s="509"/>
      <c r="U914" s="509"/>
      <c r="V914" s="509"/>
      <c r="W914" s="509"/>
      <c r="X914" s="509"/>
      <c r="Y914" s="509"/>
      <c r="Z914" s="509"/>
      <c r="AA914" s="509"/>
      <c r="AB914" s="509"/>
      <c r="AC914" s="509"/>
      <c r="AD914" s="509"/>
      <c r="AE914" s="509"/>
      <c r="AF914" s="509"/>
      <c r="AG914" s="509"/>
      <c r="AH914" s="509"/>
      <c r="AI914" s="509"/>
      <c r="AJ914" s="509"/>
      <c r="AK914" s="509"/>
      <c r="AL914" s="509"/>
      <c r="AM914" s="509"/>
      <c r="AN914" s="509"/>
      <c r="AO914" s="509"/>
      <c r="AP914" s="509"/>
      <c r="AQ914" s="509"/>
      <c r="AR914" s="509"/>
      <c r="AS914" s="509"/>
      <c r="AT914" s="509"/>
      <c r="AU914" s="509"/>
      <c r="AV914" s="509"/>
      <c r="AW914" s="509"/>
      <c r="AX914" s="509"/>
      <c r="AY914" s="509"/>
      <c r="AZ914" s="509"/>
      <c r="BA914" s="509"/>
      <c r="BB914" s="509"/>
      <c r="BC914" s="509"/>
    </row>
    <row r="915" ht="15.75" customHeight="1">
      <c r="A915" s="509"/>
      <c r="B915" s="510"/>
      <c r="C915" s="509"/>
      <c r="D915" s="509"/>
      <c r="E915" s="509"/>
      <c r="F915" s="509"/>
      <c r="G915" s="509"/>
      <c r="H915" s="509"/>
      <c r="I915" s="509"/>
      <c r="J915" s="509"/>
      <c r="K915" s="509"/>
      <c r="L915" s="509"/>
      <c r="M915" s="509"/>
      <c r="N915" s="509"/>
      <c r="O915" s="509"/>
      <c r="P915" s="509"/>
      <c r="Q915" s="509"/>
      <c r="R915" s="509"/>
      <c r="S915" s="509"/>
      <c r="T915" s="509"/>
      <c r="U915" s="509"/>
      <c r="V915" s="509"/>
      <c r="W915" s="509"/>
      <c r="X915" s="509"/>
      <c r="Y915" s="509"/>
      <c r="Z915" s="509"/>
      <c r="AA915" s="509"/>
      <c r="AB915" s="509"/>
      <c r="AC915" s="509"/>
      <c r="AD915" s="509"/>
      <c r="AE915" s="509"/>
      <c r="AF915" s="509"/>
      <c r="AG915" s="509"/>
      <c r="AH915" s="509"/>
      <c r="AI915" s="509"/>
      <c r="AJ915" s="509"/>
      <c r="AK915" s="509"/>
      <c r="AL915" s="509"/>
      <c r="AM915" s="509"/>
      <c r="AN915" s="509"/>
      <c r="AO915" s="509"/>
      <c r="AP915" s="509"/>
      <c r="AQ915" s="509"/>
      <c r="AR915" s="509"/>
      <c r="AS915" s="509"/>
      <c r="AT915" s="509"/>
      <c r="AU915" s="509"/>
      <c r="AV915" s="509"/>
      <c r="AW915" s="509"/>
      <c r="AX915" s="509"/>
      <c r="AY915" s="509"/>
      <c r="AZ915" s="509"/>
      <c r="BA915" s="509"/>
      <c r="BB915" s="509"/>
      <c r="BC915" s="509"/>
    </row>
    <row r="916" ht="15.75" customHeight="1">
      <c r="A916" s="509"/>
      <c r="B916" s="510"/>
      <c r="C916" s="509"/>
      <c r="D916" s="509"/>
      <c r="E916" s="509"/>
      <c r="F916" s="509"/>
      <c r="G916" s="509"/>
      <c r="H916" s="509"/>
      <c r="I916" s="509"/>
      <c r="J916" s="509"/>
      <c r="K916" s="509"/>
      <c r="L916" s="509"/>
      <c r="M916" s="509"/>
      <c r="N916" s="509"/>
      <c r="O916" s="509"/>
      <c r="P916" s="509"/>
      <c r="Q916" s="509"/>
      <c r="R916" s="509"/>
      <c r="S916" s="509"/>
      <c r="T916" s="509"/>
      <c r="U916" s="509"/>
      <c r="V916" s="509"/>
      <c r="W916" s="509"/>
      <c r="X916" s="509"/>
      <c r="Y916" s="509"/>
      <c r="Z916" s="509"/>
      <c r="AA916" s="509"/>
      <c r="AB916" s="509"/>
      <c r="AC916" s="509"/>
      <c r="AD916" s="509"/>
      <c r="AE916" s="509"/>
      <c r="AF916" s="509"/>
      <c r="AG916" s="509"/>
      <c r="AH916" s="509"/>
      <c r="AI916" s="509"/>
      <c r="AJ916" s="509"/>
      <c r="AK916" s="509"/>
      <c r="AL916" s="509"/>
      <c r="AM916" s="509"/>
      <c r="AN916" s="509"/>
      <c r="AO916" s="509"/>
      <c r="AP916" s="509"/>
      <c r="AQ916" s="509"/>
      <c r="AR916" s="509"/>
      <c r="AS916" s="509"/>
      <c r="AT916" s="509"/>
      <c r="AU916" s="509"/>
      <c r="AV916" s="509"/>
      <c r="AW916" s="509"/>
      <c r="AX916" s="509"/>
      <c r="AY916" s="509"/>
      <c r="AZ916" s="509"/>
      <c r="BA916" s="509"/>
      <c r="BB916" s="509"/>
      <c r="BC916" s="509"/>
    </row>
    <row r="917" ht="15.75" customHeight="1">
      <c r="A917" s="509"/>
      <c r="B917" s="510"/>
      <c r="C917" s="509"/>
      <c r="D917" s="509"/>
      <c r="E917" s="509"/>
      <c r="F917" s="509"/>
      <c r="G917" s="509"/>
      <c r="H917" s="509"/>
      <c r="I917" s="509"/>
      <c r="J917" s="509"/>
      <c r="K917" s="509"/>
      <c r="L917" s="509"/>
      <c r="M917" s="509"/>
      <c r="N917" s="509"/>
      <c r="O917" s="509"/>
      <c r="P917" s="509"/>
      <c r="Q917" s="509"/>
      <c r="R917" s="509"/>
      <c r="S917" s="509"/>
      <c r="T917" s="509"/>
      <c r="U917" s="509"/>
      <c r="V917" s="509"/>
      <c r="W917" s="509"/>
      <c r="X917" s="509"/>
      <c r="Y917" s="509"/>
      <c r="Z917" s="509"/>
      <c r="AA917" s="509"/>
      <c r="AB917" s="509"/>
      <c r="AC917" s="509"/>
      <c r="AD917" s="509"/>
      <c r="AE917" s="509"/>
      <c r="AF917" s="509"/>
      <c r="AG917" s="509"/>
      <c r="AH917" s="509"/>
      <c r="AI917" s="509"/>
      <c r="AJ917" s="509"/>
      <c r="AK917" s="509"/>
      <c r="AL917" s="509"/>
      <c r="AM917" s="509"/>
      <c r="AN917" s="509"/>
      <c r="AO917" s="509"/>
      <c r="AP917" s="509"/>
      <c r="AQ917" s="509"/>
      <c r="AR917" s="509"/>
      <c r="AS917" s="509"/>
      <c r="AT917" s="509"/>
      <c r="AU917" s="509"/>
      <c r="AV917" s="509"/>
      <c r="AW917" s="509"/>
      <c r="AX917" s="509"/>
      <c r="AY917" s="509"/>
      <c r="AZ917" s="509"/>
      <c r="BA917" s="509"/>
      <c r="BB917" s="509"/>
      <c r="BC917" s="509"/>
    </row>
    <row r="918" ht="15.75" customHeight="1">
      <c r="A918" s="509"/>
      <c r="B918" s="510"/>
      <c r="C918" s="509"/>
      <c r="D918" s="509"/>
      <c r="E918" s="509"/>
      <c r="F918" s="509"/>
      <c r="G918" s="509"/>
      <c r="H918" s="509"/>
      <c r="I918" s="509"/>
      <c r="J918" s="509"/>
      <c r="K918" s="509"/>
      <c r="L918" s="509"/>
      <c r="M918" s="509"/>
      <c r="N918" s="509"/>
      <c r="O918" s="509"/>
      <c r="P918" s="509"/>
      <c r="Q918" s="509"/>
      <c r="R918" s="509"/>
      <c r="S918" s="509"/>
      <c r="T918" s="509"/>
      <c r="U918" s="509"/>
      <c r="V918" s="509"/>
      <c r="W918" s="509"/>
      <c r="X918" s="509"/>
      <c r="Y918" s="509"/>
      <c r="Z918" s="509"/>
      <c r="AA918" s="509"/>
      <c r="AB918" s="509"/>
      <c r="AC918" s="509"/>
      <c r="AD918" s="509"/>
      <c r="AE918" s="509"/>
      <c r="AF918" s="509"/>
      <c r="AG918" s="509"/>
      <c r="AH918" s="509"/>
      <c r="AI918" s="509"/>
      <c r="AJ918" s="509"/>
      <c r="AK918" s="509"/>
      <c r="AL918" s="509"/>
      <c r="AM918" s="509"/>
      <c r="AN918" s="509"/>
      <c r="AO918" s="509"/>
      <c r="AP918" s="509"/>
      <c r="AQ918" s="509"/>
      <c r="AR918" s="509"/>
      <c r="AS918" s="509"/>
      <c r="AT918" s="509"/>
      <c r="AU918" s="509"/>
      <c r="AV918" s="509"/>
      <c r="AW918" s="509"/>
      <c r="AX918" s="509"/>
      <c r="AY918" s="509"/>
      <c r="AZ918" s="509"/>
      <c r="BA918" s="509"/>
      <c r="BB918" s="509"/>
      <c r="BC918" s="509"/>
    </row>
    <row r="919" ht="15.75" customHeight="1">
      <c r="A919" s="509"/>
      <c r="B919" s="510"/>
      <c r="C919" s="509"/>
      <c r="D919" s="509"/>
      <c r="E919" s="509"/>
      <c r="F919" s="509"/>
      <c r="G919" s="509"/>
      <c r="H919" s="509"/>
      <c r="I919" s="509"/>
      <c r="J919" s="509"/>
      <c r="K919" s="509"/>
      <c r="L919" s="509"/>
      <c r="M919" s="509"/>
      <c r="N919" s="509"/>
      <c r="O919" s="509"/>
      <c r="P919" s="509"/>
      <c r="Q919" s="509"/>
      <c r="R919" s="509"/>
      <c r="S919" s="509"/>
      <c r="T919" s="509"/>
      <c r="U919" s="509"/>
      <c r="V919" s="509"/>
      <c r="W919" s="509"/>
      <c r="X919" s="509"/>
      <c r="Y919" s="509"/>
      <c r="Z919" s="509"/>
      <c r="AA919" s="509"/>
      <c r="AB919" s="509"/>
      <c r="AC919" s="509"/>
      <c r="AD919" s="509"/>
      <c r="AE919" s="509"/>
      <c r="AF919" s="509"/>
      <c r="AG919" s="509"/>
      <c r="AH919" s="509"/>
      <c r="AI919" s="509"/>
      <c r="AJ919" s="509"/>
      <c r="AK919" s="509"/>
      <c r="AL919" s="509"/>
      <c r="AM919" s="509"/>
      <c r="AN919" s="509"/>
      <c r="AO919" s="509"/>
      <c r="AP919" s="509"/>
      <c r="AQ919" s="509"/>
      <c r="AR919" s="509"/>
      <c r="AS919" s="509"/>
      <c r="AT919" s="509"/>
      <c r="AU919" s="509"/>
      <c r="AV919" s="509"/>
      <c r="AW919" s="509"/>
      <c r="AX919" s="509"/>
      <c r="AY919" s="509"/>
      <c r="AZ919" s="509"/>
      <c r="BA919" s="509"/>
      <c r="BB919" s="509"/>
      <c r="BC919" s="509"/>
    </row>
    <row r="920" ht="15.75" customHeight="1">
      <c r="A920" s="509"/>
      <c r="B920" s="510"/>
      <c r="C920" s="509"/>
      <c r="D920" s="509"/>
      <c r="E920" s="509"/>
      <c r="F920" s="509"/>
      <c r="G920" s="509"/>
      <c r="H920" s="509"/>
      <c r="I920" s="509"/>
      <c r="J920" s="509"/>
      <c r="K920" s="509"/>
      <c r="L920" s="509"/>
      <c r="M920" s="509"/>
      <c r="N920" s="509"/>
      <c r="O920" s="509"/>
      <c r="P920" s="509"/>
      <c r="Q920" s="509"/>
      <c r="R920" s="509"/>
      <c r="S920" s="509"/>
      <c r="T920" s="509"/>
      <c r="U920" s="509"/>
      <c r="V920" s="509"/>
      <c r="W920" s="509"/>
      <c r="X920" s="509"/>
      <c r="Y920" s="509"/>
      <c r="Z920" s="509"/>
      <c r="AA920" s="509"/>
      <c r="AB920" s="509"/>
      <c r="AC920" s="509"/>
      <c r="AD920" s="509"/>
      <c r="AE920" s="509"/>
      <c r="AF920" s="509"/>
      <c r="AG920" s="509"/>
      <c r="AH920" s="509"/>
      <c r="AI920" s="509"/>
      <c r="AJ920" s="509"/>
      <c r="AK920" s="509"/>
      <c r="AL920" s="509"/>
      <c r="AM920" s="509"/>
      <c r="AN920" s="509"/>
      <c r="AO920" s="509"/>
      <c r="AP920" s="509"/>
      <c r="AQ920" s="509"/>
      <c r="AR920" s="509"/>
      <c r="AS920" s="509"/>
      <c r="AT920" s="509"/>
      <c r="AU920" s="509"/>
      <c r="AV920" s="509"/>
      <c r="AW920" s="509"/>
      <c r="AX920" s="509"/>
      <c r="AY920" s="509"/>
      <c r="AZ920" s="509"/>
      <c r="BA920" s="509"/>
      <c r="BB920" s="509"/>
      <c r="BC920" s="509"/>
    </row>
    <row r="921" ht="15.75" customHeight="1">
      <c r="A921" s="509"/>
      <c r="B921" s="510"/>
      <c r="C921" s="509"/>
      <c r="D921" s="509"/>
      <c r="E921" s="509"/>
      <c r="F921" s="509"/>
      <c r="G921" s="509"/>
      <c r="H921" s="509"/>
      <c r="I921" s="509"/>
      <c r="J921" s="509"/>
      <c r="K921" s="509"/>
      <c r="L921" s="509"/>
      <c r="M921" s="509"/>
      <c r="N921" s="509"/>
      <c r="O921" s="509"/>
      <c r="P921" s="509"/>
      <c r="Q921" s="509"/>
      <c r="R921" s="509"/>
      <c r="S921" s="509"/>
      <c r="T921" s="509"/>
      <c r="U921" s="509"/>
      <c r="V921" s="509"/>
      <c r="W921" s="509"/>
      <c r="X921" s="509"/>
      <c r="Y921" s="509"/>
      <c r="Z921" s="509"/>
      <c r="AA921" s="509"/>
      <c r="AB921" s="509"/>
      <c r="AC921" s="509"/>
      <c r="AD921" s="509"/>
      <c r="AE921" s="509"/>
      <c r="AF921" s="509"/>
      <c r="AG921" s="509"/>
      <c r="AH921" s="509"/>
      <c r="AI921" s="509"/>
      <c r="AJ921" s="509"/>
      <c r="AK921" s="509"/>
      <c r="AL921" s="509"/>
      <c r="AM921" s="509"/>
      <c r="AN921" s="509"/>
      <c r="AO921" s="509"/>
      <c r="AP921" s="509"/>
      <c r="AQ921" s="509"/>
      <c r="AR921" s="509"/>
      <c r="AS921" s="509"/>
      <c r="AT921" s="509"/>
      <c r="AU921" s="509"/>
      <c r="AV921" s="509"/>
      <c r="AW921" s="509"/>
      <c r="AX921" s="509"/>
      <c r="AY921" s="509"/>
      <c r="AZ921" s="509"/>
      <c r="BA921" s="509"/>
      <c r="BB921" s="509"/>
      <c r="BC921" s="509"/>
    </row>
    <row r="922" ht="15.75" customHeight="1">
      <c r="A922" s="509"/>
      <c r="B922" s="510"/>
      <c r="C922" s="509"/>
      <c r="D922" s="509"/>
      <c r="E922" s="509"/>
      <c r="F922" s="509"/>
      <c r="G922" s="509"/>
      <c r="H922" s="509"/>
      <c r="I922" s="509"/>
      <c r="J922" s="509"/>
      <c r="K922" s="509"/>
      <c r="L922" s="509"/>
      <c r="M922" s="509"/>
      <c r="N922" s="509"/>
      <c r="O922" s="509"/>
      <c r="P922" s="509"/>
      <c r="Q922" s="509"/>
      <c r="R922" s="509"/>
      <c r="S922" s="509"/>
      <c r="T922" s="509"/>
      <c r="U922" s="509"/>
      <c r="V922" s="509"/>
      <c r="W922" s="509"/>
      <c r="X922" s="509"/>
      <c r="Y922" s="509"/>
      <c r="Z922" s="509"/>
      <c r="AA922" s="509"/>
      <c r="AB922" s="509"/>
      <c r="AC922" s="509"/>
      <c r="AD922" s="509"/>
      <c r="AE922" s="509"/>
      <c r="AF922" s="509"/>
      <c r="AG922" s="509"/>
      <c r="AH922" s="509"/>
      <c r="AI922" s="509"/>
      <c r="AJ922" s="509"/>
      <c r="AK922" s="509"/>
      <c r="AL922" s="509"/>
      <c r="AM922" s="509"/>
      <c r="AN922" s="509"/>
      <c r="AO922" s="509"/>
      <c r="AP922" s="509"/>
      <c r="AQ922" s="509"/>
      <c r="AR922" s="509"/>
      <c r="AS922" s="509"/>
      <c r="AT922" s="509"/>
      <c r="AU922" s="509"/>
      <c r="AV922" s="509"/>
      <c r="AW922" s="509"/>
      <c r="AX922" s="509"/>
      <c r="AY922" s="509"/>
      <c r="AZ922" s="509"/>
      <c r="BA922" s="509"/>
      <c r="BB922" s="509"/>
      <c r="BC922" s="509"/>
    </row>
    <row r="923" ht="15.75" customHeight="1">
      <c r="A923" s="509"/>
      <c r="B923" s="510"/>
      <c r="C923" s="509"/>
      <c r="D923" s="509"/>
      <c r="E923" s="509"/>
      <c r="F923" s="509"/>
      <c r="G923" s="509"/>
      <c r="H923" s="509"/>
      <c r="I923" s="509"/>
      <c r="J923" s="509"/>
      <c r="K923" s="509"/>
      <c r="L923" s="509"/>
      <c r="M923" s="509"/>
      <c r="N923" s="509"/>
      <c r="O923" s="509"/>
      <c r="P923" s="509"/>
      <c r="Q923" s="509"/>
      <c r="R923" s="509"/>
      <c r="S923" s="509"/>
      <c r="T923" s="509"/>
      <c r="U923" s="509"/>
      <c r="V923" s="509"/>
      <c r="W923" s="509"/>
      <c r="X923" s="509"/>
      <c r="Y923" s="509"/>
      <c r="Z923" s="509"/>
      <c r="AA923" s="509"/>
      <c r="AB923" s="509"/>
      <c r="AC923" s="509"/>
      <c r="AD923" s="509"/>
      <c r="AE923" s="509"/>
      <c r="AF923" s="509"/>
      <c r="AG923" s="509"/>
      <c r="AH923" s="509"/>
      <c r="AI923" s="509"/>
      <c r="AJ923" s="509"/>
      <c r="AK923" s="509"/>
      <c r="AL923" s="509"/>
      <c r="AM923" s="509"/>
      <c r="AN923" s="509"/>
      <c r="AO923" s="509"/>
      <c r="AP923" s="509"/>
      <c r="AQ923" s="509"/>
      <c r="AR923" s="509"/>
      <c r="AS923" s="509"/>
      <c r="AT923" s="509"/>
      <c r="AU923" s="509"/>
      <c r="AV923" s="509"/>
      <c r="AW923" s="509"/>
      <c r="AX923" s="509"/>
      <c r="AY923" s="509"/>
      <c r="AZ923" s="509"/>
      <c r="BA923" s="509"/>
      <c r="BB923" s="509"/>
      <c r="BC923" s="509"/>
    </row>
    <row r="924" ht="15.75" customHeight="1">
      <c r="A924" s="509"/>
      <c r="B924" s="510"/>
      <c r="C924" s="509"/>
      <c r="D924" s="509"/>
      <c r="E924" s="509"/>
      <c r="F924" s="509"/>
      <c r="G924" s="509"/>
      <c r="H924" s="509"/>
      <c r="I924" s="509"/>
      <c r="J924" s="509"/>
      <c r="K924" s="509"/>
      <c r="L924" s="509"/>
      <c r="M924" s="509"/>
      <c r="N924" s="509"/>
      <c r="O924" s="509"/>
      <c r="P924" s="509"/>
      <c r="Q924" s="509"/>
      <c r="R924" s="509"/>
      <c r="S924" s="509"/>
      <c r="T924" s="509"/>
      <c r="U924" s="509"/>
      <c r="V924" s="509"/>
      <c r="W924" s="509"/>
      <c r="X924" s="509"/>
      <c r="Y924" s="509"/>
      <c r="Z924" s="509"/>
      <c r="AA924" s="509"/>
      <c r="AB924" s="509"/>
      <c r="AC924" s="509"/>
      <c r="AD924" s="509"/>
      <c r="AE924" s="509"/>
      <c r="AF924" s="509"/>
      <c r="AG924" s="509"/>
      <c r="AH924" s="509"/>
      <c r="AI924" s="509"/>
      <c r="AJ924" s="509"/>
      <c r="AK924" s="509"/>
      <c r="AL924" s="509"/>
      <c r="AM924" s="509"/>
      <c r="AN924" s="509"/>
      <c r="AO924" s="509"/>
      <c r="AP924" s="509"/>
      <c r="AQ924" s="509"/>
      <c r="AR924" s="509"/>
      <c r="AS924" s="509"/>
      <c r="AT924" s="509"/>
      <c r="AU924" s="509"/>
      <c r="AV924" s="509"/>
      <c r="AW924" s="509"/>
      <c r="AX924" s="509"/>
      <c r="AY924" s="509"/>
      <c r="AZ924" s="509"/>
      <c r="BA924" s="509"/>
      <c r="BB924" s="509"/>
      <c r="BC924" s="509"/>
    </row>
    <row r="925" ht="15.75" customHeight="1">
      <c r="A925" s="509"/>
      <c r="B925" s="510"/>
      <c r="C925" s="509"/>
      <c r="D925" s="509"/>
      <c r="E925" s="509"/>
      <c r="F925" s="509"/>
      <c r="G925" s="509"/>
      <c r="H925" s="509"/>
      <c r="I925" s="509"/>
      <c r="J925" s="509"/>
      <c r="K925" s="509"/>
      <c r="L925" s="509"/>
      <c r="M925" s="509"/>
      <c r="N925" s="509"/>
      <c r="O925" s="509"/>
      <c r="P925" s="509"/>
      <c r="Q925" s="509"/>
      <c r="R925" s="509"/>
      <c r="S925" s="509"/>
      <c r="T925" s="509"/>
      <c r="U925" s="509"/>
      <c r="V925" s="509"/>
      <c r="W925" s="509"/>
      <c r="X925" s="509"/>
      <c r="Y925" s="509"/>
      <c r="Z925" s="509"/>
      <c r="AA925" s="509"/>
      <c r="AB925" s="509"/>
      <c r="AC925" s="509"/>
      <c r="AD925" s="509"/>
      <c r="AE925" s="509"/>
      <c r="AF925" s="509"/>
      <c r="AG925" s="509"/>
      <c r="AH925" s="509"/>
      <c r="AI925" s="509"/>
      <c r="AJ925" s="509"/>
      <c r="AK925" s="509"/>
      <c r="AL925" s="509"/>
      <c r="AM925" s="509"/>
      <c r="AN925" s="509"/>
      <c r="AO925" s="509"/>
      <c r="AP925" s="509"/>
      <c r="AQ925" s="509"/>
      <c r="AR925" s="509"/>
      <c r="AS925" s="509"/>
      <c r="AT925" s="509"/>
      <c r="AU925" s="509"/>
      <c r="AV925" s="509"/>
      <c r="AW925" s="509"/>
      <c r="AX925" s="509"/>
      <c r="AY925" s="509"/>
      <c r="AZ925" s="509"/>
      <c r="BA925" s="509"/>
      <c r="BB925" s="509"/>
      <c r="BC925" s="509"/>
    </row>
    <row r="926" ht="15.75" customHeight="1">
      <c r="A926" s="509"/>
      <c r="B926" s="510"/>
      <c r="C926" s="509"/>
      <c r="D926" s="509"/>
      <c r="E926" s="509"/>
      <c r="F926" s="509"/>
      <c r="G926" s="509"/>
      <c r="H926" s="509"/>
      <c r="I926" s="509"/>
      <c r="J926" s="509"/>
      <c r="K926" s="509"/>
      <c r="L926" s="509"/>
      <c r="M926" s="509"/>
      <c r="N926" s="509"/>
      <c r="O926" s="509"/>
      <c r="P926" s="509"/>
      <c r="Q926" s="509"/>
      <c r="R926" s="509"/>
      <c r="S926" s="509"/>
      <c r="T926" s="509"/>
      <c r="U926" s="509"/>
      <c r="V926" s="509"/>
      <c r="W926" s="509"/>
      <c r="X926" s="509"/>
      <c r="Y926" s="509"/>
      <c r="Z926" s="509"/>
      <c r="AA926" s="509"/>
      <c r="AB926" s="509"/>
      <c r="AC926" s="509"/>
      <c r="AD926" s="509"/>
      <c r="AE926" s="509"/>
      <c r="AF926" s="509"/>
      <c r="AG926" s="509"/>
      <c r="AH926" s="509"/>
      <c r="AI926" s="509"/>
      <c r="AJ926" s="509"/>
      <c r="AK926" s="509"/>
      <c r="AL926" s="509"/>
      <c r="AM926" s="509"/>
      <c r="AN926" s="509"/>
      <c r="AO926" s="509"/>
      <c r="AP926" s="509"/>
      <c r="AQ926" s="509"/>
      <c r="AR926" s="509"/>
      <c r="AS926" s="509"/>
      <c r="AT926" s="509"/>
      <c r="AU926" s="509"/>
      <c r="AV926" s="509"/>
      <c r="AW926" s="509"/>
      <c r="AX926" s="509"/>
      <c r="AY926" s="509"/>
      <c r="AZ926" s="509"/>
      <c r="BA926" s="509"/>
      <c r="BB926" s="509"/>
      <c r="BC926" s="509"/>
    </row>
    <row r="927" ht="15.75" customHeight="1">
      <c r="A927" s="509"/>
      <c r="B927" s="510"/>
      <c r="C927" s="509"/>
      <c r="D927" s="509"/>
      <c r="E927" s="509"/>
      <c r="F927" s="509"/>
      <c r="G927" s="509"/>
      <c r="H927" s="509"/>
      <c r="I927" s="509"/>
      <c r="J927" s="509"/>
      <c r="K927" s="509"/>
      <c r="L927" s="509"/>
      <c r="M927" s="509"/>
      <c r="N927" s="509"/>
      <c r="O927" s="509"/>
      <c r="P927" s="509"/>
      <c r="Q927" s="509"/>
      <c r="R927" s="509"/>
      <c r="S927" s="509"/>
      <c r="T927" s="509"/>
      <c r="U927" s="509"/>
      <c r="V927" s="509"/>
      <c r="W927" s="509"/>
      <c r="X927" s="509"/>
      <c r="Y927" s="509"/>
      <c r="Z927" s="509"/>
      <c r="AA927" s="509"/>
      <c r="AB927" s="509"/>
      <c r="AC927" s="509"/>
      <c r="AD927" s="509"/>
      <c r="AE927" s="509"/>
      <c r="AF927" s="509"/>
      <c r="AG927" s="509"/>
      <c r="AH927" s="509"/>
      <c r="AI927" s="509"/>
      <c r="AJ927" s="509"/>
      <c r="AK927" s="509"/>
      <c r="AL927" s="509"/>
      <c r="AM927" s="509"/>
      <c r="AN927" s="509"/>
      <c r="AO927" s="509"/>
      <c r="AP927" s="509"/>
      <c r="AQ927" s="509"/>
      <c r="AR927" s="509"/>
      <c r="AS927" s="509"/>
      <c r="AT927" s="509"/>
      <c r="AU927" s="509"/>
      <c r="AV927" s="509"/>
      <c r="AW927" s="509"/>
      <c r="AX927" s="509"/>
      <c r="AY927" s="509"/>
      <c r="AZ927" s="509"/>
      <c r="BA927" s="509"/>
      <c r="BB927" s="509"/>
      <c r="BC927" s="509"/>
    </row>
    <row r="928" ht="15.75" customHeight="1">
      <c r="A928" s="509"/>
      <c r="B928" s="510"/>
      <c r="C928" s="509"/>
      <c r="D928" s="509"/>
      <c r="E928" s="509"/>
      <c r="F928" s="509"/>
      <c r="G928" s="509"/>
      <c r="H928" s="509"/>
      <c r="I928" s="509"/>
      <c r="J928" s="509"/>
      <c r="K928" s="509"/>
      <c r="L928" s="509"/>
      <c r="M928" s="509"/>
      <c r="N928" s="509"/>
      <c r="O928" s="509"/>
      <c r="P928" s="509"/>
      <c r="Q928" s="509"/>
      <c r="R928" s="509"/>
      <c r="S928" s="509"/>
      <c r="T928" s="509"/>
      <c r="U928" s="509"/>
      <c r="V928" s="509"/>
      <c r="W928" s="509"/>
      <c r="X928" s="509"/>
      <c r="Y928" s="509"/>
      <c r="Z928" s="509"/>
      <c r="AA928" s="509"/>
      <c r="AB928" s="509"/>
      <c r="AC928" s="509"/>
      <c r="AD928" s="509"/>
      <c r="AE928" s="509"/>
      <c r="AF928" s="509"/>
      <c r="AG928" s="509"/>
      <c r="AH928" s="509"/>
      <c r="AI928" s="509"/>
      <c r="AJ928" s="509"/>
      <c r="AK928" s="509"/>
      <c r="AL928" s="509"/>
      <c r="AM928" s="509"/>
      <c r="AN928" s="509"/>
      <c r="AO928" s="509"/>
      <c r="AP928" s="509"/>
      <c r="AQ928" s="509"/>
      <c r="AR928" s="509"/>
      <c r="AS928" s="509"/>
      <c r="AT928" s="509"/>
      <c r="AU928" s="509"/>
      <c r="AV928" s="509"/>
      <c r="AW928" s="509"/>
      <c r="AX928" s="509"/>
      <c r="AY928" s="509"/>
      <c r="AZ928" s="509"/>
      <c r="BA928" s="509"/>
      <c r="BB928" s="509"/>
      <c r="BC928" s="509"/>
    </row>
    <row r="929" ht="15.75" customHeight="1">
      <c r="A929" s="509"/>
      <c r="B929" s="510"/>
      <c r="C929" s="509"/>
      <c r="D929" s="509"/>
      <c r="E929" s="509"/>
      <c r="F929" s="509"/>
      <c r="G929" s="509"/>
      <c r="H929" s="509"/>
      <c r="I929" s="509"/>
      <c r="J929" s="509"/>
      <c r="K929" s="509"/>
      <c r="L929" s="509"/>
      <c r="M929" s="509"/>
      <c r="N929" s="509"/>
      <c r="O929" s="509"/>
      <c r="P929" s="509"/>
      <c r="Q929" s="509"/>
      <c r="R929" s="509"/>
      <c r="S929" s="509"/>
      <c r="T929" s="509"/>
      <c r="U929" s="509"/>
      <c r="V929" s="509"/>
      <c r="W929" s="509"/>
      <c r="X929" s="509"/>
      <c r="Y929" s="509"/>
      <c r="Z929" s="509"/>
      <c r="AA929" s="509"/>
      <c r="AB929" s="509"/>
      <c r="AC929" s="509"/>
      <c r="AD929" s="509"/>
      <c r="AE929" s="509"/>
      <c r="AF929" s="509"/>
      <c r="AG929" s="509"/>
      <c r="AH929" s="509"/>
      <c r="AI929" s="509"/>
      <c r="AJ929" s="509"/>
      <c r="AK929" s="509"/>
      <c r="AL929" s="509"/>
      <c r="AM929" s="509"/>
      <c r="AN929" s="509"/>
      <c r="AO929" s="509"/>
      <c r="AP929" s="509"/>
      <c r="AQ929" s="509"/>
      <c r="AR929" s="509"/>
      <c r="AS929" s="509"/>
      <c r="AT929" s="509"/>
      <c r="AU929" s="509"/>
      <c r="AV929" s="509"/>
      <c r="AW929" s="509"/>
      <c r="AX929" s="509"/>
      <c r="AY929" s="509"/>
      <c r="AZ929" s="509"/>
      <c r="BA929" s="509"/>
      <c r="BB929" s="509"/>
      <c r="BC929" s="509"/>
    </row>
    <row r="930" ht="15.75" customHeight="1">
      <c r="A930" s="509"/>
      <c r="B930" s="510"/>
      <c r="C930" s="509"/>
      <c r="D930" s="509"/>
      <c r="E930" s="509"/>
      <c r="F930" s="509"/>
      <c r="G930" s="509"/>
      <c r="H930" s="509"/>
      <c r="I930" s="509"/>
      <c r="J930" s="509"/>
      <c r="K930" s="509"/>
      <c r="L930" s="509"/>
      <c r="M930" s="509"/>
      <c r="N930" s="509"/>
      <c r="O930" s="509"/>
      <c r="P930" s="509"/>
      <c r="Q930" s="509"/>
      <c r="R930" s="509"/>
      <c r="S930" s="509"/>
      <c r="T930" s="509"/>
      <c r="U930" s="509"/>
      <c r="V930" s="509"/>
      <c r="W930" s="509"/>
      <c r="X930" s="509"/>
      <c r="Y930" s="509"/>
      <c r="Z930" s="509"/>
      <c r="AA930" s="509"/>
      <c r="AB930" s="509"/>
      <c r="AC930" s="509"/>
      <c r="AD930" s="509"/>
      <c r="AE930" s="509"/>
      <c r="AF930" s="509"/>
      <c r="AG930" s="509"/>
      <c r="AH930" s="509"/>
      <c r="AI930" s="509"/>
      <c r="AJ930" s="509"/>
      <c r="AK930" s="509"/>
      <c r="AL930" s="509"/>
      <c r="AM930" s="509"/>
      <c r="AN930" s="509"/>
      <c r="AO930" s="509"/>
      <c r="AP930" s="509"/>
      <c r="AQ930" s="509"/>
      <c r="AR930" s="509"/>
      <c r="AS930" s="509"/>
      <c r="AT930" s="509"/>
      <c r="AU930" s="509"/>
      <c r="AV930" s="509"/>
      <c r="AW930" s="509"/>
      <c r="AX930" s="509"/>
      <c r="AY930" s="509"/>
      <c r="AZ930" s="509"/>
      <c r="BA930" s="509"/>
      <c r="BB930" s="509"/>
      <c r="BC930" s="509"/>
    </row>
    <row r="931" ht="15.75" customHeight="1">
      <c r="A931" s="509"/>
      <c r="B931" s="510"/>
      <c r="C931" s="509"/>
      <c r="D931" s="509"/>
      <c r="E931" s="509"/>
      <c r="F931" s="509"/>
      <c r="G931" s="509"/>
      <c r="H931" s="509"/>
      <c r="I931" s="509"/>
      <c r="J931" s="509"/>
      <c r="K931" s="509"/>
      <c r="L931" s="509"/>
      <c r="M931" s="509"/>
      <c r="N931" s="509"/>
      <c r="O931" s="509"/>
      <c r="P931" s="509"/>
      <c r="Q931" s="509"/>
      <c r="R931" s="509"/>
      <c r="S931" s="509"/>
      <c r="T931" s="509"/>
      <c r="U931" s="509"/>
      <c r="V931" s="509"/>
      <c r="W931" s="509"/>
      <c r="X931" s="509"/>
      <c r="Y931" s="509"/>
      <c r="Z931" s="509"/>
      <c r="AA931" s="509"/>
      <c r="AB931" s="509"/>
      <c r="AC931" s="509"/>
      <c r="AD931" s="509"/>
      <c r="AE931" s="509"/>
      <c r="AF931" s="509"/>
      <c r="AG931" s="509"/>
      <c r="AH931" s="509"/>
      <c r="AI931" s="509"/>
      <c r="AJ931" s="509"/>
      <c r="AK931" s="509"/>
      <c r="AL931" s="509"/>
      <c r="AM931" s="509"/>
      <c r="AN931" s="509"/>
      <c r="AO931" s="509"/>
      <c r="AP931" s="509"/>
      <c r="AQ931" s="509"/>
      <c r="AR931" s="509"/>
      <c r="AS931" s="509"/>
      <c r="AT931" s="509"/>
      <c r="AU931" s="509"/>
      <c r="AV931" s="509"/>
      <c r="AW931" s="509"/>
      <c r="AX931" s="509"/>
      <c r="AY931" s="509"/>
      <c r="AZ931" s="509"/>
      <c r="BA931" s="509"/>
      <c r="BB931" s="509"/>
      <c r="BC931" s="509"/>
    </row>
    <row r="932" ht="15.75" customHeight="1">
      <c r="A932" s="509"/>
      <c r="B932" s="510"/>
      <c r="C932" s="509"/>
      <c r="D932" s="509"/>
      <c r="E932" s="509"/>
      <c r="F932" s="509"/>
      <c r="G932" s="509"/>
      <c r="H932" s="509"/>
      <c r="I932" s="509"/>
      <c r="J932" s="509"/>
      <c r="K932" s="509"/>
      <c r="L932" s="509"/>
      <c r="M932" s="509"/>
      <c r="N932" s="509"/>
      <c r="O932" s="509"/>
      <c r="P932" s="509"/>
      <c r="Q932" s="509"/>
      <c r="R932" s="509"/>
      <c r="S932" s="509"/>
      <c r="T932" s="509"/>
      <c r="U932" s="509"/>
      <c r="V932" s="509"/>
      <c r="W932" s="509"/>
      <c r="X932" s="509"/>
      <c r="Y932" s="509"/>
      <c r="Z932" s="509"/>
      <c r="AA932" s="509"/>
      <c r="AB932" s="509"/>
      <c r="AC932" s="509"/>
      <c r="AD932" s="509"/>
      <c r="AE932" s="509"/>
      <c r="AF932" s="509"/>
      <c r="AG932" s="509"/>
      <c r="AH932" s="509"/>
      <c r="AI932" s="509"/>
      <c r="AJ932" s="509"/>
      <c r="AK932" s="509"/>
      <c r="AL932" s="509"/>
      <c r="AM932" s="509"/>
      <c r="AN932" s="509"/>
      <c r="AO932" s="509"/>
      <c r="AP932" s="509"/>
      <c r="AQ932" s="509"/>
      <c r="AR932" s="509"/>
      <c r="AS932" s="509"/>
      <c r="AT932" s="509"/>
      <c r="AU932" s="509"/>
      <c r="AV932" s="509"/>
      <c r="AW932" s="509"/>
      <c r="AX932" s="509"/>
      <c r="AY932" s="509"/>
      <c r="AZ932" s="509"/>
      <c r="BA932" s="509"/>
      <c r="BB932" s="509"/>
      <c r="BC932" s="509"/>
    </row>
    <row r="933" ht="15.75" customHeight="1">
      <c r="A933" s="509"/>
      <c r="B933" s="510"/>
      <c r="C933" s="509"/>
      <c r="D933" s="509"/>
      <c r="E933" s="509"/>
      <c r="F933" s="509"/>
      <c r="G933" s="509"/>
      <c r="H933" s="509"/>
      <c r="I933" s="509"/>
      <c r="J933" s="509"/>
      <c r="K933" s="509"/>
      <c r="L933" s="509"/>
      <c r="M933" s="509"/>
      <c r="N933" s="509"/>
      <c r="O933" s="509"/>
      <c r="P933" s="509"/>
      <c r="Q933" s="509"/>
      <c r="R933" s="509"/>
      <c r="S933" s="509"/>
      <c r="T933" s="509"/>
      <c r="U933" s="509"/>
      <c r="V933" s="509"/>
      <c r="W933" s="509"/>
      <c r="X933" s="509"/>
      <c r="Y933" s="509"/>
      <c r="Z933" s="509"/>
      <c r="AA933" s="509"/>
      <c r="AB933" s="509"/>
      <c r="AC933" s="509"/>
      <c r="AD933" s="509"/>
      <c r="AE933" s="509"/>
      <c r="AF933" s="509"/>
      <c r="AG933" s="509"/>
      <c r="AH933" s="509"/>
      <c r="AI933" s="509"/>
      <c r="AJ933" s="509"/>
      <c r="AK933" s="509"/>
      <c r="AL933" s="509"/>
      <c r="AM933" s="509"/>
      <c r="AN933" s="509"/>
      <c r="AO933" s="509"/>
      <c r="AP933" s="509"/>
      <c r="AQ933" s="509"/>
      <c r="AR933" s="509"/>
      <c r="AS933" s="509"/>
      <c r="AT933" s="509"/>
      <c r="AU933" s="509"/>
      <c r="AV933" s="509"/>
      <c r="AW933" s="509"/>
      <c r="AX933" s="509"/>
      <c r="AY933" s="509"/>
      <c r="AZ933" s="509"/>
      <c r="BA933" s="509"/>
      <c r="BB933" s="509"/>
      <c r="BC933" s="509"/>
    </row>
    <row r="934" ht="15.75" customHeight="1">
      <c r="A934" s="509"/>
      <c r="B934" s="510"/>
      <c r="C934" s="509"/>
      <c r="D934" s="509"/>
      <c r="E934" s="509"/>
      <c r="F934" s="509"/>
      <c r="G934" s="509"/>
      <c r="H934" s="509"/>
      <c r="I934" s="509"/>
      <c r="J934" s="509"/>
      <c r="K934" s="509"/>
      <c r="L934" s="509"/>
      <c r="M934" s="509"/>
      <c r="N934" s="509"/>
      <c r="O934" s="509"/>
      <c r="P934" s="509"/>
      <c r="Q934" s="509"/>
      <c r="R934" s="509"/>
      <c r="S934" s="509"/>
      <c r="T934" s="509"/>
      <c r="U934" s="509"/>
      <c r="V934" s="509"/>
      <c r="W934" s="509"/>
      <c r="X934" s="509"/>
      <c r="Y934" s="509"/>
      <c r="Z934" s="509"/>
      <c r="AA934" s="509"/>
      <c r="AB934" s="509"/>
      <c r="AC934" s="509"/>
      <c r="AD934" s="509"/>
      <c r="AE934" s="509"/>
      <c r="AF934" s="509"/>
      <c r="AG934" s="509"/>
      <c r="AH934" s="509"/>
      <c r="AI934" s="509"/>
      <c r="AJ934" s="509"/>
      <c r="AK934" s="509"/>
      <c r="AL934" s="509"/>
      <c r="AM934" s="509"/>
      <c r="AN934" s="509"/>
      <c r="AO934" s="509"/>
      <c r="AP934" s="509"/>
      <c r="AQ934" s="509"/>
      <c r="AR934" s="509"/>
      <c r="AS934" s="509"/>
      <c r="AT934" s="509"/>
      <c r="AU934" s="509"/>
      <c r="AV934" s="509"/>
      <c r="AW934" s="509"/>
      <c r="AX934" s="509"/>
      <c r="AY934" s="509"/>
      <c r="AZ934" s="509"/>
      <c r="BA934" s="509"/>
      <c r="BB934" s="509"/>
      <c r="BC934" s="509"/>
    </row>
    <row r="935" ht="15.75" customHeight="1">
      <c r="A935" s="509"/>
      <c r="B935" s="510"/>
      <c r="C935" s="509"/>
      <c r="D935" s="509"/>
      <c r="E935" s="509"/>
      <c r="F935" s="509"/>
      <c r="G935" s="509"/>
      <c r="H935" s="509"/>
      <c r="I935" s="509"/>
      <c r="J935" s="509"/>
      <c r="K935" s="509"/>
      <c r="L935" s="509"/>
      <c r="M935" s="509"/>
      <c r="N935" s="509"/>
      <c r="O935" s="509"/>
      <c r="P935" s="509"/>
      <c r="Q935" s="509"/>
      <c r="R935" s="509"/>
      <c r="S935" s="509"/>
      <c r="T935" s="509"/>
      <c r="U935" s="509"/>
      <c r="V935" s="509"/>
      <c r="W935" s="509"/>
      <c r="X935" s="509"/>
      <c r="Y935" s="509"/>
      <c r="Z935" s="509"/>
      <c r="AA935" s="509"/>
      <c r="AB935" s="509"/>
      <c r="AC935" s="509"/>
      <c r="AD935" s="509"/>
      <c r="AE935" s="509"/>
      <c r="AF935" s="509"/>
      <c r="AG935" s="509"/>
      <c r="AH935" s="509"/>
      <c r="AI935" s="509"/>
      <c r="AJ935" s="509"/>
      <c r="AK935" s="509"/>
      <c r="AL935" s="509"/>
      <c r="AM935" s="509"/>
      <c r="AN935" s="509"/>
      <c r="AO935" s="509"/>
      <c r="AP935" s="509"/>
      <c r="AQ935" s="509"/>
      <c r="AR935" s="509"/>
      <c r="AS935" s="509"/>
      <c r="AT935" s="509"/>
      <c r="AU935" s="509"/>
      <c r="AV935" s="509"/>
      <c r="AW935" s="509"/>
      <c r="AX935" s="509"/>
      <c r="AY935" s="509"/>
      <c r="AZ935" s="509"/>
      <c r="BA935" s="509"/>
      <c r="BB935" s="509"/>
      <c r="BC935" s="509"/>
    </row>
    <row r="936" ht="15.75" customHeight="1">
      <c r="A936" s="509"/>
      <c r="B936" s="510"/>
      <c r="C936" s="509"/>
      <c r="D936" s="509"/>
      <c r="E936" s="509"/>
      <c r="F936" s="509"/>
      <c r="G936" s="509"/>
      <c r="H936" s="509"/>
      <c r="I936" s="509"/>
      <c r="J936" s="509"/>
      <c r="K936" s="509"/>
      <c r="L936" s="509"/>
      <c r="M936" s="509"/>
      <c r="N936" s="509"/>
      <c r="O936" s="509"/>
      <c r="P936" s="509"/>
      <c r="Q936" s="509"/>
      <c r="R936" s="509"/>
      <c r="S936" s="509"/>
      <c r="T936" s="509"/>
      <c r="U936" s="509"/>
      <c r="V936" s="509"/>
      <c r="W936" s="509"/>
      <c r="X936" s="509"/>
      <c r="Y936" s="509"/>
      <c r="Z936" s="509"/>
      <c r="AA936" s="509"/>
      <c r="AB936" s="509"/>
      <c r="AC936" s="509"/>
      <c r="AD936" s="509"/>
      <c r="AE936" s="509"/>
      <c r="AF936" s="509"/>
      <c r="AG936" s="509"/>
      <c r="AH936" s="509"/>
      <c r="AI936" s="509"/>
      <c r="AJ936" s="509"/>
      <c r="AK936" s="509"/>
      <c r="AL936" s="509"/>
      <c r="AM936" s="509"/>
      <c r="AN936" s="509"/>
      <c r="AO936" s="509"/>
      <c r="AP936" s="509"/>
      <c r="AQ936" s="509"/>
      <c r="AR936" s="509"/>
      <c r="AS936" s="509"/>
      <c r="AT936" s="509"/>
      <c r="AU936" s="509"/>
      <c r="AV936" s="509"/>
      <c r="AW936" s="509"/>
      <c r="AX936" s="509"/>
      <c r="AY936" s="509"/>
      <c r="AZ936" s="509"/>
      <c r="BA936" s="509"/>
      <c r="BB936" s="509"/>
      <c r="BC936" s="509"/>
    </row>
    <row r="937" ht="15.75" customHeight="1">
      <c r="A937" s="509"/>
      <c r="B937" s="510"/>
      <c r="C937" s="509"/>
      <c r="D937" s="509"/>
      <c r="E937" s="509"/>
      <c r="F937" s="509"/>
      <c r="G937" s="509"/>
      <c r="H937" s="509"/>
      <c r="I937" s="509"/>
      <c r="J937" s="509"/>
      <c r="K937" s="509"/>
      <c r="L937" s="509"/>
      <c r="M937" s="509"/>
      <c r="N937" s="509"/>
      <c r="O937" s="509"/>
      <c r="P937" s="509"/>
      <c r="Q937" s="509"/>
      <c r="R937" s="509"/>
      <c r="S937" s="509"/>
      <c r="T937" s="509"/>
      <c r="U937" s="509"/>
      <c r="V937" s="509"/>
      <c r="W937" s="509"/>
      <c r="X937" s="509"/>
      <c r="Y937" s="509"/>
      <c r="Z937" s="509"/>
      <c r="AA937" s="509"/>
      <c r="AB937" s="509"/>
      <c r="AC937" s="509"/>
      <c r="AD937" s="509"/>
      <c r="AE937" s="509"/>
      <c r="AF937" s="509"/>
      <c r="AG937" s="509"/>
      <c r="AH937" s="509"/>
      <c r="AI937" s="509"/>
      <c r="AJ937" s="509"/>
      <c r="AK937" s="509"/>
      <c r="AL937" s="509"/>
      <c r="AM937" s="509"/>
      <c r="AN937" s="509"/>
      <c r="AO937" s="509"/>
      <c r="AP937" s="509"/>
      <c r="AQ937" s="509"/>
      <c r="AR937" s="509"/>
      <c r="AS937" s="509"/>
      <c r="AT937" s="509"/>
      <c r="AU937" s="509"/>
      <c r="AV937" s="509"/>
      <c r="AW937" s="509"/>
      <c r="AX937" s="509"/>
      <c r="AY937" s="509"/>
      <c r="AZ937" s="509"/>
      <c r="BA937" s="509"/>
      <c r="BB937" s="509"/>
      <c r="BC937" s="509"/>
    </row>
    <row r="938" ht="15.75" customHeight="1">
      <c r="A938" s="509"/>
      <c r="B938" s="510"/>
      <c r="C938" s="509"/>
      <c r="D938" s="509"/>
      <c r="E938" s="509"/>
      <c r="F938" s="509"/>
      <c r="G938" s="509"/>
      <c r="H938" s="509"/>
      <c r="I938" s="509"/>
      <c r="J938" s="509"/>
      <c r="K938" s="509"/>
      <c r="L938" s="509"/>
      <c r="M938" s="509"/>
      <c r="N938" s="509"/>
      <c r="O938" s="509"/>
      <c r="P938" s="509"/>
      <c r="Q938" s="509"/>
      <c r="R938" s="509"/>
      <c r="S938" s="509"/>
      <c r="T938" s="509"/>
      <c r="U938" s="509"/>
      <c r="V938" s="509"/>
      <c r="W938" s="509"/>
      <c r="X938" s="509"/>
      <c r="Y938" s="509"/>
      <c r="Z938" s="509"/>
      <c r="AA938" s="509"/>
      <c r="AB938" s="509"/>
      <c r="AC938" s="509"/>
      <c r="AD938" s="509"/>
      <c r="AE938" s="509"/>
      <c r="AF938" s="509"/>
      <c r="AG938" s="509"/>
      <c r="AH938" s="509"/>
      <c r="AI938" s="509"/>
      <c r="AJ938" s="509"/>
      <c r="AK938" s="509"/>
      <c r="AL938" s="509"/>
      <c r="AM938" s="509"/>
      <c r="AN938" s="509"/>
      <c r="AO938" s="509"/>
      <c r="AP938" s="509"/>
      <c r="AQ938" s="509"/>
      <c r="AR938" s="509"/>
      <c r="AS938" s="509"/>
      <c r="AT938" s="509"/>
      <c r="AU938" s="509"/>
      <c r="AV938" s="509"/>
      <c r="AW938" s="509"/>
      <c r="AX938" s="509"/>
      <c r="AY938" s="509"/>
      <c r="AZ938" s="509"/>
      <c r="BA938" s="509"/>
      <c r="BB938" s="509"/>
      <c r="BC938" s="509"/>
    </row>
    <row r="939" ht="15.75" customHeight="1">
      <c r="A939" s="509"/>
      <c r="B939" s="510"/>
      <c r="C939" s="509"/>
      <c r="D939" s="509"/>
      <c r="E939" s="509"/>
      <c r="F939" s="509"/>
      <c r="G939" s="509"/>
      <c r="H939" s="509"/>
      <c r="I939" s="509"/>
      <c r="J939" s="509"/>
      <c r="K939" s="509"/>
      <c r="L939" s="509"/>
      <c r="M939" s="509"/>
      <c r="N939" s="509"/>
      <c r="O939" s="509"/>
      <c r="P939" s="509"/>
      <c r="Q939" s="509"/>
      <c r="R939" s="509"/>
      <c r="S939" s="509"/>
      <c r="T939" s="509"/>
      <c r="U939" s="509"/>
      <c r="V939" s="509"/>
      <c r="W939" s="509"/>
      <c r="X939" s="509"/>
      <c r="Y939" s="509"/>
      <c r="Z939" s="509"/>
      <c r="AA939" s="509"/>
      <c r="AB939" s="509"/>
      <c r="AC939" s="509"/>
      <c r="AD939" s="509"/>
      <c r="AE939" s="509"/>
      <c r="AF939" s="509"/>
      <c r="AG939" s="509"/>
      <c r="AH939" s="509"/>
      <c r="AI939" s="509"/>
      <c r="AJ939" s="509"/>
      <c r="AK939" s="509"/>
      <c r="AL939" s="509"/>
      <c r="AM939" s="509"/>
      <c r="AN939" s="509"/>
      <c r="AO939" s="509"/>
      <c r="AP939" s="509"/>
      <c r="AQ939" s="509"/>
      <c r="AR939" s="509"/>
      <c r="AS939" s="509"/>
      <c r="AT939" s="509"/>
      <c r="AU939" s="509"/>
      <c r="AV939" s="509"/>
      <c r="AW939" s="509"/>
      <c r="AX939" s="509"/>
      <c r="AY939" s="509"/>
      <c r="AZ939" s="509"/>
      <c r="BA939" s="509"/>
      <c r="BB939" s="509"/>
      <c r="BC939" s="509"/>
    </row>
    <row r="940" ht="15.75" customHeight="1">
      <c r="A940" s="509"/>
      <c r="B940" s="510"/>
      <c r="C940" s="509"/>
      <c r="D940" s="509"/>
      <c r="E940" s="509"/>
      <c r="F940" s="509"/>
      <c r="G940" s="509"/>
      <c r="H940" s="509"/>
      <c r="I940" s="509"/>
      <c r="J940" s="509"/>
      <c r="K940" s="509"/>
      <c r="L940" s="509"/>
      <c r="M940" s="509"/>
      <c r="N940" s="509"/>
      <c r="O940" s="509"/>
      <c r="P940" s="509"/>
      <c r="Q940" s="509"/>
      <c r="R940" s="509"/>
      <c r="S940" s="509"/>
      <c r="T940" s="509"/>
      <c r="U940" s="509"/>
      <c r="V940" s="509"/>
      <c r="W940" s="509"/>
      <c r="X940" s="509"/>
      <c r="Y940" s="509"/>
      <c r="Z940" s="509"/>
      <c r="AA940" s="509"/>
      <c r="AB940" s="509"/>
      <c r="AC940" s="509"/>
      <c r="AD940" s="509"/>
      <c r="AE940" s="509"/>
      <c r="AF940" s="509"/>
      <c r="AG940" s="509"/>
      <c r="AH940" s="509"/>
      <c r="AI940" s="509"/>
      <c r="AJ940" s="509"/>
      <c r="AK940" s="509"/>
      <c r="AL940" s="509"/>
      <c r="AM940" s="509"/>
      <c r="AN940" s="509"/>
      <c r="AO940" s="509"/>
      <c r="AP940" s="509"/>
      <c r="AQ940" s="509"/>
      <c r="AR940" s="509"/>
      <c r="AS940" s="509"/>
      <c r="AT940" s="509"/>
      <c r="AU940" s="509"/>
      <c r="AV940" s="509"/>
      <c r="AW940" s="509"/>
      <c r="AX940" s="509"/>
      <c r="AY940" s="509"/>
      <c r="AZ940" s="509"/>
      <c r="BA940" s="509"/>
      <c r="BB940" s="509"/>
      <c r="BC940" s="509"/>
    </row>
    <row r="941" ht="15.75" customHeight="1">
      <c r="A941" s="509"/>
      <c r="B941" s="510"/>
      <c r="C941" s="509"/>
      <c r="D941" s="509"/>
      <c r="E941" s="509"/>
      <c r="F941" s="509"/>
      <c r="G941" s="509"/>
      <c r="H941" s="509"/>
      <c r="I941" s="509"/>
      <c r="J941" s="509"/>
      <c r="K941" s="509"/>
      <c r="L941" s="509"/>
      <c r="M941" s="509"/>
      <c r="N941" s="509"/>
      <c r="O941" s="509"/>
      <c r="P941" s="509"/>
      <c r="Q941" s="509"/>
      <c r="R941" s="509"/>
      <c r="S941" s="509"/>
      <c r="T941" s="509"/>
      <c r="U941" s="509"/>
      <c r="V941" s="509"/>
      <c r="W941" s="509"/>
      <c r="X941" s="509"/>
      <c r="Y941" s="509"/>
      <c r="Z941" s="509"/>
      <c r="AA941" s="509"/>
      <c r="AB941" s="509"/>
      <c r="AC941" s="509"/>
      <c r="AD941" s="509"/>
      <c r="AE941" s="509"/>
      <c r="AF941" s="509"/>
      <c r="AG941" s="509"/>
      <c r="AH941" s="509"/>
      <c r="AI941" s="509"/>
      <c r="AJ941" s="509"/>
      <c r="AK941" s="509"/>
      <c r="AL941" s="509"/>
      <c r="AM941" s="509"/>
      <c r="AN941" s="509"/>
      <c r="AO941" s="509"/>
      <c r="AP941" s="509"/>
      <c r="AQ941" s="509"/>
      <c r="AR941" s="509"/>
      <c r="AS941" s="509"/>
      <c r="AT941" s="509"/>
      <c r="AU941" s="509"/>
      <c r="AV941" s="509"/>
      <c r="AW941" s="509"/>
      <c r="AX941" s="509"/>
      <c r="AY941" s="509"/>
      <c r="AZ941" s="509"/>
      <c r="BA941" s="509"/>
      <c r="BB941" s="509"/>
      <c r="BC941" s="509"/>
    </row>
    <row r="942" ht="15.75" customHeight="1">
      <c r="A942" s="509"/>
      <c r="B942" s="510"/>
      <c r="C942" s="509"/>
      <c r="D942" s="509"/>
      <c r="E942" s="509"/>
      <c r="F942" s="509"/>
      <c r="G942" s="509"/>
      <c r="H942" s="509"/>
      <c r="I942" s="509"/>
      <c r="J942" s="509"/>
      <c r="K942" s="509"/>
      <c r="L942" s="509"/>
      <c r="M942" s="509"/>
      <c r="N942" s="509"/>
      <c r="O942" s="509"/>
      <c r="P942" s="509"/>
      <c r="Q942" s="509"/>
      <c r="R942" s="509"/>
      <c r="S942" s="509"/>
      <c r="T942" s="509"/>
      <c r="U942" s="509"/>
      <c r="V942" s="509"/>
      <c r="W942" s="509"/>
      <c r="X942" s="509"/>
      <c r="Y942" s="509"/>
      <c r="Z942" s="509"/>
      <c r="AA942" s="509"/>
      <c r="AB942" s="509"/>
      <c r="AC942" s="509"/>
      <c r="AD942" s="509"/>
      <c r="AE942" s="509"/>
      <c r="AF942" s="509"/>
      <c r="AG942" s="509"/>
      <c r="AH942" s="509"/>
      <c r="AI942" s="509"/>
      <c r="AJ942" s="509"/>
      <c r="AK942" s="509"/>
      <c r="AL942" s="509"/>
      <c r="AM942" s="509"/>
      <c r="AN942" s="509"/>
      <c r="AO942" s="509"/>
      <c r="AP942" s="509"/>
      <c r="AQ942" s="509"/>
      <c r="AR942" s="509"/>
      <c r="AS942" s="509"/>
      <c r="AT942" s="509"/>
      <c r="AU942" s="509"/>
      <c r="AV942" s="509"/>
      <c r="AW942" s="509"/>
      <c r="AX942" s="509"/>
      <c r="AY942" s="509"/>
      <c r="AZ942" s="509"/>
      <c r="BA942" s="509"/>
      <c r="BB942" s="509"/>
      <c r="BC942" s="509"/>
    </row>
    <row r="943" ht="15.75" customHeight="1">
      <c r="A943" s="509"/>
      <c r="B943" s="510"/>
      <c r="C943" s="509"/>
      <c r="D943" s="509"/>
      <c r="E943" s="509"/>
      <c r="F943" s="509"/>
      <c r="G943" s="509"/>
      <c r="H943" s="509"/>
      <c r="I943" s="509"/>
      <c r="J943" s="509"/>
      <c r="K943" s="509"/>
      <c r="L943" s="509"/>
      <c r="M943" s="509"/>
      <c r="N943" s="509"/>
      <c r="O943" s="509"/>
      <c r="P943" s="509"/>
      <c r="Q943" s="509"/>
      <c r="R943" s="509"/>
      <c r="S943" s="509"/>
      <c r="T943" s="509"/>
      <c r="U943" s="509"/>
      <c r="V943" s="509"/>
      <c r="W943" s="509"/>
      <c r="X943" s="509"/>
      <c r="Y943" s="509"/>
      <c r="Z943" s="509"/>
      <c r="AA943" s="509"/>
      <c r="AB943" s="509"/>
      <c r="AC943" s="509"/>
      <c r="AD943" s="509"/>
      <c r="AE943" s="509"/>
      <c r="AF943" s="509"/>
      <c r="AG943" s="509"/>
      <c r="AH943" s="509"/>
      <c r="AI943" s="509"/>
      <c r="AJ943" s="509"/>
      <c r="AK943" s="509"/>
      <c r="AL943" s="509"/>
      <c r="AM943" s="509"/>
      <c r="AN943" s="509"/>
      <c r="AO943" s="509"/>
      <c r="AP943" s="509"/>
      <c r="AQ943" s="509"/>
      <c r="AR943" s="509"/>
      <c r="AS943" s="509"/>
      <c r="AT943" s="509"/>
      <c r="AU943" s="509"/>
      <c r="AV943" s="509"/>
      <c r="AW943" s="509"/>
      <c r="AX943" s="509"/>
      <c r="AY943" s="509"/>
      <c r="AZ943" s="509"/>
      <c r="BA943" s="509"/>
      <c r="BB943" s="509"/>
      <c r="BC943" s="509"/>
    </row>
    <row r="944" ht="15.75" customHeight="1">
      <c r="A944" s="509"/>
      <c r="B944" s="510"/>
      <c r="C944" s="509"/>
      <c r="D944" s="509"/>
      <c r="E944" s="509"/>
      <c r="F944" s="509"/>
      <c r="G944" s="509"/>
      <c r="H944" s="509"/>
      <c r="I944" s="509"/>
      <c r="J944" s="509"/>
      <c r="K944" s="509"/>
      <c r="L944" s="509"/>
      <c r="M944" s="509"/>
      <c r="N944" s="509"/>
      <c r="O944" s="509"/>
      <c r="P944" s="509"/>
      <c r="Q944" s="509"/>
      <c r="R944" s="509"/>
      <c r="S944" s="509"/>
      <c r="T944" s="509"/>
      <c r="U944" s="509"/>
      <c r="V944" s="509"/>
      <c r="W944" s="509"/>
      <c r="X944" s="509"/>
      <c r="Y944" s="509"/>
      <c r="Z944" s="509"/>
      <c r="AA944" s="509"/>
      <c r="AB944" s="509"/>
      <c r="AC944" s="509"/>
      <c r="AD944" s="509"/>
      <c r="AE944" s="509"/>
      <c r="AF944" s="509"/>
      <c r="AG944" s="509"/>
      <c r="AH944" s="509"/>
      <c r="AI944" s="509"/>
      <c r="AJ944" s="509"/>
      <c r="AK944" s="509"/>
      <c r="AL944" s="509"/>
      <c r="AM944" s="509"/>
      <c r="AN944" s="509"/>
      <c r="AO944" s="509"/>
      <c r="AP944" s="509"/>
      <c r="AQ944" s="509"/>
      <c r="AR944" s="509"/>
      <c r="AS944" s="509"/>
      <c r="AT944" s="509"/>
      <c r="AU944" s="509"/>
      <c r="AV944" s="509"/>
      <c r="AW944" s="509"/>
      <c r="AX944" s="509"/>
      <c r="AY944" s="509"/>
      <c r="AZ944" s="509"/>
      <c r="BA944" s="509"/>
      <c r="BB944" s="509"/>
      <c r="BC944" s="509"/>
    </row>
    <row r="945" ht="15.75" customHeight="1">
      <c r="A945" s="509"/>
      <c r="B945" s="510"/>
      <c r="C945" s="509"/>
      <c r="D945" s="509"/>
      <c r="E945" s="509"/>
      <c r="F945" s="509"/>
      <c r="G945" s="509"/>
      <c r="H945" s="509"/>
      <c r="I945" s="509"/>
      <c r="J945" s="509"/>
      <c r="K945" s="509"/>
      <c r="L945" s="509"/>
      <c r="M945" s="509"/>
      <c r="N945" s="509"/>
      <c r="O945" s="509"/>
      <c r="P945" s="509"/>
      <c r="Q945" s="509"/>
      <c r="R945" s="509"/>
      <c r="S945" s="509"/>
      <c r="T945" s="509"/>
      <c r="U945" s="509"/>
      <c r="V945" s="509"/>
      <c r="W945" s="509"/>
      <c r="X945" s="509"/>
      <c r="Y945" s="509"/>
      <c r="Z945" s="509"/>
      <c r="AA945" s="509"/>
      <c r="AB945" s="509"/>
      <c r="AC945" s="509"/>
      <c r="AD945" s="509"/>
      <c r="AE945" s="509"/>
      <c r="AF945" s="509"/>
      <c r="AG945" s="509"/>
      <c r="AH945" s="509"/>
      <c r="AI945" s="509"/>
      <c r="AJ945" s="509"/>
      <c r="AK945" s="509"/>
      <c r="AL945" s="509"/>
      <c r="AM945" s="509"/>
      <c r="AN945" s="509"/>
      <c r="AO945" s="509"/>
      <c r="AP945" s="509"/>
      <c r="AQ945" s="509"/>
      <c r="AR945" s="509"/>
      <c r="AS945" s="509"/>
      <c r="AT945" s="509"/>
      <c r="AU945" s="509"/>
      <c r="AV945" s="509"/>
      <c r="AW945" s="509"/>
      <c r="AX945" s="509"/>
      <c r="AY945" s="509"/>
      <c r="AZ945" s="509"/>
      <c r="BA945" s="509"/>
      <c r="BB945" s="509"/>
      <c r="BC945" s="509"/>
    </row>
    <row r="946" ht="15.75" customHeight="1">
      <c r="A946" s="509"/>
      <c r="B946" s="510"/>
      <c r="C946" s="509"/>
      <c r="D946" s="509"/>
      <c r="E946" s="509"/>
      <c r="F946" s="509"/>
      <c r="G946" s="509"/>
      <c r="H946" s="509"/>
      <c r="I946" s="509"/>
      <c r="J946" s="509"/>
      <c r="K946" s="509"/>
      <c r="L946" s="509"/>
      <c r="M946" s="509"/>
      <c r="N946" s="509"/>
      <c r="O946" s="509"/>
      <c r="P946" s="509"/>
      <c r="Q946" s="509"/>
      <c r="R946" s="509"/>
      <c r="S946" s="509"/>
      <c r="T946" s="509"/>
      <c r="U946" s="509"/>
      <c r="V946" s="509"/>
      <c r="W946" s="509"/>
      <c r="X946" s="509"/>
      <c r="Y946" s="509"/>
      <c r="Z946" s="509"/>
      <c r="AA946" s="509"/>
      <c r="AB946" s="509"/>
      <c r="AC946" s="509"/>
      <c r="AD946" s="509"/>
      <c r="AE946" s="509"/>
      <c r="AF946" s="509"/>
      <c r="AG946" s="509"/>
      <c r="AH946" s="509"/>
      <c r="AI946" s="509"/>
      <c r="AJ946" s="509"/>
      <c r="AK946" s="509"/>
      <c r="AL946" s="509"/>
      <c r="AM946" s="509"/>
      <c r="AN946" s="509"/>
      <c r="AO946" s="509"/>
      <c r="AP946" s="509"/>
      <c r="AQ946" s="509"/>
      <c r="AR946" s="509"/>
      <c r="AS946" s="509"/>
      <c r="AT946" s="509"/>
      <c r="AU946" s="509"/>
      <c r="AV946" s="509"/>
      <c r="AW946" s="509"/>
      <c r="AX946" s="509"/>
      <c r="AY946" s="509"/>
      <c r="AZ946" s="509"/>
      <c r="BA946" s="509"/>
      <c r="BB946" s="509"/>
      <c r="BC946" s="509"/>
    </row>
    <row r="947" ht="15.75" customHeight="1">
      <c r="A947" s="509"/>
      <c r="B947" s="510"/>
      <c r="C947" s="509"/>
      <c r="D947" s="509"/>
      <c r="E947" s="509"/>
      <c r="F947" s="509"/>
      <c r="G947" s="509"/>
      <c r="H947" s="509"/>
      <c r="I947" s="509"/>
      <c r="J947" s="509"/>
      <c r="K947" s="509"/>
      <c r="L947" s="509"/>
      <c r="M947" s="509"/>
      <c r="N947" s="509"/>
      <c r="O947" s="509"/>
      <c r="P947" s="509"/>
      <c r="Q947" s="509"/>
      <c r="R947" s="509"/>
      <c r="S947" s="509"/>
      <c r="T947" s="509"/>
      <c r="U947" s="509"/>
      <c r="V947" s="509"/>
      <c r="W947" s="509"/>
      <c r="X947" s="509"/>
      <c r="Y947" s="509"/>
      <c r="Z947" s="509"/>
      <c r="AA947" s="509"/>
      <c r="AB947" s="509"/>
      <c r="AC947" s="509"/>
      <c r="AD947" s="509"/>
      <c r="AE947" s="509"/>
      <c r="AF947" s="509"/>
      <c r="AG947" s="509"/>
      <c r="AH947" s="509"/>
      <c r="AI947" s="509"/>
      <c r="AJ947" s="509"/>
      <c r="AK947" s="509"/>
      <c r="AL947" s="509"/>
      <c r="AM947" s="509"/>
      <c r="AN947" s="509"/>
      <c r="AO947" s="509"/>
      <c r="AP947" s="509"/>
      <c r="AQ947" s="509"/>
      <c r="AR947" s="509"/>
      <c r="AS947" s="509"/>
      <c r="AT947" s="509"/>
      <c r="AU947" s="509"/>
      <c r="AV947" s="509"/>
      <c r="AW947" s="509"/>
      <c r="AX947" s="509"/>
      <c r="AY947" s="509"/>
      <c r="AZ947" s="509"/>
      <c r="BA947" s="509"/>
      <c r="BB947" s="509"/>
      <c r="BC947" s="509"/>
    </row>
    <row r="948" ht="15.75" customHeight="1">
      <c r="A948" s="509"/>
      <c r="B948" s="510"/>
      <c r="C948" s="509"/>
      <c r="D948" s="509"/>
      <c r="E948" s="509"/>
      <c r="F948" s="509"/>
      <c r="G948" s="509"/>
      <c r="H948" s="509"/>
      <c r="I948" s="509"/>
      <c r="J948" s="509"/>
      <c r="K948" s="509"/>
      <c r="L948" s="509"/>
      <c r="M948" s="509"/>
      <c r="N948" s="509"/>
      <c r="O948" s="509"/>
      <c r="P948" s="509"/>
      <c r="Q948" s="509"/>
      <c r="R948" s="509"/>
      <c r="S948" s="509"/>
      <c r="T948" s="509"/>
      <c r="U948" s="509"/>
      <c r="V948" s="509"/>
      <c r="W948" s="509"/>
      <c r="X948" s="509"/>
      <c r="Y948" s="509"/>
      <c r="Z948" s="509"/>
      <c r="AA948" s="509"/>
      <c r="AB948" s="509"/>
      <c r="AC948" s="509"/>
      <c r="AD948" s="509"/>
      <c r="AE948" s="509"/>
      <c r="AF948" s="509"/>
      <c r="AG948" s="509"/>
      <c r="AH948" s="509"/>
      <c r="AI948" s="509"/>
      <c r="AJ948" s="509"/>
      <c r="AK948" s="509"/>
      <c r="AL948" s="509"/>
      <c r="AM948" s="509"/>
      <c r="AN948" s="509"/>
      <c r="AO948" s="509"/>
      <c r="AP948" s="509"/>
      <c r="AQ948" s="509"/>
      <c r="AR948" s="509"/>
      <c r="AS948" s="509"/>
      <c r="AT948" s="509"/>
      <c r="AU948" s="509"/>
      <c r="AV948" s="509"/>
      <c r="AW948" s="509"/>
      <c r="AX948" s="509"/>
      <c r="AY948" s="509"/>
      <c r="AZ948" s="509"/>
      <c r="BA948" s="509"/>
      <c r="BB948" s="509"/>
      <c r="BC948" s="509"/>
    </row>
    <row r="949" ht="15.75" customHeight="1">
      <c r="A949" s="509"/>
      <c r="B949" s="510"/>
      <c r="C949" s="509"/>
      <c r="D949" s="509"/>
      <c r="E949" s="509"/>
      <c r="F949" s="509"/>
      <c r="G949" s="509"/>
      <c r="H949" s="509"/>
      <c r="I949" s="509"/>
      <c r="J949" s="509"/>
      <c r="K949" s="509"/>
      <c r="L949" s="509"/>
      <c r="M949" s="509"/>
      <c r="N949" s="509"/>
      <c r="O949" s="509"/>
      <c r="P949" s="509"/>
      <c r="Q949" s="509"/>
      <c r="R949" s="509"/>
      <c r="S949" s="509"/>
      <c r="T949" s="509"/>
      <c r="U949" s="509"/>
      <c r="V949" s="509"/>
      <c r="W949" s="509"/>
      <c r="X949" s="509"/>
      <c r="Y949" s="509"/>
      <c r="Z949" s="509"/>
      <c r="AA949" s="509"/>
      <c r="AB949" s="509"/>
      <c r="AC949" s="509"/>
      <c r="AD949" s="509"/>
      <c r="AE949" s="509"/>
      <c r="AF949" s="509"/>
      <c r="AG949" s="509"/>
      <c r="AH949" s="509"/>
      <c r="AI949" s="509"/>
      <c r="AJ949" s="509"/>
      <c r="AK949" s="509"/>
      <c r="AL949" s="509"/>
      <c r="AM949" s="509"/>
      <c r="AN949" s="509"/>
      <c r="AO949" s="509"/>
      <c r="AP949" s="509"/>
      <c r="AQ949" s="509"/>
      <c r="AR949" s="509"/>
      <c r="AS949" s="509"/>
      <c r="AT949" s="509"/>
      <c r="AU949" s="509"/>
      <c r="AV949" s="509"/>
      <c r="AW949" s="509"/>
      <c r="AX949" s="509"/>
      <c r="AY949" s="509"/>
      <c r="AZ949" s="509"/>
      <c r="BA949" s="509"/>
      <c r="BB949" s="509"/>
      <c r="BC949" s="509"/>
    </row>
    <row r="950" ht="15.75" customHeight="1">
      <c r="A950" s="509"/>
      <c r="B950" s="510"/>
      <c r="C950" s="509"/>
      <c r="D950" s="509"/>
      <c r="E950" s="509"/>
      <c r="F950" s="509"/>
      <c r="G950" s="509"/>
      <c r="H950" s="509"/>
      <c r="I950" s="509"/>
      <c r="J950" s="509"/>
      <c r="K950" s="509"/>
      <c r="L950" s="509"/>
      <c r="M950" s="509"/>
      <c r="N950" s="509"/>
      <c r="O950" s="509"/>
      <c r="P950" s="509"/>
      <c r="Q950" s="509"/>
      <c r="R950" s="509"/>
      <c r="S950" s="509"/>
      <c r="T950" s="509"/>
      <c r="U950" s="509"/>
      <c r="V950" s="509"/>
      <c r="W950" s="509"/>
      <c r="X950" s="509"/>
      <c r="Y950" s="509"/>
      <c r="Z950" s="509"/>
      <c r="AA950" s="509"/>
      <c r="AB950" s="509"/>
      <c r="AC950" s="509"/>
      <c r="AD950" s="509"/>
      <c r="AE950" s="509"/>
      <c r="AF950" s="509"/>
      <c r="AG950" s="509"/>
      <c r="AH950" s="509"/>
      <c r="AI950" s="509"/>
      <c r="AJ950" s="509"/>
      <c r="AK950" s="509"/>
      <c r="AL950" s="509"/>
      <c r="AM950" s="509"/>
      <c r="AN950" s="509"/>
      <c r="AO950" s="509"/>
      <c r="AP950" s="509"/>
      <c r="AQ950" s="509"/>
      <c r="AR950" s="509"/>
      <c r="AS950" s="509"/>
      <c r="AT950" s="509"/>
      <c r="AU950" s="509"/>
      <c r="AV950" s="509"/>
      <c r="AW950" s="509"/>
      <c r="AX950" s="509"/>
      <c r="AY950" s="509"/>
      <c r="AZ950" s="509"/>
      <c r="BA950" s="509"/>
      <c r="BB950" s="509"/>
      <c r="BC950" s="509"/>
    </row>
    <row r="951" ht="15.75" customHeight="1">
      <c r="A951" s="509"/>
      <c r="B951" s="510"/>
      <c r="C951" s="509"/>
      <c r="D951" s="509"/>
      <c r="E951" s="509"/>
      <c r="F951" s="509"/>
      <c r="G951" s="509"/>
      <c r="H951" s="509"/>
      <c r="I951" s="509"/>
      <c r="J951" s="509"/>
      <c r="K951" s="509"/>
      <c r="L951" s="509"/>
      <c r="M951" s="509"/>
      <c r="N951" s="509"/>
      <c r="O951" s="509"/>
      <c r="P951" s="509"/>
      <c r="Q951" s="509"/>
      <c r="R951" s="509"/>
      <c r="S951" s="509"/>
      <c r="T951" s="509"/>
      <c r="U951" s="509"/>
      <c r="V951" s="509"/>
      <c r="W951" s="509"/>
      <c r="X951" s="509"/>
      <c r="Y951" s="509"/>
      <c r="Z951" s="509"/>
      <c r="AA951" s="509"/>
      <c r="AB951" s="509"/>
      <c r="AC951" s="509"/>
      <c r="AD951" s="509"/>
      <c r="AE951" s="509"/>
      <c r="AF951" s="509"/>
      <c r="AG951" s="509"/>
      <c r="AH951" s="509"/>
      <c r="AI951" s="509"/>
      <c r="AJ951" s="509"/>
      <c r="AK951" s="509"/>
      <c r="AL951" s="509"/>
      <c r="AM951" s="509"/>
      <c r="AN951" s="509"/>
      <c r="AO951" s="509"/>
      <c r="AP951" s="509"/>
      <c r="AQ951" s="509"/>
      <c r="AR951" s="509"/>
      <c r="AS951" s="509"/>
      <c r="AT951" s="509"/>
      <c r="AU951" s="509"/>
      <c r="AV951" s="509"/>
      <c r="AW951" s="509"/>
      <c r="AX951" s="509"/>
      <c r="AY951" s="509"/>
      <c r="AZ951" s="509"/>
      <c r="BA951" s="509"/>
      <c r="BB951" s="509"/>
      <c r="BC951" s="509"/>
    </row>
    <row r="952" ht="15.75" customHeight="1">
      <c r="A952" s="509"/>
      <c r="B952" s="510"/>
      <c r="C952" s="509"/>
      <c r="D952" s="509"/>
      <c r="E952" s="509"/>
      <c r="F952" s="509"/>
      <c r="G952" s="509"/>
      <c r="H952" s="509"/>
      <c r="I952" s="509"/>
      <c r="J952" s="509"/>
      <c r="K952" s="509"/>
      <c r="L952" s="509"/>
      <c r="M952" s="509"/>
      <c r="N952" s="509"/>
      <c r="O952" s="509"/>
      <c r="P952" s="509"/>
      <c r="Q952" s="509"/>
      <c r="R952" s="509"/>
      <c r="S952" s="509"/>
      <c r="T952" s="509"/>
      <c r="U952" s="509"/>
      <c r="V952" s="509"/>
      <c r="W952" s="509"/>
      <c r="X952" s="509"/>
      <c r="Y952" s="509"/>
      <c r="Z952" s="509"/>
      <c r="AA952" s="509"/>
      <c r="AB952" s="509"/>
      <c r="AC952" s="509"/>
      <c r="AD952" s="509"/>
      <c r="AE952" s="509"/>
      <c r="AF952" s="509"/>
      <c r="AG952" s="509"/>
      <c r="AH952" s="509"/>
      <c r="AI952" s="509"/>
      <c r="AJ952" s="509"/>
      <c r="AK952" s="509"/>
      <c r="AL952" s="509"/>
      <c r="AM952" s="509"/>
      <c r="AN952" s="509"/>
      <c r="AO952" s="509"/>
      <c r="AP952" s="509"/>
      <c r="AQ952" s="509"/>
      <c r="AR952" s="509"/>
      <c r="AS952" s="509"/>
      <c r="AT952" s="509"/>
      <c r="AU952" s="509"/>
      <c r="AV952" s="509"/>
      <c r="AW952" s="509"/>
      <c r="AX952" s="509"/>
      <c r="AY952" s="509"/>
      <c r="AZ952" s="509"/>
      <c r="BA952" s="509"/>
      <c r="BB952" s="509"/>
      <c r="BC952" s="509"/>
    </row>
    <row r="953" ht="15.75" customHeight="1">
      <c r="A953" s="509"/>
      <c r="B953" s="510"/>
      <c r="C953" s="509"/>
      <c r="D953" s="509"/>
      <c r="E953" s="509"/>
      <c r="F953" s="509"/>
      <c r="G953" s="509"/>
      <c r="H953" s="509"/>
      <c r="I953" s="509"/>
      <c r="J953" s="509"/>
      <c r="K953" s="509"/>
      <c r="L953" s="509"/>
      <c r="M953" s="509"/>
      <c r="N953" s="509"/>
      <c r="O953" s="509"/>
      <c r="P953" s="509"/>
      <c r="Q953" s="509"/>
      <c r="R953" s="509"/>
      <c r="S953" s="509"/>
      <c r="T953" s="509"/>
      <c r="U953" s="509"/>
      <c r="V953" s="509"/>
      <c r="W953" s="509"/>
      <c r="X953" s="509"/>
      <c r="Y953" s="509"/>
      <c r="Z953" s="509"/>
      <c r="AA953" s="509"/>
      <c r="AB953" s="509"/>
      <c r="AC953" s="509"/>
      <c r="AD953" s="509"/>
      <c r="AE953" s="509"/>
      <c r="AF953" s="509"/>
      <c r="AG953" s="509"/>
      <c r="AH953" s="509"/>
      <c r="AI953" s="509"/>
      <c r="AJ953" s="509"/>
      <c r="AK953" s="509"/>
      <c r="AL953" s="509"/>
      <c r="AM953" s="509"/>
      <c r="AN953" s="509"/>
      <c r="AO953" s="509"/>
      <c r="AP953" s="509"/>
      <c r="AQ953" s="509"/>
      <c r="AR953" s="509"/>
      <c r="AS953" s="509"/>
      <c r="AT953" s="509"/>
      <c r="AU953" s="509"/>
      <c r="AV953" s="509"/>
      <c r="AW953" s="509"/>
      <c r="AX953" s="509"/>
      <c r="AY953" s="509"/>
      <c r="AZ953" s="509"/>
      <c r="BA953" s="509"/>
      <c r="BB953" s="509"/>
      <c r="BC953" s="509"/>
    </row>
    <row r="954" ht="15.75" customHeight="1">
      <c r="A954" s="509"/>
      <c r="B954" s="510"/>
      <c r="C954" s="509"/>
      <c r="D954" s="509"/>
      <c r="E954" s="509"/>
      <c r="F954" s="509"/>
      <c r="G954" s="509"/>
      <c r="H954" s="509"/>
      <c r="I954" s="509"/>
      <c r="J954" s="509"/>
      <c r="K954" s="509"/>
      <c r="L954" s="509"/>
      <c r="M954" s="509"/>
      <c r="N954" s="509"/>
      <c r="O954" s="509"/>
      <c r="P954" s="509"/>
      <c r="Q954" s="509"/>
      <c r="R954" s="509"/>
      <c r="S954" s="509"/>
      <c r="T954" s="509"/>
      <c r="U954" s="509"/>
      <c r="V954" s="509"/>
      <c r="W954" s="509"/>
      <c r="X954" s="509"/>
      <c r="Y954" s="509"/>
      <c r="Z954" s="509"/>
      <c r="AA954" s="509"/>
      <c r="AB954" s="509"/>
      <c r="AC954" s="509"/>
      <c r="AD954" s="509"/>
      <c r="AE954" s="509"/>
      <c r="AF954" s="509"/>
      <c r="AG954" s="509"/>
      <c r="AH954" s="509"/>
      <c r="AI954" s="509"/>
      <c r="AJ954" s="509"/>
      <c r="AK954" s="509"/>
      <c r="AL954" s="509"/>
      <c r="AM954" s="509"/>
      <c r="AN954" s="509"/>
      <c r="AO954" s="509"/>
      <c r="AP954" s="509"/>
      <c r="AQ954" s="509"/>
      <c r="AR954" s="509"/>
      <c r="AS954" s="509"/>
      <c r="AT954" s="509"/>
      <c r="AU954" s="509"/>
      <c r="AV954" s="509"/>
      <c r="AW954" s="509"/>
      <c r="AX954" s="509"/>
      <c r="AY954" s="509"/>
      <c r="AZ954" s="509"/>
      <c r="BA954" s="509"/>
      <c r="BB954" s="509"/>
      <c r="BC954" s="509"/>
    </row>
    <row r="955" ht="15.75" customHeight="1">
      <c r="A955" s="509"/>
      <c r="B955" s="510"/>
      <c r="C955" s="509"/>
      <c r="D955" s="509"/>
      <c r="E955" s="509"/>
      <c r="F955" s="509"/>
      <c r="G955" s="509"/>
      <c r="H955" s="509"/>
      <c r="I955" s="509"/>
      <c r="J955" s="509"/>
      <c r="K955" s="509"/>
      <c r="L955" s="509"/>
      <c r="M955" s="509"/>
      <c r="N955" s="509"/>
      <c r="O955" s="509"/>
      <c r="P955" s="509"/>
      <c r="Q955" s="509"/>
      <c r="R955" s="509"/>
      <c r="S955" s="509"/>
      <c r="T955" s="509"/>
      <c r="U955" s="509"/>
      <c r="V955" s="509"/>
      <c r="W955" s="509"/>
      <c r="X955" s="509"/>
      <c r="Y955" s="509"/>
      <c r="Z955" s="509"/>
      <c r="AA955" s="509"/>
      <c r="AB955" s="509"/>
      <c r="AC955" s="509"/>
      <c r="AD955" s="509"/>
      <c r="AE955" s="509"/>
      <c r="AF955" s="509"/>
      <c r="AG955" s="509"/>
      <c r="AH955" s="509"/>
      <c r="AI955" s="509"/>
      <c r="AJ955" s="509"/>
      <c r="AK955" s="509"/>
      <c r="AL955" s="509"/>
      <c r="AM955" s="509"/>
      <c r="AN955" s="509"/>
      <c r="AO955" s="509"/>
      <c r="AP955" s="509"/>
      <c r="AQ955" s="509"/>
      <c r="AR955" s="509"/>
      <c r="AS955" s="509"/>
      <c r="AT955" s="509"/>
      <c r="AU955" s="509"/>
      <c r="AV955" s="509"/>
      <c r="AW955" s="509"/>
      <c r="AX955" s="509"/>
      <c r="AY955" s="509"/>
      <c r="AZ955" s="509"/>
      <c r="BA955" s="509"/>
      <c r="BB955" s="509"/>
      <c r="BC955" s="509"/>
    </row>
    <row r="956" ht="15.75" customHeight="1">
      <c r="A956" s="509"/>
      <c r="B956" s="510"/>
      <c r="C956" s="509"/>
      <c r="D956" s="509"/>
      <c r="E956" s="509"/>
      <c r="F956" s="509"/>
      <c r="G956" s="509"/>
      <c r="H956" s="509"/>
      <c r="I956" s="509"/>
      <c r="J956" s="509"/>
      <c r="K956" s="509"/>
      <c r="L956" s="509"/>
      <c r="M956" s="509"/>
      <c r="N956" s="509"/>
      <c r="O956" s="509"/>
      <c r="P956" s="509"/>
      <c r="Q956" s="509"/>
      <c r="R956" s="509"/>
      <c r="S956" s="509"/>
      <c r="T956" s="509"/>
      <c r="U956" s="509"/>
      <c r="V956" s="509"/>
      <c r="W956" s="509"/>
      <c r="X956" s="509"/>
      <c r="Y956" s="509"/>
      <c r="Z956" s="509"/>
      <c r="AA956" s="509"/>
      <c r="AB956" s="509"/>
      <c r="AC956" s="509"/>
      <c r="AD956" s="509"/>
      <c r="AE956" s="509"/>
      <c r="AF956" s="509"/>
      <c r="AG956" s="509"/>
      <c r="AH956" s="509"/>
      <c r="AI956" s="509"/>
      <c r="AJ956" s="509"/>
      <c r="AK956" s="509"/>
      <c r="AL956" s="509"/>
      <c r="AM956" s="509"/>
      <c r="AN956" s="509"/>
      <c r="AO956" s="509"/>
      <c r="AP956" s="509"/>
      <c r="AQ956" s="509"/>
      <c r="AR956" s="509"/>
      <c r="AS956" s="509"/>
      <c r="AT956" s="509"/>
      <c r="AU956" s="509"/>
      <c r="AV956" s="509"/>
      <c r="AW956" s="509"/>
      <c r="AX956" s="509"/>
      <c r="AY956" s="509"/>
      <c r="AZ956" s="509"/>
      <c r="BA956" s="509"/>
      <c r="BB956" s="509"/>
      <c r="BC956" s="509"/>
    </row>
    <row r="957" ht="15.75" customHeight="1">
      <c r="A957" s="509"/>
      <c r="B957" s="510"/>
      <c r="C957" s="509"/>
      <c r="D957" s="509"/>
      <c r="E957" s="509"/>
      <c r="F957" s="509"/>
      <c r="G957" s="509"/>
      <c r="H957" s="509"/>
      <c r="I957" s="509"/>
      <c r="J957" s="509"/>
      <c r="K957" s="509"/>
      <c r="L957" s="509"/>
      <c r="M957" s="509"/>
      <c r="N957" s="509"/>
      <c r="O957" s="509"/>
      <c r="P957" s="509"/>
      <c r="Q957" s="509"/>
      <c r="R957" s="509"/>
      <c r="S957" s="509"/>
      <c r="T957" s="509"/>
      <c r="U957" s="509"/>
      <c r="V957" s="509"/>
      <c r="W957" s="509"/>
      <c r="X957" s="509"/>
      <c r="Y957" s="509"/>
      <c r="Z957" s="509"/>
      <c r="AA957" s="509"/>
      <c r="AB957" s="509"/>
      <c r="AC957" s="509"/>
      <c r="AD957" s="509"/>
      <c r="AE957" s="509"/>
      <c r="AF957" s="509"/>
      <c r="AG957" s="509"/>
      <c r="AH957" s="509"/>
      <c r="AI957" s="509"/>
      <c r="AJ957" s="509"/>
      <c r="AK957" s="509"/>
      <c r="AL957" s="509"/>
      <c r="AM957" s="509"/>
      <c r="AN957" s="509"/>
      <c r="AO957" s="509"/>
      <c r="AP957" s="509"/>
      <c r="AQ957" s="509"/>
      <c r="AR957" s="509"/>
      <c r="AS957" s="509"/>
      <c r="AT957" s="509"/>
      <c r="AU957" s="509"/>
      <c r="AV957" s="509"/>
      <c r="AW957" s="509"/>
      <c r="AX957" s="509"/>
      <c r="AY957" s="509"/>
      <c r="AZ957" s="509"/>
      <c r="BA957" s="509"/>
      <c r="BB957" s="509"/>
      <c r="BC957" s="509"/>
    </row>
    <row r="958" ht="15.75" customHeight="1">
      <c r="A958" s="509"/>
      <c r="B958" s="510"/>
      <c r="C958" s="509"/>
      <c r="D958" s="509"/>
      <c r="E958" s="509"/>
      <c r="F958" s="509"/>
      <c r="G958" s="509"/>
      <c r="H958" s="509"/>
      <c r="I958" s="509"/>
      <c r="J958" s="509"/>
      <c r="K958" s="509"/>
      <c r="L958" s="509"/>
      <c r="M958" s="509"/>
      <c r="N958" s="509"/>
      <c r="O958" s="509"/>
      <c r="P958" s="509"/>
      <c r="Q958" s="509"/>
      <c r="R958" s="509"/>
      <c r="S958" s="509"/>
      <c r="T958" s="509"/>
      <c r="U958" s="509"/>
      <c r="V958" s="509"/>
      <c r="W958" s="509"/>
      <c r="X958" s="509"/>
      <c r="Y958" s="509"/>
      <c r="Z958" s="509"/>
      <c r="AA958" s="509"/>
      <c r="AB958" s="509"/>
      <c r="AC958" s="509"/>
      <c r="AD958" s="509"/>
      <c r="AE958" s="509"/>
      <c r="AF958" s="509"/>
      <c r="AG958" s="509"/>
      <c r="AH958" s="509"/>
      <c r="AI958" s="509"/>
      <c r="AJ958" s="509"/>
      <c r="AK958" s="509"/>
      <c r="AL958" s="509"/>
      <c r="AM958" s="509"/>
      <c r="AN958" s="509"/>
      <c r="AO958" s="509"/>
      <c r="AP958" s="509"/>
      <c r="AQ958" s="509"/>
      <c r="AR958" s="509"/>
      <c r="AS958" s="509"/>
      <c r="AT958" s="509"/>
      <c r="AU958" s="509"/>
      <c r="AV958" s="509"/>
      <c r="AW958" s="509"/>
      <c r="AX958" s="509"/>
      <c r="AY958" s="509"/>
      <c r="AZ958" s="509"/>
      <c r="BA958" s="509"/>
      <c r="BB958" s="509"/>
      <c r="BC958" s="509"/>
    </row>
    <row r="959" ht="15.75" customHeight="1">
      <c r="A959" s="509"/>
      <c r="B959" s="510"/>
      <c r="C959" s="509"/>
      <c r="D959" s="509"/>
      <c r="E959" s="509"/>
      <c r="F959" s="509"/>
      <c r="G959" s="509"/>
      <c r="H959" s="509"/>
      <c r="I959" s="509"/>
      <c r="J959" s="509"/>
      <c r="K959" s="509"/>
      <c r="L959" s="509"/>
      <c r="M959" s="509"/>
      <c r="N959" s="509"/>
      <c r="O959" s="509"/>
      <c r="P959" s="509"/>
      <c r="Q959" s="509"/>
      <c r="R959" s="509"/>
      <c r="S959" s="509"/>
      <c r="T959" s="509"/>
      <c r="U959" s="509"/>
      <c r="V959" s="509"/>
      <c r="W959" s="509"/>
      <c r="X959" s="509"/>
      <c r="Y959" s="509"/>
      <c r="Z959" s="509"/>
      <c r="AA959" s="509"/>
      <c r="AB959" s="509"/>
      <c r="AC959" s="509"/>
      <c r="AD959" s="509"/>
      <c r="AE959" s="509"/>
      <c r="AF959" s="509"/>
      <c r="AG959" s="509"/>
      <c r="AH959" s="509"/>
      <c r="AI959" s="509"/>
      <c r="AJ959" s="509"/>
      <c r="AK959" s="509"/>
      <c r="AL959" s="509"/>
      <c r="AM959" s="509"/>
      <c r="AN959" s="509"/>
      <c r="AO959" s="509"/>
      <c r="AP959" s="509"/>
      <c r="AQ959" s="509"/>
      <c r="AR959" s="509"/>
      <c r="AS959" s="509"/>
      <c r="AT959" s="509"/>
      <c r="AU959" s="509"/>
      <c r="AV959" s="509"/>
      <c r="AW959" s="509"/>
      <c r="AX959" s="509"/>
      <c r="AY959" s="509"/>
      <c r="AZ959" s="509"/>
      <c r="BA959" s="509"/>
      <c r="BB959" s="509"/>
      <c r="BC959" s="509"/>
    </row>
    <row r="960" ht="15.75" customHeight="1">
      <c r="A960" s="509"/>
      <c r="B960" s="510"/>
      <c r="C960" s="509"/>
      <c r="D960" s="509"/>
      <c r="E960" s="509"/>
      <c r="F960" s="509"/>
      <c r="G960" s="509"/>
      <c r="H960" s="509"/>
      <c r="I960" s="509"/>
      <c r="J960" s="509"/>
      <c r="K960" s="509"/>
      <c r="L960" s="509"/>
      <c r="M960" s="509"/>
      <c r="N960" s="509"/>
      <c r="O960" s="509"/>
      <c r="P960" s="509"/>
      <c r="Q960" s="509"/>
      <c r="R960" s="509"/>
      <c r="S960" s="509"/>
      <c r="T960" s="509"/>
      <c r="U960" s="509"/>
      <c r="V960" s="509"/>
      <c r="W960" s="509"/>
      <c r="X960" s="509"/>
      <c r="Y960" s="509"/>
      <c r="Z960" s="509"/>
      <c r="AA960" s="509"/>
      <c r="AB960" s="509"/>
      <c r="AC960" s="509"/>
      <c r="AD960" s="509"/>
      <c r="AE960" s="509"/>
      <c r="AF960" s="509"/>
      <c r="AG960" s="509"/>
      <c r="AH960" s="509"/>
      <c r="AI960" s="509"/>
      <c r="AJ960" s="509"/>
      <c r="AK960" s="509"/>
      <c r="AL960" s="509"/>
      <c r="AM960" s="509"/>
      <c r="AN960" s="509"/>
      <c r="AO960" s="509"/>
      <c r="AP960" s="509"/>
      <c r="AQ960" s="509"/>
      <c r="AR960" s="509"/>
      <c r="AS960" s="509"/>
      <c r="AT960" s="509"/>
      <c r="AU960" s="509"/>
      <c r="AV960" s="509"/>
      <c r="AW960" s="509"/>
      <c r="AX960" s="509"/>
      <c r="AY960" s="509"/>
      <c r="AZ960" s="509"/>
      <c r="BA960" s="509"/>
      <c r="BB960" s="509"/>
      <c r="BC960" s="509"/>
    </row>
    <row r="961" ht="15.75" customHeight="1">
      <c r="A961" s="509"/>
      <c r="B961" s="510"/>
      <c r="C961" s="509"/>
      <c r="D961" s="509"/>
      <c r="E961" s="509"/>
      <c r="F961" s="509"/>
      <c r="G961" s="509"/>
      <c r="H961" s="509"/>
      <c r="I961" s="509"/>
      <c r="J961" s="509"/>
      <c r="K961" s="509"/>
      <c r="L961" s="509"/>
      <c r="M961" s="509"/>
      <c r="N961" s="509"/>
      <c r="O961" s="509"/>
      <c r="P961" s="509"/>
      <c r="Q961" s="509"/>
      <c r="R961" s="509"/>
      <c r="S961" s="509"/>
      <c r="T961" s="509"/>
      <c r="U961" s="509"/>
      <c r="V961" s="509"/>
      <c r="W961" s="509"/>
      <c r="X961" s="509"/>
      <c r="Y961" s="509"/>
      <c r="Z961" s="509"/>
      <c r="AA961" s="509"/>
      <c r="AB961" s="509"/>
      <c r="AC961" s="509"/>
      <c r="AD961" s="509"/>
      <c r="AE961" s="509"/>
      <c r="AF961" s="509"/>
      <c r="AG961" s="509"/>
      <c r="AH961" s="509"/>
      <c r="AI961" s="509"/>
      <c r="AJ961" s="509"/>
      <c r="AK961" s="509"/>
      <c r="AL961" s="509"/>
      <c r="AM961" s="509"/>
      <c r="AN961" s="509"/>
      <c r="AO961" s="509"/>
      <c r="AP961" s="509"/>
      <c r="AQ961" s="509"/>
      <c r="AR961" s="509"/>
      <c r="AS961" s="509"/>
      <c r="AT961" s="509"/>
      <c r="AU961" s="509"/>
      <c r="AV961" s="509"/>
      <c r="AW961" s="509"/>
      <c r="AX961" s="509"/>
      <c r="AY961" s="509"/>
      <c r="AZ961" s="509"/>
      <c r="BA961" s="509"/>
      <c r="BB961" s="509"/>
      <c r="BC961" s="509"/>
    </row>
    <row r="962" ht="15.75" customHeight="1">
      <c r="A962" s="509"/>
      <c r="B962" s="510"/>
      <c r="C962" s="509"/>
      <c r="D962" s="509"/>
      <c r="E962" s="509"/>
      <c r="F962" s="509"/>
      <c r="G962" s="509"/>
      <c r="H962" s="509"/>
      <c r="I962" s="509"/>
      <c r="J962" s="509"/>
      <c r="K962" s="509"/>
      <c r="L962" s="509"/>
      <c r="M962" s="509"/>
      <c r="N962" s="509"/>
      <c r="O962" s="509"/>
      <c r="P962" s="509"/>
      <c r="Q962" s="509"/>
      <c r="R962" s="509"/>
      <c r="S962" s="509"/>
      <c r="T962" s="509"/>
      <c r="U962" s="509"/>
      <c r="V962" s="509"/>
      <c r="W962" s="509"/>
      <c r="X962" s="509"/>
      <c r="Y962" s="509"/>
      <c r="Z962" s="509"/>
      <c r="AA962" s="509"/>
      <c r="AB962" s="509"/>
      <c r="AC962" s="509"/>
      <c r="AD962" s="509"/>
      <c r="AE962" s="509"/>
      <c r="AF962" s="509"/>
      <c r="AG962" s="509"/>
      <c r="AH962" s="509"/>
      <c r="AI962" s="509"/>
      <c r="AJ962" s="509"/>
      <c r="AK962" s="509"/>
      <c r="AL962" s="509"/>
      <c r="AM962" s="509"/>
      <c r="AN962" s="509"/>
      <c r="AO962" s="509"/>
      <c r="AP962" s="509"/>
      <c r="AQ962" s="509"/>
      <c r="AR962" s="509"/>
      <c r="AS962" s="509"/>
      <c r="AT962" s="509"/>
      <c r="AU962" s="509"/>
      <c r="AV962" s="509"/>
      <c r="AW962" s="509"/>
      <c r="AX962" s="509"/>
      <c r="AY962" s="509"/>
      <c r="AZ962" s="509"/>
      <c r="BA962" s="509"/>
      <c r="BB962" s="509"/>
      <c r="BC962" s="509"/>
    </row>
    <row r="963" ht="15.75" customHeight="1">
      <c r="A963" s="509"/>
      <c r="B963" s="510"/>
      <c r="C963" s="509"/>
      <c r="D963" s="509"/>
      <c r="E963" s="509"/>
      <c r="F963" s="509"/>
      <c r="G963" s="509"/>
      <c r="H963" s="509"/>
      <c r="I963" s="509"/>
      <c r="J963" s="509"/>
      <c r="K963" s="509"/>
      <c r="L963" s="509"/>
      <c r="M963" s="509"/>
      <c r="N963" s="509"/>
      <c r="O963" s="509"/>
      <c r="P963" s="509"/>
      <c r="Q963" s="509"/>
      <c r="R963" s="509"/>
      <c r="S963" s="509"/>
      <c r="T963" s="509"/>
      <c r="U963" s="509"/>
      <c r="V963" s="509"/>
      <c r="W963" s="509"/>
      <c r="X963" s="509"/>
      <c r="Y963" s="509"/>
      <c r="Z963" s="509"/>
      <c r="AA963" s="509"/>
      <c r="AB963" s="509"/>
      <c r="AC963" s="509"/>
      <c r="AD963" s="509"/>
      <c r="AE963" s="509"/>
      <c r="AF963" s="509"/>
      <c r="AG963" s="509"/>
      <c r="AH963" s="509"/>
      <c r="AI963" s="509"/>
      <c r="AJ963" s="509"/>
      <c r="AK963" s="509"/>
      <c r="AL963" s="509"/>
      <c r="AM963" s="509"/>
      <c r="AN963" s="509"/>
      <c r="AO963" s="509"/>
      <c r="AP963" s="509"/>
      <c r="AQ963" s="509"/>
      <c r="AR963" s="509"/>
      <c r="AS963" s="509"/>
      <c r="AT963" s="509"/>
      <c r="AU963" s="509"/>
      <c r="AV963" s="509"/>
      <c r="AW963" s="509"/>
      <c r="AX963" s="509"/>
      <c r="AY963" s="509"/>
      <c r="AZ963" s="509"/>
      <c r="BA963" s="509"/>
      <c r="BB963" s="509"/>
      <c r="BC963" s="509"/>
    </row>
    <row r="964" ht="15.75" customHeight="1">
      <c r="A964" s="509"/>
      <c r="B964" s="510"/>
      <c r="C964" s="509"/>
      <c r="D964" s="509"/>
      <c r="E964" s="509"/>
      <c r="F964" s="509"/>
      <c r="G964" s="509"/>
      <c r="H964" s="509"/>
      <c r="I964" s="509"/>
      <c r="J964" s="509"/>
      <c r="K964" s="509"/>
      <c r="L964" s="509"/>
      <c r="M964" s="509"/>
      <c r="N964" s="509"/>
      <c r="O964" s="509"/>
      <c r="P964" s="509"/>
      <c r="Q964" s="509"/>
      <c r="R964" s="509"/>
      <c r="S964" s="509"/>
      <c r="T964" s="509"/>
      <c r="U964" s="509"/>
      <c r="V964" s="509"/>
      <c r="W964" s="509"/>
      <c r="X964" s="509"/>
      <c r="Y964" s="509"/>
      <c r="Z964" s="509"/>
      <c r="AA964" s="509"/>
      <c r="AB964" s="509"/>
      <c r="AC964" s="509"/>
      <c r="AD964" s="509"/>
      <c r="AE964" s="509"/>
      <c r="AF964" s="509"/>
      <c r="AG964" s="509"/>
      <c r="AH964" s="509"/>
      <c r="AI964" s="509"/>
      <c r="AJ964" s="509"/>
      <c r="AK964" s="509"/>
      <c r="AL964" s="509"/>
      <c r="AM964" s="509"/>
      <c r="AN964" s="509"/>
      <c r="AO964" s="509"/>
      <c r="AP964" s="509"/>
      <c r="AQ964" s="509"/>
      <c r="AR964" s="509"/>
      <c r="AS964" s="509"/>
      <c r="AT964" s="509"/>
      <c r="AU964" s="509"/>
      <c r="AV964" s="509"/>
      <c r="AW964" s="509"/>
      <c r="AX964" s="509"/>
      <c r="AY964" s="509"/>
      <c r="AZ964" s="509"/>
      <c r="BA964" s="509"/>
      <c r="BB964" s="509"/>
      <c r="BC964" s="509"/>
    </row>
    <row r="965" ht="15.75" customHeight="1">
      <c r="A965" s="509"/>
      <c r="B965" s="510"/>
      <c r="C965" s="509"/>
      <c r="D965" s="509"/>
      <c r="E965" s="509"/>
      <c r="F965" s="509"/>
      <c r="G965" s="509"/>
      <c r="H965" s="509"/>
      <c r="I965" s="509"/>
      <c r="J965" s="509"/>
      <c r="K965" s="509"/>
      <c r="L965" s="509"/>
      <c r="M965" s="509"/>
      <c r="N965" s="509"/>
      <c r="O965" s="509"/>
      <c r="P965" s="509"/>
      <c r="Q965" s="509"/>
      <c r="R965" s="509"/>
      <c r="S965" s="509"/>
      <c r="T965" s="509"/>
      <c r="U965" s="509"/>
      <c r="V965" s="509"/>
      <c r="W965" s="509"/>
      <c r="X965" s="509"/>
      <c r="Y965" s="509"/>
      <c r="Z965" s="509"/>
      <c r="AA965" s="509"/>
      <c r="AB965" s="509"/>
      <c r="AC965" s="509"/>
      <c r="AD965" s="509"/>
      <c r="AE965" s="509"/>
      <c r="AF965" s="509"/>
      <c r="AG965" s="509"/>
      <c r="AH965" s="509"/>
      <c r="AI965" s="509"/>
      <c r="AJ965" s="509"/>
      <c r="AK965" s="509"/>
      <c r="AL965" s="509"/>
      <c r="AM965" s="509"/>
      <c r="AN965" s="509"/>
      <c r="AO965" s="509"/>
      <c r="AP965" s="509"/>
      <c r="AQ965" s="509"/>
      <c r="AR965" s="509"/>
      <c r="AS965" s="509"/>
      <c r="AT965" s="509"/>
      <c r="AU965" s="509"/>
      <c r="AV965" s="509"/>
      <c r="AW965" s="509"/>
      <c r="AX965" s="509"/>
      <c r="AY965" s="509"/>
      <c r="AZ965" s="509"/>
      <c r="BA965" s="509"/>
      <c r="BB965" s="509"/>
      <c r="BC965" s="509"/>
    </row>
    <row r="966" ht="15.75" customHeight="1">
      <c r="A966" s="509"/>
      <c r="B966" s="510"/>
      <c r="C966" s="509"/>
      <c r="D966" s="509"/>
      <c r="E966" s="509"/>
      <c r="F966" s="509"/>
      <c r="G966" s="509"/>
      <c r="H966" s="509"/>
      <c r="I966" s="509"/>
      <c r="J966" s="509"/>
      <c r="K966" s="509"/>
      <c r="L966" s="509"/>
      <c r="M966" s="509"/>
      <c r="N966" s="509"/>
      <c r="O966" s="509"/>
      <c r="P966" s="509"/>
      <c r="Q966" s="509"/>
      <c r="R966" s="509"/>
      <c r="S966" s="509"/>
      <c r="T966" s="509"/>
      <c r="U966" s="509"/>
      <c r="V966" s="509"/>
      <c r="W966" s="509"/>
      <c r="X966" s="509"/>
      <c r="Y966" s="509"/>
      <c r="Z966" s="509"/>
      <c r="AA966" s="509"/>
      <c r="AB966" s="509"/>
      <c r="AC966" s="509"/>
      <c r="AD966" s="509"/>
      <c r="AE966" s="509"/>
      <c r="AF966" s="509"/>
      <c r="AG966" s="509"/>
      <c r="AH966" s="509"/>
      <c r="AI966" s="509"/>
      <c r="AJ966" s="509"/>
      <c r="AK966" s="509"/>
      <c r="AL966" s="509"/>
      <c r="AM966" s="509"/>
      <c r="AN966" s="509"/>
      <c r="AO966" s="509"/>
      <c r="AP966" s="509"/>
      <c r="AQ966" s="509"/>
      <c r="AR966" s="509"/>
      <c r="AS966" s="509"/>
      <c r="AT966" s="509"/>
      <c r="AU966" s="509"/>
      <c r="AV966" s="509"/>
      <c r="AW966" s="509"/>
      <c r="AX966" s="509"/>
      <c r="AY966" s="509"/>
      <c r="AZ966" s="509"/>
      <c r="BA966" s="509"/>
      <c r="BB966" s="509"/>
      <c r="BC966" s="509"/>
    </row>
    <row r="967" ht="15.75" customHeight="1">
      <c r="A967" s="509"/>
      <c r="B967" s="510"/>
      <c r="C967" s="509"/>
      <c r="D967" s="509"/>
      <c r="E967" s="509"/>
      <c r="F967" s="509"/>
      <c r="G967" s="509"/>
      <c r="H967" s="509"/>
      <c r="I967" s="509"/>
      <c r="J967" s="509"/>
      <c r="K967" s="509"/>
      <c r="L967" s="509"/>
      <c r="M967" s="509"/>
      <c r="N967" s="509"/>
      <c r="O967" s="509"/>
      <c r="P967" s="509"/>
      <c r="Q967" s="509"/>
      <c r="R967" s="509"/>
      <c r="S967" s="509"/>
      <c r="T967" s="509"/>
      <c r="U967" s="509"/>
      <c r="V967" s="509"/>
      <c r="W967" s="509"/>
      <c r="X967" s="509"/>
      <c r="Y967" s="509"/>
      <c r="Z967" s="509"/>
      <c r="AA967" s="509"/>
      <c r="AB967" s="509"/>
      <c r="AC967" s="509"/>
      <c r="AD967" s="509"/>
      <c r="AE967" s="509"/>
      <c r="AF967" s="509"/>
      <c r="AG967" s="509"/>
      <c r="AH967" s="509"/>
      <c r="AI967" s="509"/>
      <c r="AJ967" s="509"/>
      <c r="AK967" s="509"/>
      <c r="AL967" s="509"/>
      <c r="AM967" s="509"/>
      <c r="AN967" s="509"/>
      <c r="AO967" s="509"/>
      <c r="AP967" s="509"/>
      <c r="AQ967" s="509"/>
      <c r="AR967" s="509"/>
      <c r="AS967" s="509"/>
      <c r="AT967" s="509"/>
      <c r="AU967" s="509"/>
      <c r="AV967" s="509"/>
      <c r="AW967" s="509"/>
      <c r="AX967" s="509"/>
      <c r="AY967" s="509"/>
      <c r="AZ967" s="509"/>
      <c r="BA967" s="509"/>
      <c r="BB967" s="509"/>
      <c r="BC967" s="509"/>
    </row>
    <row r="968" ht="15.75" customHeight="1">
      <c r="A968" s="509"/>
      <c r="B968" s="510"/>
      <c r="C968" s="509"/>
      <c r="D968" s="509"/>
      <c r="E968" s="509"/>
      <c r="F968" s="509"/>
      <c r="G968" s="509"/>
      <c r="H968" s="509"/>
      <c r="I968" s="509"/>
      <c r="J968" s="509"/>
      <c r="K968" s="509"/>
      <c r="L968" s="509"/>
      <c r="M968" s="509"/>
      <c r="N968" s="509"/>
      <c r="O968" s="509"/>
      <c r="P968" s="509"/>
      <c r="Q968" s="509"/>
      <c r="R968" s="509"/>
      <c r="S968" s="509"/>
      <c r="T968" s="509"/>
      <c r="U968" s="509"/>
      <c r="V968" s="509"/>
      <c r="W968" s="509"/>
      <c r="X968" s="509"/>
      <c r="Y968" s="509"/>
      <c r="Z968" s="509"/>
      <c r="AA968" s="509"/>
      <c r="AB968" s="509"/>
      <c r="AC968" s="509"/>
      <c r="AD968" s="509"/>
      <c r="AE968" s="509"/>
      <c r="AF968" s="509"/>
      <c r="AG968" s="509"/>
      <c r="AH968" s="509"/>
      <c r="AI968" s="509"/>
      <c r="AJ968" s="509"/>
      <c r="AK968" s="509"/>
      <c r="AL968" s="509"/>
      <c r="AM968" s="509"/>
      <c r="AN968" s="509"/>
      <c r="AO968" s="509"/>
      <c r="AP968" s="509"/>
      <c r="AQ968" s="509"/>
      <c r="AR968" s="509"/>
      <c r="AS968" s="509"/>
      <c r="AT968" s="509"/>
      <c r="AU968" s="509"/>
      <c r="AV968" s="509"/>
      <c r="AW968" s="509"/>
      <c r="AX968" s="509"/>
      <c r="AY968" s="509"/>
      <c r="AZ968" s="509"/>
      <c r="BA968" s="509"/>
      <c r="BB968" s="509"/>
      <c r="BC968" s="509"/>
    </row>
    <row r="969" ht="15.75" customHeight="1">
      <c r="A969" s="509"/>
      <c r="B969" s="510"/>
      <c r="C969" s="509"/>
      <c r="D969" s="509"/>
      <c r="E969" s="509"/>
      <c r="F969" s="509"/>
      <c r="G969" s="509"/>
      <c r="H969" s="509"/>
      <c r="I969" s="509"/>
      <c r="J969" s="509"/>
      <c r="K969" s="509"/>
      <c r="L969" s="509"/>
      <c r="M969" s="509"/>
      <c r="N969" s="509"/>
      <c r="O969" s="509"/>
      <c r="P969" s="509"/>
      <c r="Q969" s="509"/>
      <c r="R969" s="509"/>
      <c r="S969" s="509"/>
      <c r="T969" s="509"/>
      <c r="U969" s="509"/>
      <c r="V969" s="509"/>
      <c r="W969" s="509"/>
      <c r="X969" s="509"/>
      <c r="Y969" s="509"/>
      <c r="Z969" s="509"/>
      <c r="AA969" s="509"/>
      <c r="AB969" s="509"/>
      <c r="AC969" s="509"/>
      <c r="AD969" s="509"/>
      <c r="AE969" s="509"/>
      <c r="AF969" s="509"/>
      <c r="AG969" s="509"/>
      <c r="AH969" s="509"/>
      <c r="AI969" s="509"/>
      <c r="AJ969" s="509"/>
      <c r="AK969" s="509"/>
      <c r="AL969" s="509"/>
      <c r="AM969" s="509"/>
      <c r="AN969" s="509"/>
      <c r="AO969" s="509"/>
      <c r="AP969" s="509"/>
      <c r="AQ969" s="509"/>
      <c r="AR969" s="509"/>
      <c r="AS969" s="509"/>
      <c r="AT969" s="509"/>
      <c r="AU969" s="509"/>
      <c r="AV969" s="509"/>
      <c r="AW969" s="509"/>
      <c r="AX969" s="509"/>
      <c r="AY969" s="509"/>
      <c r="AZ969" s="509"/>
      <c r="BA969" s="509"/>
      <c r="BB969" s="509"/>
      <c r="BC969" s="509"/>
    </row>
    <row r="970" ht="15.75" customHeight="1">
      <c r="A970" s="509"/>
      <c r="B970" s="510"/>
      <c r="C970" s="509"/>
      <c r="D970" s="509"/>
      <c r="E970" s="509"/>
      <c r="F970" s="509"/>
      <c r="G970" s="509"/>
      <c r="H970" s="509"/>
      <c r="I970" s="509"/>
      <c r="J970" s="509"/>
      <c r="K970" s="509"/>
      <c r="L970" s="509"/>
      <c r="M970" s="509"/>
      <c r="N970" s="509"/>
      <c r="O970" s="509"/>
      <c r="P970" s="509"/>
      <c r="Q970" s="509"/>
      <c r="R970" s="509"/>
      <c r="S970" s="509"/>
      <c r="T970" s="509"/>
      <c r="U970" s="509"/>
      <c r="V970" s="509"/>
      <c r="W970" s="509"/>
      <c r="X970" s="509"/>
      <c r="Y970" s="509"/>
      <c r="Z970" s="509"/>
      <c r="AA970" s="509"/>
      <c r="AB970" s="509"/>
      <c r="AC970" s="509"/>
      <c r="AD970" s="509"/>
      <c r="AE970" s="509"/>
      <c r="AF970" s="509"/>
      <c r="AG970" s="509"/>
      <c r="AH970" s="509"/>
      <c r="AI970" s="509"/>
      <c r="AJ970" s="509"/>
      <c r="AK970" s="509"/>
      <c r="AL970" s="509"/>
      <c r="AM970" s="509"/>
      <c r="AN970" s="509"/>
      <c r="AO970" s="509"/>
      <c r="AP970" s="509"/>
      <c r="AQ970" s="509"/>
      <c r="AR970" s="509"/>
      <c r="AS970" s="509"/>
      <c r="AT970" s="509"/>
      <c r="AU970" s="509"/>
      <c r="AV970" s="509"/>
      <c r="AW970" s="509"/>
      <c r="AX970" s="509"/>
      <c r="AY970" s="509"/>
      <c r="AZ970" s="509"/>
      <c r="BA970" s="509"/>
      <c r="BB970" s="509"/>
      <c r="BC970" s="509"/>
    </row>
    <row r="971" ht="15.75" customHeight="1">
      <c r="A971" s="509"/>
      <c r="B971" s="510"/>
      <c r="C971" s="509"/>
      <c r="D971" s="509"/>
      <c r="E971" s="509"/>
      <c r="F971" s="509"/>
      <c r="G971" s="509"/>
      <c r="H971" s="509"/>
      <c r="I971" s="509"/>
      <c r="J971" s="509"/>
      <c r="K971" s="509"/>
      <c r="L971" s="509"/>
      <c r="M971" s="509"/>
      <c r="N971" s="509"/>
      <c r="O971" s="509"/>
      <c r="P971" s="509"/>
      <c r="Q971" s="509"/>
      <c r="R971" s="509"/>
      <c r="S971" s="509"/>
      <c r="T971" s="509"/>
      <c r="U971" s="509"/>
      <c r="V971" s="509"/>
      <c r="W971" s="509"/>
      <c r="X971" s="509"/>
      <c r="Y971" s="509"/>
      <c r="Z971" s="509"/>
      <c r="AA971" s="509"/>
      <c r="AB971" s="509"/>
      <c r="AC971" s="509"/>
      <c r="AD971" s="509"/>
      <c r="AE971" s="509"/>
      <c r="AF971" s="509"/>
      <c r="AG971" s="509"/>
      <c r="AH971" s="509"/>
      <c r="AI971" s="509"/>
      <c r="AJ971" s="509"/>
      <c r="AK971" s="509"/>
      <c r="AL971" s="509"/>
      <c r="AM971" s="509"/>
      <c r="AN971" s="509"/>
      <c r="AO971" s="509"/>
      <c r="AP971" s="509"/>
      <c r="AQ971" s="509"/>
      <c r="AR971" s="509"/>
      <c r="AS971" s="509"/>
      <c r="AT971" s="509"/>
      <c r="AU971" s="509"/>
      <c r="AV971" s="509"/>
      <c r="AW971" s="509"/>
      <c r="AX971" s="509"/>
      <c r="AY971" s="509"/>
      <c r="AZ971" s="509"/>
      <c r="BA971" s="509"/>
      <c r="BB971" s="509"/>
      <c r="BC971" s="509"/>
    </row>
    <row r="972" ht="15.75" customHeight="1">
      <c r="A972" s="509"/>
      <c r="B972" s="510"/>
      <c r="C972" s="509"/>
      <c r="D972" s="509"/>
      <c r="E972" s="509"/>
      <c r="F972" s="509"/>
      <c r="G972" s="509"/>
      <c r="H972" s="509"/>
      <c r="I972" s="509"/>
      <c r="J972" s="509"/>
      <c r="K972" s="509"/>
      <c r="L972" s="509"/>
      <c r="M972" s="509"/>
      <c r="N972" s="509"/>
      <c r="O972" s="509"/>
      <c r="P972" s="509"/>
      <c r="Q972" s="509"/>
      <c r="R972" s="509"/>
      <c r="S972" s="509"/>
      <c r="T972" s="509"/>
      <c r="U972" s="509"/>
      <c r="V972" s="509"/>
      <c r="W972" s="509"/>
      <c r="X972" s="509"/>
      <c r="Y972" s="509"/>
      <c r="Z972" s="509"/>
      <c r="AA972" s="509"/>
      <c r="AB972" s="509"/>
      <c r="AC972" s="509"/>
      <c r="AD972" s="509"/>
      <c r="AE972" s="509"/>
      <c r="AF972" s="509"/>
      <c r="AG972" s="509"/>
      <c r="AH972" s="509"/>
      <c r="AI972" s="509"/>
      <c r="AJ972" s="509"/>
      <c r="AK972" s="509"/>
      <c r="AL972" s="509"/>
      <c r="AM972" s="509"/>
      <c r="AN972" s="509"/>
      <c r="AO972" s="509"/>
      <c r="AP972" s="509"/>
      <c r="AQ972" s="509"/>
      <c r="AR972" s="509"/>
      <c r="AS972" s="509"/>
      <c r="AT972" s="509"/>
      <c r="AU972" s="509"/>
      <c r="AV972" s="509"/>
      <c r="AW972" s="509"/>
      <c r="AX972" s="509"/>
      <c r="AY972" s="509"/>
      <c r="AZ972" s="509"/>
      <c r="BA972" s="509"/>
      <c r="BB972" s="509"/>
      <c r="BC972" s="509"/>
    </row>
    <row r="973" ht="15.75" customHeight="1">
      <c r="A973" s="509"/>
      <c r="B973" s="510"/>
      <c r="C973" s="509"/>
      <c r="D973" s="509"/>
      <c r="E973" s="509"/>
      <c r="F973" s="509"/>
      <c r="G973" s="509"/>
      <c r="H973" s="509"/>
      <c r="I973" s="509"/>
      <c r="J973" s="509"/>
      <c r="K973" s="509"/>
      <c r="L973" s="509"/>
      <c r="M973" s="509"/>
      <c r="N973" s="509"/>
      <c r="O973" s="509"/>
      <c r="P973" s="509"/>
      <c r="Q973" s="509"/>
      <c r="R973" s="509"/>
      <c r="S973" s="509"/>
      <c r="T973" s="509"/>
      <c r="U973" s="509"/>
      <c r="V973" s="509"/>
      <c r="W973" s="509"/>
      <c r="X973" s="509"/>
      <c r="Y973" s="509"/>
      <c r="Z973" s="509"/>
      <c r="AA973" s="509"/>
      <c r="AB973" s="509"/>
      <c r="AC973" s="509"/>
      <c r="AD973" s="509"/>
      <c r="AE973" s="509"/>
      <c r="AF973" s="509"/>
      <c r="AG973" s="509"/>
      <c r="AH973" s="509"/>
      <c r="AI973" s="509"/>
      <c r="AJ973" s="509"/>
      <c r="AK973" s="509"/>
      <c r="AL973" s="509"/>
      <c r="AM973" s="509"/>
      <c r="AN973" s="509"/>
      <c r="AO973" s="509"/>
      <c r="AP973" s="509"/>
      <c r="AQ973" s="509"/>
      <c r="AR973" s="509"/>
      <c r="AS973" s="509"/>
      <c r="AT973" s="509"/>
      <c r="AU973" s="509"/>
      <c r="AV973" s="509"/>
      <c r="AW973" s="509"/>
      <c r="AX973" s="509"/>
      <c r="AY973" s="509"/>
      <c r="AZ973" s="509"/>
      <c r="BA973" s="509"/>
      <c r="BB973" s="509"/>
      <c r="BC973" s="509"/>
    </row>
    <row r="974" ht="15.75" customHeight="1">
      <c r="A974" s="509"/>
      <c r="B974" s="510"/>
      <c r="C974" s="509"/>
      <c r="D974" s="509"/>
      <c r="E974" s="509"/>
      <c r="F974" s="509"/>
      <c r="G974" s="509"/>
      <c r="H974" s="509"/>
      <c r="I974" s="509"/>
      <c r="J974" s="509"/>
      <c r="K974" s="509"/>
      <c r="L974" s="509"/>
      <c r="M974" s="509"/>
      <c r="N974" s="509"/>
      <c r="O974" s="509"/>
      <c r="P974" s="509"/>
      <c r="Q974" s="509"/>
      <c r="R974" s="509"/>
      <c r="S974" s="509"/>
      <c r="T974" s="509"/>
      <c r="U974" s="509"/>
      <c r="V974" s="509"/>
      <c r="W974" s="509"/>
      <c r="X974" s="509"/>
      <c r="Y974" s="509"/>
      <c r="Z974" s="509"/>
      <c r="AA974" s="509"/>
      <c r="AB974" s="509"/>
      <c r="AC974" s="509"/>
      <c r="AD974" s="509"/>
      <c r="AE974" s="509"/>
      <c r="AF974" s="509"/>
      <c r="AG974" s="509"/>
      <c r="AH974" s="509"/>
      <c r="AI974" s="509"/>
      <c r="AJ974" s="509"/>
      <c r="AK974" s="509"/>
      <c r="AL974" s="509"/>
      <c r="AM974" s="509"/>
      <c r="AN974" s="509"/>
      <c r="AO974" s="509"/>
      <c r="AP974" s="509"/>
      <c r="AQ974" s="509"/>
      <c r="AR974" s="509"/>
      <c r="AS974" s="509"/>
      <c r="AT974" s="509"/>
      <c r="AU974" s="509"/>
      <c r="AV974" s="509"/>
      <c r="AW974" s="509"/>
      <c r="AX974" s="509"/>
      <c r="AY974" s="509"/>
      <c r="AZ974" s="509"/>
      <c r="BA974" s="509"/>
      <c r="BB974" s="509"/>
      <c r="BC974" s="509"/>
    </row>
    <row r="975" ht="15.75" customHeight="1">
      <c r="A975" s="509"/>
      <c r="B975" s="510"/>
      <c r="C975" s="509"/>
      <c r="D975" s="509"/>
      <c r="E975" s="509"/>
      <c r="F975" s="509"/>
      <c r="G975" s="509"/>
      <c r="H975" s="509"/>
      <c r="I975" s="509"/>
      <c r="J975" s="509"/>
      <c r="K975" s="509"/>
      <c r="L975" s="509"/>
      <c r="M975" s="509"/>
      <c r="N975" s="509"/>
      <c r="O975" s="509"/>
      <c r="P975" s="509"/>
      <c r="Q975" s="509"/>
      <c r="R975" s="509"/>
      <c r="S975" s="509"/>
      <c r="T975" s="509"/>
      <c r="U975" s="509"/>
      <c r="V975" s="509"/>
      <c r="W975" s="509"/>
      <c r="X975" s="509"/>
      <c r="Y975" s="509"/>
      <c r="Z975" s="509"/>
      <c r="AA975" s="509"/>
      <c r="AB975" s="509"/>
      <c r="AC975" s="509"/>
      <c r="AD975" s="509"/>
      <c r="AE975" s="509"/>
      <c r="AF975" s="509"/>
      <c r="AG975" s="509"/>
      <c r="AH975" s="509"/>
      <c r="AI975" s="509"/>
      <c r="AJ975" s="509"/>
      <c r="AK975" s="509"/>
      <c r="AL975" s="509"/>
      <c r="AM975" s="509"/>
      <c r="AN975" s="509"/>
      <c r="AO975" s="509"/>
      <c r="AP975" s="509"/>
      <c r="AQ975" s="509"/>
      <c r="AR975" s="509"/>
      <c r="AS975" s="509"/>
      <c r="AT975" s="509"/>
      <c r="AU975" s="509"/>
      <c r="AV975" s="509"/>
      <c r="AW975" s="509"/>
      <c r="AX975" s="509"/>
      <c r="AY975" s="509"/>
      <c r="AZ975" s="509"/>
      <c r="BA975" s="509"/>
      <c r="BB975" s="509"/>
      <c r="BC975" s="509"/>
    </row>
    <row r="976" ht="15.75" customHeight="1">
      <c r="A976" s="509"/>
      <c r="B976" s="510"/>
      <c r="C976" s="509"/>
      <c r="D976" s="509"/>
      <c r="E976" s="509"/>
      <c r="F976" s="509"/>
      <c r="G976" s="509"/>
      <c r="H976" s="509"/>
      <c r="I976" s="509"/>
      <c r="J976" s="509"/>
      <c r="K976" s="509"/>
      <c r="L976" s="509"/>
      <c r="M976" s="509"/>
      <c r="N976" s="509"/>
      <c r="O976" s="509"/>
      <c r="P976" s="509"/>
      <c r="Q976" s="509"/>
      <c r="R976" s="509"/>
      <c r="S976" s="509"/>
      <c r="T976" s="509"/>
      <c r="U976" s="509"/>
      <c r="V976" s="509"/>
      <c r="W976" s="509"/>
      <c r="X976" s="509"/>
      <c r="Y976" s="509"/>
      <c r="Z976" s="509"/>
      <c r="AA976" s="509"/>
      <c r="AB976" s="509"/>
      <c r="AC976" s="509"/>
      <c r="AD976" s="509"/>
      <c r="AE976" s="509"/>
      <c r="AF976" s="509"/>
      <c r="AG976" s="509"/>
      <c r="AH976" s="509"/>
      <c r="AI976" s="509"/>
      <c r="AJ976" s="509"/>
      <c r="AK976" s="509"/>
      <c r="AL976" s="509"/>
      <c r="AM976" s="509"/>
      <c r="AN976" s="509"/>
      <c r="AO976" s="509"/>
      <c r="AP976" s="509"/>
      <c r="AQ976" s="509"/>
      <c r="AR976" s="509"/>
      <c r="AS976" s="509"/>
      <c r="AT976" s="509"/>
      <c r="AU976" s="509"/>
      <c r="AV976" s="509"/>
      <c r="AW976" s="509"/>
      <c r="AX976" s="509"/>
      <c r="AY976" s="509"/>
      <c r="AZ976" s="509"/>
      <c r="BA976" s="509"/>
      <c r="BB976" s="509"/>
      <c r="BC976" s="509"/>
    </row>
    <row r="977" ht="15.75" customHeight="1">
      <c r="A977" s="509"/>
      <c r="B977" s="510"/>
      <c r="C977" s="509"/>
      <c r="D977" s="509"/>
      <c r="E977" s="509"/>
      <c r="F977" s="509"/>
      <c r="G977" s="509"/>
      <c r="H977" s="509"/>
      <c r="I977" s="509"/>
      <c r="J977" s="509"/>
      <c r="K977" s="509"/>
      <c r="L977" s="509"/>
      <c r="M977" s="509"/>
      <c r="N977" s="509"/>
      <c r="O977" s="509"/>
      <c r="P977" s="509"/>
      <c r="Q977" s="509"/>
      <c r="R977" s="509"/>
      <c r="S977" s="509"/>
      <c r="T977" s="509"/>
      <c r="U977" s="509"/>
      <c r="V977" s="509"/>
      <c r="W977" s="509"/>
      <c r="X977" s="509"/>
      <c r="Y977" s="509"/>
      <c r="Z977" s="509"/>
      <c r="AA977" s="509"/>
      <c r="AB977" s="509"/>
      <c r="AC977" s="509"/>
      <c r="AD977" s="509"/>
      <c r="AE977" s="509"/>
      <c r="AF977" s="509"/>
      <c r="AG977" s="509"/>
      <c r="AH977" s="509"/>
      <c r="AI977" s="509"/>
      <c r="AJ977" s="509"/>
      <c r="AK977" s="509"/>
      <c r="AL977" s="509"/>
      <c r="AM977" s="509"/>
      <c r="AN977" s="509"/>
      <c r="AO977" s="509"/>
      <c r="AP977" s="509"/>
      <c r="AQ977" s="509"/>
      <c r="AR977" s="509"/>
      <c r="AS977" s="509"/>
      <c r="AT977" s="509"/>
      <c r="AU977" s="509"/>
      <c r="AV977" s="509"/>
      <c r="AW977" s="509"/>
      <c r="AX977" s="509"/>
      <c r="AY977" s="509"/>
      <c r="AZ977" s="509"/>
      <c r="BA977" s="509"/>
      <c r="BB977" s="509"/>
      <c r="BC977" s="509"/>
    </row>
    <row r="978" ht="15.75" customHeight="1">
      <c r="A978" s="509"/>
      <c r="B978" s="510"/>
      <c r="C978" s="509"/>
      <c r="D978" s="509"/>
      <c r="E978" s="509"/>
      <c r="F978" s="509"/>
      <c r="G978" s="509"/>
      <c r="H978" s="509"/>
      <c r="I978" s="509"/>
      <c r="J978" s="509"/>
      <c r="K978" s="509"/>
      <c r="L978" s="509"/>
      <c r="M978" s="509"/>
      <c r="N978" s="509"/>
      <c r="O978" s="509"/>
      <c r="P978" s="509"/>
      <c r="Q978" s="509"/>
      <c r="R978" s="509"/>
      <c r="S978" s="509"/>
      <c r="T978" s="509"/>
      <c r="U978" s="509"/>
      <c r="V978" s="509"/>
      <c r="W978" s="509"/>
      <c r="X978" s="509"/>
      <c r="Y978" s="509"/>
      <c r="Z978" s="509"/>
      <c r="AA978" s="509"/>
      <c r="AB978" s="509"/>
      <c r="AC978" s="509"/>
      <c r="AD978" s="509"/>
      <c r="AE978" s="509"/>
      <c r="AF978" s="509"/>
      <c r="AG978" s="509"/>
      <c r="AH978" s="509"/>
      <c r="AI978" s="509"/>
      <c r="AJ978" s="509"/>
      <c r="AK978" s="509"/>
      <c r="AL978" s="509"/>
      <c r="AM978" s="509"/>
      <c r="AN978" s="509"/>
      <c r="AO978" s="509"/>
      <c r="AP978" s="509"/>
      <c r="AQ978" s="509"/>
      <c r="AR978" s="509"/>
      <c r="AS978" s="509"/>
      <c r="AT978" s="509"/>
      <c r="AU978" s="509"/>
      <c r="AV978" s="509"/>
      <c r="AW978" s="509"/>
      <c r="AX978" s="509"/>
      <c r="AY978" s="509"/>
      <c r="AZ978" s="509"/>
      <c r="BA978" s="509"/>
      <c r="BB978" s="509"/>
      <c r="BC978" s="509"/>
    </row>
    <row r="979" ht="15.75" customHeight="1">
      <c r="A979" s="509"/>
      <c r="B979" s="510"/>
      <c r="C979" s="509"/>
      <c r="D979" s="509"/>
      <c r="E979" s="509"/>
      <c r="F979" s="509"/>
      <c r="G979" s="509"/>
      <c r="H979" s="509"/>
      <c r="I979" s="509"/>
      <c r="J979" s="509"/>
      <c r="K979" s="509"/>
      <c r="L979" s="509"/>
      <c r="M979" s="509"/>
      <c r="N979" s="509"/>
      <c r="O979" s="509"/>
      <c r="P979" s="509"/>
      <c r="Q979" s="509"/>
      <c r="R979" s="509"/>
      <c r="S979" s="509"/>
      <c r="T979" s="509"/>
      <c r="U979" s="509"/>
      <c r="V979" s="509"/>
      <c r="W979" s="509"/>
      <c r="X979" s="509"/>
      <c r="Y979" s="509"/>
      <c r="Z979" s="509"/>
      <c r="AA979" s="509"/>
      <c r="AB979" s="509"/>
      <c r="AC979" s="509"/>
      <c r="AD979" s="509"/>
      <c r="AE979" s="509"/>
      <c r="AF979" s="509"/>
      <c r="AG979" s="509"/>
      <c r="AH979" s="509"/>
      <c r="AI979" s="509"/>
      <c r="AJ979" s="509"/>
      <c r="AK979" s="509"/>
      <c r="AL979" s="509"/>
      <c r="AM979" s="509"/>
      <c r="AN979" s="509"/>
      <c r="AO979" s="509"/>
      <c r="AP979" s="509"/>
      <c r="AQ979" s="509"/>
      <c r="AR979" s="509"/>
      <c r="AS979" s="509"/>
      <c r="AT979" s="509"/>
      <c r="AU979" s="509"/>
      <c r="AV979" s="509"/>
      <c r="AW979" s="509"/>
      <c r="AX979" s="509"/>
      <c r="AY979" s="509"/>
      <c r="AZ979" s="509"/>
      <c r="BA979" s="509"/>
      <c r="BB979" s="509"/>
      <c r="BC979" s="509"/>
    </row>
    <row r="980" ht="15.75" customHeight="1">
      <c r="A980" s="509"/>
      <c r="B980" s="510"/>
      <c r="C980" s="509"/>
      <c r="D980" s="509"/>
      <c r="E980" s="509"/>
      <c r="F980" s="509"/>
      <c r="G980" s="509"/>
      <c r="H980" s="509"/>
      <c r="I980" s="509"/>
      <c r="J980" s="509"/>
      <c r="K980" s="509"/>
      <c r="L980" s="509"/>
      <c r="M980" s="509"/>
      <c r="N980" s="509"/>
      <c r="O980" s="509"/>
      <c r="P980" s="509"/>
      <c r="Q980" s="509"/>
      <c r="R980" s="509"/>
      <c r="S980" s="509"/>
      <c r="T980" s="509"/>
      <c r="U980" s="509"/>
      <c r="V980" s="509"/>
      <c r="W980" s="509"/>
      <c r="X980" s="509"/>
      <c r="Y980" s="509"/>
      <c r="Z980" s="509"/>
      <c r="AA980" s="509"/>
      <c r="AB980" s="509"/>
      <c r="AC980" s="509"/>
      <c r="AD980" s="509"/>
      <c r="AE980" s="509"/>
      <c r="AF980" s="509"/>
      <c r="AG980" s="509"/>
      <c r="AH980" s="509"/>
      <c r="AI980" s="509"/>
      <c r="AJ980" s="509"/>
      <c r="AK980" s="509"/>
      <c r="AL980" s="509"/>
      <c r="AM980" s="509"/>
      <c r="AN980" s="509"/>
      <c r="AO980" s="509"/>
      <c r="AP980" s="509"/>
      <c r="AQ980" s="509"/>
      <c r="AR980" s="509"/>
      <c r="AS980" s="509"/>
      <c r="AT980" s="509"/>
      <c r="AU980" s="509"/>
      <c r="AV980" s="509"/>
      <c r="AW980" s="509"/>
      <c r="AX980" s="509"/>
      <c r="AY980" s="509"/>
      <c r="AZ980" s="509"/>
      <c r="BA980" s="509"/>
      <c r="BB980" s="509"/>
      <c r="BC980" s="509"/>
    </row>
    <row r="981" ht="15.75" customHeight="1">
      <c r="A981" s="509"/>
      <c r="B981" s="510"/>
      <c r="C981" s="509"/>
      <c r="D981" s="509"/>
      <c r="E981" s="509"/>
      <c r="F981" s="509"/>
      <c r="G981" s="509"/>
      <c r="H981" s="509"/>
      <c r="I981" s="509"/>
      <c r="J981" s="509"/>
      <c r="K981" s="509"/>
      <c r="L981" s="509"/>
      <c r="M981" s="509"/>
      <c r="N981" s="509"/>
      <c r="O981" s="509"/>
      <c r="P981" s="509"/>
      <c r="Q981" s="509"/>
      <c r="R981" s="509"/>
      <c r="S981" s="509"/>
      <c r="T981" s="509"/>
      <c r="U981" s="509"/>
      <c r="V981" s="509"/>
      <c r="W981" s="509"/>
      <c r="X981" s="509"/>
      <c r="Y981" s="509"/>
      <c r="Z981" s="509"/>
      <c r="AA981" s="509"/>
      <c r="AB981" s="509"/>
      <c r="AC981" s="509"/>
      <c r="AD981" s="509"/>
      <c r="AE981" s="509"/>
      <c r="AF981" s="509"/>
      <c r="AG981" s="509"/>
      <c r="AH981" s="509"/>
      <c r="AI981" s="509"/>
      <c r="AJ981" s="509"/>
      <c r="AK981" s="509"/>
      <c r="AL981" s="509"/>
      <c r="AM981" s="509"/>
      <c r="AN981" s="509"/>
      <c r="AO981" s="509"/>
      <c r="AP981" s="509"/>
      <c r="AQ981" s="509"/>
      <c r="AR981" s="509"/>
      <c r="AS981" s="509"/>
      <c r="AT981" s="509"/>
      <c r="AU981" s="509"/>
      <c r="AV981" s="509"/>
      <c r="AW981" s="509"/>
      <c r="AX981" s="509"/>
      <c r="AY981" s="509"/>
      <c r="AZ981" s="509"/>
      <c r="BA981" s="509"/>
      <c r="BB981" s="509"/>
      <c r="BC981" s="509"/>
    </row>
    <row r="982" ht="15.75" customHeight="1">
      <c r="A982" s="509"/>
      <c r="B982" s="510"/>
      <c r="C982" s="509"/>
      <c r="D982" s="509"/>
      <c r="E982" s="509"/>
      <c r="F982" s="509"/>
      <c r="G982" s="509"/>
      <c r="H982" s="509"/>
      <c r="I982" s="509"/>
      <c r="J982" s="509"/>
      <c r="K982" s="509"/>
      <c r="L982" s="509"/>
      <c r="M982" s="509"/>
      <c r="N982" s="509"/>
      <c r="O982" s="509"/>
      <c r="P982" s="509"/>
      <c r="Q982" s="509"/>
      <c r="R982" s="509"/>
      <c r="S982" s="509"/>
      <c r="T982" s="509"/>
      <c r="U982" s="509"/>
      <c r="V982" s="509"/>
      <c r="W982" s="509"/>
      <c r="X982" s="509"/>
      <c r="Y982" s="509"/>
      <c r="Z982" s="509"/>
      <c r="AA982" s="509"/>
      <c r="AB982" s="509"/>
      <c r="AC982" s="509"/>
      <c r="AD982" s="509"/>
      <c r="AE982" s="509"/>
      <c r="AF982" s="509"/>
      <c r="AG982" s="509"/>
      <c r="AH982" s="509"/>
      <c r="AI982" s="509"/>
      <c r="AJ982" s="509"/>
      <c r="AK982" s="509"/>
      <c r="AL982" s="509"/>
      <c r="AM982" s="509"/>
      <c r="AN982" s="509"/>
      <c r="AO982" s="509"/>
      <c r="AP982" s="509"/>
      <c r="AQ982" s="509"/>
      <c r="AR982" s="509"/>
      <c r="AS982" s="509"/>
      <c r="AT982" s="509"/>
      <c r="AU982" s="509"/>
      <c r="AV982" s="509"/>
      <c r="AW982" s="509"/>
      <c r="AX982" s="509"/>
      <c r="AY982" s="509"/>
      <c r="AZ982" s="509"/>
      <c r="BA982" s="509"/>
      <c r="BB982" s="509"/>
      <c r="BC982" s="509"/>
    </row>
    <row r="983" ht="15.75" customHeight="1">
      <c r="A983" s="509"/>
      <c r="B983" s="510"/>
      <c r="C983" s="509"/>
      <c r="D983" s="509"/>
      <c r="E983" s="509"/>
      <c r="F983" s="509"/>
      <c r="G983" s="509"/>
      <c r="H983" s="509"/>
      <c r="I983" s="509"/>
      <c r="J983" s="509"/>
      <c r="K983" s="509"/>
      <c r="L983" s="509"/>
      <c r="M983" s="509"/>
      <c r="N983" s="509"/>
      <c r="O983" s="509"/>
      <c r="P983" s="509"/>
      <c r="Q983" s="509"/>
      <c r="R983" s="509"/>
      <c r="S983" s="509"/>
      <c r="T983" s="509"/>
      <c r="U983" s="509"/>
      <c r="V983" s="509"/>
      <c r="W983" s="509"/>
      <c r="X983" s="509"/>
      <c r="Y983" s="509"/>
      <c r="Z983" s="509"/>
      <c r="AA983" s="509"/>
      <c r="AB983" s="509"/>
      <c r="AC983" s="509"/>
      <c r="AD983" s="509"/>
      <c r="AE983" s="509"/>
      <c r="AF983" s="509"/>
      <c r="AG983" s="509"/>
      <c r="AH983" s="509"/>
      <c r="AI983" s="509"/>
      <c r="AJ983" s="509"/>
      <c r="AK983" s="509"/>
      <c r="AL983" s="509"/>
      <c r="AM983" s="509"/>
      <c r="AN983" s="509"/>
      <c r="AO983" s="509"/>
      <c r="AP983" s="509"/>
      <c r="AQ983" s="509"/>
      <c r="AR983" s="509"/>
      <c r="AS983" s="509"/>
      <c r="AT983" s="509"/>
      <c r="AU983" s="509"/>
      <c r="AV983" s="509"/>
      <c r="AW983" s="509"/>
      <c r="AX983" s="509"/>
      <c r="AY983" s="509"/>
      <c r="AZ983" s="509"/>
      <c r="BA983" s="509"/>
      <c r="BB983" s="509"/>
      <c r="BC983" s="509"/>
    </row>
    <row r="984" ht="15.75" customHeight="1">
      <c r="A984" s="509"/>
      <c r="B984" s="510"/>
      <c r="C984" s="509"/>
      <c r="D984" s="509"/>
      <c r="E984" s="509"/>
      <c r="F984" s="509"/>
      <c r="G984" s="509"/>
      <c r="H984" s="509"/>
      <c r="I984" s="509"/>
      <c r="J984" s="509"/>
      <c r="K984" s="509"/>
      <c r="L984" s="509"/>
      <c r="M984" s="509"/>
      <c r="N984" s="509"/>
      <c r="O984" s="509"/>
      <c r="P984" s="509"/>
      <c r="Q984" s="509"/>
      <c r="R984" s="509"/>
      <c r="S984" s="509"/>
      <c r="T984" s="509"/>
      <c r="U984" s="509"/>
      <c r="V984" s="509"/>
      <c r="W984" s="509"/>
      <c r="X984" s="509"/>
      <c r="Y984" s="509"/>
      <c r="Z984" s="509"/>
      <c r="AA984" s="509"/>
      <c r="AB984" s="509"/>
      <c r="AC984" s="509"/>
      <c r="AD984" s="509"/>
      <c r="AE984" s="509"/>
      <c r="AF984" s="509"/>
      <c r="AG984" s="509"/>
      <c r="AH984" s="509"/>
      <c r="AI984" s="509"/>
      <c r="AJ984" s="509"/>
      <c r="AK984" s="509"/>
      <c r="AL984" s="509"/>
      <c r="AM984" s="509"/>
      <c r="AN984" s="509"/>
      <c r="AO984" s="509"/>
      <c r="AP984" s="509"/>
      <c r="AQ984" s="509"/>
      <c r="AR984" s="509"/>
      <c r="AS984" s="509"/>
      <c r="AT984" s="509"/>
      <c r="AU984" s="509"/>
      <c r="AV984" s="509"/>
      <c r="AW984" s="509"/>
      <c r="AX984" s="509"/>
      <c r="AY984" s="509"/>
      <c r="AZ984" s="509"/>
      <c r="BA984" s="509"/>
      <c r="BB984" s="509"/>
      <c r="BC984" s="509"/>
    </row>
    <row r="985" ht="15.75" customHeight="1">
      <c r="A985" s="509"/>
      <c r="B985" s="510"/>
      <c r="C985" s="509"/>
      <c r="D985" s="509"/>
      <c r="E985" s="509"/>
      <c r="F985" s="509"/>
      <c r="G985" s="509"/>
      <c r="H985" s="509"/>
      <c r="I985" s="509"/>
      <c r="J985" s="509"/>
      <c r="K985" s="509"/>
      <c r="L985" s="509"/>
      <c r="M985" s="509"/>
      <c r="N985" s="509"/>
      <c r="O985" s="509"/>
      <c r="P985" s="509"/>
      <c r="Q985" s="509"/>
      <c r="R985" s="509"/>
      <c r="S985" s="509"/>
      <c r="T985" s="509"/>
      <c r="U985" s="509"/>
      <c r="V985" s="509"/>
      <c r="W985" s="509"/>
      <c r="X985" s="509"/>
      <c r="Y985" s="509"/>
      <c r="Z985" s="509"/>
      <c r="AA985" s="509"/>
      <c r="AB985" s="509"/>
      <c r="AC985" s="509"/>
      <c r="AD985" s="509"/>
      <c r="AE985" s="509"/>
      <c r="AF985" s="509"/>
      <c r="AG985" s="509"/>
      <c r="AH985" s="509"/>
      <c r="AI985" s="509"/>
      <c r="AJ985" s="509"/>
      <c r="AK985" s="509"/>
      <c r="AL985" s="509"/>
      <c r="AM985" s="509"/>
      <c r="AN985" s="509"/>
      <c r="AO985" s="509"/>
      <c r="AP985" s="509"/>
      <c r="AQ985" s="509"/>
      <c r="AR985" s="509"/>
      <c r="AS985" s="509"/>
      <c r="AT985" s="509"/>
      <c r="AU985" s="509"/>
      <c r="AV985" s="509"/>
      <c r="AW985" s="509"/>
      <c r="AX985" s="509"/>
      <c r="AY985" s="509"/>
      <c r="AZ985" s="509"/>
      <c r="BA985" s="509"/>
      <c r="BB985" s="509"/>
      <c r="BC985" s="509"/>
    </row>
    <row r="986" ht="15.75" customHeight="1">
      <c r="A986" s="509"/>
      <c r="B986" s="510"/>
      <c r="C986" s="509"/>
      <c r="D986" s="509"/>
      <c r="E986" s="509"/>
      <c r="F986" s="509"/>
      <c r="G986" s="509"/>
      <c r="H986" s="509"/>
      <c r="I986" s="509"/>
      <c r="J986" s="509"/>
      <c r="K986" s="509"/>
      <c r="L986" s="509"/>
      <c r="M986" s="509"/>
      <c r="N986" s="509"/>
      <c r="O986" s="509"/>
      <c r="P986" s="509"/>
      <c r="Q986" s="509"/>
      <c r="R986" s="509"/>
      <c r="S986" s="509"/>
      <c r="T986" s="509"/>
      <c r="U986" s="509"/>
      <c r="V986" s="509"/>
      <c r="W986" s="509"/>
      <c r="X986" s="509"/>
      <c r="Y986" s="509"/>
      <c r="Z986" s="509"/>
      <c r="AA986" s="509"/>
      <c r="AB986" s="509"/>
      <c r="AC986" s="509"/>
      <c r="AD986" s="509"/>
      <c r="AE986" s="509"/>
      <c r="AF986" s="509"/>
      <c r="AG986" s="509"/>
      <c r="AH986" s="509"/>
      <c r="AI986" s="509"/>
      <c r="AJ986" s="509"/>
      <c r="AK986" s="509"/>
      <c r="AL986" s="509"/>
      <c r="AM986" s="509"/>
      <c r="AN986" s="509"/>
      <c r="AO986" s="509"/>
      <c r="AP986" s="509"/>
      <c r="AQ986" s="509"/>
      <c r="AR986" s="509"/>
      <c r="AS986" s="509"/>
      <c r="AT986" s="509"/>
      <c r="AU986" s="509"/>
      <c r="AV986" s="509"/>
      <c r="AW986" s="509"/>
      <c r="AX986" s="509"/>
      <c r="AY986" s="509"/>
      <c r="AZ986" s="509"/>
      <c r="BA986" s="509"/>
      <c r="BB986" s="509"/>
      <c r="BC986" s="509"/>
    </row>
    <row r="987" ht="15.75" customHeight="1">
      <c r="A987" s="509"/>
      <c r="B987" s="510"/>
      <c r="C987" s="509"/>
      <c r="D987" s="509"/>
      <c r="E987" s="509"/>
      <c r="F987" s="509"/>
      <c r="G987" s="509"/>
      <c r="H987" s="509"/>
      <c r="I987" s="509"/>
      <c r="J987" s="509"/>
      <c r="K987" s="509"/>
      <c r="L987" s="509"/>
      <c r="M987" s="509"/>
      <c r="N987" s="509"/>
      <c r="O987" s="509"/>
      <c r="P987" s="509"/>
      <c r="Q987" s="509"/>
      <c r="R987" s="509"/>
      <c r="S987" s="509"/>
      <c r="T987" s="509"/>
      <c r="U987" s="509"/>
      <c r="V987" s="509"/>
      <c r="W987" s="509"/>
      <c r="X987" s="509"/>
      <c r="Y987" s="509"/>
      <c r="Z987" s="509"/>
      <c r="AA987" s="509"/>
      <c r="AB987" s="509"/>
      <c r="AC987" s="509"/>
      <c r="AD987" s="509"/>
      <c r="AE987" s="509"/>
      <c r="AF987" s="509"/>
      <c r="AG987" s="509"/>
      <c r="AH987" s="509"/>
      <c r="AI987" s="509"/>
      <c r="AJ987" s="509"/>
      <c r="AK987" s="509"/>
      <c r="AL987" s="509"/>
      <c r="AM987" s="509"/>
      <c r="AN987" s="509"/>
      <c r="AO987" s="509"/>
      <c r="AP987" s="509"/>
      <c r="AQ987" s="509"/>
      <c r="AR987" s="509"/>
      <c r="AS987" s="509"/>
      <c r="AT987" s="509"/>
      <c r="AU987" s="509"/>
      <c r="AV987" s="509"/>
      <c r="AW987" s="509"/>
      <c r="AX987" s="509"/>
      <c r="AY987" s="509"/>
      <c r="AZ987" s="509"/>
      <c r="BA987" s="509"/>
      <c r="BB987" s="509"/>
      <c r="BC987" s="509"/>
    </row>
    <row r="988" ht="15.75" customHeight="1">
      <c r="A988" s="509"/>
      <c r="B988" s="510"/>
      <c r="C988" s="509"/>
      <c r="D988" s="509"/>
      <c r="E988" s="509"/>
      <c r="F988" s="509"/>
      <c r="G988" s="509"/>
      <c r="H988" s="509"/>
      <c r="I988" s="509"/>
      <c r="J988" s="509"/>
      <c r="K988" s="509"/>
      <c r="L988" s="509"/>
      <c r="M988" s="509"/>
      <c r="N988" s="509"/>
      <c r="O988" s="509"/>
      <c r="P988" s="509"/>
      <c r="Q988" s="509"/>
      <c r="R988" s="509"/>
      <c r="S988" s="509"/>
      <c r="T988" s="509"/>
      <c r="U988" s="509"/>
      <c r="V988" s="509"/>
      <c r="W988" s="509"/>
      <c r="X988" s="509"/>
      <c r="Y988" s="509"/>
      <c r="Z988" s="509"/>
      <c r="AA988" s="509"/>
      <c r="AB988" s="509"/>
      <c r="AC988" s="509"/>
      <c r="AD988" s="509"/>
      <c r="AE988" s="509"/>
      <c r="AF988" s="509"/>
      <c r="AG988" s="509"/>
      <c r="AH988" s="509"/>
      <c r="AI988" s="509"/>
      <c r="AJ988" s="509"/>
      <c r="AK988" s="509"/>
      <c r="AL988" s="509"/>
      <c r="AM988" s="509"/>
      <c r="AN988" s="509"/>
      <c r="AO988" s="509"/>
      <c r="AP988" s="509"/>
      <c r="AQ988" s="509"/>
      <c r="AR988" s="509"/>
      <c r="AS988" s="509"/>
      <c r="AT988" s="509"/>
      <c r="AU988" s="509"/>
      <c r="AV988" s="509"/>
      <c r="AW988" s="509"/>
      <c r="AX988" s="509"/>
      <c r="AY988" s="509"/>
      <c r="AZ988" s="509"/>
      <c r="BA988" s="509"/>
      <c r="BB988" s="509"/>
      <c r="BC988" s="509"/>
    </row>
    <row r="989" ht="15.75" customHeight="1">
      <c r="A989" s="509"/>
      <c r="B989" s="510"/>
      <c r="C989" s="509"/>
      <c r="D989" s="509"/>
      <c r="E989" s="509"/>
      <c r="F989" s="509"/>
      <c r="G989" s="509"/>
      <c r="H989" s="509"/>
      <c r="I989" s="509"/>
      <c r="J989" s="509"/>
      <c r="K989" s="509"/>
      <c r="L989" s="509"/>
      <c r="M989" s="509"/>
      <c r="N989" s="509"/>
      <c r="O989" s="509"/>
      <c r="P989" s="509"/>
      <c r="Q989" s="509"/>
      <c r="R989" s="509"/>
      <c r="S989" s="509"/>
      <c r="T989" s="509"/>
      <c r="U989" s="509"/>
      <c r="V989" s="509"/>
      <c r="W989" s="509"/>
      <c r="X989" s="509"/>
      <c r="Y989" s="509"/>
      <c r="Z989" s="509"/>
      <c r="AA989" s="509"/>
      <c r="AB989" s="509"/>
      <c r="AC989" s="509"/>
      <c r="AD989" s="509"/>
      <c r="AE989" s="509"/>
      <c r="AF989" s="509"/>
      <c r="AG989" s="509"/>
      <c r="AH989" s="509"/>
      <c r="AI989" s="509"/>
      <c r="AJ989" s="509"/>
      <c r="AK989" s="509"/>
      <c r="AL989" s="509"/>
      <c r="AM989" s="509"/>
      <c r="AN989" s="509"/>
      <c r="AO989" s="509"/>
      <c r="AP989" s="509"/>
      <c r="AQ989" s="509"/>
      <c r="AR989" s="509"/>
      <c r="AS989" s="509"/>
      <c r="AT989" s="509"/>
      <c r="AU989" s="509"/>
      <c r="AV989" s="509"/>
      <c r="AW989" s="509"/>
      <c r="AX989" s="509"/>
      <c r="AY989" s="509"/>
      <c r="AZ989" s="509"/>
      <c r="BA989" s="509"/>
      <c r="BB989" s="509"/>
      <c r="BC989" s="509"/>
    </row>
    <row r="990" ht="15.75" customHeight="1">
      <c r="A990" s="509"/>
      <c r="B990" s="510"/>
      <c r="C990" s="509"/>
      <c r="D990" s="509"/>
      <c r="E990" s="509"/>
      <c r="F990" s="509"/>
      <c r="G990" s="509"/>
      <c r="H990" s="509"/>
      <c r="I990" s="509"/>
      <c r="J990" s="509"/>
      <c r="K990" s="509"/>
      <c r="L990" s="509"/>
      <c r="M990" s="509"/>
      <c r="N990" s="509"/>
      <c r="O990" s="509"/>
      <c r="P990" s="509"/>
      <c r="Q990" s="509"/>
      <c r="R990" s="509"/>
      <c r="S990" s="509"/>
      <c r="T990" s="509"/>
      <c r="U990" s="509"/>
      <c r="V990" s="509"/>
      <c r="W990" s="509"/>
      <c r="X990" s="509"/>
      <c r="Y990" s="509"/>
      <c r="Z990" s="509"/>
      <c r="AA990" s="509"/>
      <c r="AB990" s="509"/>
      <c r="AC990" s="509"/>
      <c r="AD990" s="509"/>
      <c r="AE990" s="509"/>
      <c r="AF990" s="509"/>
      <c r="AG990" s="509"/>
      <c r="AH990" s="509"/>
      <c r="AI990" s="509"/>
      <c r="AJ990" s="509"/>
      <c r="AK990" s="509"/>
      <c r="AL990" s="509"/>
      <c r="AM990" s="509"/>
      <c r="AN990" s="509"/>
      <c r="AO990" s="509"/>
      <c r="AP990" s="509"/>
      <c r="AQ990" s="509"/>
      <c r="AR990" s="509"/>
      <c r="AS990" s="509"/>
      <c r="AT990" s="509"/>
      <c r="AU990" s="509"/>
      <c r="AV990" s="509"/>
      <c r="AW990" s="509"/>
      <c r="AX990" s="509"/>
      <c r="AY990" s="509"/>
      <c r="AZ990" s="509"/>
      <c r="BA990" s="509"/>
      <c r="BB990" s="509"/>
      <c r="BC990" s="509"/>
    </row>
    <row r="991" ht="15.75" customHeight="1">
      <c r="A991" s="509"/>
      <c r="B991" s="510"/>
      <c r="C991" s="509"/>
      <c r="D991" s="509"/>
      <c r="E991" s="509"/>
      <c r="F991" s="509"/>
      <c r="G991" s="509"/>
      <c r="H991" s="509"/>
      <c r="I991" s="509"/>
      <c r="J991" s="509"/>
      <c r="K991" s="509"/>
      <c r="L991" s="509"/>
      <c r="M991" s="509"/>
      <c r="N991" s="509"/>
      <c r="O991" s="509"/>
      <c r="P991" s="509"/>
      <c r="Q991" s="509"/>
      <c r="R991" s="509"/>
      <c r="S991" s="509"/>
      <c r="T991" s="509"/>
      <c r="U991" s="509"/>
      <c r="V991" s="509"/>
      <c r="W991" s="509"/>
      <c r="X991" s="509"/>
      <c r="Y991" s="509"/>
      <c r="Z991" s="509"/>
      <c r="AA991" s="509"/>
      <c r="AB991" s="509"/>
      <c r="AC991" s="509"/>
      <c r="AD991" s="509"/>
      <c r="AE991" s="509"/>
      <c r="AF991" s="509"/>
      <c r="AG991" s="509"/>
      <c r="AH991" s="509"/>
      <c r="AI991" s="509"/>
      <c r="AJ991" s="509"/>
      <c r="AK991" s="509"/>
      <c r="AL991" s="509"/>
      <c r="AM991" s="509"/>
      <c r="AN991" s="509"/>
      <c r="AO991" s="509"/>
      <c r="AP991" s="509"/>
      <c r="AQ991" s="509"/>
      <c r="AR991" s="509"/>
      <c r="AS991" s="509"/>
      <c r="AT991" s="509"/>
      <c r="AU991" s="509"/>
      <c r="AV991" s="509"/>
      <c r="AW991" s="509"/>
      <c r="AX991" s="509"/>
      <c r="AY991" s="509"/>
      <c r="AZ991" s="509"/>
      <c r="BA991" s="509"/>
      <c r="BB991" s="509"/>
      <c r="BC991" s="509"/>
    </row>
    <row r="992" ht="15.75" customHeight="1">
      <c r="A992" s="509"/>
      <c r="B992" s="510"/>
      <c r="C992" s="509"/>
      <c r="D992" s="509"/>
      <c r="E992" s="509"/>
      <c r="F992" s="509"/>
      <c r="G992" s="509"/>
      <c r="H992" s="509"/>
      <c r="I992" s="509"/>
      <c r="J992" s="509"/>
      <c r="K992" s="509"/>
      <c r="L992" s="509"/>
      <c r="M992" s="509"/>
      <c r="N992" s="509"/>
      <c r="O992" s="509"/>
      <c r="P992" s="509"/>
      <c r="Q992" s="509"/>
      <c r="R992" s="509"/>
      <c r="S992" s="509"/>
      <c r="T992" s="509"/>
      <c r="U992" s="509"/>
      <c r="V992" s="509"/>
      <c r="W992" s="509"/>
      <c r="X992" s="509"/>
      <c r="Y992" s="509"/>
      <c r="Z992" s="509"/>
      <c r="AA992" s="509"/>
      <c r="AB992" s="509"/>
      <c r="AC992" s="509"/>
      <c r="AD992" s="509"/>
      <c r="AE992" s="509"/>
      <c r="AF992" s="509"/>
      <c r="AG992" s="509"/>
      <c r="AH992" s="509"/>
      <c r="AI992" s="509"/>
      <c r="AJ992" s="509"/>
      <c r="AK992" s="509"/>
      <c r="AL992" s="509"/>
      <c r="AM992" s="509"/>
      <c r="AN992" s="509"/>
      <c r="AO992" s="509"/>
      <c r="AP992" s="509"/>
      <c r="AQ992" s="509"/>
      <c r="AR992" s="509"/>
      <c r="AS992" s="509"/>
      <c r="AT992" s="509"/>
      <c r="AU992" s="509"/>
      <c r="AV992" s="509"/>
      <c r="AW992" s="509"/>
      <c r="AX992" s="509"/>
      <c r="AY992" s="509"/>
      <c r="AZ992" s="509"/>
      <c r="BA992" s="509"/>
      <c r="BB992" s="509"/>
      <c r="BC992" s="509"/>
    </row>
    <row r="993" ht="15.75" customHeight="1">
      <c r="A993" s="509"/>
      <c r="B993" s="510"/>
      <c r="C993" s="509"/>
      <c r="D993" s="509"/>
      <c r="E993" s="509"/>
      <c r="F993" s="509"/>
      <c r="G993" s="509"/>
      <c r="H993" s="509"/>
      <c r="I993" s="509"/>
      <c r="J993" s="509"/>
      <c r="K993" s="509"/>
      <c r="L993" s="509"/>
      <c r="M993" s="509"/>
      <c r="N993" s="509"/>
      <c r="O993" s="509"/>
      <c r="P993" s="509"/>
      <c r="Q993" s="509"/>
      <c r="R993" s="509"/>
      <c r="S993" s="509"/>
      <c r="T993" s="509"/>
      <c r="U993" s="509"/>
      <c r="V993" s="509"/>
      <c r="W993" s="509"/>
      <c r="X993" s="509"/>
      <c r="Y993" s="509"/>
      <c r="Z993" s="509"/>
      <c r="AA993" s="509"/>
      <c r="AB993" s="509"/>
      <c r="AC993" s="509"/>
      <c r="AD993" s="509"/>
      <c r="AE993" s="509"/>
      <c r="AF993" s="509"/>
      <c r="AG993" s="509"/>
      <c r="AH993" s="509"/>
      <c r="AI993" s="509"/>
      <c r="AJ993" s="509"/>
      <c r="AK993" s="509"/>
      <c r="AL993" s="509"/>
      <c r="AM993" s="509"/>
      <c r="AN993" s="509"/>
      <c r="AO993" s="509"/>
      <c r="AP993" s="509"/>
      <c r="AQ993" s="509"/>
      <c r="AR993" s="509"/>
      <c r="AS993" s="509"/>
      <c r="AT993" s="509"/>
      <c r="AU993" s="509"/>
      <c r="AV993" s="509"/>
      <c r="AW993" s="509"/>
      <c r="AX993" s="509"/>
      <c r="AY993" s="509"/>
      <c r="AZ993" s="509"/>
      <c r="BA993" s="509"/>
      <c r="BB993" s="509"/>
      <c r="BC993" s="509"/>
    </row>
    <row r="994" ht="15.75" customHeight="1">
      <c r="A994" s="509"/>
      <c r="B994" s="510"/>
      <c r="C994" s="509"/>
      <c r="D994" s="509"/>
      <c r="E994" s="509"/>
      <c r="F994" s="509"/>
      <c r="G994" s="509"/>
      <c r="H994" s="509"/>
      <c r="I994" s="509"/>
      <c r="J994" s="509"/>
      <c r="K994" s="509"/>
      <c r="L994" s="509"/>
      <c r="M994" s="509"/>
      <c r="N994" s="509"/>
      <c r="O994" s="509"/>
      <c r="P994" s="509"/>
      <c r="Q994" s="509"/>
      <c r="R994" s="509"/>
      <c r="S994" s="509"/>
      <c r="T994" s="509"/>
      <c r="U994" s="509"/>
      <c r="V994" s="509"/>
      <c r="W994" s="509"/>
      <c r="X994" s="509"/>
      <c r="Y994" s="509"/>
      <c r="Z994" s="509"/>
      <c r="AA994" s="509"/>
      <c r="AB994" s="509"/>
      <c r="AC994" s="509"/>
      <c r="AD994" s="509"/>
      <c r="AE994" s="509"/>
      <c r="AF994" s="509"/>
      <c r="AG994" s="509"/>
      <c r="AH994" s="509"/>
      <c r="AI994" s="509"/>
      <c r="AJ994" s="509"/>
      <c r="AK994" s="509"/>
      <c r="AL994" s="509"/>
      <c r="AM994" s="509"/>
      <c r="AN994" s="509"/>
      <c r="AO994" s="509"/>
      <c r="AP994" s="509"/>
      <c r="AQ994" s="509"/>
      <c r="AR994" s="509"/>
      <c r="AS994" s="509"/>
      <c r="AT994" s="509"/>
      <c r="AU994" s="509"/>
      <c r="AV994" s="509"/>
      <c r="AW994" s="509"/>
      <c r="AX994" s="509"/>
      <c r="AY994" s="509"/>
      <c r="AZ994" s="509"/>
      <c r="BA994" s="509"/>
      <c r="BB994" s="509"/>
      <c r="BC994" s="509"/>
    </row>
    <row r="995" ht="15.75" customHeight="1">
      <c r="A995" s="509"/>
      <c r="B995" s="510"/>
      <c r="C995" s="509"/>
      <c r="D995" s="509"/>
      <c r="E995" s="509"/>
      <c r="F995" s="509"/>
      <c r="G995" s="509"/>
      <c r="H995" s="509"/>
      <c r="I995" s="509"/>
      <c r="J995" s="509"/>
      <c r="K995" s="509"/>
      <c r="L995" s="509"/>
      <c r="M995" s="509"/>
      <c r="N995" s="509"/>
      <c r="O995" s="509"/>
      <c r="P995" s="509"/>
      <c r="Q995" s="509"/>
      <c r="R995" s="509"/>
      <c r="S995" s="509"/>
      <c r="T995" s="509"/>
      <c r="U995" s="509"/>
      <c r="V995" s="509"/>
      <c r="W995" s="509"/>
      <c r="X995" s="509"/>
      <c r="Y995" s="509"/>
      <c r="Z995" s="509"/>
      <c r="AA995" s="509"/>
      <c r="AB995" s="509"/>
      <c r="AC995" s="509"/>
      <c r="AD995" s="509"/>
      <c r="AE995" s="509"/>
      <c r="AF995" s="509"/>
      <c r="AG995" s="509"/>
      <c r="AH995" s="509"/>
      <c r="AI995" s="509"/>
      <c r="AJ995" s="509"/>
      <c r="AK995" s="509"/>
      <c r="AL995" s="509"/>
      <c r="AM995" s="509"/>
      <c r="AN995" s="509"/>
      <c r="AO995" s="509"/>
      <c r="AP995" s="509"/>
      <c r="AQ995" s="509"/>
      <c r="AR995" s="509"/>
      <c r="AS995" s="509"/>
      <c r="AT995" s="509"/>
      <c r="AU995" s="509"/>
      <c r="AV995" s="509"/>
      <c r="AW995" s="509"/>
      <c r="AX995" s="509"/>
      <c r="AY995" s="509"/>
      <c r="AZ995" s="509"/>
      <c r="BA995" s="509"/>
      <c r="BB995" s="509"/>
      <c r="BC995" s="509"/>
    </row>
    <row r="996" ht="15.75" customHeight="1">
      <c r="A996" s="509"/>
      <c r="B996" s="510"/>
      <c r="C996" s="509"/>
      <c r="D996" s="509"/>
      <c r="E996" s="509"/>
      <c r="F996" s="509"/>
      <c r="G996" s="509"/>
      <c r="H996" s="509"/>
      <c r="I996" s="509"/>
      <c r="J996" s="509"/>
      <c r="K996" s="509"/>
      <c r="L996" s="509"/>
      <c r="M996" s="509"/>
      <c r="N996" s="509"/>
      <c r="O996" s="509"/>
      <c r="P996" s="509"/>
      <c r="Q996" s="509"/>
      <c r="R996" s="509"/>
      <c r="S996" s="509"/>
      <c r="T996" s="509"/>
      <c r="U996" s="509"/>
      <c r="V996" s="509"/>
      <c r="W996" s="509"/>
      <c r="X996" s="509"/>
      <c r="Y996" s="509"/>
      <c r="Z996" s="509"/>
      <c r="AA996" s="509"/>
      <c r="AB996" s="509"/>
      <c r="AC996" s="509"/>
      <c r="AD996" s="509"/>
      <c r="AE996" s="509"/>
      <c r="AF996" s="509"/>
      <c r="AG996" s="509"/>
      <c r="AH996" s="509"/>
      <c r="AI996" s="509"/>
      <c r="AJ996" s="509"/>
      <c r="AK996" s="509"/>
      <c r="AL996" s="509"/>
      <c r="AM996" s="509"/>
      <c r="AN996" s="509"/>
      <c r="AO996" s="509"/>
      <c r="AP996" s="509"/>
      <c r="AQ996" s="509"/>
      <c r="AR996" s="509"/>
      <c r="AS996" s="509"/>
      <c r="AT996" s="509"/>
      <c r="AU996" s="509"/>
      <c r="AV996" s="509"/>
      <c r="AW996" s="509"/>
      <c r="AX996" s="509"/>
      <c r="AY996" s="509"/>
      <c r="AZ996" s="509"/>
      <c r="BA996" s="509"/>
      <c r="BB996" s="509"/>
      <c r="BC996" s="509"/>
    </row>
    <row r="997" ht="15.75" customHeight="1">
      <c r="A997" s="509"/>
      <c r="B997" s="510"/>
      <c r="C997" s="509"/>
      <c r="D997" s="509"/>
      <c r="E997" s="509"/>
      <c r="F997" s="509"/>
      <c r="G997" s="509"/>
      <c r="H997" s="509"/>
      <c r="I997" s="509"/>
      <c r="J997" s="509"/>
      <c r="K997" s="509"/>
      <c r="L997" s="509"/>
      <c r="M997" s="509"/>
      <c r="N997" s="509"/>
      <c r="O997" s="509"/>
      <c r="P997" s="509"/>
      <c r="Q997" s="509"/>
      <c r="R997" s="509"/>
      <c r="S997" s="509"/>
      <c r="T997" s="509"/>
      <c r="U997" s="509"/>
      <c r="V997" s="509"/>
      <c r="W997" s="509"/>
      <c r="X997" s="509"/>
      <c r="Y997" s="509"/>
      <c r="Z997" s="509"/>
      <c r="AA997" s="509"/>
      <c r="AB997" s="509"/>
      <c r="AC997" s="509"/>
      <c r="AD997" s="509"/>
      <c r="AE997" s="509"/>
      <c r="AF997" s="509"/>
      <c r="AG997" s="509"/>
      <c r="AH997" s="509"/>
      <c r="AI997" s="509"/>
      <c r="AJ997" s="509"/>
      <c r="AK997" s="509"/>
      <c r="AL997" s="509"/>
      <c r="AM997" s="509"/>
      <c r="AN997" s="509"/>
      <c r="AO997" s="509"/>
      <c r="AP997" s="509"/>
      <c r="AQ997" s="509"/>
      <c r="AR997" s="509"/>
      <c r="AS997" s="509"/>
      <c r="AT997" s="509"/>
      <c r="AU997" s="509"/>
      <c r="AV997" s="509"/>
      <c r="AW997" s="509"/>
      <c r="AX997" s="509"/>
      <c r="AY997" s="509"/>
      <c r="AZ997" s="509"/>
      <c r="BA997" s="509"/>
      <c r="BB997" s="509"/>
      <c r="BC997" s="509"/>
    </row>
    <row r="998" ht="15.75" customHeight="1">
      <c r="A998" s="509"/>
      <c r="B998" s="510"/>
      <c r="C998" s="509"/>
      <c r="D998" s="509"/>
      <c r="E998" s="509"/>
      <c r="F998" s="509"/>
      <c r="G998" s="509"/>
      <c r="H998" s="509"/>
      <c r="I998" s="509"/>
      <c r="J998" s="509"/>
      <c r="K998" s="509"/>
      <c r="L998" s="509"/>
      <c r="M998" s="509"/>
      <c r="N998" s="509"/>
      <c r="O998" s="509"/>
      <c r="P998" s="509"/>
      <c r="Q998" s="509"/>
      <c r="R998" s="509"/>
      <c r="S998" s="509"/>
      <c r="T998" s="509"/>
      <c r="U998" s="509"/>
      <c r="V998" s="509"/>
      <c r="W998" s="509"/>
      <c r="X998" s="509"/>
      <c r="Y998" s="509"/>
      <c r="Z998" s="509"/>
      <c r="AA998" s="509"/>
      <c r="AB998" s="509"/>
      <c r="AC998" s="509"/>
      <c r="AD998" s="509"/>
      <c r="AE998" s="509"/>
      <c r="AF998" s="509"/>
      <c r="AG998" s="509"/>
      <c r="AH998" s="509"/>
      <c r="AI998" s="509"/>
      <c r="AJ998" s="509"/>
      <c r="AK998" s="509"/>
      <c r="AL998" s="509"/>
      <c r="AM998" s="509"/>
      <c r="AN998" s="509"/>
      <c r="AO998" s="509"/>
      <c r="AP998" s="509"/>
      <c r="AQ998" s="509"/>
      <c r="AR998" s="509"/>
      <c r="AS998" s="509"/>
      <c r="AT998" s="509"/>
      <c r="AU998" s="509"/>
      <c r="AV998" s="509"/>
      <c r="AW998" s="509"/>
      <c r="AX998" s="509"/>
      <c r="AY998" s="509"/>
      <c r="AZ998" s="509"/>
      <c r="BA998" s="509"/>
      <c r="BB998" s="509"/>
      <c r="BC998" s="509"/>
    </row>
    <row r="999" ht="15.75" customHeight="1">
      <c r="A999" s="509"/>
      <c r="B999" s="510"/>
      <c r="C999" s="509"/>
      <c r="D999" s="509"/>
      <c r="E999" s="509"/>
      <c r="F999" s="509"/>
      <c r="G999" s="509"/>
      <c r="H999" s="509"/>
      <c r="I999" s="509"/>
      <c r="J999" s="509"/>
      <c r="K999" s="509"/>
      <c r="L999" s="509"/>
      <c r="M999" s="509"/>
      <c r="N999" s="509"/>
      <c r="O999" s="509"/>
      <c r="P999" s="509"/>
      <c r="Q999" s="509"/>
      <c r="R999" s="509"/>
      <c r="S999" s="509"/>
      <c r="T999" s="509"/>
      <c r="U999" s="509"/>
      <c r="V999" s="509"/>
      <c r="W999" s="509"/>
      <c r="X999" s="509"/>
      <c r="Y999" s="509"/>
      <c r="Z999" s="509"/>
      <c r="AA999" s="509"/>
      <c r="AB999" s="509"/>
      <c r="AC999" s="509"/>
      <c r="AD999" s="509"/>
      <c r="AE999" s="509"/>
      <c r="AF999" s="509"/>
      <c r="AG999" s="509"/>
      <c r="AH999" s="509"/>
      <c r="AI999" s="509"/>
      <c r="AJ999" s="509"/>
      <c r="AK999" s="509"/>
      <c r="AL999" s="509"/>
      <c r="AM999" s="509"/>
      <c r="AN999" s="509"/>
      <c r="AO999" s="509"/>
      <c r="AP999" s="509"/>
      <c r="AQ999" s="509"/>
      <c r="AR999" s="509"/>
      <c r="AS999" s="509"/>
      <c r="AT999" s="509"/>
      <c r="AU999" s="509"/>
      <c r="AV999" s="509"/>
      <c r="AW999" s="509"/>
      <c r="AX999" s="509"/>
      <c r="AY999" s="509"/>
      <c r="AZ999" s="509"/>
      <c r="BA999" s="509"/>
      <c r="BB999" s="509"/>
      <c r="BC999" s="509"/>
    </row>
  </sheetData>
  <mergeCells count="32">
    <mergeCell ref="AL5:AM5"/>
    <mergeCell ref="AL6:AL7"/>
    <mergeCell ref="AM6:AM7"/>
    <mergeCell ref="AN6:AN7"/>
    <mergeCell ref="AO6:AO7"/>
    <mergeCell ref="AP6:AQ6"/>
    <mergeCell ref="AR6:AS6"/>
    <mergeCell ref="AP20:AQ20"/>
    <mergeCell ref="AR20:AS20"/>
    <mergeCell ref="A5:AJ5"/>
    <mergeCell ref="A19:AJ19"/>
    <mergeCell ref="AL19:AM19"/>
    <mergeCell ref="AL20:AL21"/>
    <mergeCell ref="AM20:AM21"/>
    <mergeCell ref="AN20:AN21"/>
    <mergeCell ref="AO20:AO21"/>
    <mergeCell ref="AL33:AM33"/>
    <mergeCell ref="AL34:AL35"/>
    <mergeCell ref="AM34:AM35"/>
    <mergeCell ref="AN34:AN35"/>
    <mergeCell ref="AO34:AO35"/>
    <mergeCell ref="AP34:AQ34"/>
    <mergeCell ref="AR34:AS34"/>
    <mergeCell ref="AP48:AQ48"/>
    <mergeCell ref="AR48:AS48"/>
    <mergeCell ref="A33:AJ33"/>
    <mergeCell ref="A47:AJ47"/>
    <mergeCell ref="AL47:AM47"/>
    <mergeCell ref="AL48:AL49"/>
    <mergeCell ref="AM48:AM49"/>
    <mergeCell ref="AN48:AN49"/>
    <mergeCell ref="AO48:AO49"/>
  </mergeCells>
  <conditionalFormatting sqref="B6:C6 B20:I29 J20:J25 K20:AJ29 AM22:AN29 J27:J29 B34:I34 J34:J42 K34 L34:L42 M34:AE40 AF34:AJ34 B41 C41:I42 K41:K42 AM42:AN42 B48:AJ48">
    <cfRule type="cellIs" dxfId="0" priority="1" operator="equal">
      <formula>"RIS"</formula>
    </cfRule>
  </conditionalFormatting>
  <conditionalFormatting sqref="B6:C6 B20:I29 J20:J25 K20:AJ29 AM22:AN29 J27:J29 B34:I34 J34:J42 K34 L34:L42 M34:AE40 AF34:AJ34 B41 C41:I42 K41:K42 AM42:AN42 B48:AJ48">
    <cfRule type="cellIs" dxfId="1" priority="2" operator="equal">
      <formula>"PDN"</formula>
    </cfRule>
  </conditionalFormatting>
  <conditionalFormatting sqref="B6:C6 B20:I29 J20:J25 K20:AJ29 AM22:AN29 J27:J29 B34:I34 J34:J42 K34 L34:L42 M34:AE40 AF34:AJ34 B41 C41:I42 K41:K42 AM42:AN42 B48:AJ48">
    <cfRule type="cellIs" dxfId="2" priority="3" operator="equal">
      <formula>"art"</formula>
    </cfRule>
  </conditionalFormatting>
  <conditionalFormatting sqref="B34:U34 B48:U48">
    <cfRule type="cellIs" dxfId="0" priority="4" operator="equal">
      <formula>"RIS"</formula>
    </cfRule>
  </conditionalFormatting>
  <conditionalFormatting sqref="B34:U34 B48:U48">
    <cfRule type="cellIs" dxfId="1" priority="5" operator="equal">
      <formula>"PDN"</formula>
    </cfRule>
  </conditionalFormatting>
  <conditionalFormatting sqref="B34:U34 B48:U48">
    <cfRule type="cellIs" dxfId="2" priority="6" operator="equal">
      <formula>"art"</formula>
    </cfRule>
  </conditionalFormatting>
  <conditionalFormatting sqref="B35:I40 AJ35:AJ40 AM36:AM42 AN36:AN41">
    <cfRule type="cellIs" dxfId="0" priority="7" operator="equal">
      <formula>"RIS"</formula>
    </cfRule>
  </conditionalFormatting>
  <conditionalFormatting sqref="B35:I40 AJ35:AJ40 AM36:AM42 AN36:AN41">
    <cfRule type="cellIs" dxfId="1" priority="8" operator="equal">
      <formula>"PDN"</formula>
    </cfRule>
  </conditionalFormatting>
  <conditionalFormatting sqref="B35:I40 AJ35:AJ40 AM36:AM42 AN36:AN41">
    <cfRule type="cellIs" dxfId="2" priority="9" operator="equal">
      <formula>"art"</formula>
    </cfRule>
  </conditionalFormatting>
  <conditionalFormatting sqref="B48:U48">
    <cfRule type="cellIs" dxfId="0" priority="10" operator="equal">
      <formula>"RIS"</formula>
    </cfRule>
  </conditionalFormatting>
  <conditionalFormatting sqref="B48:U48">
    <cfRule type="cellIs" dxfId="1" priority="11" operator="equal">
      <formula>"PDN"</formula>
    </cfRule>
  </conditionalFormatting>
  <conditionalFormatting sqref="B48:U48">
    <cfRule type="cellIs" dxfId="2" priority="12" operator="equal">
      <formula>"art"</formula>
    </cfRule>
  </conditionalFormatting>
  <conditionalFormatting sqref="B49:B55 K49:U55 AJ49:AJ55 C50:C55 D50:D57 E50:I55 J50 AM50:AM58 AN51:AN56 J52:J56 AN58">
    <cfRule type="cellIs" dxfId="0" priority="13" operator="equal">
      <formula>"RIS"</formula>
    </cfRule>
  </conditionalFormatting>
  <conditionalFormatting sqref="B49:B55 K49:U55 AJ49:AJ55 C50:C55 D50:D57 E50:I55 J50 AM50:AM58 AN51:AN56 J52:J56 AN58">
    <cfRule type="cellIs" dxfId="1" priority="14" operator="equal">
      <formula>"PDN"</formula>
    </cfRule>
  </conditionalFormatting>
  <conditionalFormatting sqref="B49:B55 K49:U55 AJ49:AJ55 C50:C55 D50:D57 E50:I55 J50 AM50:AM58 AN51:AN56 J52:J56 AN58">
    <cfRule type="cellIs" dxfId="2" priority="15" operator="equal">
      <formula>"art"</formula>
    </cfRule>
  </conditionalFormatting>
  <conditionalFormatting sqref="AM22:AM28">
    <cfRule type="cellIs" dxfId="0" priority="16" operator="equal">
      <formula>"RIS"</formula>
    </cfRule>
  </conditionalFormatting>
  <conditionalFormatting sqref="AM22:AM28">
    <cfRule type="cellIs" dxfId="1" priority="17" operator="equal">
      <formula>"PDN"</formula>
    </cfRule>
  </conditionalFormatting>
  <conditionalFormatting sqref="AM22:AM28">
    <cfRule type="cellIs" dxfId="2" priority="18" operator="equal">
      <formula>"art"</formula>
    </cfRule>
  </conditionalFormatting>
  <conditionalFormatting sqref="AM36:AM43">
    <cfRule type="cellIs" dxfId="0" priority="19" operator="equal">
      <formula>"RIS"</formula>
    </cfRule>
  </conditionalFormatting>
  <conditionalFormatting sqref="AM36:AM43">
    <cfRule type="cellIs" dxfId="1" priority="20" operator="equal">
      <formula>"PDN"</formula>
    </cfRule>
  </conditionalFormatting>
  <conditionalFormatting sqref="AM36:AM43">
    <cfRule type="cellIs" dxfId="2" priority="21" operator="equal">
      <formula>"art"</formula>
    </cfRule>
  </conditionalFormatting>
  <conditionalFormatting sqref="AJ35:AJ40">
    <cfRule type="cellIs" dxfId="0" priority="22" operator="equal">
      <formula>"RIS"</formula>
    </cfRule>
  </conditionalFormatting>
  <conditionalFormatting sqref="AJ35:AJ40">
    <cfRule type="cellIs" dxfId="1" priority="23" operator="equal">
      <formula>"PDN"</formula>
    </cfRule>
  </conditionalFormatting>
  <conditionalFormatting sqref="AJ35:AJ40">
    <cfRule type="cellIs" dxfId="2" priority="24" operator="equal">
      <formula>"art"</formula>
    </cfRule>
  </conditionalFormatting>
  <conditionalFormatting sqref="D42:J42 D44:J44">
    <cfRule type="cellIs" dxfId="0" priority="25" operator="equal">
      <formula>"RIS"</formula>
    </cfRule>
  </conditionalFormatting>
  <conditionalFormatting sqref="D42:J42 D44:J44">
    <cfRule type="cellIs" dxfId="1" priority="26" operator="equal">
      <formula>"PDN"</formula>
    </cfRule>
  </conditionalFormatting>
  <conditionalFormatting sqref="D42:J42 D44:J44">
    <cfRule type="cellIs" dxfId="2" priority="27" operator="equal">
      <formula>"art"</formula>
    </cfRule>
  </conditionalFormatting>
  <conditionalFormatting sqref="B42 C49:J49 AM50:AM51 AN50 B55:C55 D55:D57 E55:I55 J55:J56 AJ55 AM55:AM58 AN56 AN58">
    <cfRule type="cellIs" dxfId="0" priority="28" operator="equal">
      <formula>"RIS"</formula>
    </cfRule>
  </conditionalFormatting>
  <conditionalFormatting sqref="B42 C49:J49 AM50:AM51 AN50 B55:C55 D55:D57 E55:I55 J55:J56 AJ55 AM55:AM58 AN56 AN58">
    <cfRule type="cellIs" dxfId="1" priority="29" operator="equal">
      <formula>"PDN"</formula>
    </cfRule>
  </conditionalFormatting>
  <conditionalFormatting sqref="B42 C49:J49 AM50:AM51 AN50 B55:C55 D55:D57 E55:I55 J55:J56 AJ55 AM55:AM58 AN56 AN58">
    <cfRule type="cellIs" dxfId="2" priority="30" operator="equal">
      <formula>"art"</formula>
    </cfRule>
  </conditionalFormatting>
  <conditionalFormatting sqref="AM50:AM51">
    <cfRule type="cellIs" dxfId="0" priority="31" operator="equal">
      <formula>"RIS"</formula>
    </cfRule>
  </conditionalFormatting>
  <conditionalFormatting sqref="AM50:AM51">
    <cfRule type="cellIs" dxfId="1" priority="32" operator="equal">
      <formula>"PDN"</formula>
    </cfRule>
  </conditionalFormatting>
  <conditionalFormatting sqref="AM50:AM51">
    <cfRule type="cellIs" dxfId="2" priority="33" operator="equal">
      <formula>"art"</formula>
    </cfRule>
  </conditionalFormatting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71"/>
    <col customWidth="1" min="2" max="2" width="21.0"/>
    <col customWidth="1" hidden="1" min="3" max="3" width="39.43"/>
    <col customWidth="1" min="4" max="4" width="16.57"/>
    <col customWidth="1" hidden="1" min="5" max="9" width="14.0"/>
    <col customWidth="1" min="10" max="10" width="6.71"/>
    <col customWidth="1" min="11" max="11" width="6.29"/>
    <col customWidth="1" min="12" max="12" width="5.14"/>
    <col customWidth="1" min="13" max="14" width="6.57"/>
    <col customWidth="1" hidden="1" min="15" max="18" width="14.0"/>
    <col customWidth="1" min="19" max="19" width="14.71"/>
    <col customWidth="1" min="20" max="20" width="5.71"/>
    <col customWidth="1" min="21" max="21" width="7.29"/>
    <col customWidth="1" min="22" max="22" width="5.71"/>
    <col customWidth="1" hidden="1" min="23" max="23" width="6.57"/>
    <col customWidth="1" hidden="1" min="24" max="24" width="6.71"/>
    <col customWidth="1" hidden="1" min="25" max="25" width="7.43"/>
    <col customWidth="1" hidden="1" min="26" max="28" width="8.71"/>
    <col customWidth="1" hidden="1" min="29" max="30" width="10.43"/>
    <col customWidth="1" hidden="1" min="31" max="31" width="19.71"/>
    <col customWidth="1" hidden="1" min="32" max="32" width="19.86"/>
    <col customWidth="1" hidden="1" min="33" max="35" width="13.14"/>
    <col customWidth="1" hidden="1" min="36" max="36" width="12.29"/>
    <col customWidth="1" min="37" max="37" width="12.29"/>
    <col customWidth="1" min="38" max="38" width="11.43"/>
    <col customWidth="1" min="39" max="39" width="3.43"/>
    <col customWidth="1" min="40" max="40" width="21.14"/>
    <col customWidth="1" min="41" max="41" width="4.86"/>
    <col customWidth="1" min="42" max="42" width="11.57"/>
    <col customWidth="1" min="43" max="43" width="5.71"/>
    <col customWidth="1" min="44" max="44" width="4.86"/>
    <col customWidth="1" min="45" max="45" width="5.0"/>
    <col customWidth="1" min="46" max="46" width="4.86"/>
    <col customWidth="1" min="47" max="56" width="9.14"/>
  </cols>
  <sheetData>
    <row r="1" ht="12.75" customHeight="1">
      <c r="A1" s="221"/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3"/>
      <c r="P1" s="221"/>
      <c r="Q1" s="221"/>
      <c r="R1" s="224"/>
      <c r="S1" s="225"/>
      <c r="T1" s="225"/>
      <c r="U1" s="226"/>
      <c r="V1" s="225"/>
      <c r="W1" s="224"/>
      <c r="X1" s="224"/>
      <c r="Y1" s="221"/>
      <c r="Z1" s="221"/>
      <c r="AA1" s="221"/>
      <c r="AB1" s="221"/>
      <c r="AC1" s="226"/>
      <c r="AD1" s="226"/>
      <c r="AE1" s="226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3"/>
      <c r="P2" s="221"/>
      <c r="Q2" s="221"/>
      <c r="R2" s="224"/>
      <c r="S2" s="225"/>
      <c r="T2" s="225"/>
      <c r="U2" s="226"/>
      <c r="V2" s="225"/>
      <c r="W2" s="224"/>
      <c r="X2" s="224"/>
      <c r="Y2" s="221"/>
      <c r="Z2" s="221"/>
      <c r="AA2" s="221"/>
      <c r="AB2" s="221"/>
      <c r="AC2" s="226"/>
      <c r="AD2" s="226"/>
      <c r="AE2" s="226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3"/>
      <c r="P3" s="221"/>
      <c r="Q3" s="221"/>
      <c r="R3" s="224"/>
      <c r="S3" s="225"/>
      <c r="T3" s="225"/>
      <c r="U3" s="226"/>
      <c r="V3" s="225"/>
      <c r="W3" s="224"/>
      <c r="X3" s="224"/>
      <c r="Y3" s="221"/>
      <c r="Z3" s="221"/>
      <c r="AA3" s="221"/>
      <c r="AB3" s="221"/>
      <c r="AC3" s="226"/>
      <c r="AD3" s="226"/>
      <c r="AE3" s="226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3"/>
      <c r="P4" s="221"/>
      <c r="Q4" s="221"/>
      <c r="R4" s="224"/>
      <c r="S4" s="225"/>
      <c r="T4" s="225"/>
      <c r="U4" s="226"/>
      <c r="V4" s="225"/>
      <c r="W4" s="224"/>
      <c r="X4" s="224"/>
      <c r="Y4" s="221"/>
      <c r="Z4" s="221"/>
      <c r="AA4" s="221"/>
      <c r="AB4" s="221"/>
      <c r="AC4" s="226"/>
      <c r="AD4" s="226"/>
      <c r="AE4" s="226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</row>
    <row r="5" ht="15.75" customHeight="1">
      <c r="A5" s="227" t="s">
        <v>370</v>
      </c>
      <c r="B5" s="511"/>
      <c r="C5" s="92"/>
      <c r="D5" s="92"/>
      <c r="E5" s="92"/>
      <c r="F5" s="92"/>
      <c r="G5" s="92"/>
      <c r="H5" s="92"/>
      <c r="I5" s="92"/>
      <c r="J5" s="92"/>
      <c r="K5" s="92"/>
      <c r="L5" s="92"/>
      <c r="M5" s="92"/>
      <c r="N5" s="92"/>
      <c r="O5" s="92"/>
      <c r="P5" s="92"/>
      <c r="Q5" s="92"/>
      <c r="R5" s="92"/>
      <c r="S5" s="92"/>
      <c r="T5" s="92"/>
      <c r="U5" s="512"/>
      <c r="V5" s="513"/>
      <c r="W5" s="92"/>
      <c r="X5" s="92"/>
      <c r="Y5" s="92"/>
      <c r="Z5" s="514"/>
      <c r="AA5" s="514"/>
      <c r="AB5" s="514"/>
      <c r="AC5" s="515"/>
      <c r="AD5" s="515"/>
      <c r="AE5" s="92"/>
      <c r="AF5" s="92"/>
      <c r="AG5" s="92"/>
      <c r="AH5" s="92"/>
      <c r="AI5" s="92"/>
      <c r="AJ5" s="92"/>
      <c r="AK5" s="92"/>
      <c r="AL5" s="221"/>
      <c r="AM5" s="516" t="s">
        <v>371</v>
      </c>
      <c r="AN5" s="230"/>
      <c r="AO5" s="513"/>
      <c r="AP5" s="512"/>
      <c r="AQ5" s="92"/>
      <c r="AR5" s="92"/>
      <c r="AS5" s="92"/>
      <c r="AT5" s="92"/>
      <c r="AU5" s="221"/>
      <c r="AV5" s="221"/>
      <c r="AW5" s="221"/>
      <c r="AX5" s="221"/>
      <c r="AY5" s="221"/>
      <c r="AZ5" s="221"/>
      <c r="BA5" s="221"/>
      <c r="BB5" s="221"/>
      <c r="BC5" s="221"/>
      <c r="BD5" s="221"/>
    </row>
    <row r="6" ht="31.5" customHeight="1">
      <c r="A6" s="517" t="s">
        <v>372</v>
      </c>
      <c r="B6" s="518" t="s">
        <v>11</v>
      </c>
      <c r="C6" s="517" t="s">
        <v>373</v>
      </c>
      <c r="D6" s="519" t="s">
        <v>374</v>
      </c>
      <c r="E6" s="519" t="s">
        <v>375</v>
      </c>
      <c r="F6" s="517" t="s">
        <v>376</v>
      </c>
      <c r="G6" s="518" t="s">
        <v>377</v>
      </c>
      <c r="H6" s="518" t="s">
        <v>378</v>
      </c>
      <c r="I6" s="518" t="s">
        <v>379</v>
      </c>
      <c r="J6" s="518" t="s">
        <v>13</v>
      </c>
      <c r="K6" s="518" t="s">
        <v>14</v>
      </c>
      <c r="L6" s="518" t="s">
        <v>15</v>
      </c>
      <c r="M6" s="518" t="s">
        <v>16</v>
      </c>
      <c r="N6" s="520" t="s">
        <v>538</v>
      </c>
      <c r="O6" s="518" t="s">
        <v>380</v>
      </c>
      <c r="P6" s="518" t="s">
        <v>381</v>
      </c>
      <c r="Q6" s="518" t="s">
        <v>382</v>
      </c>
      <c r="R6" s="518" t="s">
        <v>383</v>
      </c>
      <c r="S6" s="517" t="s">
        <v>384</v>
      </c>
      <c r="T6" s="518" t="s">
        <v>424</v>
      </c>
      <c r="U6" s="517" t="s">
        <v>385</v>
      </c>
      <c r="V6" s="517" t="s">
        <v>386</v>
      </c>
      <c r="W6" s="517" t="s">
        <v>387</v>
      </c>
      <c r="X6" s="517" t="s">
        <v>388</v>
      </c>
      <c r="Y6" s="517" t="s">
        <v>389</v>
      </c>
      <c r="Z6" s="517" t="s">
        <v>390</v>
      </c>
      <c r="AA6" s="518" t="s">
        <v>391</v>
      </c>
      <c r="AB6" s="518" t="s">
        <v>392</v>
      </c>
      <c r="AC6" s="517" t="s">
        <v>393</v>
      </c>
      <c r="AD6" s="517" t="s">
        <v>394</v>
      </c>
      <c r="AE6" s="517" t="s">
        <v>395</v>
      </c>
      <c r="AF6" s="512" t="s">
        <v>396</v>
      </c>
      <c r="AG6" s="512" t="s">
        <v>397</v>
      </c>
      <c r="AH6" s="512" t="s">
        <v>398</v>
      </c>
      <c r="AI6" s="512" t="s">
        <v>399</v>
      </c>
      <c r="AJ6" s="512" t="s">
        <v>400</v>
      </c>
      <c r="AK6" s="92"/>
      <c r="AL6" s="221"/>
      <c r="AM6" s="521" t="s">
        <v>372</v>
      </c>
      <c r="AN6" s="521" t="s">
        <v>12</v>
      </c>
      <c r="AO6" s="522"/>
      <c r="AP6" s="522"/>
      <c r="AQ6" s="523" t="s">
        <v>56</v>
      </c>
      <c r="AR6" s="237"/>
      <c r="AS6" s="524" t="s">
        <v>61</v>
      </c>
      <c r="AT6" s="219"/>
      <c r="AU6" s="221"/>
      <c r="AV6" s="221"/>
      <c r="AW6" s="221"/>
      <c r="AX6" s="221"/>
      <c r="AY6" s="221"/>
      <c r="AZ6" s="221"/>
      <c r="BA6" s="221"/>
      <c r="BB6" s="221"/>
      <c r="BC6" s="221"/>
      <c r="BD6" s="221"/>
    </row>
    <row r="7" ht="15.75" customHeight="1">
      <c r="A7" s="525">
        <v>1.0</v>
      </c>
      <c r="B7" s="526" t="s">
        <v>39</v>
      </c>
      <c r="C7" s="527" t="s">
        <v>401</v>
      </c>
      <c r="D7" s="528" t="s">
        <v>40</v>
      </c>
      <c r="E7" s="517"/>
      <c r="F7" s="529"/>
      <c r="G7" s="529"/>
      <c r="H7" s="529"/>
      <c r="I7" s="525"/>
      <c r="J7" s="530" t="s">
        <v>402</v>
      </c>
      <c r="K7" s="531" t="s">
        <v>66</v>
      </c>
      <c r="L7" s="531" t="s">
        <v>67</v>
      </c>
      <c r="M7" s="532" t="s">
        <v>41</v>
      </c>
      <c r="N7" s="533"/>
      <c r="O7" s="534"/>
      <c r="P7" s="535"/>
      <c r="Q7" s="525"/>
      <c r="R7" s="525"/>
      <c r="S7" s="536"/>
      <c r="T7" s="536"/>
      <c r="U7" s="537"/>
      <c r="V7" s="536"/>
      <c r="W7" s="538"/>
      <c r="X7" s="538"/>
      <c r="Y7" s="538"/>
      <c r="Z7" s="538"/>
      <c r="AA7" s="536"/>
      <c r="AB7" s="536"/>
      <c r="AC7" s="536"/>
      <c r="AD7" s="536"/>
      <c r="AE7" s="536"/>
      <c r="AF7" s="512"/>
      <c r="AG7" s="92"/>
      <c r="AH7" s="92"/>
      <c r="AI7" s="92"/>
      <c r="AJ7" s="92"/>
      <c r="AK7" s="249"/>
      <c r="AL7" s="221"/>
      <c r="AM7" s="250"/>
      <c r="AN7" s="250"/>
      <c r="AO7" s="539" t="s">
        <v>376</v>
      </c>
      <c r="AP7" s="539" t="s">
        <v>403</v>
      </c>
      <c r="AQ7" s="252" t="s">
        <v>369</v>
      </c>
      <c r="AR7" s="252" t="s">
        <v>404</v>
      </c>
      <c r="AS7" s="252" t="s">
        <v>369</v>
      </c>
      <c r="AT7" s="252" t="s">
        <v>404</v>
      </c>
      <c r="AU7" s="221"/>
      <c r="AV7" s="221"/>
      <c r="AW7" s="221"/>
      <c r="AX7" s="221"/>
      <c r="AY7" s="221"/>
      <c r="AZ7" s="221"/>
      <c r="BA7" s="221"/>
      <c r="BB7" s="221"/>
      <c r="BC7" s="221"/>
      <c r="BD7" s="221"/>
    </row>
    <row r="8" ht="15.75" customHeight="1">
      <c r="A8" s="525">
        <v>2.0</v>
      </c>
      <c r="B8" s="540" t="s">
        <v>242</v>
      </c>
      <c r="C8" s="541" t="s">
        <v>408</v>
      </c>
      <c r="D8" s="542" t="s">
        <v>241</v>
      </c>
      <c r="E8" s="517"/>
      <c r="F8" s="529"/>
      <c r="G8" s="529"/>
      <c r="H8" s="529"/>
      <c r="I8" s="525"/>
      <c r="J8" s="244" t="s">
        <v>409</v>
      </c>
      <c r="K8" s="241" t="s">
        <v>410</v>
      </c>
      <c r="L8" s="260" t="s">
        <v>477</v>
      </c>
      <c r="M8" s="532"/>
      <c r="N8" s="533"/>
      <c r="O8" s="543" t="s">
        <v>539</v>
      </c>
      <c r="P8" s="535"/>
      <c r="Q8" s="525"/>
      <c r="R8" s="525"/>
      <c r="S8" s="536"/>
      <c r="T8" s="536"/>
      <c r="U8" s="544"/>
      <c r="V8" s="536"/>
      <c r="W8" s="538"/>
      <c r="X8" s="538"/>
      <c r="Y8" s="545"/>
      <c r="Z8" s="536"/>
      <c r="AA8" s="536"/>
      <c r="AB8" s="536"/>
      <c r="AC8" s="536"/>
      <c r="AD8" s="536"/>
      <c r="AE8" s="536"/>
      <c r="AF8" s="546"/>
      <c r="AG8" s="546"/>
      <c r="AH8" s="546"/>
      <c r="AI8" s="546"/>
      <c r="AJ8" s="547"/>
      <c r="AK8" s="548"/>
      <c r="AL8" s="222"/>
      <c r="AM8" s="525">
        <v>1.0</v>
      </c>
      <c r="AN8" s="528" t="s">
        <v>40</v>
      </c>
      <c r="AO8" s="549">
        <v>2.0</v>
      </c>
      <c r="AP8" s="258" t="s">
        <v>407</v>
      </c>
      <c r="AQ8" s="252">
        <f>COUNTIFS(Jadwal!$D$7:$D$537,AN8,Jadwal!$E$7:$E$537,"T",Jadwal!$L$7:$L$537,$AQ$6)+COUNTIFS(Jadwal!$O$7:$O$537,AN8,Jadwal!$P$7:$P$537,"T",Jadwal!$V$7:$V$537,$AQ$6)+COUNTIFS(Jadwal!$Y$7:$Y$537,AN8,Jadwal!$Z$7:$Z$537,"T",Jadwal!$AF$7:$AF$537,$AQ$6)+COUNTIFS(Jadwal!$AI$7:$AI$537,AN8,Jadwal!$AJ$7:$AJ$537,"T",Jadwal!$AP$7:$AP$537,$AQ$6)+COUNTIFS(Jadwal!$AS$7:$AS$537,AN8,Jadwal!$AT$7:$AT$537,"T",Jadwal!$AZ$7:$AZ$537,$AQ$6)</f>
        <v>2</v>
      </c>
      <c r="AR8" s="252">
        <f>COUNTIFS(Jadwal!$D$7:$D$537,AN8,Jadwal!$E$7:$E$537,"P",Jadwal!$L$7:$L$537,$AQ$6)+COUNTIFS(Jadwal!$O$7:$O$537,AN8,Jadwal!$P$7:$P$537,"P",Jadwal!$V$7:$V$537,$AQ$6)+COUNTIFS(Jadwal!$Y$7:$Y$537,AN8,Jadwal!$Z$7:$Z$537,"P",Jadwal!$AF$7:$AF$537,$AQ$6)+COUNTIFS(Jadwal!$AI$7:$AI$537,AN8,Jadwal!$AJ$7:$AJ$537,"P",Jadwal!$AP$7:$AP$537,$AQ$6)+COUNTIFS(Jadwal!$AS$7:$AS$537,AN8,Jadwal!$AT$7:$AT$537,"P",Jadwal!$AZ$7:$AZ$537,$AQ$6)</f>
        <v>0</v>
      </c>
      <c r="AS8" s="252">
        <f>COUNTIFS(Jadwal!$D$7:$D$537,AN8,Jadwal!$E$7:$E$537,"T",Jadwal!$L$7:$L$537,$AS$6)+COUNTIFS(Jadwal!$O$7:$O$537,AN8,Jadwal!$P$7:$P$537,"T",Jadwal!$V$7:$V$537,$AS$6)+COUNTIFS(Jadwal!$Y$7:$Y$537,AN8,Jadwal!$Z$7:$Z$537,"T",Jadwal!$AF$7:$AF$537,$AS$6)+COUNTIFS(Jadwal!$AI$7:$AI$537,AN8,Jadwal!$AJ$7:$AJ$537,"T",Jadwal!$AP$7:$AP$537,$AS$6)+COUNTIFS(Jadwal!$AS$7:$AS$537,AN8,Jadwal!$AT$7:$AT$537,"T",Jadwal!$AZ$7:$AZ$537,$AS$6)</f>
        <v>2</v>
      </c>
      <c r="AT8" s="252">
        <f>COUNTIFS(Jadwal!$D$7:$D$537,AN8,Jadwal!$E$7:$E$537,"P",Jadwal!$L$7:$L$537,$AS$6)+COUNTIFS(Jadwal!$O$7:$O$537,AN8,Jadwal!$P$7:$P$537,"P",Jadwal!$V$7:$V$537,$AS$6)+COUNTIFS(Jadwal!$Y$7:$Y$537,AN8,Jadwal!$Z$7:$Z$537,"P",Jadwal!$AF$7:$AF$537,$AS$6)+COUNTIFS(Jadwal!$AI$7:$AI$537,AN8,Jadwal!$AJ$7:$AJ$537,"P",Jadwal!$AP$7:$AP$537,$AS$6)+COUNTIFS(Jadwal!$AS$7:$AS$537,AN8,Jadwal!$AT$7:$AT$537,"P",Jadwal!$AZ$7:$AZ$537,$AS$6)</f>
        <v>0</v>
      </c>
      <c r="AU8" s="222"/>
      <c r="AV8" s="222"/>
      <c r="AW8" s="222"/>
      <c r="AX8" s="222"/>
      <c r="AY8" s="222"/>
      <c r="AZ8" s="222"/>
      <c r="BA8" s="222"/>
      <c r="BB8" s="222"/>
      <c r="BC8" s="222"/>
      <c r="BD8" s="222"/>
    </row>
    <row r="9" ht="17.25" customHeight="1">
      <c r="A9" s="525">
        <v>3.0</v>
      </c>
      <c r="B9" s="540" t="s">
        <v>239</v>
      </c>
      <c r="C9" s="541" t="s">
        <v>414</v>
      </c>
      <c r="D9" s="542" t="s">
        <v>238</v>
      </c>
      <c r="E9" s="517"/>
      <c r="F9" s="529"/>
      <c r="G9" s="529"/>
      <c r="H9" s="529"/>
      <c r="I9" s="525"/>
      <c r="J9" s="550" t="s">
        <v>415</v>
      </c>
      <c r="K9" s="530"/>
      <c r="L9" s="530"/>
      <c r="M9" s="530"/>
      <c r="N9" s="533"/>
      <c r="O9" s="534"/>
      <c r="P9" s="535"/>
      <c r="Q9" s="525"/>
      <c r="R9" s="525"/>
      <c r="S9" s="536"/>
      <c r="T9" s="536"/>
      <c r="U9" s="551"/>
      <c r="V9" s="536"/>
      <c r="W9" s="538"/>
      <c r="X9" s="538"/>
      <c r="Y9" s="538"/>
      <c r="Z9" s="538"/>
      <c r="AA9" s="536"/>
      <c r="AB9" s="536"/>
      <c r="AC9" s="536"/>
      <c r="AD9" s="536"/>
      <c r="AE9" s="536"/>
      <c r="AF9" s="552"/>
      <c r="AG9" s="552"/>
      <c r="AH9" s="552"/>
      <c r="AI9" s="553"/>
      <c r="AJ9" s="553"/>
      <c r="AK9" s="252"/>
      <c r="AL9" s="265"/>
      <c r="AM9" s="525">
        <v>2.0</v>
      </c>
      <c r="AN9" s="542" t="s">
        <v>241</v>
      </c>
      <c r="AO9" s="554">
        <v>2.0</v>
      </c>
      <c r="AP9" s="258" t="s">
        <v>407</v>
      </c>
      <c r="AQ9" s="239">
        <f>COUNTIFS(Jadwal!$D$7:$D$537,AN9,Jadwal!$E$7:$E$537,"T",Jadwal!$L$7:$L$537,$AQ$6)+COUNTIFS(Jadwal!$O$7:$O$537,AN9,Jadwal!$P$7:$P$537,"T",Jadwal!$V$7:$V$537,$AQ$6)+COUNTIFS(Jadwal!$Y$7:$Y$537,AN9,Jadwal!$Z$7:$Z$537,"T",Jadwal!$AF$7:$AF$537,$AQ$6)+COUNTIFS(Jadwal!$AI$7:$AI$537,AN9,Jadwal!$AJ$7:$AJ$537,"T",Jadwal!$AP$7:$AP$537,$AQ$6)+COUNTIFS(Jadwal!$AS$7:$AS$537,AN9,Jadwal!$AT$7:$AT$537,"T",Jadwal!$AZ$7:$AZ$537,$AQ$6)</f>
        <v>2</v>
      </c>
      <c r="AR9" s="239">
        <f>COUNTIFS(Jadwal!$D$7:$D$537,AN9,Jadwal!$E$7:$E$537,"P",Jadwal!$L$7:$L$537,$AQ$6)+COUNTIFS(Jadwal!$O$7:$O$537,AN9,Jadwal!$P$7:$P$537,"P",Jadwal!$V$7:$V$537,$AQ$6)+COUNTIFS(Jadwal!$Y$7:$Y$537,AN9,Jadwal!$Z$7:$Z$537,"P",Jadwal!$AF$7:$AF$537,$AQ$6)+COUNTIFS(Jadwal!$AI$7:$AI$537,AN9,Jadwal!$AJ$7:$AJ$537,"P",Jadwal!$AP$7:$AP$537,$AQ$6)+COUNTIFS(Jadwal!$AS$7:$AS$537,AN9,Jadwal!$AT$7:$AT$537,"P",Jadwal!$AZ$7:$AZ$537,$AQ$6)</f>
        <v>0</v>
      </c>
      <c r="AS9" s="239">
        <f>COUNTIFS(Jadwal!$D$7:$D$537,AN9,Jadwal!$E$7:$E$537,"T",Jadwal!$L$7:$L$537,$AS$6)+COUNTIFS(Jadwal!$O$7:$O$537,AN9,Jadwal!$P$7:$P$537,"T",Jadwal!$V$7:$V$537,$AS$6)+COUNTIFS(Jadwal!$Y$7:$Y$537,AN9,Jadwal!$Z$7:$Z$537,"T",Jadwal!$AF$7:$AF$537,$AS$6)+COUNTIFS(Jadwal!$AI$7:$AI$537,AN9,Jadwal!$AJ$7:$AJ$537,"T",Jadwal!$AP$7:$AP$537,$AS$6)+COUNTIFS(Jadwal!$AS$7:$AS$537,AN9,Jadwal!$AT$7:$AT$537,"T",Jadwal!$AZ$7:$AZ$537,$AS$6)</f>
        <v>2</v>
      </c>
      <c r="AT9" s="239">
        <f>COUNTIFS(Jadwal!$D$7:$D$537,AN9,Jadwal!$E$7:$E$537,"P",Jadwal!$L$7:$L$537,$AS$6)+COUNTIFS(Jadwal!$O$7:$O$537,AN9,Jadwal!$P$7:$P$537,"P",Jadwal!$V$7:$V$537,$AS$6)+COUNTIFS(Jadwal!$Y$7:$Y$537,AN9,Jadwal!$Z$7:$Z$537,"P",Jadwal!$AF$7:$AF$537,$AS$6)+COUNTIFS(Jadwal!$AI$7:$AI$537,AN9,Jadwal!$AJ$7:$AJ$537,"P",Jadwal!$AP$7:$AP$537,$AS$6)+COUNTIFS(Jadwal!$AS$7:$AS$537,AN9,Jadwal!$AT$7:$AT$537,"P",Jadwal!$AZ$7:$AZ$537,$AS$6)</f>
        <v>0</v>
      </c>
      <c r="AU9" s="221"/>
      <c r="AV9" s="221"/>
      <c r="AW9" s="221"/>
      <c r="AX9" s="221"/>
      <c r="AY9" s="221"/>
      <c r="AZ9" s="221"/>
      <c r="BA9" s="221"/>
      <c r="BB9" s="221"/>
      <c r="BC9" s="221"/>
      <c r="BD9" s="221"/>
    </row>
    <row r="10" ht="15.75" customHeight="1">
      <c r="A10" s="525">
        <v>4.0</v>
      </c>
      <c r="B10" s="540" t="s">
        <v>49</v>
      </c>
      <c r="C10" s="541" t="s">
        <v>405</v>
      </c>
      <c r="D10" s="542" t="s">
        <v>50</v>
      </c>
      <c r="E10" s="517"/>
      <c r="F10" s="529"/>
      <c r="G10" s="529"/>
      <c r="H10" s="529"/>
      <c r="I10" s="525"/>
      <c r="J10" s="532" t="s">
        <v>406</v>
      </c>
      <c r="K10" s="530"/>
      <c r="L10" s="530"/>
      <c r="M10" s="530"/>
      <c r="N10" s="533"/>
      <c r="O10" s="534"/>
      <c r="P10" s="535"/>
      <c r="Q10" s="525"/>
      <c r="R10" s="525"/>
      <c r="S10" s="536"/>
      <c r="T10" s="536"/>
      <c r="U10" s="551"/>
      <c r="V10" s="536"/>
      <c r="W10" s="538"/>
      <c r="X10" s="538"/>
      <c r="Y10" s="538"/>
      <c r="Z10" s="538"/>
      <c r="AA10" s="536"/>
      <c r="AB10" s="536"/>
      <c r="AC10" s="536"/>
      <c r="AD10" s="536"/>
      <c r="AE10" s="536"/>
      <c r="AF10" s="552"/>
      <c r="AG10" s="552"/>
      <c r="AH10" s="552"/>
      <c r="AI10" s="553"/>
      <c r="AJ10" s="553"/>
      <c r="AK10" s="252"/>
      <c r="AL10" s="265"/>
      <c r="AM10" s="525">
        <v>3.0</v>
      </c>
      <c r="AN10" s="542" t="s">
        <v>238</v>
      </c>
      <c r="AO10" s="554">
        <v>2.0</v>
      </c>
      <c r="AP10" s="555" t="s">
        <v>407</v>
      </c>
      <c r="AQ10" s="252">
        <f>COUNTIFS(Jadwal!$D$7:$D$537,AN10,Jadwal!$E$7:$E$537,"T",Jadwal!$L$7:$L$537,$AQ$6)+COUNTIFS(Jadwal!$O$7:$O$537,AN10,Jadwal!$P$7:$P$537,"T",Jadwal!$V$7:$V$537,$AQ$6)+COUNTIFS(Jadwal!$Y$7:$Y$537,AN10,Jadwal!$Z$7:$Z$537,"T",Jadwal!$AF$7:$AF$537,$AQ$6)+COUNTIFS(Jadwal!$AI$7:$AI$537,AN10,Jadwal!$AJ$7:$AJ$537,"T",Jadwal!$AP$7:$AP$537,$AQ$6)+COUNTIFS(Jadwal!$AS$7:$AS$537,AN10,Jadwal!$AT$7:$AT$537,"T",Jadwal!$AZ$7:$AZ$537,$AQ$6)</f>
        <v>2</v>
      </c>
      <c r="AR10" s="252">
        <f>COUNTIFS(Jadwal!$D$7:$D$537,AN10,Jadwal!$E$7:$E$537,"P",Jadwal!$L$7:$L$537,$AQ$6)+COUNTIFS(Jadwal!$O$7:$O$537,AN10,Jadwal!$P$7:$P$537,"P",Jadwal!$V$7:$V$537,$AQ$6)+COUNTIFS(Jadwal!$Y$7:$Y$537,AN10,Jadwal!$Z$7:$Z$537,"P",Jadwal!$AF$7:$AF$537,$AQ$6)+COUNTIFS(Jadwal!$AI$7:$AI$537,AN10,Jadwal!$AJ$7:$AJ$537,"P",Jadwal!$AP$7:$AP$537,$AQ$6)+COUNTIFS(Jadwal!$AS$7:$AS$537,AN10,Jadwal!$AT$7:$AT$537,"P",Jadwal!$AZ$7:$AZ$537,$AQ$6)</f>
        <v>0</v>
      </c>
      <c r="AS10" s="252">
        <f>COUNTIFS(Jadwal!$D$7:$D$537,AN10,Jadwal!$E$7:$E$537,"T",Jadwal!$L$7:$L$537,$AS$6)+COUNTIFS(Jadwal!$O$7:$O$537,AN10,Jadwal!$P$7:$P$537,"T",Jadwal!$V$7:$V$537,$AS$6)+COUNTIFS(Jadwal!$Y$7:$Y$537,AN10,Jadwal!$Z$7:$Z$537,"T",Jadwal!$AF$7:$AF$537,$AS$6)+COUNTIFS(Jadwal!$AI$7:$AI$537,AN10,Jadwal!$AJ$7:$AJ$537,"T",Jadwal!$AP$7:$AP$537,$AS$6)+COUNTIFS(Jadwal!$AS$7:$AS$537,AN10,Jadwal!$AT$7:$AT$537,"T",Jadwal!$AZ$7:$AZ$537,$AS$6)</f>
        <v>2</v>
      </c>
      <c r="AT10" s="252">
        <f>COUNTIFS(Jadwal!$D$7:$D$537,AN10,Jadwal!$E$7:$E$537,"P",Jadwal!$L$7:$L$537,$AS$6)+COUNTIFS(Jadwal!$O$7:$O$537,AN10,Jadwal!$P$7:$P$537,"P",Jadwal!$V$7:$V$537,$AS$6)+COUNTIFS(Jadwal!$Y$7:$Y$537,AN10,Jadwal!$Z$7:$Z$537,"P",Jadwal!$AF$7:$AF$537,$AS$6)+COUNTIFS(Jadwal!$AI$7:$AI$537,AN10,Jadwal!$AJ$7:$AJ$537,"P",Jadwal!$AP$7:$AP$537,$AS$6)+COUNTIFS(Jadwal!$AS$7:$AS$537,AN10,Jadwal!$AT$7:$AT$537,"P",Jadwal!$AZ$7:$AZ$537,$AS$6)</f>
        <v>0</v>
      </c>
      <c r="AU10" s="221"/>
      <c r="AV10" s="221"/>
      <c r="AW10" s="221"/>
      <c r="AX10" s="221"/>
      <c r="AY10" s="221"/>
      <c r="AZ10" s="221"/>
      <c r="BA10" s="221"/>
      <c r="BB10" s="221"/>
      <c r="BC10" s="221"/>
      <c r="BD10" s="221"/>
    </row>
    <row r="11" ht="15.75" customHeight="1">
      <c r="A11" s="525">
        <v>5.0</v>
      </c>
      <c r="B11" s="540" t="s">
        <v>57</v>
      </c>
      <c r="C11" s="541" t="s">
        <v>540</v>
      </c>
      <c r="D11" s="542" t="s">
        <v>58</v>
      </c>
      <c r="E11" s="517"/>
      <c r="F11" s="529"/>
      <c r="G11" s="529"/>
      <c r="H11" s="529"/>
      <c r="I11" s="525"/>
      <c r="J11" s="556" t="s">
        <v>541</v>
      </c>
      <c r="K11" s="532" t="s">
        <v>41</v>
      </c>
      <c r="L11" s="530"/>
      <c r="M11" s="530"/>
      <c r="N11" s="533"/>
      <c r="O11" s="534"/>
      <c r="P11" s="535"/>
      <c r="Q11" s="525"/>
      <c r="R11" s="525"/>
      <c r="S11" s="536"/>
      <c r="T11" s="536"/>
      <c r="U11" s="551"/>
      <c r="V11" s="536"/>
      <c r="W11" s="538"/>
      <c r="X11" s="538"/>
      <c r="Y11" s="536"/>
      <c r="Z11" s="536"/>
      <c r="AA11" s="536"/>
      <c r="AB11" s="536"/>
      <c r="AC11" s="536"/>
      <c r="AD11" s="536"/>
      <c r="AE11" s="536"/>
      <c r="AF11" s="552"/>
      <c r="AG11" s="552"/>
      <c r="AH11" s="552"/>
      <c r="AI11" s="553"/>
      <c r="AJ11" s="553"/>
      <c r="AK11" s="252"/>
      <c r="AL11" s="265"/>
      <c r="AM11" s="525">
        <v>4.0</v>
      </c>
      <c r="AN11" s="542" t="s">
        <v>50</v>
      </c>
      <c r="AO11" s="554">
        <v>4.0</v>
      </c>
      <c r="AP11" s="555" t="s">
        <v>478</v>
      </c>
      <c r="AQ11" s="252">
        <f>COUNTIFS(Jadwal!$D$7:$D$537,AN11,Jadwal!$E$7:$E$537,"T",Jadwal!$L$7:$L$537,$AQ$6)+COUNTIFS(Jadwal!$O$7:$O$537,AN11,Jadwal!$P$7:$P$537,"T",Jadwal!$V$7:$V$537,$AQ$6)+COUNTIFS(Jadwal!$Y$7:$Y$537,AN11,Jadwal!$Z$7:$Z$537,"T",Jadwal!$AF$7:$AF$537,$AQ$6)+COUNTIFS(Jadwal!$AI$7:$AI$537,AN11,Jadwal!$AJ$7:$AJ$537,"T",Jadwal!$AP$7:$AP$537,$AQ$6)+COUNTIFS(Jadwal!$AS$7:$AS$537,AN11,Jadwal!$AT$7:$AT$537,"T",Jadwal!$AZ$7:$AZ$537,$AQ$6)</f>
        <v>4</v>
      </c>
      <c r="AR11" s="252">
        <f>COUNTIFS(Jadwal!$D$7:$D$537,AN11,Jadwal!$E$7:$E$537,"P",Jadwal!$L$7:$L$537,$AQ$6)+COUNTIFS(Jadwal!$O$7:$O$537,AN11,Jadwal!$P$7:$P$537,"P",Jadwal!$V$7:$V$537,$AQ$6)+COUNTIFS(Jadwal!$Y$7:$Y$537,AN11,Jadwal!$Z$7:$Z$537,"P",Jadwal!$AF$7:$AF$537,$AQ$6)+COUNTIFS(Jadwal!$AI$7:$AI$537,AN11,Jadwal!$AJ$7:$AJ$537,"P",Jadwal!$AP$7:$AP$537,$AQ$6)+COUNTIFS(Jadwal!$AS$7:$AS$537,AN11,Jadwal!$AT$7:$AT$537,"P",Jadwal!$AZ$7:$AZ$537,$AQ$6)</f>
        <v>0</v>
      </c>
      <c r="AS11" s="252">
        <f>COUNTIFS(Jadwal!$D$7:$D$537,AN11,Jadwal!$E$7:$E$537,"T",Jadwal!$L$7:$L$537,$AS$6)+COUNTIFS(Jadwal!$O$7:$O$537,AN11,Jadwal!$P$7:$P$537,"T",Jadwal!$V$7:$V$537,$AS$6)+COUNTIFS(Jadwal!$Y$7:$Y$537,AN11,Jadwal!$Z$7:$Z$537,"T",Jadwal!$AF$7:$AF$537,$AS$6)+COUNTIFS(Jadwal!$AI$7:$AI$537,AN11,Jadwal!$AJ$7:$AJ$537,"T",Jadwal!$AP$7:$AP$537,$AS$6)+COUNTIFS(Jadwal!$AS$7:$AS$537,AN11,Jadwal!$AT$7:$AT$537,"T",Jadwal!$AZ$7:$AZ$537,$AS$6)</f>
        <v>4</v>
      </c>
      <c r="AT11" s="252">
        <f>COUNTIFS(Jadwal!$D$7:$D$537,AN11,Jadwal!$E$7:$E$537,"P",Jadwal!$L$7:$L$537,$AS$6)+COUNTIFS(Jadwal!$O$7:$O$537,AN11,Jadwal!$P$7:$P$537,"P",Jadwal!$V$7:$V$537,$AS$6)+COUNTIFS(Jadwal!$Y$7:$Y$537,AN11,Jadwal!$Z$7:$Z$537,"P",Jadwal!$AF$7:$AF$537,$AS$6)+COUNTIFS(Jadwal!$AI$7:$AI$537,AN11,Jadwal!$AJ$7:$AJ$537,"P",Jadwal!$AP$7:$AP$537,$AS$6)+COUNTIFS(Jadwal!$AS$7:$AS$537,AN11,Jadwal!$AT$7:$AT$537,"P",Jadwal!$AZ$7:$AZ$537,$AS$6)</f>
        <v>0</v>
      </c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</row>
    <row r="12" ht="15.75" customHeight="1">
      <c r="A12" s="525">
        <v>6.0</v>
      </c>
      <c r="B12" s="540" t="s">
        <v>43</v>
      </c>
      <c r="C12" s="541" t="s">
        <v>413</v>
      </c>
      <c r="D12" s="542" t="s">
        <v>44</v>
      </c>
      <c r="E12" s="517"/>
      <c r="F12" s="529"/>
      <c r="G12" s="529"/>
      <c r="H12" s="529"/>
      <c r="I12" s="525"/>
      <c r="J12" s="557" t="s">
        <v>542</v>
      </c>
      <c r="K12" s="532"/>
      <c r="L12" s="530"/>
      <c r="M12" s="533"/>
      <c r="N12" s="533"/>
      <c r="O12" s="534"/>
      <c r="P12" s="535"/>
      <c r="Q12" s="525"/>
      <c r="R12" s="525"/>
      <c r="S12" s="536"/>
      <c r="T12" s="536"/>
      <c r="U12" s="551"/>
      <c r="V12" s="536"/>
      <c r="W12" s="538"/>
      <c r="X12" s="538"/>
      <c r="Y12" s="536"/>
      <c r="Z12" s="536"/>
      <c r="AA12" s="536"/>
      <c r="AB12" s="536"/>
      <c r="AC12" s="536"/>
      <c r="AD12" s="536"/>
      <c r="AE12" s="536"/>
      <c r="AF12" s="552"/>
      <c r="AG12" s="552"/>
      <c r="AH12" s="552"/>
      <c r="AI12" s="553"/>
      <c r="AJ12" s="553"/>
      <c r="AK12" s="249"/>
      <c r="AL12" s="265"/>
      <c r="AM12" s="525">
        <v>5.0</v>
      </c>
      <c r="AN12" s="558" t="s">
        <v>58</v>
      </c>
      <c r="AO12" s="554">
        <v>4.0</v>
      </c>
      <c r="AP12" s="555" t="s">
        <v>482</v>
      </c>
      <c r="AQ12" s="252">
        <f>COUNTIFS(Jadwal!$D$7:$D$537,AN12,Jadwal!$E$7:$E$537,"T",Jadwal!$L$7:$L$537,$AQ$6)+COUNTIFS(Jadwal!$O$7:$O$537,AN12,Jadwal!$P$7:$P$537,"T",Jadwal!$V$7:$V$537,$AQ$6)+COUNTIFS(Jadwal!$Y$7:$Y$537,AN12,Jadwal!$Z$7:$Z$537,"T",Jadwal!$AF$7:$AF$537,$AQ$6)+COUNTIFS(Jadwal!$AI$7:$AI$537,AN12,Jadwal!$AJ$7:$AJ$537,"T",Jadwal!$AP$7:$AP$537,$AQ$6)+COUNTIFS(Jadwal!$AS$7:$AS$537,AN12,Jadwal!$AT$7:$AT$537,"T",Jadwal!$AZ$7:$AZ$537,$AQ$6)</f>
        <v>4</v>
      </c>
      <c r="AR12" s="252">
        <f>COUNTIFS(Jadwal!$D$7:$D$537,AN12,Jadwal!$E$7:$E$537,"P",Jadwal!$L$7:$L$537,$AQ$6)+COUNTIFS(Jadwal!$O$7:$O$537,AN12,Jadwal!$P$7:$P$537,"P",Jadwal!$V$7:$V$537,$AQ$6)+COUNTIFS(Jadwal!$Y$7:$Y$537,AN12,Jadwal!$Z$7:$Z$537,"P",Jadwal!$AF$7:$AF$537,$AQ$6)+COUNTIFS(Jadwal!$AI$7:$AI$537,AN12,Jadwal!$AJ$7:$AJ$537,"P",Jadwal!$AP$7:$AP$537,$AQ$6)+COUNTIFS(Jadwal!$AS$7:$AS$537,AN12,Jadwal!$AT$7:$AT$537,"P",Jadwal!$AZ$7:$AZ$537,$AQ$6)</f>
        <v>3</v>
      </c>
      <c r="AS12" s="252">
        <f>COUNTIFS(Jadwal!$D$7:$D$537,AN12,Jadwal!$E$7:$E$537,"T",Jadwal!$L$7:$L$537,$AS$6)+COUNTIFS(Jadwal!$O$7:$O$537,AN12,Jadwal!$P$7:$P$537,"T",Jadwal!$V$7:$V$537,$AS$6)+COUNTIFS(Jadwal!$Y$7:$Y$537,AN12,Jadwal!$Z$7:$Z$537,"T",Jadwal!$AF$7:$AF$537,$AS$6)+COUNTIFS(Jadwal!$AI$7:$AI$537,AN12,Jadwal!$AJ$7:$AJ$537,"T",Jadwal!$AP$7:$AP$537,$AS$6)+COUNTIFS(Jadwal!$AS$7:$AS$537,AN12,Jadwal!$AT$7:$AT$537,"T",Jadwal!$AZ$7:$AZ$537,$AS$6)</f>
        <v>4</v>
      </c>
      <c r="AT12" s="252">
        <f>COUNTIFS(Jadwal!$D$7:$D$537,AN12,Jadwal!$E$7:$E$537,"P",Jadwal!$L$7:$L$537,$AS$6)+COUNTIFS(Jadwal!$O$7:$O$537,AN12,Jadwal!$P$7:$P$537,"P",Jadwal!$V$7:$V$537,$AS$6)+COUNTIFS(Jadwal!$Y$7:$Y$537,AN12,Jadwal!$Z$7:$Z$537,"P",Jadwal!$AF$7:$AF$537,$AS$6)+COUNTIFS(Jadwal!$AI$7:$AI$537,AN12,Jadwal!$AJ$7:$AJ$537,"P",Jadwal!$AP$7:$AP$537,$AS$6)+COUNTIFS(Jadwal!$AS$7:$AS$537,AN12,Jadwal!$AT$7:$AT$537,"P",Jadwal!$AZ$7:$AZ$537,$AS$6)</f>
        <v>3</v>
      </c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</row>
    <row r="13" ht="15.75" customHeight="1">
      <c r="A13" s="525">
        <v>7.0</v>
      </c>
      <c r="B13" s="540" t="s">
        <v>59</v>
      </c>
      <c r="C13" s="541" t="s">
        <v>543</v>
      </c>
      <c r="D13" s="542" t="s">
        <v>60</v>
      </c>
      <c r="E13" s="536"/>
      <c r="F13" s="525"/>
      <c r="G13" s="535"/>
      <c r="H13" s="535"/>
      <c r="I13" s="525"/>
      <c r="J13" s="559" t="s">
        <v>544</v>
      </c>
      <c r="K13" s="530"/>
      <c r="L13" s="560"/>
      <c r="M13" s="530"/>
      <c r="N13" s="533"/>
      <c r="O13" s="535"/>
      <c r="P13" s="525"/>
      <c r="Q13" s="525"/>
      <c r="R13" s="536"/>
      <c r="S13" s="536"/>
      <c r="T13" s="536"/>
      <c r="U13" s="551"/>
      <c r="V13" s="536"/>
      <c r="W13" s="536"/>
      <c r="X13" s="536"/>
      <c r="Y13" s="525"/>
      <c r="Z13" s="525"/>
      <c r="AA13" s="525"/>
      <c r="AB13" s="525"/>
      <c r="AC13" s="525"/>
      <c r="AD13" s="525"/>
      <c r="AE13" s="525"/>
      <c r="AF13" s="512"/>
      <c r="AG13" s="92"/>
      <c r="AH13" s="92"/>
      <c r="AI13" s="92"/>
      <c r="AJ13" s="92"/>
      <c r="AK13" s="275"/>
      <c r="AL13" s="221"/>
      <c r="AM13" s="525">
        <v>6.0</v>
      </c>
      <c r="AN13" s="542" t="s">
        <v>44</v>
      </c>
      <c r="AO13" s="554">
        <v>2.0</v>
      </c>
      <c r="AP13" s="555" t="s">
        <v>407</v>
      </c>
      <c r="AQ13" s="252">
        <f>COUNTIFS(Jadwal!$D$7:$D$537,AN13,Jadwal!$E$7:$E$537,"T",Jadwal!$L$7:$L$537,$AQ$6)+COUNTIFS(Jadwal!$O$7:$O$537,AN13,Jadwal!$P$7:$P$537,"T",Jadwal!$V$7:$V$537,$AQ$6)+COUNTIFS(Jadwal!$Y$7:$Y$537,AN13,Jadwal!$Z$7:$Z$537,"T",Jadwal!$AF$7:$AF$537,$AQ$6)+COUNTIFS(Jadwal!$AI$7:$AI$537,AN13,Jadwal!$AJ$7:$AJ$537,"T",Jadwal!$AP$7:$AP$537,$AQ$6)+COUNTIFS(Jadwal!$AS$7:$AS$537,AN13,Jadwal!$AT$7:$AT$537,"T",Jadwal!$AZ$7:$AZ$537,$AQ$6)</f>
        <v>2</v>
      </c>
      <c r="AR13" s="252">
        <f>COUNTIFS(Jadwal!$D$7:$D$537,AN13,Jadwal!$E$7:$E$537,"P",Jadwal!$L$7:$L$537,$AQ$6)+COUNTIFS(Jadwal!$O$7:$O$537,AN13,Jadwal!$P$7:$P$537,"P",Jadwal!$V$7:$V$537,$AQ$6)+COUNTIFS(Jadwal!$Y$7:$Y$537,AN13,Jadwal!$Z$7:$Z$537,"P",Jadwal!$AF$7:$AF$537,$AQ$6)+COUNTIFS(Jadwal!$AI$7:$AI$537,AN13,Jadwal!$AJ$7:$AJ$537,"P",Jadwal!$AP$7:$AP$537,$AQ$6)+COUNTIFS(Jadwal!$AS$7:$AS$537,AN13,Jadwal!$AT$7:$AT$537,"P",Jadwal!$AZ$7:$AZ$537,$AQ$6)</f>
        <v>0</v>
      </c>
      <c r="AS13" s="252">
        <f>COUNTIFS(Jadwal!$D$7:$D$537,AN13,Jadwal!$E$7:$E$537,"T",Jadwal!$L$7:$L$537,$AS$6)+COUNTIFS(Jadwal!$O$7:$O$537,AN13,Jadwal!$P$7:$P$537,"T",Jadwal!$V$7:$V$537,$AS$6)+COUNTIFS(Jadwal!$Y$7:$Y$537,AN13,Jadwal!$Z$7:$Z$537,"T",Jadwal!$AF$7:$AF$537,$AS$6)+COUNTIFS(Jadwal!$AI$7:$AI$537,AN13,Jadwal!$AJ$7:$AJ$537,"T",Jadwal!$AP$7:$AP$537,$AS$6)+COUNTIFS(Jadwal!$AS$7:$AS$537,AN13,Jadwal!$AT$7:$AT$537,"T",Jadwal!$AZ$7:$AZ$537,$AS$6)</f>
        <v>2</v>
      </c>
      <c r="AT13" s="252">
        <f>COUNTIFS(Jadwal!$D$7:$D$537,AN13,Jadwal!$E$7:$E$537,"P",Jadwal!$L$7:$L$537,$AS$6)+COUNTIFS(Jadwal!$O$7:$O$537,AN13,Jadwal!$P$7:$P$537,"P",Jadwal!$V$7:$V$537,$AS$6)+COUNTIFS(Jadwal!$Y$7:$Y$537,AN13,Jadwal!$Z$7:$Z$537,"P",Jadwal!$AF$7:$AF$537,$AS$6)+COUNTIFS(Jadwal!$AI$7:$AI$537,AN13,Jadwal!$AJ$7:$AJ$537,"P",Jadwal!$AP$7:$AP$537,$AS$6)+COUNTIFS(Jadwal!$AS$7:$AS$537,AN13,Jadwal!$AT$7:$AT$537,"P",Jadwal!$AZ$7:$AZ$537,$AS$6)</f>
        <v>0</v>
      </c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</row>
    <row r="14" ht="15.75" customHeight="1">
      <c r="A14" s="561">
        <v>8.0</v>
      </c>
      <c r="B14" s="562"/>
      <c r="C14" s="563"/>
      <c r="D14" s="542"/>
      <c r="E14" s="536"/>
      <c r="F14" s="525"/>
      <c r="G14" s="535"/>
      <c r="H14" s="535"/>
      <c r="I14" s="525"/>
      <c r="J14" s="537"/>
      <c r="K14" s="564"/>
      <c r="L14" s="178"/>
      <c r="M14" s="535"/>
      <c r="N14" s="535"/>
      <c r="O14" s="535"/>
      <c r="P14" s="525"/>
      <c r="Q14" s="525"/>
      <c r="R14" s="536"/>
      <c r="S14" s="536"/>
      <c r="T14" s="536"/>
      <c r="U14" s="551"/>
      <c r="V14" s="536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92"/>
      <c r="AL14" s="221"/>
      <c r="AM14" s="525">
        <v>7.0</v>
      </c>
      <c r="AN14" s="558" t="s">
        <v>60</v>
      </c>
      <c r="AO14" s="554">
        <v>3.0</v>
      </c>
      <c r="AP14" s="555" t="s">
        <v>434</v>
      </c>
      <c r="AQ14" s="252">
        <f>COUNTIFS(Jadwal!$D$7:$D$537,AN14,Jadwal!$E$7:$E$537,"T",Jadwal!$L$7:$L$537,$AQ$6)+COUNTIFS(Jadwal!$O$7:$O$537,AN14,Jadwal!$P$7:$P$537,"T",Jadwal!$V$7:$V$537,$AQ$6)+COUNTIFS(Jadwal!$Y$7:$Y$537,AN14,Jadwal!$Z$7:$Z$537,"T",Jadwal!$AF$7:$AF$537,$AQ$6)+COUNTIFS(Jadwal!$AI$7:$AI$537,AN14,Jadwal!$AJ$7:$AJ$537,"T",Jadwal!$AP$7:$AP$537,$AQ$6)+COUNTIFS(Jadwal!$AS$7:$AS$537,AN14,Jadwal!$AT$7:$AT$537,"T",Jadwal!$AZ$7:$AZ$537,$AQ$6)</f>
        <v>3</v>
      </c>
      <c r="AR14" s="252">
        <f>COUNTIFS(Jadwal!$D$7:$D$537,AN14,Jadwal!$E$7:$E$537,"P",Jadwal!$L$7:$L$537,$AQ$6)+COUNTIFS(Jadwal!$O$7:$O$537,AN14,Jadwal!$P$7:$P$537,"P",Jadwal!$V$7:$V$537,$AQ$6)+COUNTIFS(Jadwal!$Y$7:$Y$537,AN14,Jadwal!$Z$7:$Z$537,"P",Jadwal!$AF$7:$AF$537,$AQ$6)+COUNTIFS(Jadwal!$AI$7:$AI$537,AN14,Jadwal!$AJ$7:$AJ$537,"P",Jadwal!$AP$7:$AP$537,$AQ$6)+COUNTIFS(Jadwal!$AS$7:$AS$537,AN14,Jadwal!$AT$7:$AT$537,"P",Jadwal!$AZ$7:$AZ$537,$AQ$6)</f>
        <v>0</v>
      </c>
      <c r="AS14" s="252">
        <f>COUNTIFS(Jadwal!$D$7:$D$537,AN14,Jadwal!$E$7:$E$537,"T",Jadwal!$L$7:$L$537,$AS$6)+COUNTIFS(Jadwal!$O$7:$O$537,AN14,Jadwal!$P$7:$P$537,"T",Jadwal!$V$7:$V$537,$AS$6)+COUNTIFS(Jadwal!$Y$7:$Y$537,AN14,Jadwal!$Z$7:$Z$537,"T",Jadwal!$AF$7:$AF$537,$AS$6)+COUNTIFS(Jadwal!$AI$7:$AI$537,AN14,Jadwal!$AJ$7:$AJ$537,"T",Jadwal!$AP$7:$AP$537,$AS$6)+COUNTIFS(Jadwal!$AS$7:$AS$537,AN14,Jadwal!$AT$7:$AT$537,"T",Jadwal!$AZ$7:$AZ$537,$AS$6)</f>
        <v>3</v>
      </c>
      <c r="AT14" s="252">
        <f>COUNTIFS(Jadwal!$D$7:$D$537,AN14,Jadwal!$E$7:$E$537,"P",Jadwal!$L$7:$L$537,$AS$6)+COUNTIFS(Jadwal!$O$7:$O$537,AN14,Jadwal!$P$7:$P$537,"P",Jadwal!$V$7:$V$537,$AS$6)+COUNTIFS(Jadwal!$Y$7:$Y$537,AN14,Jadwal!$Z$7:$Z$537,"P",Jadwal!$AF$7:$AF$537,$AS$6)+COUNTIFS(Jadwal!$AI$7:$AI$537,AN14,Jadwal!$AJ$7:$AJ$537,"P",Jadwal!$AP$7:$AP$537,$AS$6)+COUNTIFS(Jadwal!$AS$7:$AS$537,AN14,Jadwal!$AT$7:$AT$537,"P",Jadwal!$AZ$7:$AZ$537,$AS$6)</f>
        <v>0</v>
      </c>
      <c r="AU14" s="221"/>
      <c r="AV14" s="221"/>
      <c r="AW14" s="221"/>
      <c r="AX14" s="221"/>
      <c r="AY14" s="221"/>
      <c r="AZ14" s="221"/>
      <c r="BA14" s="221"/>
      <c r="BB14" s="221"/>
      <c r="BC14" s="221"/>
      <c r="BD14" s="221"/>
    </row>
    <row r="15" ht="15.75" customHeight="1">
      <c r="A15" s="561">
        <v>9.0</v>
      </c>
      <c r="B15" s="525"/>
      <c r="C15" s="525"/>
      <c r="D15" s="517"/>
      <c r="E15" s="536"/>
      <c r="F15" s="525"/>
      <c r="G15" s="535"/>
      <c r="H15" s="535"/>
      <c r="I15" s="525"/>
      <c r="J15" s="535"/>
      <c r="K15" s="525"/>
      <c r="L15" s="535"/>
      <c r="M15" s="535"/>
      <c r="N15" s="535"/>
      <c r="O15" s="535"/>
      <c r="P15" s="525"/>
      <c r="Q15" s="525"/>
      <c r="R15" s="536"/>
      <c r="S15" s="536"/>
      <c r="T15" s="536"/>
      <c r="U15" s="525"/>
      <c r="V15" s="536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92"/>
      <c r="AL15" s="221"/>
      <c r="AM15" s="525">
        <v>8.0</v>
      </c>
      <c r="AN15" s="542"/>
      <c r="AO15" s="544"/>
      <c r="AP15" s="555"/>
      <c r="AQ15" s="252">
        <f>COUNTIFS(Jadwal!$D$7:$D$537,AN15,Jadwal!$E$7:$E$537,"T",Jadwal!$L$7:$L$537,$AQ$6)+COUNTIFS(Jadwal!$O$7:$O$537,AN15,Jadwal!$P$7:$P$537,"T",Jadwal!$V$7:$V$537,$AQ$6)+COUNTIFS(Jadwal!$Y$7:$Y$537,AN15,Jadwal!$Z$7:$Z$537,"T",Jadwal!$AF$7:$AF$537,$AQ$6)+COUNTIFS(Jadwal!$AI$7:$AI$537,AN15,Jadwal!$AJ$7:$AJ$537,"T",Jadwal!$AP$7:$AP$537,$AQ$6)+COUNTIFS(Jadwal!$AS$7:$AS$537,AN15,Jadwal!$AT$7:$AT$537,"T",Jadwal!$AZ$7:$AZ$537,$AQ$6)</f>
        <v>0</v>
      </c>
      <c r="AR15" s="252">
        <f>COUNTIFS(Jadwal!$D$7:$D$537,AN15,Jadwal!$E$7:$E$537,"P",Jadwal!$L$7:$L$537,$AQ$6)+COUNTIFS(Jadwal!$O$7:$O$537,AN15,Jadwal!$P$7:$P$537,"P",Jadwal!$V$7:$V$537,$AQ$6)+COUNTIFS(Jadwal!$Y$7:$Y$537,AN15,Jadwal!$Z$7:$Z$537,"P",Jadwal!$AF$7:$AF$537,$AQ$6)+COUNTIFS(Jadwal!$AI$7:$AI$537,AN15,Jadwal!$AJ$7:$AJ$537,"P",Jadwal!$AP$7:$AP$537,$AQ$6)+COUNTIFS(Jadwal!$AS$7:$AS$537,AN15,Jadwal!$AT$7:$AT$537,"P",Jadwal!$AZ$7:$AZ$537,$AQ$6)</f>
        <v>0</v>
      </c>
      <c r="AS15" s="252">
        <f>COUNTIFS(Jadwal!$D$7:$D$537,AN15,Jadwal!$E$7:$E$537,"T",Jadwal!$L$7:$L$537,$AS$6)+COUNTIFS(Jadwal!$O$7:$O$537,AN15,Jadwal!$P$7:$P$537,"T",Jadwal!$V$7:$V$537,$AS$6)+COUNTIFS(Jadwal!$Y$7:$Y$537,AN15,Jadwal!$Z$7:$Z$537,"T",Jadwal!$AF$7:$AF$537,$AS$6)+COUNTIFS(Jadwal!$AI$7:$AI$537,AN15,Jadwal!$AJ$7:$AJ$537,"T",Jadwal!$AP$7:$AP$537,$AS$6)+COUNTIFS(Jadwal!$AS$7:$AS$537,AN15,Jadwal!$AT$7:$AT$537,"T",Jadwal!$AZ$7:$AZ$537,$AS$6)</f>
        <v>0</v>
      </c>
      <c r="AT15" s="252">
        <f>COUNTIFS(Jadwal!$D$7:$D$537,AN15,Jadwal!$E$7:$E$537,"P",Jadwal!$L$7:$L$537,$AS$6)+COUNTIFS(Jadwal!$O$7:$O$537,AN15,Jadwal!$P$7:$P$537,"P",Jadwal!$V$7:$V$537,$AS$6)+COUNTIFS(Jadwal!$Y$7:$Y$537,AN15,Jadwal!$Z$7:$Z$537,"P",Jadwal!$AF$7:$AF$537,$AS$6)+COUNTIFS(Jadwal!$AI$7:$AI$537,AN15,Jadwal!$AJ$7:$AJ$537,"P",Jadwal!$AP$7:$AP$537,$AS$6)+COUNTIFS(Jadwal!$AS$7:$AS$537,AN15,Jadwal!$AT$7:$AT$537,"P",Jadwal!$AZ$7:$AZ$537,$AS$6)</f>
        <v>0</v>
      </c>
      <c r="AU15" s="221"/>
      <c r="AV15" s="221"/>
      <c r="AW15" s="221"/>
      <c r="AX15" s="221"/>
      <c r="AY15" s="221"/>
      <c r="AZ15" s="221"/>
      <c r="BA15" s="221"/>
      <c r="BB15" s="221"/>
      <c r="BC15" s="221"/>
      <c r="BD15" s="221"/>
    </row>
    <row r="16" ht="15.75" customHeight="1">
      <c r="A16" s="525">
        <v>10.0</v>
      </c>
      <c r="B16" s="525"/>
      <c r="C16" s="525"/>
      <c r="D16" s="517"/>
      <c r="E16" s="525"/>
      <c r="F16" s="525"/>
      <c r="G16" s="535"/>
      <c r="H16" s="535"/>
      <c r="I16" s="525"/>
      <c r="J16" s="535"/>
      <c r="K16" s="525"/>
      <c r="L16" s="535"/>
      <c r="M16" s="535"/>
      <c r="N16" s="535"/>
      <c r="O16" s="535"/>
      <c r="P16" s="525"/>
      <c r="Q16" s="525"/>
      <c r="R16" s="536"/>
      <c r="S16" s="536"/>
      <c r="T16" s="536"/>
      <c r="U16" s="525"/>
      <c r="V16" s="536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221"/>
      <c r="AM16" s="525">
        <v>9.0</v>
      </c>
      <c r="AN16" s="517"/>
      <c r="AO16" s="536"/>
      <c r="AP16" s="525"/>
      <c r="AQ16" s="252">
        <f>COUNTIFS(Jadwal!$D$7:$D$537,AN16,Jadwal!$E$7:$E$537,"T",Jadwal!$L$7:$L$537,$AQ$6)+COUNTIFS(Jadwal!$O$7:$O$537,AN16,Jadwal!$P$7:$P$537,"T",Jadwal!$V$7:$V$537,$AQ$6)+COUNTIFS(Jadwal!$Y$7:$Y$537,AN16,Jadwal!$Z$7:$Z$537,"T",Jadwal!$AF$7:$AF$537,$AQ$6)+COUNTIFS(Jadwal!$AI$7:$AI$537,AN16,Jadwal!$AJ$7:$AJ$537,"T",Jadwal!$AP$7:$AP$537,$AQ$6)+COUNTIFS(Jadwal!$AS$7:$AS$537,AN16,Jadwal!$AT$7:$AT$537,"T",Jadwal!$AZ$7:$AZ$537,$AQ$6)</f>
        <v>0</v>
      </c>
      <c r="AR16" s="252">
        <f>COUNTIFS(Jadwal!$D$7:$D$537,AN16,Jadwal!$E$7:$E$537,"P",Jadwal!$L$7:$L$537,$AQ$6)+COUNTIFS(Jadwal!$O$7:$O$537,AN16,Jadwal!$P$7:$P$537,"P",Jadwal!$V$7:$V$537,$AQ$6)+COUNTIFS(Jadwal!$Y$7:$Y$537,AN16,Jadwal!$Z$7:$Z$537,"P",Jadwal!$AF$7:$AF$537,$AQ$6)+COUNTIFS(Jadwal!$AI$7:$AI$537,AN16,Jadwal!$AJ$7:$AJ$537,"P",Jadwal!$AP$7:$AP$537,$AQ$6)+COUNTIFS(Jadwal!$AS$7:$AS$537,AN16,Jadwal!$AT$7:$AT$537,"P",Jadwal!$AZ$7:$AZ$537,$AQ$6)</f>
        <v>0</v>
      </c>
      <c r="AS16" s="252">
        <f>COUNTIFS(Jadwal!$D$7:$D$537,AN16,Jadwal!$E$7:$E$537,"T",Jadwal!$L$7:$L$537,$AS$6)+COUNTIFS(Jadwal!$O$7:$O$537,AN16,Jadwal!$P$7:$P$537,"T",Jadwal!$V$7:$V$537,$AS$6)+COUNTIFS(Jadwal!$Y$7:$Y$537,AN16,Jadwal!$Z$7:$Z$537,"T",Jadwal!$AF$7:$AF$537,$AS$6)+COUNTIFS(Jadwal!$AI$7:$AI$537,AN16,Jadwal!$AJ$7:$AJ$537,"T",Jadwal!$AP$7:$AP$537,$AS$6)+COUNTIFS(Jadwal!$AS$7:$AS$537,AN16,Jadwal!$AT$7:$AT$537,"T",Jadwal!$AZ$7:$AZ$537,$AS$6)</f>
        <v>0</v>
      </c>
      <c r="AT16" s="252">
        <f>COUNTIFS(Jadwal!$D$7:$D$537,AN16,Jadwal!$E$7:$E$537,"P",Jadwal!$L$7:$L$537,$AS$6)+COUNTIFS(Jadwal!$O$7:$O$537,AN16,Jadwal!$P$7:$P$537,"P",Jadwal!$V$7:$V$537,$AS$6)+COUNTIFS(Jadwal!$Y$7:$Y$537,AN16,Jadwal!$Z$7:$Z$537,"P",Jadwal!$AF$7:$AF$537,$AS$6)+COUNTIFS(Jadwal!$AI$7:$AI$537,AN16,Jadwal!$AJ$7:$AJ$537,"P",Jadwal!$AP$7:$AP$537,$AS$6)+COUNTIFS(Jadwal!$AS$7:$AS$537,AN16,Jadwal!$AT$7:$AT$537,"P",Jadwal!$AZ$7:$AZ$537,$AS$6)</f>
        <v>0</v>
      </c>
      <c r="AU16" s="221"/>
      <c r="AV16" s="221"/>
      <c r="AW16" s="221"/>
      <c r="AX16" s="221"/>
      <c r="AY16" s="221"/>
      <c r="AZ16" s="221"/>
      <c r="BA16" s="221"/>
      <c r="BB16" s="221"/>
      <c r="BC16" s="221"/>
      <c r="BD16" s="221"/>
    </row>
    <row r="17" ht="15.75" customHeight="1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512"/>
      <c r="V17" s="513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2"/>
      <c r="AK17" s="92"/>
      <c r="AL17" s="221"/>
      <c r="AM17" s="525">
        <v>10.0</v>
      </c>
      <c r="AN17" s="517"/>
      <c r="AO17" s="536"/>
      <c r="AP17" s="525"/>
      <c r="AQ17" s="252">
        <f>COUNTIFS(Jadwal!$D$7:$D$537,AN17,Jadwal!$E$7:$E$537,"T",Jadwal!$L$7:$L$537,$AQ$6)+COUNTIFS(Jadwal!$O$7:$O$537,AN17,Jadwal!$P$7:$P$537,"T",Jadwal!$V$7:$V$537,$AQ$6)+COUNTIFS(Jadwal!$Y$7:$Y$537,AN17,Jadwal!$Z$7:$Z$537,"T",Jadwal!$AF$7:$AF$537,$AQ$6)+COUNTIFS(Jadwal!$AI$7:$AI$537,AN17,Jadwal!$AJ$7:$AJ$537,"T",Jadwal!$AP$7:$AP$537,$AQ$6)+COUNTIFS(Jadwal!$AS$7:$AS$537,AN17,Jadwal!$AT$7:$AT$537,"T",Jadwal!$AZ$7:$AZ$537,$AQ$6)</f>
        <v>0</v>
      </c>
      <c r="AR17" s="252">
        <f>COUNTIFS(Jadwal!$D$7:$D$537,AN17,Jadwal!$E$7:$E$537,"P",Jadwal!$L$7:$L$537,$AQ$6)+COUNTIFS(Jadwal!$O$7:$O$537,AN17,Jadwal!$P$7:$P$537,"P",Jadwal!$V$7:$V$537,$AQ$6)+COUNTIFS(Jadwal!$Y$7:$Y$537,AN17,Jadwal!$Z$7:$Z$537,"P",Jadwal!$AF$7:$AF$537,$AQ$6)+COUNTIFS(Jadwal!$AI$7:$AI$537,AN17,Jadwal!$AJ$7:$AJ$537,"P",Jadwal!$AP$7:$AP$537,$AQ$6)+COUNTIFS(Jadwal!$AS$7:$AS$537,AN17,Jadwal!$AT$7:$AT$537,"P",Jadwal!$AZ$7:$AZ$537,$AQ$6)</f>
        <v>0</v>
      </c>
      <c r="AS17" s="252">
        <f>COUNTIFS(Jadwal!$D$7:$D$537,AN17,Jadwal!$E$7:$E$537,"T",Jadwal!$L$7:$L$537,$AS$6)+COUNTIFS(Jadwal!$O$7:$O$537,AN17,Jadwal!$P$7:$P$537,"T",Jadwal!$V$7:$V$537,$AS$6)+COUNTIFS(Jadwal!$Y$7:$Y$537,AN17,Jadwal!$Z$7:$Z$537,"T",Jadwal!$AF$7:$AF$537,$AS$6)+COUNTIFS(Jadwal!$AI$7:$AI$537,AN17,Jadwal!$AJ$7:$AJ$537,"T",Jadwal!$AP$7:$AP$537,$AS$6)+COUNTIFS(Jadwal!$AS$7:$AS$537,AN17,Jadwal!$AT$7:$AT$537,"T",Jadwal!$AZ$7:$AZ$537,$AS$6)</f>
        <v>0</v>
      </c>
      <c r="AT17" s="252">
        <f>COUNTIFS(Jadwal!$D$7:$D$537,AN17,Jadwal!$E$7:$E$537,"P",Jadwal!$L$7:$L$537,$AS$6)+COUNTIFS(Jadwal!$O$7:$O$537,AN17,Jadwal!$P$7:$P$537,"P",Jadwal!$V$7:$V$537,$AS$6)+COUNTIFS(Jadwal!$Y$7:$Y$537,AN17,Jadwal!$Z$7:$Z$537,"P",Jadwal!$AF$7:$AF$537,$AS$6)+COUNTIFS(Jadwal!$AI$7:$AI$537,AN17,Jadwal!$AJ$7:$AJ$537,"P",Jadwal!$AP$7:$AP$537,$AS$6)+COUNTIFS(Jadwal!$AS$7:$AS$537,AN17,Jadwal!$AT$7:$AT$537,"P",Jadwal!$AZ$7:$AZ$537,$AS$6)</f>
        <v>0</v>
      </c>
      <c r="AU17" s="221"/>
      <c r="AV17" s="221"/>
      <c r="AW17" s="221"/>
      <c r="AX17" s="221"/>
      <c r="AY17" s="221"/>
      <c r="AZ17" s="221"/>
      <c r="BA17" s="221"/>
      <c r="BB17" s="221"/>
      <c r="BC17" s="221"/>
      <c r="BD17" s="221"/>
    </row>
    <row r="18" ht="15.75" customHeight="1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512"/>
      <c r="V18" s="513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2"/>
      <c r="AK18" s="92"/>
      <c r="AL18" s="221"/>
      <c r="AM18" s="92"/>
      <c r="AN18" s="92"/>
      <c r="AO18" s="92"/>
      <c r="AP18" s="92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  <c r="BD18" s="221"/>
    </row>
    <row r="19" ht="15.75" customHeight="1">
      <c r="A19" s="227" t="s">
        <v>422</v>
      </c>
      <c r="B19" s="51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512"/>
      <c r="V19" s="513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2"/>
      <c r="AK19" s="92"/>
      <c r="AL19" s="221"/>
      <c r="AM19" s="565" t="s">
        <v>423</v>
      </c>
      <c r="AN19" s="566"/>
      <c r="AO19" s="513"/>
      <c r="AP19" s="512"/>
      <c r="AQ19" s="92"/>
      <c r="AR19" s="92"/>
      <c r="AS19" s="92"/>
      <c r="AT19" s="92"/>
      <c r="AU19" s="221"/>
      <c r="AV19" s="221"/>
      <c r="AW19" s="221"/>
      <c r="AX19" s="221"/>
      <c r="AY19" s="221"/>
      <c r="AZ19" s="221"/>
      <c r="BA19" s="221"/>
      <c r="BB19" s="221"/>
      <c r="BC19" s="221"/>
      <c r="BD19" s="221"/>
    </row>
    <row r="20" ht="35.25" customHeight="1">
      <c r="A20" s="517" t="s">
        <v>372</v>
      </c>
      <c r="B20" s="518" t="s">
        <v>11</v>
      </c>
      <c r="C20" s="517" t="s">
        <v>373</v>
      </c>
      <c r="D20" s="519" t="s">
        <v>374</v>
      </c>
      <c r="E20" s="519" t="s">
        <v>375</v>
      </c>
      <c r="F20" s="517" t="s">
        <v>376</v>
      </c>
      <c r="G20" s="518" t="s">
        <v>377</v>
      </c>
      <c r="H20" s="518" t="s">
        <v>378</v>
      </c>
      <c r="I20" s="518" t="s">
        <v>379</v>
      </c>
      <c r="J20" s="517" t="s">
        <v>13</v>
      </c>
      <c r="K20" s="517" t="s">
        <v>14</v>
      </c>
      <c r="L20" s="517" t="s">
        <v>15</v>
      </c>
      <c r="M20" s="517" t="s">
        <v>16</v>
      </c>
      <c r="N20" s="520" t="s">
        <v>538</v>
      </c>
      <c r="O20" s="517" t="s">
        <v>380</v>
      </c>
      <c r="P20" s="517" t="s">
        <v>381</v>
      </c>
      <c r="Q20" s="517" t="s">
        <v>382</v>
      </c>
      <c r="R20" s="517" t="s">
        <v>383</v>
      </c>
      <c r="S20" s="518" t="s">
        <v>384</v>
      </c>
      <c r="T20" s="518" t="s">
        <v>424</v>
      </c>
      <c r="U20" s="517" t="s">
        <v>385</v>
      </c>
      <c r="V20" s="517" t="s">
        <v>386</v>
      </c>
      <c r="W20" s="517" t="s">
        <v>387</v>
      </c>
      <c r="X20" s="517" t="s">
        <v>388</v>
      </c>
      <c r="Y20" s="517" t="s">
        <v>425</v>
      </c>
      <c r="Z20" s="518" t="s">
        <v>390</v>
      </c>
      <c r="AA20" s="518" t="s">
        <v>391</v>
      </c>
      <c r="AB20" s="518" t="s">
        <v>392</v>
      </c>
      <c r="AC20" s="518" t="s">
        <v>393</v>
      </c>
      <c r="AD20" s="518" t="s">
        <v>394</v>
      </c>
      <c r="AE20" s="518" t="s">
        <v>395</v>
      </c>
      <c r="AF20" s="518" t="s">
        <v>395</v>
      </c>
      <c r="AG20" s="518" t="s">
        <v>397</v>
      </c>
      <c r="AH20" s="518" t="s">
        <v>398</v>
      </c>
      <c r="AI20" s="517" t="s">
        <v>399</v>
      </c>
      <c r="AJ20" s="517" t="s">
        <v>400</v>
      </c>
      <c r="AK20" s="567"/>
      <c r="AL20" s="221"/>
      <c r="AM20" s="521" t="s">
        <v>372</v>
      </c>
      <c r="AN20" s="521" t="s">
        <v>12</v>
      </c>
      <c r="AO20" s="521" t="s">
        <v>376</v>
      </c>
      <c r="AP20" s="521" t="s">
        <v>403</v>
      </c>
      <c r="AQ20" s="568" t="s">
        <v>103</v>
      </c>
      <c r="AR20" s="237"/>
      <c r="AS20" s="282"/>
      <c r="AT20" s="283"/>
      <c r="AU20" s="221"/>
      <c r="AV20" s="221"/>
      <c r="AW20" s="221"/>
      <c r="AX20" s="221"/>
      <c r="AY20" s="221"/>
      <c r="AZ20" s="221"/>
      <c r="BA20" s="221"/>
      <c r="BB20" s="221"/>
      <c r="BC20" s="221"/>
      <c r="BD20" s="221"/>
    </row>
    <row r="21" ht="15.75" customHeight="1">
      <c r="A21" s="525">
        <v>1.0</v>
      </c>
      <c r="B21" s="526" t="s">
        <v>94</v>
      </c>
      <c r="C21" s="527" t="s">
        <v>487</v>
      </c>
      <c r="D21" s="569" t="s">
        <v>95</v>
      </c>
      <c r="E21" s="517"/>
      <c r="F21" s="517"/>
      <c r="G21" s="529"/>
      <c r="H21" s="529"/>
      <c r="I21" s="525"/>
      <c r="J21" s="570" t="s">
        <v>488</v>
      </c>
      <c r="K21" s="550" t="s">
        <v>436</v>
      </c>
      <c r="L21" s="569" t="s">
        <v>545</v>
      </c>
      <c r="M21" s="535"/>
      <c r="N21" s="535"/>
      <c r="O21" s="538"/>
      <c r="P21" s="538"/>
      <c r="Q21" s="536"/>
      <c r="R21" s="536"/>
      <c r="S21" s="571"/>
      <c r="T21" s="572"/>
      <c r="U21" s="572"/>
      <c r="V21" s="536"/>
      <c r="W21" s="536"/>
      <c r="X21" s="536"/>
      <c r="Y21" s="536"/>
      <c r="Z21" s="536"/>
      <c r="AA21" s="573"/>
      <c r="AB21" s="573"/>
      <c r="AC21" s="573"/>
      <c r="AD21" s="573"/>
      <c r="AE21" s="574"/>
      <c r="AF21" s="574"/>
      <c r="AG21" s="574"/>
      <c r="AH21" s="525"/>
      <c r="AI21" s="525"/>
      <c r="AJ21" s="525"/>
      <c r="AK21" s="252"/>
      <c r="AL21" s="221"/>
      <c r="AM21" s="250"/>
      <c r="AN21" s="250"/>
      <c r="AO21" s="250"/>
      <c r="AP21" s="250"/>
      <c r="AQ21" s="252" t="s">
        <v>369</v>
      </c>
      <c r="AR21" s="252" t="s">
        <v>404</v>
      </c>
      <c r="AS21" s="252" t="s">
        <v>369</v>
      </c>
      <c r="AT21" s="252" t="s">
        <v>404</v>
      </c>
      <c r="AU21" s="221"/>
      <c r="AV21" s="221"/>
      <c r="AW21" s="221"/>
      <c r="AX21" s="221"/>
      <c r="AY21" s="221"/>
      <c r="AZ21" s="221"/>
      <c r="BA21" s="221"/>
      <c r="BB21" s="221"/>
      <c r="BC21" s="221"/>
      <c r="BD21" s="221"/>
    </row>
    <row r="22" ht="15.75" customHeight="1">
      <c r="A22" s="525">
        <v>2.0</v>
      </c>
      <c r="B22" s="540" t="s">
        <v>311</v>
      </c>
      <c r="C22" s="541" t="s">
        <v>435</v>
      </c>
      <c r="D22" s="575" t="s">
        <v>221</v>
      </c>
      <c r="E22" s="517"/>
      <c r="F22" s="517"/>
      <c r="G22" s="529"/>
      <c r="H22" s="529"/>
      <c r="I22" s="525"/>
      <c r="J22" s="556" t="s">
        <v>546</v>
      </c>
      <c r="K22" s="530"/>
      <c r="L22" s="576"/>
      <c r="M22" s="535"/>
      <c r="N22" s="535"/>
      <c r="O22" s="538"/>
      <c r="P22" s="538"/>
      <c r="Q22" s="536"/>
      <c r="R22" s="536"/>
      <c r="S22" s="571"/>
      <c r="T22" s="536"/>
      <c r="U22" s="577" t="s">
        <v>547</v>
      </c>
      <c r="V22" s="536"/>
      <c r="W22" s="536"/>
      <c r="X22" s="536"/>
      <c r="Y22" s="536"/>
      <c r="Z22" s="536"/>
      <c r="AA22" s="573"/>
      <c r="AB22" s="573"/>
      <c r="AC22" s="573"/>
      <c r="AD22" s="573"/>
      <c r="AE22" s="574"/>
      <c r="AF22" s="574"/>
      <c r="AG22" s="525"/>
      <c r="AH22" s="525"/>
      <c r="AI22" s="525"/>
      <c r="AJ22" s="525"/>
      <c r="AK22" s="252"/>
      <c r="AL22" s="221"/>
      <c r="AM22" s="525">
        <v>1.0</v>
      </c>
      <c r="AN22" s="578" t="s">
        <v>95</v>
      </c>
      <c r="AO22" s="549">
        <v>3.0</v>
      </c>
      <c r="AP22" s="258" t="s">
        <v>455</v>
      </c>
      <c r="AQ22" s="252">
        <f>COUNTIFS(Jadwal!$D$7:$D$537,AN22,Jadwal!$E$7:$E$537,"T",Jadwal!$L$7:$L$537,$AQ$20)+COUNTIFS(Jadwal!$O$7:$O$537,AN22,Jadwal!$P$7:$P$537,"T",Jadwal!$V$7:$V$537,$AQ$20)+COUNTIFS(Jadwal!$Y$7:$Y$537,AN22,Jadwal!$Z$7:$Z$537,"T",Jadwal!$AF$7:$AF$537,$AQ$20)+COUNTIFS(Jadwal!$AI$7:$AI$537,AN22,Jadwal!$AJ$7:$AJ$537,"T",Jadwal!$AP$7:$AP$537,$AQ$20)+COUNTIFS(Jadwal!$AS$7:$AS$537,AN22,Jadwal!$AT$7:$AT$537,"T",Jadwal!$AZ$7:$AZ$537,$AQ$20)</f>
        <v>3</v>
      </c>
      <c r="AR22" s="252">
        <f>COUNTIFS(Jadwal!$D$7:$D$537,AN22,Jadwal!$E$7:$E$537,"P",Jadwal!$L$7:$L$537,$AQ$20)+COUNTIFS(Jadwal!$O$7:$O$537,AN22,Jadwal!$P$7:$P$537,"P",Jadwal!$V$7:$V$537,$AQ$20)+COUNTIFS(Jadwal!$Y$7:$Y$537,AN22,Jadwal!$Z$7:$Z$537,"P",Jadwal!$AF$7:$AF$537,$AQ$20)+COUNTIFS(Jadwal!$AI$7:$AI$537,AN22,Jadwal!$AJ$7:$AJ$537,"P",Jadwal!$AP$7:$AP$537,$AQ$20)+COUNTIFS(Jadwal!$AS$7:$AS$537,AN22,Jadwal!$AT$7:$AT$537,"P",Jadwal!$AZ$7:$AZ$537,$AQ$20)</f>
        <v>2</v>
      </c>
      <c r="AS22" s="252">
        <f>COUNTIFS(Jadwal!$D$7:$D$537,AN22,Jadwal!$E$7:$E$537,"T",Jadwal!$L$7:$L$537,$AS$20)+COUNTIFS(Jadwal!$O$7:$O$537,AN22,Jadwal!$P$7:$P$537,"T",Jadwal!$V$7:$V$537,$AS$20)+COUNTIFS(Jadwal!$Y$7:$Y$537,AN22,Jadwal!$Z$7:$Z$537,"T",Jadwal!$AF$7:$AF$537,$AS$20)+COUNTIFS(Jadwal!$AI$7:$AI$537,AN22,Jadwal!$AJ$7:$AJ$537,"T",Jadwal!$AP$7:$AP$537,$AS$20)+COUNTIFS(Jadwal!$AS$7:$AS$537,AN22,Jadwal!$AT$7:$AT$537,"T",Jadwal!$AZ$7:$AZ$537,$AS$20)</f>
        <v>0</v>
      </c>
      <c r="AT22" s="252">
        <f>COUNTIFS(Jadwal!$D$7:$D$537,AN22,Jadwal!$E$7:$E$537,"P",Jadwal!$L$7:$L$537,$AS$20)+COUNTIFS(Jadwal!$O$7:$O$537,AN22,Jadwal!$P$7:$P$537,"P",Jadwal!$V$7:$V$537,$AS$20)+COUNTIFS(Jadwal!$Y$7:$Y$537,AN22,Jadwal!$Z$7:$Z$537,"P",Jadwal!$AF$7:$AF$537,$AS$20)+COUNTIFS(Jadwal!$AI$7:$AI$537,AN22,Jadwal!$AJ$7:$AJ$537,"P",Jadwal!$AP$7:$AP$537,$AS$20)+COUNTIFS(Jadwal!$AS$7:$AS$537,AN22,Jadwal!$AT$7:$AT$537,"P",Jadwal!$AZ$7:$AZ$537,$AS$20)</f>
        <v>0</v>
      </c>
      <c r="AU22" s="221"/>
      <c r="AV22" s="221"/>
      <c r="AW22" s="221"/>
      <c r="AX22" s="221"/>
      <c r="AY22" s="221"/>
      <c r="AZ22" s="221"/>
      <c r="BA22" s="221"/>
      <c r="BB22" s="221"/>
      <c r="BC22" s="221"/>
      <c r="BD22" s="221"/>
    </row>
    <row r="23" ht="15.75" customHeight="1">
      <c r="A23" s="525">
        <v>3.0</v>
      </c>
      <c r="B23" s="540" t="s">
        <v>294</v>
      </c>
      <c r="C23" s="541" t="s">
        <v>548</v>
      </c>
      <c r="D23" s="575" t="s">
        <v>295</v>
      </c>
      <c r="E23" s="517"/>
      <c r="F23" s="517"/>
      <c r="G23" s="529"/>
      <c r="H23" s="529"/>
      <c r="I23" s="525"/>
      <c r="J23" s="556" t="s">
        <v>549</v>
      </c>
      <c r="K23" s="556"/>
      <c r="L23" s="576"/>
      <c r="M23" s="535"/>
      <c r="N23" s="535"/>
      <c r="O23" s="538"/>
      <c r="P23" s="538"/>
      <c r="Q23" s="536"/>
      <c r="R23" s="536"/>
      <c r="S23" s="571"/>
      <c r="T23" s="536"/>
      <c r="U23" s="533"/>
      <c r="V23" s="536"/>
      <c r="W23" s="536"/>
      <c r="X23" s="536"/>
      <c r="Y23" s="536"/>
      <c r="Z23" s="536"/>
      <c r="AA23" s="573"/>
      <c r="AB23" s="573"/>
      <c r="AC23" s="573"/>
      <c r="AD23" s="573"/>
      <c r="AE23" s="574"/>
      <c r="AF23" s="574"/>
      <c r="AG23" s="525"/>
      <c r="AH23" s="525"/>
      <c r="AI23" s="525"/>
      <c r="AJ23" s="525"/>
      <c r="AK23" s="252"/>
      <c r="AL23" s="221"/>
      <c r="AM23" s="525">
        <v>2.0</v>
      </c>
      <c r="AN23" s="575" t="s">
        <v>221</v>
      </c>
      <c r="AO23" s="554">
        <v>4.0</v>
      </c>
      <c r="AP23" s="555" t="s">
        <v>478</v>
      </c>
      <c r="AQ23" s="252">
        <f>COUNTIFS(Jadwal!$D$7:$D$537,AN23,Jadwal!$E$7:$E$537,"T",Jadwal!$L$7:$L$537,$AQ$20)+COUNTIFS(Jadwal!$O$7:$O$537,AN23,Jadwal!$P$7:$P$537,"T",Jadwal!$V$7:$V$537,$AQ$20)+COUNTIFS(Jadwal!$Y$7:$Y$537,AN23,Jadwal!$Z$7:$Z$537,"T",Jadwal!$AF$7:$AF$537,$AQ$20)+COUNTIFS(Jadwal!$AI$7:$AI$537,AN23,Jadwal!$AJ$7:$AJ$537,"T",Jadwal!$AP$7:$AP$537,$AQ$20)+COUNTIFS(Jadwal!$AS$7:$AS$537,AN23,Jadwal!$AT$7:$AT$537,"T",Jadwal!$AZ$7:$AZ$537,$AQ$20)</f>
        <v>4</v>
      </c>
      <c r="AR23" s="252">
        <f>COUNTIFS(Jadwal!$D$7:$D$537,AN23,Jadwal!$E$7:$E$537,"P",Jadwal!$L$7:$L$537,$AQ$20)+COUNTIFS(Jadwal!$O$7:$O$537,AN23,Jadwal!$P$7:$P$537,"P",Jadwal!$V$7:$V$537,$AQ$20)+COUNTIFS(Jadwal!$Y$7:$Y$537,AN23,Jadwal!$Z$7:$Z$537,"P",Jadwal!$AF$7:$AF$537,$AQ$20)+COUNTIFS(Jadwal!$AI$7:$AI$537,AN23,Jadwal!$AJ$7:$AJ$537,"P",Jadwal!$AP$7:$AP$537,$AQ$20)+COUNTIFS(Jadwal!$AS$7:$AS$537,AN23,Jadwal!$AT$7:$AT$537,"P",Jadwal!$AZ$7:$AZ$537,$AQ$20)</f>
        <v>0</v>
      </c>
      <c r="AS23" s="252">
        <f>COUNTIFS(Jadwal!$D$7:$D$537,AN23,Jadwal!$E$7:$E$537,"T",Jadwal!$L$7:$L$537,$AS$20)+COUNTIFS(Jadwal!$O$7:$O$537,AN23,Jadwal!$P$7:$P$537,"T",Jadwal!$V$7:$V$537,$AS$20)+COUNTIFS(Jadwal!$Y$7:$Y$537,AN23,Jadwal!$Z$7:$Z$537,"T",Jadwal!$AF$7:$AF$537,$AS$20)+COUNTIFS(Jadwal!$AI$7:$AI$537,AN23,Jadwal!$AJ$7:$AJ$537,"T",Jadwal!$AP$7:$AP$537,$AS$20)+COUNTIFS(Jadwal!$AS$7:$AS$537,AN23,Jadwal!$AT$7:$AT$537,"T",Jadwal!$AZ$7:$AZ$537,$AS$20)</f>
        <v>0</v>
      </c>
      <c r="AT23" s="252">
        <f>COUNTIFS(Jadwal!$D$7:$D$537,AN23,Jadwal!$E$7:$E$537,"P",Jadwal!$L$7:$L$537,$AS$20)+COUNTIFS(Jadwal!$O$7:$O$537,AN23,Jadwal!$P$7:$P$537,"P",Jadwal!$V$7:$V$537,$AS$20)+COUNTIFS(Jadwal!$Y$7:$Y$537,AN23,Jadwal!$Z$7:$Z$537,"P",Jadwal!$AF$7:$AF$537,$AS$20)+COUNTIFS(Jadwal!$AI$7:$AI$537,AN23,Jadwal!$AJ$7:$AJ$537,"P",Jadwal!$AP$7:$AP$537,$AS$20)+COUNTIFS(Jadwal!$AS$7:$AS$537,AN23,Jadwal!$AT$7:$AT$537,"P",Jadwal!$AZ$7:$AZ$537,$AS$20)</f>
        <v>0</v>
      </c>
      <c r="AU23" s="221"/>
      <c r="AV23" s="221"/>
      <c r="AW23" s="221"/>
      <c r="AX23" s="221"/>
      <c r="AY23" s="221"/>
      <c r="AZ23" s="221"/>
      <c r="BA23" s="221"/>
      <c r="BB23" s="221"/>
      <c r="BC23" s="221"/>
      <c r="BD23" s="221"/>
    </row>
    <row r="24" ht="15.75" customHeight="1">
      <c r="A24" s="525">
        <v>4.0</v>
      </c>
      <c r="B24" s="540" t="s">
        <v>550</v>
      </c>
      <c r="C24" s="541" t="s">
        <v>551</v>
      </c>
      <c r="D24" s="575" t="s">
        <v>552</v>
      </c>
      <c r="E24" s="517"/>
      <c r="F24" s="517"/>
      <c r="G24" s="529"/>
      <c r="H24" s="529"/>
      <c r="I24" s="525"/>
      <c r="J24" s="556" t="s">
        <v>546</v>
      </c>
      <c r="K24" s="530"/>
      <c r="L24" s="576"/>
      <c r="M24" s="535"/>
      <c r="N24" s="535"/>
      <c r="O24" s="538"/>
      <c r="P24" s="538"/>
      <c r="Q24" s="536"/>
      <c r="R24" s="536"/>
      <c r="S24" s="571"/>
      <c r="T24" s="536"/>
      <c r="U24" s="579" t="s">
        <v>547</v>
      </c>
      <c r="V24" s="580"/>
      <c r="W24" s="536"/>
      <c r="X24" s="536"/>
      <c r="Y24" s="536"/>
      <c r="Z24" s="536"/>
      <c r="AA24" s="573"/>
      <c r="AB24" s="573"/>
      <c r="AC24" s="573"/>
      <c r="AD24" s="573"/>
      <c r="AE24" s="574"/>
      <c r="AF24" s="574"/>
      <c r="AG24" s="525"/>
      <c r="AH24" s="525"/>
      <c r="AI24" s="525"/>
      <c r="AJ24" s="525"/>
      <c r="AK24" s="252"/>
      <c r="AL24" s="221"/>
      <c r="AM24" s="525">
        <v>3.0</v>
      </c>
      <c r="AN24" s="575" t="s">
        <v>295</v>
      </c>
      <c r="AO24" s="554">
        <v>3.0</v>
      </c>
      <c r="AP24" s="555" t="s">
        <v>434</v>
      </c>
      <c r="AQ24" s="252">
        <f>COUNTIFS(Jadwal!$D$7:$D$537,AN24,Jadwal!$E$7:$E$537,"T",Jadwal!$L$7:$L$537,$AQ$20)+COUNTIFS(Jadwal!$O$7:$O$537,AN24,Jadwal!$P$7:$P$537,"T",Jadwal!$V$7:$V$537,$AQ$20)+COUNTIFS(Jadwal!$Y$7:$Y$537,AN24,Jadwal!$Z$7:$Z$537,"T",Jadwal!$AF$7:$AF$537,$AQ$20)+COUNTIFS(Jadwal!$AI$7:$AI$537,AN24,Jadwal!$AJ$7:$AJ$537,"T",Jadwal!$AP$7:$AP$537,$AQ$20)+COUNTIFS(Jadwal!$AS$7:$AS$537,AN24,Jadwal!$AT$7:$AT$537,"T",Jadwal!$AZ$7:$AZ$537,$AQ$20)</f>
        <v>3</v>
      </c>
      <c r="AR24" s="252">
        <f>COUNTIFS(Jadwal!$D$7:$D$537,AN24,Jadwal!$E$7:$E$537,"P",Jadwal!$L$7:$L$537,$AQ$20)+COUNTIFS(Jadwal!$O$7:$O$537,AN24,Jadwal!$P$7:$P$537,"P",Jadwal!$V$7:$V$537,$AQ$20)+COUNTIFS(Jadwal!$Y$7:$Y$537,AN24,Jadwal!$Z$7:$Z$537,"P",Jadwal!$AF$7:$AF$537,$AQ$20)+COUNTIFS(Jadwal!$AI$7:$AI$537,AN24,Jadwal!$AJ$7:$AJ$537,"P",Jadwal!$AP$7:$AP$537,$AQ$20)+COUNTIFS(Jadwal!$AS$7:$AS$537,AN24,Jadwal!$AT$7:$AT$537,"P",Jadwal!$AZ$7:$AZ$537,$AQ$20)</f>
        <v>0</v>
      </c>
      <c r="AS24" s="252">
        <f>COUNTIFS(Jadwal!$D$7:$D$537,AN24,Jadwal!$E$7:$E$537,"T",Jadwal!$L$7:$L$537,$AS$20)+COUNTIFS(Jadwal!$O$7:$O$537,AN24,Jadwal!$P$7:$P$537,"T",Jadwal!$V$7:$V$537,$AS$20)+COUNTIFS(Jadwal!$Y$7:$Y$537,AN24,Jadwal!$Z$7:$Z$537,"T",Jadwal!$AF$7:$AF$537,$AS$20)+COUNTIFS(Jadwal!$AI$7:$AI$537,AN24,Jadwal!$AJ$7:$AJ$537,"T",Jadwal!$AP$7:$AP$537,$AS$20)+COUNTIFS(Jadwal!$AS$7:$AS$537,AN24,Jadwal!$AT$7:$AT$537,"T",Jadwal!$AZ$7:$AZ$537,$AS$20)</f>
        <v>0</v>
      </c>
      <c r="AT24" s="252">
        <f>COUNTIFS(Jadwal!$D$7:$D$537,AN24,Jadwal!$E$7:$E$537,"P",Jadwal!$L$7:$L$537,$AS$20)+COUNTIFS(Jadwal!$O$7:$O$537,AN24,Jadwal!$P$7:$P$537,"P",Jadwal!$V$7:$V$537,$AS$20)+COUNTIFS(Jadwal!$Y$7:$Y$537,AN24,Jadwal!$Z$7:$Z$537,"P",Jadwal!$AF$7:$AF$537,$AS$20)+COUNTIFS(Jadwal!$AI$7:$AI$537,AN24,Jadwal!$AJ$7:$AJ$537,"P",Jadwal!$AP$7:$AP$537,$AS$20)+COUNTIFS(Jadwal!$AS$7:$AS$537,AN24,Jadwal!$AT$7:$AT$537,"P",Jadwal!$AZ$7:$AZ$537,$AS$20)</f>
        <v>0</v>
      </c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</row>
    <row r="25" ht="15.75" customHeight="1">
      <c r="A25" s="525">
        <v>5.0</v>
      </c>
      <c r="B25" s="540" t="s">
        <v>104</v>
      </c>
      <c r="C25" s="541" t="s">
        <v>553</v>
      </c>
      <c r="D25" s="575" t="s">
        <v>105</v>
      </c>
      <c r="E25" s="517"/>
      <c r="F25" s="517"/>
      <c r="G25" s="529"/>
      <c r="H25" s="529"/>
      <c r="I25" s="525"/>
      <c r="J25" s="556" t="s">
        <v>480</v>
      </c>
      <c r="K25" s="530"/>
      <c r="L25" s="576"/>
      <c r="M25" s="535"/>
      <c r="N25" s="535"/>
      <c r="O25" s="538"/>
      <c r="P25" s="538"/>
      <c r="Q25" s="536"/>
      <c r="R25" s="536"/>
      <c r="S25" s="571"/>
      <c r="T25" s="536"/>
      <c r="U25" s="577" t="s">
        <v>554</v>
      </c>
      <c r="V25" s="580"/>
      <c r="W25" s="536"/>
      <c r="X25" s="536"/>
      <c r="Y25" s="536"/>
      <c r="Z25" s="536"/>
      <c r="AA25" s="573"/>
      <c r="AB25" s="573"/>
      <c r="AC25" s="573"/>
      <c r="AD25" s="573"/>
      <c r="AE25" s="574"/>
      <c r="AF25" s="574"/>
      <c r="AG25" s="525"/>
      <c r="AH25" s="525"/>
      <c r="AI25" s="525"/>
      <c r="AJ25" s="525"/>
      <c r="AK25" s="252"/>
      <c r="AL25" s="221"/>
      <c r="AM25" s="525">
        <v>4.0</v>
      </c>
      <c r="AN25" s="575" t="s">
        <v>552</v>
      </c>
      <c r="AO25" s="554">
        <v>1.0</v>
      </c>
      <c r="AP25" s="581"/>
      <c r="AQ25" s="252">
        <f>COUNTIFS(Jadwal!$D$7:$D$537,AN25,Jadwal!$E$7:$E$537,"T",Jadwal!$L$7:$L$537,$AQ$20)+COUNTIFS(Jadwal!$O$7:$O$537,AN25,Jadwal!$P$7:$P$537,"T",Jadwal!$V$7:$V$537,$AQ$20)+COUNTIFS(Jadwal!$Y$7:$Y$537,AN25,Jadwal!$Z$7:$Z$537,"T",Jadwal!$AF$7:$AF$537,$AQ$20)+COUNTIFS(Jadwal!$AI$7:$AI$537,AN25,Jadwal!$AJ$7:$AJ$537,"T",Jadwal!$AP$7:$AP$537,$AQ$20)+COUNTIFS(Jadwal!$AS$7:$AS$537,AN25,Jadwal!$AT$7:$AT$537,"T",Jadwal!$AZ$7:$AZ$537,$AQ$20)</f>
        <v>0</v>
      </c>
      <c r="AR25" s="252">
        <f>COUNTIFS(Jadwal!$D$7:$D$537,AN25,Jadwal!$E$7:$E$537,"P",Jadwal!$L$7:$L$537,$AQ$20)+COUNTIFS(Jadwal!$O$7:$O$537,AN25,Jadwal!$P$7:$P$537,"P",Jadwal!$V$7:$V$537,$AQ$20)+COUNTIFS(Jadwal!$Y$7:$Y$537,AN25,Jadwal!$Z$7:$Z$537,"P",Jadwal!$AF$7:$AF$537,$AQ$20)+COUNTIFS(Jadwal!$AI$7:$AI$537,AN25,Jadwal!$AJ$7:$AJ$537,"P",Jadwal!$AP$7:$AP$537,$AQ$20)+COUNTIFS(Jadwal!$AS$7:$AS$537,AN25,Jadwal!$AT$7:$AT$537,"P",Jadwal!$AZ$7:$AZ$537,$AQ$20)</f>
        <v>0</v>
      </c>
      <c r="AS25" s="252">
        <f>COUNTIFS(Jadwal!$D$7:$D$537,AN25,Jadwal!$E$7:$E$537,"T",Jadwal!$L$7:$L$537,$AS$20)+COUNTIFS(Jadwal!$O$7:$O$537,AN25,Jadwal!$P$7:$P$537,"T",Jadwal!$V$7:$V$537,$AS$20)+COUNTIFS(Jadwal!$Y$7:$Y$537,AN25,Jadwal!$Z$7:$Z$537,"T",Jadwal!$AF$7:$AF$537,$AS$20)+COUNTIFS(Jadwal!$AI$7:$AI$537,AN25,Jadwal!$AJ$7:$AJ$537,"T",Jadwal!$AP$7:$AP$537,$AS$20)+COUNTIFS(Jadwal!$AS$7:$AS$537,AN25,Jadwal!$AT$7:$AT$537,"T",Jadwal!$AZ$7:$AZ$537,$AS$20)</f>
        <v>0</v>
      </c>
      <c r="AT25" s="252">
        <f>COUNTIFS(Jadwal!$D$7:$D$537,AN25,Jadwal!$E$7:$E$537,"P",Jadwal!$L$7:$L$537,$AS$20)+COUNTIFS(Jadwal!$O$7:$O$537,AN25,Jadwal!$P$7:$P$537,"P",Jadwal!$V$7:$V$537,$AS$20)+COUNTIFS(Jadwal!$Y$7:$Y$537,AN25,Jadwal!$Z$7:$Z$537,"P",Jadwal!$AF$7:$AF$537,$AS$20)+COUNTIFS(Jadwal!$AI$7:$AI$537,AN25,Jadwal!$AJ$7:$AJ$537,"P",Jadwal!$AP$7:$AP$537,$AS$20)+COUNTIFS(Jadwal!$AS$7:$AS$537,AN25,Jadwal!$AT$7:$AT$537,"P",Jadwal!$AZ$7:$AZ$537,$AS$20)</f>
        <v>0</v>
      </c>
      <c r="AU25" s="221"/>
      <c r="AV25" s="221"/>
      <c r="AW25" s="221"/>
      <c r="AX25" s="221"/>
      <c r="AY25" s="221"/>
      <c r="AZ25" s="221"/>
      <c r="BA25" s="221"/>
      <c r="BB25" s="221"/>
      <c r="BC25" s="221"/>
      <c r="BD25" s="221"/>
    </row>
    <row r="26" ht="15.75" customHeight="1">
      <c r="A26" s="582">
        <v>6.0</v>
      </c>
      <c r="B26" s="540" t="s">
        <v>555</v>
      </c>
      <c r="C26" s="541" t="s">
        <v>556</v>
      </c>
      <c r="D26" s="575" t="s">
        <v>557</v>
      </c>
      <c r="E26" s="517"/>
      <c r="F26" s="517"/>
      <c r="G26" s="529"/>
      <c r="H26" s="529"/>
      <c r="I26" s="525"/>
      <c r="J26" s="556" t="s">
        <v>480</v>
      </c>
      <c r="K26" s="530"/>
      <c r="L26" s="576"/>
      <c r="M26" s="535"/>
      <c r="N26" s="583"/>
      <c r="O26" s="584"/>
      <c r="P26" s="584"/>
      <c r="Q26" s="571"/>
      <c r="R26" s="571"/>
      <c r="S26" s="571"/>
      <c r="T26" s="571"/>
      <c r="U26" s="579" t="s">
        <v>554</v>
      </c>
      <c r="V26" s="571"/>
      <c r="W26" s="536"/>
      <c r="X26" s="536"/>
      <c r="Y26" s="536"/>
      <c r="Z26" s="536"/>
      <c r="AA26" s="573"/>
      <c r="AB26" s="573"/>
      <c r="AC26" s="573"/>
      <c r="AD26" s="573"/>
      <c r="AE26" s="574"/>
      <c r="AF26" s="574"/>
      <c r="AG26" s="525"/>
      <c r="AH26" s="525"/>
      <c r="AI26" s="525"/>
      <c r="AJ26" s="525"/>
      <c r="AK26" s="252"/>
      <c r="AL26" s="221"/>
      <c r="AM26" s="525">
        <v>5.0</v>
      </c>
      <c r="AN26" s="575" t="s">
        <v>105</v>
      </c>
      <c r="AO26" s="554">
        <v>4.0</v>
      </c>
      <c r="AP26" s="585" t="s">
        <v>478</v>
      </c>
      <c r="AQ26" s="252">
        <f>COUNTIFS(Jadwal!$D$7:$D$537,AN26,Jadwal!$E$7:$E$537,"T",Jadwal!$L$7:$L$537,$AQ$20)+COUNTIFS(Jadwal!$O$7:$O$537,AN26,Jadwal!$P$7:$P$537,"T",Jadwal!$V$7:$V$537,$AQ$20)+COUNTIFS(Jadwal!$Y$7:$Y$537,AN26,Jadwal!$Z$7:$Z$537,"T",Jadwal!$AF$7:$AF$537,$AQ$20)+COUNTIFS(Jadwal!$AI$7:$AI$537,AN26,Jadwal!$AJ$7:$AJ$537,"T",Jadwal!$AP$7:$AP$537,$AQ$20)+COUNTIFS(Jadwal!$AS$7:$AS$537,AN26,Jadwal!$AT$7:$AT$537,"T",Jadwal!$AZ$7:$AZ$537,$AQ$20)</f>
        <v>4</v>
      </c>
      <c r="AR26" s="252">
        <f>COUNTIFS(Jadwal!$D$7:$D$537,AN26,Jadwal!$E$7:$E$537,"P",Jadwal!$L$7:$L$537,$AQ$20)+COUNTIFS(Jadwal!$O$7:$O$537,AN26,Jadwal!$P$7:$P$537,"P",Jadwal!$V$7:$V$537,$AQ$20)+COUNTIFS(Jadwal!$Y$7:$Y$537,AN26,Jadwal!$Z$7:$Z$537,"P",Jadwal!$AF$7:$AF$537,$AQ$20)+COUNTIFS(Jadwal!$AI$7:$AI$537,AN26,Jadwal!$AJ$7:$AJ$537,"P",Jadwal!$AP$7:$AP$537,$AQ$20)+COUNTIFS(Jadwal!$AS$7:$AS$537,AN26,Jadwal!$AT$7:$AT$537,"P",Jadwal!$AZ$7:$AZ$537,$AQ$20)</f>
        <v>0</v>
      </c>
      <c r="AS26" s="252">
        <f>COUNTIFS(Jadwal!$D$7:$D$537,AN26,Jadwal!$E$7:$E$537,"T",Jadwal!$L$7:$L$537,$AS$20)+COUNTIFS(Jadwal!$O$7:$O$537,AN26,Jadwal!$P$7:$P$537,"T",Jadwal!$V$7:$V$537,$AS$20)+COUNTIFS(Jadwal!$Y$7:$Y$537,AN26,Jadwal!$Z$7:$Z$537,"T",Jadwal!$AF$7:$AF$537,$AS$20)+COUNTIFS(Jadwal!$AI$7:$AI$537,AN26,Jadwal!$AJ$7:$AJ$537,"T",Jadwal!$AP$7:$AP$537,$AS$20)+COUNTIFS(Jadwal!$AS$7:$AS$537,AN26,Jadwal!$AT$7:$AT$537,"T",Jadwal!$AZ$7:$AZ$537,$AS$20)</f>
        <v>0</v>
      </c>
      <c r="AT26" s="252">
        <f>COUNTIFS(Jadwal!$D$7:$D$537,AN26,Jadwal!$E$7:$E$537,"P",Jadwal!$L$7:$L$537,$AS$20)+COUNTIFS(Jadwal!$O$7:$O$537,AN26,Jadwal!$P$7:$P$537,"P",Jadwal!$V$7:$V$537,$AS$20)+COUNTIFS(Jadwal!$Y$7:$Y$537,AN26,Jadwal!$Z$7:$Z$537,"P",Jadwal!$AF$7:$AF$537,$AS$20)+COUNTIFS(Jadwal!$AI$7:$AI$537,AN26,Jadwal!$AJ$7:$AJ$537,"P",Jadwal!$AP$7:$AP$537,$AS$20)+COUNTIFS(Jadwal!$AS$7:$AS$537,AN26,Jadwal!$AT$7:$AT$537,"P",Jadwal!$AZ$7:$AZ$537,$AS$20)</f>
        <v>0</v>
      </c>
      <c r="AU26" s="221"/>
      <c r="AV26" s="221"/>
      <c r="AW26" s="221"/>
      <c r="AX26" s="221"/>
      <c r="AY26" s="221"/>
      <c r="AZ26" s="221"/>
      <c r="BA26" s="221"/>
      <c r="BB26" s="221"/>
      <c r="BC26" s="221"/>
      <c r="BD26" s="221"/>
    </row>
    <row r="27" ht="15.75" customHeight="1">
      <c r="A27" s="525">
        <v>7.0</v>
      </c>
      <c r="B27" s="540" t="s">
        <v>252</v>
      </c>
      <c r="C27" s="541" t="s">
        <v>440</v>
      </c>
      <c r="D27" s="575" t="s">
        <v>99</v>
      </c>
      <c r="E27" s="517"/>
      <c r="F27" s="517"/>
      <c r="G27" s="529"/>
      <c r="H27" s="529"/>
      <c r="I27" s="525"/>
      <c r="J27" s="579" t="s">
        <v>558</v>
      </c>
      <c r="K27" s="532" t="s">
        <v>559</v>
      </c>
      <c r="L27" s="576"/>
      <c r="M27" s="535"/>
      <c r="N27" s="535"/>
      <c r="O27" s="538"/>
      <c r="P27" s="538"/>
      <c r="Q27" s="536"/>
      <c r="R27" s="536"/>
      <c r="S27" s="536"/>
      <c r="T27" s="536"/>
      <c r="U27" s="586"/>
      <c r="V27" s="536"/>
      <c r="W27" s="92"/>
      <c r="X27" s="92"/>
      <c r="Y27" s="513"/>
      <c r="Z27" s="513"/>
      <c r="AA27" s="552"/>
      <c r="AB27" s="552"/>
      <c r="AC27" s="552"/>
      <c r="AD27" s="552"/>
      <c r="AE27" s="553"/>
      <c r="AF27" s="553"/>
      <c r="AG27" s="92"/>
      <c r="AH27" s="92"/>
      <c r="AI27" s="92"/>
      <c r="AJ27" s="92"/>
      <c r="AK27" s="252"/>
      <c r="AL27" s="221"/>
      <c r="AM27" s="525">
        <v>6.0</v>
      </c>
      <c r="AN27" s="587" t="s">
        <v>557</v>
      </c>
      <c r="AO27" s="554">
        <v>1.0</v>
      </c>
      <c r="AP27" s="555"/>
      <c r="AQ27" s="252">
        <f>COUNTIFS(Jadwal!$D$7:$D$537,AN27,Jadwal!$E$7:$E$537,"T",Jadwal!$L$7:$L$537,$AQ$20)+COUNTIFS(Jadwal!$O$7:$O$537,AN27,Jadwal!$P$7:$P$537,"T",Jadwal!$V$7:$V$537,$AQ$20)+COUNTIFS(Jadwal!$Y$7:$Y$537,AN27,Jadwal!$Z$7:$Z$537,"T",Jadwal!$AF$7:$AF$537,$AQ$20)+COUNTIFS(Jadwal!$AI$7:$AI$537,AN27,Jadwal!$AJ$7:$AJ$537,"T",Jadwal!$AP$7:$AP$537,$AQ$20)+COUNTIFS(Jadwal!$AS$7:$AS$537,AN27,Jadwal!$AT$7:$AT$537,"T",Jadwal!$AZ$7:$AZ$537,$AQ$20)</f>
        <v>0</v>
      </c>
      <c r="AR27" s="252">
        <f>COUNTIFS(Jadwal!$D$7:$D$537,AN27,Jadwal!$E$7:$E$537,"P",Jadwal!$L$7:$L$537,$AQ$20)+COUNTIFS(Jadwal!$O$7:$O$537,AN27,Jadwal!$P$7:$P$537,"P",Jadwal!$V$7:$V$537,$AQ$20)+COUNTIFS(Jadwal!$Y$7:$Y$537,AN27,Jadwal!$Z$7:$Z$537,"P",Jadwal!$AF$7:$AF$537,$AQ$20)+COUNTIFS(Jadwal!$AI$7:$AI$537,AN27,Jadwal!$AJ$7:$AJ$537,"P",Jadwal!$AP$7:$AP$537,$AQ$20)+COUNTIFS(Jadwal!$AS$7:$AS$537,AN27,Jadwal!$AT$7:$AT$537,"P",Jadwal!$AZ$7:$AZ$537,$AQ$20)</f>
        <v>0</v>
      </c>
      <c r="AS27" s="252">
        <f>COUNTIFS(Jadwal!$D$7:$D$537,AN27,Jadwal!$E$7:$E$537,"T",Jadwal!$L$7:$L$537,$AS$20)+COUNTIFS(Jadwal!$O$7:$O$537,AN27,Jadwal!$P$7:$P$537,"T",Jadwal!$V$7:$V$537,$AS$20)+COUNTIFS(Jadwal!$Y$7:$Y$537,AN27,Jadwal!$Z$7:$Z$537,"T",Jadwal!$AF$7:$AF$537,$AS$20)+COUNTIFS(Jadwal!$AI$7:$AI$537,AN27,Jadwal!$AJ$7:$AJ$537,"T",Jadwal!$AP$7:$AP$537,$AS$20)+COUNTIFS(Jadwal!$AS$7:$AS$537,AN27,Jadwal!$AT$7:$AT$537,"T",Jadwal!$AZ$7:$AZ$537,$AS$20)</f>
        <v>0</v>
      </c>
      <c r="AT27" s="252">
        <f>COUNTIFS(Jadwal!$D$7:$D$537,AN27,Jadwal!$E$7:$E$537,"P",Jadwal!$L$7:$L$537,$AS$20)+COUNTIFS(Jadwal!$O$7:$O$537,AN27,Jadwal!$P$7:$P$537,"P",Jadwal!$V$7:$V$537,$AS$20)+COUNTIFS(Jadwal!$Y$7:$Y$537,AN27,Jadwal!$Z$7:$Z$537,"P",Jadwal!$AF$7:$AF$537,$AS$20)+COUNTIFS(Jadwal!$AI$7:$AI$537,AN27,Jadwal!$AJ$7:$AJ$537,"P",Jadwal!$AP$7:$AP$537,$AS$20)+COUNTIFS(Jadwal!$AS$7:$AS$537,AN27,Jadwal!$AT$7:$AT$537,"P",Jadwal!$AZ$7:$AZ$537,$AS$20)</f>
        <v>0</v>
      </c>
      <c r="AU27" s="221"/>
      <c r="AV27" s="221"/>
      <c r="AW27" s="221"/>
      <c r="AX27" s="221"/>
      <c r="AY27" s="221"/>
      <c r="AZ27" s="221"/>
      <c r="BA27" s="221"/>
      <c r="BB27" s="221"/>
      <c r="BC27" s="221"/>
      <c r="BD27" s="221"/>
    </row>
    <row r="28" ht="15.75" customHeight="1">
      <c r="A28" s="525">
        <v>8.0</v>
      </c>
      <c r="B28" s="562"/>
      <c r="C28" s="563"/>
      <c r="D28" s="575"/>
      <c r="E28" s="517"/>
      <c r="F28" s="529"/>
      <c r="G28" s="529"/>
      <c r="H28" s="525"/>
      <c r="I28" s="525"/>
      <c r="J28" s="544"/>
      <c r="K28" s="576"/>
      <c r="L28" s="576"/>
      <c r="M28" s="536"/>
      <c r="N28" s="536"/>
      <c r="O28" s="538"/>
      <c r="P28" s="538"/>
      <c r="Q28" s="536"/>
      <c r="R28" s="536"/>
      <c r="S28" s="536"/>
      <c r="T28" s="536"/>
      <c r="U28" s="551"/>
      <c r="V28" s="536"/>
      <c r="W28" s="92"/>
      <c r="X28" s="92"/>
      <c r="Y28" s="513"/>
      <c r="Z28" s="513"/>
      <c r="AA28" s="552"/>
      <c r="AB28" s="552"/>
      <c r="AC28" s="552"/>
      <c r="AD28" s="552"/>
      <c r="AE28" s="553"/>
      <c r="AF28" s="553"/>
      <c r="AG28" s="92"/>
      <c r="AH28" s="92"/>
      <c r="AI28" s="92"/>
      <c r="AJ28" s="92"/>
      <c r="AK28" s="92"/>
      <c r="AL28" s="221"/>
      <c r="AM28" s="525">
        <v>7.0</v>
      </c>
      <c r="AN28" s="587" t="s">
        <v>99</v>
      </c>
      <c r="AO28" s="554">
        <v>3.0</v>
      </c>
      <c r="AP28" s="555" t="s">
        <v>434</v>
      </c>
      <c r="AQ28" s="252">
        <f>COUNTIFS(Jadwal!$D$7:$D$537,AN28,Jadwal!$E$7:$E$537,"T",Jadwal!$L$7:$L$537,$AQ$20)+COUNTIFS(Jadwal!$O$7:$O$537,AN28,Jadwal!$P$7:$P$537,"T",Jadwal!$V$7:$V$537,$AQ$20)+COUNTIFS(Jadwal!$Y$7:$Y$537,AN28,Jadwal!$Z$7:$Z$537,"T",Jadwal!$AF$7:$AF$537,$AQ$20)+COUNTIFS(Jadwal!$AI$7:$AI$537,AN28,Jadwal!$AJ$7:$AJ$537,"T",Jadwal!$AP$7:$AP$537,$AQ$20)+COUNTIFS(Jadwal!$AS$7:$AS$537,AN28,Jadwal!$AT$7:$AT$537,"T",Jadwal!$AZ$7:$AZ$537,$AQ$20)</f>
        <v>3</v>
      </c>
      <c r="AR28" s="252">
        <f>COUNTIFS(Jadwal!$D$7:$D$537,AN28,Jadwal!$E$7:$E$537,"P",Jadwal!$L$7:$L$537,$AQ$20)+COUNTIFS(Jadwal!$O$7:$O$537,AN28,Jadwal!$P$7:$P$537,"P",Jadwal!$V$7:$V$537,$AQ$20)+COUNTIFS(Jadwal!$Y$7:$Y$537,AN28,Jadwal!$Z$7:$Z$537,"P",Jadwal!$AF$7:$AF$537,$AQ$20)+COUNTIFS(Jadwal!$AI$7:$AI$537,AN28,Jadwal!$AJ$7:$AJ$537,"P",Jadwal!$AP$7:$AP$537,$AQ$20)+COUNTIFS(Jadwal!$AS$7:$AS$537,AN28,Jadwal!$AT$7:$AT$537,"P",Jadwal!$AZ$7:$AZ$537,$AQ$20)</f>
        <v>0</v>
      </c>
      <c r="AS28" s="252">
        <f>COUNTIFS(Jadwal!$D$7:$D$537,AN28,Jadwal!$E$7:$E$537,"T",Jadwal!$L$7:$L$537,$AS$20)+COUNTIFS(Jadwal!$O$7:$O$537,AN28,Jadwal!$P$7:$P$537,"T",Jadwal!$V$7:$V$537,$AS$20)+COUNTIFS(Jadwal!$Y$7:$Y$537,AN28,Jadwal!$Z$7:$Z$537,"T",Jadwal!$AF$7:$AF$537,$AS$20)+COUNTIFS(Jadwal!$AI$7:$AI$537,AN28,Jadwal!$AJ$7:$AJ$537,"T",Jadwal!$AP$7:$AP$537,$AS$20)+COUNTIFS(Jadwal!$AS$7:$AS$537,AN28,Jadwal!$AT$7:$AT$537,"T",Jadwal!$AZ$7:$AZ$537,$AS$20)</f>
        <v>0</v>
      </c>
      <c r="AT28" s="252">
        <f>COUNTIFS(Jadwal!$D$7:$D$537,AN28,Jadwal!$E$7:$E$537,"P",Jadwal!$L$7:$L$537,$AS$20)+COUNTIFS(Jadwal!$O$7:$O$537,AN28,Jadwal!$P$7:$P$537,"P",Jadwal!$V$7:$V$537,$AS$20)+COUNTIFS(Jadwal!$Y$7:$Y$537,AN28,Jadwal!$Z$7:$Z$537,"P",Jadwal!$AF$7:$AF$537,$AS$20)+COUNTIFS(Jadwal!$AI$7:$AI$537,AN28,Jadwal!$AJ$7:$AJ$537,"P",Jadwal!$AP$7:$AP$537,$AS$20)+COUNTIFS(Jadwal!$AS$7:$AS$537,AN28,Jadwal!$AT$7:$AT$537,"P",Jadwal!$AZ$7:$AZ$537,$AS$20)</f>
        <v>0</v>
      </c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</row>
    <row r="29" ht="15.75" customHeight="1">
      <c r="A29" s="525">
        <v>9.0</v>
      </c>
      <c r="B29" s="562"/>
      <c r="C29" s="563"/>
      <c r="D29" s="576"/>
      <c r="E29" s="517"/>
      <c r="F29" s="529"/>
      <c r="G29" s="529"/>
      <c r="H29" s="525"/>
      <c r="I29" s="525"/>
      <c r="J29" s="544"/>
      <c r="K29" s="576"/>
      <c r="L29" s="576"/>
      <c r="M29" s="536"/>
      <c r="N29" s="536"/>
      <c r="O29" s="538"/>
      <c r="P29" s="538"/>
      <c r="Q29" s="536"/>
      <c r="R29" s="536"/>
      <c r="S29" s="536"/>
      <c r="T29" s="536"/>
      <c r="U29" s="551"/>
      <c r="V29" s="536"/>
      <c r="W29" s="92"/>
      <c r="X29" s="92"/>
      <c r="Y29" s="513"/>
      <c r="Z29" s="513"/>
      <c r="AA29" s="552"/>
      <c r="AB29" s="552"/>
      <c r="AC29" s="552"/>
      <c r="AD29" s="552"/>
      <c r="AE29" s="553"/>
      <c r="AF29" s="553"/>
      <c r="AG29" s="92"/>
      <c r="AH29" s="92"/>
      <c r="AI29" s="92"/>
      <c r="AJ29" s="92"/>
      <c r="AK29" s="92"/>
      <c r="AL29" s="221"/>
      <c r="AM29" s="525">
        <v>8.0</v>
      </c>
      <c r="AN29" s="575"/>
      <c r="AO29" s="544"/>
      <c r="AP29" s="555"/>
      <c r="AQ29" s="252">
        <f>COUNTIFS(Jadwal!$D$7:$D$537,AN29,Jadwal!$E$7:$E$537,"T",Jadwal!$L$7:$L$537,$AQ$20)+COUNTIFS(Jadwal!$O$7:$O$537,AN29,Jadwal!$P$7:$P$537,"T",Jadwal!$V$7:$V$537,$AQ$20)+COUNTIFS(Jadwal!$Y$7:$Y$537,AN29,Jadwal!$Z$7:$Z$537,"T",Jadwal!$AF$7:$AF$537,$AQ$20)+COUNTIFS(Jadwal!$AI$7:$AI$537,AN29,Jadwal!$AJ$7:$AJ$537,"T",Jadwal!$AP$7:$AP$537,$AQ$20)+COUNTIFS(Jadwal!$AS$7:$AS$537,AN29,Jadwal!$AT$7:$AT$537,"T",Jadwal!$AZ$7:$AZ$537,$AQ$20)</f>
        <v>0</v>
      </c>
      <c r="AR29" s="252">
        <f>COUNTIFS(Jadwal!$D$7:$D$537,AN29,Jadwal!$E$7:$E$537,"P",Jadwal!$L$7:$L$537,$AQ$20)+COUNTIFS(Jadwal!$O$7:$O$537,AN29,Jadwal!$P$7:$P$537,"P",Jadwal!$V$7:$V$537,$AQ$20)+COUNTIFS(Jadwal!$Y$7:$Y$537,AN29,Jadwal!$Z$7:$Z$537,"P",Jadwal!$AF$7:$AF$537,$AQ$20)+COUNTIFS(Jadwal!$AI$7:$AI$537,AN29,Jadwal!$AJ$7:$AJ$537,"P",Jadwal!$AP$7:$AP$537,$AQ$20)+COUNTIFS(Jadwal!$AS$7:$AS$537,AN29,Jadwal!$AT$7:$AT$537,"P",Jadwal!$AZ$7:$AZ$537,$AQ$20)</f>
        <v>0</v>
      </c>
      <c r="AS29" s="252">
        <f>COUNTIFS(Jadwal!$D$7:$D$537,AN29,Jadwal!$E$7:$E$537,"T",Jadwal!$L$7:$L$537,$AS$20)+COUNTIFS(Jadwal!$O$7:$O$537,AN29,Jadwal!$P$7:$P$537,"T",Jadwal!$V$7:$V$537,$AS$20)+COUNTIFS(Jadwal!$Y$7:$Y$537,AN29,Jadwal!$Z$7:$Z$537,"T",Jadwal!$AF$7:$AF$537,$AS$20)+COUNTIFS(Jadwal!$AI$7:$AI$537,AN29,Jadwal!$AJ$7:$AJ$537,"T",Jadwal!$AP$7:$AP$537,$AS$20)+COUNTIFS(Jadwal!$AS$7:$AS$537,AN29,Jadwal!$AT$7:$AT$537,"T",Jadwal!$AZ$7:$AZ$537,$AS$20)</f>
        <v>0</v>
      </c>
      <c r="AT29" s="252">
        <f>COUNTIFS(Jadwal!$D$7:$D$537,AN29,Jadwal!$E$7:$E$537,"P",Jadwal!$L$7:$L$537,$AS$20)+COUNTIFS(Jadwal!$O$7:$O$537,AN29,Jadwal!$P$7:$P$537,"P",Jadwal!$V$7:$V$537,$AS$20)+COUNTIFS(Jadwal!$Y$7:$Y$537,AN29,Jadwal!$Z$7:$Z$537,"P",Jadwal!$AF$7:$AF$537,$AS$20)+COUNTIFS(Jadwal!$AI$7:$AI$537,AN29,Jadwal!$AJ$7:$AJ$537,"P",Jadwal!$AP$7:$AP$537,$AS$20)+COUNTIFS(Jadwal!$AS$7:$AS$537,AN29,Jadwal!$AT$7:$AT$537,"P",Jadwal!$AZ$7:$AZ$537,$AS$20)</f>
        <v>0</v>
      </c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</row>
    <row r="30" ht="15.75" customHeight="1">
      <c r="A30" s="525">
        <v>10.0</v>
      </c>
      <c r="B30" s="525"/>
      <c r="C30" s="527"/>
      <c r="D30" s="576"/>
      <c r="E30" s="525"/>
      <c r="F30" s="525"/>
      <c r="G30" s="535"/>
      <c r="H30" s="535"/>
      <c r="I30" s="525"/>
      <c r="J30" s="537"/>
      <c r="K30" s="588"/>
      <c r="L30" s="588"/>
      <c r="M30" s="535"/>
      <c r="N30" s="535"/>
      <c r="O30" s="538"/>
      <c r="P30" s="538"/>
      <c r="Q30" s="536"/>
      <c r="R30" s="536"/>
      <c r="S30" s="571"/>
      <c r="T30" s="536"/>
      <c r="U30" s="537"/>
      <c r="V30" s="536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221"/>
      <c r="AM30" s="525">
        <v>9.0</v>
      </c>
      <c r="AN30" s="576"/>
      <c r="AO30" s="544"/>
      <c r="AP30" s="555"/>
      <c r="AQ30" s="252">
        <f>COUNTIFS(Jadwal!$D$7:$D$537,AN30,Jadwal!$E$7:$E$537,"T",Jadwal!$L$7:$L$537,$AQ$20)+COUNTIFS(Jadwal!$O$7:$O$537,AN30,Jadwal!$P$7:$P$537,"T",Jadwal!$V$7:$V$537,$AQ$20)+COUNTIFS(Jadwal!$Y$7:$Y$537,AN30,Jadwal!$Z$7:$Z$537,"T",Jadwal!$AF$7:$AF$537,$AQ$20)+COUNTIFS(Jadwal!$AI$7:$AI$537,AN30,Jadwal!$AJ$7:$AJ$537,"T",Jadwal!$AP$7:$AP$537,$AQ$20)+COUNTIFS(Jadwal!$AS$7:$AS$537,AN30,Jadwal!$AT$7:$AT$537,"T",Jadwal!$AZ$7:$AZ$537,$AQ$20)</f>
        <v>0</v>
      </c>
      <c r="AR30" s="252">
        <f>COUNTIFS(Jadwal!$D$7:$D$537,AN30,Jadwal!$E$7:$E$537,"P",Jadwal!$L$7:$L$537,$AQ$20)+COUNTIFS(Jadwal!$O$7:$O$537,AN30,Jadwal!$P$7:$P$537,"P",Jadwal!$V$7:$V$537,$AQ$20)+COUNTIFS(Jadwal!$Y$7:$Y$537,AN30,Jadwal!$Z$7:$Z$537,"P",Jadwal!$AF$7:$AF$537,$AQ$20)+COUNTIFS(Jadwal!$AI$7:$AI$537,AN30,Jadwal!$AJ$7:$AJ$537,"P",Jadwal!$AP$7:$AP$537,$AQ$20)+COUNTIFS(Jadwal!$AS$7:$AS$537,AN30,Jadwal!$AT$7:$AT$537,"P",Jadwal!$AZ$7:$AZ$537,$AQ$20)</f>
        <v>0</v>
      </c>
      <c r="AS30" s="252">
        <f>COUNTIFS(Jadwal!$D$7:$D$537,AN30,Jadwal!$E$7:$E$537,"T",Jadwal!$L$7:$L$537,$AS$20)+COUNTIFS(Jadwal!$O$7:$O$537,AN30,Jadwal!$P$7:$P$537,"T",Jadwal!$V$7:$V$537,$AS$20)+COUNTIFS(Jadwal!$Y$7:$Y$537,AN30,Jadwal!$Z$7:$Z$537,"T",Jadwal!$AF$7:$AF$537,$AS$20)+COUNTIFS(Jadwal!$AI$7:$AI$537,AN30,Jadwal!$AJ$7:$AJ$537,"T",Jadwal!$AP$7:$AP$537,$AS$20)+COUNTIFS(Jadwal!$AS$7:$AS$537,AN30,Jadwal!$AT$7:$AT$537,"T",Jadwal!$AZ$7:$AZ$537,$AS$20)</f>
        <v>0</v>
      </c>
      <c r="AT30" s="252">
        <f>COUNTIFS(Jadwal!$D$7:$D$537,AN30,Jadwal!$E$7:$E$537,"P",Jadwal!$L$7:$L$537,$AS$20)+COUNTIFS(Jadwal!$O$7:$O$537,AN30,Jadwal!$P$7:$P$537,"P",Jadwal!$V$7:$V$537,$AS$20)+COUNTIFS(Jadwal!$Y$7:$Y$537,AN30,Jadwal!$Z$7:$Z$537,"P",Jadwal!$AF$7:$AF$537,$AS$20)+COUNTIFS(Jadwal!$AI$7:$AI$537,AN30,Jadwal!$AJ$7:$AJ$537,"P",Jadwal!$AP$7:$AP$537,$AS$20)+COUNTIFS(Jadwal!$AS$7:$AS$537,AN30,Jadwal!$AT$7:$AT$537,"P",Jadwal!$AZ$7:$AZ$537,$AS$20)</f>
        <v>0</v>
      </c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</row>
    <row r="31" ht="15.75" customHeight="1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512"/>
      <c r="V31" s="513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221"/>
      <c r="AM31" s="525">
        <v>10.0</v>
      </c>
      <c r="AN31" s="517"/>
      <c r="AO31" s="536"/>
      <c r="AP31" s="525"/>
      <c r="AQ31" s="252">
        <f>COUNTIFS(Jadwal!$D$7:$D$537,AN31,Jadwal!$E$7:$E$537,"T",Jadwal!$L$7:$L$537,$AQ$20)+COUNTIFS(Jadwal!$O$7:$O$537,AN31,Jadwal!$P$7:$P$537,"T",Jadwal!$V$7:$V$537,$AQ$20)+COUNTIFS(Jadwal!$Y$7:$Y$537,AN31,Jadwal!$Z$7:$Z$537,"T",Jadwal!$AF$7:$AF$537,$AQ$20)+COUNTIFS(Jadwal!$AI$7:$AI$537,AN31,Jadwal!$AJ$7:$AJ$537,"T",Jadwal!$AP$7:$AP$537,$AQ$20)+COUNTIFS(Jadwal!$AS$7:$AS$537,AN31,Jadwal!$AT$7:$AT$537,"T",Jadwal!$AZ$7:$AZ$537,$AQ$20)</f>
        <v>0</v>
      </c>
      <c r="AR31" s="252">
        <f>COUNTIFS(Jadwal!$D$7:$D$537,AN31,Jadwal!$E$7:$E$537,"P",Jadwal!$L$7:$L$537,$AQ$20)+COUNTIFS(Jadwal!$O$7:$O$537,AN31,Jadwal!$P$7:$P$537,"P",Jadwal!$V$7:$V$537,$AQ$20)+COUNTIFS(Jadwal!$Y$7:$Y$537,AN31,Jadwal!$Z$7:$Z$537,"P",Jadwal!$AF$7:$AF$537,$AQ$20)+COUNTIFS(Jadwal!$AI$7:$AI$537,AN31,Jadwal!$AJ$7:$AJ$537,"P",Jadwal!$AP$7:$AP$537,$AQ$20)+COUNTIFS(Jadwal!$AS$7:$AS$537,AN31,Jadwal!$AT$7:$AT$537,"P",Jadwal!$AZ$7:$AZ$537,$AQ$20)</f>
        <v>0</v>
      </c>
      <c r="AS31" s="252">
        <f>COUNTIFS(Jadwal!$D$7:$D$537,AN31,Jadwal!$E$7:$E$537,"T",Jadwal!$L$7:$L$537,$AS$20)+COUNTIFS(Jadwal!$O$7:$O$537,AN31,Jadwal!$P$7:$P$537,"T",Jadwal!$V$7:$V$537,$AS$20)+COUNTIFS(Jadwal!$Y$7:$Y$537,AN31,Jadwal!$Z$7:$Z$537,"T",Jadwal!$AF$7:$AF$537,$AS$20)+COUNTIFS(Jadwal!$AI$7:$AI$537,AN31,Jadwal!$AJ$7:$AJ$537,"T",Jadwal!$AP$7:$AP$537,$AS$20)+COUNTIFS(Jadwal!$AS$7:$AS$537,AN31,Jadwal!$AT$7:$AT$537,"T",Jadwal!$AZ$7:$AZ$537,$AS$20)</f>
        <v>0</v>
      </c>
      <c r="AT31" s="252">
        <f>COUNTIFS(Jadwal!$D$7:$D$537,AN31,Jadwal!$E$7:$E$537,"P",Jadwal!$L$7:$L$537,$AS$20)+COUNTIFS(Jadwal!$O$7:$O$537,AN31,Jadwal!$P$7:$P$537,"P",Jadwal!$V$7:$V$537,$AS$20)+COUNTIFS(Jadwal!$Y$7:$Y$537,AN31,Jadwal!$Z$7:$Z$537,"P",Jadwal!$AF$7:$AF$537,$AS$20)+COUNTIFS(Jadwal!$AI$7:$AI$537,AN31,Jadwal!$AJ$7:$AJ$537,"P",Jadwal!$AP$7:$AP$537,$AS$20)+COUNTIFS(Jadwal!$AS$7:$AS$537,AN31,Jadwal!$AT$7:$AT$537,"P",Jadwal!$AZ$7:$AZ$537,$AS$20)</f>
        <v>0</v>
      </c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</row>
    <row r="32" ht="15.75" customHeight="1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512"/>
      <c r="V32" s="513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221"/>
      <c r="AM32" s="92"/>
      <c r="AN32" s="92"/>
      <c r="AO32" s="92"/>
      <c r="AP32" s="92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</row>
    <row r="33" ht="15.75" customHeight="1">
      <c r="A33" s="227" t="s">
        <v>445</v>
      </c>
      <c r="B33" s="51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512"/>
      <c r="V33" s="513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221"/>
      <c r="AM33" s="565" t="s">
        <v>446</v>
      </c>
      <c r="AN33" s="566"/>
      <c r="AO33" s="513"/>
      <c r="AP33" s="512"/>
      <c r="AQ33" s="92"/>
      <c r="AR33" s="92"/>
      <c r="AS33" s="92"/>
      <c r="AT33" s="92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</row>
    <row r="34" ht="63.0" customHeight="1">
      <c r="A34" s="517" t="s">
        <v>372</v>
      </c>
      <c r="B34" s="518" t="s">
        <v>11</v>
      </c>
      <c r="C34" s="517" t="s">
        <v>373</v>
      </c>
      <c r="D34" s="519" t="s">
        <v>374</v>
      </c>
      <c r="E34" s="519" t="s">
        <v>375</v>
      </c>
      <c r="F34" s="517" t="s">
        <v>376</v>
      </c>
      <c r="G34" s="518" t="s">
        <v>377</v>
      </c>
      <c r="H34" s="518" t="s">
        <v>378</v>
      </c>
      <c r="I34" s="518" t="s">
        <v>379</v>
      </c>
      <c r="J34" s="517" t="s">
        <v>13</v>
      </c>
      <c r="K34" s="517" t="s">
        <v>14</v>
      </c>
      <c r="L34" s="517" t="s">
        <v>15</v>
      </c>
      <c r="M34" s="517" t="s">
        <v>16</v>
      </c>
      <c r="N34" s="520" t="s">
        <v>538</v>
      </c>
      <c r="O34" s="517" t="s">
        <v>380</v>
      </c>
      <c r="P34" s="517" t="s">
        <v>381</v>
      </c>
      <c r="Q34" s="517" t="s">
        <v>382</v>
      </c>
      <c r="R34" s="517" t="s">
        <v>383</v>
      </c>
      <c r="S34" s="518" t="s">
        <v>384</v>
      </c>
      <c r="T34" s="518" t="s">
        <v>424</v>
      </c>
      <c r="U34" s="517" t="s">
        <v>385</v>
      </c>
      <c r="V34" s="517" t="s">
        <v>386</v>
      </c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221"/>
      <c r="AM34" s="521" t="s">
        <v>372</v>
      </c>
      <c r="AN34" s="521" t="s">
        <v>12</v>
      </c>
      <c r="AO34" s="521" t="s">
        <v>376</v>
      </c>
      <c r="AP34" s="521" t="s">
        <v>403</v>
      </c>
      <c r="AQ34" s="236" t="s">
        <v>150</v>
      </c>
      <c r="AR34" s="237"/>
      <c r="AS34" s="236" t="s">
        <v>155</v>
      </c>
      <c r="AT34" s="283"/>
      <c r="AU34" s="221"/>
      <c r="AV34" s="221"/>
      <c r="AW34" s="221"/>
      <c r="AX34" s="221"/>
      <c r="AY34" s="221"/>
      <c r="AZ34" s="221"/>
      <c r="BA34" s="221"/>
      <c r="BB34" s="221"/>
      <c r="BC34" s="221"/>
      <c r="BD34" s="221"/>
    </row>
    <row r="35" ht="15.75" customHeight="1">
      <c r="A35" s="525">
        <v>1.0</v>
      </c>
      <c r="B35" s="526" t="s">
        <v>228</v>
      </c>
      <c r="C35" s="541" t="s">
        <v>560</v>
      </c>
      <c r="D35" s="569" t="s">
        <v>229</v>
      </c>
      <c r="E35" s="517"/>
      <c r="F35" s="517"/>
      <c r="G35" s="529"/>
      <c r="H35" s="529"/>
      <c r="I35" s="525"/>
      <c r="J35" s="559" t="s">
        <v>541</v>
      </c>
      <c r="K35" s="569" t="s">
        <v>561</v>
      </c>
      <c r="L35" s="588"/>
      <c r="M35" s="536"/>
      <c r="N35" s="536"/>
      <c r="O35" s="538"/>
      <c r="P35" s="538"/>
      <c r="Q35" s="536"/>
      <c r="R35" s="536"/>
      <c r="S35" s="536"/>
      <c r="T35" s="536"/>
      <c r="U35" s="577" t="s">
        <v>554</v>
      </c>
      <c r="V35" s="536"/>
      <c r="W35" s="536"/>
      <c r="X35" s="536"/>
      <c r="Y35" s="536"/>
      <c r="Z35" s="536"/>
      <c r="AA35" s="573"/>
      <c r="AB35" s="573"/>
      <c r="AC35" s="573"/>
      <c r="AD35" s="573"/>
      <c r="AE35" s="574"/>
      <c r="AF35" s="574"/>
      <c r="AG35" s="92"/>
      <c r="AH35" s="92"/>
      <c r="AI35" s="92"/>
      <c r="AJ35" s="92"/>
      <c r="AK35" s="327"/>
      <c r="AL35" s="221"/>
      <c r="AM35" s="250"/>
      <c r="AN35" s="250"/>
      <c r="AO35" s="250"/>
      <c r="AP35" s="250"/>
      <c r="AQ35" s="252" t="s">
        <v>369</v>
      </c>
      <c r="AR35" s="252" t="s">
        <v>404</v>
      </c>
      <c r="AS35" s="252" t="s">
        <v>369</v>
      </c>
      <c r="AT35" s="252" t="s">
        <v>404</v>
      </c>
      <c r="AU35" s="221"/>
      <c r="AV35" s="221"/>
      <c r="AW35" s="221"/>
      <c r="AX35" s="221"/>
      <c r="AY35" s="221"/>
      <c r="AZ35" s="221"/>
      <c r="BA35" s="221"/>
      <c r="BB35" s="221"/>
      <c r="BC35" s="221"/>
      <c r="BD35" s="221"/>
    </row>
    <row r="36" ht="17.25" customHeight="1">
      <c r="A36" s="525">
        <v>2.0</v>
      </c>
      <c r="B36" s="540" t="s">
        <v>562</v>
      </c>
      <c r="C36" s="541" t="s">
        <v>563</v>
      </c>
      <c r="D36" s="575" t="s">
        <v>564</v>
      </c>
      <c r="E36" s="517"/>
      <c r="F36" s="517"/>
      <c r="G36" s="529"/>
      <c r="H36" s="529"/>
      <c r="I36" s="525"/>
      <c r="J36" s="556" t="s">
        <v>541</v>
      </c>
      <c r="K36" s="589" t="s">
        <v>561</v>
      </c>
      <c r="L36" s="590"/>
      <c r="M36" s="536"/>
      <c r="N36" s="536"/>
      <c r="O36" s="538"/>
      <c r="P36" s="538"/>
      <c r="Q36" s="538"/>
      <c r="R36" s="536"/>
      <c r="S36" s="536"/>
      <c r="T36" s="536"/>
      <c r="U36" s="577" t="s">
        <v>554</v>
      </c>
      <c r="V36" s="536"/>
      <c r="W36" s="536"/>
      <c r="X36" s="536"/>
      <c r="Y36" s="536"/>
      <c r="Z36" s="536"/>
      <c r="AA36" s="573"/>
      <c r="AB36" s="573"/>
      <c r="AC36" s="573"/>
      <c r="AD36" s="573"/>
      <c r="AE36" s="574"/>
      <c r="AF36" s="574"/>
      <c r="AG36" s="92"/>
      <c r="AH36" s="92"/>
      <c r="AI36" s="92"/>
      <c r="AJ36" s="92"/>
      <c r="AK36" s="327"/>
      <c r="AL36" s="221"/>
      <c r="AM36" s="525">
        <v>1.0</v>
      </c>
      <c r="AN36" s="578" t="s">
        <v>229</v>
      </c>
      <c r="AO36" s="549">
        <v>3.0</v>
      </c>
      <c r="AP36" s="555" t="s">
        <v>434</v>
      </c>
      <c r="AQ36" s="252">
        <f>COUNTIFS(Jadwal!$D$7:$D$537,AN36,Jadwal!$E$7:$E$537,"T",Jadwal!$L$7:$L$537,$AQ$34)+COUNTIFS(Jadwal!$O$7:$O$537,AN36,Jadwal!$P$7:$P$537,"T",Jadwal!$V$7:$V$537,$AQ$34)+COUNTIFS(Jadwal!$Y$7:$Y$537,AN36,Jadwal!$Z$7:$Z$537,"T",Jadwal!$AF$7:$AF$537,$AQ$34)+COUNTIFS(Jadwal!$AI$7:$AI$537,AN36,Jadwal!$AJ$7:$AJ$537,"T",Jadwal!$AP$7:$AP$537,$AQ$34)+COUNTIFS(Jadwal!$AS$7:$AS$537,AN36,Jadwal!$AT$7:$AT$537,"T",Jadwal!$AZ$7:$AZ$537,$AQ$34)</f>
        <v>3</v>
      </c>
      <c r="AR36" s="252">
        <f>COUNTIFS(Jadwal!$D$7:$D$537,AN36,Jadwal!$E$7:$E$537,"P",Jadwal!$L$7:$L$537,$AQ$34)+COUNTIFS(Jadwal!$O$7:$O$537,AN36,Jadwal!$P$7:$P$537,"P",Jadwal!$V$7:$V$537,$AQ$34)+COUNTIFS(Jadwal!$Y$7:$Y$537,AN36,Jadwal!$Z$7:$Z$537,"P",Jadwal!$AF$7:$AF$537,$AQ$34)+COUNTIFS(Jadwal!$AI$7:$AI$537,AN36,Jadwal!$AJ$7:$AJ$537,"P",Jadwal!$AP$7:$AP$537,$AQ$34)+COUNTIFS(Jadwal!$AS$7:$AS$537,AN36,Jadwal!$AT$7:$AT$537,"P",Jadwal!$AZ$7:$AZ$537,$AQ$34)</f>
        <v>0</v>
      </c>
      <c r="AS36" s="252">
        <f>COUNTIFS(Jadwal!$D$7:$D$537,AN36,Jadwal!$E$7:$E$537,"T",Jadwal!$L$7:$L$537,$AS$34)+COUNTIFS(Jadwal!$O$7:$O$537,AN36,Jadwal!$P$7:$P$537,"T",Jadwal!$V$7:$V$537,$AS$34)+COUNTIFS(Jadwal!$Y$7:$Y$537,AN36,Jadwal!$Z$7:$Z$537,"T",Jadwal!$AF$7:$AF$537,$AS$34)+COUNTIFS(Jadwal!$AI$7:$AI$537,AN36,Jadwal!$AJ$7:$AJ$537,"T",Jadwal!$AP$7:$AP$537,$AS$34)+COUNTIFS(Jadwal!$AS$7:$AS$537,AN36,Jadwal!$AT$7:$AT$537,"T",Jadwal!$AZ$7:$AZ$537,$AS$34)</f>
        <v>3</v>
      </c>
      <c r="AT36" s="252">
        <f>COUNTIFS(Jadwal!$D$7:$D$537,AN36,Jadwal!$E$7:$E$537,"P",Jadwal!$L$7:$L$537,$AS$34)+COUNTIFS(Jadwal!$O$7:$O$537,AN36,Jadwal!$P$7:$P$537,"P",Jadwal!$V$7:$V$537,$AS$34)+COUNTIFS(Jadwal!$Y$7:$Y$537,AN36,Jadwal!$Z$7:$Z$537,"P",Jadwal!$AF$7:$AF$537,$AS$34)+COUNTIFS(Jadwal!$AI$7:$AI$537,AN36,Jadwal!$AJ$7:$AJ$537,"P",Jadwal!$AP$7:$AP$537,$AS$34)+COUNTIFS(Jadwal!$AS$7:$AS$537,AN36,Jadwal!$AT$7:$AT$537,"P",Jadwal!$AZ$7:$AZ$537,$AS$34)</f>
        <v>0</v>
      </c>
      <c r="AU36" s="221"/>
      <c r="AV36" s="221"/>
      <c r="AW36" s="221"/>
      <c r="AX36" s="221"/>
      <c r="AY36" s="221"/>
      <c r="AZ36" s="221"/>
      <c r="BA36" s="221"/>
      <c r="BB36" s="221"/>
      <c r="BC36" s="221"/>
      <c r="BD36" s="221"/>
    </row>
    <row r="37" ht="15.75" customHeight="1">
      <c r="A37" s="525">
        <v>3.0</v>
      </c>
      <c r="B37" s="540" t="s">
        <v>271</v>
      </c>
      <c r="C37" s="541" t="s">
        <v>565</v>
      </c>
      <c r="D37" s="575" t="s">
        <v>272</v>
      </c>
      <c r="E37" s="517"/>
      <c r="F37" s="517"/>
      <c r="G37" s="529"/>
      <c r="H37" s="529"/>
      <c r="I37" s="525"/>
      <c r="J37" s="556" t="s">
        <v>436</v>
      </c>
      <c r="K37" s="590"/>
      <c r="L37" s="590"/>
      <c r="M37" s="536"/>
      <c r="N37" s="536"/>
      <c r="O37" s="538"/>
      <c r="P37" s="538"/>
      <c r="Q37" s="536"/>
      <c r="R37" s="536"/>
      <c r="S37" s="536"/>
      <c r="T37" s="536"/>
      <c r="U37" s="577" t="s">
        <v>547</v>
      </c>
      <c r="V37" s="536"/>
      <c r="W37" s="536"/>
      <c r="X37" s="536"/>
      <c r="Y37" s="536"/>
      <c r="Z37" s="536"/>
      <c r="AA37" s="573"/>
      <c r="AB37" s="573"/>
      <c r="AC37" s="573"/>
      <c r="AD37" s="573"/>
      <c r="AE37" s="574"/>
      <c r="AF37" s="574"/>
      <c r="AG37" s="92"/>
      <c r="AH37" s="92"/>
      <c r="AI37" s="92"/>
      <c r="AJ37" s="92"/>
      <c r="AK37" s="327"/>
      <c r="AL37" s="221"/>
      <c r="AM37" s="525">
        <v>2.0</v>
      </c>
      <c r="AN37" s="575" t="s">
        <v>564</v>
      </c>
      <c r="AO37" s="554">
        <v>1.0</v>
      </c>
      <c r="AP37" s="585"/>
      <c r="AQ37" s="252">
        <f>COUNTIFS(Jadwal!$D$7:$D$537,AN37,Jadwal!$E$7:$E$537,"T",Jadwal!$L$7:$L$537,$AQ$34)+COUNTIFS(Jadwal!$O$7:$O$537,AN37,Jadwal!$P$7:$P$537,"T",Jadwal!$V$7:$V$537,$AQ$34)+COUNTIFS(Jadwal!$Y$7:$Y$537,AN37,Jadwal!$Z$7:$Z$537,"T",Jadwal!$AF$7:$AF$537,$AQ$34)+COUNTIFS(Jadwal!$AI$7:$AI$537,AN37,Jadwal!$AJ$7:$AJ$537,"T",Jadwal!$AP$7:$AP$537,$AQ$34)+COUNTIFS(Jadwal!$AS$7:$AS$537,AN37,Jadwal!$AT$7:$AT$537,"T",Jadwal!$AZ$7:$AZ$537,$AQ$34)</f>
        <v>0</v>
      </c>
      <c r="AR37" s="252">
        <f>COUNTIFS(Jadwal!$D$7:$D$537,AN37,Jadwal!$E$7:$E$537,"P",Jadwal!$L$7:$L$537,$AQ$34)+COUNTIFS(Jadwal!$O$7:$O$537,AN37,Jadwal!$P$7:$P$537,"P",Jadwal!$V$7:$V$537,$AQ$34)+COUNTIFS(Jadwal!$Y$7:$Y$537,AN37,Jadwal!$Z$7:$Z$537,"P",Jadwal!$AF$7:$AF$537,$AQ$34)+COUNTIFS(Jadwal!$AI$7:$AI$537,AN37,Jadwal!$AJ$7:$AJ$537,"P",Jadwal!$AP$7:$AP$537,$AQ$34)+COUNTIFS(Jadwal!$AS$7:$AS$537,AN37,Jadwal!$AT$7:$AT$537,"P",Jadwal!$AZ$7:$AZ$537,$AQ$34)</f>
        <v>0</v>
      </c>
      <c r="AS37" s="252">
        <f>COUNTIFS(Jadwal!$D$7:$D$537,AN37,Jadwal!$E$7:$E$537,"T",Jadwal!$L$7:$L$537,$AS$34)+COUNTIFS(Jadwal!$O$7:$O$537,AN37,Jadwal!$P$7:$P$537,"T",Jadwal!$V$7:$V$537,$AS$34)+COUNTIFS(Jadwal!$Y$7:$Y$537,AN37,Jadwal!$Z$7:$Z$537,"T",Jadwal!$AF$7:$AF$537,$AS$34)+COUNTIFS(Jadwal!$AI$7:$AI$537,AN37,Jadwal!$AJ$7:$AJ$537,"T",Jadwal!$AP$7:$AP$537,$AS$34)+COUNTIFS(Jadwal!$AS$7:$AS$537,AN37,Jadwal!$AT$7:$AT$537,"T",Jadwal!$AZ$7:$AZ$537,$AS$34)</f>
        <v>0</v>
      </c>
      <c r="AT37" s="252">
        <f>COUNTIFS(Jadwal!$D$7:$D$537,AN37,Jadwal!$E$7:$E$537,"P",Jadwal!$L$7:$L$537,$AS$34)+COUNTIFS(Jadwal!$O$7:$O$537,AN37,Jadwal!$P$7:$P$537,"P",Jadwal!$V$7:$V$537,$AS$34)+COUNTIFS(Jadwal!$Y$7:$Y$537,AN37,Jadwal!$Z$7:$Z$537,"P",Jadwal!$AF$7:$AF$537,$AS$34)+COUNTIFS(Jadwal!$AI$7:$AI$537,AN37,Jadwal!$AJ$7:$AJ$537,"P",Jadwal!$AP$7:$AP$537,$AS$34)+COUNTIFS(Jadwal!$AS$7:$AS$537,AN37,Jadwal!$AT$7:$AT$537,"P",Jadwal!$AZ$7:$AZ$537,$AS$34)</f>
        <v>0</v>
      </c>
      <c r="AU37" s="221"/>
      <c r="AV37" s="221"/>
      <c r="AW37" s="221"/>
      <c r="AX37" s="221"/>
      <c r="AY37" s="221"/>
      <c r="AZ37" s="221"/>
      <c r="BA37" s="221"/>
      <c r="BB37" s="221"/>
      <c r="BC37" s="221"/>
      <c r="BD37" s="221"/>
    </row>
    <row r="38" ht="15.75" customHeight="1">
      <c r="A38" s="525">
        <v>4.0</v>
      </c>
      <c r="B38" s="540" t="s">
        <v>566</v>
      </c>
      <c r="C38" s="541" t="s">
        <v>567</v>
      </c>
      <c r="D38" s="575" t="s">
        <v>568</v>
      </c>
      <c r="E38" s="517"/>
      <c r="F38" s="517"/>
      <c r="G38" s="529"/>
      <c r="H38" s="529"/>
      <c r="I38" s="525"/>
      <c r="J38" s="556" t="s">
        <v>436</v>
      </c>
      <c r="K38" s="590"/>
      <c r="L38" s="590"/>
      <c r="M38" s="536"/>
      <c r="N38" s="536"/>
      <c r="O38" s="538"/>
      <c r="P38" s="538"/>
      <c r="Q38" s="536"/>
      <c r="R38" s="536"/>
      <c r="S38" s="536"/>
      <c r="T38" s="536"/>
      <c r="U38" s="591" t="s">
        <v>547</v>
      </c>
      <c r="V38" s="536"/>
      <c r="W38" s="536"/>
      <c r="X38" s="536"/>
      <c r="Y38" s="536"/>
      <c r="Z38" s="536"/>
      <c r="AA38" s="573"/>
      <c r="AB38" s="573"/>
      <c r="AC38" s="573"/>
      <c r="AD38" s="573"/>
      <c r="AE38" s="574"/>
      <c r="AF38" s="574"/>
      <c r="AG38" s="92"/>
      <c r="AH38" s="92"/>
      <c r="AI38" s="92"/>
      <c r="AJ38" s="92"/>
      <c r="AK38" s="327"/>
      <c r="AL38" s="221"/>
      <c r="AM38" s="525">
        <v>3.0</v>
      </c>
      <c r="AN38" s="587" t="s">
        <v>272</v>
      </c>
      <c r="AO38" s="554">
        <v>3.0</v>
      </c>
      <c r="AP38" s="555" t="s">
        <v>434</v>
      </c>
      <c r="AQ38" s="252">
        <f>COUNTIFS(Jadwal!$D$7:$D$537,AN38,Jadwal!$E$7:$E$537,"T",Jadwal!$L$7:$L$537,$AQ$34)+COUNTIFS(Jadwal!$O$7:$O$537,AN38,Jadwal!$P$7:$P$537,"T",Jadwal!$V$7:$V$537,$AQ$34)+COUNTIFS(Jadwal!$Y$7:$Y$537,AN38,Jadwal!$Z$7:$Z$537,"T",Jadwal!$AF$7:$AF$537,$AQ$34)+COUNTIFS(Jadwal!$AI$7:$AI$537,AN38,Jadwal!$AJ$7:$AJ$537,"T",Jadwal!$AP$7:$AP$537,$AQ$34)+COUNTIFS(Jadwal!$AS$7:$AS$537,AN38,Jadwal!$AT$7:$AT$537,"T",Jadwal!$AZ$7:$AZ$537,$AQ$34)</f>
        <v>3</v>
      </c>
      <c r="AR38" s="252">
        <f>COUNTIFS(Jadwal!$D$7:$D$537,AN38,Jadwal!$E$7:$E$537,"P",Jadwal!$L$7:$L$537,$AQ$34)+COUNTIFS(Jadwal!$O$7:$O$537,AN38,Jadwal!$P$7:$P$537,"P",Jadwal!$V$7:$V$537,$AQ$34)+COUNTIFS(Jadwal!$Y$7:$Y$537,AN38,Jadwal!$Z$7:$Z$537,"P",Jadwal!$AF$7:$AF$537,$AQ$34)+COUNTIFS(Jadwal!$AI$7:$AI$537,AN38,Jadwal!$AJ$7:$AJ$537,"P",Jadwal!$AP$7:$AP$537,$AQ$34)+COUNTIFS(Jadwal!$AS$7:$AS$537,AN38,Jadwal!$AT$7:$AT$537,"P",Jadwal!$AZ$7:$AZ$537,$AQ$34)</f>
        <v>0</v>
      </c>
      <c r="AS38" s="252">
        <f>COUNTIFS(Jadwal!$D$7:$D$537,AN38,Jadwal!$E$7:$E$537,"T",Jadwal!$L$7:$L$537,$AS$34)+COUNTIFS(Jadwal!$O$7:$O$537,AN38,Jadwal!$P$7:$P$537,"T",Jadwal!$V$7:$V$537,$AS$34)+COUNTIFS(Jadwal!$Y$7:$Y$537,AN38,Jadwal!$Z$7:$Z$537,"T",Jadwal!$AF$7:$AF$537,$AS$34)+COUNTIFS(Jadwal!$AI$7:$AI$537,AN38,Jadwal!$AJ$7:$AJ$537,"T",Jadwal!$AP$7:$AP$537,$AS$34)+COUNTIFS(Jadwal!$AS$7:$AS$537,AN38,Jadwal!$AT$7:$AT$537,"T",Jadwal!$AZ$7:$AZ$537,$AS$34)</f>
        <v>3</v>
      </c>
      <c r="AT38" s="252">
        <f>COUNTIFS(Jadwal!$D$7:$D$537,AN38,Jadwal!$E$7:$E$537,"P",Jadwal!$L$7:$L$537,$AS$34)+COUNTIFS(Jadwal!$O$7:$O$537,AN38,Jadwal!$P$7:$P$537,"P",Jadwal!$V$7:$V$537,$AS$34)+COUNTIFS(Jadwal!$Y$7:$Y$537,AN38,Jadwal!$Z$7:$Z$537,"P",Jadwal!$AF$7:$AF$537,$AS$34)+COUNTIFS(Jadwal!$AI$7:$AI$537,AN38,Jadwal!$AJ$7:$AJ$537,"P",Jadwal!$AP$7:$AP$537,$AS$34)+COUNTIFS(Jadwal!$AS$7:$AS$537,AN38,Jadwal!$AT$7:$AT$537,"P",Jadwal!$AZ$7:$AZ$537,$AS$34)</f>
        <v>0</v>
      </c>
      <c r="AU38" s="221"/>
      <c r="AV38" s="221"/>
      <c r="AW38" s="221"/>
      <c r="AX38" s="221"/>
      <c r="AY38" s="221"/>
      <c r="AZ38" s="221"/>
      <c r="BA38" s="221"/>
      <c r="BB38" s="221"/>
      <c r="BC38" s="221"/>
      <c r="BD38" s="221"/>
    </row>
    <row r="39" ht="15.75" customHeight="1">
      <c r="A39" s="525">
        <v>5.0</v>
      </c>
      <c r="B39" s="540" t="s">
        <v>151</v>
      </c>
      <c r="C39" s="541" t="s">
        <v>569</v>
      </c>
      <c r="D39" s="575" t="s">
        <v>152</v>
      </c>
      <c r="E39" s="517"/>
      <c r="F39" s="517"/>
      <c r="G39" s="529"/>
      <c r="H39" s="529"/>
      <c r="I39" s="525"/>
      <c r="J39" s="556" t="s">
        <v>570</v>
      </c>
      <c r="K39" s="590"/>
      <c r="L39" s="590"/>
      <c r="M39" s="536"/>
      <c r="N39" s="536"/>
      <c r="O39" s="538"/>
      <c r="P39" s="538"/>
      <c r="Q39" s="536"/>
      <c r="R39" s="536"/>
      <c r="S39" s="536"/>
      <c r="T39" s="536"/>
      <c r="U39" s="577" t="s">
        <v>554</v>
      </c>
      <c r="V39" s="580"/>
      <c r="W39" s="536"/>
      <c r="X39" s="536"/>
      <c r="Y39" s="536"/>
      <c r="Z39" s="536"/>
      <c r="AA39" s="573"/>
      <c r="AB39" s="573"/>
      <c r="AC39" s="573"/>
      <c r="AD39" s="573"/>
      <c r="AE39" s="574"/>
      <c r="AF39" s="574"/>
      <c r="AG39" s="92"/>
      <c r="AH39" s="92"/>
      <c r="AI39" s="92"/>
      <c r="AJ39" s="92"/>
      <c r="AK39" s="327"/>
      <c r="AL39" s="221"/>
      <c r="AM39" s="525">
        <v>4.0</v>
      </c>
      <c r="AN39" s="587" t="s">
        <v>568</v>
      </c>
      <c r="AO39" s="554">
        <v>1.0</v>
      </c>
      <c r="AP39" s="555"/>
      <c r="AQ39" s="252">
        <f>COUNTIFS(Jadwal!$D$7:$D$537,AN39,Jadwal!$E$7:$E$537,"T",Jadwal!$L$7:$L$537,$AQ$34)+COUNTIFS(Jadwal!$O$7:$O$537,AN39,Jadwal!$P$7:$P$537,"T",Jadwal!$V$7:$V$537,$AQ$34)+COUNTIFS(Jadwal!$Y$7:$Y$537,AN39,Jadwal!$Z$7:$Z$537,"T",Jadwal!$AF$7:$AF$537,$AQ$34)+COUNTIFS(Jadwal!$AI$7:$AI$537,AN39,Jadwal!$AJ$7:$AJ$537,"T",Jadwal!$AP$7:$AP$537,$AQ$34)+COUNTIFS(Jadwal!$AS$7:$AS$537,AN39,Jadwal!$AT$7:$AT$537,"T",Jadwal!$AZ$7:$AZ$537,$AQ$34)</f>
        <v>0</v>
      </c>
      <c r="AR39" s="252">
        <f>COUNTIFS(Jadwal!$D$7:$D$537,AN39,Jadwal!$E$7:$E$537,"P",Jadwal!$L$7:$L$537,$AQ$34)+COUNTIFS(Jadwal!$O$7:$O$537,AN39,Jadwal!$P$7:$P$537,"P",Jadwal!$V$7:$V$537,$AQ$34)+COUNTIFS(Jadwal!$Y$7:$Y$537,AN39,Jadwal!$Z$7:$Z$537,"P",Jadwal!$AF$7:$AF$537,$AQ$34)+COUNTIFS(Jadwal!$AI$7:$AI$537,AN39,Jadwal!$AJ$7:$AJ$537,"P",Jadwal!$AP$7:$AP$537,$AQ$34)+COUNTIFS(Jadwal!$AS$7:$AS$537,AN39,Jadwal!$AT$7:$AT$537,"P",Jadwal!$AZ$7:$AZ$537,$AQ$34)</f>
        <v>0</v>
      </c>
      <c r="AS39" s="252">
        <f>COUNTIFS(Jadwal!$D$7:$D$537,AN39,Jadwal!$E$7:$E$537,"T",Jadwal!$L$7:$L$537,$AS$34)+COUNTIFS(Jadwal!$O$7:$O$537,AN39,Jadwal!$P$7:$P$537,"T",Jadwal!$V$7:$V$537,$AS$34)+COUNTIFS(Jadwal!$Y$7:$Y$537,AN39,Jadwal!$Z$7:$Z$537,"T",Jadwal!$AF$7:$AF$537,$AS$34)+COUNTIFS(Jadwal!$AI$7:$AI$537,AN39,Jadwal!$AJ$7:$AJ$537,"T",Jadwal!$AP$7:$AP$537,$AS$34)+COUNTIFS(Jadwal!$AS$7:$AS$537,AN39,Jadwal!$AT$7:$AT$537,"T",Jadwal!$AZ$7:$AZ$537,$AS$34)</f>
        <v>0</v>
      </c>
      <c r="AT39" s="252">
        <f>COUNTIFS(Jadwal!$D$7:$D$537,AN39,Jadwal!$E$7:$E$537,"P",Jadwal!$L$7:$L$537,$AS$34)+COUNTIFS(Jadwal!$O$7:$O$537,AN39,Jadwal!$P$7:$P$537,"P",Jadwal!$V$7:$V$537,$AS$34)+COUNTIFS(Jadwal!$Y$7:$Y$537,AN39,Jadwal!$Z$7:$Z$537,"P",Jadwal!$AF$7:$AF$537,$AS$34)+COUNTIFS(Jadwal!$AI$7:$AI$537,AN39,Jadwal!$AJ$7:$AJ$537,"P",Jadwal!$AP$7:$AP$537,$AS$34)+COUNTIFS(Jadwal!$AS$7:$AS$537,AN39,Jadwal!$AT$7:$AT$537,"P",Jadwal!$AZ$7:$AZ$537,$AS$34)</f>
        <v>0</v>
      </c>
      <c r="AU39" s="221"/>
      <c r="AV39" s="221"/>
      <c r="AW39" s="221"/>
      <c r="AX39" s="221"/>
      <c r="AY39" s="221"/>
      <c r="AZ39" s="221"/>
      <c r="BA39" s="221"/>
      <c r="BB39" s="221"/>
      <c r="BC39" s="221"/>
      <c r="BD39" s="221"/>
    </row>
    <row r="40" ht="15.75" customHeight="1">
      <c r="A40" s="525">
        <v>6.0</v>
      </c>
      <c r="B40" s="540" t="s">
        <v>571</v>
      </c>
      <c r="C40" s="541" t="s">
        <v>572</v>
      </c>
      <c r="D40" s="575" t="s">
        <v>573</v>
      </c>
      <c r="E40" s="517"/>
      <c r="F40" s="517"/>
      <c r="G40" s="529"/>
      <c r="H40" s="529"/>
      <c r="I40" s="525"/>
      <c r="J40" s="556" t="s">
        <v>570</v>
      </c>
      <c r="K40" s="590"/>
      <c r="L40" s="590"/>
      <c r="M40" s="536"/>
      <c r="N40" s="536"/>
      <c r="O40" s="538"/>
      <c r="P40" s="538"/>
      <c r="Q40" s="538"/>
      <c r="R40" s="536"/>
      <c r="S40" s="536"/>
      <c r="T40" s="536"/>
      <c r="U40" s="591" t="s">
        <v>554</v>
      </c>
      <c r="V40" s="580"/>
      <c r="W40" s="536"/>
      <c r="X40" s="536"/>
      <c r="Y40" s="536"/>
      <c r="Z40" s="536"/>
      <c r="AA40" s="573"/>
      <c r="AB40" s="573"/>
      <c r="AC40" s="573"/>
      <c r="AD40" s="573"/>
      <c r="AE40" s="574"/>
      <c r="AF40" s="574"/>
      <c r="AG40" s="92"/>
      <c r="AH40" s="92"/>
      <c r="AI40" s="92"/>
      <c r="AJ40" s="92"/>
      <c r="AK40" s="327"/>
      <c r="AL40" s="221"/>
      <c r="AM40" s="525">
        <v>5.0</v>
      </c>
      <c r="AN40" s="587" t="s">
        <v>152</v>
      </c>
      <c r="AO40" s="554">
        <v>3.0</v>
      </c>
      <c r="AP40" s="555" t="s">
        <v>434</v>
      </c>
      <c r="AQ40" s="252">
        <f>COUNTIFS(Jadwal!$D$7:$D$537,AN40,Jadwal!$E$7:$E$537,"T",Jadwal!$L$7:$L$537,$AQ$34)+COUNTIFS(Jadwal!$O$7:$O$537,AN40,Jadwal!$P$7:$P$537,"T",Jadwal!$V$7:$V$537,$AQ$34)+COUNTIFS(Jadwal!$Y$7:$Y$537,AN40,Jadwal!$Z$7:$Z$537,"T",Jadwal!$AF$7:$AF$537,$AQ$34)+COUNTIFS(Jadwal!$AI$7:$AI$537,AN40,Jadwal!$AJ$7:$AJ$537,"T",Jadwal!$AP$7:$AP$537,$AQ$34)+COUNTIFS(Jadwal!$AS$7:$AS$537,AN40,Jadwal!$AT$7:$AT$537,"T",Jadwal!$AZ$7:$AZ$537,$AQ$34)</f>
        <v>3</v>
      </c>
      <c r="AR40" s="252">
        <f>COUNTIFS(Jadwal!$D$7:$D$537,AN40,Jadwal!$E$7:$E$537,"P",Jadwal!$L$7:$L$537,$AQ$34)+COUNTIFS(Jadwal!$O$7:$O$537,AN40,Jadwal!$P$7:$P$537,"P",Jadwal!$V$7:$V$537,$AQ$34)+COUNTIFS(Jadwal!$Y$7:$Y$537,AN40,Jadwal!$Z$7:$Z$537,"P",Jadwal!$AF$7:$AF$537,$AQ$34)+COUNTIFS(Jadwal!$AI$7:$AI$537,AN40,Jadwal!$AJ$7:$AJ$537,"P",Jadwal!$AP$7:$AP$537,$AQ$34)+COUNTIFS(Jadwal!$AS$7:$AS$537,AN40,Jadwal!$AT$7:$AT$537,"P",Jadwal!$AZ$7:$AZ$537,$AQ$34)</f>
        <v>0</v>
      </c>
      <c r="AS40" s="252">
        <f>COUNTIFS(Jadwal!$D$7:$D$537,AN40,Jadwal!$E$7:$E$537,"T",Jadwal!$L$7:$L$537,$AS$34)+COUNTIFS(Jadwal!$O$7:$O$537,AN40,Jadwal!$P$7:$P$537,"T",Jadwal!$V$7:$V$537,$AS$34)+COUNTIFS(Jadwal!$Y$7:$Y$537,AN40,Jadwal!$Z$7:$Z$537,"T",Jadwal!$AF$7:$AF$537,$AS$34)+COUNTIFS(Jadwal!$AI$7:$AI$537,AN40,Jadwal!$AJ$7:$AJ$537,"T",Jadwal!$AP$7:$AP$537,$AS$34)+COUNTIFS(Jadwal!$AS$7:$AS$537,AN40,Jadwal!$AT$7:$AT$537,"T",Jadwal!$AZ$7:$AZ$537,$AS$34)</f>
        <v>3</v>
      </c>
      <c r="AT40" s="252">
        <f>COUNTIFS(Jadwal!$D$7:$D$537,AN40,Jadwal!$E$7:$E$537,"P",Jadwal!$L$7:$L$537,$AS$34)+COUNTIFS(Jadwal!$O$7:$O$537,AN40,Jadwal!$P$7:$P$537,"P",Jadwal!$V$7:$V$537,$AS$34)+COUNTIFS(Jadwal!$Y$7:$Y$537,AN40,Jadwal!$Z$7:$Z$537,"P",Jadwal!$AF$7:$AF$537,$AS$34)+COUNTIFS(Jadwal!$AI$7:$AI$537,AN40,Jadwal!$AJ$7:$AJ$537,"P",Jadwal!$AP$7:$AP$537,$AS$34)+COUNTIFS(Jadwal!$AS$7:$AS$537,AN40,Jadwal!$AT$7:$AT$537,"P",Jadwal!$AZ$7:$AZ$537,$AS$34)</f>
        <v>0</v>
      </c>
      <c r="AU40" s="221"/>
      <c r="AV40" s="221"/>
      <c r="AW40" s="221"/>
      <c r="AX40" s="221"/>
      <c r="AY40" s="221"/>
      <c r="AZ40" s="221"/>
      <c r="BA40" s="221"/>
      <c r="BB40" s="221"/>
      <c r="BC40" s="221"/>
      <c r="BD40" s="221"/>
    </row>
    <row r="41" ht="15.75" customHeight="1">
      <c r="A41" s="525">
        <v>7.0</v>
      </c>
      <c r="B41" s="540" t="s">
        <v>323</v>
      </c>
      <c r="C41" s="541" t="s">
        <v>574</v>
      </c>
      <c r="D41" s="575" t="s">
        <v>324</v>
      </c>
      <c r="E41" s="517"/>
      <c r="F41" s="517"/>
      <c r="G41" s="529"/>
      <c r="H41" s="529"/>
      <c r="I41" s="525"/>
      <c r="J41" s="556" t="s">
        <v>480</v>
      </c>
      <c r="K41" s="590"/>
      <c r="L41" s="590"/>
      <c r="M41" s="536"/>
      <c r="N41" s="536"/>
      <c r="O41" s="538"/>
      <c r="P41" s="536"/>
      <c r="Q41" s="536"/>
      <c r="R41" s="536"/>
      <c r="S41" s="536"/>
      <c r="T41" s="536"/>
      <c r="U41" s="577" t="s">
        <v>554</v>
      </c>
      <c r="V41" s="536"/>
      <c r="W41" s="536"/>
      <c r="X41" s="536"/>
      <c r="Y41" s="536"/>
      <c r="Z41" s="536"/>
      <c r="AA41" s="573"/>
      <c r="AB41" s="573"/>
      <c r="AC41" s="573"/>
      <c r="AD41" s="573"/>
      <c r="AE41" s="574"/>
      <c r="AF41" s="574"/>
      <c r="AG41" s="92"/>
      <c r="AH41" s="92"/>
      <c r="AI41" s="92"/>
      <c r="AJ41" s="92"/>
      <c r="AK41" s="327"/>
      <c r="AL41" s="221"/>
      <c r="AM41" s="525">
        <v>6.0</v>
      </c>
      <c r="AN41" s="587" t="s">
        <v>573</v>
      </c>
      <c r="AO41" s="554">
        <v>1.0</v>
      </c>
      <c r="AP41" s="555"/>
      <c r="AQ41" s="252">
        <f>COUNTIFS(Jadwal!$D$7:$D$537,AN41,Jadwal!$E$7:$E$537,"T",Jadwal!$L$7:$L$537,$AQ$34)+COUNTIFS(Jadwal!$O$7:$O$537,AN41,Jadwal!$P$7:$P$537,"T",Jadwal!$V$7:$V$537,$AQ$34)+COUNTIFS(Jadwal!$Y$7:$Y$537,AN41,Jadwal!$Z$7:$Z$537,"T",Jadwal!$AF$7:$AF$537,$AQ$34)+COUNTIFS(Jadwal!$AI$7:$AI$537,AN41,Jadwal!$AJ$7:$AJ$537,"T",Jadwal!$AP$7:$AP$537,$AQ$34)+COUNTIFS(Jadwal!$AS$7:$AS$537,AN41,Jadwal!$AT$7:$AT$537,"T",Jadwal!$AZ$7:$AZ$537,$AQ$34)</f>
        <v>0</v>
      </c>
      <c r="AR41" s="252">
        <f>COUNTIFS(Jadwal!$D$7:$D$537,AN41,Jadwal!$E$7:$E$537,"P",Jadwal!$L$7:$L$537,$AQ$34)+COUNTIFS(Jadwal!$O$7:$O$537,AN41,Jadwal!$P$7:$P$537,"P",Jadwal!$V$7:$V$537,$AQ$34)+COUNTIFS(Jadwal!$Y$7:$Y$537,AN41,Jadwal!$Z$7:$Z$537,"P",Jadwal!$AF$7:$AF$537,$AQ$34)+COUNTIFS(Jadwal!$AI$7:$AI$537,AN41,Jadwal!$AJ$7:$AJ$537,"P",Jadwal!$AP$7:$AP$537,$AQ$34)+COUNTIFS(Jadwal!$AS$7:$AS$537,AN41,Jadwal!$AT$7:$AT$537,"P",Jadwal!$AZ$7:$AZ$537,$AQ$34)</f>
        <v>0</v>
      </c>
      <c r="AS41" s="252">
        <f>COUNTIFS(Jadwal!$D$7:$D$537,AN41,Jadwal!$E$7:$E$537,"T",Jadwal!$L$7:$L$537,$AS$34)+COUNTIFS(Jadwal!$O$7:$O$537,AN41,Jadwal!$P$7:$P$537,"T",Jadwal!$V$7:$V$537,$AS$34)+COUNTIFS(Jadwal!$Y$7:$Y$537,AN41,Jadwal!$Z$7:$Z$537,"T",Jadwal!$AF$7:$AF$537,$AS$34)+COUNTIFS(Jadwal!$AI$7:$AI$537,AN41,Jadwal!$AJ$7:$AJ$537,"T",Jadwal!$AP$7:$AP$537,$AS$34)+COUNTIFS(Jadwal!$AS$7:$AS$537,AN41,Jadwal!$AT$7:$AT$537,"T",Jadwal!$AZ$7:$AZ$537,$AS$34)</f>
        <v>0</v>
      </c>
      <c r="AT41" s="252">
        <f>COUNTIFS(Jadwal!$D$7:$D$537,AN41,Jadwal!$E$7:$E$537,"P",Jadwal!$L$7:$L$537,$AS$34)+COUNTIFS(Jadwal!$O$7:$O$537,AN41,Jadwal!$P$7:$P$537,"P",Jadwal!$V$7:$V$537,$AS$34)+COUNTIFS(Jadwal!$Y$7:$Y$537,AN41,Jadwal!$Z$7:$Z$537,"P",Jadwal!$AF$7:$AF$537,$AS$34)+COUNTIFS(Jadwal!$AI$7:$AI$537,AN41,Jadwal!$AJ$7:$AJ$537,"P",Jadwal!$AP$7:$AP$537,$AS$34)+COUNTIFS(Jadwal!$AS$7:$AS$537,AN41,Jadwal!$AT$7:$AT$537,"P",Jadwal!$AZ$7:$AZ$537,$AS$34)</f>
        <v>0</v>
      </c>
      <c r="AU41" s="221"/>
      <c r="AV41" s="221"/>
      <c r="AW41" s="221"/>
      <c r="AX41" s="221"/>
      <c r="AY41" s="221"/>
      <c r="AZ41" s="221"/>
      <c r="BA41" s="221"/>
      <c r="BB41" s="221"/>
      <c r="BC41" s="221"/>
      <c r="BD41" s="221"/>
    </row>
    <row r="42" ht="15.75" customHeight="1">
      <c r="A42" s="525">
        <v>8.0</v>
      </c>
      <c r="B42" s="540" t="s">
        <v>300</v>
      </c>
      <c r="C42" s="541" t="s">
        <v>575</v>
      </c>
      <c r="D42" s="575" t="s">
        <v>301</v>
      </c>
      <c r="E42" s="517"/>
      <c r="F42" s="517"/>
      <c r="G42" s="529"/>
      <c r="H42" s="529"/>
      <c r="I42" s="525"/>
      <c r="J42" s="556" t="s">
        <v>576</v>
      </c>
      <c r="K42" s="590"/>
      <c r="L42" s="590"/>
      <c r="M42" s="536"/>
      <c r="N42" s="536"/>
      <c r="O42" s="535"/>
      <c r="P42" s="525"/>
      <c r="Q42" s="525"/>
      <c r="R42" s="536"/>
      <c r="S42" s="536"/>
      <c r="T42" s="536"/>
      <c r="U42" s="577" t="s">
        <v>547</v>
      </c>
      <c r="V42" s="536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327"/>
      <c r="AL42" s="221"/>
      <c r="AM42" s="525">
        <v>7.0</v>
      </c>
      <c r="AN42" s="587" t="s">
        <v>324</v>
      </c>
      <c r="AO42" s="554">
        <v>3.0</v>
      </c>
      <c r="AP42" s="555" t="s">
        <v>577</v>
      </c>
      <c r="AQ42" s="252">
        <f>COUNTIFS(Jadwal!$D$7:$D$537,AN42,Jadwal!$E$7:$E$537,"T",Jadwal!$L$7:$L$537,$AQ$34)+COUNTIFS(Jadwal!$O$7:$O$537,AN42,Jadwal!$P$7:$P$537,"T",Jadwal!$V$7:$V$537,$AQ$34)+COUNTIFS(Jadwal!$Y$7:$Y$537,AN42,Jadwal!$Z$7:$Z$537,"T",Jadwal!$AF$7:$AF$537,$AQ$34)+COUNTIFS(Jadwal!$AI$7:$AI$537,AN42,Jadwal!$AJ$7:$AJ$537,"T",Jadwal!$AP$7:$AP$537,$AQ$34)+COUNTIFS(Jadwal!$AS$7:$AS$537,AN42,Jadwal!$AT$7:$AT$537,"T",Jadwal!$AZ$7:$AZ$537,$AQ$34)</f>
        <v>3</v>
      </c>
      <c r="AR42" s="252">
        <f>COUNTIFS(Jadwal!$D$7:$D$537,AN42,Jadwal!$E$7:$E$537,"P",Jadwal!$L$7:$L$537,$AQ$34)+COUNTIFS(Jadwal!$O$7:$O$537,AN42,Jadwal!$P$7:$P$537,"P",Jadwal!$V$7:$V$537,$AQ$34)+COUNTIFS(Jadwal!$Y$7:$Y$537,AN42,Jadwal!$Z$7:$Z$537,"P",Jadwal!$AF$7:$AF$537,$AQ$34)+COUNTIFS(Jadwal!$AI$7:$AI$537,AN42,Jadwal!$AJ$7:$AJ$537,"P",Jadwal!$AP$7:$AP$537,$AQ$34)+COUNTIFS(Jadwal!$AS$7:$AS$537,AN42,Jadwal!$AT$7:$AT$537,"P",Jadwal!$AZ$7:$AZ$537,$AQ$34)</f>
        <v>0</v>
      </c>
      <c r="AS42" s="252">
        <f>COUNTIFS(Jadwal!$D$7:$D$537,AN42,Jadwal!$E$7:$E$537,"T",Jadwal!$L$7:$L$537,$AS$34)+COUNTIFS(Jadwal!$O$7:$O$537,AN42,Jadwal!$P$7:$P$537,"T",Jadwal!$V$7:$V$537,$AS$34)+COUNTIFS(Jadwal!$Y$7:$Y$537,AN42,Jadwal!$Z$7:$Z$537,"T",Jadwal!$AF$7:$AF$537,$AS$34)+COUNTIFS(Jadwal!$AI$7:$AI$537,AN42,Jadwal!$AJ$7:$AJ$537,"T",Jadwal!$AP$7:$AP$537,$AS$34)+COUNTIFS(Jadwal!$AS$7:$AS$537,AN42,Jadwal!$AT$7:$AT$537,"T",Jadwal!$AZ$7:$AZ$537,$AS$34)</f>
        <v>3</v>
      </c>
      <c r="AT42" s="252">
        <f>COUNTIFS(Jadwal!$D$7:$D$537,AN42,Jadwal!$E$7:$E$537,"P",Jadwal!$L$7:$L$537,$AS$34)+COUNTIFS(Jadwal!$O$7:$O$537,AN42,Jadwal!$P$7:$P$537,"P",Jadwal!$V$7:$V$537,$AS$34)+COUNTIFS(Jadwal!$Y$7:$Y$537,AN42,Jadwal!$Z$7:$Z$537,"P",Jadwal!$AF$7:$AF$537,$AS$34)+COUNTIFS(Jadwal!$AI$7:$AI$537,AN42,Jadwal!$AJ$7:$AJ$537,"P",Jadwal!$AP$7:$AP$537,$AS$34)+COUNTIFS(Jadwal!$AS$7:$AS$537,AN42,Jadwal!$AT$7:$AT$537,"P",Jadwal!$AZ$7:$AZ$537,$AS$34)</f>
        <v>0</v>
      </c>
      <c r="AU42" s="221"/>
      <c r="AV42" s="221"/>
      <c r="AW42" s="221"/>
      <c r="AX42" s="221"/>
      <c r="AY42" s="221"/>
      <c r="AZ42" s="221"/>
      <c r="BA42" s="221"/>
      <c r="BB42" s="221"/>
      <c r="BC42" s="221"/>
      <c r="BD42" s="221"/>
    </row>
    <row r="43" ht="15.75" customHeight="1">
      <c r="A43" s="525">
        <v>9.0</v>
      </c>
      <c r="B43" s="592" t="s">
        <v>578</v>
      </c>
      <c r="C43" s="541" t="s">
        <v>579</v>
      </c>
      <c r="D43" s="575" t="s">
        <v>580</v>
      </c>
      <c r="E43" s="517"/>
      <c r="F43" s="529"/>
      <c r="G43" s="529"/>
      <c r="H43" s="525"/>
      <c r="I43" s="525"/>
      <c r="J43" s="556" t="s">
        <v>576</v>
      </c>
      <c r="K43" s="590"/>
      <c r="L43" s="590"/>
      <c r="M43" s="535"/>
      <c r="N43" s="535"/>
      <c r="O43" s="535"/>
      <c r="P43" s="525"/>
      <c r="Q43" s="525"/>
      <c r="R43" s="536"/>
      <c r="S43" s="536"/>
      <c r="T43" s="536"/>
      <c r="U43" s="577" t="s">
        <v>547</v>
      </c>
      <c r="V43" s="580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340"/>
      <c r="AL43" s="221"/>
      <c r="AM43" s="525">
        <v>8.0</v>
      </c>
      <c r="AN43" s="587" t="s">
        <v>301</v>
      </c>
      <c r="AO43" s="554">
        <v>3.0</v>
      </c>
      <c r="AP43" s="555" t="s">
        <v>434</v>
      </c>
      <c r="AQ43" s="252">
        <f>COUNTIFS(Jadwal!$D$7:$D$537,AN43,Jadwal!$E$7:$E$537,"T",Jadwal!$L$7:$L$537,$AQ$34)+COUNTIFS(Jadwal!$O$7:$O$537,AN43,Jadwal!$P$7:$P$537,"T",Jadwal!$V$7:$V$537,$AQ$34)+COUNTIFS(Jadwal!$Y$7:$Y$537,AN43,Jadwal!$Z$7:$Z$537,"T",Jadwal!$AF$7:$AF$537,$AQ$34)+COUNTIFS(Jadwal!$AI$7:$AI$537,AN43,Jadwal!$AJ$7:$AJ$537,"T",Jadwal!$AP$7:$AP$537,$AQ$34)+COUNTIFS(Jadwal!$AS$7:$AS$537,AN43,Jadwal!$AT$7:$AT$537,"T",Jadwal!$AZ$7:$AZ$537,$AQ$34)</f>
        <v>3</v>
      </c>
      <c r="AR43" s="252">
        <f>COUNTIFS(Jadwal!$D$7:$D$537,AN43,Jadwal!$E$7:$E$537,"P",Jadwal!$L$7:$L$537,$AQ$34)+COUNTIFS(Jadwal!$O$7:$O$537,AN43,Jadwal!$P$7:$P$537,"P",Jadwal!$V$7:$V$537,$AQ$34)+COUNTIFS(Jadwal!$Y$7:$Y$537,AN43,Jadwal!$Z$7:$Z$537,"P",Jadwal!$AF$7:$AF$537,$AQ$34)+COUNTIFS(Jadwal!$AI$7:$AI$537,AN43,Jadwal!$AJ$7:$AJ$537,"P",Jadwal!$AP$7:$AP$537,$AQ$34)+COUNTIFS(Jadwal!$AS$7:$AS$537,AN43,Jadwal!$AT$7:$AT$537,"P",Jadwal!$AZ$7:$AZ$537,$AQ$34)</f>
        <v>0</v>
      </c>
      <c r="AS43" s="252">
        <f>COUNTIFS(Jadwal!$D$7:$D$537,AN43,Jadwal!$E$7:$E$537,"T",Jadwal!$L$7:$L$537,$AS$34)+COUNTIFS(Jadwal!$O$7:$O$537,AN43,Jadwal!$P$7:$P$537,"T",Jadwal!$V$7:$V$537,$AS$34)+COUNTIFS(Jadwal!$Y$7:$Y$537,AN43,Jadwal!$Z$7:$Z$537,"T",Jadwal!$AF$7:$AF$537,$AS$34)+COUNTIFS(Jadwal!$AI$7:$AI$537,AN43,Jadwal!$AJ$7:$AJ$537,"T",Jadwal!$AP$7:$AP$537,$AS$34)+COUNTIFS(Jadwal!$AS$7:$AS$537,AN43,Jadwal!$AT$7:$AT$537,"T",Jadwal!$AZ$7:$AZ$537,$AS$34)</f>
        <v>3</v>
      </c>
      <c r="AT43" s="252">
        <f>COUNTIFS(Jadwal!$D$7:$D$537,AN43,Jadwal!$E$7:$E$537,"P",Jadwal!$L$7:$L$537,$AS$34)+COUNTIFS(Jadwal!$O$7:$O$537,AN43,Jadwal!$P$7:$P$537,"P",Jadwal!$V$7:$V$537,$AS$34)+COUNTIFS(Jadwal!$Y$7:$Y$537,AN43,Jadwal!$Z$7:$Z$537,"P",Jadwal!$AF$7:$AF$537,$AS$34)+COUNTIFS(Jadwal!$AI$7:$AI$537,AN43,Jadwal!$AJ$7:$AJ$537,"P",Jadwal!$AP$7:$AP$537,$AS$34)+COUNTIFS(Jadwal!$AS$7:$AS$537,AN43,Jadwal!$AT$7:$AT$537,"P",Jadwal!$AZ$7:$AZ$537,$AS$34)</f>
        <v>0</v>
      </c>
      <c r="AU43" s="221"/>
      <c r="AV43" s="221"/>
      <c r="AW43" s="221"/>
      <c r="AX43" s="221"/>
      <c r="AY43" s="221"/>
      <c r="AZ43" s="221"/>
      <c r="BA43" s="221"/>
      <c r="BB43" s="221"/>
      <c r="BC43" s="221"/>
      <c r="BD43" s="221"/>
    </row>
    <row r="44" ht="15.75" customHeight="1">
      <c r="A44" s="525">
        <v>10.0</v>
      </c>
      <c r="B44" s="592" t="s">
        <v>153</v>
      </c>
      <c r="C44" s="541" t="s">
        <v>581</v>
      </c>
      <c r="D44" s="575" t="s">
        <v>154</v>
      </c>
      <c r="E44" s="525"/>
      <c r="F44" s="525"/>
      <c r="G44" s="535"/>
      <c r="H44" s="535"/>
      <c r="I44" s="525"/>
      <c r="J44" s="556" t="s">
        <v>544</v>
      </c>
      <c r="K44" s="590"/>
      <c r="L44" s="590"/>
      <c r="M44" s="535"/>
      <c r="N44" s="535"/>
      <c r="O44" s="535"/>
      <c r="P44" s="525"/>
      <c r="Q44" s="525"/>
      <c r="R44" s="536"/>
      <c r="S44" s="536"/>
      <c r="T44" s="536"/>
      <c r="U44" s="586"/>
      <c r="V44" s="580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340"/>
      <c r="AL44" s="221"/>
      <c r="AM44" s="525">
        <v>9.0</v>
      </c>
      <c r="AN44" s="575" t="s">
        <v>580</v>
      </c>
      <c r="AO44" s="554">
        <v>1.0</v>
      </c>
      <c r="AP44" s="555"/>
      <c r="AQ44" s="252">
        <f>COUNTIFS(Jadwal!$D$7:$D$537,AN44,Jadwal!$E$7:$E$537,"T",Jadwal!$L$7:$L$537,$AQ$34)+COUNTIFS(Jadwal!$O$7:$O$537,AN44,Jadwal!$P$7:$P$537,"T",Jadwal!$V$7:$V$537,$AQ$34)+COUNTIFS(Jadwal!$Y$7:$Y$537,AN44,Jadwal!$Z$7:$Z$537,"T",Jadwal!$AF$7:$AF$537,$AQ$34)+COUNTIFS(Jadwal!$AI$7:$AI$537,AN44,Jadwal!$AJ$7:$AJ$537,"T",Jadwal!$AP$7:$AP$537,$AQ$34)+COUNTIFS(Jadwal!$AS$7:$AS$537,AN44,Jadwal!$AT$7:$AT$537,"T",Jadwal!$AZ$7:$AZ$537,$AQ$34)</f>
        <v>0</v>
      </c>
      <c r="AR44" s="252">
        <f>COUNTIFS(Jadwal!$D$7:$D$537,AN44,Jadwal!$E$7:$E$537,"P",Jadwal!$L$7:$L$537,$AQ$34)+COUNTIFS(Jadwal!$O$7:$O$537,AN44,Jadwal!$P$7:$P$537,"P",Jadwal!$V$7:$V$537,$AQ$34)+COUNTIFS(Jadwal!$Y$7:$Y$537,AN44,Jadwal!$Z$7:$Z$537,"P",Jadwal!$AF$7:$AF$537,$AQ$34)+COUNTIFS(Jadwal!$AI$7:$AI$537,AN44,Jadwal!$AJ$7:$AJ$537,"P",Jadwal!$AP$7:$AP$537,$AQ$34)+COUNTIFS(Jadwal!$AS$7:$AS$537,AN44,Jadwal!$AT$7:$AT$537,"P",Jadwal!$AZ$7:$AZ$537,$AQ$34)</f>
        <v>0</v>
      </c>
      <c r="AS44" s="252">
        <f>COUNTIFS(Jadwal!$D$7:$D$537,AN44,Jadwal!$E$7:$E$537,"T",Jadwal!$L$7:$L$537,$AS$34)+COUNTIFS(Jadwal!$O$7:$O$537,AN44,Jadwal!$P$7:$P$537,"T",Jadwal!$V$7:$V$537,$AS$34)+COUNTIFS(Jadwal!$Y$7:$Y$537,AN44,Jadwal!$Z$7:$Z$537,"T",Jadwal!$AF$7:$AF$537,$AS$34)+COUNTIFS(Jadwal!$AI$7:$AI$537,AN44,Jadwal!$AJ$7:$AJ$537,"T",Jadwal!$AP$7:$AP$537,$AS$34)+COUNTIFS(Jadwal!$AS$7:$AS$537,AN44,Jadwal!$AT$7:$AT$537,"T",Jadwal!$AZ$7:$AZ$537,$AS$34)</f>
        <v>0</v>
      </c>
      <c r="AT44" s="252">
        <f>COUNTIFS(Jadwal!$D$7:$D$537,AN44,Jadwal!$E$7:$E$537,"P",Jadwal!$L$7:$L$537,$AS$34)+COUNTIFS(Jadwal!$O$7:$O$537,AN44,Jadwal!$P$7:$P$537,"P",Jadwal!$V$7:$V$537,$AS$34)+COUNTIFS(Jadwal!$Y$7:$Y$537,AN44,Jadwal!$Z$7:$Z$537,"P",Jadwal!$AF$7:$AF$537,$AS$34)+COUNTIFS(Jadwal!$AI$7:$AI$537,AN44,Jadwal!$AJ$7:$AJ$537,"P",Jadwal!$AP$7:$AP$537,$AS$34)+COUNTIFS(Jadwal!$AS$7:$AS$537,AN44,Jadwal!$AT$7:$AT$537,"P",Jadwal!$AZ$7:$AZ$537,$AS$34)</f>
        <v>0</v>
      </c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</row>
    <row r="45" ht="15.75" customHeight="1">
      <c r="A45" s="555">
        <v>11.0</v>
      </c>
      <c r="B45" s="551"/>
      <c r="C45" s="541"/>
      <c r="D45" s="575"/>
      <c r="E45" s="525"/>
      <c r="F45" s="525"/>
      <c r="G45" s="535"/>
      <c r="H45" s="535"/>
      <c r="I45" s="525"/>
      <c r="J45" s="592"/>
      <c r="K45" s="590"/>
      <c r="L45" s="590"/>
      <c r="M45" s="535"/>
      <c r="N45" s="535"/>
      <c r="O45" s="535"/>
      <c r="P45" s="525"/>
      <c r="Q45" s="525"/>
      <c r="R45" s="536"/>
      <c r="S45" s="536"/>
      <c r="T45" s="536"/>
      <c r="U45" s="551"/>
      <c r="V45" s="536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221"/>
      <c r="AM45" s="525">
        <v>10.0</v>
      </c>
      <c r="AN45" s="575" t="s">
        <v>154</v>
      </c>
      <c r="AO45" s="554">
        <v>3.0</v>
      </c>
      <c r="AP45" s="555" t="s">
        <v>577</v>
      </c>
      <c r="AQ45" s="252">
        <f>COUNTIFS(Jadwal!$D$7:$D$537,AN45,Jadwal!$E$7:$E$537,"T",Jadwal!$L$7:$L$537,$AQ$34)+COUNTIFS(Jadwal!$O$7:$O$537,AN45,Jadwal!$P$7:$P$537,"T",Jadwal!$V$7:$V$537,$AQ$34)+COUNTIFS(Jadwal!$Y$7:$Y$537,AN45,Jadwal!$Z$7:$Z$537,"T",Jadwal!$AF$7:$AF$537,$AQ$34)+COUNTIFS(Jadwal!$AI$7:$AI$537,AN45,Jadwal!$AJ$7:$AJ$537,"T",Jadwal!$AP$7:$AP$537,$AQ$34)+COUNTIFS(Jadwal!$AS$7:$AS$537,AN45,Jadwal!$AT$7:$AT$537,"T",Jadwal!$AZ$7:$AZ$537,$AQ$34)</f>
        <v>3</v>
      </c>
      <c r="AR45" s="252">
        <f>COUNTIFS(Jadwal!$D$7:$D$537,AN45,Jadwal!$E$7:$E$537,"P",Jadwal!$L$7:$L$537,$AQ$34)+COUNTIFS(Jadwal!$O$7:$O$537,AN45,Jadwal!$P$7:$P$537,"P",Jadwal!$V$7:$V$537,$AQ$34)+COUNTIFS(Jadwal!$Y$7:$Y$537,AN45,Jadwal!$Z$7:$Z$537,"P",Jadwal!$AF$7:$AF$537,$AQ$34)+COUNTIFS(Jadwal!$AI$7:$AI$537,AN45,Jadwal!$AJ$7:$AJ$537,"P",Jadwal!$AP$7:$AP$537,$AQ$34)+COUNTIFS(Jadwal!$AS$7:$AS$537,AN45,Jadwal!$AT$7:$AT$537,"P",Jadwal!$AZ$7:$AZ$537,$AQ$34)</f>
        <v>0</v>
      </c>
      <c r="AS45" s="252">
        <f>COUNTIFS(Jadwal!$D$7:$D$537,AN45,Jadwal!$E$7:$E$537,"T",Jadwal!$L$7:$L$537,$AS$34)+COUNTIFS(Jadwal!$O$7:$O$537,AN45,Jadwal!$P$7:$P$537,"T",Jadwal!$V$7:$V$537,$AS$34)+COUNTIFS(Jadwal!$Y$7:$Y$537,AN45,Jadwal!$Z$7:$Z$537,"T",Jadwal!$AF$7:$AF$537,$AS$34)+COUNTIFS(Jadwal!$AI$7:$AI$537,AN45,Jadwal!$AJ$7:$AJ$537,"T",Jadwal!$AP$7:$AP$537,$AS$34)+COUNTIFS(Jadwal!$AS$7:$AS$537,AN45,Jadwal!$AT$7:$AT$537,"T",Jadwal!$AZ$7:$AZ$537,$AS$34)</f>
        <v>3</v>
      </c>
      <c r="AT45" s="252">
        <f>COUNTIFS(Jadwal!$D$7:$D$537,AN45,Jadwal!$E$7:$E$537,"P",Jadwal!$L$7:$L$537,$AS$34)+COUNTIFS(Jadwal!$O$7:$O$537,AN45,Jadwal!$P$7:$P$537,"P",Jadwal!$V$7:$V$537,$AS$34)+COUNTIFS(Jadwal!$Y$7:$Y$537,AN45,Jadwal!$Z$7:$Z$537,"P",Jadwal!$AF$7:$AF$537,$AS$34)+COUNTIFS(Jadwal!$AI$7:$AI$537,AN45,Jadwal!$AJ$7:$AJ$537,"P",Jadwal!$AP$7:$AP$537,$AS$34)+COUNTIFS(Jadwal!$AS$7:$AS$537,AN45,Jadwal!$AT$7:$AT$537,"P",Jadwal!$AZ$7:$AZ$537,$AS$34)</f>
        <v>0</v>
      </c>
      <c r="AU45" s="221"/>
      <c r="AV45" s="221"/>
      <c r="AW45" s="221"/>
      <c r="AX45" s="221"/>
      <c r="AY45" s="221"/>
      <c r="AZ45" s="221"/>
      <c r="BA45" s="221"/>
      <c r="BB45" s="221"/>
      <c r="BC45" s="221"/>
      <c r="BD45" s="221"/>
    </row>
    <row r="46" ht="15.75" customHeight="1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512"/>
      <c r="V46" s="513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221"/>
      <c r="AM46" s="525">
        <v>10.0</v>
      </c>
      <c r="AN46" s="575"/>
      <c r="AO46" s="554"/>
      <c r="AP46" s="555"/>
      <c r="AQ46" s="252">
        <f>COUNTIFS(Jadwal!$D$7:$D$537,AN46,Jadwal!$E$7:$E$537,"T",Jadwal!$L$7:$L$537,$AQ$34)+COUNTIFS(Jadwal!$O$7:$O$537,AN46,Jadwal!$P$7:$P$537,"T",Jadwal!$V$7:$V$537,$AQ$34)+COUNTIFS(Jadwal!$Y$7:$Y$537,AN46,Jadwal!$Z$7:$Z$537,"T",Jadwal!$AF$7:$AF$537,$AQ$34)+COUNTIFS(Jadwal!$AI$7:$AI$537,AN46,Jadwal!$AJ$7:$AJ$537,"T",Jadwal!$AP$7:$AP$537,$AQ$34)+COUNTIFS(Jadwal!$AS$7:$AS$537,AN46,Jadwal!$AT$7:$AT$537,"T",Jadwal!$AZ$7:$AZ$537,$AQ$34)</f>
        <v>0</v>
      </c>
      <c r="AR46" s="252">
        <f>COUNTIFS(Jadwal!$D$7:$D$537,AN46,Jadwal!$E$7:$E$537,"P",Jadwal!$L$7:$L$537,$AQ$34)+COUNTIFS(Jadwal!$O$7:$O$537,AN46,Jadwal!$P$7:$P$537,"P",Jadwal!$V$7:$V$537,$AQ$34)+COUNTIFS(Jadwal!$Y$7:$Y$537,AN46,Jadwal!$Z$7:$Z$537,"P",Jadwal!$AF$7:$AF$537,$AQ$34)+COUNTIFS(Jadwal!$AI$7:$AI$537,AN46,Jadwal!$AJ$7:$AJ$537,"P",Jadwal!$AP$7:$AP$537,$AQ$34)+COUNTIFS(Jadwal!$AS$7:$AS$537,AN46,Jadwal!$AT$7:$AT$537,"P",Jadwal!$AZ$7:$AZ$537,$AQ$34)</f>
        <v>0</v>
      </c>
      <c r="AS46" s="252">
        <f>COUNTIFS(Jadwal!$D$7:$D$537,AN46,Jadwal!$E$7:$E$537,"T",Jadwal!$L$7:$L$537,$AS$34)+COUNTIFS(Jadwal!$O$7:$O$537,AN46,Jadwal!$P$7:$P$537,"T",Jadwal!$V$7:$V$537,$AS$34)+COUNTIFS(Jadwal!$Y$7:$Y$537,AN46,Jadwal!$Z$7:$Z$537,"T",Jadwal!$AF$7:$AF$537,$AS$34)+COUNTIFS(Jadwal!$AI$7:$AI$537,AN46,Jadwal!$AJ$7:$AJ$537,"T",Jadwal!$AP$7:$AP$537,$AS$34)+COUNTIFS(Jadwal!$AS$7:$AS$537,AN46,Jadwal!$AT$7:$AT$537,"T",Jadwal!$AZ$7:$AZ$537,$AS$34)</f>
        <v>0</v>
      </c>
      <c r="AT46" s="252">
        <f>COUNTIFS(Jadwal!$D$7:$D$537,AN46,Jadwal!$E$7:$E$537,"P",Jadwal!$L$7:$L$537,$AS$34)+COUNTIFS(Jadwal!$O$7:$O$537,AN46,Jadwal!$P$7:$P$537,"P",Jadwal!$V$7:$V$537,$AS$34)+COUNTIFS(Jadwal!$Y$7:$Y$537,AN46,Jadwal!$Z$7:$Z$537,"P",Jadwal!$AF$7:$AF$537,$AS$34)+COUNTIFS(Jadwal!$AI$7:$AI$537,AN46,Jadwal!$AJ$7:$AJ$537,"P",Jadwal!$AP$7:$AP$537,$AS$34)+COUNTIFS(Jadwal!$AS$7:$AS$537,AN46,Jadwal!$AT$7:$AT$537,"P",Jadwal!$AZ$7:$AZ$537,$AS$34)</f>
        <v>0</v>
      </c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</row>
    <row r="47" ht="15.75" customHeight="1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512"/>
      <c r="V47" s="513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221"/>
      <c r="AM47" s="92"/>
      <c r="AN47" s="92"/>
      <c r="AO47" s="92"/>
      <c r="AP47" s="92"/>
      <c r="AQ47" s="221"/>
      <c r="AR47" s="221"/>
      <c r="AS47" s="221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</row>
    <row r="48" ht="15.75" customHeight="1">
      <c r="A48" s="227" t="s">
        <v>461</v>
      </c>
      <c r="B48" s="221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512"/>
      <c r="V48" s="513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221"/>
      <c r="AM48" s="565" t="s">
        <v>462</v>
      </c>
      <c r="AN48" s="566"/>
      <c r="AO48" s="513"/>
      <c r="AP48" s="512"/>
      <c r="AQ48" s="92"/>
      <c r="AR48" s="92"/>
      <c r="AS48" s="92"/>
      <c r="AT48" s="92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</row>
    <row r="49" ht="63.0" customHeight="1">
      <c r="A49" s="517" t="s">
        <v>372</v>
      </c>
      <c r="B49" s="518" t="s">
        <v>11</v>
      </c>
      <c r="C49" s="517" t="s">
        <v>373</v>
      </c>
      <c r="D49" s="519" t="s">
        <v>374</v>
      </c>
      <c r="E49" s="519" t="s">
        <v>375</v>
      </c>
      <c r="F49" s="517" t="s">
        <v>376</v>
      </c>
      <c r="G49" s="518" t="s">
        <v>377</v>
      </c>
      <c r="H49" s="518" t="s">
        <v>378</v>
      </c>
      <c r="I49" s="518" t="s">
        <v>379</v>
      </c>
      <c r="J49" s="517" t="s">
        <v>13</v>
      </c>
      <c r="K49" s="517" t="s">
        <v>14</v>
      </c>
      <c r="L49" s="517" t="s">
        <v>15</v>
      </c>
      <c r="M49" s="517" t="s">
        <v>16</v>
      </c>
      <c r="N49" s="520" t="s">
        <v>538</v>
      </c>
      <c r="O49" s="517" t="s">
        <v>380</v>
      </c>
      <c r="P49" s="517" t="s">
        <v>381</v>
      </c>
      <c r="Q49" s="517" t="s">
        <v>382</v>
      </c>
      <c r="R49" s="517" t="s">
        <v>383</v>
      </c>
      <c r="S49" s="518" t="s">
        <v>384</v>
      </c>
      <c r="T49" s="518" t="s">
        <v>424</v>
      </c>
      <c r="U49" s="517" t="s">
        <v>385</v>
      </c>
      <c r="V49" s="517" t="s">
        <v>386</v>
      </c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2"/>
      <c r="AK49" s="92"/>
      <c r="AL49" s="221"/>
      <c r="AM49" s="521" t="s">
        <v>372</v>
      </c>
      <c r="AN49" s="521" t="s">
        <v>12</v>
      </c>
      <c r="AO49" s="521" t="s">
        <v>376</v>
      </c>
      <c r="AP49" s="521" t="s">
        <v>403</v>
      </c>
      <c r="AQ49" s="236" t="s">
        <v>190</v>
      </c>
      <c r="AR49" s="237"/>
      <c r="AS49" s="282" t="s">
        <v>197</v>
      </c>
      <c r="AT49" s="283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</row>
    <row r="50" ht="15.75" customHeight="1">
      <c r="A50" s="525">
        <v>1.0</v>
      </c>
      <c r="B50" s="526" t="s">
        <v>189</v>
      </c>
      <c r="C50" s="527" t="s">
        <v>504</v>
      </c>
      <c r="D50" s="569" t="s">
        <v>127</v>
      </c>
      <c r="E50" s="517"/>
      <c r="F50" s="529"/>
      <c r="G50" s="529"/>
      <c r="H50" s="525"/>
      <c r="I50" s="525"/>
      <c r="J50" s="593" t="s">
        <v>541</v>
      </c>
      <c r="K50" s="549" t="s">
        <v>576</v>
      </c>
      <c r="L50" s="536"/>
      <c r="M50" s="536"/>
      <c r="N50" s="536"/>
      <c r="O50" s="538"/>
      <c r="P50" s="538"/>
      <c r="Q50" s="536"/>
      <c r="R50" s="536"/>
      <c r="S50" s="536"/>
      <c r="T50" s="536"/>
      <c r="U50" s="594" t="s">
        <v>547</v>
      </c>
      <c r="V50" s="536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327"/>
      <c r="AL50" s="221"/>
      <c r="AM50" s="250"/>
      <c r="AN50" s="250"/>
      <c r="AO50" s="250"/>
      <c r="AP50" s="250"/>
      <c r="AQ50" s="252" t="s">
        <v>369</v>
      </c>
      <c r="AR50" s="252" t="s">
        <v>404</v>
      </c>
      <c r="AS50" s="252" t="s">
        <v>369</v>
      </c>
      <c r="AT50" s="252" t="s">
        <v>404</v>
      </c>
      <c r="AU50" s="221"/>
      <c r="AV50" s="221"/>
      <c r="AW50" s="221"/>
      <c r="AX50" s="221"/>
      <c r="AY50" s="221"/>
      <c r="AZ50" s="221"/>
      <c r="BA50" s="221"/>
      <c r="BB50" s="221"/>
      <c r="BC50" s="221"/>
      <c r="BD50" s="221"/>
    </row>
    <row r="51" ht="15.75" customHeight="1">
      <c r="A51" s="525">
        <v>2.0</v>
      </c>
      <c r="B51" s="540" t="s">
        <v>191</v>
      </c>
      <c r="C51" s="541" t="s">
        <v>463</v>
      </c>
      <c r="D51" s="575" t="s">
        <v>176</v>
      </c>
      <c r="E51" s="517"/>
      <c r="F51" s="529"/>
      <c r="G51" s="529"/>
      <c r="H51" s="525"/>
      <c r="I51" s="525"/>
      <c r="J51" s="595" t="s">
        <v>544</v>
      </c>
      <c r="K51" s="537"/>
      <c r="L51" s="536"/>
      <c r="M51" s="536"/>
      <c r="N51" s="536"/>
      <c r="O51" s="538"/>
      <c r="P51" s="538"/>
      <c r="Q51" s="538"/>
      <c r="R51" s="536"/>
      <c r="S51" s="536"/>
      <c r="T51" s="536"/>
      <c r="U51" s="536"/>
      <c r="V51" s="536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2"/>
      <c r="AK51" s="327"/>
      <c r="AL51" s="221"/>
      <c r="AM51" s="525">
        <v>1.0</v>
      </c>
      <c r="AN51" s="569" t="s">
        <v>127</v>
      </c>
      <c r="AO51" s="549">
        <v>3.0</v>
      </c>
      <c r="AP51" s="581" t="s">
        <v>434</v>
      </c>
      <c r="AQ51" s="252">
        <f>COUNTIFS(Jadwal!$D$7:$D$537,AN51,Jadwal!$E$7:$E$537,"T",Jadwal!$L$7:$L$537,$AQ$49)+COUNTIFS(Jadwal!$O$7:$O$537,AN51,Jadwal!$P$7:$P$537,"T",Jadwal!$V$7:$V$537,$AQ$49)+COUNTIFS(Jadwal!$Y$7:$Y$537,AN51,Jadwal!$Z$7:$Z$537,"T",Jadwal!$AF$7:$AF$537,$AQ$49)+COUNTIFS(Jadwal!$AI$7:$AI$537,AN51,Jadwal!$AJ$7:$AJ$537,"T",Jadwal!$AP$7:$AP$537,$AQ$49)+COUNTIFS(Jadwal!$AS$7:$AS$537,AN51,Jadwal!$AT$7:$AT$537,"T",Jadwal!$AZ$7:$AZ$537,$AQ$49)</f>
        <v>3</v>
      </c>
      <c r="AR51" s="252">
        <f>COUNTIFS(Jadwal!$D$7:$D$537,AN51,Jadwal!$E$7:$E$537,"P",Jadwal!$L$7:$L$537,$AQ$49)+COUNTIFS(Jadwal!$O$7:$O$537,AN51,Jadwal!$P$7:$P$537,"P",Jadwal!$V$7:$V$537,$AQ$49)+COUNTIFS(Jadwal!$Y$7:$Y$537,AN51,Jadwal!$Z$7:$Z$537,"P",Jadwal!$AF$7:$AF$537,$AQ$49)+COUNTIFS(Jadwal!$AI$7:$AI$537,AN51,Jadwal!$AJ$7:$AJ$537,"P",Jadwal!$AP$7:$AP$537,$AQ$49)+COUNTIFS(Jadwal!$AS$7:$AS$537,AN51,Jadwal!$AT$7:$AT$537,"P",Jadwal!$AZ$7:$AZ$537,$AQ$49)</f>
        <v>0</v>
      </c>
      <c r="AS51" s="252">
        <f>COUNTIFS(Jadwal!$D$7:$D$537,AN51,Jadwal!$E$7:$E$537,"T",Jadwal!$L$7:$L$537,$AS$49)+COUNTIFS(Jadwal!$O$7:$O$537,AN51,Jadwal!$P$7:$P$537,"T",Jadwal!$V$7:$V$537,$AS$49)+COUNTIFS(Jadwal!$Y$7:$Y$537,AN51,Jadwal!$Z$7:$Z$537,"T",Jadwal!$AF$7:$AF$537,$AS$49)+COUNTIFS(Jadwal!$AI$7:$AI$537,AN51,Jadwal!$AJ$7:$AJ$537,"T",Jadwal!$AP$7:$AP$537,$AS$49)+COUNTIFS(Jadwal!$AS$7:$AS$537,AN51,Jadwal!$AT$7:$AT$537,"T",Jadwal!$AZ$7:$AZ$537,$AS$49)</f>
        <v>3</v>
      </c>
      <c r="AT51" s="252">
        <f>COUNTIFS(Jadwal!$D$7:$D$537,AN51,Jadwal!$E$7:$E$537,"P",Jadwal!$L$7:$L$537,$AS$49)+COUNTIFS(Jadwal!$O$7:$O$537,AN51,Jadwal!$P$7:$P$537,"P",Jadwal!$V$7:$V$537,$AS$49)+COUNTIFS(Jadwal!$Y$7:$Y$537,AN51,Jadwal!$Z$7:$Z$537,"P",Jadwal!$AF$7:$AF$537,$AS$49)+COUNTIFS(Jadwal!$AI$7:$AI$537,AN51,Jadwal!$AJ$7:$AJ$537,"P",Jadwal!$AP$7:$AP$537,$AS$49)+COUNTIFS(Jadwal!$AS$7:$AS$537,AN51,Jadwal!$AT$7:$AT$537,"P",Jadwal!$AZ$7:$AZ$537,$AS$49)</f>
        <v>0</v>
      </c>
      <c r="AU51" s="221"/>
      <c r="AV51" s="221"/>
      <c r="AW51" s="221"/>
      <c r="AX51" s="221"/>
      <c r="AY51" s="221"/>
      <c r="AZ51" s="221"/>
      <c r="BA51" s="221"/>
      <c r="BB51" s="221"/>
      <c r="BC51" s="221"/>
      <c r="BD51" s="221"/>
    </row>
    <row r="52" ht="15.75" customHeight="1">
      <c r="A52" s="525">
        <v>3.0</v>
      </c>
      <c r="B52" s="540" t="s">
        <v>286</v>
      </c>
      <c r="C52" s="541" t="s">
        <v>582</v>
      </c>
      <c r="D52" s="575" t="s">
        <v>287</v>
      </c>
      <c r="E52" s="517"/>
      <c r="F52" s="529"/>
      <c r="G52" s="529"/>
      <c r="H52" s="525"/>
      <c r="I52" s="525"/>
      <c r="J52" s="596" t="s">
        <v>570</v>
      </c>
      <c r="K52" s="537"/>
      <c r="L52" s="536"/>
      <c r="M52" s="536"/>
      <c r="N52" s="536"/>
      <c r="O52" s="538"/>
      <c r="P52" s="538"/>
      <c r="Q52" s="536"/>
      <c r="R52" s="536"/>
      <c r="S52" s="536"/>
      <c r="T52" s="536"/>
      <c r="U52" s="311"/>
      <c r="V52" s="536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2"/>
      <c r="AK52" s="327"/>
      <c r="AL52" s="221"/>
      <c r="AM52" s="525">
        <v>2.0</v>
      </c>
      <c r="AN52" s="587" t="s">
        <v>176</v>
      </c>
      <c r="AO52" s="554">
        <v>3.0</v>
      </c>
      <c r="AP52" s="555" t="s">
        <v>434</v>
      </c>
      <c r="AQ52" s="252">
        <f>COUNTIFS(Jadwal!$D$7:$D$537,AN52,Jadwal!$E$7:$E$537,"T",Jadwal!$L$7:$L$537,$AQ$49)+COUNTIFS(Jadwal!$O$7:$O$537,AN52,Jadwal!$P$7:$P$537,"T",Jadwal!$V$7:$V$537,$AQ$49)+COUNTIFS(Jadwal!$Y$7:$Y$537,AN52,Jadwal!$Z$7:$Z$537,"T",Jadwal!$AF$7:$AF$537,$AQ$49)+COUNTIFS(Jadwal!$AI$7:$AI$537,AN52,Jadwal!$AJ$7:$AJ$537,"T",Jadwal!$AP$7:$AP$537,$AQ$49)+COUNTIFS(Jadwal!$AS$7:$AS$537,AN52,Jadwal!$AT$7:$AT$537,"T",Jadwal!$AZ$7:$AZ$537,$AQ$49)</f>
        <v>3</v>
      </c>
      <c r="AR52" s="252">
        <f>COUNTIFS(Jadwal!$D$7:$D$537,AN52,Jadwal!$E$7:$E$537,"P",Jadwal!$L$7:$L$537,$AQ$49)+COUNTIFS(Jadwal!$O$7:$O$537,AN52,Jadwal!$P$7:$P$537,"P",Jadwal!$V$7:$V$537,$AQ$49)+COUNTIFS(Jadwal!$Y$7:$Y$537,AN52,Jadwal!$Z$7:$Z$537,"P",Jadwal!$AF$7:$AF$537,$AQ$49)+COUNTIFS(Jadwal!$AI$7:$AI$537,AN52,Jadwal!$AJ$7:$AJ$537,"P",Jadwal!$AP$7:$AP$537,$AQ$49)+COUNTIFS(Jadwal!$AS$7:$AS$537,AN52,Jadwal!$AT$7:$AT$537,"P",Jadwal!$AZ$7:$AZ$537,$AQ$49)</f>
        <v>0</v>
      </c>
      <c r="AS52" s="252">
        <f>COUNTIFS(Jadwal!$D$7:$D$537,AN52,Jadwal!$E$7:$E$537,"T",Jadwal!$L$7:$L$537,$AS$49)+COUNTIFS(Jadwal!$O$7:$O$537,AN52,Jadwal!$P$7:$P$537,"T",Jadwal!$V$7:$V$537,$AS$49)+COUNTIFS(Jadwal!$Y$7:$Y$537,AN52,Jadwal!$Z$7:$Z$537,"T",Jadwal!$AF$7:$AF$537,$AS$49)+COUNTIFS(Jadwal!$AI$7:$AI$537,AN52,Jadwal!$AJ$7:$AJ$537,"T",Jadwal!$AP$7:$AP$537,$AS$49)+COUNTIFS(Jadwal!$AS$7:$AS$537,AN52,Jadwal!$AT$7:$AT$537,"T",Jadwal!$AZ$7:$AZ$537,$AS$49)</f>
        <v>3</v>
      </c>
      <c r="AT52" s="252">
        <f>COUNTIFS(Jadwal!$D$7:$D$537,AN52,Jadwal!$E$7:$E$537,"P",Jadwal!$L$7:$L$537,$AS$49)+COUNTIFS(Jadwal!$O$7:$O$537,AN52,Jadwal!$P$7:$P$537,"P",Jadwal!$V$7:$V$537,$AS$49)+COUNTIFS(Jadwal!$Y$7:$Y$537,AN52,Jadwal!$Z$7:$Z$537,"P",Jadwal!$AF$7:$AF$537,$AS$49)+COUNTIFS(Jadwal!$AI$7:$AI$537,AN52,Jadwal!$AJ$7:$AJ$537,"P",Jadwal!$AP$7:$AP$537,$AS$49)+COUNTIFS(Jadwal!$AS$7:$AS$537,AN52,Jadwal!$AT$7:$AT$537,"P",Jadwal!$AZ$7:$AZ$537,$AS$49)</f>
        <v>0</v>
      </c>
      <c r="AU52" s="221"/>
      <c r="AV52" s="221"/>
      <c r="AW52" s="221"/>
      <c r="AX52" s="221"/>
      <c r="AY52" s="221"/>
      <c r="AZ52" s="221"/>
      <c r="BA52" s="221"/>
      <c r="BB52" s="221"/>
      <c r="BC52" s="221"/>
      <c r="BD52" s="221"/>
    </row>
    <row r="53" ht="15.75" customHeight="1">
      <c r="A53" s="525">
        <v>4.0</v>
      </c>
      <c r="B53" s="540" t="s">
        <v>192</v>
      </c>
      <c r="C53" s="541" t="s">
        <v>583</v>
      </c>
      <c r="D53" s="575" t="s">
        <v>193</v>
      </c>
      <c r="E53" s="517"/>
      <c r="F53" s="529"/>
      <c r="G53" s="529"/>
      <c r="H53" s="525"/>
      <c r="I53" s="525"/>
      <c r="J53" s="596" t="s">
        <v>576</v>
      </c>
      <c r="K53" s="537"/>
      <c r="L53" s="536"/>
      <c r="M53" s="536"/>
      <c r="N53" s="536"/>
      <c r="O53" s="538"/>
      <c r="P53" s="538"/>
      <c r="Q53" s="536"/>
      <c r="R53" s="536"/>
      <c r="S53" s="536"/>
      <c r="T53" s="536"/>
      <c r="U53" s="311"/>
      <c r="V53" s="536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2"/>
      <c r="AJ53" s="92"/>
      <c r="AK53" s="327"/>
      <c r="AL53" s="221"/>
      <c r="AM53" s="525">
        <v>3.0</v>
      </c>
      <c r="AN53" s="587" t="s">
        <v>287</v>
      </c>
      <c r="AO53" s="554">
        <v>3.0</v>
      </c>
      <c r="AP53" s="555" t="s">
        <v>420</v>
      </c>
      <c r="AQ53" s="252">
        <f>COUNTIFS(Jadwal!$D$7:$D$537,AN53,Jadwal!$E$7:$E$537,"T",Jadwal!$L$7:$L$537,$AQ$49)+COUNTIFS(Jadwal!$O$7:$O$537,AN53,Jadwal!$P$7:$P$537,"T",Jadwal!$V$7:$V$537,$AQ$49)+COUNTIFS(Jadwal!$Y$7:$Y$537,AN53,Jadwal!$Z$7:$Z$537,"T",Jadwal!$AF$7:$AF$537,$AQ$49)+COUNTIFS(Jadwal!$AI$7:$AI$537,AN53,Jadwal!$AJ$7:$AJ$537,"T",Jadwal!$AP$7:$AP$537,$AQ$49)+COUNTIFS(Jadwal!$AS$7:$AS$537,AN53,Jadwal!$AT$7:$AT$537,"T",Jadwal!$AZ$7:$AZ$537,$AQ$49)</f>
        <v>3</v>
      </c>
      <c r="AR53" s="252">
        <f>COUNTIFS(Jadwal!$D$7:$D$537,AN53,Jadwal!$E$7:$E$537,"P",Jadwal!$L$7:$L$537,$AQ$49)+COUNTIFS(Jadwal!$O$7:$O$537,AN53,Jadwal!$P$7:$P$537,"P",Jadwal!$V$7:$V$537,$AQ$49)+COUNTIFS(Jadwal!$Y$7:$Y$537,AN53,Jadwal!$Z$7:$Z$537,"P",Jadwal!$AF$7:$AF$537,$AQ$49)+COUNTIFS(Jadwal!$AI$7:$AI$537,AN53,Jadwal!$AJ$7:$AJ$537,"P",Jadwal!$AP$7:$AP$537,$AQ$49)+COUNTIFS(Jadwal!$AS$7:$AS$537,AN53,Jadwal!$AT$7:$AT$537,"P",Jadwal!$AZ$7:$AZ$537,$AQ$49)</f>
        <v>0</v>
      </c>
      <c r="AS53" s="252">
        <f>COUNTIFS(Jadwal!$D$7:$D$537,AN53,Jadwal!$E$7:$E$537,"T",Jadwal!$L$7:$L$537,$AS$49)+COUNTIFS(Jadwal!$O$7:$O$537,AN53,Jadwal!$P$7:$P$537,"T",Jadwal!$V$7:$V$537,$AS$49)+COUNTIFS(Jadwal!$Y$7:$Y$537,AN53,Jadwal!$Z$7:$Z$537,"T",Jadwal!$AF$7:$AF$537,$AS$49)+COUNTIFS(Jadwal!$AI$7:$AI$537,AN53,Jadwal!$AJ$7:$AJ$537,"T",Jadwal!$AP$7:$AP$537,$AS$49)+COUNTIFS(Jadwal!$AS$7:$AS$537,AN53,Jadwal!$AT$7:$AT$537,"T",Jadwal!$AZ$7:$AZ$537,$AS$49)</f>
        <v>3</v>
      </c>
      <c r="AT53" s="252">
        <f>COUNTIFS(Jadwal!$D$7:$D$537,AN53,Jadwal!$E$7:$E$537,"P",Jadwal!$L$7:$L$537,$AS$49)+COUNTIFS(Jadwal!$O$7:$O$537,AN53,Jadwal!$P$7:$P$537,"P",Jadwal!$V$7:$V$537,$AS$49)+COUNTIFS(Jadwal!$Y$7:$Y$537,AN53,Jadwal!$Z$7:$Z$537,"P",Jadwal!$AF$7:$AF$537,$AS$49)+COUNTIFS(Jadwal!$AI$7:$AI$537,AN53,Jadwal!$AJ$7:$AJ$537,"P",Jadwal!$AP$7:$AP$537,$AS$49)+COUNTIFS(Jadwal!$AS$7:$AS$537,AN53,Jadwal!$AT$7:$AT$537,"P",Jadwal!$AZ$7:$AZ$537,$AS$49)</f>
        <v>0</v>
      </c>
      <c r="AU53" s="221"/>
      <c r="AV53" s="221"/>
      <c r="AW53" s="221"/>
      <c r="AX53" s="221"/>
      <c r="AY53" s="221"/>
      <c r="AZ53" s="221"/>
      <c r="BA53" s="221"/>
      <c r="BB53" s="221"/>
      <c r="BC53" s="221"/>
      <c r="BD53" s="221"/>
    </row>
    <row r="54" ht="15.75" customHeight="1">
      <c r="A54" s="525">
        <v>5.0</v>
      </c>
      <c r="B54" s="554" t="s">
        <v>284</v>
      </c>
      <c r="C54" s="541" t="s">
        <v>584</v>
      </c>
      <c r="D54" s="575" t="s">
        <v>285</v>
      </c>
      <c r="E54" s="517"/>
      <c r="F54" s="529"/>
      <c r="G54" s="529"/>
      <c r="H54" s="525"/>
      <c r="I54" s="525"/>
      <c r="J54" s="595" t="s">
        <v>546</v>
      </c>
      <c r="K54" s="530"/>
      <c r="L54" s="536"/>
      <c r="M54" s="536"/>
      <c r="N54" s="536"/>
      <c r="O54" s="538"/>
      <c r="P54" s="538"/>
      <c r="Q54" s="536"/>
      <c r="R54" s="536"/>
      <c r="S54" s="536"/>
      <c r="T54" s="536"/>
      <c r="U54" s="311"/>
      <c r="V54" s="536"/>
      <c r="W54" s="92"/>
      <c r="X54" s="92"/>
      <c r="Y54" s="92"/>
      <c r="Z54" s="92"/>
      <c r="AA54" s="92"/>
      <c r="AB54" s="92"/>
      <c r="AC54" s="92"/>
      <c r="AD54" s="92"/>
      <c r="AE54" s="92"/>
      <c r="AF54" s="92"/>
      <c r="AG54" s="92"/>
      <c r="AH54" s="92"/>
      <c r="AI54" s="92"/>
      <c r="AJ54" s="92"/>
      <c r="AK54" s="327"/>
      <c r="AL54" s="221"/>
      <c r="AM54" s="525">
        <v>4.0</v>
      </c>
      <c r="AN54" s="587" t="s">
        <v>193</v>
      </c>
      <c r="AO54" s="554">
        <v>3.0</v>
      </c>
      <c r="AP54" s="555" t="s">
        <v>585</v>
      </c>
      <c r="AQ54" s="252">
        <f>COUNTIFS(Jadwal!$D$7:$D$537,AN54,Jadwal!$E$7:$E$537,"T",Jadwal!$L$7:$L$537,$AQ$49)+COUNTIFS(Jadwal!$O$7:$O$537,AN54,Jadwal!$P$7:$P$537,"T",Jadwal!$V$7:$V$537,$AQ$49)+COUNTIFS(Jadwal!$Y$7:$Y$537,AN54,Jadwal!$Z$7:$Z$537,"T",Jadwal!$AF$7:$AF$537,$AQ$49)+COUNTIFS(Jadwal!$AI$7:$AI$537,AN54,Jadwal!$AJ$7:$AJ$537,"T",Jadwal!$AP$7:$AP$537,$AQ$49)+COUNTIFS(Jadwal!$AS$7:$AS$537,AN54,Jadwal!$AT$7:$AT$537,"T",Jadwal!$AZ$7:$AZ$537,$AQ$49)</f>
        <v>0</v>
      </c>
      <c r="AR54" s="252">
        <f>COUNTIFS(Jadwal!$D$7:$D$537,AN54,Jadwal!$E$7:$E$537,"P",Jadwal!$L$7:$L$537,$AQ$49)+COUNTIFS(Jadwal!$O$7:$O$537,AN54,Jadwal!$P$7:$P$537,"P",Jadwal!$V$7:$V$537,$AQ$49)+COUNTIFS(Jadwal!$Y$7:$Y$537,AN54,Jadwal!$Z$7:$Z$537,"P",Jadwal!$AF$7:$AF$537,$AQ$49)+COUNTIFS(Jadwal!$AI$7:$AI$537,AN54,Jadwal!$AJ$7:$AJ$537,"P",Jadwal!$AP$7:$AP$537,$AQ$49)+COUNTIFS(Jadwal!$AS$7:$AS$537,AN54,Jadwal!$AT$7:$AT$537,"P",Jadwal!$AZ$7:$AZ$537,$AQ$49)</f>
        <v>0</v>
      </c>
      <c r="AS54" s="252">
        <f>COUNTIFS(Jadwal!$D$7:$D$537,AN54,Jadwal!$E$7:$E$537,"T",Jadwal!$L$7:$L$537,$AS$49)+COUNTIFS(Jadwal!$O$7:$O$537,AN54,Jadwal!$P$7:$P$537,"T",Jadwal!$V$7:$V$537,$AS$49)+COUNTIFS(Jadwal!$Y$7:$Y$537,AN54,Jadwal!$Z$7:$Z$537,"T",Jadwal!$AF$7:$AF$537,$AS$49)+COUNTIFS(Jadwal!$AI$7:$AI$537,AN54,Jadwal!$AJ$7:$AJ$537,"T",Jadwal!$AP$7:$AP$537,$AS$49)+COUNTIFS(Jadwal!$AS$7:$AS$537,AN54,Jadwal!$AT$7:$AT$537,"T",Jadwal!$AZ$7:$AZ$537,$AS$49)</f>
        <v>0</v>
      </c>
      <c r="AT54" s="252">
        <f>COUNTIFS(Jadwal!$D$7:$D$537,AN54,Jadwal!$E$7:$E$537,"P",Jadwal!$L$7:$L$537,$AS$49)+COUNTIFS(Jadwal!$O$7:$O$537,AN54,Jadwal!$P$7:$P$537,"P",Jadwal!$V$7:$V$537,$AS$49)+COUNTIFS(Jadwal!$Y$7:$Y$537,AN54,Jadwal!$Z$7:$Z$537,"P",Jadwal!$AF$7:$AF$537,$AS$49)+COUNTIFS(Jadwal!$AI$7:$AI$537,AN54,Jadwal!$AJ$7:$AJ$537,"P",Jadwal!$AP$7:$AP$537,$AS$49)+COUNTIFS(Jadwal!$AS$7:$AS$537,AN54,Jadwal!$AT$7:$AT$537,"P",Jadwal!$AZ$7:$AZ$537,$AS$49)</f>
        <v>0</v>
      </c>
      <c r="AU54" s="221"/>
      <c r="AV54" s="221"/>
      <c r="AW54" s="221"/>
      <c r="AX54" s="221"/>
      <c r="AY54" s="221"/>
      <c r="AZ54" s="221"/>
      <c r="BA54" s="221"/>
      <c r="BB54" s="221"/>
      <c r="BC54" s="221"/>
      <c r="BD54" s="221"/>
    </row>
    <row r="55" ht="15.75" customHeight="1">
      <c r="A55" s="525">
        <v>6.0</v>
      </c>
      <c r="B55" s="554" t="s">
        <v>335</v>
      </c>
      <c r="C55" s="541" t="s">
        <v>586</v>
      </c>
      <c r="D55" s="575" t="s">
        <v>336</v>
      </c>
      <c r="E55" s="517"/>
      <c r="F55" s="529"/>
      <c r="G55" s="529"/>
      <c r="H55" s="525"/>
      <c r="I55" s="525"/>
      <c r="J55" s="595" t="s">
        <v>546</v>
      </c>
      <c r="K55" s="530"/>
      <c r="L55" s="536"/>
      <c r="M55" s="536"/>
      <c r="N55" s="536"/>
      <c r="O55" s="538"/>
      <c r="P55" s="538"/>
      <c r="Q55" s="538"/>
      <c r="R55" s="536"/>
      <c r="S55" s="536"/>
      <c r="T55" s="536"/>
      <c r="U55" s="311"/>
      <c r="V55" s="536"/>
      <c r="W55" s="92"/>
      <c r="X55" s="92"/>
      <c r="Y55" s="92"/>
      <c r="Z55" s="92"/>
      <c r="AA55" s="92"/>
      <c r="AB55" s="92"/>
      <c r="AC55" s="92"/>
      <c r="AD55" s="92"/>
      <c r="AE55" s="92"/>
      <c r="AF55" s="92"/>
      <c r="AG55" s="92"/>
      <c r="AH55" s="92"/>
      <c r="AI55" s="92"/>
      <c r="AJ55" s="92"/>
      <c r="AK55" s="327"/>
      <c r="AL55" s="221"/>
      <c r="AM55" s="525">
        <v>5.0</v>
      </c>
      <c r="AN55" s="587" t="s">
        <v>285</v>
      </c>
      <c r="AO55" s="554">
        <v>3.0</v>
      </c>
      <c r="AP55" s="555" t="s">
        <v>420</v>
      </c>
      <c r="AQ55" s="252">
        <f>COUNTIFS(Jadwal!$D$7:$D$537,AN55,Jadwal!$E$7:$E$537,"T",Jadwal!$L$7:$L$537,$AQ$49)+COUNTIFS(Jadwal!$O$7:$O$537,AN55,Jadwal!$P$7:$P$537,"T",Jadwal!$V$7:$V$537,$AQ$49)+COUNTIFS(Jadwal!$Y$7:$Y$537,AN55,Jadwal!$Z$7:$Z$537,"T",Jadwal!$AF$7:$AF$537,$AQ$49)+COUNTIFS(Jadwal!$AI$7:$AI$537,AN55,Jadwal!$AJ$7:$AJ$537,"T",Jadwal!$AP$7:$AP$537,$AQ$49)+COUNTIFS(Jadwal!$AS$7:$AS$537,AN55,Jadwal!$AT$7:$AT$537,"T",Jadwal!$AZ$7:$AZ$537,$AQ$49)</f>
        <v>3</v>
      </c>
      <c r="AR55" s="252">
        <f>COUNTIFS(Jadwal!$D$7:$D$537,AN55,Jadwal!$E$7:$E$537,"P",Jadwal!$L$7:$L$537,$AQ$49)+COUNTIFS(Jadwal!$O$7:$O$537,AN55,Jadwal!$P$7:$P$537,"P",Jadwal!$V$7:$V$537,$AQ$49)+COUNTIFS(Jadwal!$Y$7:$Y$537,AN55,Jadwal!$Z$7:$Z$537,"P",Jadwal!$AF$7:$AF$537,$AQ$49)+COUNTIFS(Jadwal!$AI$7:$AI$537,AN55,Jadwal!$AJ$7:$AJ$537,"P",Jadwal!$AP$7:$AP$537,$AQ$49)+COUNTIFS(Jadwal!$AS$7:$AS$537,AN55,Jadwal!$AT$7:$AT$537,"P",Jadwal!$AZ$7:$AZ$537,$AQ$49)</f>
        <v>0</v>
      </c>
      <c r="AS55" s="252">
        <f>COUNTIFS(Jadwal!$D$7:$D$537,AN55,Jadwal!$E$7:$E$537,"T",Jadwal!$L$7:$L$537,$AS$49)+COUNTIFS(Jadwal!$O$7:$O$537,AN55,Jadwal!$P$7:$P$537,"T",Jadwal!$V$7:$V$537,$AS$49)+COUNTIFS(Jadwal!$Y$7:$Y$537,AN55,Jadwal!$Z$7:$Z$537,"T",Jadwal!$AF$7:$AF$537,$AS$49)+COUNTIFS(Jadwal!$AI$7:$AI$537,AN55,Jadwal!$AJ$7:$AJ$537,"T",Jadwal!$AP$7:$AP$537,$AS$49)+COUNTIFS(Jadwal!$AS$7:$AS$537,AN55,Jadwal!$AT$7:$AT$537,"T",Jadwal!$AZ$7:$AZ$537,$AS$49)</f>
        <v>3</v>
      </c>
      <c r="AT55" s="252">
        <f>COUNTIFS(Jadwal!$D$7:$D$537,AN55,Jadwal!$E$7:$E$537,"P",Jadwal!$L$7:$L$537,$AS$49)+COUNTIFS(Jadwal!$O$7:$O$537,AN55,Jadwal!$P$7:$P$537,"P",Jadwal!$V$7:$V$537,$AS$49)+COUNTIFS(Jadwal!$Y$7:$Y$537,AN55,Jadwal!$Z$7:$Z$537,"P",Jadwal!$AF$7:$AF$537,$AS$49)+COUNTIFS(Jadwal!$AI$7:$AI$537,AN55,Jadwal!$AJ$7:$AJ$537,"P",Jadwal!$AP$7:$AP$537,$AS$49)+COUNTIFS(Jadwal!$AS$7:$AS$537,AN55,Jadwal!$AT$7:$AT$537,"P",Jadwal!$AZ$7:$AZ$537,$AS$49)</f>
        <v>0</v>
      </c>
      <c r="AU55" s="221"/>
      <c r="AV55" s="221"/>
      <c r="AW55" s="221"/>
      <c r="AX55" s="221"/>
      <c r="AY55" s="221"/>
      <c r="AZ55" s="221"/>
      <c r="BA55" s="221"/>
      <c r="BB55" s="221"/>
      <c r="BC55" s="221"/>
      <c r="BD55" s="221"/>
    </row>
    <row r="56" ht="15.75" customHeight="1">
      <c r="A56" s="525">
        <v>7.0</v>
      </c>
      <c r="B56" s="554" t="s">
        <v>198</v>
      </c>
      <c r="C56" s="541" t="s">
        <v>587</v>
      </c>
      <c r="D56" s="575" t="s">
        <v>199</v>
      </c>
      <c r="E56" s="517"/>
      <c r="F56" s="529"/>
      <c r="G56" s="529"/>
      <c r="H56" s="525"/>
      <c r="I56" s="525"/>
      <c r="J56" s="593" t="s">
        <v>570</v>
      </c>
      <c r="K56" s="530"/>
      <c r="L56" s="536"/>
      <c r="M56" s="536"/>
      <c r="N56" s="536"/>
      <c r="O56" s="538"/>
      <c r="P56" s="536"/>
      <c r="Q56" s="536"/>
      <c r="R56" s="536"/>
      <c r="S56" s="536"/>
      <c r="T56" s="536"/>
      <c r="U56" s="273"/>
      <c r="V56" s="536"/>
      <c r="W56" s="92"/>
      <c r="X56" s="92"/>
      <c r="Y56" s="92"/>
      <c r="Z56" s="92"/>
      <c r="AA56" s="92"/>
      <c r="AB56" s="92"/>
      <c r="AC56" s="92"/>
      <c r="AD56" s="92"/>
      <c r="AE56" s="92"/>
      <c r="AF56" s="92"/>
      <c r="AG56" s="92"/>
      <c r="AH56" s="92"/>
      <c r="AI56" s="92"/>
      <c r="AJ56" s="92"/>
      <c r="AK56" s="327"/>
      <c r="AL56" s="221"/>
      <c r="AM56" s="525">
        <v>6.0</v>
      </c>
      <c r="AN56" s="597" t="s">
        <v>336</v>
      </c>
      <c r="AO56" s="554">
        <v>3.0</v>
      </c>
      <c r="AP56" s="555" t="s">
        <v>420</v>
      </c>
      <c r="AQ56" s="252">
        <f>COUNTIFS(Jadwal!$D$7:$D$537,AN56,Jadwal!$E$7:$E$537,"T",Jadwal!$L$7:$L$537,$AQ$49)+COUNTIFS(Jadwal!$O$7:$O$537,AN56,Jadwal!$P$7:$P$537,"T",Jadwal!$V$7:$V$537,$AQ$49)+COUNTIFS(Jadwal!$Y$7:$Y$537,AN56,Jadwal!$Z$7:$Z$537,"T",Jadwal!$AF$7:$AF$537,$AQ$49)+COUNTIFS(Jadwal!$AI$7:$AI$537,AN56,Jadwal!$AJ$7:$AJ$537,"T",Jadwal!$AP$7:$AP$537,$AQ$49)+COUNTIFS(Jadwal!$AS$7:$AS$537,AN56,Jadwal!$AT$7:$AT$537,"T",Jadwal!$AZ$7:$AZ$537,$AQ$49)</f>
        <v>3</v>
      </c>
      <c r="AR56" s="252">
        <f>COUNTIFS(Jadwal!$D$7:$D$537,AN56,Jadwal!$E$7:$E$537,"P",Jadwal!$L$7:$L$537,$AQ$49)+COUNTIFS(Jadwal!$O$7:$O$537,AN56,Jadwal!$P$7:$P$537,"P",Jadwal!$V$7:$V$537,$AQ$49)+COUNTIFS(Jadwal!$Y$7:$Y$537,AN56,Jadwal!$Z$7:$Z$537,"P",Jadwal!$AF$7:$AF$537,$AQ$49)+COUNTIFS(Jadwal!$AI$7:$AI$537,AN56,Jadwal!$AJ$7:$AJ$537,"P",Jadwal!$AP$7:$AP$537,$AQ$49)+COUNTIFS(Jadwal!$AS$7:$AS$537,AN56,Jadwal!$AT$7:$AT$537,"P",Jadwal!$AZ$7:$AZ$537,$AQ$49)</f>
        <v>0</v>
      </c>
      <c r="AS56" s="252">
        <f>COUNTIFS(Jadwal!$D$7:$D$537,AN56,Jadwal!$E$7:$E$537,"T",Jadwal!$L$7:$L$537,$AS$49)+COUNTIFS(Jadwal!$O$7:$O$537,AN56,Jadwal!$P$7:$P$537,"T",Jadwal!$V$7:$V$537,$AS$49)+COUNTIFS(Jadwal!$Y$7:$Y$537,AN56,Jadwal!$Z$7:$Z$537,"T",Jadwal!$AF$7:$AF$537,$AS$49)+COUNTIFS(Jadwal!$AI$7:$AI$537,AN56,Jadwal!$AJ$7:$AJ$537,"T",Jadwal!$AP$7:$AP$537,$AS$49)+COUNTIFS(Jadwal!$AS$7:$AS$537,AN56,Jadwal!$AT$7:$AT$537,"T",Jadwal!$AZ$7:$AZ$537,$AS$49)</f>
        <v>3</v>
      </c>
      <c r="AT56" s="252">
        <f>COUNTIFS(Jadwal!$D$7:$D$537,AN56,Jadwal!$E$7:$E$537,"P",Jadwal!$L$7:$L$537,$AS$49)+COUNTIFS(Jadwal!$O$7:$O$537,AN56,Jadwal!$P$7:$P$537,"P",Jadwal!$V$7:$V$537,$AS$49)+COUNTIFS(Jadwal!$Y$7:$Y$537,AN56,Jadwal!$Z$7:$Z$537,"P",Jadwal!$AF$7:$AF$537,$AS$49)+COUNTIFS(Jadwal!$AI$7:$AI$537,AN56,Jadwal!$AJ$7:$AJ$537,"P",Jadwal!$AP$7:$AP$537,$AS$49)+COUNTIFS(Jadwal!$AS$7:$AS$537,AN56,Jadwal!$AT$7:$AT$537,"P",Jadwal!$AZ$7:$AZ$537,$AS$49)</f>
        <v>0</v>
      </c>
      <c r="AU56" s="221"/>
      <c r="AV56" s="221"/>
      <c r="AW56" s="221"/>
      <c r="AX56" s="221"/>
      <c r="AY56" s="221"/>
      <c r="AZ56" s="221"/>
      <c r="BA56" s="221"/>
      <c r="BB56" s="221"/>
      <c r="BC56" s="221"/>
      <c r="BD56" s="221"/>
    </row>
    <row r="57" ht="15.75" customHeight="1">
      <c r="A57" s="525">
        <v>8.0</v>
      </c>
      <c r="B57" s="554" t="s">
        <v>195</v>
      </c>
      <c r="C57" s="563"/>
      <c r="D57" s="575" t="s">
        <v>196</v>
      </c>
      <c r="E57" s="525"/>
      <c r="F57" s="525"/>
      <c r="G57" s="535"/>
      <c r="H57" s="535"/>
      <c r="I57" s="525"/>
      <c r="J57" s="554" t="s">
        <v>541</v>
      </c>
      <c r="K57" s="575" t="s">
        <v>576</v>
      </c>
      <c r="L57" s="535"/>
      <c r="M57" s="535"/>
      <c r="N57" s="535"/>
      <c r="O57" s="535"/>
      <c r="P57" s="525"/>
      <c r="Q57" s="525"/>
      <c r="R57" s="536"/>
      <c r="S57" s="536"/>
      <c r="T57" s="536"/>
      <c r="U57" s="273" t="s">
        <v>554</v>
      </c>
      <c r="V57" s="536"/>
      <c r="W57" s="92"/>
      <c r="X57" s="92"/>
      <c r="Y57" s="92"/>
      <c r="Z57" s="92"/>
      <c r="AA57" s="92"/>
      <c r="AB57" s="92"/>
      <c r="AC57" s="92"/>
      <c r="AD57" s="92"/>
      <c r="AE57" s="92"/>
      <c r="AF57" s="92"/>
      <c r="AG57" s="92"/>
      <c r="AH57" s="92"/>
      <c r="AI57" s="92"/>
      <c r="AJ57" s="92"/>
      <c r="AK57" s="327"/>
      <c r="AL57" s="221"/>
      <c r="AM57" s="525">
        <v>7.0</v>
      </c>
      <c r="AN57" s="575" t="s">
        <v>199</v>
      </c>
      <c r="AO57" s="554">
        <v>3.0</v>
      </c>
      <c r="AP57" s="555"/>
      <c r="AQ57" s="252">
        <f>COUNTIFS(Jadwal!$D$7:$D$537,AN57,Jadwal!$E$7:$E$537,"T",Jadwal!$L$7:$L$537,$AQ$49)+COUNTIFS(Jadwal!$O$7:$O$537,AN57,Jadwal!$P$7:$P$537,"T",Jadwal!$V$7:$V$537,$AQ$49)+COUNTIFS(Jadwal!$Y$7:$Y$537,AN57,Jadwal!$Z$7:$Z$537,"T",Jadwal!$AF$7:$AF$537,$AQ$49)+COUNTIFS(Jadwal!$AI$7:$AI$537,AN57,Jadwal!$AJ$7:$AJ$537,"T",Jadwal!$AP$7:$AP$537,$AQ$49)+COUNTIFS(Jadwal!$AS$7:$AS$537,AN57,Jadwal!$AT$7:$AT$537,"T",Jadwal!$AZ$7:$AZ$537,$AQ$49)</f>
        <v>0</v>
      </c>
      <c r="AR57" s="252">
        <f>COUNTIFS(Jadwal!$D$7:$D$537,AN57,Jadwal!$E$7:$E$537,"P",Jadwal!$L$7:$L$537,$AQ$49)+COUNTIFS(Jadwal!$O$7:$O$537,AN57,Jadwal!$P$7:$P$537,"P",Jadwal!$V$7:$V$537,$AQ$49)+COUNTIFS(Jadwal!$Y$7:$Y$537,AN57,Jadwal!$Z$7:$Z$537,"P",Jadwal!$AF$7:$AF$537,$AQ$49)+COUNTIFS(Jadwal!$AI$7:$AI$537,AN57,Jadwal!$AJ$7:$AJ$537,"P",Jadwal!$AP$7:$AP$537,$AQ$49)+COUNTIFS(Jadwal!$AS$7:$AS$537,AN57,Jadwal!$AT$7:$AT$537,"P",Jadwal!$AZ$7:$AZ$537,$AQ$49)</f>
        <v>0</v>
      </c>
      <c r="AS57" s="252">
        <f>COUNTIFS(Jadwal!$D$7:$D$537,AN57,Jadwal!$E$7:$E$537,"T",Jadwal!$L$7:$L$537,$AS$49)+COUNTIFS(Jadwal!$O$7:$O$537,AN57,Jadwal!$P$7:$P$537,"T",Jadwal!$V$7:$V$537,$AS$49)+COUNTIFS(Jadwal!$Y$7:$Y$537,AN57,Jadwal!$Z$7:$Z$537,"T",Jadwal!$AF$7:$AF$537,$AS$49)+COUNTIFS(Jadwal!$AI$7:$AI$537,AN57,Jadwal!$AJ$7:$AJ$537,"T",Jadwal!$AP$7:$AP$537,$AS$49)+COUNTIFS(Jadwal!$AS$7:$AS$537,AN57,Jadwal!$AT$7:$AT$537,"T",Jadwal!$AZ$7:$AZ$537,$AS$49)</f>
        <v>0</v>
      </c>
      <c r="AT57" s="252">
        <f>COUNTIFS(Jadwal!$D$7:$D$537,AN57,Jadwal!$E$7:$E$537,"P",Jadwal!$L$7:$L$537,$AS$49)+COUNTIFS(Jadwal!$O$7:$O$537,AN57,Jadwal!$P$7:$P$537,"P",Jadwal!$V$7:$V$537,$AS$49)+COUNTIFS(Jadwal!$Y$7:$Y$537,AN57,Jadwal!$Z$7:$Z$537,"P",Jadwal!$AF$7:$AF$537,$AS$49)+COUNTIFS(Jadwal!$AI$7:$AI$537,AN57,Jadwal!$AJ$7:$AJ$537,"P",Jadwal!$AP$7:$AP$537,$AS$49)+COUNTIFS(Jadwal!$AS$7:$AS$537,AN57,Jadwal!$AT$7:$AT$537,"P",Jadwal!$AZ$7:$AZ$537,$AS$49)</f>
        <v>0</v>
      </c>
      <c r="AU57" s="221"/>
      <c r="AV57" s="221"/>
      <c r="AW57" s="221"/>
      <c r="AX57" s="221"/>
      <c r="AY57" s="221"/>
      <c r="AZ57" s="221"/>
      <c r="BA57" s="221"/>
      <c r="BB57" s="221"/>
      <c r="BC57" s="221"/>
      <c r="BD57" s="221"/>
    </row>
    <row r="58" ht="15.75" customHeight="1">
      <c r="A58" s="525">
        <v>9.0</v>
      </c>
      <c r="B58" s="544"/>
      <c r="C58" s="563"/>
      <c r="D58" s="576"/>
      <c r="E58" s="525"/>
      <c r="F58" s="525"/>
      <c r="G58" s="535"/>
      <c r="H58" s="535"/>
      <c r="I58" s="525"/>
      <c r="J58" s="544"/>
      <c r="K58" s="576"/>
      <c r="L58" s="535"/>
      <c r="M58" s="535"/>
      <c r="N58" s="535"/>
      <c r="O58" s="535"/>
      <c r="P58" s="525"/>
      <c r="Q58" s="525"/>
      <c r="R58" s="536"/>
      <c r="S58" s="536"/>
      <c r="T58" s="536"/>
      <c r="U58" s="525"/>
      <c r="V58" s="536"/>
      <c r="W58" s="92"/>
      <c r="X58" s="92"/>
      <c r="Y58" s="92"/>
      <c r="Z58" s="92"/>
      <c r="AA58" s="92"/>
      <c r="AB58" s="92"/>
      <c r="AC58" s="92"/>
      <c r="AD58" s="92"/>
      <c r="AE58" s="92"/>
      <c r="AF58" s="92"/>
      <c r="AG58" s="92"/>
      <c r="AH58" s="92"/>
      <c r="AI58" s="92"/>
      <c r="AJ58" s="92"/>
      <c r="AK58" s="548"/>
      <c r="AL58" s="221"/>
      <c r="AM58" s="525">
        <v>8.0</v>
      </c>
      <c r="AN58" s="241" t="s">
        <v>196</v>
      </c>
      <c r="AO58" s="544"/>
      <c r="AP58" s="581" t="s">
        <v>434</v>
      </c>
      <c r="AQ58" s="252">
        <f>COUNTIFS(Jadwal!$D$7:$D$537,AN58,Jadwal!$E$7:$E$537,"T",Jadwal!$L$7:$L$537,$AQ$49)+COUNTIFS(Jadwal!$O$7:$O$537,AN58,Jadwal!$P$7:$P$537,"T",Jadwal!$V$7:$V$537,$AQ$49)+COUNTIFS(Jadwal!$Y$7:$Y$537,AN58,Jadwal!$Z$7:$Z$537,"T",Jadwal!$AF$7:$AF$537,$AQ$49)+COUNTIFS(Jadwal!$AI$7:$AI$537,AN58,Jadwal!$AJ$7:$AJ$537,"T",Jadwal!$AP$7:$AP$537,$AQ$49)+COUNTIFS(Jadwal!$AS$7:$AS$537,AN58,Jadwal!$AT$7:$AT$537,"T",Jadwal!$AZ$7:$AZ$537,$AQ$49)</f>
        <v>3</v>
      </c>
      <c r="AR58" s="252">
        <f>COUNTIFS(Jadwal!$D$7:$D$537,AN58,Jadwal!$E$7:$E$537,"P",Jadwal!$L$7:$L$537,$AQ$49)+COUNTIFS(Jadwal!$O$7:$O$537,AN58,Jadwal!$P$7:$P$537,"P",Jadwal!$V$7:$V$537,$AQ$49)+COUNTIFS(Jadwal!$Y$7:$Y$537,AN58,Jadwal!$Z$7:$Z$537,"P",Jadwal!$AF$7:$AF$537,$AQ$49)+COUNTIFS(Jadwal!$AI$7:$AI$537,AN58,Jadwal!$AJ$7:$AJ$537,"P",Jadwal!$AP$7:$AP$537,$AQ$49)+COUNTIFS(Jadwal!$AS$7:$AS$537,AN58,Jadwal!$AT$7:$AT$537,"P",Jadwal!$AZ$7:$AZ$537,$AQ$49)</f>
        <v>0</v>
      </c>
      <c r="AS58" s="252">
        <f>COUNTIFS(Jadwal!$D$7:$D$537,AN58,Jadwal!$E$7:$E$537,"T",Jadwal!$L$7:$L$537,$AS$49)+COUNTIFS(Jadwal!$O$7:$O$537,AN58,Jadwal!$P$7:$P$537,"T",Jadwal!$V$7:$V$537,$AS$49)+COUNTIFS(Jadwal!$Y$7:$Y$537,AN58,Jadwal!$Z$7:$Z$537,"T",Jadwal!$AF$7:$AF$537,$AS$49)+COUNTIFS(Jadwal!$AI$7:$AI$537,AN58,Jadwal!$AJ$7:$AJ$537,"T",Jadwal!$AP$7:$AP$537,$AS$49)+COUNTIFS(Jadwal!$AS$7:$AS$537,AN58,Jadwal!$AT$7:$AT$537,"T",Jadwal!$AZ$7:$AZ$537,$AS$49)</f>
        <v>3</v>
      </c>
      <c r="AT58" s="252">
        <f>COUNTIFS(Jadwal!$D$7:$D$537,AN58,Jadwal!$E$7:$E$537,"P",Jadwal!$L$7:$L$537,$AS$49)+COUNTIFS(Jadwal!$O$7:$O$537,AN58,Jadwal!$P$7:$P$537,"P",Jadwal!$V$7:$V$537,$AS$49)+COUNTIFS(Jadwal!$Y$7:$Y$537,AN58,Jadwal!$Z$7:$Z$537,"P",Jadwal!$AF$7:$AF$537,$AS$49)+COUNTIFS(Jadwal!$AI$7:$AI$537,AN58,Jadwal!$AJ$7:$AJ$537,"P",Jadwal!$AP$7:$AP$537,$AS$49)+COUNTIFS(Jadwal!$AS$7:$AS$537,AN58,Jadwal!$AT$7:$AT$537,"P",Jadwal!$AZ$7:$AZ$537,$AS$49)</f>
        <v>0</v>
      </c>
      <c r="AU58" s="221"/>
      <c r="AV58" s="221"/>
      <c r="AW58" s="221"/>
      <c r="AX58" s="221"/>
      <c r="AY58" s="221"/>
      <c r="AZ58" s="221"/>
      <c r="BA58" s="221"/>
      <c r="BB58" s="221"/>
      <c r="BC58" s="221"/>
      <c r="BD58" s="221"/>
    </row>
    <row r="59" ht="15.75" customHeight="1">
      <c r="A59" s="525">
        <v>10.0</v>
      </c>
      <c r="B59" s="544"/>
      <c r="C59" s="563"/>
      <c r="D59" s="576"/>
      <c r="E59" s="525"/>
      <c r="F59" s="525"/>
      <c r="G59" s="535"/>
      <c r="H59" s="535"/>
      <c r="I59" s="525"/>
      <c r="J59" s="544"/>
      <c r="K59" s="576"/>
      <c r="L59" s="535"/>
      <c r="M59" s="535"/>
      <c r="N59" s="535"/>
      <c r="O59" s="535"/>
      <c r="P59" s="525"/>
      <c r="Q59" s="525"/>
      <c r="R59" s="536"/>
      <c r="S59" s="536"/>
      <c r="T59" s="536"/>
      <c r="U59" s="555"/>
      <c r="V59" s="536"/>
      <c r="W59" s="92"/>
      <c r="X59" s="92"/>
      <c r="Y59" s="92"/>
      <c r="Z59" s="92"/>
      <c r="AA59" s="92"/>
      <c r="AB59" s="92"/>
      <c r="AC59" s="92"/>
      <c r="AD59" s="92"/>
      <c r="AE59" s="92"/>
      <c r="AF59" s="92"/>
      <c r="AG59" s="92"/>
      <c r="AH59" s="92"/>
      <c r="AI59" s="92"/>
      <c r="AJ59" s="92"/>
      <c r="AK59" s="548"/>
      <c r="AL59" s="221"/>
      <c r="AM59" s="525">
        <v>9.0</v>
      </c>
      <c r="AN59" s="537"/>
      <c r="AO59" s="544"/>
      <c r="AP59" s="598"/>
      <c r="AQ59" s="252">
        <f>COUNTIFS(Jadwal!$D$7:$D$537,AN59,Jadwal!$E$7:$E$537,"T",Jadwal!$L$7:$L$537,$AQ$49)+COUNTIFS(Jadwal!$O$7:$O$537,AN59,Jadwal!$P$7:$P$537,"T",Jadwal!$V$7:$V$537,$AQ$49)+COUNTIFS(Jadwal!$Y$7:$Y$537,AN59,Jadwal!$Z$7:$Z$537,"T",Jadwal!$AF$7:$AF$537,$AQ$49)+COUNTIFS(Jadwal!$AI$7:$AI$537,AN59,Jadwal!$AJ$7:$AJ$537,"T",Jadwal!$AP$7:$AP$537,$AQ$49)+COUNTIFS(Jadwal!$AS$7:$AS$537,AN59,Jadwal!$AT$7:$AT$537,"T",Jadwal!$AZ$7:$AZ$537,$AQ$49)</f>
        <v>0</v>
      </c>
      <c r="AR59" s="252">
        <f>COUNTIFS(Jadwal!$D$7:$D$537,AN59,Jadwal!$E$7:$E$537,"P",Jadwal!$L$7:$L$537,$AQ$49)+COUNTIFS(Jadwal!$O$7:$O$537,AN59,Jadwal!$P$7:$P$537,"P",Jadwal!$V$7:$V$537,$AQ$49)+COUNTIFS(Jadwal!$Y$7:$Y$537,AN59,Jadwal!$Z$7:$Z$537,"P",Jadwal!$AF$7:$AF$537,$AQ$49)+COUNTIFS(Jadwal!$AI$7:$AI$537,AN59,Jadwal!$AJ$7:$AJ$537,"P",Jadwal!$AP$7:$AP$537,$AQ$49)+COUNTIFS(Jadwal!$AS$7:$AS$537,AN59,Jadwal!$AT$7:$AT$537,"P",Jadwal!$AZ$7:$AZ$537,$AQ$49)</f>
        <v>0</v>
      </c>
      <c r="AS59" s="252">
        <f>COUNTIFS(Jadwal!$D$7:$D$537,AN59,Jadwal!$E$7:$E$537,"T",Jadwal!$L$7:$L$537,$AS$49)+COUNTIFS(Jadwal!$O$7:$O$537,AN59,Jadwal!$P$7:$P$537,"T",Jadwal!$V$7:$V$537,$AS$49)+COUNTIFS(Jadwal!$Y$7:$Y$537,AN59,Jadwal!$Z$7:$Z$537,"T",Jadwal!$AF$7:$AF$537,$AS$49)+COUNTIFS(Jadwal!$AI$7:$AI$537,AN59,Jadwal!$AJ$7:$AJ$537,"T",Jadwal!$AP$7:$AP$537,$AS$49)+COUNTIFS(Jadwal!$AS$7:$AS$537,AN59,Jadwal!$AT$7:$AT$537,"T",Jadwal!$AZ$7:$AZ$537,$AS$49)</f>
        <v>0</v>
      </c>
      <c r="AT59" s="252">
        <f>COUNTIFS(Jadwal!$D$7:$D$537,AN59,Jadwal!$E$7:$E$537,"P",Jadwal!$L$7:$L$537,$AS$49)+COUNTIFS(Jadwal!$O$7:$O$537,AN59,Jadwal!$P$7:$P$537,"P",Jadwal!$V$7:$V$537,$AS$49)+COUNTIFS(Jadwal!$Y$7:$Y$537,AN59,Jadwal!$Z$7:$Z$537,"P",Jadwal!$AF$7:$AF$537,$AS$49)+COUNTIFS(Jadwal!$AI$7:$AI$537,AN59,Jadwal!$AJ$7:$AJ$537,"P",Jadwal!$AP$7:$AP$537,$AS$49)+COUNTIFS(Jadwal!$AS$7:$AS$537,AN59,Jadwal!$AT$7:$AT$537,"P",Jadwal!$AZ$7:$AZ$537,$AS$49)</f>
        <v>0</v>
      </c>
      <c r="AU59" s="221"/>
      <c r="AV59" s="221"/>
      <c r="AW59" s="221"/>
      <c r="AX59" s="221"/>
      <c r="AY59" s="221"/>
      <c r="AZ59" s="221"/>
      <c r="BA59" s="221"/>
      <c r="BB59" s="221"/>
      <c r="BC59" s="221"/>
      <c r="BD59" s="221"/>
    </row>
    <row r="60" ht="15.75" customHeight="1">
      <c r="A60" s="525">
        <v>11.0</v>
      </c>
      <c r="B60" s="544"/>
      <c r="C60" s="563"/>
      <c r="D60" s="576"/>
      <c r="E60" s="525"/>
      <c r="F60" s="525"/>
      <c r="G60" s="535"/>
      <c r="H60" s="535"/>
      <c r="I60" s="525"/>
      <c r="J60" s="544"/>
      <c r="K60" s="576"/>
      <c r="L60" s="535"/>
      <c r="M60" s="535"/>
      <c r="N60" s="535"/>
      <c r="O60" s="535"/>
      <c r="P60" s="525"/>
      <c r="Q60" s="525"/>
      <c r="R60" s="536"/>
      <c r="S60" s="536"/>
      <c r="T60" s="536"/>
      <c r="U60" s="525"/>
      <c r="V60" s="536"/>
      <c r="W60" s="92"/>
      <c r="X60" s="92"/>
      <c r="Y60" s="92"/>
      <c r="Z60" s="92"/>
      <c r="AA60" s="92"/>
      <c r="AB60" s="92"/>
      <c r="AC60" s="92"/>
      <c r="AD60" s="92"/>
      <c r="AE60" s="92"/>
      <c r="AF60" s="92"/>
      <c r="AG60" s="92"/>
      <c r="AH60" s="92"/>
      <c r="AI60" s="92"/>
      <c r="AJ60" s="92"/>
      <c r="AK60" s="548"/>
      <c r="AL60" s="221"/>
      <c r="AM60" s="525">
        <v>10.0</v>
      </c>
      <c r="AN60" s="537"/>
      <c r="AO60" s="544"/>
      <c r="AP60" s="555"/>
      <c r="AQ60" s="252">
        <f>COUNTIFS(Jadwal!$D$7:$D$537,AN60,Jadwal!$E$7:$E$537,"T",Jadwal!$L$7:$L$537,$AQ$49)+COUNTIFS(Jadwal!$O$7:$O$537,AN60,Jadwal!$P$7:$P$537,"T",Jadwal!$V$7:$V$537,$AQ$49)+COUNTIFS(Jadwal!$Y$7:$Y$537,AN60,Jadwal!$Z$7:$Z$537,"T",Jadwal!$AF$7:$AF$537,$AQ$49)+COUNTIFS(Jadwal!$AI$7:$AI$537,AN60,Jadwal!$AJ$7:$AJ$537,"T",Jadwal!$AP$7:$AP$537,$AQ$49)+COUNTIFS(Jadwal!$AS$7:$AS$537,AN60,Jadwal!$AT$7:$AT$537,"T",Jadwal!$AZ$7:$AZ$537,$AQ$49)</f>
        <v>0</v>
      </c>
      <c r="AR60" s="252">
        <f>COUNTIFS(Jadwal!$D$7:$D$537,AN60,Jadwal!$E$7:$E$537,"P",Jadwal!$L$7:$L$537,$AQ$49)+COUNTIFS(Jadwal!$O$7:$O$537,AN60,Jadwal!$P$7:$P$537,"P",Jadwal!$V$7:$V$537,$AQ$49)+COUNTIFS(Jadwal!$Y$7:$Y$537,AN60,Jadwal!$Z$7:$Z$537,"P",Jadwal!$AF$7:$AF$537,$AQ$49)+COUNTIFS(Jadwal!$AI$7:$AI$537,AN60,Jadwal!$AJ$7:$AJ$537,"P",Jadwal!$AP$7:$AP$537,$AQ$49)+COUNTIFS(Jadwal!$AS$7:$AS$537,AN60,Jadwal!$AT$7:$AT$537,"P",Jadwal!$AZ$7:$AZ$537,$AQ$49)</f>
        <v>0</v>
      </c>
      <c r="AS60" s="252">
        <f>COUNTIFS(Jadwal!$D$7:$D$537,AN60,Jadwal!$E$7:$E$537,"T",Jadwal!$L$7:$L$537,$AS$49)+COUNTIFS(Jadwal!$O$7:$O$537,AN60,Jadwal!$P$7:$P$537,"T",Jadwal!$V$7:$V$537,$AS$49)+COUNTIFS(Jadwal!$Y$7:$Y$537,AN60,Jadwal!$Z$7:$Z$537,"T",Jadwal!$AF$7:$AF$537,$AS$49)+COUNTIFS(Jadwal!$AI$7:$AI$537,AN60,Jadwal!$AJ$7:$AJ$537,"T",Jadwal!$AP$7:$AP$537,$AS$49)+COUNTIFS(Jadwal!$AS$7:$AS$537,AN60,Jadwal!$AT$7:$AT$537,"T",Jadwal!$AZ$7:$AZ$537,$AS$49)</f>
        <v>0</v>
      </c>
      <c r="AT60" s="252">
        <f>COUNTIFS(Jadwal!$D$7:$D$537,AN60,Jadwal!$E$7:$E$537,"P",Jadwal!$L$7:$L$537,$AS$49)+COUNTIFS(Jadwal!$O$7:$O$537,AN60,Jadwal!$P$7:$P$537,"P",Jadwal!$V$7:$V$537,$AS$49)+COUNTIFS(Jadwal!$Y$7:$Y$537,AN60,Jadwal!$Z$7:$Z$537,"P",Jadwal!$AF$7:$AF$537,$AS$49)+COUNTIFS(Jadwal!$AI$7:$AI$537,AN60,Jadwal!$AJ$7:$AJ$537,"P",Jadwal!$AP$7:$AP$537,$AS$49)+COUNTIFS(Jadwal!$AS$7:$AS$537,AN60,Jadwal!$AT$7:$AT$537,"P",Jadwal!$AZ$7:$AZ$537,$AS$49)</f>
        <v>0</v>
      </c>
      <c r="AU60" s="221"/>
      <c r="AV60" s="221"/>
      <c r="AW60" s="221"/>
      <c r="AX60" s="221"/>
      <c r="AY60" s="221"/>
      <c r="AZ60" s="221"/>
      <c r="BA60" s="221"/>
      <c r="BB60" s="221"/>
      <c r="BC60" s="221"/>
      <c r="BD60" s="221"/>
    </row>
    <row r="61" ht="12.75" customHeight="1">
      <c r="A61" s="221"/>
      <c r="B61" s="221"/>
      <c r="C61" s="221"/>
      <c r="D61" s="222"/>
      <c r="E61" s="221"/>
      <c r="F61" s="221"/>
      <c r="G61" s="223"/>
      <c r="H61" s="223"/>
      <c r="I61" s="221"/>
      <c r="J61" s="223"/>
      <c r="K61" s="221"/>
      <c r="L61" s="223"/>
      <c r="M61" s="223"/>
      <c r="N61" s="223"/>
      <c r="O61" s="223"/>
      <c r="P61" s="221"/>
      <c r="Q61" s="221"/>
      <c r="R61" s="224"/>
      <c r="S61" s="225"/>
      <c r="T61" s="225"/>
      <c r="U61" s="226"/>
      <c r="V61" s="225"/>
      <c r="W61" s="224"/>
      <c r="X61" s="224"/>
      <c r="Y61" s="221"/>
      <c r="Z61" s="221"/>
      <c r="AA61" s="221"/>
      <c r="AB61" s="221"/>
      <c r="AC61" s="226"/>
      <c r="AD61" s="226"/>
      <c r="AE61" s="226"/>
      <c r="AF61" s="221"/>
      <c r="AG61" s="221"/>
      <c r="AH61" s="221"/>
      <c r="AI61" s="221"/>
      <c r="AJ61" s="221"/>
      <c r="AK61" s="221"/>
      <c r="AL61" s="221"/>
      <c r="AM61" s="525">
        <v>11.0</v>
      </c>
      <c r="AN61" s="576"/>
      <c r="AO61" s="544"/>
      <c r="AP61" s="555"/>
      <c r="AQ61" s="252">
        <f>COUNTIFS(Jadwal!$D$7:$D$537,AN61,Jadwal!$E$7:$E$537,"T",Jadwal!$L$7:$L$537,$AQ$49)+COUNTIFS(Jadwal!$O$7:$O$537,AN61,Jadwal!$P$7:$P$537,"T",Jadwal!$V$7:$V$537,$AQ$49)+COUNTIFS(Jadwal!$Y$7:$Y$537,AN61,Jadwal!$Z$7:$Z$537,"T",Jadwal!$AF$7:$AF$537,$AQ$49)+COUNTIFS(Jadwal!$AI$7:$AI$537,AN61,Jadwal!$AJ$7:$AJ$537,"T",Jadwal!$AP$7:$AP$537,$AQ$49)+COUNTIFS(Jadwal!$AS$7:$AS$537,AN61,Jadwal!$AT$7:$AT$537,"T",Jadwal!$AZ$7:$AZ$537,$AQ$49)</f>
        <v>0</v>
      </c>
      <c r="AR61" s="252">
        <f>COUNTIFS(Jadwal!$D$7:$D$537,AN61,Jadwal!$E$7:$E$537,"P",Jadwal!$L$7:$L$537,$AQ$49)+COUNTIFS(Jadwal!$O$7:$O$537,AN61,Jadwal!$P$7:$P$537,"P",Jadwal!$V$7:$V$537,$AQ$49)+COUNTIFS(Jadwal!$Y$7:$Y$537,AN61,Jadwal!$Z$7:$Z$537,"P",Jadwal!$AF$7:$AF$537,$AQ$49)+COUNTIFS(Jadwal!$AI$7:$AI$537,AN61,Jadwal!$AJ$7:$AJ$537,"P",Jadwal!$AP$7:$AP$537,$AQ$49)+COUNTIFS(Jadwal!$AS$7:$AS$537,AN61,Jadwal!$AT$7:$AT$537,"P",Jadwal!$AZ$7:$AZ$537,$AQ$49)</f>
        <v>0</v>
      </c>
      <c r="AS61" s="252">
        <f>COUNTIFS(Jadwal!$D$7:$D$537,AN61,Jadwal!$E$7:$E$537,"T",Jadwal!$L$7:$L$537,$AS$49)+COUNTIFS(Jadwal!$O$7:$O$537,AN61,Jadwal!$P$7:$P$537,"T",Jadwal!$V$7:$V$537,$AS$49)+COUNTIFS(Jadwal!$Y$7:$Y$537,AN61,Jadwal!$Z$7:$Z$537,"T",Jadwal!$AF$7:$AF$537,$AS$49)+COUNTIFS(Jadwal!$AI$7:$AI$537,AN61,Jadwal!$AJ$7:$AJ$537,"T",Jadwal!$AP$7:$AP$537,$AS$49)+COUNTIFS(Jadwal!$AS$7:$AS$537,AN61,Jadwal!$AT$7:$AT$537,"T",Jadwal!$AZ$7:$AZ$537,$AS$49)</f>
        <v>0</v>
      </c>
      <c r="AT61" s="252">
        <f>COUNTIFS(Jadwal!$D$7:$D$537,AN61,Jadwal!$E$7:$E$537,"P",Jadwal!$L$7:$L$537,$AS$49)+COUNTIFS(Jadwal!$O$7:$O$537,AN61,Jadwal!$P$7:$P$537,"P",Jadwal!$V$7:$V$537,$AS$49)+COUNTIFS(Jadwal!$Y$7:$Y$537,AN61,Jadwal!$Z$7:$Z$537,"P",Jadwal!$AF$7:$AF$537,$AS$49)+COUNTIFS(Jadwal!$AI$7:$AI$537,AN61,Jadwal!$AJ$7:$AJ$537,"P",Jadwal!$AP$7:$AP$537,$AS$49)+COUNTIFS(Jadwal!$AS$7:$AS$537,AN61,Jadwal!$AT$7:$AT$537,"P",Jadwal!$AZ$7:$AZ$537,$AS$49)</f>
        <v>0</v>
      </c>
      <c r="AU61" s="221"/>
      <c r="AV61" s="221"/>
      <c r="AW61" s="221"/>
      <c r="AX61" s="221"/>
      <c r="AY61" s="221"/>
      <c r="AZ61" s="221"/>
      <c r="BA61" s="221"/>
      <c r="BB61" s="221"/>
      <c r="BC61" s="221"/>
      <c r="BD61" s="221"/>
    </row>
    <row r="62" ht="12.75" customHeight="1">
      <c r="A62" s="221"/>
      <c r="B62" s="221"/>
      <c r="C62" s="221"/>
      <c r="D62" s="222"/>
      <c r="E62" s="221"/>
      <c r="F62" s="221"/>
      <c r="G62" s="223"/>
      <c r="H62" s="223"/>
      <c r="I62" s="221"/>
      <c r="J62" s="223"/>
      <c r="K62" s="221"/>
      <c r="L62" s="223"/>
      <c r="M62" s="223"/>
      <c r="N62" s="223"/>
      <c r="O62" s="223"/>
      <c r="P62" s="221"/>
      <c r="Q62" s="221"/>
      <c r="R62" s="224"/>
      <c r="S62" s="225"/>
      <c r="T62" s="225"/>
      <c r="U62" s="226"/>
      <c r="V62" s="225"/>
      <c r="W62" s="224"/>
      <c r="X62" s="224"/>
      <c r="Y62" s="221"/>
      <c r="Z62" s="221"/>
      <c r="AA62" s="221"/>
      <c r="AB62" s="221"/>
      <c r="AC62" s="226"/>
      <c r="AD62" s="226"/>
      <c r="AE62" s="226"/>
      <c r="AF62" s="221"/>
      <c r="AG62" s="221"/>
      <c r="AH62" s="221"/>
      <c r="AI62" s="221"/>
      <c r="AJ62" s="221"/>
      <c r="AK62" s="221"/>
      <c r="AL62" s="221"/>
      <c r="AM62" s="221"/>
      <c r="AN62" s="221"/>
      <c r="AO62" s="221"/>
      <c r="AP62" s="221"/>
      <c r="AQ62" s="221"/>
      <c r="AR62" s="221"/>
      <c r="AS62" s="221"/>
      <c r="AT62" s="221"/>
      <c r="AU62" s="221"/>
      <c r="AV62" s="221"/>
      <c r="AW62" s="221"/>
      <c r="AX62" s="221"/>
      <c r="AY62" s="221"/>
      <c r="AZ62" s="221"/>
      <c r="BA62" s="221"/>
      <c r="BB62" s="221"/>
      <c r="BC62" s="221"/>
      <c r="BD62" s="221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5.75" customHeight="1">
      <c r="A72" s="178"/>
      <c r="B72" s="178"/>
      <c r="C72" s="178"/>
      <c r="D72" s="178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</row>
    <row r="73" ht="15.75" customHeight="1">
      <c r="A73" s="178"/>
      <c r="B73" s="178"/>
      <c r="C73" s="178"/>
      <c r="D73" s="178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</row>
    <row r="74" ht="15.75" customHeight="1">
      <c r="A74" s="178"/>
      <c r="B74" s="178"/>
      <c r="C74" s="178"/>
      <c r="D74" s="178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</row>
    <row r="75" ht="15.75" customHeight="1">
      <c r="A75" s="178"/>
      <c r="B75" s="178"/>
      <c r="C75" s="178"/>
      <c r="D75" s="178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</row>
    <row r="76" ht="15.75" customHeight="1">
      <c r="A76" s="178"/>
      <c r="B76" s="178"/>
      <c r="C76" s="178"/>
      <c r="D76" s="178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</row>
    <row r="77" ht="15.75" customHeight="1">
      <c r="A77" s="178"/>
      <c r="B77" s="178"/>
      <c r="C77" s="178"/>
      <c r="D77" s="178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</row>
    <row r="78" ht="15.75" customHeight="1">
      <c r="A78" s="178"/>
      <c r="B78" s="178"/>
      <c r="C78" s="178"/>
      <c r="D78" s="178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</row>
    <row r="79" ht="15.75" customHeight="1">
      <c r="A79" s="178"/>
      <c r="B79" s="178"/>
      <c r="C79" s="178"/>
      <c r="D79" s="178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</row>
    <row r="80" ht="15.75" customHeight="1">
      <c r="A80" s="178"/>
      <c r="B80" s="178"/>
      <c r="C80" s="178"/>
      <c r="D80" s="178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</row>
    <row r="81" ht="15.75" customHeight="1">
      <c r="A81" s="178"/>
      <c r="B81" s="178"/>
      <c r="C81" s="178"/>
      <c r="D81" s="178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</row>
    <row r="82" ht="15.75" customHeight="1">
      <c r="A82" s="178"/>
      <c r="B82" s="178"/>
      <c r="C82" s="178"/>
      <c r="D82" s="178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</row>
    <row r="83" ht="15.75" customHeight="1">
      <c r="A83" s="178"/>
      <c r="B83" s="178"/>
      <c r="C83" s="178"/>
      <c r="D83" s="178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</row>
    <row r="84" ht="15.75" customHeight="1">
      <c r="A84" s="178"/>
      <c r="B84" s="178"/>
      <c r="C84" s="178"/>
      <c r="D84" s="178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</row>
    <row r="85" ht="15.75" customHeight="1">
      <c r="A85" s="178"/>
      <c r="B85" s="178"/>
      <c r="C85" s="178"/>
      <c r="D85" s="178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</row>
    <row r="86" ht="15.75" customHeight="1">
      <c r="A86" s="178"/>
      <c r="B86" s="178"/>
      <c r="C86" s="178"/>
      <c r="D86" s="178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</row>
    <row r="87" ht="15.75" customHeight="1">
      <c r="A87" s="178"/>
      <c r="B87" s="178"/>
      <c r="C87" s="178"/>
      <c r="D87" s="178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</row>
    <row r="88" ht="15.75" customHeight="1">
      <c r="A88" s="178"/>
      <c r="B88" s="178"/>
      <c r="C88" s="178"/>
      <c r="D88" s="178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</row>
    <row r="89" ht="15.75" customHeight="1">
      <c r="A89" s="178"/>
      <c r="B89" s="178"/>
      <c r="C89" s="178"/>
      <c r="D89" s="178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</row>
    <row r="90" ht="15.75" customHeight="1">
      <c r="A90" s="178"/>
      <c r="B90" s="178"/>
      <c r="C90" s="178"/>
      <c r="D90" s="178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</row>
    <row r="91" ht="15.75" customHeight="1">
      <c r="A91" s="178"/>
      <c r="B91" s="178"/>
      <c r="C91" s="178"/>
      <c r="D91" s="178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</row>
    <row r="92" ht="15.75" customHeight="1">
      <c r="A92" s="178"/>
      <c r="B92" s="178"/>
      <c r="C92" s="178"/>
      <c r="D92" s="178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</row>
    <row r="93" ht="15.75" customHeight="1">
      <c r="A93" s="178"/>
      <c r="B93" s="178"/>
      <c r="C93" s="178"/>
      <c r="D93" s="178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</row>
    <row r="94" ht="15.75" customHeight="1">
      <c r="A94" s="178"/>
      <c r="B94" s="178"/>
      <c r="C94" s="178"/>
      <c r="D94" s="178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</row>
    <row r="95" ht="15.75" customHeight="1">
      <c r="A95" s="178"/>
      <c r="B95" s="178"/>
      <c r="C95" s="178"/>
      <c r="D95" s="178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</row>
    <row r="96" ht="15.75" customHeight="1">
      <c r="A96" s="178"/>
      <c r="B96" s="178"/>
      <c r="C96" s="178"/>
      <c r="D96" s="178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</row>
    <row r="97" ht="15.75" customHeight="1">
      <c r="A97" s="178"/>
      <c r="B97" s="178"/>
      <c r="C97" s="178"/>
      <c r="D97" s="178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</row>
    <row r="98" ht="15.75" customHeight="1">
      <c r="A98" s="178"/>
      <c r="B98" s="178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</row>
    <row r="99" ht="15.75" customHeight="1">
      <c r="A99" s="178"/>
      <c r="B99" s="178"/>
      <c r="C99" s="178"/>
      <c r="D99" s="178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</row>
    <row r="100" ht="15.75" customHeight="1">
      <c r="A100" s="178"/>
      <c r="B100" s="178"/>
      <c r="C100" s="178"/>
      <c r="D100" s="178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</row>
    <row r="101" ht="15.75" customHeight="1">
      <c r="A101" s="178"/>
      <c r="B101" s="178"/>
      <c r="C101" s="178"/>
      <c r="D101" s="178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</row>
    <row r="102" ht="15.75" customHeight="1">
      <c r="A102" s="178"/>
      <c r="B102" s="178"/>
      <c r="C102" s="178"/>
      <c r="D102" s="178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</row>
    <row r="103" ht="15.75" customHeight="1">
      <c r="A103" s="178"/>
      <c r="B103" s="178"/>
      <c r="C103" s="178"/>
      <c r="D103" s="178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</row>
    <row r="104" ht="15.75" customHeight="1">
      <c r="A104" s="178"/>
      <c r="B104" s="178"/>
      <c r="C104" s="178"/>
      <c r="D104" s="178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</row>
    <row r="105" ht="15.75" customHeight="1">
      <c r="A105" s="178"/>
      <c r="B105" s="178"/>
      <c r="C105" s="178"/>
      <c r="D105" s="178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</row>
    <row r="106" ht="15.75" customHeight="1">
      <c r="A106" s="178"/>
      <c r="B106" s="178"/>
      <c r="C106" s="178"/>
      <c r="D106" s="178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</row>
    <row r="107" ht="15.75" customHeight="1">
      <c r="A107" s="178"/>
      <c r="B107" s="178"/>
      <c r="C107" s="178"/>
      <c r="D107" s="178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</row>
    <row r="108" ht="15.75" customHeight="1">
      <c r="A108" s="178"/>
      <c r="B108" s="178"/>
      <c r="C108" s="178"/>
      <c r="D108" s="178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</row>
    <row r="109" ht="15.75" customHeight="1">
      <c r="A109" s="178"/>
      <c r="B109" s="178"/>
      <c r="C109" s="178"/>
      <c r="D109" s="178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</row>
    <row r="110" ht="15.75" customHeight="1">
      <c r="A110" s="178"/>
      <c r="B110" s="178"/>
      <c r="C110" s="178"/>
      <c r="D110" s="178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</row>
    <row r="111" ht="15.75" customHeight="1">
      <c r="A111" s="178"/>
      <c r="B111" s="178"/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</row>
    <row r="112" ht="15.75" customHeight="1">
      <c r="A112" s="178"/>
      <c r="B112" s="178"/>
      <c r="C112" s="178"/>
      <c r="D112" s="178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</row>
    <row r="113" ht="15.75" customHeight="1">
      <c r="A113" s="178"/>
      <c r="B113" s="178"/>
      <c r="C113" s="178"/>
      <c r="D113" s="178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</row>
    <row r="114" ht="15.75" customHeight="1">
      <c r="A114" s="178"/>
      <c r="B114" s="178"/>
      <c r="C114" s="178"/>
      <c r="D114" s="178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</row>
    <row r="115" ht="15.75" customHeight="1">
      <c r="A115" s="178"/>
      <c r="B115" s="178"/>
      <c r="C115" s="178"/>
      <c r="D115" s="178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</row>
    <row r="116" ht="15.75" customHeight="1">
      <c r="A116" s="178"/>
      <c r="B116" s="178"/>
      <c r="C116" s="178"/>
      <c r="D116" s="178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</row>
    <row r="117" ht="15.75" customHeight="1">
      <c r="A117" s="178"/>
      <c r="B117" s="178"/>
      <c r="C117" s="178"/>
      <c r="D117" s="178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</row>
    <row r="118" ht="15.75" customHeight="1">
      <c r="A118" s="178"/>
      <c r="B118" s="178"/>
      <c r="C118" s="178"/>
      <c r="D118" s="178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</row>
    <row r="119" ht="15.75" customHeight="1">
      <c r="A119" s="178"/>
      <c r="B119" s="178"/>
      <c r="C119" s="178"/>
      <c r="D119" s="178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</row>
    <row r="120" ht="15.75" customHeight="1">
      <c r="A120" s="178"/>
      <c r="B120" s="178"/>
      <c r="C120" s="178"/>
      <c r="D120" s="178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</row>
    <row r="121" ht="15.75" customHeight="1">
      <c r="A121" s="178"/>
      <c r="B121" s="178"/>
      <c r="C121" s="178"/>
      <c r="D121" s="178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</row>
    <row r="122" ht="15.75" customHeight="1">
      <c r="A122" s="178"/>
      <c r="B122" s="178"/>
      <c r="C122" s="178"/>
      <c r="D122" s="178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</row>
    <row r="123" ht="15.75" customHeight="1">
      <c r="A123" s="178"/>
      <c r="B123" s="178"/>
      <c r="C123" s="178"/>
      <c r="D123" s="178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</row>
    <row r="124" ht="15.75" customHeight="1">
      <c r="A124" s="178"/>
      <c r="B124" s="178"/>
      <c r="C124" s="178"/>
      <c r="D124" s="178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</row>
    <row r="125" ht="15.75" customHeight="1">
      <c r="A125" s="178"/>
      <c r="B125" s="178"/>
      <c r="C125" s="178"/>
      <c r="D125" s="178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</row>
    <row r="126" ht="15.75" customHeight="1">
      <c r="A126" s="178"/>
      <c r="B126" s="178"/>
      <c r="C126" s="178"/>
      <c r="D126" s="178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</row>
    <row r="127" ht="15.75" customHeight="1">
      <c r="A127" s="178"/>
      <c r="B127" s="178"/>
      <c r="C127" s="178"/>
      <c r="D127" s="178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</row>
    <row r="128" ht="15.75" customHeight="1">
      <c r="A128" s="178"/>
      <c r="B128" s="178"/>
      <c r="C128" s="178"/>
      <c r="D128" s="178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</row>
    <row r="129" ht="15.75" customHeight="1">
      <c r="A129" s="178"/>
      <c r="B129" s="178"/>
      <c r="C129" s="178"/>
      <c r="D129" s="178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</row>
    <row r="130" ht="15.75" customHeight="1">
      <c r="A130" s="178"/>
      <c r="B130" s="178"/>
      <c r="C130" s="178"/>
      <c r="D130" s="178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</row>
    <row r="131" ht="15.75" customHeight="1">
      <c r="A131" s="178"/>
      <c r="B131" s="178"/>
      <c r="C131" s="178"/>
      <c r="D131" s="178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</row>
    <row r="132" ht="15.75" customHeight="1">
      <c r="A132" s="178"/>
      <c r="B132" s="178"/>
      <c r="C132" s="178"/>
      <c r="D132" s="178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</row>
    <row r="133" ht="15.75" customHeight="1">
      <c r="A133" s="178"/>
      <c r="B133" s="178"/>
      <c r="C133" s="178"/>
      <c r="D133" s="178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</row>
    <row r="134" ht="15.75" customHeight="1">
      <c r="A134" s="178"/>
      <c r="B134" s="178"/>
      <c r="C134" s="178"/>
      <c r="D134" s="178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</row>
    <row r="135" ht="15.75" customHeight="1">
      <c r="A135" s="178"/>
      <c r="B135" s="178"/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</row>
    <row r="136" ht="15.75" customHeight="1">
      <c r="A136" s="178"/>
      <c r="B136" s="178"/>
      <c r="C136" s="178"/>
      <c r="D136" s="178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</row>
    <row r="137" ht="15.75" customHeight="1">
      <c r="A137" s="178"/>
      <c r="B137" s="178"/>
      <c r="C137" s="178"/>
      <c r="D137" s="178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</row>
    <row r="138" ht="15.75" customHeight="1">
      <c r="A138" s="178"/>
      <c r="B138" s="178"/>
      <c r="C138" s="178"/>
      <c r="D138" s="178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</row>
    <row r="139" ht="15.75" customHeight="1">
      <c r="A139" s="178"/>
      <c r="B139" s="178"/>
      <c r="C139" s="178"/>
      <c r="D139" s="178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</row>
    <row r="140" ht="15.75" customHeight="1">
      <c r="A140" s="178"/>
      <c r="B140" s="178"/>
      <c r="C140" s="178"/>
      <c r="D140" s="178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</row>
    <row r="141" ht="15.75" customHeight="1">
      <c r="A141" s="178"/>
      <c r="B141" s="178"/>
      <c r="C141" s="178"/>
      <c r="D141" s="178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</row>
    <row r="142" ht="15.75" customHeight="1">
      <c r="A142" s="178"/>
      <c r="B142" s="178"/>
      <c r="C142" s="178"/>
      <c r="D142" s="178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</row>
    <row r="143" ht="15.75" customHeight="1">
      <c r="A143" s="178"/>
      <c r="B143" s="178"/>
      <c r="C143" s="178"/>
      <c r="D143" s="178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</row>
    <row r="144" ht="15.75" customHeight="1">
      <c r="A144" s="178"/>
      <c r="B144" s="178"/>
      <c r="C144" s="178"/>
      <c r="D144" s="178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</row>
    <row r="145" ht="15.75" customHeight="1">
      <c r="A145" s="178"/>
      <c r="B145" s="178"/>
      <c r="C145" s="178"/>
      <c r="D145" s="178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</row>
    <row r="1001" ht="15.75" customHeight="1">
      <c r="A1001" s="178"/>
      <c r="B1001" s="178"/>
      <c r="C1001" s="178"/>
      <c r="D1001" s="178"/>
      <c r="E1001" s="178"/>
      <c r="F1001" s="178"/>
      <c r="G1001" s="178"/>
      <c r="H1001" s="178"/>
      <c r="I1001" s="178"/>
      <c r="J1001" s="178"/>
      <c r="K1001" s="178"/>
      <c r="L1001" s="178"/>
      <c r="M1001" s="178"/>
      <c r="N1001" s="178"/>
      <c r="O1001" s="178"/>
      <c r="P1001" s="178"/>
      <c r="Q1001" s="178"/>
      <c r="R1001" s="178"/>
      <c r="S1001" s="178"/>
      <c r="T1001" s="178"/>
      <c r="U1001" s="178"/>
      <c r="V1001" s="178"/>
      <c r="W1001" s="178"/>
      <c r="X1001" s="178"/>
      <c r="Y1001" s="178"/>
      <c r="Z1001" s="178"/>
      <c r="AA1001" s="178"/>
      <c r="AB1001" s="178"/>
      <c r="AC1001" s="178"/>
      <c r="AD1001" s="178"/>
      <c r="AE1001" s="178"/>
      <c r="AF1001" s="178"/>
      <c r="AG1001" s="178"/>
      <c r="AH1001" s="178"/>
      <c r="AI1001" s="178"/>
      <c r="AJ1001" s="178"/>
      <c r="AK1001" s="178"/>
      <c r="AL1001" s="178"/>
      <c r="AM1001" s="178"/>
      <c r="AN1001" s="178"/>
      <c r="AO1001" s="178"/>
      <c r="AP1001" s="178"/>
      <c r="AQ1001" s="178"/>
      <c r="AR1001" s="178"/>
      <c r="AS1001" s="178"/>
      <c r="AT1001" s="178"/>
      <c r="AU1001" s="178"/>
      <c r="AV1001" s="178"/>
      <c r="AW1001" s="178"/>
      <c r="AX1001" s="178"/>
      <c r="AY1001" s="178"/>
      <c r="AZ1001" s="178"/>
      <c r="BA1001" s="178"/>
      <c r="BB1001" s="178"/>
      <c r="BC1001" s="178"/>
      <c r="BD1001" s="178"/>
    </row>
  </sheetData>
  <autoFilter ref="$U$1:$V$1001"/>
  <mergeCells count="16">
    <mergeCell ref="AM5:AN5"/>
    <mergeCell ref="AM6:AM7"/>
    <mergeCell ref="AN6:AN7"/>
    <mergeCell ref="AS6:AT6"/>
    <mergeCell ref="AN20:AN21"/>
    <mergeCell ref="AO20:AO21"/>
    <mergeCell ref="AP20:AP21"/>
    <mergeCell ref="AO49:AO50"/>
    <mergeCell ref="AP49:AP50"/>
    <mergeCell ref="AM20:AM21"/>
    <mergeCell ref="AM34:AM35"/>
    <mergeCell ref="AN34:AN35"/>
    <mergeCell ref="AO34:AO35"/>
    <mergeCell ref="AP34:AP35"/>
    <mergeCell ref="AM49:AM50"/>
    <mergeCell ref="AN49:AN50"/>
  </mergeCells>
  <conditionalFormatting sqref="T6 B20:B29 C20:D30 E20:I29 J20:L30 M20 O20:U30 V20:AK29 AN22:AN30 M28:N29">
    <cfRule type="cellIs" dxfId="0" priority="1" operator="equal">
      <formula>"RIS"</formula>
    </cfRule>
  </conditionalFormatting>
  <conditionalFormatting sqref="T6 B20:B29 C20:D30 E20:I29 J20:L30 M20 O20:U30 V20:AK29 AN22:AN30 M28:N29">
    <cfRule type="cellIs" dxfId="1" priority="2" operator="equal">
      <formula>"PDN"</formula>
    </cfRule>
  </conditionalFormatting>
  <conditionalFormatting sqref="T6 B20:B29 C20:D30 E20:I29 J20:L30 M20 O20:U30 V20:AK29 AN22:AN30 M28:N29">
    <cfRule type="cellIs" dxfId="2" priority="3" operator="equal">
      <formula>"art"</formula>
    </cfRule>
  </conditionalFormatting>
  <conditionalFormatting sqref="B34:M34 O34:V34">
    <cfRule type="cellIs" dxfId="0" priority="4" operator="equal">
      <formula>"RIS"</formula>
    </cfRule>
  </conditionalFormatting>
  <conditionalFormatting sqref="B34:M34 O34:V34">
    <cfRule type="cellIs" dxfId="1" priority="5" operator="equal">
      <formula>"PDN"</formula>
    </cfRule>
  </conditionalFormatting>
  <conditionalFormatting sqref="B34:M34 O34:V34">
    <cfRule type="cellIs" dxfId="2" priority="6" operator="equal">
      <formula>"art"</formula>
    </cfRule>
  </conditionalFormatting>
  <conditionalFormatting sqref="B35:B41 C35:C44 D35:AF41 AK35:AK41 AN36:AN42 AK50:AK56 C51:C52">
    <cfRule type="cellIs" dxfId="0" priority="7" operator="equal">
      <formula>"RIS"</formula>
    </cfRule>
  </conditionalFormatting>
  <conditionalFormatting sqref="B35:B41 C35:C44 D35:AF41 AK35:AK41 AN36:AN42 AK50:AK56 C51:C52">
    <cfRule type="cellIs" dxfId="1" priority="8" operator="equal">
      <formula>"PDN"</formula>
    </cfRule>
  </conditionalFormatting>
  <conditionalFormatting sqref="B35:B41 C35:C44 D35:AF41 AK35:AK41 AN36:AN42 AK50:AK56 C51:C52">
    <cfRule type="cellIs" dxfId="2" priority="9" operator="equal">
      <formula>"art"</formula>
    </cfRule>
  </conditionalFormatting>
  <conditionalFormatting sqref="B49:M49 O49:V49">
    <cfRule type="cellIs" dxfId="0" priority="10" operator="equal">
      <formula>"RIS"</formula>
    </cfRule>
  </conditionalFormatting>
  <conditionalFormatting sqref="B49:M49 O49:V49">
    <cfRule type="cellIs" dxfId="1" priority="11" operator="equal">
      <formula>"PDN"</formula>
    </cfRule>
  </conditionalFormatting>
  <conditionalFormatting sqref="B49:M49 O49:V49">
    <cfRule type="cellIs" dxfId="2" priority="12" operator="equal">
      <formula>"art"</formula>
    </cfRule>
  </conditionalFormatting>
  <conditionalFormatting sqref="C43:K43 AN44 B50:V56 AN51:AN57">
    <cfRule type="cellIs" dxfId="0" priority="13" operator="equal">
      <formula>"RIS"</formula>
    </cfRule>
  </conditionalFormatting>
  <conditionalFormatting sqref="C43:K43 AN44 B50:V56 AN51:AN57">
    <cfRule type="cellIs" dxfId="1" priority="14" operator="equal">
      <formula>"PDN"</formula>
    </cfRule>
  </conditionalFormatting>
  <conditionalFormatting sqref="C43:K43 AN44 B50:V56 AN51:AN57">
    <cfRule type="cellIs" dxfId="2" priority="15" operator="equal">
      <formula>"art"</formula>
    </cfRule>
  </conditionalFormatting>
  <conditionalFormatting sqref="AN22:AN28">
    <cfRule type="cellIs" dxfId="0" priority="16" operator="equal">
      <formula>"RIS"</formula>
    </cfRule>
  </conditionalFormatting>
  <conditionalFormatting sqref="AN22:AN28">
    <cfRule type="cellIs" dxfId="1" priority="17" operator="equal">
      <formula>"PDN"</formula>
    </cfRule>
  </conditionalFormatting>
  <conditionalFormatting sqref="AN22:AN28">
    <cfRule type="cellIs" dxfId="2" priority="18" operator="equal">
      <formula>"art"</formula>
    </cfRule>
  </conditionalFormatting>
  <conditionalFormatting sqref="AN36:AN39 AN42">
    <cfRule type="cellIs" dxfId="0" priority="19" operator="equal">
      <formula>"RIS"</formula>
    </cfRule>
  </conditionalFormatting>
  <conditionalFormatting sqref="AN36:AN39 AN42">
    <cfRule type="cellIs" dxfId="1" priority="20" operator="equal">
      <formula>"PDN"</formula>
    </cfRule>
  </conditionalFormatting>
  <conditionalFormatting sqref="AN36:AN39 AN42">
    <cfRule type="cellIs" dxfId="2" priority="21" operator="equal">
      <formula>"art"</formula>
    </cfRule>
  </conditionalFormatting>
  <conditionalFormatting sqref="AK35:AK41">
    <cfRule type="cellIs" dxfId="0" priority="22" operator="equal">
      <formula>"RIS"</formula>
    </cfRule>
  </conditionalFormatting>
  <conditionalFormatting sqref="AK35:AK41">
    <cfRule type="cellIs" dxfId="1" priority="23" operator="equal">
      <formula>"PDN"</formula>
    </cfRule>
  </conditionalFormatting>
  <conditionalFormatting sqref="AK35:AK41">
    <cfRule type="cellIs" dxfId="2" priority="24" operator="equal">
      <formula>"art"</formula>
    </cfRule>
  </conditionalFormatting>
  <conditionalFormatting sqref="AN55:AN57">
    <cfRule type="cellIs" dxfId="0" priority="25" operator="equal">
      <formula>"RIS"</formula>
    </cfRule>
  </conditionalFormatting>
  <conditionalFormatting sqref="AN55:AN57">
    <cfRule type="cellIs" dxfId="1" priority="26" operator="equal">
      <formula>"PDN"</formula>
    </cfRule>
  </conditionalFormatting>
  <conditionalFormatting sqref="AN55:AN57">
    <cfRule type="cellIs" dxfId="2" priority="27" operator="equal">
      <formula>"art"</formula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71"/>
    <col customWidth="1" min="2" max="2" width="21.0"/>
    <col customWidth="1" min="3" max="3" width="38.43"/>
    <col customWidth="1" min="4" max="4" width="16.57"/>
    <col customWidth="1" hidden="1" min="5" max="9" width="14.0"/>
    <col customWidth="1" min="10" max="10" width="6.71"/>
    <col customWidth="1" min="11" max="11" width="5.0"/>
    <col customWidth="1" min="12" max="12" width="5.14"/>
    <col customWidth="1" min="13" max="14" width="6.57"/>
    <col customWidth="1" hidden="1" min="15" max="18" width="14.0"/>
    <col customWidth="1" hidden="1" min="19" max="20" width="5.71"/>
    <col customWidth="1" min="21" max="21" width="7.29"/>
    <col customWidth="1" min="22" max="22" width="5.71"/>
    <col customWidth="1" min="23" max="23" width="6.57"/>
    <col customWidth="1" hidden="1" min="24" max="24" width="6.71"/>
    <col customWidth="1" hidden="1" min="25" max="25" width="7.43"/>
    <col customWidth="1" hidden="1" min="26" max="28" width="8.71"/>
    <col customWidth="1" hidden="1" min="29" max="30" width="10.43"/>
    <col customWidth="1" hidden="1" min="31" max="31" width="19.71"/>
    <col customWidth="1" hidden="1" min="32" max="32" width="19.86"/>
    <col customWidth="1" hidden="1" min="33" max="35" width="13.14"/>
    <col customWidth="1" hidden="1" min="36" max="36" width="12.29"/>
    <col customWidth="1" hidden="1" min="37" max="37" width="22.29"/>
    <col customWidth="1" min="38" max="38" width="11.43"/>
    <col customWidth="1" min="39" max="39" width="3.43"/>
    <col customWidth="1" min="40" max="40" width="12.86"/>
    <col customWidth="1" min="41" max="41" width="9.86"/>
    <col customWidth="1" min="42" max="42" width="13.14"/>
    <col customWidth="1" min="43" max="43" width="5.71"/>
    <col customWidth="1" min="44" max="44" width="4.86"/>
    <col customWidth="1" min="45" max="45" width="5.0"/>
    <col customWidth="1" min="46" max="46" width="4.86"/>
    <col customWidth="1" min="47" max="56" width="9.14"/>
  </cols>
  <sheetData>
    <row r="1" ht="12.75" customHeight="1">
      <c r="A1" s="221"/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3"/>
      <c r="P1" s="221"/>
      <c r="Q1" s="221"/>
      <c r="R1" s="224"/>
      <c r="S1" s="224"/>
      <c r="T1" s="224"/>
      <c r="U1" s="221"/>
      <c r="V1" s="224"/>
      <c r="W1" s="224"/>
      <c r="X1" s="224"/>
      <c r="Y1" s="221"/>
      <c r="Z1" s="221"/>
      <c r="AA1" s="221"/>
      <c r="AB1" s="221"/>
      <c r="AC1" s="221"/>
      <c r="AD1" s="221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3"/>
      <c r="P2" s="221"/>
      <c r="Q2" s="221"/>
      <c r="R2" s="224"/>
      <c r="S2" s="224"/>
      <c r="T2" s="224"/>
      <c r="U2" s="221"/>
      <c r="V2" s="224"/>
      <c r="W2" s="224"/>
      <c r="X2" s="224"/>
      <c r="Y2" s="221"/>
      <c r="Z2" s="221"/>
      <c r="AA2" s="221"/>
      <c r="AB2" s="221"/>
      <c r="AC2" s="221"/>
      <c r="AD2" s="221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3"/>
      <c r="P3" s="221"/>
      <c r="Q3" s="221"/>
      <c r="R3" s="224"/>
      <c r="S3" s="224"/>
      <c r="T3" s="224"/>
      <c r="U3" s="221"/>
      <c r="V3" s="224"/>
      <c r="W3" s="224"/>
      <c r="X3" s="224"/>
      <c r="Y3" s="221"/>
      <c r="Z3" s="221"/>
      <c r="AA3" s="221"/>
      <c r="AB3" s="221"/>
      <c r="AC3" s="221"/>
      <c r="AD3" s="221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3"/>
      <c r="P4" s="223"/>
      <c r="Q4" s="223"/>
      <c r="R4" s="223"/>
      <c r="S4" s="223"/>
      <c r="T4" s="223"/>
      <c r="U4" s="223"/>
      <c r="V4" s="223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223"/>
      <c r="AI4" s="223"/>
      <c r="AJ4" s="223"/>
      <c r="AK4" s="223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</row>
    <row r="5" ht="12.75" customHeight="1">
      <c r="A5" s="227" t="s">
        <v>370</v>
      </c>
      <c r="B5" s="226"/>
      <c r="C5" s="221"/>
      <c r="D5" s="222"/>
      <c r="E5" s="221"/>
      <c r="F5" s="221"/>
      <c r="G5" s="223"/>
      <c r="H5" s="223"/>
      <c r="I5" s="221"/>
      <c r="J5" s="223"/>
      <c r="K5" s="221"/>
      <c r="L5" s="223"/>
      <c r="M5" s="223"/>
      <c r="N5" s="223"/>
      <c r="O5" s="223"/>
      <c r="P5" s="221"/>
      <c r="Q5" s="221"/>
      <c r="R5" s="224"/>
      <c r="S5" s="225"/>
      <c r="T5" s="225"/>
      <c r="U5" s="221"/>
      <c r="V5" s="224"/>
      <c r="W5" s="224"/>
      <c r="X5" s="224"/>
      <c r="Y5" s="221"/>
      <c r="Z5" s="223"/>
      <c r="AA5" s="223"/>
      <c r="AB5" s="223"/>
      <c r="AC5" s="228"/>
      <c r="AD5" s="228"/>
      <c r="AE5" s="226"/>
      <c r="AF5" s="221"/>
      <c r="AG5" s="221"/>
      <c r="AH5" s="221"/>
      <c r="AI5" s="221"/>
      <c r="AJ5" s="221"/>
      <c r="AK5" s="221"/>
      <c r="AL5" s="221"/>
      <c r="AM5" s="229" t="s">
        <v>371</v>
      </c>
      <c r="AN5" s="230"/>
      <c r="AO5" s="92"/>
      <c r="AP5" s="92"/>
      <c r="AQ5" s="92"/>
      <c r="AR5" s="92"/>
      <c r="AS5" s="92"/>
      <c r="AT5" s="92"/>
      <c r="AU5" s="221"/>
      <c r="AV5" s="221"/>
      <c r="AW5" s="221"/>
      <c r="AX5" s="221"/>
      <c r="AY5" s="221"/>
      <c r="AZ5" s="221"/>
      <c r="BA5" s="221"/>
      <c r="BB5" s="221"/>
      <c r="BC5" s="221"/>
      <c r="BD5" s="221"/>
    </row>
    <row r="6" ht="25.5" customHeight="1">
      <c r="A6" s="231" t="s">
        <v>372</v>
      </c>
      <c r="B6" s="232" t="s">
        <v>11</v>
      </c>
      <c r="C6" s="231" t="s">
        <v>373</v>
      </c>
      <c r="D6" s="233" t="s">
        <v>374</v>
      </c>
      <c r="E6" s="233" t="s">
        <v>375</v>
      </c>
      <c r="F6" s="231" t="s">
        <v>376</v>
      </c>
      <c r="G6" s="232" t="s">
        <v>377</v>
      </c>
      <c r="H6" s="232" t="s">
        <v>378</v>
      </c>
      <c r="I6" s="232" t="s">
        <v>379</v>
      </c>
      <c r="J6" s="232" t="s">
        <v>13</v>
      </c>
      <c r="K6" s="232" t="s">
        <v>14</v>
      </c>
      <c r="L6" s="232" t="s">
        <v>15</v>
      </c>
      <c r="M6" s="232" t="s">
        <v>16</v>
      </c>
      <c r="N6" s="232" t="s">
        <v>538</v>
      </c>
      <c r="O6" s="232" t="s">
        <v>380</v>
      </c>
      <c r="P6" s="232" t="s">
        <v>381</v>
      </c>
      <c r="Q6" s="232" t="s">
        <v>382</v>
      </c>
      <c r="R6" s="232" t="s">
        <v>383</v>
      </c>
      <c r="S6" s="231" t="s">
        <v>384</v>
      </c>
      <c r="T6" s="231"/>
      <c r="U6" s="231" t="s">
        <v>385</v>
      </c>
      <c r="V6" s="231" t="s">
        <v>386</v>
      </c>
      <c r="W6" s="231" t="s">
        <v>387</v>
      </c>
      <c r="X6" s="231" t="s">
        <v>388</v>
      </c>
      <c r="Y6" s="231" t="s">
        <v>389</v>
      </c>
      <c r="Z6" s="231" t="s">
        <v>390</v>
      </c>
      <c r="AA6" s="232" t="s">
        <v>391</v>
      </c>
      <c r="AB6" s="232" t="s">
        <v>392</v>
      </c>
      <c r="AC6" s="231" t="s">
        <v>393</v>
      </c>
      <c r="AD6" s="231" t="s">
        <v>394</v>
      </c>
      <c r="AE6" s="231" t="s">
        <v>395</v>
      </c>
      <c r="AF6" s="221" t="s">
        <v>396</v>
      </c>
      <c r="AG6" s="221" t="s">
        <v>397</v>
      </c>
      <c r="AH6" s="221" t="s">
        <v>398</v>
      </c>
      <c r="AI6" s="221" t="s">
        <v>399</v>
      </c>
      <c r="AJ6" s="221" t="s">
        <v>400</v>
      </c>
      <c r="AK6" s="221"/>
      <c r="AL6" s="221"/>
      <c r="AM6" s="234" t="s">
        <v>372</v>
      </c>
      <c r="AN6" s="234" t="s">
        <v>12</v>
      </c>
      <c r="AO6" s="235"/>
      <c r="AP6" s="235"/>
      <c r="AQ6" s="523" t="s">
        <v>32</v>
      </c>
      <c r="AR6" s="237"/>
      <c r="AS6" s="524" t="s">
        <v>34</v>
      </c>
      <c r="AT6" s="219"/>
      <c r="AU6" s="221"/>
      <c r="AV6" s="221"/>
      <c r="AW6" s="221"/>
      <c r="AX6" s="221"/>
      <c r="AY6" s="221"/>
      <c r="AZ6" s="221"/>
      <c r="BA6" s="221"/>
      <c r="BB6" s="221"/>
      <c r="BC6" s="221"/>
      <c r="BD6" s="221"/>
    </row>
    <row r="7" ht="14.25" customHeight="1">
      <c r="A7" s="239">
        <v>1.0</v>
      </c>
      <c r="B7" s="599" t="s">
        <v>22</v>
      </c>
      <c r="C7" s="600" t="s">
        <v>413</v>
      </c>
      <c r="D7" s="601" t="s">
        <v>23</v>
      </c>
      <c r="E7" s="231"/>
      <c r="F7" s="231"/>
      <c r="G7" s="243"/>
      <c r="H7" s="243"/>
      <c r="I7" s="239"/>
      <c r="J7" s="602" t="s">
        <v>588</v>
      </c>
      <c r="K7" s="530"/>
      <c r="L7" s="533"/>
      <c r="M7" s="533"/>
      <c r="N7" s="533"/>
      <c r="O7" s="245"/>
      <c r="P7" s="246"/>
      <c r="Q7" s="239"/>
      <c r="R7" s="239"/>
      <c r="S7" s="247"/>
      <c r="T7" s="247"/>
      <c r="U7" s="603"/>
      <c r="V7" s="530"/>
      <c r="W7" s="248"/>
      <c r="X7" s="248"/>
      <c r="Y7" s="248"/>
      <c r="Z7" s="248"/>
      <c r="AA7" s="247"/>
      <c r="AB7" s="247"/>
      <c r="AC7" s="247"/>
      <c r="AD7" s="247"/>
      <c r="AE7" s="247"/>
      <c r="AF7" s="221"/>
      <c r="AG7" s="92"/>
      <c r="AH7" s="92"/>
      <c r="AI7" s="92"/>
      <c r="AJ7" s="92"/>
      <c r="AK7" s="604"/>
      <c r="AL7" s="221"/>
      <c r="AM7" s="250"/>
      <c r="AN7" s="250"/>
      <c r="AO7" s="251" t="s">
        <v>376</v>
      </c>
      <c r="AP7" s="251" t="s">
        <v>403</v>
      </c>
      <c r="AQ7" s="252" t="s">
        <v>369</v>
      </c>
      <c r="AR7" s="252" t="s">
        <v>404</v>
      </c>
      <c r="AS7" s="252" t="s">
        <v>369</v>
      </c>
      <c r="AT7" s="252" t="s">
        <v>404</v>
      </c>
      <c r="AU7" s="221"/>
      <c r="AV7" s="221"/>
      <c r="AW7" s="221"/>
      <c r="AX7" s="221"/>
      <c r="AY7" s="221"/>
      <c r="AZ7" s="221"/>
      <c r="BA7" s="221"/>
      <c r="BB7" s="221"/>
      <c r="BC7" s="221"/>
      <c r="BD7" s="221"/>
    </row>
    <row r="8" ht="14.25" customHeight="1">
      <c r="A8" s="239">
        <v>2.0</v>
      </c>
      <c r="B8" s="605" t="s">
        <v>235</v>
      </c>
      <c r="C8" s="606" t="s">
        <v>401</v>
      </c>
      <c r="D8" s="607" t="s">
        <v>40</v>
      </c>
      <c r="E8" s="231"/>
      <c r="F8" s="231"/>
      <c r="G8" s="243"/>
      <c r="H8" s="243"/>
      <c r="I8" s="239"/>
      <c r="J8" s="608" t="s">
        <v>402</v>
      </c>
      <c r="K8" s="531" t="s">
        <v>66</v>
      </c>
      <c r="L8" s="531" t="s">
        <v>67</v>
      </c>
      <c r="M8" s="532" t="s">
        <v>41</v>
      </c>
      <c r="N8" s="532"/>
      <c r="O8" s="245"/>
      <c r="P8" s="246"/>
      <c r="Q8" s="239"/>
      <c r="R8" s="239"/>
      <c r="S8" s="247"/>
      <c r="T8" s="247"/>
      <c r="U8" s="530"/>
      <c r="V8" s="530"/>
      <c r="W8" s="248"/>
      <c r="X8" s="248"/>
      <c r="Y8" s="255"/>
      <c r="Z8" s="247"/>
      <c r="AA8" s="247"/>
      <c r="AB8" s="247"/>
      <c r="AC8" s="247"/>
      <c r="AD8" s="247"/>
      <c r="AE8" s="247"/>
      <c r="AF8" s="256"/>
      <c r="AG8" s="256"/>
      <c r="AH8" s="256"/>
      <c r="AI8" s="256"/>
      <c r="AJ8" s="222"/>
      <c r="AK8" s="604"/>
      <c r="AL8" s="222"/>
      <c r="AM8" s="252">
        <v>1.0</v>
      </c>
      <c r="AN8" s="609" t="s">
        <v>23</v>
      </c>
      <c r="AO8" s="599">
        <v>2.0</v>
      </c>
      <c r="AP8" s="610" t="s">
        <v>589</v>
      </c>
      <c r="AQ8" s="252">
        <f>COUNTIFS(Jadwal!$D$7:$D$537,AN8,Jadwal!$E$7:$E$537,"T",Jadwal!$L$7:$L$537,$AQ$6)+COUNTIFS(Jadwal!$O$7:$O$537,AN8,Jadwal!$P$7:$P$537,"T",Jadwal!$V$7:$V$537,$AQ$6)+COUNTIFS(Jadwal!$Y$7:$Y$537,AN8,Jadwal!$Z$7:$Z$537,"T",Jadwal!$AF$7:$AF$537,$AQ$6)+COUNTIFS(Jadwal!$AI$7:$AI$537,AN8,Jadwal!$AJ$7:$AJ$537,"T",Jadwal!$AP$7:$AP$537,$AQ$6)+COUNTIFS(Jadwal!$AS$7:$AS$537,AN8,Jadwal!$AT$7:$AT$537,"T",Jadwal!$AZ$7:$AZ$537,$AQ$6)</f>
        <v>1</v>
      </c>
      <c r="AR8" s="252">
        <f>(COUNTIFS(Jadwal!$D$7:$D$592,AN8,Jadwal!$E$7:$E$592,"P",Jadwal!$L$7:$L$592,$AQ$6)+COUNTIFS(Jadwal!$O$7:$O$592,AN8,Jadwal!$P$7:$P$592,"P",Jadwal!$V$7:$V$592,$AQ$6)+COUNTIFS(Jadwal!$Y$7:$Y$592,AN8,Jadwal!$Z$7:$Z$592,"P",Jadwal!$AF$7:$AF$592,$AQ$6)+COUNTIFS(Jadwal!$AI$7:$AI$592,AN8,Jadwal!$AJ$7:$AJ$592,"P",Jadwal!$AP$7:$AP$592,$AQ$6)+COUNTIFS(Jadwal!$AS$7:$AS$592,AN8,Jadwal!$AT$7:$AT$592,"P",Jadwal!$AZ$7:$AZ$592,$AQ$6))+ (COUNTIFS(Jadwal!$D$7:$D$592,AN8,Jadwal!$E$7:$E$592,"PM",Jadwal!$L$7:$L$592,$AQ$6)+COUNTIFS(Jadwal!$O$7:$O$592,AN8,Jadwal!$P$7:$P$592,"PM",Jadwal!$V$7:$V$592,$AQ$6)+COUNTIFS(Jadwal!$Y$7:$Y$592,AN8,Jadwal!$Z$7:$Z$592,"PM",Jadwal!$AF$7:$AF$592,$AQ$6)+COUNTIFS(Jadwal!$AI$7:$AI$592,AN8,Jadwal!$AJ$7:$AJ$592,"PM",Jadwal!$AP$7:$AP$592,$AQ$6)+COUNTIFS(Jadwal!$AS$7:$AS$592,AN8,Jadwal!$AT$7:$AT$592,"PM",Jadwal!$AZ$7:$AZ$592,$AQ$6))</f>
        <v>2</v>
      </c>
      <c r="AS8" s="252">
        <f>COUNTIFS(Jadwal!$D$7:$D$537,AN8,Jadwal!$E$7:$E$537,"T",Jadwal!$L$7:$L$537,$AS$6)+COUNTIFS(Jadwal!$O$7:$O$537,AN8,Jadwal!$P$7:$P$537,"T",Jadwal!$V$7:$V$537,$AS$6)+COUNTIFS(Jadwal!$Y$7:$Y$537,AN8,Jadwal!$Z$7:$Z$537,"T",Jadwal!$AF$7:$AF$537,$AS$6)+COUNTIFS(Jadwal!$AI$7:$AI$537,AN8,Jadwal!$AJ$7:$AJ$537,"T",Jadwal!$AP$7:$AP$537,$AS$6)+COUNTIFS(Jadwal!$AS$7:$AS$537,AN8,Jadwal!$AT$7:$AT$537,"T",Jadwal!$AZ$7:$AZ$537,$AS$6)</f>
        <v>1</v>
      </c>
      <c r="AT8" s="252">
        <f>COUNTIFS(Jadwal!$D$7:$D$537,AN8,Jadwal!$E$7:$E$537,"P",Jadwal!$L$7:$L$537,$AS$6)+COUNTIFS(Jadwal!$O$7:$O$537,AN8,Jadwal!$P$7:$P$537,"P",Jadwal!$V$7:$V$537,$AS$6)+COUNTIFS(Jadwal!$Y$7:$Y$537,AN8,Jadwal!$Z$7:$Z$537,"P",Jadwal!$AF$7:$AF$537,$AS$6)+COUNTIFS(Jadwal!$AI$7:$AI$537,AN8,Jadwal!$AJ$7:$AJ$537,"P",Jadwal!$AP$7:$AP$537,$AS$6)+COUNTIFS(Jadwal!$AS$7:$AS$537,AN8,Jadwal!$AT$7:$AT$537,"P",Jadwal!$AZ$7:$AZ$537,$AS$6)</f>
        <v>2</v>
      </c>
      <c r="AU8" s="259"/>
      <c r="AV8" s="611"/>
      <c r="AW8" s="222"/>
      <c r="AX8" s="222"/>
      <c r="AY8" s="222"/>
      <c r="AZ8" s="222"/>
      <c r="BA8" s="222"/>
      <c r="BB8" s="222"/>
      <c r="BC8" s="222"/>
      <c r="BD8" s="222"/>
    </row>
    <row r="9" ht="14.25" customHeight="1">
      <c r="A9" s="239">
        <v>3.0</v>
      </c>
      <c r="B9" s="605">
        <v>1031101.0</v>
      </c>
      <c r="C9" s="606" t="s">
        <v>590</v>
      </c>
      <c r="D9" s="607" t="s">
        <v>236</v>
      </c>
      <c r="E9" s="231"/>
      <c r="F9" s="231"/>
      <c r="G9" s="243"/>
      <c r="H9" s="243"/>
      <c r="I9" s="239"/>
      <c r="J9" s="556" t="s">
        <v>591</v>
      </c>
      <c r="K9" s="532" t="s">
        <v>592</v>
      </c>
      <c r="L9" s="533"/>
      <c r="M9" s="533"/>
      <c r="N9" s="533"/>
      <c r="O9" s="245"/>
      <c r="P9" s="246"/>
      <c r="Q9" s="239"/>
      <c r="R9" s="239"/>
      <c r="S9" s="247"/>
      <c r="T9" s="247"/>
      <c r="U9" s="531"/>
      <c r="V9" s="531"/>
      <c r="W9" s="248"/>
      <c r="X9" s="248"/>
      <c r="Y9" s="248"/>
      <c r="Z9" s="248"/>
      <c r="AA9" s="247"/>
      <c r="AB9" s="247"/>
      <c r="AC9" s="247"/>
      <c r="AD9" s="247"/>
      <c r="AE9" s="247"/>
      <c r="AF9" s="264"/>
      <c r="AG9" s="264"/>
      <c r="AH9" s="264"/>
      <c r="AI9" s="265"/>
      <c r="AJ9" s="265"/>
      <c r="AK9" s="604"/>
      <c r="AL9" s="265"/>
      <c r="AM9" s="252">
        <v>2.0</v>
      </c>
      <c r="AN9" s="612" t="s">
        <v>40</v>
      </c>
      <c r="AO9" s="605">
        <v>2.0</v>
      </c>
      <c r="AP9" s="610" t="s">
        <v>407</v>
      </c>
      <c r="AQ9" s="252">
        <f>COUNTIFS(Jadwal!$D$7:$D$537,AN9,Jadwal!$E$7:$E$537,"T",Jadwal!$L$7:$L$537,$AQ$6)+COUNTIFS(Jadwal!$O$7:$O$537,AN9,Jadwal!$P$7:$P$537,"T",Jadwal!$V$7:$V$537,$AQ$6)+COUNTIFS(Jadwal!$Y$7:$Y$537,AN9,Jadwal!$Z$7:$Z$537,"T",Jadwal!$AF$7:$AF$537,$AQ$6)+COUNTIFS(Jadwal!$AI$7:$AI$537,AN9,Jadwal!$AJ$7:$AJ$537,"T",Jadwal!$AP$7:$AP$537,$AQ$6)+COUNTIFS(Jadwal!$AS$7:$AS$537,AN9,Jadwal!$AT$7:$AT$537,"T",Jadwal!$AZ$7:$AZ$537,$AQ$6)</f>
        <v>2</v>
      </c>
      <c r="AR9" s="252">
        <f>(COUNTIFS(Jadwal!$D$7:$D$592,AN9,Jadwal!$E$7:$E$592,"P",Jadwal!$L$7:$L$592,$AQ$6)+COUNTIFS(Jadwal!$O$7:$O$592,AN9,Jadwal!$P$7:$P$592,"P",Jadwal!$V$7:$V$592,$AQ$6)+COUNTIFS(Jadwal!$Y$7:$Y$592,AN9,Jadwal!$Z$7:$Z$592,"P",Jadwal!$AF$7:$AF$592,$AQ$6)+COUNTIFS(Jadwal!$AI$7:$AI$592,AN9,Jadwal!$AJ$7:$AJ$592,"P",Jadwal!$AP$7:$AP$592,$AQ$6)+COUNTIFS(Jadwal!$AS$7:$AS$592,AN9,Jadwal!$AT$7:$AT$592,"P",Jadwal!$AZ$7:$AZ$592,$AQ$6))+ (COUNTIFS(Jadwal!$D$7:$D$592,AN9,Jadwal!$E$7:$E$592,"PM",Jadwal!$L$7:$L$592,$AQ$6)+COUNTIFS(Jadwal!$O$7:$O$592,AN9,Jadwal!$P$7:$P$592,"PM",Jadwal!$V$7:$V$592,$AQ$6)+COUNTIFS(Jadwal!$Y$7:$Y$592,AN9,Jadwal!$Z$7:$Z$592,"PM",Jadwal!$AF$7:$AF$592,$AQ$6)+COUNTIFS(Jadwal!$AI$7:$AI$592,AN9,Jadwal!$AJ$7:$AJ$592,"PM",Jadwal!$AP$7:$AP$592,$AQ$6)+COUNTIFS(Jadwal!$AS$7:$AS$592,AN9,Jadwal!$AT$7:$AT$592,"PM",Jadwal!$AZ$7:$AZ$592,$AQ$6))</f>
        <v>0</v>
      </c>
      <c r="AS9" s="252">
        <f>COUNTIFS(Jadwal!$D$7:$D$537,AN9,Jadwal!$E$7:$E$537,"T",Jadwal!$L$7:$L$537,$AS$6)+COUNTIFS(Jadwal!$O$7:$O$537,AN9,Jadwal!$P$7:$P$537,"T",Jadwal!$V$7:$V$537,$AS$6)+COUNTIFS(Jadwal!$Y$7:$Y$537,AN9,Jadwal!$Z$7:$Z$537,"T",Jadwal!$AF$7:$AF$537,$AS$6)+COUNTIFS(Jadwal!$AI$7:$AI$537,AN9,Jadwal!$AJ$7:$AJ$537,"T",Jadwal!$AP$7:$AP$537,$AS$6)+COUNTIFS(Jadwal!$AS$7:$AS$537,AN9,Jadwal!$AT$7:$AT$537,"T",Jadwal!$AZ$7:$AZ$537,$AS$6)</f>
        <v>2</v>
      </c>
      <c r="AT9" s="252">
        <f>COUNTIFS(Jadwal!$D$7:$D$537,AN9,Jadwal!$E$7:$E$537,"P",Jadwal!$L$7:$L$537,$AS$6)+COUNTIFS(Jadwal!$O$7:$O$537,AN9,Jadwal!$P$7:$P$537,"P",Jadwal!$V$7:$V$537,$AS$6)+COUNTIFS(Jadwal!$Y$7:$Y$537,AN9,Jadwal!$Z$7:$Z$537,"P",Jadwal!$AF$7:$AF$537,$AS$6)+COUNTIFS(Jadwal!$AI$7:$AI$537,AN9,Jadwal!$AJ$7:$AJ$537,"P",Jadwal!$AP$7:$AP$537,$AS$6)+COUNTIFS(Jadwal!$AS$7:$AS$537,AN9,Jadwal!$AT$7:$AT$537,"P",Jadwal!$AZ$7:$AZ$537,$AS$6)</f>
        <v>0</v>
      </c>
      <c r="AU9" s="221"/>
      <c r="AV9" s="221"/>
      <c r="AW9" s="221"/>
      <c r="AX9" s="221"/>
      <c r="AY9" s="221"/>
      <c r="AZ9" s="221"/>
      <c r="BA9" s="221"/>
      <c r="BB9" s="221"/>
      <c r="BC9" s="221"/>
      <c r="BD9" s="221"/>
    </row>
    <row r="10" ht="14.25" customHeight="1">
      <c r="A10" s="239">
        <v>4.0</v>
      </c>
      <c r="B10" s="605">
        <v>1031102.0</v>
      </c>
      <c r="C10" s="606" t="s">
        <v>593</v>
      </c>
      <c r="D10" s="607" t="s">
        <v>29</v>
      </c>
      <c r="E10" s="231"/>
      <c r="F10" s="231"/>
      <c r="G10" s="243"/>
      <c r="H10" s="243"/>
      <c r="I10" s="239"/>
      <c r="J10" s="556" t="s">
        <v>67</v>
      </c>
      <c r="K10" s="530"/>
      <c r="L10" s="533"/>
      <c r="M10" s="533"/>
      <c r="N10" s="533"/>
      <c r="O10" s="245"/>
      <c r="P10" s="246"/>
      <c r="Q10" s="239"/>
      <c r="R10" s="239"/>
      <c r="S10" s="247"/>
      <c r="T10" s="247"/>
      <c r="U10" s="560"/>
      <c r="V10" s="530"/>
      <c r="W10" s="248"/>
      <c r="X10" s="248"/>
      <c r="Y10" s="248"/>
      <c r="Z10" s="248"/>
      <c r="AA10" s="247"/>
      <c r="AB10" s="247"/>
      <c r="AC10" s="247"/>
      <c r="AD10" s="247"/>
      <c r="AE10" s="247"/>
      <c r="AF10" s="264"/>
      <c r="AG10" s="264"/>
      <c r="AH10" s="264"/>
      <c r="AI10" s="265"/>
      <c r="AJ10" s="265"/>
      <c r="AK10" s="604"/>
      <c r="AL10" s="265"/>
      <c r="AM10" s="252">
        <v>3.0</v>
      </c>
      <c r="AN10" s="612" t="s">
        <v>236</v>
      </c>
      <c r="AO10" s="605">
        <v>3.0</v>
      </c>
      <c r="AP10" s="610" t="s">
        <v>594</v>
      </c>
      <c r="AQ10" s="252">
        <f>COUNTIFS(Jadwal!$D$7:$D$537,AN10,Jadwal!$E$7:$E$537,"T",Jadwal!$L$7:$L$537,$AQ$6)+COUNTIFS(Jadwal!$O$7:$O$537,AN10,Jadwal!$P$7:$P$537,"T",Jadwal!$V$7:$V$537,$AQ$6)+COUNTIFS(Jadwal!$Y$7:$Y$537,AN10,Jadwal!$Z$7:$Z$537,"T",Jadwal!$AF$7:$AF$537,$AQ$6)+COUNTIFS(Jadwal!$AI$7:$AI$537,AN10,Jadwal!$AJ$7:$AJ$537,"T",Jadwal!$AP$7:$AP$537,$AQ$6)+COUNTIFS(Jadwal!$AS$7:$AS$537,AN10,Jadwal!$AT$7:$AT$537,"T",Jadwal!$AZ$7:$AZ$537,$AQ$6)</f>
        <v>2</v>
      </c>
      <c r="AR10" s="252">
        <f>(COUNTIFS(Jadwal!$D$7:$D$592,AN10,Jadwal!$E$7:$E$592,"P",Jadwal!$L$7:$L$592,$AQ$6)+COUNTIFS(Jadwal!$O$7:$O$592,AN10,Jadwal!$P$7:$P$592,"P",Jadwal!$V$7:$V$592,$AQ$6)+COUNTIFS(Jadwal!$Y$7:$Y$592,AN10,Jadwal!$Z$7:$Z$592,"P",Jadwal!$AF$7:$AF$592,$AQ$6)+COUNTIFS(Jadwal!$AI$7:$AI$592,AN10,Jadwal!$AJ$7:$AJ$592,"P",Jadwal!$AP$7:$AP$592,$AQ$6)+COUNTIFS(Jadwal!$AS$7:$AS$592,AN10,Jadwal!$AT$7:$AT$592,"P",Jadwal!$AZ$7:$AZ$592,$AQ$6))+ (COUNTIFS(Jadwal!$D$7:$D$592,AN10,Jadwal!$E$7:$E$592,"PM",Jadwal!$L$7:$L$592,$AQ$6)+COUNTIFS(Jadwal!$O$7:$O$592,AN10,Jadwal!$P$7:$P$592,"PM",Jadwal!$V$7:$V$592,$AQ$6)+COUNTIFS(Jadwal!$Y$7:$Y$592,AN10,Jadwal!$Z$7:$Z$592,"PM",Jadwal!$AF$7:$AF$592,$AQ$6)+COUNTIFS(Jadwal!$AI$7:$AI$592,AN10,Jadwal!$AJ$7:$AJ$592,"PM",Jadwal!$AP$7:$AP$592,$AQ$6)+COUNTIFS(Jadwal!$AS$7:$AS$592,AN10,Jadwal!$AT$7:$AT$592,"PM",Jadwal!$AZ$7:$AZ$592,$AQ$6))</f>
        <v>2</v>
      </c>
      <c r="AS10" s="252">
        <f>COUNTIFS(Jadwal!$D$7:$D$537,AN10,Jadwal!$E$7:$E$537,"T",Jadwal!$L$7:$L$537,$AS$6)+COUNTIFS(Jadwal!$O$7:$O$537,AN10,Jadwal!$P$7:$P$537,"T",Jadwal!$V$7:$V$537,$AS$6)+COUNTIFS(Jadwal!$Y$7:$Y$537,AN10,Jadwal!$Z$7:$Z$537,"T",Jadwal!$AF$7:$AF$537,$AS$6)+COUNTIFS(Jadwal!$AI$7:$AI$537,AN10,Jadwal!$AJ$7:$AJ$537,"T",Jadwal!$AP$7:$AP$537,$AS$6)+COUNTIFS(Jadwal!$AS$7:$AS$537,AN10,Jadwal!$AT$7:$AT$537,"T",Jadwal!$AZ$7:$AZ$537,$AS$6)</f>
        <v>2</v>
      </c>
      <c r="AT10" s="252">
        <f>COUNTIFS(Jadwal!$D$7:$D$537,AN10,Jadwal!$E$7:$E$537,"P",Jadwal!$L$7:$L$537,$AS$6)+COUNTIFS(Jadwal!$O$7:$O$537,AN10,Jadwal!$P$7:$P$537,"P",Jadwal!$V$7:$V$537,$AS$6)+COUNTIFS(Jadwal!$Y$7:$Y$537,AN10,Jadwal!$Z$7:$Z$537,"P",Jadwal!$AF$7:$AF$537,$AS$6)+COUNTIFS(Jadwal!$AI$7:$AI$537,AN10,Jadwal!$AJ$7:$AJ$537,"P",Jadwal!$AP$7:$AP$537,$AS$6)+COUNTIFS(Jadwal!$AS$7:$AS$537,AN10,Jadwal!$AT$7:$AT$537,"P",Jadwal!$AZ$7:$AZ$537,$AS$6)</f>
        <v>2</v>
      </c>
      <c r="AU10" s="226"/>
      <c r="AV10" s="221"/>
      <c r="AW10" s="221"/>
      <c r="AX10" s="221"/>
      <c r="AY10" s="221"/>
      <c r="AZ10" s="221"/>
      <c r="BA10" s="221"/>
      <c r="BB10" s="221"/>
      <c r="BC10" s="221"/>
      <c r="BD10" s="221"/>
    </row>
    <row r="11">
      <c r="A11" s="239">
        <v>5.0</v>
      </c>
      <c r="B11" s="605">
        <v>1031103.0</v>
      </c>
      <c r="C11" s="606" t="s">
        <v>438</v>
      </c>
      <c r="D11" s="607" t="s">
        <v>27</v>
      </c>
      <c r="E11" s="231"/>
      <c r="F11" s="231"/>
      <c r="G11" s="243"/>
      <c r="H11" s="243"/>
      <c r="I11" s="239"/>
      <c r="J11" s="556" t="s">
        <v>439</v>
      </c>
      <c r="K11" s="608" t="s">
        <v>595</v>
      </c>
      <c r="L11" s="533"/>
      <c r="M11" s="533"/>
      <c r="N11" s="533"/>
      <c r="O11" s="245"/>
      <c r="P11" s="246"/>
      <c r="Q11" s="239"/>
      <c r="R11" s="239"/>
      <c r="S11" s="247"/>
      <c r="T11" s="247"/>
      <c r="U11" s="531" t="s">
        <v>596</v>
      </c>
      <c r="V11" s="531" t="s">
        <v>597</v>
      </c>
      <c r="W11" s="248"/>
      <c r="X11" s="248"/>
      <c r="Y11" s="247"/>
      <c r="Z11" s="247"/>
      <c r="AA11" s="247"/>
      <c r="AB11" s="247"/>
      <c r="AC11" s="247"/>
      <c r="AD11" s="247"/>
      <c r="AE11" s="247"/>
      <c r="AF11" s="264"/>
      <c r="AG11" s="264"/>
      <c r="AH11" s="264"/>
      <c r="AI11" s="265"/>
      <c r="AJ11" s="265"/>
      <c r="AK11" s="604"/>
      <c r="AL11" s="265"/>
      <c r="AM11" s="252">
        <v>4.0</v>
      </c>
      <c r="AN11" s="612" t="s">
        <v>29</v>
      </c>
      <c r="AO11" s="605">
        <v>3.0</v>
      </c>
      <c r="AP11" s="610" t="s">
        <v>485</v>
      </c>
      <c r="AQ11" s="252">
        <f>COUNTIFS(Jadwal!$D$7:$D$537,AN11,Jadwal!$E$7:$E$537,"T",Jadwal!$L$7:$L$537,$AQ$6)+COUNTIFS(Jadwal!$O$7:$O$537,AN11,Jadwal!$P$7:$P$537,"T",Jadwal!$V$7:$V$537,$AQ$6)+COUNTIFS(Jadwal!$Y$7:$Y$537,AN11,Jadwal!$Z$7:$Z$537,"T",Jadwal!$AF$7:$AF$537,$AQ$6)+COUNTIFS(Jadwal!$AI$7:$AI$537,AN11,Jadwal!$AJ$7:$AJ$537,"T",Jadwal!$AP$7:$AP$537,$AQ$6)+COUNTIFS(Jadwal!$AS$7:$AS$537,AN11,Jadwal!$AT$7:$AT$537,"T",Jadwal!$AZ$7:$AZ$537,$AQ$6)</f>
        <v>2</v>
      </c>
      <c r="AR11" s="252">
        <f>(COUNTIFS(Jadwal!$D$7:$D$592,AN11,Jadwal!$E$7:$E$592,"P",Jadwal!$L$7:$L$592,$AQ$6)+COUNTIFS(Jadwal!$O$7:$O$592,AN11,Jadwal!$P$7:$P$592,"P",Jadwal!$V$7:$V$592,$AQ$6)+COUNTIFS(Jadwal!$Y$7:$Y$592,AN11,Jadwal!$Z$7:$Z$592,"P",Jadwal!$AF$7:$AF$592,$AQ$6)+COUNTIFS(Jadwal!$AI$7:$AI$592,AN11,Jadwal!$AJ$7:$AJ$592,"P",Jadwal!$AP$7:$AP$592,$AQ$6)+COUNTIFS(Jadwal!$AS$7:$AS$592,AN11,Jadwal!$AT$7:$AT$592,"P",Jadwal!$AZ$7:$AZ$592,$AQ$6))+ (COUNTIFS(Jadwal!$D$7:$D$592,AN11,Jadwal!$E$7:$E$592,"PM",Jadwal!$L$7:$L$592,$AQ$6)+COUNTIFS(Jadwal!$O$7:$O$592,AN11,Jadwal!$P$7:$P$592,"PM",Jadwal!$V$7:$V$592,$AQ$6)+COUNTIFS(Jadwal!$Y$7:$Y$592,AN11,Jadwal!$Z$7:$Z$592,"PM",Jadwal!$AF$7:$AF$592,$AQ$6)+COUNTIFS(Jadwal!$AI$7:$AI$592,AN11,Jadwal!$AJ$7:$AJ$592,"PM",Jadwal!$AP$7:$AP$592,$AQ$6)+COUNTIFS(Jadwal!$AS$7:$AS$592,AN11,Jadwal!$AT$7:$AT$592,"PM",Jadwal!$AZ$7:$AZ$592,$AQ$6))</f>
        <v>2</v>
      </c>
      <c r="AS11" s="252">
        <f>COUNTIFS(Jadwal!$D$7:$D$537,AN11,Jadwal!$E$7:$E$537,"T",Jadwal!$L$7:$L$537,$AS$6)+COUNTIFS(Jadwal!$O$7:$O$537,AN11,Jadwal!$P$7:$P$537,"T",Jadwal!$V$7:$V$537,$AS$6)+COUNTIFS(Jadwal!$Y$7:$Y$537,AN11,Jadwal!$Z$7:$Z$537,"T",Jadwal!$AF$7:$AF$537,$AS$6)+COUNTIFS(Jadwal!$AI$7:$AI$537,AN11,Jadwal!$AJ$7:$AJ$537,"T",Jadwal!$AP$7:$AP$537,$AS$6)+COUNTIFS(Jadwal!$AS$7:$AS$537,AN11,Jadwal!$AT$7:$AT$537,"T",Jadwal!$AZ$7:$AZ$537,$AS$6)</f>
        <v>2</v>
      </c>
      <c r="AT11" s="252">
        <f>COUNTIFS(Jadwal!$D$7:$D$537,AN11,Jadwal!$E$7:$E$537,"P",Jadwal!$L$7:$L$537,$AS$6)+COUNTIFS(Jadwal!$O$7:$O$537,AN11,Jadwal!$P$7:$P$537,"P",Jadwal!$V$7:$V$537,$AS$6)+COUNTIFS(Jadwal!$Y$7:$Y$537,AN11,Jadwal!$Z$7:$Z$537,"P",Jadwal!$AF$7:$AF$537,$AS$6)+COUNTIFS(Jadwal!$AI$7:$AI$537,AN11,Jadwal!$AJ$7:$AJ$537,"P",Jadwal!$AP$7:$AP$537,$AS$6)+COUNTIFS(Jadwal!$AS$7:$AS$537,AN11,Jadwal!$AT$7:$AT$537,"P",Jadwal!$AZ$7:$AZ$537,$AS$6)</f>
        <v>2</v>
      </c>
      <c r="AU11" s="226"/>
      <c r="AV11" s="221"/>
      <c r="AW11" s="221"/>
      <c r="AX11" s="221"/>
      <c r="AY11" s="221"/>
      <c r="AZ11" s="221"/>
      <c r="BA11" s="221"/>
      <c r="BB11" s="221"/>
      <c r="BC11" s="221"/>
      <c r="BD11" s="221"/>
    </row>
    <row r="12">
      <c r="A12" s="239">
        <v>6.0</v>
      </c>
      <c r="B12" s="605" t="s">
        <v>345</v>
      </c>
      <c r="C12" s="606" t="s">
        <v>408</v>
      </c>
      <c r="D12" s="607" t="s">
        <v>241</v>
      </c>
      <c r="E12" s="231"/>
      <c r="F12" s="231"/>
      <c r="G12" s="243"/>
      <c r="H12" s="243"/>
      <c r="I12" s="239"/>
      <c r="J12" s="244" t="s">
        <v>409</v>
      </c>
      <c r="K12" s="241" t="s">
        <v>410</v>
      </c>
      <c r="L12" s="260" t="s">
        <v>411</v>
      </c>
      <c r="M12" s="577"/>
      <c r="N12" s="577"/>
      <c r="O12" s="245"/>
      <c r="P12" s="246"/>
      <c r="Q12" s="239"/>
      <c r="R12" s="239"/>
      <c r="S12" s="247"/>
      <c r="T12" s="247"/>
      <c r="U12" s="613"/>
      <c r="V12" s="608"/>
      <c r="W12" s="248"/>
      <c r="X12" s="248"/>
      <c r="Y12" s="247"/>
      <c r="Z12" s="247"/>
      <c r="AA12" s="247"/>
      <c r="AB12" s="247"/>
      <c r="AC12" s="247"/>
      <c r="AD12" s="247"/>
      <c r="AE12" s="247"/>
      <c r="AF12" s="264"/>
      <c r="AG12" s="264"/>
      <c r="AH12" s="264"/>
      <c r="AI12" s="265"/>
      <c r="AJ12" s="265"/>
      <c r="AK12" s="604"/>
      <c r="AL12" s="265"/>
      <c r="AM12" s="252">
        <v>5.0</v>
      </c>
      <c r="AN12" s="612" t="s">
        <v>27</v>
      </c>
      <c r="AO12" s="605">
        <v>2.0</v>
      </c>
      <c r="AP12" s="610" t="s">
        <v>589</v>
      </c>
      <c r="AQ12" s="252">
        <f>COUNTIFS(Jadwal!$D$7:$D$537,AN12,Jadwal!$E$7:$E$537,"T",Jadwal!$L$7:$L$537,$AQ$6)+COUNTIFS(Jadwal!$O$7:$O$537,AN12,Jadwal!$P$7:$P$537,"T",Jadwal!$V$7:$V$537,$AQ$6)+COUNTIFS(Jadwal!$Y$7:$Y$537,AN12,Jadwal!$Z$7:$Z$537,"T",Jadwal!$AF$7:$AF$537,$AQ$6)+COUNTIFS(Jadwal!$AI$7:$AI$537,AN12,Jadwal!$AJ$7:$AJ$537,"T",Jadwal!$AP$7:$AP$537,$AQ$6)+COUNTIFS(Jadwal!$AS$7:$AS$537,AN12,Jadwal!$AT$7:$AT$537,"T",Jadwal!$AZ$7:$AZ$537,$AQ$6)</f>
        <v>1</v>
      </c>
      <c r="AR12" s="252">
        <f>(COUNTIFS(Jadwal!$D$7:$D$592,AN12,Jadwal!$E$7:$E$592,"P",Jadwal!$L$7:$L$592,$AQ$6)+COUNTIFS(Jadwal!$O$7:$O$592,AN12,Jadwal!$P$7:$P$592,"P",Jadwal!$V$7:$V$592,$AQ$6)+COUNTIFS(Jadwal!$Y$7:$Y$592,AN12,Jadwal!$Z$7:$Z$592,"P",Jadwal!$AF$7:$AF$592,$AQ$6)+COUNTIFS(Jadwal!$AI$7:$AI$592,AN12,Jadwal!$AJ$7:$AJ$592,"P",Jadwal!$AP$7:$AP$592,$AQ$6)+COUNTIFS(Jadwal!$AS$7:$AS$592,AN12,Jadwal!$AT$7:$AT$592,"P",Jadwal!$AZ$7:$AZ$592,$AQ$6))+ (COUNTIFS(Jadwal!$D$7:$D$592,AN12,Jadwal!$E$7:$E$592,"PM",Jadwal!$L$7:$L$592,$AQ$6)+COUNTIFS(Jadwal!$O$7:$O$592,AN12,Jadwal!$P$7:$P$592,"PM",Jadwal!$V$7:$V$592,$AQ$6)+COUNTIFS(Jadwal!$Y$7:$Y$592,AN12,Jadwal!$Z$7:$Z$592,"PM",Jadwal!$AF$7:$AF$592,$AQ$6)+COUNTIFS(Jadwal!$AI$7:$AI$592,AN12,Jadwal!$AJ$7:$AJ$592,"PM",Jadwal!$AP$7:$AP$592,$AQ$6)+COUNTIFS(Jadwal!$AS$7:$AS$592,AN12,Jadwal!$AT$7:$AT$592,"PM",Jadwal!$AZ$7:$AZ$592,$AQ$6))</f>
        <v>2</v>
      </c>
      <c r="AS12" s="252">
        <f>COUNTIFS(Jadwal!$D$7:$D$537,AN12,Jadwal!$E$7:$E$537,"T",Jadwal!$L$7:$L$537,$AS$6)+COUNTIFS(Jadwal!$O$7:$O$537,AN12,Jadwal!$P$7:$P$537,"T",Jadwal!$V$7:$V$537,$AS$6)+COUNTIFS(Jadwal!$Y$7:$Y$537,AN12,Jadwal!$Z$7:$Z$537,"T",Jadwal!$AF$7:$AF$537,$AS$6)+COUNTIFS(Jadwal!$AI$7:$AI$537,AN12,Jadwal!$AJ$7:$AJ$537,"T",Jadwal!$AP$7:$AP$537,$AS$6)+COUNTIFS(Jadwal!$AS$7:$AS$537,AN12,Jadwal!$AT$7:$AT$537,"T",Jadwal!$AZ$7:$AZ$537,$AS$6)</f>
        <v>1</v>
      </c>
      <c r="AT12" s="252">
        <f>COUNTIFS(Jadwal!$D$7:$D$537,AN12,Jadwal!$E$7:$E$537,"P",Jadwal!$L$7:$L$537,$AS$6)+COUNTIFS(Jadwal!$O$7:$O$537,AN12,Jadwal!$P$7:$P$537,"P",Jadwal!$V$7:$V$537,$AS$6)+COUNTIFS(Jadwal!$Y$7:$Y$537,AN12,Jadwal!$Z$7:$Z$537,"P",Jadwal!$AF$7:$AF$537,$AS$6)+COUNTIFS(Jadwal!$AI$7:$AI$537,AN12,Jadwal!$AJ$7:$AJ$537,"P",Jadwal!$AP$7:$AP$537,$AS$6)+COUNTIFS(Jadwal!$AS$7:$AS$537,AN12,Jadwal!$AT$7:$AT$537,"P",Jadwal!$AZ$7:$AZ$537,$AS$6)</f>
        <v>2</v>
      </c>
      <c r="AU12" s="226"/>
      <c r="AV12" s="221"/>
      <c r="AW12" s="221"/>
      <c r="AX12" s="221"/>
      <c r="AY12" s="221"/>
      <c r="AZ12" s="221"/>
      <c r="BA12" s="221"/>
      <c r="BB12" s="221"/>
      <c r="BC12" s="221"/>
      <c r="BD12" s="221"/>
    </row>
    <row r="13">
      <c r="A13" s="239">
        <v>7.0</v>
      </c>
      <c r="B13" s="605">
        <v>1331104.0</v>
      </c>
      <c r="C13" s="606" t="s">
        <v>598</v>
      </c>
      <c r="D13" s="607" t="s">
        <v>36</v>
      </c>
      <c r="E13" s="231"/>
      <c r="F13" s="231"/>
      <c r="G13" s="243"/>
      <c r="H13" s="243"/>
      <c r="I13" s="239"/>
      <c r="J13" s="614" t="s">
        <v>599</v>
      </c>
      <c r="K13" s="530"/>
      <c r="L13" s="530"/>
      <c r="M13" s="615"/>
      <c r="N13" s="615"/>
      <c r="O13" s="246"/>
      <c r="P13" s="239"/>
      <c r="Q13" s="239"/>
      <c r="R13" s="247"/>
      <c r="S13" s="247"/>
      <c r="T13" s="247"/>
      <c r="U13" s="608" t="s">
        <v>597</v>
      </c>
      <c r="V13" s="530"/>
      <c r="W13" s="247"/>
      <c r="X13" s="247"/>
      <c r="Y13" s="239"/>
      <c r="Z13" s="239"/>
      <c r="AA13" s="239"/>
      <c r="AB13" s="239"/>
      <c r="AC13" s="239"/>
      <c r="AD13" s="239"/>
      <c r="AE13" s="239"/>
      <c r="AF13" s="221"/>
      <c r="AG13" s="92"/>
      <c r="AH13" s="92"/>
      <c r="AI13" s="92"/>
      <c r="AJ13" s="92"/>
      <c r="AK13" s="604"/>
      <c r="AL13" s="221"/>
      <c r="AM13" s="252">
        <v>6.0</v>
      </c>
      <c r="AN13" s="612" t="s">
        <v>241</v>
      </c>
      <c r="AO13" s="605">
        <v>2.0</v>
      </c>
      <c r="AP13" s="616" t="s">
        <v>407</v>
      </c>
      <c r="AQ13" s="252">
        <f>COUNTIFS(Jadwal!$D$7:$D$537,AN13,Jadwal!$E$7:$E$537,"T",Jadwal!$L$7:$L$537,$AQ$6)+COUNTIFS(Jadwal!$O$7:$O$537,AN13,Jadwal!$P$7:$P$537,"T",Jadwal!$V$7:$V$537,$AQ$6)+COUNTIFS(Jadwal!$Y$7:$Y$537,AN13,Jadwal!$Z$7:$Z$537,"T",Jadwal!$AF$7:$AF$537,$AQ$6)+COUNTIFS(Jadwal!$AI$7:$AI$537,AN13,Jadwal!$AJ$7:$AJ$537,"T",Jadwal!$AP$7:$AP$537,$AQ$6)+COUNTIFS(Jadwal!$AS$7:$AS$537,AN13,Jadwal!$AT$7:$AT$537,"T",Jadwal!$AZ$7:$AZ$537,$AQ$6)</f>
        <v>2</v>
      </c>
      <c r="AR13" s="252">
        <f>(COUNTIFS(Jadwal!$D$7:$D$592,AN13,Jadwal!$E$7:$E$592,"P",Jadwal!$L$7:$L$592,$AQ$6)+COUNTIFS(Jadwal!$O$7:$O$592,AN13,Jadwal!$P$7:$P$592,"P",Jadwal!$V$7:$V$592,$AQ$6)+COUNTIFS(Jadwal!$Y$7:$Y$592,AN13,Jadwal!$Z$7:$Z$592,"P",Jadwal!$AF$7:$AF$592,$AQ$6)+COUNTIFS(Jadwal!$AI$7:$AI$592,AN13,Jadwal!$AJ$7:$AJ$592,"P",Jadwal!$AP$7:$AP$592,$AQ$6)+COUNTIFS(Jadwal!$AS$7:$AS$592,AN13,Jadwal!$AT$7:$AT$592,"P",Jadwal!$AZ$7:$AZ$592,$AQ$6))+ (COUNTIFS(Jadwal!$D$7:$D$592,AN13,Jadwal!$E$7:$E$592,"PM",Jadwal!$L$7:$L$592,$AQ$6)+COUNTIFS(Jadwal!$O$7:$O$592,AN13,Jadwal!$P$7:$P$592,"PM",Jadwal!$V$7:$V$592,$AQ$6)+COUNTIFS(Jadwal!$Y$7:$Y$592,AN13,Jadwal!$Z$7:$Z$592,"PM",Jadwal!$AF$7:$AF$592,$AQ$6)+COUNTIFS(Jadwal!$AI$7:$AI$592,AN13,Jadwal!$AJ$7:$AJ$592,"PM",Jadwal!$AP$7:$AP$592,$AQ$6)+COUNTIFS(Jadwal!$AS$7:$AS$592,AN13,Jadwal!$AT$7:$AT$592,"PM",Jadwal!$AZ$7:$AZ$592,$AQ$6))</f>
        <v>0</v>
      </c>
      <c r="AS13" s="252">
        <f>COUNTIFS(Jadwal!$D$7:$D$537,AN13,Jadwal!$E$7:$E$537,"T",Jadwal!$L$7:$L$537,$AS$6)+COUNTIFS(Jadwal!$O$7:$O$537,AN13,Jadwal!$P$7:$P$537,"T",Jadwal!$V$7:$V$537,$AS$6)+COUNTIFS(Jadwal!$Y$7:$Y$537,AN13,Jadwal!$Z$7:$Z$537,"T",Jadwal!$AF$7:$AF$537,$AS$6)+COUNTIFS(Jadwal!$AI$7:$AI$537,AN13,Jadwal!$AJ$7:$AJ$537,"T",Jadwal!$AP$7:$AP$537,$AS$6)+COUNTIFS(Jadwal!$AS$7:$AS$537,AN13,Jadwal!$AT$7:$AT$537,"T",Jadwal!$AZ$7:$AZ$537,$AS$6)</f>
        <v>2</v>
      </c>
      <c r="AT13" s="252">
        <f>COUNTIFS(Jadwal!$D$7:$D$537,AN13,Jadwal!$E$7:$E$537,"P",Jadwal!$L$7:$L$537,$AS$6)+COUNTIFS(Jadwal!$O$7:$O$537,AN13,Jadwal!$P$7:$P$537,"P",Jadwal!$V$7:$V$537,$AS$6)+COUNTIFS(Jadwal!$Y$7:$Y$537,AN13,Jadwal!$Z$7:$Z$537,"P",Jadwal!$AF$7:$AF$537,$AS$6)+COUNTIFS(Jadwal!$AI$7:$AI$537,AN13,Jadwal!$AJ$7:$AJ$537,"P",Jadwal!$AP$7:$AP$537,$AS$6)+COUNTIFS(Jadwal!$AS$7:$AS$537,AN13,Jadwal!$AT$7:$AT$537,"P",Jadwal!$AZ$7:$AZ$537,$AS$6)</f>
        <v>0</v>
      </c>
      <c r="AU13" s="226"/>
      <c r="AV13" s="221"/>
      <c r="AW13" s="221"/>
      <c r="AX13" s="221"/>
      <c r="AY13" s="221"/>
      <c r="AZ13" s="221"/>
      <c r="BA13" s="221"/>
      <c r="BB13" s="221"/>
      <c r="BC13" s="221"/>
      <c r="BD13" s="221"/>
    </row>
    <row r="14" ht="12.75" customHeight="1">
      <c r="A14" s="617">
        <v>8.0</v>
      </c>
      <c r="B14" s="269">
        <v>1331105.0</v>
      </c>
      <c r="C14" s="340" t="s">
        <v>600</v>
      </c>
      <c r="D14" s="242" t="s">
        <v>33</v>
      </c>
      <c r="E14" s="247"/>
      <c r="F14" s="239"/>
      <c r="G14" s="246"/>
      <c r="H14" s="246"/>
      <c r="I14" s="239"/>
      <c r="J14" s="608" t="s">
        <v>558</v>
      </c>
      <c r="K14" s="614" t="s">
        <v>601</v>
      </c>
      <c r="L14" s="530"/>
      <c r="M14" s="533"/>
      <c r="N14" s="533"/>
      <c r="O14" s="246"/>
      <c r="P14" s="239"/>
      <c r="Q14" s="239"/>
      <c r="R14" s="247"/>
      <c r="S14" s="247"/>
      <c r="T14" s="247"/>
      <c r="U14" s="531"/>
      <c r="V14" s="618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92"/>
      <c r="AK14" s="604"/>
      <c r="AL14" s="221"/>
      <c r="AM14" s="252">
        <v>7.0</v>
      </c>
      <c r="AN14" s="612" t="s">
        <v>36</v>
      </c>
      <c r="AO14" s="605">
        <v>3.0</v>
      </c>
      <c r="AP14" s="610" t="s">
        <v>602</v>
      </c>
      <c r="AQ14" s="252">
        <f>COUNTIFS(Jadwal!$D$7:$D$537,AN14,Jadwal!$E$7:$E$537,"T",Jadwal!$L$7:$L$537,$AQ$6)+COUNTIFS(Jadwal!$O$7:$O$537,AN14,Jadwal!$P$7:$P$537,"T",Jadwal!$V$7:$V$537,$AQ$6)+COUNTIFS(Jadwal!$Y$7:$Y$537,AN14,Jadwal!$Z$7:$Z$537,"T",Jadwal!$AF$7:$AF$537,$AQ$6)+COUNTIFS(Jadwal!$AI$7:$AI$537,AN14,Jadwal!$AJ$7:$AJ$537,"T",Jadwal!$AP$7:$AP$537,$AQ$6)+COUNTIFS(Jadwal!$AS$7:$AS$537,AN14,Jadwal!$AT$7:$AT$537,"T",Jadwal!$AZ$7:$AZ$537,$AQ$6)</f>
        <v>1</v>
      </c>
      <c r="AR14" s="252">
        <f>(COUNTIFS(Jadwal!$D$7:$D$592,AN14,Jadwal!$E$7:$E$592,"P",Jadwal!$L$7:$L$592,$AQ$6)+COUNTIFS(Jadwal!$O$7:$O$592,AN14,Jadwal!$P$7:$P$592,"P",Jadwal!$V$7:$V$592,$AQ$6)+COUNTIFS(Jadwal!$Y$7:$Y$592,AN14,Jadwal!$Z$7:$Z$592,"P",Jadwal!$AF$7:$AF$592,$AQ$6)+COUNTIFS(Jadwal!$AI$7:$AI$592,AN14,Jadwal!$AJ$7:$AJ$592,"P",Jadwal!$AP$7:$AP$592,$AQ$6)+COUNTIFS(Jadwal!$AS$7:$AS$592,AN14,Jadwal!$AT$7:$AT$592,"P",Jadwal!$AZ$7:$AZ$592,$AQ$6))+ (COUNTIFS(Jadwal!$D$7:$D$592,AN14,Jadwal!$E$7:$E$592,"PM",Jadwal!$L$7:$L$592,$AQ$6)+COUNTIFS(Jadwal!$O$7:$O$592,AN14,Jadwal!$P$7:$P$592,"PM",Jadwal!$V$7:$V$592,$AQ$6)+COUNTIFS(Jadwal!$Y$7:$Y$592,AN14,Jadwal!$Z$7:$Z$592,"PM",Jadwal!$AF$7:$AF$592,$AQ$6)+COUNTIFS(Jadwal!$AI$7:$AI$592,AN14,Jadwal!$AJ$7:$AJ$592,"PM",Jadwal!$AP$7:$AP$592,$AQ$6)+COUNTIFS(Jadwal!$AS$7:$AS$592,AN14,Jadwal!$AT$7:$AT$592,"PM",Jadwal!$AZ$7:$AZ$592,$AQ$6))</f>
        <v>4</v>
      </c>
      <c r="AS14" s="252">
        <f>COUNTIFS(Jadwal!$D$7:$D$537,AN14,Jadwal!$E$7:$E$537,"T",Jadwal!$L$7:$L$537,$AS$6)+COUNTIFS(Jadwal!$O$7:$O$537,AN14,Jadwal!$P$7:$P$537,"T",Jadwal!$V$7:$V$537,$AS$6)+COUNTIFS(Jadwal!$Y$7:$Y$537,AN14,Jadwal!$Z$7:$Z$537,"T",Jadwal!$AF$7:$AF$537,$AS$6)+COUNTIFS(Jadwal!$AI$7:$AI$537,AN14,Jadwal!$AJ$7:$AJ$537,"T",Jadwal!$AP$7:$AP$537,$AS$6)+COUNTIFS(Jadwal!$AS$7:$AS$537,AN14,Jadwal!$AT$7:$AT$537,"T",Jadwal!$AZ$7:$AZ$537,$AS$6)</f>
        <v>1</v>
      </c>
      <c r="AT14" s="252">
        <f>COUNTIFS(Jadwal!$D$7:$D$537,AN14,Jadwal!$E$7:$E$537,"P",Jadwal!$L$7:$L$537,$AS$6)+COUNTIFS(Jadwal!$O$7:$O$537,AN14,Jadwal!$P$7:$P$537,"P",Jadwal!$V$7:$V$537,$AS$6)+COUNTIFS(Jadwal!$Y$7:$Y$537,AN14,Jadwal!$Z$7:$Z$537,"P",Jadwal!$AF$7:$AF$537,$AS$6)+COUNTIFS(Jadwal!$AI$7:$AI$537,AN14,Jadwal!$AJ$7:$AJ$537,"P",Jadwal!$AP$7:$AP$537,$AS$6)+COUNTIFS(Jadwal!$AS$7:$AS$537,AN14,Jadwal!$AT$7:$AT$537,"P",Jadwal!$AZ$7:$AZ$537,$AS$6)</f>
        <v>4</v>
      </c>
      <c r="AU14" s="226"/>
      <c r="AV14" s="221"/>
      <c r="AW14" s="221"/>
      <c r="AX14" s="221"/>
      <c r="AY14" s="221"/>
      <c r="AZ14" s="221"/>
      <c r="BA14" s="221"/>
      <c r="BB14" s="221"/>
      <c r="BC14" s="221"/>
      <c r="BD14" s="221"/>
    </row>
    <row r="15" ht="12.75" customHeight="1">
      <c r="A15" s="276">
        <v>9.0</v>
      </c>
      <c r="B15" s="239"/>
      <c r="C15" s="252"/>
      <c r="D15" s="232"/>
      <c r="E15" s="231">
        <v>1.0</v>
      </c>
      <c r="F15" s="231">
        <v>1.0</v>
      </c>
      <c r="G15" s="243">
        <v>4.0</v>
      </c>
      <c r="H15" s="243"/>
      <c r="I15" s="239" t="e">
        <v>#REF!</v>
      </c>
      <c r="J15" s="252"/>
      <c r="K15" s="252"/>
      <c r="L15" s="246"/>
      <c r="M15" s="247"/>
      <c r="N15" s="247"/>
      <c r="O15" s="248"/>
      <c r="P15" s="248"/>
      <c r="Q15" s="247"/>
      <c r="R15" s="247"/>
      <c r="S15" s="619"/>
      <c r="T15" s="247"/>
      <c r="U15" s="247"/>
      <c r="V15" s="247"/>
      <c r="W15" s="247"/>
      <c r="X15" s="247"/>
      <c r="Y15" s="247"/>
      <c r="Z15" s="247"/>
      <c r="AA15" s="287"/>
      <c r="AB15" s="287"/>
      <c r="AC15" s="287"/>
      <c r="AD15" s="287"/>
      <c r="AE15" s="288"/>
      <c r="AF15" s="288"/>
      <c r="AG15" s="239"/>
      <c r="AH15" s="239"/>
      <c r="AI15" s="239"/>
      <c r="AJ15" s="276"/>
      <c r="AK15" s="320"/>
      <c r="AL15" s="178"/>
      <c r="AM15" s="252">
        <v>8.0</v>
      </c>
      <c r="AN15" s="277" t="s">
        <v>33</v>
      </c>
      <c r="AO15" s="324">
        <v>3.0</v>
      </c>
      <c r="AP15" s="610" t="s">
        <v>602</v>
      </c>
      <c r="AQ15" s="252">
        <f>COUNTIFS(Jadwal!$D$7:$D$537,AN15,Jadwal!$E$7:$E$537,"T",Jadwal!$L$7:$L$537,$AQ$6)+COUNTIFS(Jadwal!$O$7:$O$537,AN15,Jadwal!$P$7:$P$537,"T",Jadwal!$V$7:$V$537,$AQ$6)+COUNTIFS(Jadwal!$Y$7:$Y$537,AN15,Jadwal!$Z$7:$Z$537,"T",Jadwal!$AF$7:$AF$537,$AQ$6)+COUNTIFS(Jadwal!$AI$7:$AI$537,AN15,Jadwal!$AJ$7:$AJ$537,"T",Jadwal!$AP$7:$AP$537,$AQ$6)+COUNTIFS(Jadwal!$AS$7:$AS$537,AN15,Jadwal!$AT$7:$AT$537,"T",Jadwal!$AZ$7:$AZ$537,$AQ$6)</f>
        <v>1</v>
      </c>
      <c r="AR15" s="252">
        <f>(COUNTIFS(Jadwal!$D$7:$D$592,AN15,Jadwal!$E$7:$E$592,"P",Jadwal!$L$7:$L$592,$AQ$6)+COUNTIFS(Jadwal!$O$7:$O$592,AN15,Jadwal!$P$7:$P$592,"P",Jadwal!$V$7:$V$592,$AQ$6)+COUNTIFS(Jadwal!$Y$7:$Y$592,AN15,Jadwal!$Z$7:$Z$592,"P",Jadwal!$AF$7:$AF$592,$AQ$6)+COUNTIFS(Jadwal!$AI$7:$AI$592,AN15,Jadwal!$AJ$7:$AJ$592,"P",Jadwal!$AP$7:$AP$592,$AQ$6)+COUNTIFS(Jadwal!$AS$7:$AS$592,AN15,Jadwal!$AT$7:$AT$592,"P",Jadwal!$AZ$7:$AZ$592,$AQ$6))+ (COUNTIFS(Jadwal!$D$7:$D$592,AN15,Jadwal!$E$7:$E$592,"PM",Jadwal!$L$7:$L$592,$AQ$6)+COUNTIFS(Jadwal!$O$7:$O$592,AN15,Jadwal!$P$7:$P$592,"PM",Jadwal!$V$7:$V$592,$AQ$6)+COUNTIFS(Jadwal!$Y$7:$Y$592,AN15,Jadwal!$Z$7:$Z$592,"PM",Jadwal!$AF$7:$AF$592,$AQ$6)+COUNTIFS(Jadwal!$AI$7:$AI$592,AN15,Jadwal!$AJ$7:$AJ$592,"PM",Jadwal!$AP$7:$AP$592,$AQ$6)+COUNTIFS(Jadwal!$AS$7:$AS$592,AN15,Jadwal!$AT$7:$AT$592,"PM",Jadwal!$AZ$7:$AZ$592,$AQ$6))</f>
        <v>4</v>
      </c>
      <c r="AS15" s="252">
        <f>COUNTIFS(Jadwal!$D$7:$D$537,AN15,Jadwal!$E$7:$E$537,"T",Jadwal!$L$7:$L$537,$AS$6)+COUNTIFS(Jadwal!$O$7:$O$537,AN15,Jadwal!$P$7:$P$537,"T",Jadwal!$V$7:$V$537,$AS$6)+COUNTIFS(Jadwal!$Y$7:$Y$537,AN15,Jadwal!$Z$7:$Z$537,"T",Jadwal!$AF$7:$AF$537,$AS$6)+COUNTIFS(Jadwal!$AI$7:$AI$537,AN15,Jadwal!$AJ$7:$AJ$537,"T",Jadwal!$AP$7:$AP$537,$AS$6)+COUNTIFS(Jadwal!$AS$7:$AS$537,AN15,Jadwal!$AT$7:$AT$537,"T",Jadwal!$AZ$7:$AZ$537,$AS$6)</f>
        <v>1</v>
      </c>
      <c r="AT15" s="252">
        <f>COUNTIFS(Jadwal!$D$7:$D$537,AN15,Jadwal!$E$7:$E$537,"P",Jadwal!$L$7:$L$537,$AS$6)+COUNTIFS(Jadwal!$O$7:$O$537,AN15,Jadwal!$P$7:$P$537,"P",Jadwal!$V$7:$V$537,$AS$6)+COUNTIFS(Jadwal!$Y$7:$Y$537,AN15,Jadwal!$Z$7:$Z$537,"P",Jadwal!$AF$7:$AF$537,$AS$6)+COUNTIFS(Jadwal!$AI$7:$AI$537,AN15,Jadwal!$AJ$7:$AJ$537,"P",Jadwal!$AP$7:$AP$537,$AS$6)+COUNTIFS(Jadwal!$AS$7:$AS$537,AN15,Jadwal!$AT$7:$AT$537,"P",Jadwal!$AZ$7:$AZ$537,$AS$6)</f>
        <v>4</v>
      </c>
      <c r="AU15" s="226"/>
      <c r="AV15" s="221"/>
      <c r="AW15" s="221"/>
      <c r="AX15" s="221"/>
      <c r="AY15" s="221"/>
      <c r="AZ15" s="221"/>
      <c r="BA15" s="221"/>
      <c r="BB15" s="221"/>
      <c r="BC15" s="221"/>
      <c r="BD15" s="221"/>
    </row>
    <row r="16" ht="12.75" customHeight="1">
      <c r="A16" s="239">
        <v>10.0</v>
      </c>
      <c r="B16" s="239"/>
      <c r="C16" s="239"/>
      <c r="D16" s="231"/>
      <c r="E16" s="239"/>
      <c r="F16" s="239"/>
      <c r="G16" s="246"/>
      <c r="H16" s="246"/>
      <c r="I16" s="239"/>
      <c r="J16" s="246"/>
      <c r="K16" s="239"/>
      <c r="L16" s="246"/>
      <c r="M16" s="246"/>
      <c r="N16" s="246"/>
      <c r="O16" s="246"/>
      <c r="P16" s="239"/>
      <c r="Q16" s="239"/>
      <c r="R16" s="247"/>
      <c r="S16" s="247"/>
      <c r="T16" s="247"/>
      <c r="U16" s="239"/>
      <c r="V16" s="247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92"/>
      <c r="AL16" s="221"/>
      <c r="AM16" s="252">
        <v>9.0</v>
      </c>
      <c r="AN16" s="254"/>
      <c r="AO16" s="303"/>
      <c r="AP16" s="252"/>
      <c r="AQ16" s="252">
        <f>COUNTIFS(Jadwal!$D$7:$D$537,AN16,Jadwal!$E$7:$E$537,"T",Jadwal!$L$7:$L$537,$AQ$6)+COUNTIFS(Jadwal!$O$7:$O$537,AN16,Jadwal!$P$7:$P$537,"T",Jadwal!$V$7:$V$537,$AQ$6)+COUNTIFS(Jadwal!$Y$7:$Y$537,AN16,Jadwal!$Z$7:$Z$537,"T",Jadwal!$AF$7:$AF$537,$AQ$6)+COUNTIFS(Jadwal!$AI$7:$AI$537,AN16,Jadwal!$AJ$7:$AJ$537,"T",Jadwal!$AP$7:$AP$537,$AQ$6)+COUNTIFS(Jadwal!$AS$7:$AS$537,AN16,Jadwal!$AT$7:$AT$537,"T",Jadwal!$AZ$7:$AZ$537,$AQ$6)</f>
        <v>0</v>
      </c>
      <c r="AR16" s="252">
        <f>COUNTIFS(Jadwal!$D$7:$D$537,AN16,Jadwal!$E$7:$E$537,"P",Jadwal!$L$7:$L$537,$AQ$6)+COUNTIFS(Jadwal!$O$7:$O$537,AN16,Jadwal!$P$7:$P$537,"P",Jadwal!$V$7:$V$537,$AQ$6)+COUNTIFS(Jadwal!$Y$7:$Y$537,AN16,Jadwal!$Z$7:$Z$537,"P",Jadwal!$AF$7:$AF$537,$AQ$6)+COUNTIFS(Jadwal!$AI$7:$AI$537,AN16,Jadwal!$AJ$7:$AJ$537,"P",Jadwal!$AP$7:$AP$537,$AQ$6)+COUNTIFS(Jadwal!$AS$7:$AS$537,AN16,Jadwal!$AT$7:$AT$537,"P",Jadwal!$AZ$7:$AZ$537,$AQ$6)</f>
        <v>0</v>
      </c>
      <c r="AS16" s="252">
        <f>COUNTIFS(Jadwal!$D$7:$D$537,AN16,Jadwal!$E$7:$E$537,"T",Jadwal!$L$7:$L$537,$AS$6)+COUNTIFS(Jadwal!$O$7:$O$537,AN16,Jadwal!$P$7:$P$537,"T",Jadwal!$V$7:$V$537,$AS$6)+COUNTIFS(Jadwal!$Y$7:$Y$537,AN16,Jadwal!$Z$7:$Z$537,"T",Jadwal!$AF$7:$AF$537,$AS$6)+COUNTIFS(Jadwal!$AI$7:$AI$537,AN16,Jadwal!$AJ$7:$AJ$537,"T",Jadwal!$AP$7:$AP$537,$AS$6)+COUNTIFS(Jadwal!$AS$7:$AS$537,AN16,Jadwal!$AT$7:$AT$537,"T",Jadwal!$AZ$7:$AZ$537,$AS$6)</f>
        <v>0</v>
      </c>
      <c r="AT16" s="252">
        <f>COUNTIFS(Jadwal!$D$7:$D$537,AN16,Jadwal!$E$7:$E$537,"P",Jadwal!$L$7:$L$537,$AS$6)+COUNTIFS(Jadwal!$O$7:$O$537,AN16,Jadwal!$P$7:$P$537,"P",Jadwal!$V$7:$V$537,$AS$6)+COUNTIFS(Jadwal!$Y$7:$Y$537,AN16,Jadwal!$Z$7:$Z$537,"P",Jadwal!$AF$7:$AF$537,$AS$6)+COUNTIFS(Jadwal!$AI$7:$AI$537,AN16,Jadwal!$AJ$7:$AJ$537,"P",Jadwal!$AP$7:$AP$537,$AS$6)+COUNTIFS(Jadwal!$AS$7:$AS$537,AN16,Jadwal!$AT$7:$AT$537,"P",Jadwal!$AZ$7:$AZ$537,$AS$6)</f>
        <v>0</v>
      </c>
      <c r="AU16" s="221"/>
      <c r="AV16" s="221"/>
      <c r="AW16" s="221"/>
      <c r="AX16" s="221"/>
      <c r="AY16" s="221"/>
      <c r="AZ16" s="221"/>
      <c r="BA16" s="221"/>
      <c r="BB16" s="221"/>
      <c r="BC16" s="221"/>
      <c r="BD16" s="221"/>
    </row>
    <row r="17" ht="12.75" customHeight="1">
      <c r="A17" s="221"/>
      <c r="B17" s="221"/>
      <c r="C17" s="221"/>
      <c r="D17" s="222"/>
      <c r="E17" s="221"/>
      <c r="F17" s="221"/>
      <c r="G17" s="223"/>
      <c r="H17" s="223"/>
      <c r="I17" s="221"/>
      <c r="J17" s="223"/>
      <c r="K17" s="221"/>
      <c r="L17" s="223"/>
      <c r="M17" s="223"/>
      <c r="N17" s="223"/>
      <c r="O17" s="223"/>
      <c r="P17" s="221"/>
      <c r="Q17" s="221"/>
      <c r="R17" s="224"/>
      <c r="S17" s="225"/>
      <c r="T17" s="225"/>
      <c r="U17" s="221"/>
      <c r="V17" s="224"/>
      <c r="W17" s="224"/>
      <c r="X17" s="224"/>
      <c r="Y17" s="221"/>
      <c r="Z17" s="221"/>
      <c r="AA17" s="221"/>
      <c r="AB17" s="221"/>
      <c r="AC17" s="226"/>
      <c r="AD17" s="226"/>
      <c r="AE17" s="226"/>
      <c r="AF17" s="221"/>
      <c r="AG17" s="221"/>
      <c r="AH17" s="221"/>
      <c r="AI17" s="221"/>
      <c r="AJ17" s="221"/>
      <c r="AK17" s="221"/>
      <c r="AL17" s="221"/>
      <c r="AM17" s="252">
        <v>10.0</v>
      </c>
      <c r="AN17" s="231"/>
      <c r="AO17" s="303"/>
      <c r="AP17" s="252"/>
      <c r="AQ17" s="252">
        <f>COUNTIFS(Jadwal!$D$7:$D$537,AN17,Jadwal!$E$7:$E$537,"T",Jadwal!$L$7:$L$537,$AQ$6)+COUNTIFS(Jadwal!$O$7:$O$537,AN17,Jadwal!$P$7:$P$537,"T",Jadwal!$V$7:$V$537,$AQ$6)+COUNTIFS(Jadwal!$Y$7:$Y$537,AN17,Jadwal!$Z$7:$Z$537,"T",Jadwal!$AF$7:$AF$537,$AQ$6)+COUNTIFS(Jadwal!$AI$7:$AI$537,AN17,Jadwal!$AJ$7:$AJ$537,"T",Jadwal!$AP$7:$AP$537,$AQ$6)+COUNTIFS(Jadwal!$AS$7:$AS$537,AN17,Jadwal!$AT$7:$AT$537,"T",Jadwal!$AZ$7:$AZ$537,$AQ$6)</f>
        <v>0</v>
      </c>
      <c r="AR17" s="252">
        <f>COUNTIFS(Jadwal!$D$7:$D$537,AN17,Jadwal!$E$7:$E$537,"P",Jadwal!$L$7:$L$537,$AQ$6)+COUNTIFS(Jadwal!$O$7:$O$537,AN17,Jadwal!$P$7:$P$537,"P",Jadwal!$V$7:$V$537,$AQ$6)+COUNTIFS(Jadwal!$Y$7:$Y$537,AN17,Jadwal!$Z$7:$Z$537,"P",Jadwal!$AF$7:$AF$537,$AQ$6)+COUNTIFS(Jadwal!$AI$7:$AI$537,AN17,Jadwal!$AJ$7:$AJ$537,"P",Jadwal!$AP$7:$AP$537,$AQ$6)+COUNTIFS(Jadwal!$AS$7:$AS$537,AN17,Jadwal!$AT$7:$AT$537,"P",Jadwal!$AZ$7:$AZ$537,$AQ$6)</f>
        <v>0</v>
      </c>
      <c r="AS17" s="252">
        <f>COUNTIFS(Jadwal!$D$7:$D$537,AN17,Jadwal!$E$7:$E$537,"T",Jadwal!$L$7:$L$537,$AS$6)+COUNTIFS(Jadwal!$O$7:$O$537,AN17,Jadwal!$P$7:$P$537,"T",Jadwal!$V$7:$V$537,$AS$6)+COUNTIFS(Jadwal!$Y$7:$Y$537,AN17,Jadwal!$Z$7:$Z$537,"T",Jadwal!$AF$7:$AF$537,$AS$6)+COUNTIFS(Jadwal!$AI$7:$AI$537,AN17,Jadwal!$AJ$7:$AJ$537,"T",Jadwal!$AP$7:$AP$537,$AS$6)+COUNTIFS(Jadwal!$AS$7:$AS$537,AN17,Jadwal!$AT$7:$AT$537,"T",Jadwal!$AZ$7:$AZ$537,$AS$6)</f>
        <v>0</v>
      </c>
      <c r="AT17" s="252">
        <f>COUNTIFS(Jadwal!$D$7:$D$537,AN17,Jadwal!$E$7:$E$537,"P",Jadwal!$L$7:$L$537,$AS$6)+COUNTIFS(Jadwal!$O$7:$O$537,AN17,Jadwal!$P$7:$P$537,"P",Jadwal!$V$7:$V$537,$AS$6)+COUNTIFS(Jadwal!$Y$7:$Y$537,AN17,Jadwal!$Z$7:$Z$537,"P",Jadwal!$AF$7:$AF$537,$AS$6)+COUNTIFS(Jadwal!$AI$7:$AI$537,AN17,Jadwal!$AJ$7:$AJ$537,"P",Jadwal!$AP$7:$AP$537,$AS$6)+COUNTIFS(Jadwal!$AS$7:$AS$537,AN17,Jadwal!$AT$7:$AT$537,"P",Jadwal!$AZ$7:$AZ$537,$AS$6)</f>
        <v>0</v>
      </c>
      <c r="AU17" s="221"/>
      <c r="AV17" s="221"/>
      <c r="AW17" s="221"/>
      <c r="AX17" s="221"/>
      <c r="AY17" s="221"/>
      <c r="AZ17" s="221"/>
      <c r="BA17" s="221"/>
      <c r="BB17" s="221"/>
      <c r="BC17" s="221"/>
      <c r="BD17" s="221"/>
    </row>
    <row r="18" ht="12.75" customHeight="1">
      <c r="A18" s="221"/>
      <c r="B18" s="221"/>
      <c r="C18" s="221"/>
      <c r="D18" s="222"/>
      <c r="E18" s="221"/>
      <c r="F18" s="221"/>
      <c r="G18" s="223"/>
      <c r="H18" s="223"/>
      <c r="I18" s="221"/>
      <c r="J18" s="223"/>
      <c r="K18" s="221"/>
      <c r="L18" s="223"/>
      <c r="M18" s="223"/>
      <c r="N18" s="223"/>
      <c r="O18" s="223"/>
      <c r="P18" s="221"/>
      <c r="Q18" s="221"/>
      <c r="R18" s="224"/>
      <c r="S18" s="225"/>
      <c r="T18" s="225"/>
      <c r="U18" s="221"/>
      <c r="V18" s="224"/>
      <c r="W18" s="224"/>
      <c r="X18" s="224"/>
      <c r="Y18" s="221"/>
      <c r="Z18" s="221"/>
      <c r="AA18" s="221"/>
      <c r="AB18" s="221"/>
      <c r="AC18" s="226"/>
      <c r="AD18" s="226"/>
      <c r="AE18" s="226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  <c r="BD18" s="221"/>
    </row>
    <row r="19" ht="12.75" customHeight="1">
      <c r="A19" s="227" t="s">
        <v>422</v>
      </c>
      <c r="B19" s="221"/>
      <c r="C19" s="221"/>
      <c r="D19" s="222"/>
      <c r="E19" s="221"/>
      <c r="F19" s="221"/>
      <c r="G19" s="223"/>
      <c r="H19" s="223"/>
      <c r="I19" s="221"/>
      <c r="J19" s="223"/>
      <c r="K19" s="221"/>
      <c r="L19" s="223"/>
      <c r="M19" s="223"/>
      <c r="N19" s="223"/>
      <c r="O19" s="223"/>
      <c r="P19" s="221"/>
      <c r="Q19" s="221"/>
      <c r="R19" s="224"/>
      <c r="S19" s="225"/>
      <c r="T19" s="225"/>
      <c r="U19" s="221"/>
      <c r="V19" s="224"/>
      <c r="W19" s="224"/>
      <c r="X19" s="224"/>
      <c r="Y19" s="221"/>
      <c r="Z19" s="221"/>
      <c r="AA19" s="221"/>
      <c r="AB19" s="221"/>
      <c r="AC19" s="226"/>
      <c r="AD19" s="226"/>
      <c r="AE19" s="226"/>
      <c r="AF19" s="221"/>
      <c r="AG19" s="221"/>
      <c r="AH19" s="221"/>
      <c r="AI19" s="221"/>
      <c r="AJ19" s="221"/>
      <c r="AK19" s="221"/>
      <c r="AL19" s="221"/>
      <c r="AM19" s="280" t="s">
        <v>423</v>
      </c>
      <c r="AN19" s="281"/>
      <c r="AO19" s="92"/>
      <c r="AP19" s="92"/>
      <c r="AQ19" s="92"/>
      <c r="AR19" s="92"/>
      <c r="AS19" s="92"/>
      <c r="AT19" s="92"/>
      <c r="AU19" s="221"/>
      <c r="AV19" s="221"/>
      <c r="AW19" s="221"/>
      <c r="AX19" s="221"/>
      <c r="AY19" s="221"/>
      <c r="AZ19" s="221"/>
      <c r="BA19" s="221"/>
      <c r="BB19" s="221"/>
      <c r="BC19" s="221"/>
      <c r="BD19" s="221"/>
    </row>
    <row r="20" ht="35.25" customHeight="1">
      <c r="A20" s="231" t="s">
        <v>372</v>
      </c>
      <c r="B20" s="232" t="s">
        <v>11</v>
      </c>
      <c r="C20" s="231" t="s">
        <v>373</v>
      </c>
      <c r="D20" s="233" t="s">
        <v>374</v>
      </c>
      <c r="E20" s="233" t="s">
        <v>375</v>
      </c>
      <c r="F20" s="231" t="s">
        <v>376</v>
      </c>
      <c r="G20" s="232" t="s">
        <v>377</v>
      </c>
      <c r="H20" s="232" t="s">
        <v>378</v>
      </c>
      <c r="I20" s="232" t="s">
        <v>379</v>
      </c>
      <c r="J20" s="232" t="s">
        <v>13</v>
      </c>
      <c r="K20" s="232" t="s">
        <v>14</v>
      </c>
      <c r="L20" s="232" t="s">
        <v>15</v>
      </c>
      <c r="M20" s="232" t="s">
        <v>16</v>
      </c>
      <c r="N20" s="232"/>
      <c r="O20" s="232" t="s">
        <v>380</v>
      </c>
      <c r="P20" s="232" t="s">
        <v>381</v>
      </c>
      <c r="Q20" s="232" t="s">
        <v>382</v>
      </c>
      <c r="R20" s="232" t="s">
        <v>383</v>
      </c>
      <c r="S20" s="231" t="s">
        <v>384</v>
      </c>
      <c r="T20" s="231"/>
      <c r="U20" s="231" t="s">
        <v>385</v>
      </c>
      <c r="V20" s="231" t="s">
        <v>386</v>
      </c>
      <c r="W20" s="231"/>
      <c r="X20" s="231"/>
      <c r="Y20" s="231"/>
      <c r="Z20" s="232"/>
      <c r="AA20" s="232"/>
      <c r="AB20" s="232"/>
      <c r="AC20" s="232"/>
      <c r="AD20" s="232"/>
      <c r="AE20" s="232"/>
      <c r="AF20" s="232"/>
      <c r="AG20" s="232"/>
      <c r="AH20" s="232"/>
      <c r="AI20" s="231"/>
      <c r="AJ20" s="231"/>
      <c r="AK20" s="222"/>
      <c r="AL20" s="221"/>
      <c r="AM20" s="234" t="s">
        <v>372</v>
      </c>
      <c r="AN20" s="234" t="s">
        <v>12</v>
      </c>
      <c r="AO20" s="234" t="s">
        <v>376</v>
      </c>
      <c r="AP20" s="234" t="s">
        <v>403</v>
      </c>
      <c r="AQ20" s="568" t="s">
        <v>78</v>
      </c>
      <c r="AR20" s="237"/>
      <c r="AS20" s="236" t="s">
        <v>603</v>
      </c>
      <c r="AT20" s="283"/>
      <c r="AU20" s="221"/>
      <c r="AV20" s="221"/>
      <c r="AW20" s="221"/>
      <c r="AX20" s="221"/>
      <c r="AY20" s="221"/>
      <c r="AZ20" s="221"/>
      <c r="BA20" s="221"/>
      <c r="BB20" s="221"/>
      <c r="BC20" s="221"/>
      <c r="BD20" s="221"/>
    </row>
    <row r="21" ht="12.75" customHeight="1">
      <c r="A21" s="239">
        <v>1.0</v>
      </c>
      <c r="B21" s="599" t="s">
        <v>70</v>
      </c>
      <c r="C21" s="527" t="s">
        <v>429</v>
      </c>
      <c r="D21" s="528" t="s">
        <v>71</v>
      </c>
      <c r="E21" s="231"/>
      <c r="F21" s="231"/>
      <c r="G21" s="243"/>
      <c r="H21" s="243"/>
      <c r="I21" s="239"/>
      <c r="J21" s="602" t="s">
        <v>604</v>
      </c>
      <c r="K21" s="532" t="s">
        <v>499</v>
      </c>
      <c r="L21" s="246"/>
      <c r="M21" s="247"/>
      <c r="N21" s="247"/>
      <c r="O21" s="248"/>
      <c r="P21" s="248"/>
      <c r="Q21" s="247"/>
      <c r="R21" s="247"/>
      <c r="S21" s="286"/>
      <c r="T21" s="247"/>
      <c r="U21" s="603"/>
      <c r="V21" s="530"/>
      <c r="W21" s="530"/>
      <c r="X21" s="247"/>
      <c r="Y21" s="247"/>
      <c r="Z21" s="247"/>
      <c r="AA21" s="287"/>
      <c r="AB21" s="287"/>
      <c r="AC21" s="287"/>
      <c r="AD21" s="287"/>
      <c r="AE21" s="288"/>
      <c r="AF21" s="288"/>
      <c r="AG21" s="288"/>
      <c r="AH21" s="239"/>
      <c r="AI21" s="239"/>
      <c r="AJ21" s="239"/>
      <c r="AK21" s="548"/>
      <c r="AL21" s="221"/>
      <c r="AM21" s="250"/>
      <c r="AN21" s="250"/>
      <c r="AO21" s="250"/>
      <c r="AP21" s="250"/>
      <c r="AQ21" s="252" t="s">
        <v>369</v>
      </c>
      <c r="AR21" s="252" t="s">
        <v>404</v>
      </c>
      <c r="AS21" s="252" t="s">
        <v>369</v>
      </c>
      <c r="AT21" s="252" t="s">
        <v>404</v>
      </c>
      <c r="AU21" s="221"/>
      <c r="AV21" s="221"/>
      <c r="AW21" s="221"/>
      <c r="AX21" s="221"/>
      <c r="AY21" s="221"/>
      <c r="AZ21" s="221"/>
      <c r="BA21" s="221"/>
      <c r="BB21" s="221"/>
      <c r="BC21" s="221"/>
      <c r="BD21" s="221"/>
    </row>
    <row r="22" ht="12.75" customHeight="1">
      <c r="A22" s="239">
        <v>2.0</v>
      </c>
      <c r="B22" s="605">
        <v>1032101.0</v>
      </c>
      <c r="C22" s="541" t="s">
        <v>605</v>
      </c>
      <c r="D22" s="542" t="s">
        <v>81</v>
      </c>
      <c r="E22" s="231"/>
      <c r="F22" s="231"/>
      <c r="G22" s="243"/>
      <c r="H22" s="243"/>
      <c r="I22" s="239"/>
      <c r="J22" s="556" t="s">
        <v>606</v>
      </c>
      <c r="K22" s="608"/>
      <c r="L22" s="246"/>
      <c r="M22" s="247"/>
      <c r="N22" s="247"/>
      <c r="O22" s="248"/>
      <c r="P22" s="248"/>
      <c r="Q22" s="247"/>
      <c r="R22" s="247"/>
      <c r="S22" s="286"/>
      <c r="T22" s="247"/>
      <c r="U22" s="556"/>
      <c r="V22" s="530"/>
      <c r="W22" s="533"/>
      <c r="X22" s="247"/>
      <c r="Y22" s="247"/>
      <c r="Z22" s="247"/>
      <c r="AA22" s="287"/>
      <c r="AB22" s="287"/>
      <c r="AC22" s="287"/>
      <c r="AD22" s="287"/>
      <c r="AE22" s="288"/>
      <c r="AF22" s="288"/>
      <c r="AG22" s="239"/>
      <c r="AH22" s="239"/>
      <c r="AI22" s="239"/>
      <c r="AJ22" s="239"/>
      <c r="AK22" s="548"/>
      <c r="AL22" s="221"/>
      <c r="AM22" s="252">
        <v>1.0</v>
      </c>
      <c r="AN22" s="620" t="s">
        <v>71</v>
      </c>
      <c r="AO22" s="599">
        <v>3.0</v>
      </c>
      <c r="AP22" s="610" t="s">
        <v>485</v>
      </c>
      <c r="AQ22" s="252">
        <f>COUNTIFS(Jadwal!$D$7:$D$537,AN22,Jadwal!$E$7:$E$537,"T",Jadwal!$L$7:$L$537,$AQ$20)+COUNTIFS(Jadwal!$O$7:$O$537,AN22,Jadwal!$P$7:$P$537,"T",Jadwal!$V$7:$V$537,$AQ$20)+COUNTIFS(Jadwal!$Y$7:$Y$537,AN22,Jadwal!$Z$7:$Z$537,"T",Jadwal!$AF$7:$AF$537,$AQ$20)+COUNTIFS(Jadwal!$AI$7:$AI$537,AN22,Jadwal!$AJ$7:$AJ$537,"T",Jadwal!$AP$7:$AP$537,$AQ$20)+COUNTIFS(Jadwal!$AS$7:$AS$537,AN22,Jadwal!$AT$7:$AT$537,"T",Jadwal!$AZ$7:$AZ$537,$AQ$20)</f>
        <v>2</v>
      </c>
      <c r="AR22" s="252">
        <f>(COUNTIFS(Jadwal!$D$7:$D$592,AN22,Jadwal!$E$7:$E$592,"P",Jadwal!$L$7:$L$592,$AQ$20)+COUNTIFS(Jadwal!$O$7:$O$592,AN22,Jadwal!$P$7:$P$592,"P",Jadwal!$V$7:$V$592,$AQ$20)+COUNTIFS(Jadwal!$Y$7:$Y$592,AN22,Jadwal!$Z$7:$Z$592,"P",Jadwal!$AF$7:$AF$592,$AQ$20)+COUNTIFS(Jadwal!$AI$7:$AI$592,AN22,Jadwal!$AJ$7:$AJ$592,"P",Jadwal!$AP$7:$AP$592,$AQ$20)+COUNTIFS(Jadwal!$AS$7:$AS$592,AN22,Jadwal!$AT$7:$AT$592,"P",Jadwal!$AZ$7:$AZ$592,$AQ$20))+(COUNTIFS(Jadwal!$D$7:$D$592,AN22,Jadwal!$E$7:$E$592,"PM",Jadwal!$L$7:$L$592,$AQ$20)+COUNTIFS(Jadwal!$O$7:$O$592,AN22,Jadwal!$P$7:$P$592,"PM",Jadwal!$V$7:$V$592,$AQ$20)+COUNTIFS(Jadwal!$Y$7:$Y$592,AN22,Jadwal!$Z$7:$Z$592,"PM",Jadwal!$AF$7:$AF$592,$AQ$20)+COUNTIFS(Jadwal!$AI$7:$AI$592,AN22,Jadwal!$AJ$7:$AJ$592,"PM",Jadwal!$AP$7:$AP$592,$AQ$20)+COUNTIFS(Jadwal!$AS$7:$AS$592,AN22,Jadwal!$AT$7:$AT$592,"PM",Jadwal!$AZ$7:$AZ$592,$AQ$20))</f>
        <v>2</v>
      </c>
      <c r="AS22" s="252">
        <f>COUNTIFS(Jadwal!$D$7:$D$537,AN22,Jadwal!$E$7:$E$537,"T",Jadwal!$L$7:$L$537,$AS$20)+COUNTIFS(Jadwal!$O$7:$O$537,AN22,Jadwal!$P$7:$P$537,"T",Jadwal!$V$7:$V$537,$AS$20)+COUNTIFS(Jadwal!$Y$7:$Y$537,AN22,Jadwal!$Z$7:$Z$537,"T",Jadwal!$AF$7:$AF$537,$AS$20)+COUNTIFS(Jadwal!$AI$7:$AI$537,AN22,Jadwal!$AJ$7:$AJ$537,"T",Jadwal!$AP$7:$AP$537,$AS$20)+COUNTIFS(Jadwal!$AS$7:$AS$537,AN22,Jadwal!$AT$7:$AT$537,"T",Jadwal!$AZ$7:$AZ$537,$AS$20)</f>
        <v>0</v>
      </c>
      <c r="AT22" s="252">
        <f>(COUNTIFS(Jadwal!$D$7:$D$592,AN22,Jadwal!$E$7:$E$592,"P",Jadwal!$L$7:$L$592,$AS$20)+COUNTIFS(Jadwal!$O$7:$O$592,AN22,Jadwal!$P$7:$P$592,"P",Jadwal!$V$7:$V$592,$AS$20)+COUNTIFS(Jadwal!$Y$7:$Y$592,AN22,Jadwal!$Z$7:$Z$592,"P",Jadwal!$AF$7:$AF$592,$AS$20)+COUNTIFS(Jadwal!$AI$7:$AI$592,AN22,Jadwal!$AJ$7:$AJ$592,"P",Jadwal!$AP$7:$AP$592,$AS$20)+COUNTIFS(Jadwal!$AS$7:$AS$592,AN22,Jadwal!$AT$7:$AT$592,"P",Jadwal!$AZ$7:$AZ$592,$AS$20))+ (COUNTIFS(Jadwal!$D$7:$D$592,AN22,Jadwal!$E$7:$E$592,"PM",Jadwal!$L$7:$L$592,$AS$20)+COUNTIFS(Jadwal!$O$7:$O$592,AN22,Jadwal!$P$7:$P$592,"PM",Jadwal!$V$7:$V$592,$AS$20)+COUNTIFS(Jadwal!$Y$7:$Y$592,AN22,Jadwal!$Z$7:$Z$592,"PM",Jadwal!$AF$7:$AF$592,$AS$20)+COUNTIFS(Jadwal!$AI$7:$AI$592,AN22,Jadwal!$AJ$7:$AJ$592,"PM",Jadwal!$AP$7:$AP$592,$AS$20)+COUNTIFS(Jadwal!$AS$7:$AS$592,AN22,Jadwal!$AT$7:$AT$592,"PM",Jadwal!$AZ$7:$AZ$592,$AS$20))</f>
        <v>0</v>
      </c>
      <c r="AU22" s="226"/>
      <c r="AV22" s="221"/>
      <c r="AW22" s="221"/>
      <c r="AX22" s="221"/>
      <c r="AY22" s="221"/>
      <c r="AZ22" s="221"/>
      <c r="BA22" s="221"/>
      <c r="BB22" s="221"/>
      <c r="BC22" s="221"/>
      <c r="BD22" s="221"/>
    </row>
    <row r="23" ht="12.75" customHeight="1">
      <c r="A23" s="239">
        <v>3.0</v>
      </c>
      <c r="B23" s="605" t="s">
        <v>73</v>
      </c>
      <c r="C23" s="541" t="s">
        <v>486</v>
      </c>
      <c r="D23" s="542" t="s">
        <v>74</v>
      </c>
      <c r="E23" s="231"/>
      <c r="F23" s="231"/>
      <c r="G23" s="243"/>
      <c r="H23" s="243"/>
      <c r="I23" s="239"/>
      <c r="J23" s="531" t="s">
        <v>588</v>
      </c>
      <c r="K23" s="530"/>
      <c r="L23" s="246"/>
      <c r="M23" s="247"/>
      <c r="N23" s="247"/>
      <c r="O23" s="248"/>
      <c r="P23" s="248"/>
      <c r="Q23" s="247"/>
      <c r="R23" s="247"/>
      <c r="S23" s="286"/>
      <c r="T23" s="247"/>
      <c r="U23" s="530"/>
      <c r="V23" s="530"/>
      <c r="W23" s="533"/>
      <c r="X23" s="247"/>
      <c r="Y23" s="247"/>
      <c r="Z23" s="247"/>
      <c r="AA23" s="287"/>
      <c r="AB23" s="287"/>
      <c r="AC23" s="287"/>
      <c r="AD23" s="287"/>
      <c r="AE23" s="288"/>
      <c r="AF23" s="288"/>
      <c r="AG23" s="239"/>
      <c r="AH23" s="239"/>
      <c r="AI23" s="239"/>
      <c r="AJ23" s="239"/>
      <c r="AK23" s="548"/>
      <c r="AL23" s="221"/>
      <c r="AM23" s="252">
        <v>2.0</v>
      </c>
      <c r="AN23" s="558" t="s">
        <v>81</v>
      </c>
      <c r="AO23" s="605">
        <v>3.0</v>
      </c>
      <c r="AP23" s="610" t="s">
        <v>602</v>
      </c>
      <c r="AQ23" s="252">
        <f>COUNTIFS(Jadwal!$D$7:$D$537,AN23,Jadwal!$E$7:$E$537,"T",Jadwal!$L$7:$L$537,$AQ$20)+COUNTIFS(Jadwal!$O$7:$O$537,AN23,Jadwal!$P$7:$P$537,"T",Jadwal!$V$7:$V$537,$AQ$20)+COUNTIFS(Jadwal!$Y$7:$Y$537,AN23,Jadwal!$Z$7:$Z$537,"T",Jadwal!$AF$7:$AF$537,$AQ$20)+COUNTIFS(Jadwal!$AI$7:$AI$537,AN23,Jadwal!$AJ$7:$AJ$537,"T",Jadwal!$AP$7:$AP$537,$AQ$20)+COUNTIFS(Jadwal!$AS$7:$AS$537,AN23,Jadwal!$AT$7:$AT$537,"T",Jadwal!$AZ$7:$AZ$537,$AQ$20)</f>
        <v>2</v>
      </c>
      <c r="AR23" s="252">
        <f>(COUNTIFS(Jadwal!$D$7:$D$592,AN23,Jadwal!$E$7:$E$592,"P",Jadwal!$L$7:$L$592,$AQ$20)+COUNTIFS(Jadwal!$O$7:$O$592,AN23,Jadwal!$P$7:$P$592,"P",Jadwal!$V$7:$V$592,$AQ$20)+COUNTIFS(Jadwal!$Y$7:$Y$592,AN23,Jadwal!$Z$7:$Z$592,"P",Jadwal!$AF$7:$AF$592,$AQ$20)+COUNTIFS(Jadwal!$AI$7:$AI$592,AN23,Jadwal!$AJ$7:$AJ$592,"P",Jadwal!$AP$7:$AP$592,$AQ$20)+COUNTIFS(Jadwal!$AS$7:$AS$592,AN23,Jadwal!$AT$7:$AT$592,"P",Jadwal!$AZ$7:$AZ$592,$AQ$20))+(COUNTIFS(Jadwal!$D$7:$D$592,AN23,Jadwal!$E$7:$E$592,"PM",Jadwal!$L$7:$L$592,$AQ$20)+COUNTIFS(Jadwal!$O$7:$O$592,AN23,Jadwal!$P$7:$P$592,"PM",Jadwal!$V$7:$V$592,$AQ$20)+COUNTIFS(Jadwal!$Y$7:$Y$592,AN23,Jadwal!$Z$7:$Z$592,"PM",Jadwal!$AF$7:$AF$592,$AQ$20)+COUNTIFS(Jadwal!$AI$7:$AI$592,AN23,Jadwal!$AJ$7:$AJ$592,"PM",Jadwal!$AP$7:$AP$592,$AQ$20)+COUNTIFS(Jadwal!$AS$7:$AS$592,AN23,Jadwal!$AT$7:$AT$592,"PM",Jadwal!$AZ$7:$AZ$592,$AQ$20))</f>
        <v>2</v>
      </c>
      <c r="AS23" s="252">
        <f>COUNTIFS(Jadwal!$D$7:$D$537,AN22:AN23,Jadwal!$E$7:$E$537,"T",Jadwal!$L$7:$L$537,$AS$20)+COUNTIFS(Jadwal!$O$7:$O$537,AN22:AN23,Jadwal!$P$7:$P$537,"T",Jadwal!$V$7:$V$537,$AS$20)+COUNTIFS(Jadwal!$Y$7:$Y$537,AN22:AN23,Jadwal!$Z$7:$Z$537,"T",Jadwal!$AF$7:$AF$537,$AS$20)+COUNTIFS(Jadwal!$AI$7:$AI$537,AN22:AN23,Jadwal!$AJ$7:$AJ$537,"T",Jadwal!$AP$7:$AP$537,$AS$20)+COUNTIFS(Jadwal!$AS$7:$AS$537,AN22:AN23,Jadwal!$AT$7:$AT$537,"T",Jadwal!$AZ$7:$AZ$537,$AS$20)</f>
        <v>0</v>
      </c>
      <c r="AT23" s="252">
        <f>(COUNTIFS(Jadwal!$D$7:$D$592,AN23,Jadwal!$E$7:$E$592,"P",Jadwal!$L$7:$L$592,$AS$20)+COUNTIFS(Jadwal!$O$7:$O$592,AN23,Jadwal!$P$7:$P$592,"P",Jadwal!$V$7:$V$592,$AS$20)+COUNTIFS(Jadwal!$Y$7:$Y$592,AN23,Jadwal!$Z$7:$Z$592,"P",Jadwal!$AF$7:$AF$592,$AS$20)+COUNTIFS(Jadwal!$AI$7:$AI$592,AN23,Jadwal!$AJ$7:$AJ$592,"P",Jadwal!$AP$7:$AP$592,$AS$20)+COUNTIFS(Jadwal!$AS$7:$AS$592,AN23,Jadwal!$AT$7:$AT$592,"P",Jadwal!$AZ$7:$AZ$592,$AS$20))+ (COUNTIFS(Jadwal!$D$7:$D$592,AN23,Jadwal!$E$7:$E$592,"PM",Jadwal!$L$7:$L$592,$AS$20)+COUNTIFS(Jadwal!$O$7:$O$592,AN23,Jadwal!$P$7:$P$592,"PM",Jadwal!$V$7:$V$592,$AS$20)+COUNTIFS(Jadwal!$Y$7:$Y$592,AN23,Jadwal!$Z$7:$Z$592,"PM",Jadwal!$AF$7:$AF$592,$AS$20)+COUNTIFS(Jadwal!$AI$7:$AI$592,AN23,Jadwal!$AJ$7:$AJ$592,"PM",Jadwal!$AP$7:$AP$592,$AS$20)+COUNTIFS(Jadwal!$AS$7:$AS$592,AN23,Jadwal!$AT$7:$AT$592,"PM",Jadwal!$AZ$7:$AZ$592,$AS$20))</f>
        <v>0</v>
      </c>
      <c r="AU23" s="226"/>
      <c r="AV23" s="221"/>
      <c r="AW23" s="221"/>
      <c r="AX23" s="221"/>
      <c r="AY23" s="221"/>
      <c r="AZ23" s="221"/>
      <c r="BA23" s="221"/>
      <c r="BB23" s="221"/>
      <c r="BC23" s="221"/>
      <c r="BD23" s="221"/>
    </row>
    <row r="24" ht="11.25" customHeight="1">
      <c r="A24" s="239">
        <v>4.0</v>
      </c>
      <c r="B24" s="605">
        <v>1332102.0</v>
      </c>
      <c r="C24" s="541" t="s">
        <v>607</v>
      </c>
      <c r="D24" s="542" t="s">
        <v>79</v>
      </c>
      <c r="E24" s="231"/>
      <c r="F24" s="231"/>
      <c r="G24" s="243"/>
      <c r="H24" s="243"/>
      <c r="I24" s="239"/>
      <c r="J24" s="608" t="s">
        <v>608</v>
      </c>
      <c r="K24" s="530"/>
      <c r="L24" s="246"/>
      <c r="M24" s="247"/>
      <c r="N24" s="247"/>
      <c r="O24" s="248"/>
      <c r="P24" s="248"/>
      <c r="Q24" s="247"/>
      <c r="R24" s="247"/>
      <c r="S24" s="286"/>
      <c r="T24" s="247"/>
      <c r="U24" s="621"/>
      <c r="V24" s="530"/>
      <c r="W24" s="533"/>
      <c r="X24" s="247"/>
      <c r="Y24" s="247"/>
      <c r="Z24" s="247"/>
      <c r="AA24" s="287"/>
      <c r="AB24" s="287"/>
      <c r="AC24" s="287"/>
      <c r="AD24" s="287"/>
      <c r="AE24" s="288"/>
      <c r="AF24" s="288"/>
      <c r="AG24" s="239"/>
      <c r="AH24" s="239"/>
      <c r="AI24" s="239"/>
      <c r="AJ24" s="239"/>
      <c r="AK24" s="548"/>
      <c r="AL24" s="221"/>
      <c r="AM24" s="252">
        <v>3.0</v>
      </c>
      <c r="AN24" s="558" t="s">
        <v>74</v>
      </c>
      <c r="AO24" s="605">
        <v>2.0</v>
      </c>
      <c r="AP24" s="610" t="s">
        <v>589</v>
      </c>
      <c r="AQ24" s="252">
        <f>COUNTIFS(Jadwal!$D$7:$D$537,AN24,Jadwal!$E$7:$E$537,"T",Jadwal!$L$7:$L$537,$AQ$20)+COUNTIFS(Jadwal!$O$7:$O$537,AN24,Jadwal!$P$7:$P$537,"T",Jadwal!$V$7:$V$537,$AQ$20)+COUNTIFS(Jadwal!$Y$7:$Y$537,AN24,Jadwal!$Z$7:$Z$537,"T",Jadwal!$AF$7:$AF$537,$AQ$20)+COUNTIFS(Jadwal!$AI$7:$AI$537,AN24,Jadwal!$AJ$7:$AJ$537,"T",Jadwal!$AP$7:$AP$537,$AQ$20)+COUNTIFS(Jadwal!$AS$7:$AS$537,AN24,Jadwal!$AT$7:$AT$537,"T",Jadwal!$AZ$7:$AZ$537,$AQ$20)</f>
        <v>1</v>
      </c>
      <c r="AR24" s="252">
        <f>(COUNTIFS(Jadwal!$D$7:$D$592,AN24,Jadwal!$E$7:$E$592,"P",Jadwal!$L$7:$L$592,$AQ$20)+COUNTIFS(Jadwal!$O$7:$O$592,AN24,Jadwal!$P$7:$P$592,"P",Jadwal!$V$7:$V$592,$AQ$20)+COUNTIFS(Jadwal!$Y$7:$Y$592,AN24,Jadwal!$Z$7:$Z$592,"P",Jadwal!$AF$7:$AF$592,$AQ$20)+COUNTIFS(Jadwal!$AI$7:$AI$592,AN24,Jadwal!$AJ$7:$AJ$592,"P",Jadwal!$AP$7:$AP$592,$AQ$20)+COUNTIFS(Jadwal!$AS$7:$AS$592,AN24,Jadwal!$AT$7:$AT$592,"P",Jadwal!$AZ$7:$AZ$592,$AQ$20))+(COUNTIFS(Jadwal!$D$7:$D$592,AN24,Jadwal!$E$7:$E$592,"PM",Jadwal!$L$7:$L$592,$AQ$20)+COUNTIFS(Jadwal!$O$7:$O$592,AN24,Jadwal!$P$7:$P$592,"PM",Jadwal!$V$7:$V$592,$AQ$20)+COUNTIFS(Jadwal!$Y$7:$Y$592,AN24,Jadwal!$Z$7:$Z$592,"PM",Jadwal!$AF$7:$AF$592,$AQ$20)+COUNTIFS(Jadwal!$AI$7:$AI$592,AN24,Jadwal!$AJ$7:$AJ$592,"PM",Jadwal!$AP$7:$AP$592,$AQ$20)+COUNTIFS(Jadwal!$AS$7:$AS$592,AN24,Jadwal!$AT$7:$AT$592,"PM",Jadwal!$AZ$7:$AZ$592,$AQ$20))</f>
        <v>2</v>
      </c>
      <c r="AS24" s="252">
        <f>COUNTIFS(Jadwal!$D$7:$D$537,AN23,Jadwal!$E$7:$E$537,"T",Jadwal!$L$7:$L$537,$AS$20)+COUNTIFS(Jadwal!$O$7:$O$537,AN23,Jadwal!$P$7:$P$537,"T",Jadwal!$V$7:$V$537,$AS$20)+COUNTIFS(Jadwal!$Y$7:$Y$537,AN23,Jadwal!$Z$7:$Z$537,"T",Jadwal!$AF$7:$AF$537,$AS$20)+COUNTIFS(Jadwal!$AI$7:$AI$537,AN23,Jadwal!$AJ$7:$AJ$537,"T",Jadwal!$AP$7:$AP$537,$AS$20)+COUNTIFS(Jadwal!$AS$7:$AS$537,AN23,Jadwal!$AT$7:$AT$537,"T",Jadwal!$AZ$7:$AZ$537,$AS$20)</f>
        <v>0</v>
      </c>
      <c r="AT24" s="252">
        <f>(COUNTIFS(Jadwal!$D$7:$D$592,#REF!,Jadwal!$E$7:$E$592,"P",Jadwal!$L$7:$L$592,$AS$20)+COUNTIFS(Jadwal!$O$7:$O$592,#REF!,Jadwal!$P$7:$P$592,"P",Jadwal!$V$7:$V$592,$AS$20)+COUNTIFS(Jadwal!$Y$7:$Y$592,#REF!,Jadwal!$Z$7:$Z$592,"P",Jadwal!$AF$7:$AF$592,$AS$20)+COUNTIFS(Jadwal!$AI$7:$AI$592,#REF!,Jadwal!$AJ$7:$AJ$592,"P",Jadwal!$AP$7:$AP$592,$AS$20)+COUNTIFS(Jadwal!$AS$7:$AS$592,#REF!,Jadwal!$AT$7:$AT$592,"P",Jadwal!$AZ$7:$AZ$592,$AS$20))+ (COUNTIFS(Jadwal!$D$7:$D$592,#REF!,Jadwal!$E$7:$E$592,"PM",Jadwal!$L$7:$L$592,$AS$20)+COUNTIFS(Jadwal!$O$7:$O$592,#REF!,Jadwal!$P$7:$P$592,"PM",Jadwal!$V$7:$V$592,$AS$20)+COUNTIFS(Jadwal!$Y$7:$Y$592,#REF!,Jadwal!$Z$7:$Z$592,"PM",Jadwal!$AF$7:$AF$592,$AS$20)+COUNTIFS(Jadwal!$AI$7:$AI$592,#REF!,Jadwal!$AJ$7:$AJ$592,"PM",Jadwal!$AP$7:$AP$592,$AS$20)+COUNTIFS(Jadwal!$AS$7:$AS$592,#REF!,Jadwal!$AT$7:$AT$592,"PM",Jadwal!$AZ$7:$AZ$592,$AS$20))</f>
        <v>0</v>
      </c>
      <c r="AU24" s="226"/>
      <c r="AV24" s="221"/>
      <c r="AW24" s="221"/>
      <c r="AX24" s="221"/>
      <c r="AY24" s="221"/>
      <c r="AZ24" s="221"/>
      <c r="BA24" s="221"/>
      <c r="BB24" s="221"/>
      <c r="BC24" s="221"/>
      <c r="BD24" s="221"/>
    </row>
    <row r="25" ht="11.25" customHeight="1">
      <c r="A25" s="239">
        <v>5.0</v>
      </c>
      <c r="B25" s="605">
        <v>1332103.0</v>
      </c>
      <c r="C25" s="541" t="s">
        <v>609</v>
      </c>
      <c r="D25" s="542" t="s">
        <v>76</v>
      </c>
      <c r="E25" s="231"/>
      <c r="F25" s="231"/>
      <c r="G25" s="243"/>
      <c r="H25" s="243"/>
      <c r="I25" s="239"/>
      <c r="J25" s="608" t="s">
        <v>599</v>
      </c>
      <c r="K25" s="532" t="s">
        <v>439</v>
      </c>
      <c r="L25" s="246"/>
      <c r="M25" s="247"/>
      <c r="N25" s="247"/>
      <c r="O25" s="248"/>
      <c r="P25" s="248"/>
      <c r="Q25" s="247"/>
      <c r="R25" s="247"/>
      <c r="S25" s="286"/>
      <c r="T25" s="247"/>
      <c r="U25" s="622" t="s">
        <v>596</v>
      </c>
      <c r="V25" s="530"/>
      <c r="W25" s="533"/>
      <c r="X25" s="247"/>
      <c r="Y25" s="247"/>
      <c r="Z25" s="247"/>
      <c r="AA25" s="287"/>
      <c r="AB25" s="287"/>
      <c r="AC25" s="287"/>
      <c r="AD25" s="287"/>
      <c r="AE25" s="288"/>
      <c r="AF25" s="288"/>
      <c r="AG25" s="239"/>
      <c r="AH25" s="239"/>
      <c r="AI25" s="239"/>
      <c r="AJ25" s="239"/>
      <c r="AK25" s="623"/>
      <c r="AL25" s="221"/>
      <c r="AM25" s="252">
        <v>4.0</v>
      </c>
      <c r="AN25" s="558" t="s">
        <v>79</v>
      </c>
      <c r="AO25" s="605">
        <v>3.0</v>
      </c>
      <c r="AP25" s="610" t="s">
        <v>602</v>
      </c>
      <c r="AQ25" s="252">
        <f>COUNTIFS(Jadwal!$D$7:$D$537,AN25,Jadwal!$E$7:$E$537,"T",Jadwal!$L$7:$L$537,$AQ$20)+COUNTIFS(Jadwal!$O$7:$O$537,AN25,Jadwal!$P$7:$P$537,"T",Jadwal!$V$7:$V$537,$AQ$20)+COUNTIFS(Jadwal!$Y$7:$Y$537,AN25,Jadwal!$Z$7:$Z$537,"T",Jadwal!$AF$7:$AF$537,$AQ$20)+COUNTIFS(Jadwal!$AI$7:$AI$537,AN25,Jadwal!$AJ$7:$AJ$537,"T",Jadwal!$AP$7:$AP$537,$AQ$20)+COUNTIFS(Jadwal!$AS$7:$AS$537,AN25,Jadwal!$AT$7:$AT$537,"T",Jadwal!$AZ$7:$AZ$537,$AQ$20)</f>
        <v>1</v>
      </c>
      <c r="AR25" s="252">
        <f>(COUNTIFS(Jadwal!$D$7:$D$592,AN25,Jadwal!$E$7:$E$592,"P",Jadwal!$L$7:$L$592,$AQ$20)+COUNTIFS(Jadwal!$O$7:$O$592,AN25,Jadwal!$P$7:$P$592,"P",Jadwal!$V$7:$V$592,$AQ$20)+COUNTIFS(Jadwal!$Y$7:$Y$592,AN25,Jadwal!$Z$7:$Z$592,"P",Jadwal!$AF$7:$AF$592,$AQ$20)+COUNTIFS(Jadwal!$AI$7:$AI$592,AN25,Jadwal!$AJ$7:$AJ$592,"P",Jadwal!$AP$7:$AP$592,$AQ$20)+COUNTIFS(Jadwal!$AS$7:$AS$592,AN25,Jadwal!$AT$7:$AT$592,"P",Jadwal!$AZ$7:$AZ$592,$AQ$20))+(COUNTIFS(Jadwal!$D$7:$D$592,AN25,Jadwal!$E$7:$E$592,"PM",Jadwal!$L$7:$L$592,$AQ$20)+COUNTIFS(Jadwal!$O$7:$O$592,AN25,Jadwal!$P$7:$P$592,"PM",Jadwal!$V$7:$V$592,$AQ$20)+COUNTIFS(Jadwal!$Y$7:$Y$592,AN25,Jadwal!$Z$7:$Z$592,"PM",Jadwal!$AF$7:$AF$592,$AQ$20)+COUNTIFS(Jadwal!$AI$7:$AI$592,AN25,Jadwal!$AJ$7:$AJ$592,"PM",Jadwal!$AP$7:$AP$592,$AQ$20)+COUNTIFS(Jadwal!$AS$7:$AS$592,AN25,Jadwal!$AT$7:$AT$592,"PM",Jadwal!$AZ$7:$AZ$592,$AQ$20))</f>
        <v>4</v>
      </c>
      <c r="AS25" s="252">
        <f>COUNTIFS(Jadwal!$D$7:$D$537,AN24,Jadwal!$E$7:$E$537,"T",Jadwal!$L$7:$L$537,$AS$20)+COUNTIFS(Jadwal!$O$7:$O$537,AN24,Jadwal!$P$7:$P$537,"T",Jadwal!$V$7:$V$537,$AS$20)+COUNTIFS(Jadwal!$Y$7:$Y$537,AN24,Jadwal!$Z$7:$Z$537,"T",Jadwal!$AF$7:$AF$537,$AS$20)+COUNTIFS(Jadwal!$AI$7:$AI$537,AN24,Jadwal!$AJ$7:$AJ$537,"T",Jadwal!$AP$7:$AP$537,$AS$20)+COUNTIFS(Jadwal!$AS$7:$AS$537,AN24,Jadwal!$AT$7:$AT$537,"T",Jadwal!$AZ$7:$AZ$537,$AS$20)</f>
        <v>0</v>
      </c>
      <c r="AT25" s="252">
        <f>(COUNTIFS(Jadwal!$D$7:$D$592,AN24,Jadwal!$E$7:$E$592,"P",Jadwal!$L$7:$L$592,$AS$20)+COUNTIFS(Jadwal!$O$7:$O$592,AN24,Jadwal!$P$7:$P$592,"P",Jadwal!$V$7:$V$592,$AS$20)+COUNTIFS(Jadwal!$Y$7:$Y$592,AN24,Jadwal!$Z$7:$Z$592,"P",Jadwal!$AF$7:$AF$592,$AS$20)+COUNTIFS(Jadwal!$AI$7:$AI$592,AN24,Jadwal!$AJ$7:$AJ$592,"P",Jadwal!$AP$7:$AP$592,$AS$20)+COUNTIFS(Jadwal!$AS$7:$AS$592,AN24,Jadwal!$AT$7:$AT$592,"P",Jadwal!$AZ$7:$AZ$592,$AS$20))+ (COUNTIFS(Jadwal!$D$7:$D$592,AN24,Jadwal!$E$7:$E$592,"PM",Jadwal!$L$7:$L$592,$AS$20)+COUNTIFS(Jadwal!$O$7:$O$592,AN24,Jadwal!$P$7:$P$592,"PM",Jadwal!$V$7:$V$592,$AS$20)+COUNTIFS(Jadwal!$Y$7:$Y$592,AN24,Jadwal!$Z$7:$Z$592,"PM",Jadwal!$AF$7:$AF$592,$AS$20)+COUNTIFS(Jadwal!$AI$7:$AI$592,AN24,Jadwal!$AJ$7:$AJ$592,"PM",Jadwal!$AP$7:$AP$592,$AS$20)+COUNTIFS(Jadwal!$AS$7:$AS$592,AN24,Jadwal!$AT$7:$AT$592,"PM",Jadwal!$AZ$7:$AZ$592,$AS$20))</f>
        <v>0</v>
      </c>
      <c r="AU25" s="226"/>
      <c r="AV25" s="221"/>
      <c r="AW25" s="221"/>
      <c r="AX25" s="221"/>
      <c r="AY25" s="221"/>
      <c r="AZ25" s="221"/>
      <c r="BA25" s="221"/>
      <c r="BB25" s="221"/>
      <c r="BC25" s="221"/>
      <c r="BD25" s="221"/>
    </row>
    <row r="26" ht="12.75" customHeight="1">
      <c r="A26" s="294">
        <v>6.0</v>
      </c>
      <c r="B26" s="605">
        <v>1332104.0</v>
      </c>
      <c r="C26" s="541" t="s">
        <v>610</v>
      </c>
      <c r="D26" s="542" t="s">
        <v>80</v>
      </c>
      <c r="E26" s="231"/>
      <c r="F26" s="231"/>
      <c r="G26" s="243"/>
      <c r="H26" s="243"/>
      <c r="I26" s="239"/>
      <c r="J26" s="608" t="s">
        <v>459</v>
      </c>
      <c r="K26" s="608" t="s">
        <v>611</v>
      </c>
      <c r="L26" s="246"/>
      <c r="M26" s="286"/>
      <c r="N26" s="286"/>
      <c r="O26" s="295"/>
      <c r="P26" s="295"/>
      <c r="Q26" s="286"/>
      <c r="R26" s="286"/>
      <c r="S26" s="286"/>
      <c r="T26" s="286"/>
      <c r="U26" s="621"/>
      <c r="V26" s="530"/>
      <c r="W26" s="533"/>
      <c r="X26" s="247"/>
      <c r="Y26" s="247"/>
      <c r="Z26" s="247"/>
      <c r="AA26" s="287"/>
      <c r="AB26" s="287"/>
      <c r="AC26" s="287"/>
      <c r="AD26" s="287"/>
      <c r="AE26" s="288"/>
      <c r="AF26" s="288"/>
      <c r="AG26" s="239"/>
      <c r="AH26" s="239"/>
      <c r="AI26" s="239"/>
      <c r="AJ26" s="276"/>
      <c r="AK26" s="320"/>
      <c r="AL26" s="221"/>
      <c r="AM26" s="252">
        <v>5.0</v>
      </c>
      <c r="AN26" s="558" t="s">
        <v>76</v>
      </c>
      <c r="AO26" s="605">
        <v>3.0</v>
      </c>
      <c r="AP26" s="610" t="s">
        <v>602</v>
      </c>
      <c r="AQ26" s="252">
        <f>COUNTIFS(Jadwal!$D$7:$D$537,AN26,Jadwal!$E$7:$E$537,"T",Jadwal!$L$7:$L$537,$AQ$20)+COUNTIFS(Jadwal!$O$7:$O$537,AN26,Jadwal!$P$7:$P$537,"T",Jadwal!$V$7:$V$537,$AQ$20)+COUNTIFS(Jadwal!$Y$7:$Y$537,AN26,Jadwal!$Z$7:$Z$537,"T",Jadwal!$AF$7:$AF$537,$AQ$20)+COUNTIFS(Jadwal!$AI$7:$AI$537,AN26,Jadwal!$AJ$7:$AJ$537,"T",Jadwal!$AP$7:$AP$537,$AQ$20)+COUNTIFS(Jadwal!$AS$7:$AS$537,AN26,Jadwal!$AT$7:$AT$537,"T",Jadwal!$AZ$7:$AZ$537,$AQ$20)</f>
        <v>1</v>
      </c>
      <c r="AR26" s="252">
        <f>(COUNTIFS(Jadwal!$D$7:$D$592,AN26,Jadwal!$E$7:$E$592,"P",Jadwal!$L$7:$L$592,$AQ$20)+COUNTIFS(Jadwal!$O$7:$O$592,AN26,Jadwal!$P$7:$P$592,"P",Jadwal!$V$7:$V$592,$AQ$20)+COUNTIFS(Jadwal!$Y$7:$Y$592,AN26,Jadwal!$Z$7:$Z$592,"P",Jadwal!$AF$7:$AF$592,$AQ$20)+COUNTIFS(Jadwal!$AI$7:$AI$592,AN26,Jadwal!$AJ$7:$AJ$592,"P",Jadwal!$AP$7:$AP$592,$AQ$20)+COUNTIFS(Jadwal!$AS$7:$AS$592,AN26,Jadwal!$AT$7:$AT$592,"P",Jadwal!$AZ$7:$AZ$592,$AQ$20))+(COUNTIFS(Jadwal!$D$7:$D$592,AN26,Jadwal!$E$7:$E$592,"PM",Jadwal!$L$7:$L$592,$AQ$20)+COUNTIFS(Jadwal!$O$7:$O$592,AN26,Jadwal!$P$7:$P$592,"PM",Jadwal!$V$7:$V$592,$AQ$20)+COUNTIFS(Jadwal!$Y$7:$Y$592,AN26,Jadwal!$Z$7:$Z$592,"PM",Jadwal!$AF$7:$AF$592,$AQ$20)+COUNTIFS(Jadwal!$AI$7:$AI$592,AN26,Jadwal!$AJ$7:$AJ$592,"PM",Jadwal!$AP$7:$AP$592,$AQ$20)+COUNTIFS(Jadwal!$AS$7:$AS$592,AN26,Jadwal!$AT$7:$AT$592,"PM",Jadwal!$AZ$7:$AZ$592,$AQ$20))</f>
        <v>4</v>
      </c>
      <c r="AS26" s="252">
        <f>COUNTIFS(Jadwal!$D$7:$D$537,AN24:AN25,Jadwal!$E$7:$E$537,"T",Jadwal!$L$7:$L$537,$AS$20)+COUNTIFS(Jadwal!$O$7:$O$537,AN24:AN25,Jadwal!$P$7:$P$537,"T",Jadwal!$V$7:$V$537,$AS$20)+COUNTIFS(Jadwal!$Y$7:$Y$537,AN24:AN25,Jadwal!$Z$7:$Z$537,"T",Jadwal!$AF$7:$AF$537,$AS$20)+COUNTIFS(Jadwal!$AI$7:$AI$537,AN24:AN25,Jadwal!$AJ$7:$AJ$537,"T",Jadwal!$AP$7:$AP$537,$AS$20)+COUNTIFS(Jadwal!$AS$7:$AS$537,AN24:AN25,Jadwal!$AT$7:$AT$537,"T",Jadwal!$AZ$7:$AZ$537,$AS$20)</f>
        <v>0</v>
      </c>
      <c r="AT26" s="252">
        <f>(COUNTIFS(Jadwal!$D$7:$D$592,AN25,Jadwal!$E$7:$E$592,"P",Jadwal!$L$7:$L$592,$AS$20)+COUNTIFS(Jadwal!$O$7:$O$592,AN25,Jadwal!$P$7:$P$592,"P",Jadwal!$V$7:$V$592,$AS$20)+COUNTIFS(Jadwal!$Y$7:$Y$592,AN25,Jadwal!$Z$7:$Z$592,"P",Jadwal!$AF$7:$AF$592,$AS$20)+COUNTIFS(Jadwal!$AI$7:$AI$592,AN25,Jadwal!$AJ$7:$AJ$592,"P",Jadwal!$AP$7:$AP$592,$AS$20)+COUNTIFS(Jadwal!$AS$7:$AS$592,AN25,Jadwal!$AT$7:$AT$592,"P",Jadwal!$AZ$7:$AZ$592,$AS$20))+ (COUNTIFS(Jadwal!$D$7:$D$592,AN25,Jadwal!$E$7:$E$592,"PM",Jadwal!$L$7:$L$592,$AS$20)+COUNTIFS(Jadwal!$O$7:$O$592,AN25,Jadwal!$P$7:$P$592,"PM",Jadwal!$V$7:$V$592,$AS$20)+COUNTIFS(Jadwal!$Y$7:$Y$592,AN25,Jadwal!$Z$7:$Z$592,"PM",Jadwal!$AF$7:$AF$592,$AS$20)+COUNTIFS(Jadwal!$AI$7:$AI$592,AN25,Jadwal!$AJ$7:$AJ$592,"PM",Jadwal!$AP$7:$AP$592,$AS$20)+COUNTIFS(Jadwal!$AS$7:$AS$592,AN25,Jadwal!$AT$7:$AT$592,"PM",Jadwal!$AZ$7:$AZ$592,$AS$20))</f>
        <v>0</v>
      </c>
      <c r="AU26" s="226"/>
      <c r="AV26" s="221"/>
      <c r="AW26" s="221"/>
      <c r="AX26" s="221"/>
      <c r="AY26" s="221"/>
      <c r="AZ26" s="221"/>
      <c r="BA26" s="221"/>
      <c r="BB26" s="221"/>
      <c r="BC26" s="221"/>
      <c r="BD26" s="221"/>
    </row>
    <row r="27" ht="12.75" customHeight="1">
      <c r="A27" s="239">
        <v>7.0</v>
      </c>
      <c r="B27" s="605">
        <v>1332105.0</v>
      </c>
      <c r="C27" s="541" t="s">
        <v>612</v>
      </c>
      <c r="D27" s="542" t="s">
        <v>248</v>
      </c>
      <c r="E27" s="231"/>
      <c r="F27" s="231"/>
      <c r="G27" s="604"/>
      <c r="H27" s="243"/>
      <c r="I27" s="239"/>
      <c r="J27" s="608" t="s">
        <v>595</v>
      </c>
      <c r="K27" s="532" t="s">
        <v>439</v>
      </c>
      <c r="L27" s="246"/>
      <c r="M27" s="247"/>
      <c r="N27" s="247"/>
      <c r="O27" s="248"/>
      <c r="P27" s="248"/>
      <c r="Q27" s="247"/>
      <c r="R27" s="247"/>
      <c r="S27" s="247"/>
      <c r="T27" s="247"/>
      <c r="U27" s="593" t="s">
        <v>596</v>
      </c>
      <c r="V27" s="533"/>
      <c r="W27" s="533"/>
      <c r="X27" s="92"/>
      <c r="Y27" s="224"/>
      <c r="Z27" s="224"/>
      <c r="AA27" s="264"/>
      <c r="AB27" s="264"/>
      <c r="AC27" s="264"/>
      <c r="AD27" s="264"/>
      <c r="AE27" s="265"/>
      <c r="AF27" s="265"/>
      <c r="AG27" s="221"/>
      <c r="AH27" s="221"/>
      <c r="AI27" s="221"/>
      <c r="AJ27" s="221"/>
      <c r="AK27" s="320"/>
      <c r="AL27" s="221"/>
      <c r="AM27" s="252">
        <v>6.0</v>
      </c>
      <c r="AN27" s="558" t="s">
        <v>80</v>
      </c>
      <c r="AO27" s="605">
        <v>3.0</v>
      </c>
      <c r="AP27" s="610" t="s">
        <v>602</v>
      </c>
      <c r="AQ27" s="252">
        <f>COUNTIFS(Jadwal!$D$7:$D$537,AN27,Jadwal!$E$7:$E$537,"T",Jadwal!$L$7:$L$537,$AQ$20)+COUNTIFS(Jadwal!$O$7:$O$537,AN27,Jadwal!$P$7:$P$537,"T",Jadwal!$V$7:$V$537,$AQ$20)+COUNTIFS(Jadwal!$Y$7:$Y$537,AN27,Jadwal!$Z$7:$Z$537,"T",Jadwal!$AF$7:$AF$537,$AQ$20)+COUNTIFS(Jadwal!$AI$7:$AI$537,AN27,Jadwal!$AJ$7:$AJ$537,"T",Jadwal!$AP$7:$AP$537,$AQ$20)+COUNTIFS(Jadwal!$AS$7:$AS$537,AN27,Jadwal!$AT$7:$AT$537,"T",Jadwal!$AZ$7:$AZ$537,$AQ$20)</f>
        <v>1</v>
      </c>
      <c r="AR27" s="252">
        <f>(COUNTIFS(Jadwal!$D$7:$D$592,AN27,Jadwal!$E$7:$E$592,"P",Jadwal!$L$7:$L$592,$AQ$20)+COUNTIFS(Jadwal!$O$7:$O$592,AN27,Jadwal!$P$7:$P$592,"P",Jadwal!$V$7:$V$592,$AQ$20)+COUNTIFS(Jadwal!$Y$7:$Y$592,AN27,Jadwal!$Z$7:$Z$592,"P",Jadwal!$AF$7:$AF$592,$AQ$20)+COUNTIFS(Jadwal!$AI$7:$AI$592,AN27,Jadwal!$AJ$7:$AJ$592,"P",Jadwal!$AP$7:$AP$592,$AQ$20)+COUNTIFS(Jadwal!$AS$7:$AS$592,AN27,Jadwal!$AT$7:$AT$592,"P",Jadwal!$AZ$7:$AZ$592,$AQ$20))+(COUNTIFS(Jadwal!$D$7:$D$592,AN27,Jadwal!$E$7:$E$592,"PM",Jadwal!$L$7:$L$592,$AQ$20)+COUNTIFS(Jadwal!$O$7:$O$592,AN27,Jadwal!$P$7:$P$592,"PM",Jadwal!$V$7:$V$592,$AQ$20)+COUNTIFS(Jadwal!$Y$7:$Y$592,AN27,Jadwal!$Z$7:$Z$592,"PM",Jadwal!$AF$7:$AF$592,$AQ$20)+COUNTIFS(Jadwal!$AI$7:$AI$592,AN27,Jadwal!$AJ$7:$AJ$592,"PM",Jadwal!$AP$7:$AP$592,$AQ$20)+COUNTIFS(Jadwal!$AS$7:$AS$592,AN27,Jadwal!$AT$7:$AT$592,"PM",Jadwal!$AZ$7:$AZ$592,$AQ$20))</f>
        <v>4</v>
      </c>
      <c r="AS27" s="252">
        <f>COUNTIFS(Jadwal!$D$7:$D$537,AN25,Jadwal!$E$7:$E$537,"T",Jadwal!$L$7:$L$537,$AS$20)+COUNTIFS(Jadwal!$O$7:$O$537,AN25,Jadwal!$P$7:$P$537,"T",Jadwal!$V$7:$V$537,$AS$20)+COUNTIFS(Jadwal!$Y$7:$Y$537,AN25,Jadwal!$Z$7:$Z$537,"T",Jadwal!$AF$7:$AF$537,$AS$20)+COUNTIFS(Jadwal!$AI$7:$AI$537,AN25,Jadwal!$AJ$7:$AJ$537,"T",Jadwal!$AP$7:$AP$537,$AS$20)+COUNTIFS(Jadwal!$AS$7:$AS$537,AN25,Jadwal!$AT$7:$AT$537,"T",Jadwal!$AZ$7:$AZ$537,$AS$20)</f>
        <v>0</v>
      </c>
      <c r="AT27" s="252">
        <f>(COUNTIFS(Jadwal!$D$7:$D$592,AN26,Jadwal!$E$7:$E$592,"P",Jadwal!$L$7:$L$592,$AS$20)+COUNTIFS(Jadwal!$O$7:$O$592,AN26,Jadwal!$P$7:$P$592,"P",Jadwal!$V$7:$V$592,$AS$20)+COUNTIFS(Jadwal!$Y$7:$Y$592,AN26,Jadwal!$Z$7:$Z$592,"P",Jadwal!$AF$7:$AF$592,$AS$20)+COUNTIFS(Jadwal!$AI$7:$AI$592,AN26,Jadwal!$AJ$7:$AJ$592,"P",Jadwal!$AP$7:$AP$592,$AS$20)+COUNTIFS(Jadwal!$AS$7:$AS$592,AN26,Jadwal!$AT$7:$AT$592,"P",Jadwal!$AZ$7:$AZ$592,$AS$20))+ (COUNTIFS(Jadwal!$D$7:$D$592,AN26,Jadwal!$E$7:$E$592,"PM",Jadwal!$L$7:$L$592,$AS$20)+COUNTIFS(Jadwal!$O$7:$O$592,AN26,Jadwal!$P$7:$P$592,"PM",Jadwal!$V$7:$V$592,$AS$20)+COUNTIFS(Jadwal!$Y$7:$Y$592,AN26,Jadwal!$Z$7:$Z$592,"PM",Jadwal!$AF$7:$AF$592,$AS$20)+COUNTIFS(Jadwal!$AI$7:$AI$592,AN26,Jadwal!$AJ$7:$AJ$592,"PM",Jadwal!$AP$7:$AP$592,$AS$20)+COUNTIFS(Jadwal!$AS$7:$AS$592,AN26,Jadwal!$AT$7:$AT$592,"PM",Jadwal!$AZ$7:$AZ$592,$AS$20))</f>
        <v>0</v>
      </c>
      <c r="AU27" s="289"/>
      <c r="AV27" s="221"/>
      <c r="AW27" s="221"/>
      <c r="AX27" s="221"/>
      <c r="AY27" s="221"/>
      <c r="AZ27" s="221"/>
      <c r="BA27" s="221"/>
      <c r="BB27" s="221"/>
      <c r="BC27" s="221"/>
      <c r="BD27" s="221"/>
    </row>
    <row r="28" ht="14.25" customHeight="1">
      <c r="A28" s="239">
        <v>8.0</v>
      </c>
      <c r="B28" s="424"/>
      <c r="C28" s="424"/>
      <c r="D28" s="424"/>
      <c r="E28" s="231"/>
      <c r="F28" s="231"/>
      <c r="G28" s="243"/>
      <c r="H28" s="243"/>
      <c r="I28" s="239"/>
      <c r="J28" s="624"/>
      <c r="K28" s="247"/>
      <c r="L28" s="246"/>
      <c r="M28" s="247"/>
      <c r="N28" s="247"/>
      <c r="O28" s="248"/>
      <c r="P28" s="248"/>
      <c r="Q28" s="247"/>
      <c r="R28" s="247"/>
      <c r="S28" s="247"/>
      <c r="T28" s="247"/>
      <c r="U28" s="625"/>
      <c r="V28" s="626"/>
      <c r="W28" s="92"/>
      <c r="X28" s="92"/>
      <c r="Y28" s="224"/>
      <c r="Z28" s="224"/>
      <c r="AA28" s="264"/>
      <c r="AB28" s="264"/>
      <c r="AC28" s="264"/>
      <c r="AD28" s="264"/>
      <c r="AE28" s="265"/>
      <c r="AF28" s="265"/>
      <c r="AG28" s="221"/>
      <c r="AH28" s="221"/>
      <c r="AI28" s="221"/>
      <c r="AJ28" s="221"/>
      <c r="AK28" s="627"/>
      <c r="AL28" s="221"/>
      <c r="AM28" s="252">
        <v>7.0</v>
      </c>
      <c r="AN28" s="558" t="s">
        <v>248</v>
      </c>
      <c r="AO28" s="605">
        <v>2.0</v>
      </c>
      <c r="AP28" s="610" t="s">
        <v>589</v>
      </c>
      <c r="AQ28" s="252">
        <f>COUNTIFS(Jadwal!$D$7:$D$537,AN28,Jadwal!$E$7:$E$537,"T",Jadwal!$L$7:$L$537,$AQ$20)+COUNTIFS(Jadwal!$O$7:$O$537,AN28,Jadwal!$P$7:$P$537,"T",Jadwal!$V$7:$V$537,$AQ$20)+COUNTIFS(Jadwal!$Y$7:$Y$537,AN28,Jadwal!$Z$7:$Z$537,"T",Jadwal!$AF$7:$AF$537,$AQ$20)+COUNTIFS(Jadwal!$AI$7:$AI$537,AN28,Jadwal!$AJ$7:$AJ$537,"T",Jadwal!$AP$7:$AP$537,$AQ$20)+COUNTIFS(Jadwal!$AS$7:$AS$537,AN28,Jadwal!$AT$7:$AT$537,"T",Jadwal!$AZ$7:$AZ$537,$AQ$20)</f>
        <v>1</v>
      </c>
      <c r="AR28" s="252">
        <f>(COUNTIFS(Jadwal!$D$7:$D$592,AN28,Jadwal!$E$7:$E$592,"P",Jadwal!$L$7:$L$592,$AQ$20)+COUNTIFS(Jadwal!$O$7:$O$592,AN28,Jadwal!$P$7:$P$592,"P",Jadwal!$V$7:$V$592,$AQ$20)+COUNTIFS(Jadwal!$Y$7:$Y$592,AN28,Jadwal!$Z$7:$Z$592,"P",Jadwal!$AF$7:$AF$592,$AQ$20)+COUNTIFS(Jadwal!$AI$7:$AI$592,AN28,Jadwal!$AJ$7:$AJ$592,"P",Jadwal!$AP$7:$AP$592,$AQ$20)+COUNTIFS(Jadwal!$AS$7:$AS$592,AN28,Jadwal!$AT$7:$AT$592,"P",Jadwal!$AZ$7:$AZ$592,$AQ$20))+(COUNTIFS(Jadwal!$D$7:$D$592,AN28,Jadwal!$E$7:$E$592,"PM",Jadwal!$L$7:$L$592,$AQ$20)+COUNTIFS(Jadwal!$O$7:$O$592,AN28,Jadwal!$P$7:$P$592,"PM",Jadwal!$V$7:$V$592,$AQ$20)+COUNTIFS(Jadwal!$Y$7:$Y$592,AN28,Jadwal!$Z$7:$Z$592,"PM",Jadwal!$AF$7:$AF$592,$AQ$20)+COUNTIFS(Jadwal!$AI$7:$AI$592,AN28,Jadwal!$AJ$7:$AJ$592,"PM",Jadwal!$AP$7:$AP$592,$AQ$20)+COUNTIFS(Jadwal!$AS$7:$AS$592,AN28,Jadwal!$AT$7:$AT$592,"PM",Jadwal!$AZ$7:$AZ$592,$AQ$20))</f>
        <v>2</v>
      </c>
      <c r="AS28" s="252">
        <f>COUNTIFS(Jadwal!$D$7:$D$537,AN27,Jadwal!$E$7:$E$537,"T",Jadwal!$L$7:$L$537,$AS$20)+COUNTIFS(Jadwal!$O$7:$O$537,AN27,Jadwal!$P$7:$P$537,"T",Jadwal!$V$7:$V$537,$AS$20)+COUNTIFS(Jadwal!$Y$7:$Y$537,AN27,Jadwal!$Z$7:$Z$537,"T",Jadwal!$AF$7:$AF$537,$AS$20)+COUNTIFS(Jadwal!$AI$7:$AI$537,AN27,Jadwal!$AJ$7:$AJ$537,"T",Jadwal!$AP$7:$AP$537,$AS$20)+COUNTIFS(Jadwal!$AS$7:$AS$537,AN27,Jadwal!$AT$7:$AT$537,"T",Jadwal!$AZ$7:$AZ$537,$AS$20)</f>
        <v>0</v>
      </c>
      <c r="AT28" s="252">
        <f>COUNTIFS(Jadwal!$D$7:$D$537,AN26:AN27,Jadwal!$E$7:$E$537,"P",Jadwal!$L$7:$L$537,$AS$20)+COUNTIFS(Jadwal!$O$7:$O$537,AN26:AN27,Jadwal!$P$7:$P$537,"P",Jadwal!$V$7:$V$537,$AS$20)+COUNTIFS(Jadwal!$Y$7:$Y$537,AN26:AN27,Jadwal!$Z$7:$Z$537,"P",Jadwal!$AF$7:$AF$537,$AS$20)+COUNTIFS(Jadwal!$AI$7:$AI$537,AN26:AN27,Jadwal!$AJ$7:$AJ$537,"P",Jadwal!$AP$7:$AP$537,$AS$20)+COUNTIFS(Jadwal!$AS$7:$AS$537,AN26:AN27,Jadwal!$AT$7:$AT$537,"P",Jadwal!$AZ$7:$AZ$537,$AS$20)</f>
        <v>0</v>
      </c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</row>
    <row r="29" ht="12.75" customHeight="1">
      <c r="A29" s="239">
        <v>9.0</v>
      </c>
      <c r="B29" s="301"/>
      <c r="C29" s="301"/>
      <c r="D29" s="302"/>
      <c r="E29" s="231"/>
      <c r="F29" s="243"/>
      <c r="G29" s="243"/>
      <c r="H29" s="239"/>
      <c r="I29" s="239"/>
      <c r="J29" s="247"/>
      <c r="K29" s="247"/>
      <c r="L29" s="247"/>
      <c r="M29" s="247"/>
      <c r="N29" s="247"/>
      <c r="O29" s="248"/>
      <c r="P29" s="248"/>
      <c r="Q29" s="247"/>
      <c r="R29" s="247"/>
      <c r="S29" s="247"/>
      <c r="T29" s="247"/>
      <c r="U29" s="247"/>
      <c r="V29" s="247"/>
      <c r="W29" s="224"/>
      <c r="X29" s="224"/>
      <c r="Y29" s="224"/>
      <c r="Z29" s="224"/>
      <c r="AA29" s="264"/>
      <c r="AB29" s="264"/>
      <c r="AC29" s="264"/>
      <c r="AD29" s="264"/>
      <c r="AE29" s="265"/>
      <c r="AF29" s="265"/>
      <c r="AG29" s="221"/>
      <c r="AH29" s="221"/>
      <c r="AI29" s="221"/>
      <c r="AJ29" s="221"/>
      <c r="AK29" s="221"/>
      <c r="AL29" s="221"/>
      <c r="AM29" s="252">
        <v>8.0</v>
      </c>
      <c r="AO29" s="624"/>
      <c r="AP29" s="258"/>
      <c r="AQ29" s="252">
        <f>COUNTIFS(Jadwal!$D$7:$D$537,AN28,Jadwal!$E$7:$E$537,"T",Jadwal!$L$7:$L$537,$AQ$20)+COUNTIFS(Jadwal!$O$7:$O$537,AN28,Jadwal!$P$7:$P$537,"T",Jadwal!$V$7:$V$537,$AQ$20)+COUNTIFS(Jadwal!$Y$7:$Y$537,AN28,Jadwal!$Z$7:$Z$537,"T",Jadwal!$AF$7:$AF$537,$AQ$20)+COUNTIFS(Jadwal!$AI$7:$AI$537,AN28,Jadwal!$AJ$7:$AJ$537,"T",Jadwal!$AP$7:$AP$537,$AQ$20)+COUNTIFS(Jadwal!$AS$7:$AS$537,AN28,Jadwal!$AT$7:$AT$537,"T",Jadwal!$AZ$7:$AZ$537,$AQ$20)</f>
        <v>1</v>
      </c>
      <c r="AR29" s="252">
        <f>COUNTIFS(Jadwal!$D$7:$D$537,AN28,Jadwal!$E$7:$E$537,"P",Jadwal!$L$7:$L$537,$AQ$20)+COUNTIFS(Jadwal!$O$7:$O$537,AN28,Jadwal!$P$7:$P$537,"P",Jadwal!$V$7:$V$537,$AQ$20)+COUNTIFS(Jadwal!$Y$7:$Y$537,AN28,Jadwal!$Z$7:$Z$537,"P",Jadwal!$AF$7:$AF$537,$AQ$20)+COUNTIFS(Jadwal!$AI$7:$AI$537,AN28,Jadwal!$AJ$7:$AJ$537,"P",Jadwal!$AP$7:$AP$537,$AQ$20)+COUNTIFS(Jadwal!$AS$7:$AS$537,AN28,Jadwal!$AT$7:$AT$537,"P",Jadwal!$AZ$7:$AZ$537,$AQ$20)</f>
        <v>2</v>
      </c>
      <c r="AS29" s="252">
        <f>COUNTIFS(Jadwal!$D$7:$D$537,AN28,Jadwal!$E$7:$E$537,"T",Jadwal!$L$7:$L$537,$AS$20)+COUNTIFS(Jadwal!$O$7:$O$537,AN28,Jadwal!$P$7:$P$537,"T",Jadwal!$V$7:$V$537,$AS$20)+COUNTIFS(Jadwal!$Y$7:$Y$537,AN28,Jadwal!$Z$7:$Z$537,"T",Jadwal!$AF$7:$AF$537,$AS$20)+COUNTIFS(Jadwal!$AI$7:$AI$537,AN28,Jadwal!$AJ$7:$AJ$537,"T",Jadwal!$AP$7:$AP$537,$AS$20)+COUNTIFS(Jadwal!$AS$7:$AS$537,AN28,Jadwal!$AT$7:$AT$537,"T",Jadwal!$AZ$7:$AZ$537,$AS$20)</f>
        <v>0</v>
      </c>
      <c r="AT29" s="252">
        <f>COUNTIFS(Jadwal!$D$7:$D$537,AN28,Jadwal!$E$7:$E$537,"P",Jadwal!$L$7:$L$537,$AS$20)+COUNTIFS(Jadwal!$O$7:$O$537,AN28,Jadwal!$P$7:$P$537,"P",Jadwal!$V$7:$V$537,$AS$20)+COUNTIFS(Jadwal!$Y$7:$Y$537,AN28,Jadwal!$Z$7:$Z$537,"P",Jadwal!$AF$7:$AF$537,$AS$20)+COUNTIFS(Jadwal!$AI$7:$AI$537,AN28,Jadwal!$AJ$7:$AJ$537,"P",Jadwal!$AP$7:$AP$537,$AS$20)+COUNTIFS(Jadwal!$AS$7:$AS$537,AN28,Jadwal!$AT$7:$AT$537,"P",Jadwal!$AZ$7:$AZ$537,$AS$20)</f>
        <v>0</v>
      </c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</row>
    <row r="30" ht="12.75" customHeight="1">
      <c r="A30" s="239">
        <v>10.0</v>
      </c>
      <c r="B30" s="239"/>
      <c r="C30" s="239"/>
      <c r="D30" s="231"/>
      <c r="E30" s="239"/>
      <c r="F30" s="239"/>
      <c r="G30" s="246"/>
      <c r="H30" s="246"/>
      <c r="I30" s="239"/>
      <c r="J30" s="246"/>
      <c r="K30" s="239"/>
      <c r="L30" s="246"/>
      <c r="M30" s="246"/>
      <c r="N30" s="246"/>
      <c r="O30" s="246"/>
      <c r="P30" s="239"/>
      <c r="Q30" s="239"/>
      <c r="R30" s="247"/>
      <c r="S30" s="247"/>
      <c r="T30" s="247"/>
      <c r="U30" s="239"/>
      <c r="V30" s="247"/>
      <c r="W30" s="224"/>
      <c r="X30" s="224"/>
      <c r="Y30" s="221"/>
      <c r="Z30" s="221"/>
      <c r="AA30" s="221"/>
      <c r="AB30" s="221"/>
      <c r="AC30" s="226"/>
      <c r="AD30" s="226"/>
      <c r="AE30" s="226"/>
      <c r="AF30" s="221"/>
      <c r="AG30" s="221"/>
      <c r="AH30" s="221"/>
      <c r="AI30" s="221"/>
      <c r="AJ30" s="221"/>
      <c r="AK30" s="221"/>
      <c r="AL30" s="221"/>
      <c r="AM30" s="252">
        <v>9.0</v>
      </c>
      <c r="AN30" s="231"/>
      <c r="AO30" s="252"/>
      <c r="AP30" s="252"/>
      <c r="AQ30" s="252">
        <f>COUNTIFS(Jadwal!$D$7:$D$537,AN30,Jadwal!$E$7:$E$537,"T",Jadwal!$L$7:$L$537,$AQ$20)+COUNTIFS(Jadwal!$O$7:$O$537,AN30,Jadwal!$P$7:$P$537,"T",Jadwal!$V$7:$V$537,$AQ$20)+COUNTIFS(Jadwal!$Y$7:$Y$537,AN30,Jadwal!$Z$7:$Z$537,"T",Jadwal!$AF$7:$AF$537,$AQ$20)+COUNTIFS(Jadwal!$AI$7:$AI$537,AN30,Jadwal!$AJ$7:$AJ$537,"T",Jadwal!$AP$7:$AP$537,$AQ$20)+COUNTIFS(Jadwal!$AS$7:$AS$537,AN30,Jadwal!$AT$7:$AT$537,"T",Jadwal!$AZ$7:$AZ$537,$AQ$20)</f>
        <v>0</v>
      </c>
      <c r="AR30" s="252">
        <f>COUNTIFS(Jadwal!$D$7:$D$537,AN30,Jadwal!$E$7:$E$537,"P",Jadwal!$L$7:$L$537,$AQ$20)+COUNTIFS(Jadwal!$O$7:$O$537,AN30,Jadwal!$P$7:$P$537,"P",Jadwal!$V$7:$V$537,$AQ$20)+COUNTIFS(Jadwal!$Y$7:$Y$537,AN30,Jadwal!$Z$7:$Z$537,"P",Jadwal!$AF$7:$AF$537,$AQ$20)+COUNTIFS(Jadwal!$AI$7:$AI$537,AN30,Jadwal!$AJ$7:$AJ$537,"P",Jadwal!$AP$7:$AP$537,$AQ$20)+COUNTIFS(Jadwal!$AS$7:$AS$537,AN30,Jadwal!$AT$7:$AT$537,"P",Jadwal!$AZ$7:$AZ$537,$AQ$20)</f>
        <v>0</v>
      </c>
      <c r="AS30" s="252">
        <f>COUNTIFS(Jadwal!$D$7:$D$537,AN30,Jadwal!$E$7:$E$537,"T",Jadwal!$L$7:$L$537,$AS$20)+COUNTIFS(Jadwal!$O$7:$O$537,AN30,Jadwal!$P$7:$P$537,"T",Jadwal!$V$7:$V$537,$AS$20)+COUNTIFS(Jadwal!$Y$7:$Y$537,AN30,Jadwal!$Z$7:$Z$537,"T",Jadwal!$AF$7:$AF$537,$AS$20)+COUNTIFS(Jadwal!$AI$7:$AI$537,AN30,Jadwal!$AJ$7:$AJ$537,"T",Jadwal!$AP$7:$AP$537,$AS$20)+COUNTIFS(Jadwal!$AS$7:$AS$537,AN30,Jadwal!$AT$7:$AT$537,"T",Jadwal!$AZ$7:$AZ$537,$AS$20)</f>
        <v>0</v>
      </c>
      <c r="AT30" s="252">
        <f>COUNTIFS(Jadwal!$D$7:$D$537,AN30,Jadwal!$E$7:$E$537,"P",Jadwal!$L$7:$L$537,$AS$20)+COUNTIFS(Jadwal!$O$7:$O$537,AN30,Jadwal!$P$7:$P$537,"P",Jadwal!$V$7:$V$537,$AS$20)+COUNTIFS(Jadwal!$Y$7:$Y$537,AN30,Jadwal!$Z$7:$Z$537,"P",Jadwal!$AF$7:$AF$537,$AS$20)+COUNTIFS(Jadwal!$AI$7:$AI$537,AN30,Jadwal!$AJ$7:$AJ$537,"P",Jadwal!$AP$7:$AP$537,$AS$20)+COUNTIFS(Jadwal!$AS$7:$AS$537,AN30,Jadwal!$AT$7:$AT$537,"P",Jadwal!$AZ$7:$AZ$537,$AS$20)</f>
        <v>0</v>
      </c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</row>
    <row r="31" ht="12.75" customHeight="1">
      <c r="A31" s="221"/>
      <c r="B31" s="221"/>
      <c r="C31" s="221"/>
      <c r="D31" s="222"/>
      <c r="E31" s="221"/>
      <c r="F31" s="221"/>
      <c r="G31" s="223"/>
      <c r="H31" s="223"/>
      <c r="I31" s="221"/>
      <c r="J31" s="223"/>
      <c r="K31" s="221"/>
      <c r="L31" s="223"/>
      <c r="M31" s="223"/>
      <c r="N31" s="223"/>
      <c r="O31" s="223"/>
      <c r="P31" s="221"/>
      <c r="Q31" s="221"/>
      <c r="R31" s="224"/>
      <c r="S31" s="225"/>
      <c r="T31" s="225"/>
      <c r="U31" s="221"/>
      <c r="V31" s="224"/>
      <c r="W31" s="224"/>
      <c r="X31" s="224"/>
      <c r="Y31" s="221"/>
      <c r="Z31" s="221"/>
      <c r="AA31" s="221"/>
      <c r="AB31" s="221"/>
      <c r="AC31" s="226"/>
      <c r="AD31" s="226"/>
      <c r="AE31" s="226"/>
      <c r="AF31" s="221"/>
      <c r="AG31" s="221"/>
      <c r="AH31" s="221"/>
      <c r="AI31" s="221"/>
      <c r="AJ31" s="221"/>
      <c r="AK31" s="178"/>
      <c r="AL31" s="221"/>
      <c r="AM31" s="252">
        <v>10.0</v>
      </c>
      <c r="AN31" s="279"/>
      <c r="AO31" s="252"/>
      <c r="AP31" s="252"/>
      <c r="AQ31" s="252">
        <f>COUNTIFS(Jadwal!$D$7:$D$537,AN31,Jadwal!$E$7:$E$537,"T",Jadwal!$L$7:$L$537,$AQ$20)+COUNTIFS(Jadwal!$O$7:$O$537,AN31,Jadwal!$P$7:$P$537,"T",Jadwal!$V$7:$V$537,$AQ$20)+COUNTIFS(Jadwal!$Y$7:$Y$537,AN31,Jadwal!$Z$7:$Z$537,"T",Jadwal!$AF$7:$AF$537,$AQ$20)+COUNTIFS(Jadwal!$AI$7:$AI$537,AN31,Jadwal!$AJ$7:$AJ$537,"T",Jadwal!$AP$7:$AP$537,$AQ$20)+COUNTIFS(Jadwal!$AS$7:$AS$537,AN31,Jadwal!$AT$7:$AT$537,"T",Jadwal!$AZ$7:$AZ$537,$AQ$20)</f>
        <v>0</v>
      </c>
      <c r="AR31" s="252">
        <f>COUNTIFS(Jadwal!$D$7:$D$537,AN31,Jadwal!$E$7:$E$537,"P",Jadwal!$L$7:$L$537,$AQ$20)+COUNTIFS(Jadwal!$O$7:$O$537,AN31,Jadwal!$P$7:$P$537,"P",Jadwal!$V$7:$V$537,$AQ$20)+COUNTIFS(Jadwal!$Y$7:$Y$537,AN31,Jadwal!$Z$7:$Z$537,"P",Jadwal!$AF$7:$AF$537,$AQ$20)+COUNTIFS(Jadwal!$AI$7:$AI$537,AN31,Jadwal!$AJ$7:$AJ$537,"P",Jadwal!$AP$7:$AP$537,$AQ$20)+COUNTIFS(Jadwal!$AS$7:$AS$537,AN31,Jadwal!$AT$7:$AT$537,"P",Jadwal!$AZ$7:$AZ$537,$AQ$20)</f>
        <v>0</v>
      </c>
      <c r="AS31" s="252">
        <f>COUNTIFS(Jadwal!$D$7:$D$537,AN31,Jadwal!$E$7:$E$537,"T",Jadwal!$L$7:$L$537,$AS$20)+COUNTIFS(Jadwal!$O$7:$O$537,AN31,Jadwal!$P$7:$P$537,"T",Jadwal!$V$7:$V$537,$AS$20)+COUNTIFS(Jadwal!$Y$7:$Y$537,AN31,Jadwal!$Z$7:$Z$537,"T",Jadwal!$AF$7:$AF$537,$AS$20)+COUNTIFS(Jadwal!$AI$7:$AI$537,AN31,Jadwal!$AJ$7:$AJ$537,"T",Jadwal!$AP$7:$AP$537,$AS$20)+COUNTIFS(Jadwal!$AS$7:$AS$537,AN31,Jadwal!$AT$7:$AT$537,"T",Jadwal!$AZ$7:$AZ$537,$AS$20)</f>
        <v>0</v>
      </c>
      <c r="AT31" s="252">
        <f>COUNTIFS(Jadwal!$D$7:$D$537,AN31,Jadwal!$E$7:$E$537,"P",Jadwal!$L$7:$L$537,$AS$20)+COUNTIFS(Jadwal!$O$7:$O$537,AN31,Jadwal!$P$7:$P$537,"P",Jadwal!$V$7:$V$537,$AS$20)+COUNTIFS(Jadwal!$Y$7:$Y$537,AN31,Jadwal!$Z$7:$Z$537,"P",Jadwal!$AF$7:$AF$537,$AS$20)+COUNTIFS(Jadwal!$AI$7:$AI$537,AN31,Jadwal!$AJ$7:$AJ$537,"P",Jadwal!$AP$7:$AP$537,$AS$20)+COUNTIFS(Jadwal!$AS$7:$AS$537,AN31,Jadwal!$AT$7:$AT$537,"P",Jadwal!$AZ$7:$AZ$537,$AS$20)</f>
        <v>0</v>
      </c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</row>
    <row r="32" ht="12.75" customHeight="1">
      <c r="A32" s="221"/>
      <c r="B32" s="221"/>
      <c r="C32" s="221"/>
      <c r="D32" s="222"/>
      <c r="E32" s="221"/>
      <c r="F32" s="221"/>
      <c r="G32" s="223"/>
      <c r="H32" s="223"/>
      <c r="I32" s="221"/>
      <c r="J32" s="223"/>
      <c r="K32" s="221"/>
      <c r="L32" s="223"/>
      <c r="M32" s="223"/>
      <c r="N32" s="223"/>
      <c r="O32" s="223"/>
      <c r="P32" s="221"/>
      <c r="Q32" s="221"/>
      <c r="R32" s="224"/>
      <c r="S32" s="225"/>
      <c r="T32" s="225"/>
      <c r="U32" s="221"/>
      <c r="V32" s="224"/>
      <c r="W32" s="224"/>
      <c r="X32" s="224"/>
      <c r="Y32" s="221"/>
      <c r="Z32" s="221"/>
      <c r="AA32" s="221"/>
      <c r="AB32" s="221"/>
      <c r="AC32" s="226"/>
      <c r="AD32" s="226"/>
      <c r="AE32" s="226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</row>
    <row r="33" ht="12.75" customHeight="1">
      <c r="A33" s="227" t="s">
        <v>445</v>
      </c>
      <c r="B33" s="221"/>
      <c r="C33" s="221"/>
      <c r="D33" s="222"/>
      <c r="E33" s="221"/>
      <c r="F33" s="221"/>
      <c r="G33" s="223"/>
      <c r="H33" s="223"/>
      <c r="I33" s="221"/>
      <c r="J33" s="223"/>
      <c r="K33" s="221"/>
      <c r="L33" s="223"/>
      <c r="M33" s="223"/>
      <c r="N33" s="223"/>
      <c r="O33" s="223"/>
      <c r="P33" s="221"/>
      <c r="Q33" s="221"/>
      <c r="R33" s="224"/>
      <c r="S33" s="225"/>
      <c r="T33" s="225"/>
      <c r="U33" s="221"/>
      <c r="V33" s="224"/>
      <c r="W33" s="224"/>
      <c r="X33" s="224"/>
      <c r="Y33" s="221"/>
      <c r="Z33" s="221"/>
      <c r="AA33" s="221"/>
      <c r="AB33" s="221"/>
      <c r="AC33" s="226"/>
      <c r="AD33" s="226"/>
      <c r="AE33" s="226"/>
      <c r="AF33" s="221"/>
      <c r="AG33" s="221"/>
      <c r="AH33" s="221"/>
      <c r="AI33" s="221"/>
      <c r="AJ33" s="221"/>
      <c r="AK33" s="221"/>
      <c r="AL33" s="221"/>
      <c r="AM33" s="280" t="s">
        <v>446</v>
      </c>
      <c r="AN33" s="281"/>
      <c r="AO33" s="92"/>
      <c r="AP33" s="92"/>
      <c r="AQ33" s="92"/>
      <c r="AR33" s="92"/>
      <c r="AS33" s="92"/>
      <c r="AT33" s="92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</row>
    <row r="34" ht="51.0" customHeight="1">
      <c r="A34" s="231" t="s">
        <v>372</v>
      </c>
      <c r="B34" s="339" t="s">
        <v>613</v>
      </c>
      <c r="C34" s="231" t="s">
        <v>373</v>
      </c>
      <c r="D34" s="233" t="s">
        <v>374</v>
      </c>
      <c r="E34" s="233" t="s">
        <v>375</v>
      </c>
      <c r="F34" s="231" t="s">
        <v>376</v>
      </c>
      <c r="G34" s="232" t="s">
        <v>377</v>
      </c>
      <c r="H34" s="232" t="s">
        <v>378</v>
      </c>
      <c r="I34" s="232" t="s">
        <v>379</v>
      </c>
      <c r="J34" s="232" t="s">
        <v>13</v>
      </c>
      <c r="K34" s="232" t="s">
        <v>14</v>
      </c>
      <c r="L34" s="232" t="s">
        <v>15</v>
      </c>
      <c r="M34" s="232" t="s">
        <v>16</v>
      </c>
      <c r="N34" s="232"/>
      <c r="O34" s="232" t="s">
        <v>380</v>
      </c>
      <c r="P34" s="232" t="s">
        <v>381</v>
      </c>
      <c r="Q34" s="232" t="s">
        <v>382</v>
      </c>
      <c r="R34" s="232" t="s">
        <v>383</v>
      </c>
      <c r="S34" s="231" t="s">
        <v>384</v>
      </c>
      <c r="T34" s="231"/>
      <c r="U34" s="231" t="s">
        <v>385</v>
      </c>
      <c r="V34" s="231" t="s">
        <v>386</v>
      </c>
      <c r="W34" s="224"/>
      <c r="X34" s="224"/>
      <c r="Y34" s="221"/>
      <c r="Z34" s="221"/>
      <c r="AA34" s="221"/>
      <c r="AB34" s="221"/>
      <c r="AC34" s="226"/>
      <c r="AD34" s="226"/>
      <c r="AE34" s="226"/>
      <c r="AF34" s="221"/>
      <c r="AG34" s="221"/>
      <c r="AH34" s="221"/>
      <c r="AI34" s="221"/>
      <c r="AJ34" s="221"/>
      <c r="AK34" s="178"/>
      <c r="AL34" s="221"/>
      <c r="AM34" s="234" t="s">
        <v>372</v>
      </c>
      <c r="AN34" s="234" t="s">
        <v>12</v>
      </c>
      <c r="AO34" s="234" t="s">
        <v>376</v>
      </c>
      <c r="AP34" s="234" t="s">
        <v>403</v>
      </c>
      <c r="AQ34" s="568" t="s">
        <v>128</v>
      </c>
      <c r="AR34" s="237"/>
      <c r="AS34" s="568" t="s">
        <v>131</v>
      </c>
      <c r="AT34" s="283"/>
      <c r="AU34" s="221"/>
      <c r="AV34" s="221"/>
      <c r="AW34" s="221"/>
      <c r="AX34" s="221"/>
      <c r="AY34" s="221"/>
      <c r="AZ34" s="221"/>
      <c r="BA34" s="221"/>
      <c r="BB34" s="221"/>
      <c r="BC34" s="221"/>
      <c r="BD34" s="221"/>
    </row>
    <row r="35" ht="14.25" customHeight="1">
      <c r="A35" s="239">
        <v>1.0</v>
      </c>
      <c r="B35" s="599" t="s">
        <v>119</v>
      </c>
      <c r="C35" s="527" t="s">
        <v>614</v>
      </c>
      <c r="D35" s="601" t="s">
        <v>120</v>
      </c>
      <c r="E35" s="231"/>
      <c r="F35" s="231"/>
      <c r="G35" s="243"/>
      <c r="H35" s="243"/>
      <c r="I35" s="239"/>
      <c r="J35" s="628" t="s">
        <v>507</v>
      </c>
      <c r="K35" s="533"/>
      <c r="L35" s="247"/>
      <c r="M35" s="247"/>
      <c r="N35" s="247"/>
      <c r="O35" s="248"/>
      <c r="P35" s="248"/>
      <c r="Q35" s="247"/>
      <c r="R35" s="247"/>
      <c r="S35" s="247"/>
      <c r="T35" s="247"/>
      <c r="U35" s="603"/>
      <c r="V35" s="530"/>
      <c r="W35" s="247"/>
      <c r="X35" s="247"/>
      <c r="Y35" s="247"/>
      <c r="Z35" s="247"/>
      <c r="AA35" s="287"/>
      <c r="AB35" s="287"/>
      <c r="AC35" s="287"/>
      <c r="AD35" s="287"/>
      <c r="AE35" s="288"/>
      <c r="AF35" s="288"/>
      <c r="AG35" s="92"/>
      <c r="AH35" s="92"/>
      <c r="AI35" s="92"/>
      <c r="AJ35" s="92"/>
      <c r="AK35" s="548"/>
      <c r="AL35" s="221"/>
      <c r="AM35" s="250"/>
      <c r="AN35" s="250"/>
      <c r="AO35" s="250"/>
      <c r="AP35" s="250"/>
      <c r="AQ35" s="252" t="s">
        <v>369</v>
      </c>
      <c r="AR35" s="252" t="s">
        <v>404</v>
      </c>
      <c r="AS35" s="252" t="s">
        <v>369</v>
      </c>
      <c r="AT35" s="252" t="s">
        <v>404</v>
      </c>
      <c r="AU35" s="221"/>
      <c r="AV35" s="221"/>
      <c r="AW35" s="221"/>
      <c r="AX35" s="221"/>
      <c r="AY35" s="221"/>
      <c r="AZ35" s="221"/>
      <c r="BA35" s="221"/>
      <c r="BB35" s="221"/>
      <c r="BC35" s="221"/>
      <c r="BD35" s="221"/>
    </row>
    <row r="36" ht="14.25" customHeight="1">
      <c r="A36" s="239">
        <v>2.0</v>
      </c>
      <c r="B36" s="605" t="s">
        <v>122</v>
      </c>
      <c r="C36" s="541" t="s">
        <v>496</v>
      </c>
      <c r="D36" s="607" t="s">
        <v>123</v>
      </c>
      <c r="E36" s="231"/>
      <c r="F36" s="231"/>
      <c r="G36" s="604"/>
      <c r="H36" s="243"/>
      <c r="I36" s="239"/>
      <c r="J36" s="557"/>
      <c r="K36" s="530"/>
      <c r="L36" s="243"/>
      <c r="M36" s="243"/>
      <c r="N36" s="243"/>
      <c r="O36" s="248"/>
      <c r="P36" s="248"/>
      <c r="Q36" s="248"/>
      <c r="R36" s="247"/>
      <c r="S36" s="247"/>
      <c r="T36" s="247"/>
      <c r="U36" s="532"/>
      <c r="V36" s="530"/>
      <c r="W36" s="247"/>
      <c r="X36" s="247"/>
      <c r="Y36" s="247"/>
      <c r="Z36" s="247"/>
      <c r="AA36" s="287"/>
      <c r="AB36" s="287"/>
      <c r="AC36" s="287"/>
      <c r="AD36" s="287"/>
      <c r="AE36" s="288"/>
      <c r="AF36" s="288"/>
      <c r="AG36" s="92"/>
      <c r="AH36" s="92"/>
      <c r="AI36" s="92"/>
      <c r="AJ36" s="92"/>
      <c r="AK36" s="548"/>
      <c r="AL36" s="221"/>
      <c r="AM36" s="252">
        <v>1.0</v>
      </c>
      <c r="AN36" s="609" t="s">
        <v>120</v>
      </c>
      <c r="AO36" s="599">
        <v>2.0</v>
      </c>
      <c r="AP36" s="610" t="s">
        <v>589</v>
      </c>
      <c r="AQ36" s="252">
        <f>COUNTIFS(Jadwal!$D$7:$D$537,AN36,Jadwal!$E$7:$E$537,"T",Jadwal!$L$7:$L$537,$AQ$34)+COUNTIFS(Jadwal!$O$7:$O$537,AN36,Jadwal!$P$7:$P$537,"T",Jadwal!$V$7:$V$537,$AQ$34)+COUNTIFS(Jadwal!$Y$7:$Y$537,AN36,Jadwal!$Z$7:$Z$537,"T",Jadwal!$AF$7:$AF$537,$AQ$34)+COUNTIFS(Jadwal!$AI$7:$AI$537,AN36,Jadwal!$AJ$7:$AJ$537,"T",Jadwal!$AP$7:$AP$537,$AQ$34)+COUNTIFS(Jadwal!$AS$7:$AS$537,AN36,Jadwal!$AT$7:$AT$537,"T",Jadwal!$AZ$7:$AZ$537,$AQ$34)</f>
        <v>1</v>
      </c>
      <c r="AR36" s="252">
        <f>(COUNTIFS(Jadwal!$D$7:$D$592,AN36,Jadwal!$E$7:$E$592,"P",Jadwal!$L$7:$L$592,$AQ$34)+COUNTIFS(Jadwal!$O$7:$O$592,AN36,Jadwal!$P$7:$P$592,"P",Jadwal!$V$7:$V$592,$AQ$34)+COUNTIFS(Jadwal!$Y$7:$Y$592,AN36,Jadwal!$Z$7:$Z$592,"P",Jadwal!$AF$7:$AF$592,$AQ$34)+COUNTIFS(Jadwal!$AI$7:$AI$592,AN36,Jadwal!$AJ$7:$AJ$592,"P",Jadwal!$AP$7:$AP$592,$AQ$34)+COUNTIFS(Jadwal!$AS$7:$AS$592,AN36,Jadwal!$AT$7:$AT$592,"P",Jadwal!$AZ$7:$AZ$592,$AQ$34))+ (COUNTIFS(Jadwal!$D$7:$D$592,AN36,Jadwal!$E$7:$E$592,"PM",Jadwal!$L$7:$L$592,$AQ$34)+COUNTIFS(Jadwal!$O$7:$O$592,AN36,Jadwal!$P$7:$P$592,"PM",Jadwal!$V$7:$V$592,$AQ$34)+COUNTIFS(Jadwal!$Y$7:$Y$592,AN36,Jadwal!$Z$7:$Z$592,"PM",Jadwal!$AF$7:$AF$592,$AQ$34)+COUNTIFS(Jadwal!$AI$7:$AI$592,AN36,Jadwal!$AJ$7:$AJ$592,"PM",Jadwal!$AP$7:$AP$592,$AQ$34)+COUNTIFS(Jadwal!$AS$7:$AS$592,AN36,Jadwal!$AT$7:$AT$592,"PM",Jadwal!$AZ$7:$AZ$592,$AQ$34))</f>
        <v>2</v>
      </c>
      <c r="AS36" s="252">
        <f>COUNTIFS(Jadwal!$D$7:$D$537,AN36,Jadwal!$E$7:$E$537,"T",Jadwal!$L$7:$L$537,$AS$34)+COUNTIFS(Jadwal!$O$7:$O$537,AN36,Jadwal!$P$7:$P$537,"T",Jadwal!$V$7:$V$537,$AS$34)+COUNTIFS(Jadwal!$Y$7:$Y$537,AN36,Jadwal!$Z$7:$Z$537,"T",Jadwal!$AF$7:$AF$537,$AS$34)+COUNTIFS(Jadwal!$AI$7:$AI$537,AN36,Jadwal!$AJ$7:$AJ$537,"T",Jadwal!$AP$7:$AP$537,$AS$34)+COUNTIFS(Jadwal!$AS$7:$AS$537,AN36,Jadwal!$AT$7:$AT$537,"T",Jadwal!$AZ$7:$AZ$537,$AS$34)</f>
        <v>1</v>
      </c>
      <c r="AT36" s="252">
        <f>COUNTIFS(Jadwal!$D$7:$D$537,AN36,Jadwal!$E$7:$E$537,"P",Jadwal!$L$7:$L$537,$AS$34)+COUNTIFS(Jadwal!$O$7:$O$537,AN36,Jadwal!$P$7:$P$537,"P",Jadwal!$V$7:$V$537,$AS$34)+COUNTIFS(Jadwal!$Y$7:$Y$537,AN36,Jadwal!$Z$7:$Z$537,"P",Jadwal!$AF$7:$AF$537,$AS$34)+COUNTIFS(Jadwal!$AI$7:$AI$537,AN36,Jadwal!$AJ$7:$AJ$537,"P",Jadwal!$AP$7:$AP$537,$AS$34)+COUNTIFS(Jadwal!$AS$7:$AS$537,AN36,Jadwal!$AT$7:$AT$537,"P",Jadwal!$AZ$7:$AZ$537,$AS$34)</f>
        <v>2</v>
      </c>
      <c r="AU36" s="226"/>
      <c r="AV36" s="221"/>
      <c r="AW36" s="221"/>
      <c r="AX36" s="221"/>
      <c r="AY36" s="221"/>
      <c r="AZ36" s="221"/>
      <c r="BA36" s="221"/>
      <c r="BB36" s="221"/>
      <c r="BC36" s="221"/>
      <c r="BD36" s="221"/>
    </row>
    <row r="37" ht="14.25" customHeight="1">
      <c r="A37" s="239">
        <v>3.0</v>
      </c>
      <c r="B37" s="605">
        <v>1333101.0</v>
      </c>
      <c r="C37" s="541" t="s">
        <v>615</v>
      </c>
      <c r="D37" s="607" t="s">
        <v>265</v>
      </c>
      <c r="E37" s="231"/>
      <c r="F37" s="231"/>
      <c r="G37" s="604"/>
      <c r="H37" s="243"/>
      <c r="I37" s="239"/>
      <c r="J37" s="629" t="s">
        <v>606</v>
      </c>
      <c r="K37" s="533"/>
      <c r="L37" s="604"/>
      <c r="M37" s="604"/>
      <c r="N37" s="604"/>
      <c r="O37" s="248"/>
      <c r="P37" s="248"/>
      <c r="Q37" s="247"/>
      <c r="R37" s="247"/>
      <c r="S37" s="247"/>
      <c r="T37" s="247"/>
      <c r="U37" s="621"/>
      <c r="V37" s="530"/>
      <c r="W37" s="247"/>
      <c r="X37" s="247"/>
      <c r="Y37" s="247"/>
      <c r="Z37" s="247"/>
      <c r="AA37" s="287"/>
      <c r="AB37" s="287"/>
      <c r="AC37" s="287"/>
      <c r="AD37" s="287"/>
      <c r="AE37" s="288"/>
      <c r="AF37" s="288"/>
      <c r="AG37" s="92"/>
      <c r="AH37" s="92"/>
      <c r="AI37" s="92"/>
      <c r="AJ37" s="92"/>
      <c r="AK37" s="548"/>
      <c r="AL37" s="221"/>
      <c r="AM37" s="252">
        <v>2.0</v>
      </c>
      <c r="AN37" s="612" t="s">
        <v>123</v>
      </c>
      <c r="AO37" s="605">
        <v>2.0</v>
      </c>
      <c r="AP37" s="610" t="s">
        <v>589</v>
      </c>
      <c r="AQ37" s="252">
        <f>COUNTIFS(Jadwal!$D$7:$D$537,AN37,Jadwal!$E$7:$E$537,"T",Jadwal!$L$7:$L$537,$AQ$34)+COUNTIFS(Jadwal!$O$7:$O$537,AN37,Jadwal!$P$7:$P$537,"T",Jadwal!$V$7:$V$537,$AQ$34)+COUNTIFS(Jadwal!$Y$7:$Y$537,AN37,Jadwal!$Z$7:$Z$537,"T",Jadwal!$AF$7:$AF$537,$AQ$34)+COUNTIFS(Jadwal!$AI$7:$AI$537,AN37,Jadwal!$AJ$7:$AJ$537,"T",Jadwal!$AP$7:$AP$537,$AQ$34)+COUNTIFS(Jadwal!$AS$7:$AS$537,AN37,Jadwal!$AT$7:$AT$537,"T",Jadwal!$AZ$7:$AZ$537,$AQ$34)</f>
        <v>1</v>
      </c>
      <c r="AR37" s="252">
        <f>(COUNTIFS(Jadwal!$D$7:$D$592,AN37,Jadwal!$E$7:$E$592,"P",Jadwal!$L$7:$L$592,$AQ$34)+COUNTIFS(Jadwal!$O$7:$O$592,AN37,Jadwal!$P$7:$P$592,"P",Jadwal!$V$7:$V$592,$AQ$34)+COUNTIFS(Jadwal!$Y$7:$Y$592,AN37,Jadwal!$Z$7:$Z$592,"P",Jadwal!$AF$7:$AF$592,$AQ$34)+COUNTIFS(Jadwal!$AI$7:$AI$592,AN37,Jadwal!$AJ$7:$AJ$592,"P",Jadwal!$AP$7:$AP$592,$AQ$34)+COUNTIFS(Jadwal!$AS$7:$AS$592,AN37,Jadwal!$AT$7:$AT$592,"P",Jadwal!$AZ$7:$AZ$592,$AQ$34))+ (COUNTIFS(Jadwal!$D$7:$D$592,AN37,Jadwal!$E$7:$E$592,"PM",Jadwal!$L$7:$L$592,$AQ$34)+COUNTIFS(Jadwal!$O$7:$O$592,AN37,Jadwal!$P$7:$P$592,"PM",Jadwal!$V$7:$V$592,$AQ$34)+COUNTIFS(Jadwal!$Y$7:$Y$592,AN37,Jadwal!$Z$7:$Z$592,"PM",Jadwal!$AF$7:$AF$592,$AQ$34)+COUNTIFS(Jadwal!$AI$7:$AI$592,AN37,Jadwal!$AJ$7:$AJ$592,"PM",Jadwal!$AP$7:$AP$592,$AQ$34)+COUNTIFS(Jadwal!$AS$7:$AS$592,AN37,Jadwal!$AT$7:$AT$592,"PM",Jadwal!$AZ$7:$AZ$592,$AQ$34))</f>
        <v>2</v>
      </c>
      <c r="AS37" s="252">
        <f>COUNTIFS(Jadwal!$D$7:$D$537,AN37,Jadwal!$E$7:$E$537,"T",Jadwal!$L$7:$L$537,$AS$34)+COUNTIFS(Jadwal!$O$7:$O$537,AN37,Jadwal!$P$7:$P$537,"T",Jadwal!$V$7:$V$537,$AS$34)+COUNTIFS(Jadwal!$Y$7:$Y$537,AN37,Jadwal!$Z$7:$Z$537,"T",Jadwal!$AF$7:$AF$537,$AS$34)+COUNTIFS(Jadwal!$AI$7:$AI$537,AN37,Jadwal!$AJ$7:$AJ$537,"T",Jadwal!$AP$7:$AP$537,$AS$34)+COUNTIFS(Jadwal!$AS$7:$AS$537,AN37,Jadwal!$AT$7:$AT$537,"T",Jadwal!$AZ$7:$AZ$537,$AS$34)</f>
        <v>1</v>
      </c>
      <c r="AT37" s="252">
        <f>COUNTIFS(Jadwal!$D$7:$D$537,AN37,Jadwal!$E$7:$E$537,"P",Jadwal!$L$7:$L$537,$AS$34)+COUNTIFS(Jadwal!$O$7:$O$537,AN37,Jadwal!$P$7:$P$537,"P",Jadwal!$V$7:$V$537,$AS$34)+COUNTIFS(Jadwal!$Y$7:$Y$537,AN37,Jadwal!$Z$7:$Z$537,"P",Jadwal!$AF$7:$AF$537,$AS$34)+COUNTIFS(Jadwal!$AI$7:$AI$537,AN37,Jadwal!$AJ$7:$AJ$537,"P",Jadwal!$AP$7:$AP$537,$AS$34)+COUNTIFS(Jadwal!$AS$7:$AS$537,AN37,Jadwal!$AT$7:$AT$537,"P",Jadwal!$AZ$7:$AZ$537,$AS$34)</f>
        <v>2</v>
      </c>
      <c r="AU37" s="226"/>
      <c r="AV37" s="221"/>
      <c r="AW37" s="221"/>
      <c r="AX37" s="221"/>
      <c r="AY37" s="221"/>
      <c r="AZ37" s="221"/>
      <c r="BA37" s="221"/>
      <c r="BB37" s="221"/>
      <c r="BC37" s="221"/>
      <c r="BD37" s="221"/>
    </row>
    <row r="38" ht="14.25" customHeight="1">
      <c r="A38" s="239">
        <v>4.0</v>
      </c>
      <c r="B38" s="605">
        <v>1333102.0</v>
      </c>
      <c r="C38" s="541" t="s">
        <v>616</v>
      </c>
      <c r="D38" s="607" t="s">
        <v>130</v>
      </c>
      <c r="E38" s="239"/>
      <c r="F38" s="239"/>
      <c r="G38" s="246"/>
      <c r="H38" s="246"/>
      <c r="I38" s="239"/>
      <c r="J38" s="614" t="s">
        <v>611</v>
      </c>
      <c r="K38" s="629"/>
      <c r="L38" s="604"/>
      <c r="M38" s="604"/>
      <c r="N38" s="604"/>
      <c r="O38" s="248"/>
      <c r="P38" s="248"/>
      <c r="Q38" s="247"/>
      <c r="R38" s="247"/>
      <c r="S38" s="247"/>
      <c r="T38" s="247"/>
      <c r="U38" s="630"/>
      <c r="V38" s="533"/>
      <c r="W38" s="247"/>
      <c r="X38" s="247"/>
      <c r="Y38" s="247"/>
      <c r="Z38" s="247"/>
      <c r="AA38" s="287"/>
      <c r="AB38" s="287"/>
      <c r="AC38" s="287"/>
      <c r="AD38" s="287"/>
      <c r="AE38" s="288"/>
      <c r="AF38" s="288"/>
      <c r="AG38" s="92"/>
      <c r="AH38" s="92"/>
      <c r="AI38" s="92"/>
      <c r="AJ38" s="92"/>
      <c r="AK38" s="548"/>
      <c r="AL38" s="221"/>
      <c r="AM38" s="252">
        <v>3.0</v>
      </c>
      <c r="AN38" s="612" t="s">
        <v>265</v>
      </c>
      <c r="AO38" s="605">
        <v>3.0</v>
      </c>
      <c r="AP38" s="610" t="s">
        <v>602</v>
      </c>
      <c r="AQ38" s="252">
        <f>COUNTIFS(Jadwal!$D$7:$D$537,AN38,Jadwal!$E$7:$E$537,"T",Jadwal!$L$7:$L$537,$AQ$34)+COUNTIFS(Jadwal!$O$7:$O$537,AN38,Jadwal!$P$7:$P$537,"T",Jadwal!$V$7:$V$537,$AQ$34)+COUNTIFS(Jadwal!$Y$7:$Y$537,AN38,Jadwal!$Z$7:$Z$537,"T",Jadwal!$AF$7:$AF$537,$AQ$34)+COUNTIFS(Jadwal!$AI$7:$AI$537,AN38,Jadwal!$AJ$7:$AJ$537,"T",Jadwal!$AP$7:$AP$537,$AQ$34)+COUNTIFS(Jadwal!$AS$7:$AS$537,AN38,Jadwal!$AT$7:$AT$537,"T",Jadwal!$AZ$7:$AZ$537,$AQ$34)</f>
        <v>1</v>
      </c>
      <c r="AR38" s="252">
        <f>(COUNTIFS(Jadwal!$D$7:$D$592,AN38,Jadwal!$E$7:$E$592,"P",Jadwal!$L$7:$L$592,$AQ$34)+COUNTIFS(Jadwal!$O$7:$O$592,AN38,Jadwal!$P$7:$P$592,"P",Jadwal!$V$7:$V$592,$AQ$34)+COUNTIFS(Jadwal!$Y$7:$Y$592,AN38,Jadwal!$Z$7:$Z$592,"P",Jadwal!$AF$7:$AF$592,$AQ$34)+COUNTIFS(Jadwal!$AI$7:$AI$592,AN38,Jadwal!$AJ$7:$AJ$592,"P",Jadwal!$AP$7:$AP$592,$AQ$34)+COUNTIFS(Jadwal!$AS$7:$AS$592,AN38,Jadwal!$AT$7:$AT$592,"P",Jadwal!$AZ$7:$AZ$592,$AQ$34))+ (COUNTIFS(Jadwal!$D$7:$D$592,AN38,Jadwal!$E$7:$E$592,"PM",Jadwal!$L$7:$L$592,$AQ$34)+COUNTIFS(Jadwal!$O$7:$O$592,AN38,Jadwal!$P$7:$P$592,"PM",Jadwal!$V$7:$V$592,$AQ$34)+COUNTIFS(Jadwal!$Y$7:$Y$592,AN38,Jadwal!$Z$7:$Z$592,"PM",Jadwal!$AF$7:$AF$592,$AQ$34)+COUNTIFS(Jadwal!$AI$7:$AI$592,AN38,Jadwal!$AJ$7:$AJ$592,"PM",Jadwal!$AP$7:$AP$592,$AQ$34)+COUNTIFS(Jadwal!$AS$7:$AS$592,AN38,Jadwal!$AT$7:$AT$592,"PM",Jadwal!$AZ$7:$AZ$592,$AQ$34))</f>
        <v>4</v>
      </c>
      <c r="AS38" s="252">
        <f>COUNTIFS(Jadwal!$D$7:$D$537,AN38,Jadwal!$E$7:$E$537,"T",Jadwal!$L$7:$L$537,$AS$34)+COUNTIFS(Jadwal!$O$7:$O$537,AN38,Jadwal!$P$7:$P$537,"T",Jadwal!$V$7:$V$537,$AS$34)+COUNTIFS(Jadwal!$Y$7:$Y$537,AN38,Jadwal!$Z$7:$Z$537,"T",Jadwal!$AF$7:$AF$537,$AS$34)+COUNTIFS(Jadwal!$AI$7:$AI$537,AN38,Jadwal!$AJ$7:$AJ$537,"T",Jadwal!$AP$7:$AP$537,$AS$34)+COUNTIFS(Jadwal!$AS$7:$AS$537,AN38,Jadwal!$AT$7:$AT$537,"T",Jadwal!$AZ$7:$AZ$537,$AS$34)</f>
        <v>1</v>
      </c>
      <c r="AT38" s="252">
        <f>COUNTIFS(Jadwal!$D$7:$D$537,AN38,Jadwal!$E$7:$E$537,"P",Jadwal!$L$7:$L$537,$AS$34)+COUNTIFS(Jadwal!$O$7:$O$537,AN38,Jadwal!$P$7:$P$537,"P",Jadwal!$V$7:$V$537,$AS$34)+COUNTIFS(Jadwal!$Y$7:$Y$537,AN38,Jadwal!$Z$7:$Z$537,"P",Jadwal!$AF$7:$AF$537,$AS$34)+COUNTIFS(Jadwal!$AI$7:$AI$537,AN38,Jadwal!$AJ$7:$AJ$537,"P",Jadwal!$AP$7:$AP$537,$AS$34)+COUNTIFS(Jadwal!$AS$7:$AS$537,AN38,Jadwal!$AT$7:$AT$537,"P",Jadwal!$AZ$7:$AZ$537,$AS$34)</f>
        <v>4</v>
      </c>
      <c r="AU38" s="226"/>
      <c r="AV38" s="221"/>
      <c r="AW38" s="221"/>
      <c r="AX38" s="221"/>
      <c r="AY38" s="221"/>
      <c r="AZ38" s="221"/>
      <c r="BA38" s="221"/>
      <c r="BB38" s="221"/>
      <c r="BC38" s="221"/>
      <c r="BD38" s="221"/>
    </row>
    <row r="39" ht="15.75" customHeight="1">
      <c r="A39" s="239">
        <v>5.0</v>
      </c>
      <c r="B39" s="605">
        <v>1333103.0</v>
      </c>
      <c r="C39" s="541" t="s">
        <v>617</v>
      </c>
      <c r="D39" s="607" t="s">
        <v>129</v>
      </c>
      <c r="E39" s="231"/>
      <c r="F39" s="231"/>
      <c r="G39" s="631"/>
      <c r="H39" s="243"/>
      <c r="I39" s="239"/>
      <c r="J39" s="608" t="s">
        <v>608</v>
      </c>
      <c r="K39" s="533" t="s">
        <v>595</v>
      </c>
      <c r="L39" s="604"/>
      <c r="M39" s="604"/>
      <c r="N39" s="604"/>
      <c r="O39" s="248"/>
      <c r="P39" s="248"/>
      <c r="Q39" s="247"/>
      <c r="R39" s="247"/>
      <c r="S39" s="247"/>
      <c r="T39" s="247"/>
      <c r="U39" s="618" t="s">
        <v>597</v>
      </c>
      <c r="V39" s="595"/>
      <c r="W39" s="247"/>
      <c r="X39" s="247"/>
      <c r="Y39" s="247"/>
      <c r="Z39" s="247"/>
      <c r="AA39" s="287"/>
      <c r="AB39" s="287"/>
      <c r="AC39" s="287"/>
      <c r="AD39" s="287"/>
      <c r="AE39" s="288"/>
      <c r="AF39" s="288"/>
      <c r="AG39" s="92"/>
      <c r="AH39" s="92"/>
      <c r="AI39" s="92"/>
      <c r="AJ39" s="92"/>
      <c r="AK39" s="548"/>
      <c r="AL39" s="221"/>
      <c r="AM39" s="252">
        <v>4.0</v>
      </c>
      <c r="AN39" s="612" t="s">
        <v>130</v>
      </c>
      <c r="AO39" s="605">
        <v>3.0</v>
      </c>
      <c r="AP39" s="610" t="s">
        <v>602</v>
      </c>
      <c r="AQ39" s="252">
        <f>COUNTIFS(Jadwal!$D$7:$D$537,AN39,Jadwal!$E$7:$E$537,"T",Jadwal!$L$7:$L$537,$AQ$34)+COUNTIFS(Jadwal!$O$7:$O$537,AN39,Jadwal!$P$7:$P$537,"T",Jadwal!$V$7:$V$537,$AQ$34)+COUNTIFS(Jadwal!$Y$7:$Y$537,AN39,Jadwal!$Z$7:$Z$537,"T",Jadwal!$AF$7:$AF$537,$AQ$34)+COUNTIFS(Jadwal!$AI$7:$AI$537,AN39,Jadwal!$AJ$7:$AJ$537,"T",Jadwal!$AP$7:$AP$537,$AQ$34)+COUNTIFS(Jadwal!$AS$7:$AS$537,AN39,Jadwal!$AT$7:$AT$537,"T",Jadwal!$AZ$7:$AZ$537,$AQ$34)</f>
        <v>1</v>
      </c>
      <c r="AR39" s="252">
        <f>(COUNTIFS(Jadwal!$D$7:$D$592,AN39,Jadwal!$E$7:$E$592,"P",Jadwal!$L$7:$L$592,$AQ$34)+COUNTIFS(Jadwal!$O$7:$O$592,AN39,Jadwal!$P$7:$P$592,"P",Jadwal!$V$7:$V$592,$AQ$34)+COUNTIFS(Jadwal!$Y$7:$Y$592,AN39,Jadwal!$Z$7:$Z$592,"P",Jadwal!$AF$7:$AF$592,$AQ$34)+COUNTIFS(Jadwal!$AI$7:$AI$592,AN39,Jadwal!$AJ$7:$AJ$592,"P",Jadwal!$AP$7:$AP$592,$AQ$34)+COUNTIFS(Jadwal!$AS$7:$AS$592,AN39,Jadwal!$AT$7:$AT$592,"P",Jadwal!$AZ$7:$AZ$592,$AQ$34))+ (COUNTIFS(Jadwal!$D$7:$D$592,AN39,Jadwal!$E$7:$E$592,"PM",Jadwal!$L$7:$L$592,$AQ$34)+COUNTIFS(Jadwal!$O$7:$O$592,AN39,Jadwal!$P$7:$P$592,"PM",Jadwal!$V$7:$V$592,$AQ$34)+COUNTIFS(Jadwal!$Y$7:$Y$592,AN39,Jadwal!$Z$7:$Z$592,"PM",Jadwal!$AF$7:$AF$592,$AQ$34)+COUNTIFS(Jadwal!$AI$7:$AI$592,AN39,Jadwal!$AJ$7:$AJ$592,"PM",Jadwal!$AP$7:$AP$592,$AQ$34)+COUNTIFS(Jadwal!$AS$7:$AS$592,AN39,Jadwal!$AT$7:$AT$592,"PM",Jadwal!$AZ$7:$AZ$592,$AQ$34))</f>
        <v>4</v>
      </c>
      <c r="AS39" s="252">
        <f>COUNTIFS(Jadwal!$D$7:$D$537,AN39,Jadwal!$E$7:$E$537,"T",Jadwal!$L$7:$L$537,$AS$34)+COUNTIFS(Jadwal!$O$7:$O$537,AN39,Jadwal!$P$7:$P$537,"T",Jadwal!$V$7:$V$537,$AS$34)+COUNTIFS(Jadwal!$Y$7:$Y$537,AN39,Jadwal!$Z$7:$Z$537,"T",Jadwal!$AF$7:$AF$537,$AS$34)+COUNTIFS(Jadwal!$AI$7:$AI$537,AN39,Jadwal!$AJ$7:$AJ$537,"T",Jadwal!$AP$7:$AP$537,$AS$34)+COUNTIFS(Jadwal!$AS$7:$AS$537,AN39,Jadwal!$AT$7:$AT$537,"T",Jadwal!$AZ$7:$AZ$537,$AS$34)</f>
        <v>1</v>
      </c>
      <c r="AT39" s="252">
        <f>COUNTIFS(Jadwal!$D$7:$D$537,AN39,Jadwal!$E$7:$E$537,"P",Jadwal!$L$7:$L$537,$AS$34)+COUNTIFS(Jadwal!$O$7:$O$537,AN39,Jadwal!$P$7:$P$537,"P",Jadwal!$V$7:$V$537,$AS$34)+COUNTIFS(Jadwal!$Y$7:$Y$537,AN39,Jadwal!$Z$7:$Z$537,"P",Jadwal!$AF$7:$AF$537,$AS$34)+COUNTIFS(Jadwal!$AI$7:$AI$537,AN39,Jadwal!$AJ$7:$AJ$537,"P",Jadwal!$AP$7:$AP$537,$AS$34)+COUNTIFS(Jadwal!$AS$7:$AS$537,AN39,Jadwal!$AT$7:$AT$537,"P",Jadwal!$AZ$7:$AZ$537,$AS$34)</f>
        <v>4</v>
      </c>
      <c r="AU39" s="226"/>
      <c r="AV39" s="221"/>
      <c r="AW39" s="221"/>
      <c r="AX39" s="221"/>
      <c r="AY39" s="221"/>
      <c r="AZ39" s="221"/>
      <c r="BA39" s="221"/>
      <c r="BB39" s="221"/>
      <c r="BC39" s="221"/>
      <c r="BD39" s="221"/>
    </row>
    <row r="40" ht="15.75" customHeight="1">
      <c r="A40" s="239">
        <v>6.0</v>
      </c>
      <c r="B40" s="605">
        <v>1333104.0</v>
      </c>
      <c r="C40" s="541" t="s">
        <v>618</v>
      </c>
      <c r="D40" s="607" t="s">
        <v>297</v>
      </c>
      <c r="E40" s="231"/>
      <c r="F40" s="231"/>
      <c r="G40" s="303"/>
      <c r="H40" s="243"/>
      <c r="I40" s="239"/>
      <c r="J40" s="629" t="s">
        <v>608</v>
      </c>
      <c r="K40" s="533" t="s">
        <v>599</v>
      </c>
      <c r="L40" s="604"/>
      <c r="M40" s="604"/>
      <c r="N40" s="604"/>
      <c r="O40" s="248"/>
      <c r="P40" s="248"/>
      <c r="Q40" s="248"/>
      <c r="R40" s="247"/>
      <c r="S40" s="247"/>
      <c r="T40" s="247"/>
      <c r="U40" s="531" t="s">
        <v>596</v>
      </c>
      <c r="V40" s="530"/>
      <c r="W40" s="247"/>
      <c r="X40" s="247"/>
      <c r="Y40" s="247"/>
      <c r="Z40" s="247"/>
      <c r="AA40" s="287"/>
      <c r="AB40" s="287"/>
      <c r="AC40" s="287"/>
      <c r="AD40" s="287"/>
      <c r="AE40" s="288"/>
      <c r="AF40" s="288"/>
      <c r="AG40" s="92"/>
      <c r="AH40" s="92"/>
      <c r="AI40" s="92"/>
      <c r="AJ40" s="92"/>
      <c r="AK40" s="548"/>
      <c r="AL40" s="221"/>
      <c r="AM40" s="252">
        <v>5.0</v>
      </c>
      <c r="AN40" s="612" t="s">
        <v>129</v>
      </c>
      <c r="AO40" s="605">
        <v>3.0</v>
      </c>
      <c r="AP40" s="610" t="s">
        <v>602</v>
      </c>
      <c r="AQ40" s="252">
        <f>COUNTIFS(Jadwal!$D$7:$D$537,AN40,Jadwal!$E$7:$E$537,"T",Jadwal!$L$7:$L$537,$AQ$34)+COUNTIFS(Jadwal!$O$7:$O$537,AN40,Jadwal!$P$7:$P$537,"T",Jadwal!$V$7:$V$537,$AQ$34)+COUNTIFS(Jadwal!$Y$7:$Y$537,AN40,Jadwal!$Z$7:$Z$537,"T",Jadwal!$AF$7:$AF$537,$AQ$34)+COUNTIFS(Jadwal!$AI$7:$AI$537,AN40,Jadwal!$AJ$7:$AJ$537,"T",Jadwal!$AP$7:$AP$537,$AQ$34)+COUNTIFS(Jadwal!$AS$7:$AS$537,AN40,Jadwal!$AT$7:$AT$537,"T",Jadwal!$AZ$7:$AZ$537,$AQ$34)</f>
        <v>1</v>
      </c>
      <c r="AR40" s="252">
        <f>(COUNTIFS(Jadwal!$D$7:$D$592,AN40,Jadwal!$E$7:$E$592,"P",Jadwal!$L$7:$L$592,$AQ$34)+COUNTIFS(Jadwal!$O$7:$O$592,AN40,Jadwal!$P$7:$P$592,"P",Jadwal!$V$7:$V$592,$AQ$34)+COUNTIFS(Jadwal!$Y$7:$Y$592,AN40,Jadwal!$Z$7:$Z$592,"P",Jadwal!$AF$7:$AF$592,$AQ$34)+COUNTIFS(Jadwal!$AI$7:$AI$592,AN40,Jadwal!$AJ$7:$AJ$592,"P",Jadwal!$AP$7:$AP$592,$AQ$34)+COUNTIFS(Jadwal!$AS$7:$AS$592,AN40,Jadwal!$AT$7:$AT$592,"P",Jadwal!$AZ$7:$AZ$592,$AQ$34))+ (COUNTIFS(Jadwal!$D$7:$D$592,AN40,Jadwal!$E$7:$E$592,"PM",Jadwal!$L$7:$L$592,$AQ$34)+COUNTIFS(Jadwal!$O$7:$O$592,AN40,Jadwal!$P$7:$P$592,"PM",Jadwal!$V$7:$V$592,$AQ$34)+COUNTIFS(Jadwal!$Y$7:$Y$592,AN40,Jadwal!$Z$7:$Z$592,"PM",Jadwal!$AF$7:$AF$592,$AQ$34)+COUNTIFS(Jadwal!$AI$7:$AI$592,AN40,Jadwal!$AJ$7:$AJ$592,"PM",Jadwal!$AP$7:$AP$592,$AQ$34)+COUNTIFS(Jadwal!$AS$7:$AS$592,AN40,Jadwal!$AT$7:$AT$592,"PM",Jadwal!$AZ$7:$AZ$592,$AQ$34))</f>
        <v>4</v>
      </c>
      <c r="AS40" s="252">
        <f>COUNTIFS(Jadwal!$D$7:$D$537,AN40,Jadwal!$E$7:$E$537,"T",Jadwal!$L$7:$L$537,$AS$34)+COUNTIFS(Jadwal!$O$7:$O$537,AN40,Jadwal!$P$7:$P$537,"T",Jadwal!$V$7:$V$537,$AS$34)+COUNTIFS(Jadwal!$Y$7:$Y$537,AN40,Jadwal!$Z$7:$Z$537,"T",Jadwal!$AF$7:$AF$537,$AS$34)+COUNTIFS(Jadwal!$AI$7:$AI$537,AN40,Jadwal!$AJ$7:$AJ$537,"T",Jadwal!$AP$7:$AP$537,$AS$34)+COUNTIFS(Jadwal!$AS$7:$AS$537,AN40,Jadwal!$AT$7:$AT$537,"T",Jadwal!$AZ$7:$AZ$537,$AS$34)</f>
        <v>1</v>
      </c>
      <c r="AT40" s="252">
        <f>COUNTIFS(Jadwal!$D$7:$D$537,AN40,Jadwal!$E$7:$E$537,"P",Jadwal!$L$7:$L$537,$AS$34)+COUNTIFS(Jadwal!$O$7:$O$537,AN40,Jadwal!$P$7:$P$537,"P",Jadwal!$V$7:$V$537,$AS$34)+COUNTIFS(Jadwal!$Y$7:$Y$537,AN40,Jadwal!$Z$7:$Z$537,"P",Jadwal!$AF$7:$AF$537,$AS$34)+COUNTIFS(Jadwal!$AI$7:$AI$537,AN40,Jadwal!$AJ$7:$AJ$537,"P",Jadwal!$AP$7:$AP$537,$AS$34)+COUNTIFS(Jadwal!$AS$7:$AS$537,AN40,Jadwal!$AT$7:$AT$537,"P",Jadwal!$AZ$7:$AZ$537,$AS$34)</f>
        <v>4</v>
      </c>
      <c r="AU40" s="289"/>
      <c r="AV40" s="221"/>
      <c r="AW40" s="221"/>
      <c r="AX40" s="221"/>
      <c r="AY40" s="221"/>
      <c r="AZ40" s="221"/>
      <c r="BA40" s="221"/>
      <c r="BB40" s="221"/>
      <c r="BC40" s="221"/>
      <c r="BD40" s="221"/>
    </row>
    <row r="41" ht="15.75" customHeight="1">
      <c r="A41" s="239">
        <v>7.0</v>
      </c>
      <c r="B41" s="605">
        <v>1333105.0</v>
      </c>
      <c r="C41" s="541" t="s">
        <v>504</v>
      </c>
      <c r="D41" s="607" t="s">
        <v>127</v>
      </c>
      <c r="E41" s="178"/>
      <c r="F41" s="178"/>
      <c r="G41" s="178"/>
      <c r="H41" s="178"/>
      <c r="I41" s="178"/>
      <c r="J41" s="608" t="s">
        <v>439</v>
      </c>
      <c r="K41" s="533"/>
      <c r="L41" s="246"/>
      <c r="M41" s="247"/>
      <c r="N41" s="247"/>
      <c r="O41" s="248"/>
      <c r="P41" s="247"/>
      <c r="Q41" s="247"/>
      <c r="R41" s="247"/>
      <c r="S41" s="247"/>
      <c r="T41" s="247"/>
      <c r="U41" s="530"/>
      <c r="V41" s="530"/>
      <c r="W41" s="247"/>
      <c r="X41" s="247"/>
      <c r="Y41" s="247"/>
      <c r="Z41" s="247"/>
      <c r="AA41" s="287"/>
      <c r="AB41" s="287"/>
      <c r="AC41" s="287"/>
      <c r="AD41" s="287"/>
      <c r="AE41" s="288"/>
      <c r="AF41" s="288"/>
      <c r="AG41" s="92"/>
      <c r="AH41" s="92"/>
      <c r="AI41" s="92"/>
      <c r="AJ41" s="92"/>
      <c r="AK41" s="548"/>
      <c r="AL41" s="221"/>
      <c r="AM41" s="252">
        <v>6.0</v>
      </c>
      <c r="AN41" s="612" t="s">
        <v>297</v>
      </c>
      <c r="AO41" s="605">
        <v>3.0</v>
      </c>
      <c r="AP41" s="610" t="s">
        <v>602</v>
      </c>
      <c r="AQ41" s="252">
        <f>COUNTIFS(Jadwal!$D$7:$D$537,AN41,Jadwal!$E$7:$E$537,"T",Jadwal!$L$7:$L$537,$AQ$34)+COUNTIFS(Jadwal!$O$7:$O$537,AN41,Jadwal!$P$7:$P$537,"T",Jadwal!$V$7:$V$537,$AQ$34)+COUNTIFS(Jadwal!$Y$7:$Y$537,AN41,Jadwal!$Z$7:$Z$537,"T",Jadwal!$AF$7:$AF$537,$AQ$34)+COUNTIFS(Jadwal!$AI$7:$AI$537,AN41,Jadwal!$AJ$7:$AJ$537,"T",Jadwal!$AP$7:$AP$537,$AQ$34)+COUNTIFS(Jadwal!$AS$7:$AS$537,AN41,Jadwal!$AT$7:$AT$537,"T",Jadwal!$AZ$7:$AZ$537,$AQ$34)</f>
        <v>1</v>
      </c>
      <c r="AR41" s="252">
        <f>(COUNTIFS(Jadwal!$D$7:$D$592,AN41,Jadwal!$E$7:$E$592,"P",Jadwal!$L$7:$L$592,$AQ$34)+COUNTIFS(Jadwal!$O$7:$O$592,AN41,Jadwal!$P$7:$P$592,"P",Jadwal!$V$7:$V$592,$AQ$34)+COUNTIFS(Jadwal!$Y$7:$Y$592,AN41,Jadwal!$Z$7:$Z$592,"P",Jadwal!$AF$7:$AF$592,$AQ$34)+COUNTIFS(Jadwal!$AI$7:$AI$592,AN41,Jadwal!$AJ$7:$AJ$592,"P",Jadwal!$AP$7:$AP$592,$AQ$34)+COUNTIFS(Jadwal!$AS$7:$AS$592,AN41,Jadwal!$AT$7:$AT$592,"P",Jadwal!$AZ$7:$AZ$592,$AQ$34))+ (COUNTIFS(Jadwal!$D$7:$D$592,AN41,Jadwal!$E$7:$E$592,"PM",Jadwal!$L$7:$L$592,$AQ$34)+COUNTIFS(Jadwal!$O$7:$O$592,AN41,Jadwal!$P$7:$P$592,"PM",Jadwal!$V$7:$V$592,$AQ$34)+COUNTIFS(Jadwal!$Y$7:$Y$592,AN41,Jadwal!$Z$7:$Z$592,"PM",Jadwal!$AF$7:$AF$592,$AQ$34)+COUNTIFS(Jadwal!$AI$7:$AI$592,AN41,Jadwal!$AJ$7:$AJ$592,"PM",Jadwal!$AP$7:$AP$592,$AQ$34)+COUNTIFS(Jadwal!$AS$7:$AS$592,AN41,Jadwal!$AT$7:$AT$592,"PM",Jadwal!$AZ$7:$AZ$592,$AQ$34))</f>
        <v>4</v>
      </c>
      <c r="AS41" s="252">
        <f>COUNTIFS(Jadwal!$D$7:$D$537,AN41,Jadwal!$E$7:$E$537,"T",Jadwal!$L$7:$L$537,$AS$34)+COUNTIFS(Jadwal!$O$7:$O$537,AN41,Jadwal!$P$7:$P$537,"T",Jadwal!$V$7:$V$537,$AS$34)+COUNTIFS(Jadwal!$Y$7:$Y$537,AN41,Jadwal!$Z$7:$Z$537,"T",Jadwal!$AF$7:$AF$537,$AS$34)+COUNTIFS(Jadwal!$AI$7:$AI$537,AN41,Jadwal!$AJ$7:$AJ$537,"T",Jadwal!$AP$7:$AP$537,$AS$34)+COUNTIFS(Jadwal!$AS$7:$AS$537,AN41,Jadwal!$AT$7:$AT$537,"T",Jadwal!$AZ$7:$AZ$537,$AS$34)</f>
        <v>1</v>
      </c>
      <c r="AT41" s="252">
        <f>COUNTIFS(Jadwal!$D$7:$D$537,AN41,Jadwal!$E$7:$E$537,"P",Jadwal!$L$7:$L$537,$AS$34)+COUNTIFS(Jadwal!$O$7:$O$537,AN41,Jadwal!$P$7:$P$537,"P",Jadwal!$V$7:$V$537,$AS$34)+COUNTIFS(Jadwal!$Y$7:$Y$537,AN41,Jadwal!$Z$7:$Z$537,"P",Jadwal!$AF$7:$AF$537,$AS$34)+COUNTIFS(Jadwal!$AI$7:$AI$537,AN41,Jadwal!$AJ$7:$AJ$537,"P",Jadwal!$AP$7:$AP$537,$AS$34)+COUNTIFS(Jadwal!$AS$7:$AS$537,AN41,Jadwal!$AT$7:$AT$537,"P",Jadwal!$AZ$7:$AZ$537,$AS$34)</f>
        <v>4</v>
      </c>
      <c r="AU41" s="226"/>
      <c r="AV41" s="221"/>
      <c r="AW41" s="221"/>
      <c r="AX41" s="221"/>
      <c r="AY41" s="221"/>
      <c r="AZ41" s="221"/>
      <c r="BA41" s="221"/>
      <c r="BB41" s="221"/>
      <c r="BC41" s="221"/>
      <c r="BD41" s="221"/>
    </row>
    <row r="42" ht="12.75" customHeight="1">
      <c r="A42" s="239">
        <v>8.0</v>
      </c>
      <c r="B42" s="605"/>
      <c r="C42" s="541"/>
      <c r="D42" s="575"/>
      <c r="E42" s="178"/>
      <c r="F42" s="178"/>
      <c r="G42" s="178"/>
      <c r="H42" s="178"/>
      <c r="I42" s="178"/>
      <c r="J42" s="544"/>
      <c r="K42" s="590"/>
      <c r="L42" s="246"/>
      <c r="M42" s="246"/>
      <c r="N42" s="246"/>
      <c r="O42" s="246"/>
      <c r="P42" s="239"/>
      <c r="Q42" s="239"/>
      <c r="R42" s="247"/>
      <c r="S42" s="247"/>
      <c r="T42" s="247"/>
      <c r="U42" s="624"/>
      <c r="V42" s="632"/>
      <c r="W42" s="224"/>
      <c r="X42" s="224"/>
      <c r="Y42" s="221"/>
      <c r="Z42" s="221"/>
      <c r="AA42" s="221"/>
      <c r="AB42" s="221"/>
      <c r="AC42" s="226"/>
      <c r="AD42" s="226"/>
      <c r="AE42" s="226"/>
      <c r="AF42" s="221"/>
      <c r="AG42" s="221"/>
      <c r="AH42" s="221"/>
      <c r="AI42" s="221"/>
      <c r="AJ42" s="221"/>
      <c r="AK42" s="221"/>
      <c r="AL42" s="221"/>
      <c r="AM42" s="252">
        <v>7.0</v>
      </c>
      <c r="AN42" s="612" t="s">
        <v>127</v>
      </c>
      <c r="AO42" s="605">
        <v>3.0</v>
      </c>
      <c r="AP42" s="610" t="s">
        <v>602</v>
      </c>
      <c r="AQ42" s="252">
        <f>COUNTIFS(Jadwal!$D$7:$D$537,AN42,Jadwal!$E$7:$E$537,"T",Jadwal!$L$7:$L$537,$AQ$34)+COUNTIFS(Jadwal!$O$7:$O$537,AN42,Jadwal!$P$7:$P$537,"T",Jadwal!$V$7:$V$537,$AQ$34)+COUNTIFS(Jadwal!$Y$7:$Y$537,AN42,Jadwal!$Z$7:$Z$537,"T",Jadwal!$AF$7:$AF$537,$AQ$34)+COUNTIFS(Jadwal!$AI$7:$AI$537,AN42,Jadwal!$AJ$7:$AJ$537,"T",Jadwal!$AP$7:$AP$537,$AQ$34)+COUNTIFS(Jadwal!$AS$7:$AS$537,AN42,Jadwal!$AT$7:$AT$537,"T",Jadwal!$AZ$7:$AZ$537,$AQ$34)</f>
        <v>1</v>
      </c>
      <c r="AR42" s="252">
        <f>(COUNTIFS(Jadwal!$D$7:$D$592,AN42,Jadwal!$E$7:$E$592,"P",Jadwal!$L$7:$L$592,$AQ$34)+COUNTIFS(Jadwal!$O$7:$O$592,AN42,Jadwal!$P$7:$P$592,"P",Jadwal!$V$7:$V$592,$AQ$34)+COUNTIFS(Jadwal!$Y$7:$Y$592,AN42,Jadwal!$Z$7:$Z$592,"P",Jadwal!$AF$7:$AF$592,$AQ$34)+COUNTIFS(Jadwal!$AI$7:$AI$592,AN42,Jadwal!$AJ$7:$AJ$592,"P",Jadwal!$AP$7:$AP$592,$AQ$34)+COUNTIFS(Jadwal!$AS$7:$AS$592,AN42,Jadwal!$AT$7:$AT$592,"P",Jadwal!$AZ$7:$AZ$592,$AQ$34))+ (COUNTIFS(Jadwal!$D$7:$D$592,AN42,Jadwal!$E$7:$E$592,"PM",Jadwal!$L$7:$L$592,$AQ$34)+COUNTIFS(Jadwal!$O$7:$O$592,AN42,Jadwal!$P$7:$P$592,"PM",Jadwal!$V$7:$V$592,$AQ$34)+COUNTIFS(Jadwal!$Y$7:$Y$592,AN42,Jadwal!$Z$7:$Z$592,"PM",Jadwal!$AF$7:$AF$592,$AQ$34)+COUNTIFS(Jadwal!$AI$7:$AI$592,AN42,Jadwal!$AJ$7:$AJ$592,"PM",Jadwal!$AP$7:$AP$592,$AQ$34)+COUNTIFS(Jadwal!$AS$7:$AS$592,AN42,Jadwal!$AT$7:$AT$592,"PM",Jadwal!$AZ$7:$AZ$592,$AQ$34))</f>
        <v>4</v>
      </c>
      <c r="AS42" s="252">
        <f>COUNTIFS(Jadwal!$D$7:$D$537,AN42,Jadwal!$E$7:$E$537,"T",Jadwal!$L$7:$L$537,$AS$34)+COUNTIFS(Jadwal!$O$7:$O$537,AN42,Jadwal!$P$7:$P$537,"T",Jadwal!$V$7:$V$537,$AS$34)+COUNTIFS(Jadwal!$Y$7:$Y$537,AN42,Jadwal!$Z$7:$Z$537,"T",Jadwal!$AF$7:$AF$537,$AS$34)+COUNTIFS(Jadwal!$AI$7:$AI$537,AN42,Jadwal!$AJ$7:$AJ$537,"T",Jadwal!$AP$7:$AP$537,$AS$34)+COUNTIFS(Jadwal!$AS$7:$AS$537,AN42,Jadwal!$AT$7:$AT$537,"T",Jadwal!$AZ$7:$AZ$537,$AS$34)</f>
        <v>1</v>
      </c>
      <c r="AT42" s="252">
        <f>COUNTIFS(Jadwal!$D$7:$D$537,AN42,Jadwal!$E$7:$E$537,"P",Jadwal!$L$7:$L$537,$AS$34)+COUNTIFS(Jadwal!$O$7:$O$537,AN42,Jadwal!$P$7:$P$537,"P",Jadwal!$V$7:$V$537,$AS$34)+COUNTIFS(Jadwal!$Y$7:$Y$537,AN42,Jadwal!$Z$7:$Z$537,"P",Jadwal!$AF$7:$AF$537,$AS$34)+COUNTIFS(Jadwal!$AI$7:$AI$537,AN42,Jadwal!$AJ$7:$AJ$537,"P",Jadwal!$AP$7:$AP$537,$AS$34)+COUNTIFS(Jadwal!$AS$7:$AS$537,AN42,Jadwal!$AT$7:$AT$537,"P",Jadwal!$AZ$7:$AZ$537,$AS$34)</f>
        <v>4</v>
      </c>
      <c r="AU42" s="226"/>
      <c r="AV42" s="221"/>
      <c r="AW42" s="221"/>
      <c r="AX42" s="221"/>
      <c r="AY42" s="221"/>
      <c r="AZ42" s="221"/>
      <c r="BA42" s="221"/>
      <c r="BB42" s="221"/>
      <c r="BC42" s="221"/>
      <c r="BD42" s="221"/>
    </row>
    <row r="43" ht="12.75" customHeight="1">
      <c r="A43" s="239">
        <v>9.0</v>
      </c>
      <c r="B43" s="274"/>
      <c r="C43" s="298"/>
      <c r="D43" s="324"/>
      <c r="E43" s="231"/>
      <c r="F43" s="231"/>
      <c r="G43" s="243"/>
      <c r="H43" s="243"/>
      <c r="I43" s="239"/>
      <c r="J43" s="252"/>
      <c r="K43" s="252"/>
      <c r="L43" s="246"/>
      <c r="M43" s="247"/>
      <c r="N43" s="247"/>
      <c r="O43" s="248"/>
      <c r="P43" s="248"/>
      <c r="Q43" s="247"/>
      <c r="R43" s="247"/>
      <c r="S43" s="286"/>
      <c r="T43" s="247"/>
      <c r="U43" s="247"/>
      <c r="V43" s="247"/>
      <c r="W43" s="247"/>
      <c r="X43" s="247"/>
      <c r="Y43" s="247"/>
      <c r="Z43" s="247"/>
      <c r="AA43" s="287"/>
      <c r="AB43" s="287"/>
      <c r="AC43" s="287"/>
      <c r="AD43" s="287"/>
      <c r="AE43" s="288"/>
      <c r="AF43" s="288"/>
      <c r="AG43" s="239"/>
      <c r="AH43" s="239"/>
      <c r="AI43" s="239"/>
      <c r="AJ43" s="276"/>
      <c r="AK43" s="320"/>
      <c r="AL43" s="221"/>
      <c r="AM43" s="252">
        <v>8.0</v>
      </c>
      <c r="AN43" s="587"/>
      <c r="AO43" s="605"/>
      <c r="AP43" s="258"/>
      <c r="AQ43" s="252">
        <f>COUNTIFS(Jadwal!$D$7:$D$537,AN43,Jadwal!$E$7:$E$537,"T",Jadwal!$L$7:$L$537,$AQ$34)+COUNTIFS(Jadwal!$O$7:$O$537,AN43,Jadwal!$P$7:$P$537,"T",Jadwal!$V$7:$V$537,$AQ$34)+COUNTIFS(Jadwal!$Y$7:$Y$537,AN43,Jadwal!$Z$7:$Z$537,"T",Jadwal!$AF$7:$AF$537,$AQ$34)+COUNTIFS(Jadwal!$AI$7:$AI$537,AN43,Jadwal!$AJ$7:$AJ$537,"T",Jadwal!$AP$7:$AP$537,$AQ$34)+COUNTIFS(Jadwal!$AS$7:$AS$537,AN43,Jadwal!$AT$7:$AT$537,"T",Jadwal!$AZ$7:$AZ$537,$AQ$34)</f>
        <v>0</v>
      </c>
      <c r="AR43" s="252">
        <f>COUNTIFS(Jadwal!$D$7:$D$537,AN43,Jadwal!$E$7:$E$537,"P",Jadwal!$L$7:$L$537,$AQ$34)+COUNTIFS(Jadwal!$O$7:$O$537,AN43,Jadwal!$P$7:$P$537,"P",Jadwal!$V$7:$V$537,$AQ$34)+COUNTIFS(Jadwal!$Y$7:$Y$537,AN43,Jadwal!$Z$7:$Z$537,"P",Jadwal!$AF$7:$AF$537,$AQ$34)+COUNTIFS(Jadwal!$AI$7:$AI$537,AN43,Jadwal!$AJ$7:$AJ$537,"P",Jadwal!$AP$7:$AP$537,$AQ$34)+COUNTIFS(Jadwal!$AS$7:$AS$537,AN43,Jadwal!$AT$7:$AT$537,"P",Jadwal!$AZ$7:$AZ$537,$AQ$34)</f>
        <v>0</v>
      </c>
      <c r="AS43" s="252">
        <f>COUNTIFS(Jadwal!$D$7:$D$537,AN43,Jadwal!$E$7:$E$537,"T",Jadwal!$L$7:$L$537,$AS$34)+COUNTIFS(Jadwal!$O$7:$O$537,AN43,Jadwal!$P$7:$P$537,"T",Jadwal!$V$7:$V$537,$AS$34)+COUNTIFS(Jadwal!$Y$7:$Y$537,AN43,Jadwal!$Z$7:$Z$537,"T",Jadwal!$AF$7:$AF$537,$AS$34)+COUNTIFS(Jadwal!$AI$7:$AI$537,AN43,Jadwal!$AJ$7:$AJ$537,"T",Jadwal!$AP$7:$AP$537,$AS$34)+COUNTIFS(Jadwal!$AS$7:$AS$537,AN43,Jadwal!$AT$7:$AT$537,"T",Jadwal!$AZ$7:$AZ$537,$AS$34)</f>
        <v>0</v>
      </c>
      <c r="AT43" s="252">
        <f>COUNTIFS(Jadwal!$D$7:$D$537,AN43,Jadwal!$E$7:$E$537,"P",Jadwal!$L$7:$L$537,$AS$34)+COUNTIFS(Jadwal!$O$7:$O$537,AN43,Jadwal!$P$7:$P$537,"P",Jadwal!$V$7:$V$537,$AS$34)+COUNTIFS(Jadwal!$Y$7:$Y$537,AN43,Jadwal!$Z$7:$Z$537,"P",Jadwal!$AF$7:$AF$537,$AS$34)+COUNTIFS(Jadwal!$AI$7:$AI$537,AN43,Jadwal!$AJ$7:$AJ$537,"P",Jadwal!$AP$7:$AP$537,$AS$34)+COUNTIFS(Jadwal!$AS$7:$AS$537,AN43,Jadwal!$AT$7:$AT$537,"P",Jadwal!$AZ$7:$AZ$537,$AS$34)</f>
        <v>0</v>
      </c>
      <c r="AU43" s="221"/>
      <c r="AV43" s="221"/>
      <c r="AW43" s="221"/>
      <c r="AX43" s="221"/>
      <c r="AY43" s="221"/>
      <c r="AZ43" s="221"/>
      <c r="BA43" s="221"/>
      <c r="BB43" s="221"/>
      <c r="BC43" s="221"/>
      <c r="BD43" s="221"/>
    </row>
    <row r="44" ht="12.75" customHeight="1">
      <c r="A44" s="239">
        <v>10.0</v>
      </c>
      <c r="B44" s="239"/>
      <c r="C44" s="252"/>
      <c r="D44" s="232"/>
      <c r="E44" s="231"/>
      <c r="F44" s="231"/>
      <c r="G44" s="243"/>
      <c r="H44" s="243"/>
      <c r="I44" s="239"/>
      <c r="J44" s="252"/>
      <c r="K44" s="252"/>
      <c r="L44" s="246"/>
      <c r="M44" s="247"/>
      <c r="N44" s="247"/>
      <c r="O44" s="248"/>
      <c r="P44" s="248"/>
      <c r="Q44" s="247"/>
      <c r="R44" s="247"/>
      <c r="S44" s="286"/>
      <c r="T44" s="247"/>
      <c r="U44" s="247"/>
      <c r="V44" s="247"/>
      <c r="W44" s="224"/>
      <c r="X44" s="224"/>
      <c r="Y44" s="221"/>
      <c r="Z44" s="221"/>
      <c r="AA44" s="221"/>
      <c r="AB44" s="221"/>
      <c r="AC44" s="226"/>
      <c r="AD44" s="226"/>
      <c r="AE44" s="226"/>
      <c r="AF44" s="221"/>
      <c r="AG44" s="221"/>
      <c r="AH44" s="221"/>
      <c r="AI44" s="221"/>
      <c r="AJ44" s="221"/>
      <c r="AK44" s="221"/>
      <c r="AL44" s="221"/>
      <c r="AM44" s="252">
        <v>9.0</v>
      </c>
      <c r="AN44" s="633"/>
      <c r="AO44" s="634"/>
      <c r="AP44" s="252"/>
      <c r="AQ44" s="252">
        <f>COUNTIFS(Jadwal!$D$7:$D$537,AN44,Jadwal!$E$7:$E$537,"T",Jadwal!$L$7:$L$537,$AQ$34)+COUNTIFS(Jadwal!$O$7:$O$537,AN44,Jadwal!$P$7:$P$537,"T",Jadwal!$V$7:$V$537,$AQ$34)+COUNTIFS(Jadwal!$Y$7:$Y$537,AN44,Jadwal!$Z$7:$Z$537,"T",Jadwal!$AF$7:$AF$537,$AQ$34)+COUNTIFS(Jadwal!$AI$7:$AI$537,AN44,Jadwal!$AJ$7:$AJ$537,"T",Jadwal!$AP$7:$AP$537,$AQ$34)+COUNTIFS(Jadwal!$AS$7:$AS$537,AN44,Jadwal!$AT$7:$AT$537,"T",Jadwal!$AZ$7:$AZ$537,$AQ$34)</f>
        <v>0</v>
      </c>
      <c r="AR44" s="252">
        <f>COUNTIFS(Jadwal!$D$7:$D$537,AN44,Jadwal!$E$7:$E$537,"P",Jadwal!$L$7:$L$537,$AQ$34)+COUNTIFS(Jadwal!$O$7:$O$537,AN44,Jadwal!$P$7:$P$537,"P",Jadwal!$V$7:$V$537,$AQ$34)+COUNTIFS(Jadwal!$Y$7:$Y$537,AN44,Jadwal!$Z$7:$Z$537,"P",Jadwal!$AF$7:$AF$537,$AQ$34)+COUNTIFS(Jadwal!$AI$7:$AI$537,AN44,Jadwal!$AJ$7:$AJ$537,"P",Jadwal!$AP$7:$AP$537,$AQ$34)+COUNTIFS(Jadwal!$AS$7:$AS$537,AN44,Jadwal!$AT$7:$AT$537,"P",Jadwal!$AZ$7:$AZ$537,$AQ$34)</f>
        <v>0</v>
      </c>
      <c r="AS44" s="252">
        <f>COUNTIFS(Jadwal!$D$7:$D$537,AN44,Jadwal!$E$7:$E$537,"T",Jadwal!$L$7:$L$537,$AS$34)+COUNTIFS(Jadwal!$O$7:$O$537,AN44,Jadwal!$P$7:$P$537,"T",Jadwal!$V$7:$V$537,$AS$34)+COUNTIFS(Jadwal!$Y$7:$Y$537,AN44,Jadwal!$Z$7:$Z$537,"T",Jadwal!$AF$7:$AF$537,$AS$34)+COUNTIFS(Jadwal!$AI$7:$AI$537,AN44,Jadwal!$AJ$7:$AJ$537,"T",Jadwal!$AP$7:$AP$537,$AS$34)+COUNTIFS(Jadwal!$AS$7:$AS$537,AN44,Jadwal!$AT$7:$AT$537,"T",Jadwal!$AZ$7:$AZ$537,$AS$34)</f>
        <v>0</v>
      </c>
      <c r="AT44" s="252">
        <f>COUNTIFS(Jadwal!$D$7:$D$537,AN44,Jadwal!$E$7:$E$537,"P",Jadwal!$L$7:$L$537,$AS$34)+COUNTIFS(Jadwal!$O$7:$O$537,AN44,Jadwal!$P$7:$P$537,"P",Jadwal!$V$7:$V$537,$AS$34)+COUNTIFS(Jadwal!$Y$7:$Y$537,AN44,Jadwal!$Z$7:$Z$537,"P",Jadwal!$AF$7:$AF$537,$AS$34)+COUNTIFS(Jadwal!$AI$7:$AI$537,AN44,Jadwal!$AJ$7:$AJ$537,"P",Jadwal!$AP$7:$AP$537,$AS$34)+COUNTIFS(Jadwal!$AS$7:$AS$537,AN44,Jadwal!$AT$7:$AT$537,"P",Jadwal!$AZ$7:$AZ$537,$AS$34)</f>
        <v>0</v>
      </c>
      <c r="AU44" s="221"/>
      <c r="AV44" s="221"/>
      <c r="AW44" s="221"/>
      <c r="AX44" s="221"/>
      <c r="AY44" s="221"/>
      <c r="AZ44" s="221"/>
      <c r="BA44" s="221"/>
      <c r="BB44" s="221"/>
      <c r="BC44" s="221"/>
      <c r="BD44" s="221"/>
    </row>
    <row r="45" ht="12.75" customHeight="1">
      <c r="A45" s="221"/>
      <c r="B45" s="221"/>
      <c r="C45" s="221"/>
      <c r="D45" s="222"/>
      <c r="E45" s="221"/>
      <c r="F45" s="221"/>
      <c r="G45" s="223"/>
      <c r="H45" s="223"/>
      <c r="I45" s="221"/>
      <c r="J45" s="223"/>
      <c r="K45" s="221"/>
      <c r="L45" s="223"/>
      <c r="M45" s="223"/>
      <c r="N45" s="223"/>
      <c r="O45" s="223"/>
      <c r="P45" s="221"/>
      <c r="Q45" s="221"/>
      <c r="R45" s="224"/>
      <c r="S45" s="225"/>
      <c r="T45" s="225"/>
      <c r="U45" s="221"/>
      <c r="V45" s="224"/>
      <c r="W45" s="224"/>
      <c r="X45" s="224"/>
      <c r="Y45" s="221"/>
      <c r="Z45" s="221"/>
      <c r="AA45" s="221"/>
      <c r="AB45" s="221"/>
      <c r="AC45" s="226"/>
      <c r="AD45" s="226"/>
      <c r="AE45" s="226"/>
      <c r="AF45" s="221"/>
      <c r="AG45" s="221"/>
      <c r="AH45" s="221"/>
      <c r="AI45" s="221"/>
      <c r="AJ45" s="221"/>
      <c r="AK45" s="221"/>
      <c r="AL45" s="221"/>
      <c r="AM45" s="252">
        <v>10.0</v>
      </c>
      <c r="AN45" s="327"/>
      <c r="AO45" s="604"/>
      <c r="AP45" s="252"/>
      <c r="AQ45" s="252">
        <f>COUNTIFS(Jadwal!$D$7:$D$537,AN45,Jadwal!$E$7:$E$537,"T",Jadwal!$L$7:$L$537,$AQ$34)+COUNTIFS(Jadwal!$O$7:$O$537,AN45,Jadwal!$P$7:$P$537,"T",Jadwal!$V$7:$V$537,$AQ$34)+COUNTIFS(Jadwal!$Y$7:$Y$537,AN45,Jadwal!$Z$7:$Z$537,"T",Jadwal!$AF$7:$AF$537,$AQ$34)+COUNTIFS(Jadwal!$AI$7:$AI$537,AN45,Jadwal!$AJ$7:$AJ$537,"T",Jadwal!$AP$7:$AP$537,$AQ$34)+COUNTIFS(Jadwal!$AS$7:$AS$537,AN45,Jadwal!$AT$7:$AT$537,"T",Jadwal!$AZ$7:$AZ$537,$AQ$34)</f>
        <v>0</v>
      </c>
      <c r="AR45" s="252">
        <f>COUNTIFS(Jadwal!$D$7:$D$537,AN45,Jadwal!$E$7:$E$537,"P",Jadwal!$L$7:$L$537,$AQ$34)+COUNTIFS(Jadwal!$O$7:$O$537,AN45,Jadwal!$P$7:$P$537,"P",Jadwal!$V$7:$V$537,$AQ$34)+COUNTIFS(Jadwal!$Y$7:$Y$537,AN45,Jadwal!$Z$7:$Z$537,"P",Jadwal!$AF$7:$AF$537,$AQ$34)+COUNTIFS(Jadwal!$AI$7:$AI$537,AN45,Jadwal!$AJ$7:$AJ$537,"P",Jadwal!$AP$7:$AP$537,$AQ$34)+COUNTIFS(Jadwal!$AS$7:$AS$537,AN45,Jadwal!$AT$7:$AT$537,"P",Jadwal!$AZ$7:$AZ$537,$AQ$34)</f>
        <v>0</v>
      </c>
      <c r="AS45" s="252">
        <f>COUNTIFS(Jadwal!$D$7:$D$537,AN45,Jadwal!$E$7:$E$537,"T",Jadwal!$L$7:$L$537,$AS$34)+COUNTIFS(Jadwal!$O$7:$O$537,AN45,Jadwal!$P$7:$P$537,"T",Jadwal!$V$7:$V$537,$AS$34)+COUNTIFS(Jadwal!$Y$7:$Y$537,AN45,Jadwal!$Z$7:$Z$537,"T",Jadwal!$AF$7:$AF$537,$AS$34)+COUNTIFS(Jadwal!$AI$7:$AI$537,AN45,Jadwal!$AJ$7:$AJ$537,"T",Jadwal!$AP$7:$AP$537,$AS$34)+COUNTIFS(Jadwal!$AS$7:$AS$537,AN45,Jadwal!$AT$7:$AT$537,"T",Jadwal!$AZ$7:$AZ$537,$AS$34)</f>
        <v>0</v>
      </c>
      <c r="AT45" s="252">
        <f>COUNTIFS(Jadwal!$D$7:$D$537,AN45,Jadwal!$E$7:$E$537,"P",Jadwal!$L$7:$L$537,$AS$34)+COUNTIFS(Jadwal!$O$7:$O$537,AN45,Jadwal!$P$7:$P$537,"P",Jadwal!$V$7:$V$537,$AS$34)+COUNTIFS(Jadwal!$Y$7:$Y$537,AN45,Jadwal!$Z$7:$Z$537,"P",Jadwal!$AF$7:$AF$537,$AS$34)+COUNTIFS(Jadwal!$AI$7:$AI$537,AN45,Jadwal!$AJ$7:$AJ$537,"P",Jadwal!$AP$7:$AP$537,$AS$34)+COUNTIFS(Jadwal!$AS$7:$AS$537,AN45,Jadwal!$AT$7:$AT$537,"P",Jadwal!$AZ$7:$AZ$537,$AS$34)</f>
        <v>0</v>
      </c>
      <c r="AU45" s="221"/>
      <c r="AV45" s="221"/>
      <c r="AW45" s="221"/>
      <c r="AX45" s="221"/>
      <c r="AY45" s="221"/>
      <c r="AZ45" s="221"/>
      <c r="BA45" s="221"/>
      <c r="BB45" s="221"/>
      <c r="BC45" s="221"/>
      <c r="BD45" s="221"/>
    </row>
    <row r="46" ht="12.75" customHeight="1">
      <c r="A46" s="221"/>
      <c r="B46" s="221"/>
      <c r="C46" s="221"/>
      <c r="D46" s="222"/>
      <c r="E46" s="221"/>
      <c r="F46" s="221"/>
      <c r="G46" s="223"/>
      <c r="H46" s="223"/>
      <c r="I46" s="221"/>
      <c r="J46" s="223"/>
      <c r="K46" s="221"/>
      <c r="L46" s="223"/>
      <c r="M46" s="223"/>
      <c r="N46" s="223"/>
      <c r="O46" s="223"/>
      <c r="P46" s="221"/>
      <c r="Q46" s="221"/>
      <c r="R46" s="224"/>
      <c r="S46" s="225"/>
      <c r="T46" s="225"/>
      <c r="U46" s="221"/>
      <c r="V46" s="224"/>
      <c r="W46" s="224"/>
      <c r="X46" s="224"/>
      <c r="Y46" s="221"/>
      <c r="Z46" s="221"/>
      <c r="AA46" s="221"/>
      <c r="AB46" s="221"/>
      <c r="AC46" s="226"/>
      <c r="AD46" s="226"/>
      <c r="AE46" s="226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</row>
    <row r="47" ht="15.75" customHeight="1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</row>
    <row r="48" ht="15.75" customHeight="1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</row>
    <row r="50" ht="15.75" customHeight="1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</row>
    <row r="52" ht="15.75" customHeight="1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</row>
    <row r="53" ht="15.75" customHeight="1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</row>
    <row r="54" ht="15.7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</row>
    <row r="55" ht="15.7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</row>
    <row r="56" ht="15.7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</row>
    <row r="58" ht="15.7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</row>
    <row r="59" ht="15.7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</row>
    <row r="60" ht="15.7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</row>
    <row r="66" ht="15.7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</row>
    <row r="67" ht="15.7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</row>
    <row r="68" ht="15.7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</row>
    <row r="69" ht="15.7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</row>
    <row r="70" ht="15.7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</row>
    <row r="71" ht="15.7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</row>
    <row r="72" ht="15.7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</row>
    <row r="73" ht="15.7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</row>
    <row r="74" ht="15.7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</row>
    <row r="75" ht="15.7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</row>
    <row r="76" ht="15.7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</row>
    <row r="78" ht="15.7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</row>
    <row r="79" ht="15.7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</row>
    <row r="80" ht="15.7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</row>
    <row r="81" ht="15.7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</row>
    <row r="82" ht="15.7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</row>
    <row r="83" ht="15.7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</row>
    <row r="84" ht="15.7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</row>
    <row r="85" ht="15.7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</row>
    <row r="86" ht="15.7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</row>
    <row r="87" ht="15.7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</row>
    <row r="88" ht="15.7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</row>
    <row r="89" ht="15.7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</row>
    <row r="90" ht="15.7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</row>
    <row r="91" ht="15.7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</row>
    <row r="92" ht="15.7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</row>
    <row r="93" ht="15.7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</row>
    <row r="94" ht="15.7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</row>
    <row r="95" ht="15.7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</row>
    <row r="96" ht="15.7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</row>
    <row r="97" ht="15.7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</row>
    <row r="98" ht="15.7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</row>
    <row r="99" ht="15.7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</row>
    <row r="100" ht="15.7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</row>
    <row r="101" ht="15.7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</row>
    <row r="102" ht="15.7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</row>
    <row r="103" ht="15.7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</row>
    <row r="104" ht="15.7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</row>
    <row r="105" ht="15.7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</row>
    <row r="106" ht="15.7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</row>
    <row r="107" ht="15.7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</row>
    <row r="108" ht="15.7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</row>
    <row r="109" ht="15.7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</row>
    <row r="110" ht="15.7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</row>
    <row r="111" ht="15.7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</row>
    <row r="112" ht="15.7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</row>
    <row r="113" ht="15.7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</row>
    <row r="114" ht="15.7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</row>
    <row r="115" ht="15.7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</row>
    <row r="116" ht="15.7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</row>
    <row r="117" ht="15.7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</row>
    <row r="118" ht="15.7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</row>
    <row r="119" ht="15.7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</row>
    <row r="120" ht="15.7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</row>
    <row r="121" ht="15.7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</row>
    <row r="122" ht="15.7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</row>
    <row r="123" ht="15.7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</row>
    <row r="124" ht="15.7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</row>
    <row r="125" ht="15.7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</row>
    <row r="126" ht="15.7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</row>
    <row r="127" ht="15.7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</row>
    <row r="128" ht="15.7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</row>
    <row r="129" ht="15.7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</row>
    <row r="130" ht="15.7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</row>
    <row r="131" ht="15.7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</row>
    <row r="132" ht="15.7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</row>
    <row r="133" ht="15.7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</row>
    <row r="134" ht="15.7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</row>
    <row r="135" ht="15.7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</row>
    <row r="136" ht="15.7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</row>
    <row r="137" ht="15.7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</row>
    <row r="138" ht="15.7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</row>
    <row r="139" ht="15.7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</row>
    <row r="140" ht="15.7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</row>
    <row r="141" ht="15.7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</row>
    <row r="142" ht="15.7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</row>
    <row r="143" ht="15.7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</row>
    <row r="144" ht="15.7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</row>
    <row r="145" ht="15.7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</row>
    <row r="146" ht="15.75" customHeight="1">
      <c r="A146" s="178"/>
      <c r="B146" s="178"/>
      <c r="C146" s="178"/>
      <c r="D146" s="178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</row>
    <row r="147" ht="15.75" customHeight="1">
      <c r="A147" s="178"/>
      <c r="B147" s="178"/>
      <c r="C147" s="178"/>
      <c r="D147" s="178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</row>
    <row r="148" ht="15.75" customHeight="1">
      <c r="A148" s="178"/>
      <c r="B148" s="178"/>
      <c r="C148" s="178"/>
      <c r="D148" s="178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</row>
    <row r="149" ht="15.75" customHeight="1">
      <c r="A149" s="178"/>
      <c r="B149" s="178"/>
      <c r="C149" s="178"/>
      <c r="D149" s="178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</row>
    <row r="150" ht="15.75" customHeight="1">
      <c r="A150" s="178"/>
      <c r="B150" s="178"/>
      <c r="C150" s="178"/>
      <c r="D150" s="178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</row>
    <row r="151" ht="15.75" customHeight="1">
      <c r="A151" s="178"/>
      <c r="B151" s="178"/>
      <c r="C151" s="178"/>
      <c r="D151" s="178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</row>
    <row r="152" ht="15.75" customHeight="1">
      <c r="A152" s="178"/>
      <c r="B152" s="178"/>
      <c r="C152" s="178"/>
      <c r="D152" s="178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</row>
    <row r="153" ht="15.75" customHeight="1">
      <c r="A153" s="178"/>
      <c r="B153" s="178"/>
      <c r="C153" s="178"/>
      <c r="D153" s="178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</row>
    <row r="154" ht="15.75" customHeight="1">
      <c r="A154" s="178"/>
      <c r="B154" s="178"/>
      <c r="C154" s="178"/>
      <c r="D154" s="178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</row>
    <row r="155" ht="15.75" customHeight="1">
      <c r="A155" s="178"/>
      <c r="B155" s="178"/>
      <c r="C155" s="178"/>
      <c r="D155" s="178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</row>
    <row r="156" ht="15.75" customHeight="1">
      <c r="A156" s="178"/>
      <c r="B156" s="178"/>
      <c r="C156" s="178"/>
      <c r="D156" s="178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</row>
    <row r="157" ht="15.75" customHeight="1">
      <c r="A157" s="178"/>
      <c r="B157" s="178"/>
      <c r="C157" s="178"/>
      <c r="D157" s="178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</row>
    <row r="158" ht="15.75" customHeight="1">
      <c r="A158" s="178"/>
      <c r="B158" s="178"/>
      <c r="C158" s="178"/>
      <c r="D158" s="178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</row>
    <row r="159" ht="15.75" customHeight="1">
      <c r="A159" s="178"/>
      <c r="B159" s="178"/>
      <c r="C159" s="178"/>
      <c r="D159" s="178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</row>
    <row r="160" ht="15.75" customHeight="1">
      <c r="A160" s="178"/>
      <c r="B160" s="178"/>
      <c r="C160" s="178"/>
      <c r="D160" s="178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</row>
    <row r="161" ht="15.75" customHeight="1">
      <c r="A161" s="178"/>
      <c r="B161" s="178"/>
      <c r="C161" s="178"/>
      <c r="D161" s="178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</row>
    <row r="162" ht="15.75" customHeight="1">
      <c r="A162" s="178"/>
      <c r="B162" s="178"/>
      <c r="C162" s="178"/>
      <c r="D162" s="178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</row>
    <row r="163" ht="15.75" customHeight="1">
      <c r="A163" s="178"/>
      <c r="B163" s="178"/>
      <c r="C163" s="178"/>
      <c r="D163" s="178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</row>
    <row r="164" ht="15.75" customHeight="1">
      <c r="A164" s="178"/>
      <c r="B164" s="178"/>
      <c r="C164" s="178"/>
      <c r="D164" s="178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</row>
    <row r="165" ht="15.75" customHeight="1">
      <c r="A165" s="178"/>
      <c r="B165" s="178"/>
      <c r="C165" s="178"/>
      <c r="D165" s="178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</row>
    <row r="166" ht="15.75" customHeight="1">
      <c r="A166" s="178"/>
      <c r="B166" s="178"/>
      <c r="C166" s="178"/>
      <c r="D166" s="178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</row>
    <row r="167" ht="15.75" customHeight="1">
      <c r="A167" s="178"/>
      <c r="B167" s="178"/>
      <c r="C167" s="178"/>
      <c r="D167" s="178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</row>
    <row r="168" ht="15.75" customHeight="1">
      <c r="A168" s="178"/>
      <c r="B168" s="178"/>
      <c r="C168" s="178"/>
      <c r="D168" s="178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</row>
    <row r="169" ht="15.75" customHeight="1">
      <c r="A169" s="178"/>
      <c r="B169" s="178"/>
      <c r="C169" s="178"/>
      <c r="D169" s="178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</row>
    <row r="170" ht="15.75" customHeight="1">
      <c r="A170" s="178"/>
      <c r="B170" s="178"/>
      <c r="C170" s="178"/>
      <c r="D170" s="178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</row>
    <row r="171" ht="15.75" customHeight="1">
      <c r="A171" s="178"/>
      <c r="B171" s="178"/>
      <c r="C171" s="178"/>
      <c r="D171" s="178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</row>
    <row r="172" ht="15.75" customHeight="1">
      <c r="A172" s="178"/>
      <c r="B172" s="178"/>
      <c r="C172" s="178"/>
      <c r="D172" s="178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</row>
    <row r="173" ht="15.75" customHeight="1">
      <c r="A173" s="178"/>
      <c r="B173" s="178"/>
      <c r="C173" s="178"/>
      <c r="D173" s="178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</row>
    <row r="174" ht="15.75" customHeight="1">
      <c r="A174" s="178"/>
      <c r="B174" s="178"/>
      <c r="C174" s="178"/>
      <c r="D174" s="178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</row>
    <row r="175" ht="15.75" customHeight="1">
      <c r="A175" s="178"/>
      <c r="B175" s="178"/>
      <c r="C175" s="178"/>
      <c r="D175" s="178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</row>
    <row r="176" ht="15.75" customHeight="1">
      <c r="A176" s="178"/>
      <c r="B176" s="178"/>
      <c r="C176" s="178"/>
      <c r="D176" s="178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</row>
    <row r="177" ht="15.75" customHeight="1">
      <c r="A177" s="178"/>
      <c r="B177" s="178"/>
      <c r="C177" s="178"/>
      <c r="D177" s="178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</row>
    <row r="178" ht="15.75" customHeight="1">
      <c r="A178" s="178"/>
      <c r="B178" s="178"/>
      <c r="C178" s="178"/>
      <c r="D178" s="178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</row>
    <row r="179" ht="15.75" customHeight="1">
      <c r="A179" s="178"/>
      <c r="B179" s="178"/>
      <c r="C179" s="178"/>
      <c r="D179" s="178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</row>
    <row r="180" ht="15.75" customHeight="1">
      <c r="A180" s="178"/>
      <c r="B180" s="178"/>
      <c r="C180" s="178"/>
      <c r="D180" s="178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</row>
    <row r="181" ht="15.75" customHeight="1">
      <c r="A181" s="178"/>
      <c r="B181" s="178"/>
      <c r="C181" s="178"/>
      <c r="D181" s="178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</row>
    <row r="182" ht="15.75" customHeight="1">
      <c r="A182" s="178"/>
      <c r="B182" s="178"/>
      <c r="C182" s="178"/>
      <c r="D182" s="178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</row>
    <row r="183" ht="15.75" customHeight="1">
      <c r="A183" s="178"/>
      <c r="B183" s="178"/>
      <c r="C183" s="178"/>
      <c r="D183" s="178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</row>
    <row r="184" ht="15.75" customHeight="1">
      <c r="A184" s="178"/>
      <c r="B184" s="178"/>
      <c r="C184" s="178"/>
      <c r="D184" s="178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</row>
    <row r="185" ht="15.75" customHeight="1">
      <c r="A185" s="178"/>
      <c r="B185" s="178"/>
      <c r="C185" s="178"/>
      <c r="D185" s="178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</row>
    <row r="186" ht="15.75" customHeight="1">
      <c r="A186" s="178"/>
      <c r="B186" s="178"/>
      <c r="C186" s="178"/>
      <c r="D186" s="178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</row>
    <row r="187" ht="15.75" customHeight="1">
      <c r="A187" s="178"/>
      <c r="B187" s="178"/>
      <c r="C187" s="178"/>
      <c r="D187" s="178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</row>
    <row r="188" ht="15.75" customHeight="1">
      <c r="A188" s="178"/>
      <c r="B188" s="178"/>
      <c r="C188" s="178"/>
      <c r="D188" s="178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</row>
    <row r="189" ht="15.75" customHeight="1">
      <c r="A189" s="178"/>
      <c r="B189" s="178"/>
      <c r="C189" s="178"/>
      <c r="D189" s="178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</row>
    <row r="190" ht="15.75" customHeight="1">
      <c r="A190" s="178"/>
      <c r="B190" s="178"/>
      <c r="C190" s="178"/>
      <c r="D190" s="178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</row>
    <row r="191" ht="15.75" customHeight="1">
      <c r="A191" s="178"/>
      <c r="B191" s="178"/>
      <c r="C191" s="178"/>
      <c r="D191" s="178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</row>
    <row r="192" ht="15.75" customHeight="1">
      <c r="A192" s="178"/>
      <c r="B192" s="178"/>
      <c r="C192" s="178"/>
      <c r="D192" s="178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</row>
    <row r="193" ht="15.75" customHeight="1">
      <c r="A193" s="178"/>
      <c r="B193" s="178"/>
      <c r="C193" s="178"/>
      <c r="D193" s="178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</row>
    <row r="194" ht="15.75" customHeight="1">
      <c r="A194" s="178"/>
      <c r="B194" s="178"/>
      <c r="C194" s="178"/>
      <c r="D194" s="178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</row>
    <row r="195" ht="15.75" customHeight="1">
      <c r="A195" s="178"/>
      <c r="B195" s="178"/>
      <c r="C195" s="178"/>
      <c r="D195" s="178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</row>
    <row r="196" ht="15.75" customHeight="1">
      <c r="A196" s="178"/>
      <c r="B196" s="178"/>
      <c r="C196" s="178"/>
      <c r="D196" s="178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</row>
    <row r="197" ht="15.75" customHeight="1">
      <c r="A197" s="178"/>
      <c r="B197" s="178"/>
      <c r="C197" s="178"/>
      <c r="D197" s="178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</row>
    <row r="198" ht="15.75" customHeight="1">
      <c r="A198" s="178"/>
      <c r="B198" s="178"/>
      <c r="C198" s="178"/>
      <c r="D198" s="178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</row>
    <row r="199" ht="15.75" customHeight="1">
      <c r="A199" s="178"/>
      <c r="B199" s="178"/>
      <c r="C199" s="178"/>
      <c r="D199" s="178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</row>
    <row r="200" ht="15.75" customHeight="1">
      <c r="A200" s="178"/>
      <c r="B200" s="178"/>
      <c r="C200" s="178"/>
      <c r="D200" s="178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</row>
    <row r="201" ht="15.75" customHeight="1">
      <c r="A201" s="178"/>
      <c r="B201" s="178"/>
      <c r="C201" s="178"/>
      <c r="D201" s="178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</row>
    <row r="202" ht="15.75" customHeight="1">
      <c r="A202" s="178"/>
      <c r="B202" s="178"/>
      <c r="C202" s="178"/>
      <c r="D202" s="178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</row>
    <row r="203" ht="15.75" customHeight="1">
      <c r="A203" s="178"/>
      <c r="B203" s="178"/>
      <c r="C203" s="178"/>
      <c r="D203" s="178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</row>
    <row r="204" ht="15.75" customHeight="1">
      <c r="A204" s="178"/>
      <c r="B204" s="178"/>
      <c r="C204" s="178"/>
      <c r="D204" s="178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</row>
    <row r="205" ht="15.75" customHeight="1">
      <c r="A205" s="178"/>
      <c r="B205" s="178"/>
      <c r="C205" s="178"/>
      <c r="D205" s="178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</row>
    <row r="206" ht="15.75" customHeight="1">
      <c r="A206" s="178"/>
      <c r="B206" s="178"/>
      <c r="C206" s="178"/>
      <c r="D206" s="178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</row>
    <row r="207" ht="15.75" customHeight="1">
      <c r="A207" s="178"/>
      <c r="B207" s="178"/>
      <c r="C207" s="178"/>
      <c r="D207" s="178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</row>
    <row r="208" ht="15.75" customHeight="1">
      <c r="A208" s="178"/>
      <c r="B208" s="178"/>
      <c r="C208" s="178"/>
      <c r="D208" s="178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</row>
    <row r="209" ht="15.75" customHeight="1">
      <c r="A209" s="178"/>
      <c r="B209" s="178"/>
      <c r="C209" s="178"/>
      <c r="D209" s="178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</row>
    <row r="210" ht="15.75" customHeight="1">
      <c r="A210" s="178"/>
      <c r="B210" s="178"/>
      <c r="C210" s="178"/>
      <c r="D210" s="178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</row>
    <row r="211" ht="15.75" customHeight="1">
      <c r="A211" s="178"/>
      <c r="B211" s="178"/>
      <c r="C211" s="178"/>
      <c r="D211" s="178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</row>
    <row r="212" ht="15.75" customHeight="1">
      <c r="A212" s="178"/>
      <c r="B212" s="178"/>
      <c r="C212" s="178"/>
      <c r="D212" s="178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</row>
    <row r="213" ht="15.75" customHeight="1">
      <c r="A213" s="178"/>
      <c r="B213" s="178"/>
      <c r="C213" s="178"/>
      <c r="D213" s="178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</row>
    <row r="214" ht="15.75" customHeight="1">
      <c r="A214" s="178"/>
      <c r="B214" s="178"/>
      <c r="C214" s="178"/>
      <c r="D214" s="178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</row>
    <row r="215" ht="15.75" customHeight="1">
      <c r="A215" s="178"/>
      <c r="B215" s="178"/>
      <c r="C215" s="178"/>
      <c r="D215" s="178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</row>
    <row r="216" ht="15.75" customHeight="1">
      <c r="A216" s="178"/>
      <c r="B216" s="178"/>
      <c r="C216" s="178"/>
      <c r="D216" s="178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</row>
    <row r="217" ht="15.75" customHeight="1">
      <c r="A217" s="178"/>
      <c r="B217" s="178"/>
      <c r="C217" s="178"/>
      <c r="D217" s="178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</row>
    <row r="218" ht="15.75" customHeight="1">
      <c r="A218" s="178"/>
      <c r="B218" s="178"/>
      <c r="C218" s="178"/>
      <c r="D218" s="178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</row>
    <row r="219" ht="15.75" customHeight="1">
      <c r="A219" s="178"/>
      <c r="B219" s="178"/>
      <c r="C219" s="178"/>
      <c r="D219" s="178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</row>
    <row r="220" ht="15.75" customHeight="1">
      <c r="A220" s="178"/>
      <c r="B220" s="178"/>
      <c r="C220" s="178"/>
      <c r="D220" s="178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</row>
    <row r="221" ht="15.75" customHeight="1">
      <c r="A221" s="178"/>
      <c r="B221" s="178"/>
      <c r="C221" s="178"/>
      <c r="D221" s="178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</row>
    <row r="222" ht="15.75" customHeight="1">
      <c r="A222" s="178"/>
      <c r="B222" s="178"/>
      <c r="C222" s="178"/>
      <c r="D222" s="178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</row>
    <row r="223" ht="15.75" customHeight="1">
      <c r="A223" s="178"/>
      <c r="B223" s="178"/>
      <c r="C223" s="178"/>
      <c r="D223" s="178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</row>
    <row r="224" ht="15.75" customHeight="1">
      <c r="A224" s="178"/>
      <c r="B224" s="178"/>
      <c r="C224" s="178"/>
      <c r="D224" s="178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</row>
    <row r="225" ht="15.75" customHeight="1">
      <c r="A225" s="178"/>
      <c r="B225" s="178"/>
      <c r="C225" s="178"/>
      <c r="D225" s="178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</row>
    <row r="226" ht="15.75" customHeight="1">
      <c r="A226" s="178"/>
      <c r="B226" s="178"/>
      <c r="C226" s="178"/>
      <c r="D226" s="178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</row>
    <row r="227" ht="15.75" customHeight="1">
      <c r="A227" s="178"/>
      <c r="B227" s="178"/>
      <c r="C227" s="178"/>
      <c r="D227" s="178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</row>
    <row r="228" ht="15.75" customHeight="1">
      <c r="A228" s="178"/>
      <c r="B228" s="178"/>
      <c r="C228" s="178"/>
      <c r="D228" s="178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</row>
    <row r="229" ht="15.75" customHeight="1">
      <c r="A229" s="178"/>
      <c r="B229" s="178"/>
      <c r="C229" s="178"/>
      <c r="D229" s="178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</row>
    <row r="230" ht="15.75" customHeight="1">
      <c r="A230" s="178"/>
      <c r="B230" s="178"/>
      <c r="C230" s="178"/>
      <c r="D230" s="178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</row>
    <row r="231" ht="15.75" customHeight="1">
      <c r="A231" s="178"/>
      <c r="B231" s="178"/>
      <c r="C231" s="178"/>
      <c r="D231" s="178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</row>
    <row r="232" ht="15.75" customHeight="1">
      <c r="A232" s="178"/>
      <c r="B232" s="178"/>
      <c r="C232" s="178"/>
      <c r="D232" s="178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</row>
    <row r="233" ht="15.75" customHeight="1">
      <c r="A233" s="178"/>
      <c r="B233" s="178"/>
      <c r="C233" s="178"/>
      <c r="D233" s="178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</row>
    <row r="234" ht="15.75" customHeight="1">
      <c r="A234" s="178"/>
      <c r="B234" s="178"/>
      <c r="C234" s="178"/>
      <c r="D234" s="178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</row>
    <row r="235" ht="15.75" customHeight="1">
      <c r="A235" s="178"/>
      <c r="B235" s="178"/>
      <c r="C235" s="178"/>
      <c r="D235" s="178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</row>
    <row r="236" ht="15.75" customHeight="1">
      <c r="A236" s="178"/>
      <c r="B236" s="178"/>
      <c r="C236" s="178"/>
      <c r="D236" s="178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</row>
    <row r="237" ht="15.75" customHeight="1">
      <c r="A237" s="178"/>
      <c r="B237" s="178"/>
      <c r="C237" s="178"/>
      <c r="D237" s="178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</row>
    <row r="238" ht="15.75" customHeight="1">
      <c r="A238" s="178"/>
      <c r="B238" s="178"/>
      <c r="C238" s="178"/>
      <c r="D238" s="178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</row>
    <row r="239" ht="15.75" customHeight="1">
      <c r="A239" s="178"/>
      <c r="B239" s="178"/>
      <c r="C239" s="178"/>
      <c r="D239" s="178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</row>
    <row r="240" ht="15.75" customHeight="1">
      <c r="A240" s="178"/>
      <c r="B240" s="178"/>
      <c r="C240" s="178"/>
      <c r="D240" s="178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</row>
    <row r="241" ht="15.75" customHeight="1">
      <c r="A241" s="178"/>
      <c r="B241" s="178"/>
      <c r="C241" s="178"/>
      <c r="D241" s="178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</row>
    <row r="242" ht="15.75" customHeight="1">
      <c r="A242" s="178"/>
      <c r="B242" s="178"/>
      <c r="C242" s="178"/>
      <c r="D242" s="178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</row>
    <row r="243" ht="15.75" customHeight="1">
      <c r="A243" s="178"/>
      <c r="B243" s="178"/>
      <c r="C243" s="178"/>
      <c r="D243" s="178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</row>
    <row r="244" ht="15.75" customHeight="1">
      <c r="A244" s="178"/>
      <c r="B244" s="178"/>
      <c r="C244" s="178"/>
      <c r="D244" s="178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</row>
    <row r="245" ht="15.75" customHeight="1">
      <c r="A245" s="178"/>
      <c r="B245" s="178"/>
      <c r="C245" s="178"/>
      <c r="D245" s="178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</row>
  </sheetData>
  <autoFilter ref="$U$1:$V$986"/>
  <mergeCells count="12">
    <mergeCell ref="AM20:AM21"/>
    <mergeCell ref="AM34:AM35"/>
    <mergeCell ref="AN34:AN35"/>
    <mergeCell ref="AO34:AO35"/>
    <mergeCell ref="AP34:AP35"/>
    <mergeCell ref="AM5:AN5"/>
    <mergeCell ref="AM6:AM7"/>
    <mergeCell ref="AN6:AN7"/>
    <mergeCell ref="AS6:AT6"/>
    <mergeCell ref="AN20:AN21"/>
    <mergeCell ref="AO20:AO21"/>
    <mergeCell ref="AP20:AP21"/>
  </mergeCells>
  <conditionalFormatting sqref="B20:C22 D20:D21 E20:I29 W20:AJ29 AK20:AK23 J21:K29 M21:T29 U21:V24 AN22:AN28 B24:D27 U26:V29 B29:D29 L29 AK29 J35:J37 K35:K41 M35:AF41 J39 J41 C43:D44 J43:J44 E44:I44 K44 M44:U44 AN45">
    <cfRule type="cellIs" dxfId="0" priority="1" operator="equal">
      <formula>"RIS"</formula>
    </cfRule>
  </conditionalFormatting>
  <conditionalFormatting sqref="B20:C22 D20:D21 E20:I29 W20:AJ29 AK20:AK23 J21:K29 M21:T29 U21:V24 AN22:AN28 B24:D27 U26:V29 B29:D29 L29 AK29 J35:J37 K35:K41 M35:AF41 J39 J41 C43:D44 J43:J44 E44:I44 K44 M44:U44 AN45">
    <cfRule type="cellIs" dxfId="1" priority="2" operator="equal">
      <formula>"PDN"</formula>
    </cfRule>
  </conditionalFormatting>
  <conditionalFormatting sqref="B20:C22 D20:D21 E20:I29 W20:AJ29 AK20:AK23 J21:K29 M21:T29 U21:V24 AN22:AN28 B24:D27 U26:V29 B29:D29 L29 AK29 J35:J37 K35:K41 M35:AF41 J39 J41 C43:D44 J43:J44 E44:I44 K44 M44:U44 AN45">
    <cfRule type="cellIs" dxfId="2" priority="3" operator="equal">
      <formula>"art"</formula>
    </cfRule>
  </conditionalFormatting>
  <conditionalFormatting sqref="B34:I34">
    <cfRule type="cellIs" dxfId="0" priority="4" operator="equal">
      <formula>"RIS"</formula>
    </cfRule>
  </conditionalFormatting>
  <conditionalFormatting sqref="B34:I34">
    <cfRule type="cellIs" dxfId="1" priority="5" operator="equal">
      <formula>"PDN"</formula>
    </cfRule>
  </conditionalFormatting>
  <conditionalFormatting sqref="B34:I34">
    <cfRule type="cellIs" dxfId="2" priority="6" operator="equal">
      <formula>"art"</formula>
    </cfRule>
  </conditionalFormatting>
  <conditionalFormatting sqref="B23:D23 AK24 AN24 C26:D26 AN26:AN27 E27:I27 B35:I37 AK35:AK37 AN36:AN40 B39:B40 C39:D39 E39:I40 AK39:AK40 C43:D43">
    <cfRule type="cellIs" dxfId="0" priority="7" operator="equal">
      <formula>"RIS"</formula>
    </cfRule>
  </conditionalFormatting>
  <conditionalFormatting sqref="B23:D23 AK24 AN24 C26:D26 AN26:AN27 E27:I27 B35:I37 AK35:AK37 AN36:AN40 B39:B40 C39:D39 E39:I40 AK39:AK40 C43:D43">
    <cfRule type="cellIs" dxfId="1" priority="8" operator="equal">
      <formula>"PDN"</formula>
    </cfRule>
  </conditionalFormatting>
  <conditionalFormatting sqref="B23:D23 AK24 AN24 C26:D26 AN26:AN27 E27:I27 B35:I37 AK35:AK37 AN36:AN40 B39:B40 C39:D39 E39:I40 AK39:AK40 C43:D43">
    <cfRule type="cellIs" dxfId="2" priority="9" operator="equal">
      <formula>"art"</formula>
    </cfRule>
  </conditionalFormatting>
  <conditionalFormatting sqref="AN26 AN36:AN40">
    <cfRule type="cellIs" dxfId="0" priority="10" operator="equal">
      <formula>"RIS"</formula>
    </cfRule>
  </conditionalFormatting>
  <conditionalFormatting sqref="AN26 AN36:AN40">
    <cfRule type="cellIs" dxfId="1" priority="11" operator="equal">
      <formula>"PDN"</formula>
    </cfRule>
  </conditionalFormatting>
  <conditionalFormatting sqref="AN26 AN36:AN40">
    <cfRule type="cellIs" dxfId="2" priority="12" operator="equal">
      <formula>"art"</formula>
    </cfRule>
  </conditionalFormatting>
  <conditionalFormatting sqref="AN22:AN28 AN45">
    <cfRule type="cellIs" dxfId="0" priority="13" operator="equal">
      <formula>"RIS"</formula>
    </cfRule>
  </conditionalFormatting>
  <conditionalFormatting sqref="AN22:AN28 AN45">
    <cfRule type="cellIs" dxfId="1" priority="14" operator="equal">
      <formula>"PDN"</formula>
    </cfRule>
  </conditionalFormatting>
  <conditionalFormatting sqref="AN22:AN28 AN45">
    <cfRule type="cellIs" dxfId="2" priority="15" operator="equal">
      <formula>"art"</formula>
    </cfRule>
  </conditionalFormatting>
  <conditionalFormatting sqref="U25:V25">
    <cfRule type="cellIs" dxfId="0" priority="16" operator="equal">
      <formula>"RIS"</formula>
    </cfRule>
  </conditionalFormatting>
  <conditionalFormatting sqref="U25:V25">
    <cfRule type="cellIs" dxfId="1" priority="17" operator="equal">
      <formula>"PDN"</formula>
    </cfRule>
  </conditionalFormatting>
  <conditionalFormatting sqref="U25:V25">
    <cfRule type="cellIs" dxfId="2" priority="18" operator="equal">
      <formula>"art"</formula>
    </cfRule>
  </conditionalFormatting>
  <conditionalFormatting sqref="AK21:AK27">
    <cfRule type="cellIs" dxfId="0" priority="19" operator="equal">
      <formula>"RIS"</formula>
    </cfRule>
  </conditionalFormatting>
  <conditionalFormatting sqref="AK21:AK27">
    <cfRule type="cellIs" dxfId="1" priority="20" operator="equal">
      <formula>"PDN"</formula>
    </cfRule>
  </conditionalFormatting>
  <conditionalFormatting sqref="AK21:AK27">
    <cfRule type="cellIs" dxfId="2" priority="21" operator="equal">
      <formula>"art"</formula>
    </cfRule>
  </conditionalFormatting>
  <conditionalFormatting sqref="AK35:AK41">
    <cfRule type="cellIs" dxfId="0" priority="22" operator="equal">
      <formula>"RIS"</formula>
    </cfRule>
  </conditionalFormatting>
  <conditionalFormatting sqref="AK35:AK41">
    <cfRule type="cellIs" dxfId="1" priority="23" operator="equal">
      <formula>"PDN"</formula>
    </cfRule>
  </conditionalFormatting>
  <conditionalFormatting sqref="AK35:AK41">
    <cfRule type="cellIs" dxfId="2" priority="24" operator="equal">
      <formula>"art"</formula>
    </cfRule>
  </conditionalFormatting>
  <conditionalFormatting sqref="C15:K15 M15:AJ15">
    <cfRule type="cellIs" dxfId="0" priority="25" operator="equal">
      <formula>"RIS"</formula>
    </cfRule>
  </conditionalFormatting>
  <conditionalFormatting sqref="C15:K15 M15:AJ15">
    <cfRule type="cellIs" dxfId="1" priority="26" operator="equal">
      <formula>"PDN"</formula>
    </cfRule>
  </conditionalFormatting>
  <conditionalFormatting sqref="C15:K15 M15:AJ15">
    <cfRule type="cellIs" dxfId="2" priority="27" operator="equal">
      <formula>"art"</formula>
    </cfRule>
  </conditionalFormatting>
  <conditionalFormatting sqref="AK15">
    <cfRule type="cellIs" dxfId="0" priority="28" operator="equal">
      <formula>"RIS"</formula>
    </cfRule>
  </conditionalFormatting>
  <conditionalFormatting sqref="AK15">
    <cfRule type="cellIs" dxfId="1" priority="29" operator="equal">
      <formula>"PDN"</formula>
    </cfRule>
  </conditionalFormatting>
  <conditionalFormatting sqref="AK15">
    <cfRule type="cellIs" dxfId="2" priority="30" operator="equal">
      <formula>"art"</formula>
    </cfRule>
  </conditionalFormatting>
  <conditionalFormatting sqref="J41:J43 C42:D43 E43:I43 K43 M43:T43 W43:AJ43 AN43">
    <cfRule type="cellIs" dxfId="0" priority="31" operator="equal">
      <formula>"RIS"</formula>
    </cfRule>
  </conditionalFormatting>
  <conditionalFormatting sqref="J41:J43 C42:D43 E43:I43 K43 M43:T43 W43:AJ43 AN43">
    <cfRule type="cellIs" dxfId="1" priority="32" operator="equal">
      <formula>"PDN"</formula>
    </cfRule>
  </conditionalFormatting>
  <conditionalFormatting sqref="J41:J43 C42:D43 E43:I43 K43 M43:T43 W43:AJ43 AN43">
    <cfRule type="cellIs" dxfId="2" priority="33" operator="equal">
      <formula>"art"</formula>
    </cfRule>
  </conditionalFormatting>
  <conditionalFormatting sqref="U43:V43">
    <cfRule type="cellIs" dxfId="0" priority="34" operator="equal">
      <formula>"RIS"</formula>
    </cfRule>
  </conditionalFormatting>
  <conditionalFormatting sqref="U43:V43">
    <cfRule type="cellIs" dxfId="1" priority="35" operator="equal">
      <formula>"PDN"</formula>
    </cfRule>
  </conditionalFormatting>
  <conditionalFormatting sqref="U43:V43">
    <cfRule type="cellIs" dxfId="2" priority="36" operator="equal">
      <formula>"art"</formula>
    </cfRule>
  </conditionalFormatting>
  <conditionalFormatting sqref="AK43">
    <cfRule type="cellIs" dxfId="0" priority="37" operator="equal">
      <formula>"RIS"</formula>
    </cfRule>
  </conditionalFormatting>
  <conditionalFormatting sqref="AK43">
    <cfRule type="cellIs" dxfId="1" priority="38" operator="equal">
      <formula>"PDN"</formula>
    </cfRule>
  </conditionalFormatting>
  <conditionalFormatting sqref="AK43">
    <cfRule type="cellIs" dxfId="2" priority="39" operator="equal">
      <formula>"art"</formula>
    </cfRule>
  </conditionalFormatting>
  <conditionalFormatting sqref="AN44">
    <cfRule type="cellIs" dxfId="0" priority="40" operator="equal">
      <formula>"RIS"</formula>
    </cfRule>
  </conditionalFormatting>
  <conditionalFormatting sqref="AN44">
    <cfRule type="cellIs" dxfId="1" priority="41" operator="equal">
      <formula>"PDN"</formula>
    </cfRule>
  </conditionalFormatting>
  <conditionalFormatting sqref="AN44">
    <cfRule type="cellIs" dxfId="2" priority="42" operator="equal">
      <formula>"art"</formula>
    </cfRule>
  </conditionalFormatting>
  <conditionalFormatting sqref="AN44">
    <cfRule type="cellIs" dxfId="0" priority="43" operator="equal">
      <formula>"RIS"</formula>
    </cfRule>
  </conditionalFormatting>
  <conditionalFormatting sqref="AN44">
    <cfRule type="cellIs" dxfId="1" priority="44" operator="equal">
      <formula>"PDN"</formula>
    </cfRule>
  </conditionalFormatting>
  <conditionalFormatting sqref="AN44">
    <cfRule type="cellIs" dxfId="2" priority="45" operator="equal">
      <formula>"art"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71"/>
    <col customWidth="1" min="2" max="2" width="17.29"/>
    <col customWidth="1" min="3" max="3" width="38.29"/>
    <col customWidth="1" min="4" max="4" width="16.57"/>
    <col customWidth="1" hidden="1" min="5" max="9" width="14.0"/>
    <col customWidth="1" min="10" max="10" width="6.71"/>
    <col customWidth="1" min="11" max="11" width="5.0"/>
    <col customWidth="1" min="12" max="12" width="5.14"/>
    <col customWidth="1" min="13" max="13" width="6.57"/>
    <col customWidth="1" min="14" max="15" width="14.0"/>
    <col customWidth="1" hidden="1" min="16" max="17" width="14.0"/>
    <col customWidth="1" hidden="1" min="18" max="19" width="5.71"/>
    <col customWidth="1" min="20" max="20" width="7.29"/>
    <col customWidth="1" min="21" max="21" width="11.57"/>
    <col customWidth="1" hidden="1" min="22" max="22" width="6.57"/>
    <col customWidth="1" hidden="1" min="23" max="23" width="6.71"/>
    <col customWidth="1" hidden="1" min="24" max="24" width="7.43"/>
    <col customWidth="1" hidden="1" min="25" max="27" width="8.71"/>
    <col customWidth="1" hidden="1" min="28" max="29" width="10.43"/>
    <col customWidth="1" hidden="1" min="30" max="30" width="19.71"/>
    <col customWidth="1" hidden="1" min="31" max="31" width="19.86"/>
    <col customWidth="1" hidden="1" min="32" max="34" width="13.14"/>
    <col customWidth="1" hidden="1" min="35" max="35" width="12.29"/>
    <col customWidth="1" min="36" max="36" width="17.29"/>
    <col customWidth="1" min="37" max="37" width="11.43"/>
    <col customWidth="1" min="38" max="38" width="3.43"/>
    <col customWidth="1" min="39" max="39" width="12.86"/>
    <col customWidth="1" min="40" max="40" width="4.86"/>
    <col customWidth="1" min="41" max="41" width="13.29"/>
    <col customWidth="1" min="42" max="42" width="5.71"/>
    <col customWidth="1" min="43" max="43" width="4.86"/>
    <col customWidth="1" min="44" max="44" width="5.0"/>
    <col customWidth="1" min="45" max="45" width="4.86"/>
    <col customWidth="1" min="46" max="46" width="5.0"/>
    <col customWidth="1" min="47" max="47" width="4.86"/>
    <col customWidth="1" min="48" max="57" width="9.14"/>
  </cols>
  <sheetData>
    <row r="1" ht="12.75" customHeight="1">
      <c r="A1" s="221"/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3"/>
      <c r="P1" s="223"/>
      <c r="Q1" s="223"/>
      <c r="R1" s="223"/>
      <c r="S1" s="223"/>
      <c r="T1" s="222"/>
      <c r="U1" s="223"/>
      <c r="V1" s="223"/>
      <c r="W1" s="223"/>
      <c r="X1" s="223"/>
      <c r="Y1" s="223"/>
      <c r="Z1" s="223"/>
      <c r="AA1" s="223"/>
      <c r="AB1" s="223"/>
      <c r="AC1" s="223"/>
      <c r="AD1" s="223"/>
      <c r="AE1" s="223"/>
      <c r="AF1" s="223"/>
      <c r="AG1" s="223"/>
      <c r="AH1" s="223"/>
      <c r="AI1" s="223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  <c r="BE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3"/>
      <c r="P2" s="223"/>
      <c r="Q2" s="223"/>
      <c r="R2" s="223"/>
      <c r="S2" s="223"/>
      <c r="T2" s="222"/>
      <c r="U2" s="223"/>
      <c r="V2" s="223"/>
      <c r="W2" s="223"/>
      <c r="X2" s="223"/>
      <c r="Y2" s="223"/>
      <c r="Z2" s="223"/>
      <c r="AA2" s="223"/>
      <c r="AB2" s="223"/>
      <c r="AC2" s="223"/>
      <c r="AD2" s="223"/>
      <c r="AE2" s="223"/>
      <c r="AF2" s="223"/>
      <c r="AG2" s="223"/>
      <c r="AH2" s="223"/>
      <c r="AI2" s="223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  <c r="BE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3"/>
      <c r="P3" s="223"/>
      <c r="Q3" s="223"/>
      <c r="R3" s="223"/>
      <c r="S3" s="223"/>
      <c r="T3" s="222"/>
      <c r="U3" s="223"/>
      <c r="V3" s="223"/>
      <c r="W3" s="223"/>
      <c r="X3" s="223"/>
      <c r="Y3" s="223"/>
      <c r="Z3" s="223"/>
      <c r="AA3" s="223"/>
      <c r="AB3" s="223"/>
      <c r="AC3" s="223"/>
      <c r="AD3" s="223"/>
      <c r="AE3" s="223"/>
      <c r="AF3" s="223"/>
      <c r="AG3" s="223"/>
      <c r="AH3" s="223"/>
      <c r="AI3" s="223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  <c r="BE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3"/>
      <c r="P4" s="223"/>
      <c r="Q4" s="223"/>
      <c r="R4" s="223"/>
      <c r="S4" s="223"/>
      <c r="T4" s="222"/>
      <c r="U4" s="223"/>
      <c r="V4" s="223"/>
      <c r="W4" s="223"/>
      <c r="X4" s="223"/>
      <c r="Y4" s="223"/>
      <c r="Z4" s="223"/>
      <c r="AA4" s="223"/>
      <c r="AB4" s="223"/>
      <c r="AC4" s="223"/>
      <c r="AD4" s="223"/>
      <c r="AE4" s="223"/>
      <c r="AF4" s="223"/>
      <c r="AG4" s="223"/>
      <c r="AH4" s="223"/>
      <c r="AI4" s="223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  <c r="BE4" s="221"/>
    </row>
    <row r="5" ht="12.75" customHeight="1">
      <c r="A5" s="227" t="s">
        <v>370</v>
      </c>
      <c r="B5" s="226"/>
      <c r="C5" s="221"/>
      <c r="D5" s="222"/>
      <c r="E5" s="221"/>
      <c r="F5" s="221"/>
      <c r="G5" s="223"/>
      <c r="H5" s="223"/>
      <c r="I5" s="221"/>
      <c r="J5" s="223"/>
      <c r="K5" s="221"/>
      <c r="L5" s="223"/>
      <c r="M5" s="223"/>
      <c r="N5" s="223"/>
      <c r="O5" s="221"/>
      <c r="P5" s="221"/>
      <c r="Q5" s="224"/>
      <c r="R5" s="225"/>
      <c r="S5" s="225"/>
      <c r="T5" s="224"/>
      <c r="U5" s="224"/>
      <c r="V5" s="224"/>
      <c r="W5" s="224"/>
      <c r="X5" s="221"/>
      <c r="Y5" s="223"/>
      <c r="Z5" s="223"/>
      <c r="AA5" s="223"/>
      <c r="AB5" s="228"/>
      <c r="AC5" s="228"/>
      <c r="AD5" s="226"/>
      <c r="AE5" s="221"/>
      <c r="AF5" s="221"/>
      <c r="AG5" s="221"/>
      <c r="AH5" s="221"/>
      <c r="AI5" s="221"/>
      <c r="AJ5" s="221"/>
      <c r="AK5" s="221"/>
      <c r="AL5" s="229" t="s">
        <v>371</v>
      </c>
      <c r="AM5" s="230"/>
      <c r="AN5" s="92"/>
      <c r="AO5" s="92"/>
      <c r="AP5" s="92"/>
      <c r="AQ5" s="92"/>
      <c r="AR5" s="92"/>
      <c r="AS5" s="92"/>
      <c r="AT5" s="221"/>
      <c r="AU5" s="221"/>
      <c r="AV5" s="221"/>
      <c r="AW5" s="221"/>
      <c r="AX5" s="221"/>
      <c r="AY5" s="221"/>
      <c r="AZ5" s="221"/>
      <c r="BA5" s="221"/>
      <c r="BB5" s="221"/>
      <c r="BC5" s="221"/>
      <c r="BD5" s="221"/>
      <c r="BE5" s="221"/>
    </row>
    <row r="6" ht="25.5" customHeight="1">
      <c r="A6" s="231" t="s">
        <v>372</v>
      </c>
      <c r="B6" s="232" t="s">
        <v>11</v>
      </c>
      <c r="C6" s="231" t="s">
        <v>373</v>
      </c>
      <c r="D6" s="233" t="s">
        <v>374</v>
      </c>
      <c r="E6" s="233" t="s">
        <v>375</v>
      </c>
      <c r="F6" s="231" t="s">
        <v>376</v>
      </c>
      <c r="G6" s="232" t="s">
        <v>377</v>
      </c>
      <c r="H6" s="232" t="s">
        <v>378</v>
      </c>
      <c r="I6" s="232" t="s">
        <v>379</v>
      </c>
      <c r="J6" s="232" t="s">
        <v>13</v>
      </c>
      <c r="K6" s="232" t="s">
        <v>14</v>
      </c>
      <c r="L6" s="232" t="s">
        <v>15</v>
      </c>
      <c r="M6" s="232" t="s">
        <v>16</v>
      </c>
      <c r="N6" s="232" t="s">
        <v>380</v>
      </c>
      <c r="O6" s="232" t="s">
        <v>381</v>
      </c>
      <c r="P6" s="232" t="s">
        <v>382</v>
      </c>
      <c r="Q6" s="232" t="s">
        <v>383</v>
      </c>
      <c r="R6" s="231" t="s">
        <v>384</v>
      </c>
      <c r="S6" s="231"/>
      <c r="T6" s="231" t="s">
        <v>385</v>
      </c>
      <c r="U6" s="231" t="s">
        <v>386</v>
      </c>
      <c r="V6" s="231" t="s">
        <v>387</v>
      </c>
      <c r="W6" s="231" t="s">
        <v>388</v>
      </c>
      <c r="X6" s="231" t="s">
        <v>389</v>
      </c>
      <c r="Y6" s="231" t="s">
        <v>390</v>
      </c>
      <c r="Z6" s="232" t="s">
        <v>391</v>
      </c>
      <c r="AA6" s="232" t="s">
        <v>392</v>
      </c>
      <c r="AB6" s="231" t="s">
        <v>393</v>
      </c>
      <c r="AC6" s="231" t="s">
        <v>394</v>
      </c>
      <c r="AD6" s="231" t="s">
        <v>395</v>
      </c>
      <c r="AE6" s="221" t="s">
        <v>396</v>
      </c>
      <c r="AF6" s="221" t="s">
        <v>397</v>
      </c>
      <c r="AG6" s="221" t="s">
        <v>398</v>
      </c>
      <c r="AH6" s="221" t="s">
        <v>399</v>
      </c>
      <c r="AI6" s="221" t="s">
        <v>400</v>
      </c>
      <c r="AJ6" s="221"/>
      <c r="AK6" s="221"/>
      <c r="AL6" s="234" t="s">
        <v>372</v>
      </c>
      <c r="AM6" s="234" t="s">
        <v>12</v>
      </c>
      <c r="AN6" s="235"/>
      <c r="AO6" s="235"/>
      <c r="AP6" s="236" t="s">
        <v>25</v>
      </c>
      <c r="AQ6" s="237"/>
      <c r="AR6" s="238" t="s">
        <v>31</v>
      </c>
      <c r="AS6" s="219"/>
      <c r="AT6" s="221"/>
      <c r="AU6" s="221"/>
      <c r="AV6" s="221"/>
      <c r="AW6" s="221"/>
      <c r="AX6" s="221"/>
      <c r="AY6" s="221"/>
      <c r="AZ6" s="221"/>
      <c r="BA6" s="221"/>
      <c r="BB6" s="221"/>
      <c r="BC6" s="221"/>
      <c r="BD6" s="221"/>
      <c r="BE6" s="221"/>
    </row>
    <row r="7" ht="14.25" customHeight="1">
      <c r="A7" s="276">
        <v>1.0</v>
      </c>
      <c r="B7" s="635" t="s">
        <v>22</v>
      </c>
      <c r="C7" s="636" t="s">
        <v>413</v>
      </c>
      <c r="D7" s="559" t="s">
        <v>23</v>
      </c>
      <c r="E7" s="231"/>
      <c r="F7" s="243"/>
      <c r="G7" s="243"/>
      <c r="H7" s="239"/>
      <c r="I7" s="239"/>
      <c r="J7" s="637" t="s">
        <v>588</v>
      </c>
      <c r="K7" s="638"/>
      <c r="L7" s="239"/>
      <c r="M7" s="246"/>
      <c r="N7" s="245"/>
      <c r="O7" s="246"/>
      <c r="P7" s="239"/>
      <c r="Q7" s="239"/>
      <c r="R7" s="247"/>
      <c r="S7" s="247"/>
      <c r="T7" s="639"/>
      <c r="U7" s="638"/>
      <c r="V7" s="248"/>
      <c r="W7" s="248"/>
      <c r="X7" s="248"/>
      <c r="Y7" s="248"/>
      <c r="Z7" s="247"/>
      <c r="AA7" s="247"/>
      <c r="AB7" s="247"/>
      <c r="AC7" s="247"/>
      <c r="AD7" s="247"/>
      <c r="AE7" s="221"/>
      <c r="AF7" s="221"/>
      <c r="AG7" s="221"/>
      <c r="AH7" s="221"/>
      <c r="AI7" s="221"/>
      <c r="AJ7" s="604"/>
      <c r="AK7" s="221"/>
      <c r="AL7" s="250"/>
      <c r="AM7" s="250"/>
      <c r="AN7" s="251" t="s">
        <v>376</v>
      </c>
      <c r="AO7" s="251" t="s">
        <v>403</v>
      </c>
      <c r="AP7" s="252" t="s">
        <v>369</v>
      </c>
      <c r="AQ7" s="252" t="s">
        <v>404</v>
      </c>
      <c r="AR7" s="252" t="s">
        <v>369</v>
      </c>
      <c r="AS7" s="252" t="s">
        <v>404</v>
      </c>
      <c r="AT7" s="221"/>
      <c r="AU7" s="221"/>
      <c r="AV7" s="221"/>
      <c r="AW7" s="221"/>
      <c r="AX7" s="221"/>
      <c r="AY7" s="221"/>
      <c r="AZ7" s="221"/>
      <c r="BA7" s="221"/>
      <c r="BB7" s="221"/>
      <c r="BC7" s="221"/>
      <c r="BD7" s="221"/>
      <c r="BE7" s="221"/>
    </row>
    <row r="8" ht="14.25" customHeight="1">
      <c r="A8" s="276">
        <v>2.0</v>
      </c>
      <c r="B8" s="640" t="s">
        <v>345</v>
      </c>
      <c r="C8" s="641" t="s">
        <v>408</v>
      </c>
      <c r="D8" s="559" t="s">
        <v>241</v>
      </c>
      <c r="E8" s="231"/>
      <c r="F8" s="243"/>
      <c r="G8" s="243"/>
      <c r="H8" s="239"/>
      <c r="I8" s="239"/>
      <c r="J8" s="244" t="s">
        <v>409</v>
      </c>
      <c r="K8" s="241" t="s">
        <v>410</v>
      </c>
      <c r="L8" s="260" t="s">
        <v>411</v>
      </c>
      <c r="M8" s="246"/>
      <c r="N8" s="245"/>
      <c r="O8" s="246"/>
      <c r="P8" s="239"/>
      <c r="Q8" s="239"/>
      <c r="R8" s="247"/>
      <c r="S8" s="247"/>
      <c r="T8" s="642"/>
      <c r="U8" s="626"/>
      <c r="V8" s="248"/>
      <c r="W8" s="248"/>
      <c r="X8" s="255"/>
      <c r="Y8" s="247"/>
      <c r="Z8" s="247"/>
      <c r="AA8" s="247"/>
      <c r="AB8" s="247"/>
      <c r="AC8" s="247"/>
      <c r="AD8" s="247"/>
      <c r="AE8" s="256"/>
      <c r="AF8" s="256"/>
      <c r="AG8" s="256"/>
      <c r="AH8" s="256"/>
      <c r="AI8" s="222"/>
      <c r="AJ8" s="604"/>
      <c r="AK8" s="222"/>
      <c r="AL8" s="252">
        <v>1.0</v>
      </c>
      <c r="AM8" s="643" t="s">
        <v>23</v>
      </c>
      <c r="AN8" s="549">
        <v>2.0</v>
      </c>
      <c r="AO8" s="258" t="s">
        <v>619</v>
      </c>
      <c r="AP8" s="252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1</v>
      </c>
      <c r="AQ8" s="252">
        <f>(COUNTIFS(Jadwal!$D$7:$D$592,AM8,Jadwal!$E$7:$E$592,"P",Jadwal!$L$7:$L$592,$AP$6)+COUNTIFS(Jadwal!$O$7:$O$592,AM8,Jadwal!$P$7:$P$592,"P",Jadwal!$V$7:$V$592,$AP$6)+COUNTIFS(Jadwal!$Y$7:$Y$592,AM8,Jadwal!$Z$7:$Z$592,"P",Jadwal!$AF$7:$AF$592,$AP$6)+COUNTIFS(Jadwal!$AI$7:$AI$592,AM8,Jadwal!$AJ$7:$AJ$592,"P",Jadwal!$AP$7:$AP$592,$AP$6)+COUNTIFS(Jadwal!$AS$7:$AS$592,AM8,Jadwal!$AT$7:$AT$592,"P",Jadwal!$AZ$7:$AZ$592,$AP$6))+ (COUNTIFS(Jadwal!$D$7:$D$592,AM8,Jadwal!$E$7:$E$592,"PM",Jadwal!$L$7:$L$592,$AP$6)+COUNTIFS(Jadwal!$O$7:$O$592,AM8,Jadwal!$P$7:$P$592,"PM",Jadwal!$V$7:$V$592,$AP$6)+COUNTIFS(Jadwal!$Y$7:$Y$592,AM8,Jadwal!$Z$7:$Z$592,"PM",Jadwal!$AF$7:$AF$592,$AP$6)+COUNTIFS(Jadwal!$AI$7:$AI$592,AM8,Jadwal!$AJ$7:$AJ$592,"PM",Jadwal!$AP$7:$AP$592,$AP$6)+COUNTIFS(Jadwal!$AS$7:$AS$592,AM8,Jadwal!$AT$7:$AT$592,"PM",Jadwal!$AZ$7:$AZ$592,$AP$6))</f>
        <v>2</v>
      </c>
      <c r="AR8" s="252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1</v>
      </c>
      <c r="AS8" s="252">
        <f>(COUNTIFS(Jadwal!$D$7:$D$592,AM8,Jadwal!$E$7:$E$592,"P",Jadwal!$L$7:$L$592,$AR$6)+COUNTIFS(Jadwal!$O$7:$O$592,AM8,Jadwal!$P$7:$P$592,"P",Jadwal!$V$7:$V$592,$AR$6)+COUNTIFS(Jadwal!$Y$7:$Y$592,AM8,Jadwal!$Z$7:$Z$592,"P",Jadwal!$AF$7:$AF$592,$AR$6)+COUNTIFS(Jadwal!$AI$7:$AI$592,AM8,Jadwal!$AJ$7:$AJ$592,"P",Jadwal!$AP$7:$AP$592,$AR$6)+COUNTIFS(Jadwal!$AS$7:$AS$592,AM8,Jadwal!$AT$7:$AT$592,"P",Jadwal!$AZ$7:$AZ$592,$AR$6))+ (COUNTIFS(Jadwal!$D$7:$D$592,AM8,Jadwal!$E$7:$E$592,"PM",Jadwal!$L$7:$L$592,$AR$6)+COUNTIFS(Jadwal!$O$7:$O$592,AM8,Jadwal!$P$7:$P$592,"PM",Jadwal!$V$7:$V$592,$AR$6)+COUNTIFS(Jadwal!$Y$7:$Y$592,AM8,Jadwal!$Z$7:$Z$592,"PM",Jadwal!$AF$7:$AF$592,$AR$6)+COUNTIFS(Jadwal!$AI$7:$AI$592,AM8,Jadwal!$AJ$7:$AJ$592,"PM",Jadwal!$AP$7:$AP$592,$AR$6)+COUNTIFS(Jadwal!$AS$7:$AS$592,AM8,Jadwal!$AT$7:$AT$592,"PM",Jadwal!$AZ$7:$AZ$592,$AR$6))</f>
        <v>2</v>
      </c>
      <c r="AT8" s="222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</row>
    <row r="9" ht="14.25" customHeight="1">
      <c r="A9" s="276">
        <v>3.0</v>
      </c>
      <c r="B9" s="640" t="s">
        <v>235</v>
      </c>
      <c r="C9" s="641" t="s">
        <v>401</v>
      </c>
      <c r="D9" s="559" t="s">
        <v>40</v>
      </c>
      <c r="E9" s="231"/>
      <c r="F9" s="243"/>
      <c r="G9" s="243"/>
      <c r="H9" s="239"/>
      <c r="I9" s="239"/>
      <c r="J9" s="644" t="s">
        <v>402</v>
      </c>
      <c r="K9" s="626" t="s">
        <v>66</v>
      </c>
      <c r="L9" s="239" t="s">
        <v>67</v>
      </c>
      <c r="M9" s="246" t="s">
        <v>41</v>
      </c>
      <c r="N9" s="245"/>
      <c r="O9" s="246"/>
      <c r="P9" s="239"/>
      <c r="Q9" s="239"/>
      <c r="R9" s="247"/>
      <c r="S9" s="247"/>
      <c r="T9" s="645"/>
      <c r="U9" s="618"/>
      <c r="V9" s="248"/>
      <c r="W9" s="248"/>
      <c r="X9" s="248"/>
      <c r="Y9" s="248"/>
      <c r="Z9" s="247"/>
      <c r="AA9" s="247"/>
      <c r="AB9" s="247"/>
      <c r="AC9" s="247"/>
      <c r="AD9" s="247"/>
      <c r="AE9" s="264"/>
      <c r="AF9" s="264"/>
      <c r="AG9" s="264"/>
      <c r="AH9" s="265"/>
      <c r="AI9" s="265"/>
      <c r="AJ9" s="604"/>
      <c r="AK9" s="265"/>
      <c r="AL9" s="252">
        <v>2.0</v>
      </c>
      <c r="AM9" s="646" t="s">
        <v>241</v>
      </c>
      <c r="AN9" s="554">
        <v>2.0</v>
      </c>
      <c r="AO9" s="258" t="s">
        <v>407</v>
      </c>
      <c r="AP9" s="252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2</v>
      </c>
      <c r="AQ9" s="252">
        <f>(COUNTIFS(Jadwal!$D$7:$D$592,AM9,Jadwal!$E$7:$E$592,"P",Jadwal!$L$7:$L$592,$AP$6)+COUNTIFS(Jadwal!$O$7:$O$592,AM9,Jadwal!$P$7:$P$592,"P",Jadwal!$V$7:$V$592,$AP$6)+COUNTIFS(Jadwal!$Y$7:$Y$592,AM9,Jadwal!$Z$7:$Z$592,"P",Jadwal!$AF$7:$AF$592,$AP$6)+COUNTIFS(Jadwal!$AI$7:$AI$592,AM9,Jadwal!$AJ$7:$AJ$592,"P",Jadwal!$AP$7:$AP$592,$AP$6)+COUNTIFS(Jadwal!$AS$7:$AS$592,AM9,Jadwal!$AT$7:$AT$592,"P",Jadwal!$AZ$7:$AZ$592,$AP$6))+ (COUNTIFS(Jadwal!$D$7:$D$592,AM9,Jadwal!$E$7:$E$592,"PM",Jadwal!$L$7:$L$592,$AP$6)+COUNTIFS(Jadwal!$O$7:$O$592,AM9,Jadwal!$P$7:$P$592,"PM",Jadwal!$V$7:$V$592,$AP$6)+COUNTIFS(Jadwal!$Y$7:$Y$592,AM9,Jadwal!$Z$7:$Z$592,"PM",Jadwal!$AF$7:$AF$592,$AP$6)+COUNTIFS(Jadwal!$AI$7:$AI$592,AM9,Jadwal!$AJ$7:$AJ$592,"PM",Jadwal!$AP$7:$AP$592,$AP$6)+COUNTIFS(Jadwal!$AS$7:$AS$592,AM9,Jadwal!$AT$7:$AT$592,"PM",Jadwal!$AZ$7:$AZ$592,$AP$6))</f>
        <v>0</v>
      </c>
      <c r="AR9" s="252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2</v>
      </c>
      <c r="AS9" s="252">
        <f>(COUNTIFS(Jadwal!$D$7:$D$592,AM9,Jadwal!$E$7:$E$592,"P",Jadwal!$L$7:$L$592,$AR$6)+COUNTIFS(Jadwal!$O$7:$O$592,AM9,Jadwal!$P$7:$P$592,"P",Jadwal!$V$7:$V$592,$AR$6)+COUNTIFS(Jadwal!$Y$7:$Y$592,AM9,Jadwal!$Z$7:$Z$592,"P",Jadwal!$AF$7:$AF$592,$AR$6)+COUNTIFS(Jadwal!$AI$7:$AI$592,AM9,Jadwal!$AJ$7:$AJ$592,"P",Jadwal!$AP$7:$AP$592,$AR$6)+COUNTIFS(Jadwal!$AS$7:$AS$592,AM9,Jadwal!$AT$7:$AT$592,"P",Jadwal!$AZ$7:$AZ$592,$AR$6))+ (COUNTIFS(Jadwal!$D$7:$D$592,AM9,Jadwal!$E$7:$E$592,"PM",Jadwal!$L$7:$L$592,$AR$6)+COUNTIFS(Jadwal!$O$7:$O$592,AM9,Jadwal!$P$7:$P$592,"PM",Jadwal!$V$7:$V$592,$AR$6)+COUNTIFS(Jadwal!$Y$7:$Y$592,AM9,Jadwal!$Z$7:$Z$592,"PM",Jadwal!$AF$7:$AF$592,$AR$6)+COUNTIFS(Jadwal!$AI$7:$AI$592,AM9,Jadwal!$AJ$7:$AJ$592,"PM",Jadwal!$AP$7:$AP$592,$AR$6)+COUNTIFS(Jadwal!$AS$7:$AS$592,AM9,Jadwal!$AT$7:$AT$592,"PM",Jadwal!$AZ$7:$AZ$592,$AR$6))</f>
        <v>0</v>
      </c>
      <c r="AT9" s="221"/>
      <c r="AU9" s="221"/>
      <c r="AV9" s="222"/>
      <c r="AW9" s="222"/>
      <c r="AX9" s="221"/>
      <c r="AY9" s="221"/>
      <c r="AZ9" s="221"/>
      <c r="BA9" s="221"/>
      <c r="BB9" s="221"/>
      <c r="BC9" s="221"/>
      <c r="BD9" s="221"/>
      <c r="BE9" s="221"/>
    </row>
    <row r="10" ht="14.25" customHeight="1">
      <c r="A10" s="276">
        <v>4.0</v>
      </c>
      <c r="B10" s="640">
        <v>1031101.0</v>
      </c>
      <c r="C10" s="636" t="s">
        <v>590</v>
      </c>
      <c r="D10" s="559" t="s">
        <v>236</v>
      </c>
      <c r="E10" s="231"/>
      <c r="F10" s="243"/>
      <c r="G10" s="243"/>
      <c r="H10" s="239"/>
      <c r="I10" s="239"/>
      <c r="J10" s="644" t="s">
        <v>591</v>
      </c>
      <c r="K10" s="626" t="s">
        <v>592</v>
      </c>
      <c r="L10" s="239"/>
      <c r="M10" s="246"/>
      <c r="N10" s="245"/>
      <c r="O10" s="246"/>
      <c r="P10" s="239"/>
      <c r="Q10" s="239"/>
      <c r="R10" s="247"/>
      <c r="S10" s="247"/>
      <c r="T10" s="625"/>
      <c r="U10" s="626"/>
      <c r="V10" s="248"/>
      <c r="W10" s="248"/>
      <c r="X10" s="248"/>
      <c r="Y10" s="248"/>
      <c r="Z10" s="247"/>
      <c r="AA10" s="247"/>
      <c r="AB10" s="247"/>
      <c r="AC10" s="247"/>
      <c r="AD10" s="247"/>
      <c r="AE10" s="264"/>
      <c r="AF10" s="264"/>
      <c r="AG10" s="264"/>
      <c r="AH10" s="265"/>
      <c r="AI10" s="265"/>
      <c r="AJ10" s="604"/>
      <c r="AK10" s="265"/>
      <c r="AL10" s="252">
        <v>3.0</v>
      </c>
      <c r="AM10" s="647" t="s">
        <v>40</v>
      </c>
      <c r="AN10" s="278">
        <v>2.0</v>
      </c>
      <c r="AO10" s="634" t="s">
        <v>407</v>
      </c>
      <c r="AP10" s="252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2</v>
      </c>
      <c r="AQ10" s="252">
        <f>(COUNTIFS(Jadwal!$D$7:$D$592,AM10,Jadwal!$E$7:$E$592,"P",Jadwal!$L$7:$L$592,$AP$6)+COUNTIFS(Jadwal!$O$7:$O$592,AM10,Jadwal!$P$7:$P$592,"P",Jadwal!$V$7:$V$592,$AP$6)+COUNTIFS(Jadwal!$Y$7:$Y$592,AM10,Jadwal!$Z$7:$Z$592,"P",Jadwal!$AF$7:$AF$592,$AP$6)+COUNTIFS(Jadwal!$AI$7:$AI$592,AM10,Jadwal!$AJ$7:$AJ$592,"P",Jadwal!$AP$7:$AP$592,$AP$6)+COUNTIFS(Jadwal!$AS$7:$AS$592,AM10,Jadwal!$AT$7:$AT$592,"P",Jadwal!$AZ$7:$AZ$592,$AP$6))+ (COUNTIFS(Jadwal!$D$7:$D$592,AM10,Jadwal!$E$7:$E$592,"PM",Jadwal!$L$7:$L$592,$AP$6)+COUNTIFS(Jadwal!$O$7:$O$592,AM10,Jadwal!$P$7:$P$592,"PM",Jadwal!$V$7:$V$592,$AP$6)+COUNTIFS(Jadwal!$Y$7:$Y$592,AM10,Jadwal!$Z$7:$Z$592,"PM",Jadwal!$AF$7:$AF$592,$AP$6)+COUNTIFS(Jadwal!$AI$7:$AI$592,AM10,Jadwal!$AJ$7:$AJ$592,"PM",Jadwal!$AP$7:$AP$592,$AP$6)+COUNTIFS(Jadwal!$AS$7:$AS$592,AM10,Jadwal!$AT$7:$AT$592,"PM",Jadwal!$AZ$7:$AZ$592,$AP$6))</f>
        <v>0</v>
      </c>
      <c r="AR10" s="252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2</v>
      </c>
      <c r="AS10" s="252">
        <f>(COUNTIFS(Jadwal!$D$7:$D$592,AM10,Jadwal!$E$7:$E$592,"P",Jadwal!$L$7:$L$592,$AR$6)+COUNTIFS(Jadwal!$O$7:$O$592,AM10,Jadwal!$P$7:$P$592,"P",Jadwal!$V$7:$V$592,$AR$6)+COUNTIFS(Jadwal!$Y$7:$Y$592,AM10,Jadwal!$Z$7:$Z$592,"P",Jadwal!$AF$7:$AF$592,$AR$6)+COUNTIFS(Jadwal!$AI$7:$AI$592,AM10,Jadwal!$AJ$7:$AJ$592,"P",Jadwal!$AP$7:$AP$592,$AR$6)+COUNTIFS(Jadwal!$AS$7:$AS$592,AM10,Jadwal!$AT$7:$AT$592,"P",Jadwal!$AZ$7:$AZ$592,$AR$6))+ (COUNTIFS(Jadwal!$D$7:$D$592,AM10,Jadwal!$E$7:$E$592,"PM",Jadwal!$L$7:$L$592,$AR$6)+COUNTIFS(Jadwal!$O$7:$O$592,AM10,Jadwal!$P$7:$P$592,"PM",Jadwal!$V$7:$V$592,$AR$6)+COUNTIFS(Jadwal!$Y$7:$Y$592,AM10,Jadwal!$Z$7:$Z$592,"PM",Jadwal!$AF$7:$AF$592,$AR$6)+COUNTIFS(Jadwal!$AI$7:$AI$592,AM10,Jadwal!$AJ$7:$AJ$592,"PM",Jadwal!$AP$7:$AP$592,$AR$6)+COUNTIFS(Jadwal!$AS$7:$AS$592,AM10,Jadwal!$AT$7:$AT$592,"PM",Jadwal!$AZ$7:$AZ$592,$AR$6))</f>
        <v>0</v>
      </c>
      <c r="AT10" s="226"/>
      <c r="AU10" s="221"/>
      <c r="AV10" s="222"/>
      <c r="AW10" s="222"/>
      <c r="AX10" s="221"/>
      <c r="AY10" s="221"/>
      <c r="AZ10" s="221"/>
      <c r="BA10" s="221"/>
      <c r="BB10" s="221"/>
      <c r="BC10" s="221"/>
      <c r="BD10" s="221"/>
      <c r="BE10" s="221"/>
    </row>
    <row r="11" ht="14.25" customHeight="1">
      <c r="A11" s="276">
        <v>5.0</v>
      </c>
      <c r="B11" s="640">
        <v>1031102.0</v>
      </c>
      <c r="C11" s="641" t="s">
        <v>593</v>
      </c>
      <c r="D11" s="559" t="s">
        <v>29</v>
      </c>
      <c r="E11" s="231"/>
      <c r="F11" s="243"/>
      <c r="G11" s="243"/>
      <c r="H11" s="239"/>
      <c r="I11" s="239"/>
      <c r="J11" s="644" t="s">
        <v>431</v>
      </c>
      <c r="K11" s="648"/>
      <c r="L11" s="239"/>
      <c r="M11" s="246"/>
      <c r="N11" s="245"/>
      <c r="O11" s="246"/>
      <c r="P11" s="239"/>
      <c r="Q11" s="239"/>
      <c r="R11" s="247"/>
      <c r="S11" s="247"/>
      <c r="T11" s="645"/>
      <c r="U11" s="608"/>
      <c r="V11" s="248"/>
      <c r="W11" s="248"/>
      <c r="X11" s="247"/>
      <c r="Y11" s="247"/>
      <c r="Z11" s="247"/>
      <c r="AA11" s="247"/>
      <c r="AB11" s="247"/>
      <c r="AC11" s="247"/>
      <c r="AD11" s="247"/>
      <c r="AE11" s="264"/>
      <c r="AF11" s="264"/>
      <c r="AG11" s="264"/>
      <c r="AH11" s="265"/>
      <c r="AI11" s="265"/>
      <c r="AJ11" s="604"/>
      <c r="AK11" s="265"/>
      <c r="AL11" s="252">
        <v>4.0</v>
      </c>
      <c r="AM11" s="649" t="s">
        <v>236</v>
      </c>
      <c r="AN11" s="650">
        <v>2.0</v>
      </c>
      <c r="AO11" s="651" t="s">
        <v>594</v>
      </c>
      <c r="AP11" s="252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2</v>
      </c>
      <c r="AQ11" s="252">
        <f>(COUNTIFS(Jadwal!$D$7:$D$592,AM11,Jadwal!$E$7:$E$592,"P",Jadwal!$L$7:$L$592,$AP$6)+COUNTIFS(Jadwal!$O$7:$O$592,AM11,Jadwal!$P$7:$P$592,"P",Jadwal!$V$7:$V$592,$AP$6)+COUNTIFS(Jadwal!$Y$7:$Y$592,AM11,Jadwal!$Z$7:$Z$592,"P",Jadwal!$AF$7:$AF$592,$AP$6)+COUNTIFS(Jadwal!$AI$7:$AI$592,AM11,Jadwal!$AJ$7:$AJ$592,"P",Jadwal!$AP$7:$AP$592,$AP$6)+COUNTIFS(Jadwal!$AS$7:$AS$592,AM11,Jadwal!$AT$7:$AT$592,"P",Jadwal!$AZ$7:$AZ$592,$AP$6))+ (COUNTIFS(Jadwal!$D$7:$D$592,AM11,Jadwal!$E$7:$E$592,"PM",Jadwal!$L$7:$L$592,$AP$6)+COUNTIFS(Jadwal!$O$7:$O$592,AM11,Jadwal!$P$7:$P$592,"PM",Jadwal!$V$7:$V$592,$AP$6)+COUNTIFS(Jadwal!$Y$7:$Y$592,AM11,Jadwal!$Z$7:$Z$592,"PM",Jadwal!$AF$7:$AF$592,$AP$6)+COUNTIFS(Jadwal!$AI$7:$AI$592,AM11,Jadwal!$AJ$7:$AJ$592,"PM",Jadwal!$AP$7:$AP$592,$AP$6)+COUNTIFS(Jadwal!$AS$7:$AS$592,AM11,Jadwal!$AT$7:$AT$592,"PM",Jadwal!$AZ$7:$AZ$592,$AP$6))</f>
        <v>2</v>
      </c>
      <c r="AR11" s="252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2</v>
      </c>
      <c r="AS11" s="252">
        <f>(COUNTIFS(Jadwal!$D$7:$D$592,AM11,Jadwal!$E$7:$E$592,"P",Jadwal!$L$7:$L$592,$AR$6)+COUNTIFS(Jadwal!$O$7:$O$592,AM11,Jadwal!$P$7:$P$592,"P",Jadwal!$V$7:$V$592,$AR$6)+COUNTIFS(Jadwal!$Y$7:$Y$592,AM11,Jadwal!$Z$7:$Z$592,"P",Jadwal!$AF$7:$AF$592,$AR$6)+COUNTIFS(Jadwal!$AI$7:$AI$592,AM11,Jadwal!$AJ$7:$AJ$592,"P",Jadwal!$AP$7:$AP$592,$AR$6)+COUNTIFS(Jadwal!$AS$7:$AS$592,AM11,Jadwal!$AT$7:$AT$592,"P",Jadwal!$AZ$7:$AZ$592,$AR$6))+ (COUNTIFS(Jadwal!$D$7:$D$592,AM11,Jadwal!$E$7:$E$592,"PM",Jadwal!$L$7:$L$592,$AR$6)+COUNTIFS(Jadwal!$O$7:$O$592,AM11,Jadwal!$P$7:$P$592,"PM",Jadwal!$V$7:$V$592,$AR$6)+COUNTIFS(Jadwal!$Y$7:$Y$592,AM11,Jadwal!$Z$7:$Z$592,"PM",Jadwal!$AF$7:$AF$592,$AR$6)+COUNTIFS(Jadwal!$AI$7:$AI$592,AM11,Jadwal!$AJ$7:$AJ$592,"PM",Jadwal!$AP$7:$AP$592,$AR$6)+COUNTIFS(Jadwal!$AS$7:$AS$592,AM11,Jadwal!$AT$7:$AT$592,"PM",Jadwal!$AZ$7:$AZ$592,$AR$6))</f>
        <v>2</v>
      </c>
      <c r="AT11" s="226"/>
      <c r="AU11" s="221"/>
      <c r="AV11" s="222"/>
      <c r="AW11" s="222"/>
      <c r="AX11" s="221"/>
      <c r="AY11" s="221"/>
      <c r="AZ11" s="221"/>
      <c r="BA11" s="221"/>
      <c r="BB11" s="221"/>
      <c r="BC11" s="221"/>
      <c r="BD11" s="221"/>
      <c r="BE11" s="221"/>
    </row>
    <row r="12" ht="14.25" customHeight="1">
      <c r="A12" s="276">
        <v>6.0</v>
      </c>
      <c r="B12" s="652">
        <v>1031103.0</v>
      </c>
      <c r="C12" s="636" t="s">
        <v>438</v>
      </c>
      <c r="D12" s="559" t="s">
        <v>27</v>
      </c>
      <c r="E12" s="231"/>
      <c r="F12" s="243"/>
      <c r="G12" s="243"/>
      <c r="H12" s="239"/>
      <c r="I12" s="239"/>
      <c r="J12" s="637" t="s">
        <v>439</v>
      </c>
      <c r="K12" s="653" t="s">
        <v>595</v>
      </c>
      <c r="L12" s="239"/>
      <c r="M12" s="246"/>
      <c r="N12" s="245"/>
      <c r="O12" s="246"/>
      <c r="P12" s="239"/>
      <c r="Q12" s="239"/>
      <c r="R12" s="247"/>
      <c r="S12" s="247"/>
      <c r="T12" s="602" t="s">
        <v>596</v>
      </c>
      <c r="U12" s="654" t="s">
        <v>597</v>
      </c>
      <c r="V12" s="248"/>
      <c r="W12" s="248"/>
      <c r="X12" s="247"/>
      <c r="Y12" s="247"/>
      <c r="Z12" s="247"/>
      <c r="AA12" s="247"/>
      <c r="AB12" s="247"/>
      <c r="AC12" s="247"/>
      <c r="AD12" s="247"/>
      <c r="AE12" s="264"/>
      <c r="AF12" s="264"/>
      <c r="AG12" s="264"/>
      <c r="AH12" s="265"/>
      <c r="AI12" s="265"/>
      <c r="AJ12" s="604"/>
      <c r="AK12" s="265"/>
      <c r="AL12" s="252">
        <v>5.0</v>
      </c>
      <c r="AM12" s="649" t="s">
        <v>29</v>
      </c>
      <c r="AN12" s="650">
        <v>3.0</v>
      </c>
      <c r="AO12" s="258" t="s">
        <v>620</v>
      </c>
      <c r="AP12" s="252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2</v>
      </c>
      <c r="AQ12" s="252">
        <f>(COUNTIFS(Jadwal!$D$7:$D$592,AM12,Jadwal!$E$7:$E$592,"P",Jadwal!$L$7:$L$592,$AP$6)+COUNTIFS(Jadwal!$O$7:$O$592,AM12,Jadwal!$P$7:$P$592,"P",Jadwal!$V$7:$V$592,$AP$6)+COUNTIFS(Jadwal!$Y$7:$Y$592,AM12,Jadwal!$Z$7:$Z$592,"P",Jadwal!$AF$7:$AF$592,$AP$6)+COUNTIFS(Jadwal!$AI$7:$AI$592,AM12,Jadwal!$AJ$7:$AJ$592,"P",Jadwal!$AP$7:$AP$592,$AP$6)+COUNTIFS(Jadwal!$AS$7:$AS$592,AM12,Jadwal!$AT$7:$AT$592,"P",Jadwal!$AZ$7:$AZ$592,$AP$6))+ (COUNTIFS(Jadwal!$D$7:$D$592,AM12,Jadwal!$E$7:$E$592,"PM",Jadwal!$L$7:$L$592,$AP$6)+COUNTIFS(Jadwal!$O$7:$O$592,AM12,Jadwal!$P$7:$P$592,"PM",Jadwal!$V$7:$V$592,$AP$6)+COUNTIFS(Jadwal!$Y$7:$Y$592,AM12,Jadwal!$Z$7:$Z$592,"PM",Jadwal!$AF$7:$AF$592,$AP$6)+COUNTIFS(Jadwal!$AI$7:$AI$592,AM12,Jadwal!$AJ$7:$AJ$592,"PM",Jadwal!$AP$7:$AP$592,$AP$6)+COUNTIFS(Jadwal!$AS$7:$AS$592,AM12,Jadwal!$AT$7:$AT$592,"PM",Jadwal!$AZ$7:$AZ$592,$AP$6))</f>
        <v>2</v>
      </c>
      <c r="AR12" s="252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2</v>
      </c>
      <c r="AS12" s="252">
        <f>(COUNTIFS(Jadwal!$D$7:$D$592,AM12,Jadwal!$E$7:$E$592,"P",Jadwal!$L$7:$L$592,$AR$6)+COUNTIFS(Jadwal!$O$7:$O$592,AM12,Jadwal!$P$7:$P$592,"P",Jadwal!$V$7:$V$592,$AR$6)+COUNTIFS(Jadwal!$Y$7:$Y$592,AM12,Jadwal!$Z$7:$Z$592,"P",Jadwal!$AF$7:$AF$592,$AR$6)+COUNTIFS(Jadwal!$AI$7:$AI$592,AM12,Jadwal!$AJ$7:$AJ$592,"P",Jadwal!$AP$7:$AP$592,$AR$6)+COUNTIFS(Jadwal!$AS$7:$AS$592,AM12,Jadwal!$AT$7:$AT$592,"P",Jadwal!$AZ$7:$AZ$592,$AR$6))+ (COUNTIFS(Jadwal!$D$7:$D$592,AM12,Jadwal!$E$7:$E$592,"PM",Jadwal!$L$7:$L$592,$AR$6)+COUNTIFS(Jadwal!$O$7:$O$592,AM12,Jadwal!$P$7:$P$592,"PM",Jadwal!$V$7:$V$592,$AR$6)+COUNTIFS(Jadwal!$Y$7:$Y$592,AM12,Jadwal!$Z$7:$Z$592,"PM",Jadwal!$AF$7:$AF$592,$AR$6)+COUNTIFS(Jadwal!$AI$7:$AI$592,AM12,Jadwal!$AJ$7:$AJ$592,"PM",Jadwal!$AP$7:$AP$592,$AR$6)+COUNTIFS(Jadwal!$AS$7:$AS$592,AM12,Jadwal!$AT$7:$AT$592,"PM",Jadwal!$AZ$7:$AZ$592,$AR$6))</f>
        <v>2</v>
      </c>
      <c r="AT12" s="226"/>
      <c r="AU12" s="221"/>
      <c r="AV12" s="222"/>
      <c r="AW12" s="222"/>
      <c r="AX12" s="221"/>
      <c r="AY12" s="221"/>
      <c r="AZ12" s="221"/>
      <c r="BA12" s="221"/>
      <c r="BB12" s="221"/>
      <c r="BC12" s="221"/>
      <c r="BD12" s="221"/>
      <c r="BE12" s="221"/>
    </row>
    <row r="13" ht="14.25" customHeight="1">
      <c r="A13" s="276">
        <v>7.0</v>
      </c>
      <c r="B13" s="640">
        <v>1131104.0</v>
      </c>
      <c r="C13" s="636" t="s">
        <v>489</v>
      </c>
      <c r="D13" s="559" t="s">
        <v>30</v>
      </c>
      <c r="E13" s="231"/>
      <c r="F13" s="243"/>
      <c r="G13" s="243"/>
      <c r="H13" s="239"/>
      <c r="I13" s="239"/>
      <c r="J13" s="644" t="s">
        <v>558</v>
      </c>
      <c r="K13" s="239" t="s">
        <v>601</v>
      </c>
      <c r="L13" s="246"/>
      <c r="M13" s="246"/>
      <c r="N13" s="246"/>
      <c r="O13" s="239"/>
      <c r="P13" s="239"/>
      <c r="Q13" s="247"/>
      <c r="R13" s="247"/>
      <c r="S13" s="247"/>
      <c r="T13" s="655"/>
      <c r="U13" s="656"/>
      <c r="V13" s="247"/>
      <c r="W13" s="247"/>
      <c r="X13" s="239"/>
      <c r="Y13" s="239"/>
      <c r="Z13" s="239"/>
      <c r="AA13" s="239"/>
      <c r="AB13" s="239"/>
      <c r="AC13" s="239"/>
      <c r="AD13" s="239"/>
      <c r="AE13" s="221"/>
      <c r="AF13" s="221"/>
      <c r="AG13" s="221"/>
      <c r="AH13" s="221"/>
      <c r="AI13" s="221"/>
      <c r="AJ13" s="604"/>
      <c r="AK13" s="221"/>
      <c r="AL13" s="252">
        <v>6.0</v>
      </c>
      <c r="AM13" s="657" t="s">
        <v>27</v>
      </c>
      <c r="AN13" s="554">
        <v>3.0</v>
      </c>
      <c r="AO13" s="651" t="s">
        <v>602</v>
      </c>
      <c r="AP13" s="252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1</v>
      </c>
      <c r="AQ13" s="252">
        <f>(COUNTIFS(Jadwal!$D$7:$D$592,AM13,Jadwal!$E$7:$E$592,"P",Jadwal!$L$7:$L$592,$AP$6)+COUNTIFS(Jadwal!$O$7:$O$592,AM13,Jadwal!$P$7:$P$592,"P",Jadwal!$V$7:$V$592,$AP$6)+COUNTIFS(Jadwal!$Y$7:$Y$592,AM13,Jadwal!$Z$7:$Z$592,"P",Jadwal!$AF$7:$AF$592,$AP$6)+COUNTIFS(Jadwal!$AI$7:$AI$592,AM13,Jadwal!$AJ$7:$AJ$592,"P",Jadwal!$AP$7:$AP$592,$AP$6)+COUNTIFS(Jadwal!$AS$7:$AS$592,AM13,Jadwal!$AT$7:$AT$592,"P",Jadwal!$AZ$7:$AZ$592,$AP$6))+ (COUNTIFS(Jadwal!$D$7:$D$592,AM13,Jadwal!$E$7:$E$592,"PM",Jadwal!$L$7:$L$592,$AP$6)+COUNTIFS(Jadwal!$O$7:$O$592,AM13,Jadwal!$P$7:$P$592,"PM",Jadwal!$V$7:$V$592,$AP$6)+COUNTIFS(Jadwal!$Y$7:$Y$592,AM13,Jadwal!$Z$7:$Z$592,"PM",Jadwal!$AF$7:$AF$592,$AP$6)+COUNTIFS(Jadwal!$AI$7:$AI$592,AM13,Jadwal!$AJ$7:$AJ$592,"PM",Jadwal!$AP$7:$AP$592,$AP$6)+COUNTIFS(Jadwal!$AS$7:$AS$592,AM13,Jadwal!$AT$7:$AT$592,"PM",Jadwal!$AZ$7:$AZ$592,$AP$6))</f>
        <v>4</v>
      </c>
      <c r="AR13" s="252">
        <f>COUNTIFS(Jadwal!$D$7:$D$537,AM13,Jadwal!$E$7:$E$537,"T",Jadwal!$L$7:$L$537,$AR$6)+COUNTIFS(Jadwal!$O$7:$O$537,AM13,Jadwal!$P$7:$P$537,"T",Jadwal!$V$7:$V$537,$AR$6)+COUNTIFS(Jadwal!$Y$7:$Y$537,AM13,Jadwal!$Z$7:$Z$537,"T",Jadwal!$AF$7:$AF$537,$AR$6)+COUNTIFS(Jadwal!$AI$7:$AI$537,AM13,Jadwal!$AJ$7:$AJ$537,"T",Jadwal!$AP$7:$AP$537,$AR$6)+COUNTIFS(Jadwal!$AS$7:$AS$537,AM13,Jadwal!$AT$7:$AT$537,"T",Jadwal!$AZ$7:$AZ$537,$AR$6)</f>
        <v>1</v>
      </c>
      <c r="AS13" s="252">
        <f>(COUNTIFS(Jadwal!$D$7:$D$592,AM13,Jadwal!$E$7:$E$592,"P",Jadwal!$L$7:$L$592,$AR$6)+COUNTIFS(Jadwal!$O$7:$O$592,AM13,Jadwal!$P$7:$P$592,"P",Jadwal!$V$7:$V$592,$AR$6)+COUNTIFS(Jadwal!$Y$7:$Y$592,AM13,Jadwal!$Z$7:$Z$592,"P",Jadwal!$AF$7:$AF$592,$AR$6)+COUNTIFS(Jadwal!$AI$7:$AI$592,AM13,Jadwal!$AJ$7:$AJ$592,"P",Jadwal!$AP$7:$AP$592,$AR$6)+COUNTIFS(Jadwal!$AS$7:$AS$592,AM13,Jadwal!$AT$7:$AT$592,"P",Jadwal!$AZ$7:$AZ$592,$AR$6))+ (COUNTIFS(Jadwal!$D$7:$D$592,AM13,Jadwal!$E$7:$E$592,"PM",Jadwal!$L$7:$L$592,$AR$6)+COUNTIFS(Jadwal!$O$7:$O$592,AM13,Jadwal!$P$7:$P$592,"PM",Jadwal!$V$7:$V$592,$AR$6)+COUNTIFS(Jadwal!$Y$7:$Y$592,AM13,Jadwal!$Z$7:$Z$592,"PM",Jadwal!$AF$7:$AF$592,$AR$6)+COUNTIFS(Jadwal!$AI$7:$AI$592,AM13,Jadwal!$AJ$7:$AJ$592,"PM",Jadwal!$AP$7:$AP$592,$AR$6)+COUNTIFS(Jadwal!$AS$7:$AS$592,AM13,Jadwal!$AT$7:$AT$592,"PM",Jadwal!$AZ$7:$AZ$592,$AR$6))</f>
        <v>4</v>
      </c>
      <c r="AT13" s="226"/>
      <c r="AU13" s="221"/>
      <c r="AV13" s="222"/>
      <c r="AW13" s="222"/>
      <c r="AX13" s="221"/>
      <c r="AY13" s="221"/>
      <c r="AZ13" s="221"/>
      <c r="BA13" s="221"/>
      <c r="BB13" s="221"/>
      <c r="BC13" s="221"/>
      <c r="BD13" s="221"/>
      <c r="BE13" s="221"/>
    </row>
    <row r="14" ht="14.25" customHeight="1">
      <c r="A14" s="276">
        <v>8.0</v>
      </c>
      <c r="B14" s="640">
        <v>1131105.0</v>
      </c>
      <c r="C14" s="636" t="s">
        <v>621</v>
      </c>
      <c r="D14" s="559" t="s">
        <v>36</v>
      </c>
      <c r="E14" s="231"/>
      <c r="F14" s="231"/>
      <c r="G14" s="243"/>
      <c r="H14" s="239"/>
      <c r="I14" s="239"/>
      <c r="J14" s="410" t="s">
        <v>622</v>
      </c>
      <c r="K14" s="618"/>
      <c r="L14" s="618"/>
      <c r="M14" s="530"/>
      <c r="N14" s="246"/>
      <c r="O14" s="239"/>
      <c r="P14" s="239"/>
      <c r="Q14" s="247"/>
      <c r="R14" s="247"/>
      <c r="S14" s="247"/>
      <c r="T14" s="658" t="s">
        <v>623</v>
      </c>
      <c r="U14" s="247"/>
      <c r="V14" s="224"/>
      <c r="W14" s="224"/>
      <c r="X14" s="221"/>
      <c r="Y14" s="221"/>
      <c r="Z14" s="221"/>
      <c r="AA14" s="221"/>
      <c r="AB14" s="226"/>
      <c r="AC14" s="226"/>
      <c r="AD14" s="226"/>
      <c r="AE14" s="221"/>
      <c r="AF14" s="221"/>
      <c r="AG14" s="221"/>
      <c r="AH14" s="221"/>
      <c r="AI14" s="221"/>
      <c r="AJ14" s="604"/>
      <c r="AK14" s="221"/>
      <c r="AL14" s="252">
        <v>7.0</v>
      </c>
      <c r="AM14" s="657" t="s">
        <v>30</v>
      </c>
      <c r="AN14" s="554">
        <v>3.0</v>
      </c>
      <c r="AO14" s="651" t="s">
        <v>602</v>
      </c>
      <c r="AP14" s="252">
        <f>COUNTIFS(Jadwal!$D$7:$D$537,AM14,Jadwal!$E$7:$E$537,"T",Jadwal!$L$7:$L$537,$AP$6)+COUNTIFS(Jadwal!$O$7:$O$537,AM14,Jadwal!$P$7:$P$537,"T",Jadwal!$V$7:$V$537,$AP$6)+COUNTIFS(Jadwal!$Y$7:$Y$537,AM14,Jadwal!$Z$7:$Z$537,"T",Jadwal!$AF$7:$AF$537,$AP$6)+COUNTIFS(Jadwal!$AI$7:$AI$537,AM14,Jadwal!$AJ$7:$AJ$537,"T",Jadwal!$AP$7:$AP$537,$AP$6)+COUNTIFS(Jadwal!$AS$7:$AS$537,AM14,Jadwal!$AT$7:$AT$537,"T",Jadwal!$AZ$7:$AZ$537,$AP$6)</f>
        <v>1</v>
      </c>
      <c r="AQ14" s="252">
        <f>(COUNTIFS(Jadwal!$D$7:$D$592,AM14,Jadwal!$E$7:$E$592,"P",Jadwal!$L$7:$L$592,$AP$6)+COUNTIFS(Jadwal!$O$7:$O$592,AM14,Jadwal!$P$7:$P$592,"P",Jadwal!$V$7:$V$592,$AP$6)+COUNTIFS(Jadwal!$Y$7:$Y$592,AM14,Jadwal!$Z$7:$Z$592,"P",Jadwal!$AF$7:$AF$592,$AP$6)+COUNTIFS(Jadwal!$AI$7:$AI$592,AM14,Jadwal!$AJ$7:$AJ$592,"P",Jadwal!$AP$7:$AP$592,$AP$6)+COUNTIFS(Jadwal!$AS$7:$AS$592,AM14,Jadwal!$AT$7:$AT$592,"P",Jadwal!$AZ$7:$AZ$592,$AP$6))+ (COUNTIFS(Jadwal!$D$7:$D$592,AM14,Jadwal!$E$7:$E$592,"PM",Jadwal!$L$7:$L$592,$AP$6)+COUNTIFS(Jadwal!$O$7:$O$592,AM14,Jadwal!$P$7:$P$592,"PM",Jadwal!$V$7:$V$592,$AP$6)+COUNTIFS(Jadwal!$Y$7:$Y$592,AM14,Jadwal!$Z$7:$Z$592,"PM",Jadwal!$AF$7:$AF$592,$AP$6)+COUNTIFS(Jadwal!$AI$7:$AI$592,AM14,Jadwal!$AJ$7:$AJ$592,"PM",Jadwal!$AP$7:$AP$592,$AP$6)+COUNTIFS(Jadwal!$AS$7:$AS$592,AM14,Jadwal!$AT$7:$AT$592,"PM",Jadwal!$AZ$7:$AZ$592,$AP$6))</f>
        <v>4</v>
      </c>
      <c r="AR14" s="252">
        <f>COUNTIFS(Jadwal!$D$7:$D$537,AM14,Jadwal!$E$7:$E$537,"T",Jadwal!$L$7:$L$537,$AR$6)+COUNTIFS(Jadwal!$O$7:$O$537,AM14,Jadwal!$P$7:$P$537,"T",Jadwal!$V$7:$V$537,$AR$6)+COUNTIFS(Jadwal!$Y$7:$Y$537,AM14,Jadwal!$Z$7:$Z$537,"T",Jadwal!$AF$7:$AF$537,$AR$6)+COUNTIFS(Jadwal!$AI$7:$AI$537,AM14,Jadwal!$AJ$7:$AJ$537,"T",Jadwal!$AP$7:$AP$537,$AR$6)+COUNTIFS(Jadwal!$AS$7:$AS$537,AM14,Jadwal!$AT$7:$AT$537,"T",Jadwal!$AZ$7:$AZ$537,$AR$6)</f>
        <v>1</v>
      </c>
      <c r="AS14" s="252">
        <f>(COUNTIFS(Jadwal!$D$7:$D$592,AM14,Jadwal!$E$7:$E$592,"P",Jadwal!$L$7:$L$592,$AR$6)+COUNTIFS(Jadwal!$O$7:$O$592,AM14,Jadwal!$P$7:$P$592,"P",Jadwal!$V$7:$V$592,$AR$6)+COUNTIFS(Jadwal!$Y$7:$Y$592,AM14,Jadwal!$Z$7:$Z$592,"P",Jadwal!$AF$7:$AF$592,$AR$6)+COUNTIFS(Jadwal!$AI$7:$AI$592,AM14,Jadwal!$AJ$7:$AJ$592,"P",Jadwal!$AP$7:$AP$592,$AR$6)+COUNTIFS(Jadwal!$AS$7:$AS$592,AM14,Jadwal!$AT$7:$AT$592,"P",Jadwal!$AZ$7:$AZ$592,$AR$6))+ (COUNTIFS(Jadwal!$D$7:$D$592,AM14,Jadwal!$E$7:$E$592,"PM",Jadwal!$L$7:$L$592,$AR$6)+COUNTIFS(Jadwal!$O$7:$O$592,AM14,Jadwal!$P$7:$P$592,"PM",Jadwal!$V$7:$V$592,$AR$6)+COUNTIFS(Jadwal!$Y$7:$Y$592,AM14,Jadwal!$Z$7:$Z$592,"PM",Jadwal!$AF$7:$AF$592,$AR$6)+COUNTIFS(Jadwal!$AI$7:$AI$592,AM14,Jadwal!$AJ$7:$AJ$592,"PM",Jadwal!$AP$7:$AP$592,$AR$6)+COUNTIFS(Jadwal!$AS$7:$AS$592,AM14,Jadwal!$AT$7:$AT$592,"PM",Jadwal!$AZ$7:$AZ$592,$AR$6))</f>
        <v>4</v>
      </c>
      <c r="AT14" s="226"/>
      <c r="AU14" s="221"/>
      <c r="AV14" s="222"/>
      <c r="AW14" s="222"/>
      <c r="AX14" s="221"/>
      <c r="AY14" s="221"/>
      <c r="AZ14" s="221"/>
      <c r="BA14" s="221"/>
      <c r="BB14" s="221"/>
      <c r="BC14" s="221"/>
      <c r="BD14" s="221"/>
      <c r="BE14" s="221"/>
    </row>
    <row r="15" ht="12.75" customHeight="1">
      <c r="A15" s="276">
        <v>9.0</v>
      </c>
      <c r="B15" s="554"/>
      <c r="C15" s="239"/>
      <c r="D15" s="231"/>
      <c r="E15" s="247"/>
      <c r="F15" s="239"/>
      <c r="G15" s="246"/>
      <c r="H15" s="246"/>
      <c r="I15" s="239"/>
      <c r="J15" s="246"/>
      <c r="K15" s="239"/>
      <c r="L15" s="246"/>
      <c r="M15" s="246"/>
      <c r="N15" s="246"/>
      <c r="O15" s="239"/>
      <c r="P15" s="239"/>
      <c r="Q15" s="247"/>
      <c r="R15" s="247"/>
      <c r="S15" s="247"/>
      <c r="T15" s="247"/>
      <c r="U15" s="247"/>
      <c r="V15" s="224"/>
      <c r="W15" s="224"/>
      <c r="X15" s="221"/>
      <c r="Y15" s="221"/>
      <c r="Z15" s="221"/>
      <c r="AA15" s="221"/>
      <c r="AB15" s="226"/>
      <c r="AC15" s="226"/>
      <c r="AD15" s="226"/>
      <c r="AE15" s="221"/>
      <c r="AF15" s="221"/>
      <c r="AG15" s="221"/>
      <c r="AH15" s="221"/>
      <c r="AI15" s="221"/>
      <c r="AJ15" s="221"/>
      <c r="AK15" s="221"/>
      <c r="AL15" s="252">
        <v>8.0</v>
      </c>
      <c r="AM15" s="657" t="s">
        <v>36</v>
      </c>
      <c r="AN15" s="554">
        <v>3.0</v>
      </c>
      <c r="AO15" s="651" t="s">
        <v>602</v>
      </c>
      <c r="AP15" s="252">
        <f>COUNTIFS(Jadwal!$D$7:$D$537,AM15,Jadwal!$E$7:$E$537,"T",Jadwal!$L$7:$L$537,$AP$6)+COUNTIFS(Jadwal!$O$7:$O$537,AM15,Jadwal!$P$7:$P$537,"T",Jadwal!$V$7:$V$537,$AP$6)+COUNTIFS(Jadwal!$Y$7:$Y$537,AM15,Jadwal!$Z$7:$Z$537,"T",Jadwal!$AF$7:$AF$537,$AP$6)+COUNTIFS(Jadwal!$AI$7:$AI$537,AM15,Jadwal!$AJ$7:$AJ$537,"T",Jadwal!$AP$7:$AP$537,$AP$6)+COUNTIFS(Jadwal!$AS$7:$AS$537,AM15,Jadwal!$AT$7:$AT$537,"T",Jadwal!$AZ$7:$AZ$537,$AP$6)</f>
        <v>1</v>
      </c>
      <c r="AQ15" s="252">
        <f>(COUNTIFS(Jadwal!$D$7:$D$592,AM15,Jadwal!$E$7:$E$592,"P",Jadwal!$L$7:$L$592,$AP$6)+COUNTIFS(Jadwal!$O$7:$O$592,AM15,Jadwal!$P$7:$P$592,"P",Jadwal!$V$7:$V$592,$AP$6)+COUNTIFS(Jadwal!$Y$7:$Y$592,AM15,Jadwal!$Z$7:$Z$592,"P",Jadwal!$AF$7:$AF$592,$AP$6)+COUNTIFS(Jadwal!$AI$7:$AI$592,AM15,Jadwal!$AJ$7:$AJ$592,"P",Jadwal!$AP$7:$AP$592,$AP$6)+COUNTIFS(Jadwal!$AS$7:$AS$592,AM15,Jadwal!$AT$7:$AT$592,"P",Jadwal!$AZ$7:$AZ$592,$AP$6))+ (COUNTIFS(Jadwal!$D$7:$D$592,AM15,Jadwal!$E$7:$E$592,"PM",Jadwal!$L$7:$L$592,$AP$6)+COUNTIFS(Jadwal!$O$7:$O$592,AM15,Jadwal!$P$7:$P$592,"PM",Jadwal!$V$7:$V$592,$AP$6)+COUNTIFS(Jadwal!$Y$7:$Y$592,AM15,Jadwal!$Z$7:$Z$592,"PM",Jadwal!$AF$7:$AF$592,$AP$6)+COUNTIFS(Jadwal!$AI$7:$AI$592,AM15,Jadwal!$AJ$7:$AJ$592,"PM",Jadwal!$AP$7:$AP$592,$AP$6)+COUNTIFS(Jadwal!$AS$7:$AS$592,AM15,Jadwal!$AT$7:$AT$592,"PM",Jadwal!$AZ$7:$AZ$592,$AP$6))</f>
        <v>4</v>
      </c>
      <c r="AR15" s="252">
        <f>COUNTIFS(Jadwal!$D$7:$D$537,AM15,Jadwal!$E$7:$E$537,"T",Jadwal!$L$7:$L$537,$AR$6)+COUNTIFS(Jadwal!$O$7:$O$537,AM15,Jadwal!$P$7:$P$537,"T",Jadwal!$V$7:$V$537,$AR$6)+COUNTIFS(Jadwal!$Y$7:$Y$537,AM15,Jadwal!$Z$7:$Z$537,"T",Jadwal!$AF$7:$AF$537,$AR$6)+COUNTIFS(Jadwal!$AI$7:$AI$537,AM15,Jadwal!$AJ$7:$AJ$537,"T",Jadwal!$AP$7:$AP$537,$AR$6)+COUNTIFS(Jadwal!$AS$7:$AS$537,AM15,Jadwal!$AT$7:$AT$537,"T",Jadwal!$AZ$7:$AZ$537,$AR$6)</f>
        <v>1</v>
      </c>
      <c r="AS15" s="252">
        <f>(COUNTIFS(Jadwal!$D$7:$D$592,AM15,Jadwal!$E$7:$E$592,"P",Jadwal!$L$7:$L$592,$AR$6)+COUNTIFS(Jadwal!$O$7:$O$592,AM15,Jadwal!$P$7:$P$592,"P",Jadwal!$V$7:$V$592,$AR$6)+COUNTIFS(Jadwal!$Y$7:$Y$592,AM15,Jadwal!$Z$7:$Z$592,"P",Jadwal!$AF$7:$AF$592,$AR$6)+COUNTIFS(Jadwal!$AI$7:$AI$592,AM15,Jadwal!$AJ$7:$AJ$592,"P",Jadwal!$AP$7:$AP$592,$AR$6)+COUNTIFS(Jadwal!$AS$7:$AS$592,AM15,Jadwal!$AT$7:$AT$592,"P",Jadwal!$AZ$7:$AZ$592,$AR$6))+ (COUNTIFS(Jadwal!$D$7:$D$592,AM15,Jadwal!$E$7:$E$592,"PM",Jadwal!$L$7:$L$592,$AR$6)+COUNTIFS(Jadwal!$O$7:$O$592,AM15,Jadwal!$P$7:$P$592,"PM",Jadwal!$V$7:$V$592,$AR$6)+COUNTIFS(Jadwal!$Y$7:$Y$592,AM15,Jadwal!$Z$7:$Z$592,"PM",Jadwal!$AF$7:$AF$592,$AR$6)+COUNTIFS(Jadwal!$AI$7:$AI$592,AM15,Jadwal!$AJ$7:$AJ$592,"PM",Jadwal!$AP$7:$AP$592,$AR$6)+COUNTIFS(Jadwal!$AS$7:$AS$592,AM15,Jadwal!$AT$7:$AT$592,"PM",Jadwal!$AZ$7:$AZ$592,$AR$6))</f>
        <v>4</v>
      </c>
      <c r="AT15" s="226"/>
      <c r="AU15" s="221"/>
      <c r="BC15" s="221"/>
      <c r="BD15" s="221"/>
      <c r="BE15" s="221"/>
    </row>
    <row r="16" ht="12.75" customHeight="1">
      <c r="A16" s="239">
        <v>10.0</v>
      </c>
      <c r="B16" s="239"/>
      <c r="C16" s="239"/>
      <c r="D16" s="231"/>
      <c r="E16" s="239"/>
      <c r="F16" s="239"/>
      <c r="G16" s="246"/>
      <c r="H16" s="246"/>
      <c r="I16" s="239"/>
      <c r="J16" s="246"/>
      <c r="K16" s="239"/>
      <c r="L16" s="246"/>
      <c r="M16" s="246"/>
      <c r="N16" s="246"/>
      <c r="O16" s="239"/>
      <c r="P16" s="239"/>
      <c r="Q16" s="247"/>
      <c r="R16" s="247"/>
      <c r="S16" s="247"/>
      <c r="T16" s="247"/>
      <c r="U16" s="247"/>
      <c r="V16" s="224"/>
      <c r="W16" s="224"/>
      <c r="X16" s="221"/>
      <c r="Y16" s="221"/>
      <c r="Z16" s="221"/>
      <c r="AA16" s="221"/>
      <c r="AB16" s="226"/>
      <c r="AC16" s="226"/>
      <c r="AD16" s="226"/>
      <c r="AE16" s="221"/>
      <c r="AF16" s="221"/>
      <c r="AG16" s="221"/>
      <c r="AH16" s="221"/>
      <c r="AI16" s="221"/>
      <c r="AJ16" s="221"/>
      <c r="AK16" s="221"/>
      <c r="AL16" s="252">
        <v>9.0</v>
      </c>
      <c r="AM16" s="231"/>
      <c r="AN16" s="252"/>
      <c r="AO16" s="252"/>
      <c r="AP16" s="252">
        <f>COUNTIFS(Jadwal!$D$7:$D$537,AM16,Jadwal!$E$7:$E$537,"T",Jadwal!$L$7:$L$537,$AP$6)+COUNTIFS(Jadwal!$O$7:$O$537,AM16,Jadwal!$P$7:$P$537,"T",Jadwal!$V$7:$V$537,$AP$6)+COUNTIFS(Jadwal!$Y$7:$Y$537,AM16,Jadwal!$Z$7:$Z$537,"T",Jadwal!$AF$7:$AF$537,$AP$6)+COUNTIFS(Jadwal!$AI$7:$AI$537,AM16,Jadwal!$AJ$7:$AJ$537,"T",Jadwal!$AP$7:$AP$537,$AP$6)+COUNTIFS(Jadwal!$AS$7:$AS$537,AM16,Jadwal!$AT$7:$AT$537,"T",Jadwal!$AZ$7:$AZ$537,$AP$6)</f>
        <v>0</v>
      </c>
      <c r="AQ16" s="252">
        <f>COUNTIFS(Jadwal!$D$7:$D$537,AM16,Jadwal!$E$7:$E$537,"P",Jadwal!$L$7:$L$537,$AP$6)+COUNTIFS(Jadwal!$O$7:$O$537,AM16,Jadwal!$P$7:$P$537,"P",Jadwal!$V$7:$V$537,$AP$6)+COUNTIFS(Jadwal!$Y$7:$Y$537,AM16,Jadwal!$Z$7:$Z$537,"P",Jadwal!$AF$7:$AF$537,$AP$6)+COUNTIFS(Jadwal!$AI$7:$AI$537,AM16,Jadwal!$AJ$7:$AJ$537,"P",Jadwal!$AP$7:$AP$537,$AP$6)+COUNTIFS(Jadwal!$AS$7:$AS$537,AM16,Jadwal!$AT$7:$AT$537,"P",Jadwal!$AZ$7:$AZ$537,$AP$6)</f>
        <v>0</v>
      </c>
      <c r="AR16" s="252">
        <f>COUNTIFS(Jadwal!$D$7:$D$537,AM16,Jadwal!$E$7:$E$537,"T",Jadwal!$L$7:$L$537,$AR$6)+COUNTIFS(Jadwal!$O$7:$O$537,AM16,Jadwal!$P$7:$P$537,"T",Jadwal!$V$7:$V$537,$AR$6)+COUNTIFS(Jadwal!$Y$7:$Y$537,AM16,Jadwal!$Z$7:$Z$537,"T",Jadwal!$AF$7:$AF$537,$AR$6)+COUNTIFS(Jadwal!$AI$7:$AI$537,AM16,Jadwal!$AJ$7:$AJ$537,"T",Jadwal!$AP$7:$AP$537,$AR$6)+COUNTIFS(Jadwal!$AS$7:$AS$537,AM16,Jadwal!$AT$7:$AT$537,"T",Jadwal!$AZ$7:$AZ$537,$AR$6)</f>
        <v>0</v>
      </c>
      <c r="AS16" s="252">
        <f>COUNTIFS(Jadwal!$D$7:$D$537,AM16,Jadwal!$E$7:$E$537,"P",Jadwal!$L$7:$L$537,$AR$6)+COUNTIFS(Jadwal!$O$7:$O$537,AM16,Jadwal!$P$7:$P$537,"P",Jadwal!$V$7:$V$537,$AR$6)+COUNTIFS(Jadwal!$Y$7:$Y$537,AM16,Jadwal!$Z$7:$Z$537,"P",Jadwal!$AF$7:$AF$537,$AR$6)+COUNTIFS(Jadwal!$AI$7:$AI$537,AM16,Jadwal!$AJ$7:$AJ$537,"P",Jadwal!$AP$7:$AP$537,$AR$6)+COUNTIFS(Jadwal!$AS$7:$AS$537,AM16,Jadwal!$AT$7:$AT$537,"P",Jadwal!$AZ$7:$AZ$537,$AR$6)</f>
        <v>0</v>
      </c>
      <c r="AT16" s="221"/>
      <c r="AU16" s="221"/>
      <c r="AV16" s="221"/>
      <c r="AW16" s="221"/>
      <c r="AX16" s="221"/>
      <c r="AY16" s="221"/>
      <c r="AZ16" s="221"/>
      <c r="BA16" s="221"/>
      <c r="BB16" s="221"/>
      <c r="BC16" s="221"/>
      <c r="BD16" s="221"/>
      <c r="BE16" s="221"/>
    </row>
    <row r="17" ht="12.75" customHeight="1">
      <c r="A17" s="221"/>
      <c r="B17" s="221"/>
      <c r="C17" s="221"/>
      <c r="D17" s="222"/>
      <c r="E17" s="221"/>
      <c r="F17" s="221"/>
      <c r="G17" s="223"/>
      <c r="H17" s="223"/>
      <c r="I17" s="221"/>
      <c r="J17" s="223"/>
      <c r="K17" s="221"/>
      <c r="L17" s="223"/>
      <c r="M17" s="223"/>
      <c r="N17" s="223"/>
      <c r="O17" s="221"/>
      <c r="P17" s="221"/>
      <c r="Q17" s="224"/>
      <c r="R17" s="225"/>
      <c r="S17" s="225"/>
      <c r="T17" s="224"/>
      <c r="U17" s="224"/>
      <c r="V17" s="224"/>
      <c r="W17" s="224"/>
      <c r="X17" s="221"/>
      <c r="Y17" s="221"/>
      <c r="Z17" s="221"/>
      <c r="AA17" s="221"/>
      <c r="AB17" s="226"/>
      <c r="AC17" s="226"/>
      <c r="AD17" s="226"/>
      <c r="AE17" s="221"/>
      <c r="AF17" s="221"/>
      <c r="AG17" s="221"/>
      <c r="AH17" s="221"/>
      <c r="AI17" s="221"/>
      <c r="AJ17" s="221"/>
      <c r="AK17" s="221"/>
      <c r="AL17" s="252">
        <v>10.0</v>
      </c>
      <c r="AM17" s="279"/>
      <c r="AN17" s="252"/>
      <c r="AO17" s="252"/>
      <c r="AP17" s="252">
        <f>COUNTIFS(Jadwal!$D$7:$D$537,AM17,Jadwal!$E$7:$E$537,"T",Jadwal!$L$7:$L$537,$AP$6)+COUNTIFS(Jadwal!$O$7:$O$537,AM17,Jadwal!$P$7:$P$537,"T",Jadwal!$V$7:$V$537,$AP$6)+COUNTIFS(Jadwal!$Y$7:$Y$537,AM17,Jadwal!$Z$7:$Z$537,"T",Jadwal!$AF$7:$AF$537,$AP$6)+COUNTIFS(Jadwal!$AI$7:$AI$537,AM17,Jadwal!$AJ$7:$AJ$537,"T",Jadwal!$AP$7:$AP$537,$AP$6)+COUNTIFS(Jadwal!$AS$7:$AS$537,AM17,Jadwal!$AT$7:$AT$537,"T",Jadwal!$AZ$7:$AZ$537,$AP$6)</f>
        <v>0</v>
      </c>
      <c r="AQ17" s="252">
        <f>COUNTIFS(Jadwal!$D$7:$D$537,AM17,Jadwal!$E$7:$E$537,"P",Jadwal!$L$7:$L$537,$AP$6)+COUNTIFS(Jadwal!$O$7:$O$537,AM17,Jadwal!$P$7:$P$537,"P",Jadwal!$V$7:$V$537,$AP$6)+COUNTIFS(Jadwal!$Y$7:$Y$537,AM17,Jadwal!$Z$7:$Z$537,"P",Jadwal!$AF$7:$AF$537,$AP$6)+COUNTIFS(Jadwal!$AI$7:$AI$537,AM17,Jadwal!$AJ$7:$AJ$537,"P",Jadwal!$AP$7:$AP$537,$AP$6)+COUNTIFS(Jadwal!$AS$7:$AS$537,AM17,Jadwal!$AT$7:$AT$537,"P",Jadwal!$AZ$7:$AZ$537,$AP$6)</f>
        <v>0</v>
      </c>
      <c r="AR17" s="252">
        <f>COUNTIFS(Jadwal!$D$7:$D$537,AM17,Jadwal!$E$7:$E$537,"T",Jadwal!$L$7:$L$537,$AR$6)+COUNTIFS(Jadwal!$O$7:$O$537,AM17,Jadwal!$P$7:$P$537,"T",Jadwal!$V$7:$V$537,$AR$6)+COUNTIFS(Jadwal!$Y$7:$Y$537,AM17,Jadwal!$Z$7:$Z$537,"T",Jadwal!$AF$7:$AF$537,$AR$6)+COUNTIFS(Jadwal!$AI$7:$AI$537,AM17,Jadwal!$AJ$7:$AJ$537,"T",Jadwal!$AP$7:$AP$537,$AR$6)+COUNTIFS(Jadwal!$AS$7:$AS$537,AM17,Jadwal!$AT$7:$AT$537,"T",Jadwal!$AZ$7:$AZ$537,$AR$6)</f>
        <v>0</v>
      </c>
      <c r="AS17" s="252">
        <f>COUNTIFS(Jadwal!$D$7:$D$537,AM17,Jadwal!$E$7:$E$537,"P",Jadwal!$L$7:$L$537,$AR$6)+COUNTIFS(Jadwal!$O$7:$O$537,AM17,Jadwal!$P$7:$P$537,"P",Jadwal!$V$7:$V$537,$AR$6)+COUNTIFS(Jadwal!$Y$7:$Y$537,AM17,Jadwal!$Z$7:$Z$537,"P",Jadwal!$AF$7:$AF$537,$AR$6)+COUNTIFS(Jadwal!$AI$7:$AI$537,AM17,Jadwal!$AJ$7:$AJ$537,"P",Jadwal!$AP$7:$AP$537,$AR$6)+COUNTIFS(Jadwal!$AS$7:$AS$537,AM17,Jadwal!$AT$7:$AT$537,"P",Jadwal!$AZ$7:$AZ$537,$AR$6)</f>
        <v>0</v>
      </c>
      <c r="AT17" s="221"/>
      <c r="AU17" s="221"/>
      <c r="AV17" s="221"/>
      <c r="AW17" s="221"/>
      <c r="AX17" s="221"/>
      <c r="AY17" s="221"/>
      <c r="AZ17" s="221"/>
      <c r="BA17" s="221"/>
      <c r="BB17" s="221"/>
      <c r="BC17" s="221"/>
      <c r="BD17" s="221"/>
      <c r="BE17" s="221"/>
    </row>
    <row r="18" ht="12.75" customHeight="1">
      <c r="A18" s="221"/>
      <c r="B18" s="221"/>
      <c r="C18" s="221"/>
      <c r="D18" s="222"/>
      <c r="E18" s="221"/>
      <c r="F18" s="221"/>
      <c r="G18" s="223"/>
      <c r="H18" s="223"/>
      <c r="I18" s="221"/>
      <c r="J18" s="223"/>
      <c r="K18" s="221"/>
      <c r="L18" s="223"/>
      <c r="M18" s="223"/>
      <c r="N18" s="223"/>
      <c r="O18" s="221"/>
      <c r="P18" s="221"/>
      <c r="Q18" s="224"/>
      <c r="R18" s="225"/>
      <c r="S18" s="225"/>
      <c r="T18" s="224"/>
      <c r="U18" s="224"/>
      <c r="V18" s="224"/>
      <c r="W18" s="224"/>
      <c r="X18" s="221"/>
      <c r="Y18" s="221"/>
      <c r="Z18" s="221"/>
      <c r="AA18" s="221"/>
      <c r="AB18" s="226"/>
      <c r="AC18" s="226"/>
      <c r="AD18" s="226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  <c r="BD18" s="221"/>
      <c r="BE18" s="221"/>
    </row>
    <row r="19" ht="12.75" customHeight="1">
      <c r="A19" s="227" t="s">
        <v>422</v>
      </c>
      <c r="B19" s="226"/>
      <c r="C19" s="221"/>
      <c r="D19" s="222"/>
      <c r="E19" s="221"/>
      <c r="F19" s="221"/>
      <c r="G19" s="223"/>
      <c r="H19" s="223"/>
      <c r="I19" s="221"/>
      <c r="J19" s="223"/>
      <c r="K19" s="221"/>
      <c r="L19" s="223"/>
      <c r="M19" s="223"/>
      <c r="N19" s="223"/>
      <c r="O19" s="221"/>
      <c r="P19" s="221"/>
      <c r="Q19" s="224"/>
      <c r="R19" s="225"/>
      <c r="S19" s="225"/>
      <c r="T19" s="224"/>
      <c r="U19" s="224"/>
      <c r="V19" s="224"/>
      <c r="W19" s="224"/>
      <c r="X19" s="221"/>
      <c r="Y19" s="221"/>
      <c r="Z19" s="221"/>
      <c r="AA19" s="221"/>
      <c r="AB19" s="226"/>
      <c r="AC19" s="226"/>
      <c r="AD19" s="226"/>
      <c r="AE19" s="221"/>
      <c r="AF19" s="221"/>
      <c r="AG19" s="221"/>
      <c r="AH19" s="221"/>
      <c r="AI19" s="221"/>
      <c r="AJ19" s="221"/>
      <c r="AK19" s="221"/>
      <c r="AL19" s="280" t="s">
        <v>423</v>
      </c>
      <c r="AM19" s="281"/>
      <c r="AN19" s="92"/>
      <c r="AO19" s="92"/>
      <c r="AP19" s="92"/>
      <c r="AQ19" s="92"/>
      <c r="AR19" s="92"/>
      <c r="AS19" s="92"/>
      <c r="AT19" s="221"/>
      <c r="AU19" s="221"/>
      <c r="AV19" s="221"/>
      <c r="AW19" s="221"/>
      <c r="AX19" s="221"/>
      <c r="AY19" s="221"/>
      <c r="AZ19" s="221"/>
      <c r="BA19" s="221"/>
      <c r="BB19" s="221"/>
      <c r="BC19" s="221"/>
      <c r="BD19" s="221"/>
      <c r="BE19" s="221"/>
    </row>
    <row r="20" ht="35.25" customHeight="1">
      <c r="A20" s="231" t="s">
        <v>372</v>
      </c>
      <c r="B20" s="232" t="s">
        <v>11</v>
      </c>
      <c r="C20" s="231" t="s">
        <v>373</v>
      </c>
      <c r="D20" s="233" t="s">
        <v>374</v>
      </c>
      <c r="E20" s="233" t="s">
        <v>375</v>
      </c>
      <c r="F20" s="231" t="s">
        <v>376</v>
      </c>
      <c r="G20" s="232" t="s">
        <v>377</v>
      </c>
      <c r="H20" s="232" t="s">
        <v>378</v>
      </c>
      <c r="I20" s="232" t="s">
        <v>379</v>
      </c>
      <c r="J20" s="232" t="s">
        <v>13</v>
      </c>
      <c r="K20" s="232" t="s">
        <v>14</v>
      </c>
      <c r="L20" s="232" t="s">
        <v>15</v>
      </c>
      <c r="M20" s="232" t="s">
        <v>16</v>
      </c>
      <c r="N20" s="232" t="s">
        <v>380</v>
      </c>
      <c r="O20" s="232" t="s">
        <v>381</v>
      </c>
      <c r="P20" s="232" t="s">
        <v>382</v>
      </c>
      <c r="Q20" s="232" t="s">
        <v>383</v>
      </c>
      <c r="R20" s="231" t="s">
        <v>384</v>
      </c>
      <c r="S20" s="231"/>
      <c r="T20" s="231" t="s">
        <v>385</v>
      </c>
      <c r="U20" s="231" t="s">
        <v>386</v>
      </c>
      <c r="V20" s="231" t="s">
        <v>387</v>
      </c>
      <c r="W20" s="231" t="s">
        <v>388</v>
      </c>
      <c r="X20" s="231" t="s">
        <v>425</v>
      </c>
      <c r="Y20" s="232" t="s">
        <v>390</v>
      </c>
      <c r="Z20" s="232" t="s">
        <v>391</v>
      </c>
      <c r="AA20" s="232" t="s">
        <v>392</v>
      </c>
      <c r="AB20" s="232" t="s">
        <v>393</v>
      </c>
      <c r="AC20" s="232" t="s">
        <v>394</v>
      </c>
      <c r="AD20" s="232" t="s">
        <v>395</v>
      </c>
      <c r="AE20" s="232" t="s">
        <v>395</v>
      </c>
      <c r="AF20" s="232" t="s">
        <v>397</v>
      </c>
      <c r="AG20" s="232" t="s">
        <v>398</v>
      </c>
      <c r="AH20" s="231" t="s">
        <v>399</v>
      </c>
      <c r="AI20" s="231" t="s">
        <v>400</v>
      </c>
      <c r="AJ20" s="222"/>
      <c r="AK20" s="221"/>
      <c r="AL20" s="234" t="s">
        <v>372</v>
      </c>
      <c r="AM20" s="234" t="s">
        <v>12</v>
      </c>
      <c r="AN20" s="234" t="s">
        <v>376</v>
      </c>
      <c r="AO20" s="234" t="s">
        <v>403</v>
      </c>
      <c r="AP20" s="236" t="s">
        <v>72</v>
      </c>
      <c r="AQ20" s="237"/>
      <c r="AR20" s="282" t="s">
        <v>77</v>
      </c>
      <c r="AS20" s="283"/>
      <c r="AT20" s="221"/>
      <c r="AU20" s="221"/>
      <c r="AV20" s="221"/>
      <c r="AW20" s="221"/>
      <c r="AX20" s="221"/>
      <c r="AY20" s="221"/>
      <c r="AZ20" s="221"/>
      <c r="BA20" s="221"/>
      <c r="BB20" s="221"/>
      <c r="BC20" s="221"/>
      <c r="BD20" s="221"/>
      <c r="BE20" s="221"/>
    </row>
    <row r="21" ht="12.75" customHeight="1">
      <c r="A21" s="239">
        <v>1.0</v>
      </c>
      <c r="B21" s="637" t="s">
        <v>73</v>
      </c>
      <c r="C21" s="659" t="s">
        <v>486</v>
      </c>
      <c r="D21" s="660" t="s">
        <v>74</v>
      </c>
      <c r="E21" s="231"/>
      <c r="F21" s="231"/>
      <c r="G21" s="243"/>
      <c r="H21" s="243"/>
      <c r="I21" s="239"/>
      <c r="J21" s="661" t="s">
        <v>588</v>
      </c>
      <c r="K21" s="533"/>
      <c r="L21" s="533"/>
      <c r="M21" s="533"/>
      <c r="N21" s="662"/>
      <c r="O21" s="662"/>
      <c r="P21" s="247"/>
      <c r="Q21" s="247"/>
      <c r="R21" s="286"/>
      <c r="S21" s="247"/>
      <c r="T21" s="639"/>
      <c r="U21" s="247"/>
      <c r="V21" s="247"/>
      <c r="W21" s="247"/>
      <c r="X21" s="247"/>
      <c r="Y21" s="247"/>
      <c r="Z21" s="287"/>
      <c r="AA21" s="287"/>
      <c r="AB21" s="287"/>
      <c r="AC21" s="287"/>
      <c r="AD21" s="288"/>
      <c r="AE21" s="288"/>
      <c r="AF21" s="288"/>
      <c r="AG21" s="239"/>
      <c r="AH21" s="239"/>
      <c r="AI21" s="239"/>
      <c r="AJ21" s="604"/>
      <c r="AK21" s="221"/>
      <c r="AL21" s="250"/>
      <c r="AM21" s="250"/>
      <c r="AN21" s="250"/>
      <c r="AO21" s="250"/>
      <c r="AP21" s="252" t="s">
        <v>369</v>
      </c>
      <c r="AQ21" s="252" t="s">
        <v>404</v>
      </c>
      <c r="AR21" s="252" t="s">
        <v>369</v>
      </c>
      <c r="AS21" s="252" t="s">
        <v>404</v>
      </c>
      <c r="AT21" s="221"/>
      <c r="AU21" s="221"/>
      <c r="AV21" s="221"/>
      <c r="AW21" s="221"/>
      <c r="AX21" s="221"/>
      <c r="AY21" s="221"/>
      <c r="AZ21" s="221"/>
      <c r="BA21" s="221"/>
      <c r="BB21" s="221"/>
      <c r="BC21" s="221"/>
      <c r="BD21" s="221"/>
      <c r="BE21" s="221"/>
    </row>
    <row r="22" ht="12.75" customHeight="1">
      <c r="A22" s="239">
        <v>2.0</v>
      </c>
      <c r="B22" s="644" t="s">
        <v>70</v>
      </c>
      <c r="C22" s="663" t="s">
        <v>429</v>
      </c>
      <c r="D22" s="664" t="s">
        <v>71</v>
      </c>
      <c r="E22" s="231"/>
      <c r="F22" s="231"/>
      <c r="G22" s="243"/>
      <c r="H22" s="243"/>
      <c r="I22" s="239"/>
      <c r="J22" s="665" t="s">
        <v>604</v>
      </c>
      <c r="K22" s="666" t="s">
        <v>624</v>
      </c>
      <c r="L22" s="533"/>
      <c r="M22" s="533"/>
      <c r="N22" s="662"/>
      <c r="O22" s="662"/>
      <c r="P22" s="247"/>
      <c r="Q22" s="247"/>
      <c r="R22" s="286"/>
      <c r="S22" s="247"/>
      <c r="T22" s="625"/>
      <c r="U22" s="247"/>
      <c r="V22" s="247"/>
      <c r="W22" s="247"/>
      <c r="X22" s="247"/>
      <c r="Y22" s="247"/>
      <c r="Z22" s="287"/>
      <c r="AA22" s="287"/>
      <c r="AB22" s="287"/>
      <c r="AC22" s="287"/>
      <c r="AD22" s="288"/>
      <c r="AE22" s="288"/>
      <c r="AF22" s="239"/>
      <c r="AG22" s="239"/>
      <c r="AH22" s="239"/>
      <c r="AI22" s="239"/>
      <c r="AJ22" s="604"/>
      <c r="AK22" s="221"/>
      <c r="AL22" s="252">
        <v>1.0</v>
      </c>
      <c r="AM22" s="667" t="s">
        <v>74</v>
      </c>
      <c r="AN22" s="549">
        <v>2.0</v>
      </c>
      <c r="AO22" s="258" t="s">
        <v>619</v>
      </c>
      <c r="AP22" s="252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1</v>
      </c>
      <c r="AQ22" s="252">
        <f>(COUNTIFS(Jadwal!$D$7:$D$592,AM22,Jadwal!$E$7:$E$592,"P",Jadwal!$L$7:$L$592,$AP$20)+COUNTIFS(Jadwal!$O$7:$O$592,AM22,Jadwal!$P$7:$P$592,"P",Jadwal!$V$7:$V$592,$AP$20)+COUNTIFS(Jadwal!$Y$7:$Y$592,AM22,Jadwal!$Z$7:$Z$592,"P",Jadwal!$AF$7:$AF$592,$AP$20)+COUNTIFS(Jadwal!$AI$7:$AI$592,AM22,Jadwal!$AJ$7:$AJ$592,"P",Jadwal!$AP$7:$AP$592,$AP$20)+COUNTIFS(Jadwal!$AS$7:$AS$592,AM22,Jadwal!$AT$7:$AT$592,"P",Jadwal!$AZ$7:$AZ$592,$AP$20))+(COUNTIFS(Jadwal!$D$7:$D$592,AM22,Jadwal!$E$7:$E$592,"PM",Jadwal!$L$7:$L$592,$AP$20)+COUNTIFS(Jadwal!$O$7:$O$592,AM22,Jadwal!$P$7:$P$592,"PM",Jadwal!$V$7:$V$592,$AP$20)+COUNTIFS(Jadwal!$Y$7:$Y$592,AM22,Jadwal!$Z$7:$Z$592,"PM",Jadwal!$AF$7:$AF$592,$AP$20)+COUNTIFS(Jadwal!$AI$7:$AI$592,AM22,Jadwal!$AJ$7:$AJ$592,"PM",Jadwal!$AP$7:$AP$592,$AP$20)+COUNTIFS(Jadwal!$AS$7:$AS$592,AM22,Jadwal!$AT$7:$AT$592,"PM",Jadwal!$AZ$7:$AZ$592,$AP$20))</f>
        <v>2</v>
      </c>
      <c r="AR22" s="252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1</v>
      </c>
      <c r="AS22" s="252">
        <f>(COUNTIFS(Jadwal!$D$7:$D$592,AM22,Jadwal!$E$7:$E$592,"P",Jadwal!$L$7:$L$592,$AR$20)+COUNTIFS(Jadwal!$O$7:$O$592,AM22,Jadwal!$P$7:$P$592,"P",Jadwal!$V$7:$V$592,$AR$20)+COUNTIFS(Jadwal!$Y$7:$Y$592,AM22,Jadwal!$Z$7:$Z$592,"P",Jadwal!$AF$7:$AF$592,$AR$20)+COUNTIFS(Jadwal!$AI$7:$AI$592,AM22,Jadwal!$AJ$7:$AJ$592,"P",Jadwal!$AP$7:$AP$592,$AR$20)+COUNTIFS(Jadwal!$AS$7:$AS$592,AM22,Jadwal!$AT$7:$AT$592,"P",Jadwal!$AZ$7:$AZ$592,$AR$20))+(COUNTIFS(Jadwal!$D$7:$D$592,AM22,Jadwal!$E$7:$E$592,"PM",Jadwal!$L$7:$L$592,$AR$20)+COUNTIFS(Jadwal!$O$7:$O$592,AM22,Jadwal!$P$7:$P$592,"PM",Jadwal!$V$7:$V$592,$AR$20)+COUNTIFS(Jadwal!$Y$7:$Y$592,AM22,Jadwal!$Z$7:$Z$592,"PM",Jadwal!$AF$7:$AF$592,$AR$20)+COUNTIFS(Jadwal!$AI$7:$AI$592,AM22,Jadwal!$AJ$7:$AJ$592,"PM",Jadwal!$AP$7:$AP$592,$AR$20)+COUNTIFS(Jadwal!$AS$7:$AS$592,AM22,Jadwal!$AT$7:$AT$592,"PM",Jadwal!$AZ$7:$AZ$592,$AR$20))</f>
        <v>2</v>
      </c>
      <c r="AT22" s="226"/>
      <c r="AU22" s="221"/>
      <c r="AV22" s="221"/>
      <c r="AW22" s="221"/>
      <c r="AX22" s="221"/>
      <c r="AY22" s="221"/>
      <c r="AZ22" s="221"/>
      <c r="BA22" s="221"/>
      <c r="BB22" s="221"/>
      <c r="BC22" s="221"/>
      <c r="BD22" s="221"/>
      <c r="BE22" s="221"/>
    </row>
    <row r="23" ht="12.75" customHeight="1">
      <c r="A23" s="239">
        <v>3.0</v>
      </c>
      <c r="B23" s="644">
        <v>1032101.0</v>
      </c>
      <c r="C23" s="663" t="s">
        <v>605</v>
      </c>
      <c r="D23" s="664" t="s">
        <v>81</v>
      </c>
      <c r="E23" s="231"/>
      <c r="F23" s="231"/>
      <c r="G23" s="243"/>
      <c r="H23" s="243"/>
      <c r="I23" s="239"/>
      <c r="J23" s="550" t="s">
        <v>606</v>
      </c>
      <c r="K23" s="666"/>
      <c r="L23" s="533"/>
      <c r="M23" s="533"/>
      <c r="N23" s="662"/>
      <c r="O23" s="662"/>
      <c r="P23" s="247"/>
      <c r="Q23" s="247"/>
      <c r="R23" s="286"/>
      <c r="S23" s="247"/>
      <c r="T23" s="668"/>
      <c r="U23" s="530"/>
      <c r="V23" s="533" t="s">
        <v>597</v>
      </c>
      <c r="W23" s="247"/>
      <c r="X23" s="247"/>
      <c r="Y23" s="247"/>
      <c r="Z23" s="287"/>
      <c r="AA23" s="287"/>
      <c r="AB23" s="287"/>
      <c r="AC23" s="287"/>
      <c r="AD23" s="288"/>
      <c r="AE23" s="288"/>
      <c r="AF23" s="239"/>
      <c r="AG23" s="239"/>
      <c r="AH23" s="239"/>
      <c r="AI23" s="239"/>
      <c r="AJ23" s="604"/>
      <c r="AK23" s="221"/>
      <c r="AL23" s="252">
        <v>2.0</v>
      </c>
      <c r="AM23" s="657" t="s">
        <v>71</v>
      </c>
      <c r="AN23" s="554">
        <v>3.0</v>
      </c>
      <c r="AO23" s="258" t="s">
        <v>594</v>
      </c>
      <c r="AP23" s="252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2</v>
      </c>
      <c r="AQ23" s="252">
        <f>(COUNTIFS(Jadwal!$D$7:$D$592,AM23,Jadwal!$E$7:$E$592,"P",Jadwal!$L$7:$L$592,$AP$20)+COUNTIFS(Jadwal!$O$7:$O$592,AM23,Jadwal!$P$7:$P$592,"P",Jadwal!$V$7:$V$592,$AP$20)+COUNTIFS(Jadwal!$Y$7:$Y$592,AM23,Jadwal!$Z$7:$Z$592,"P",Jadwal!$AF$7:$AF$592,$AP$20)+COUNTIFS(Jadwal!$AI$7:$AI$592,AM23,Jadwal!$AJ$7:$AJ$592,"P",Jadwal!$AP$7:$AP$592,$AP$20)+COUNTIFS(Jadwal!$AS$7:$AS$592,AM23,Jadwal!$AT$7:$AT$592,"P",Jadwal!$AZ$7:$AZ$592,$AP$20))+(COUNTIFS(Jadwal!$D$7:$D$592,AM23,Jadwal!$E$7:$E$592,"PM",Jadwal!$L$7:$L$592,$AP$20)+COUNTIFS(Jadwal!$O$7:$O$592,AM23,Jadwal!$P$7:$P$592,"PM",Jadwal!$V$7:$V$592,$AP$20)+COUNTIFS(Jadwal!$Y$7:$Y$592,AM23,Jadwal!$Z$7:$Z$592,"PM",Jadwal!$AF$7:$AF$592,$AP$20)+COUNTIFS(Jadwal!$AI$7:$AI$592,AM23,Jadwal!$AJ$7:$AJ$592,"PM",Jadwal!$AP$7:$AP$592,$AP$20)+COUNTIFS(Jadwal!$AS$7:$AS$592,AM23,Jadwal!$AT$7:$AT$592,"PM",Jadwal!$AZ$7:$AZ$592,$AP$20))</f>
        <v>2</v>
      </c>
      <c r="AR23" s="252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2</v>
      </c>
      <c r="AS23" s="252">
        <f>(COUNTIFS(Jadwal!$D$7:$D$592,AM23,Jadwal!$E$7:$E$592,"P",Jadwal!$L$7:$L$592,$AR$20)+COUNTIFS(Jadwal!$O$7:$O$592,AM23,Jadwal!$P$7:$P$592,"P",Jadwal!$V$7:$V$592,$AR$20)+COUNTIFS(Jadwal!$Y$7:$Y$592,AM23,Jadwal!$Z$7:$Z$592,"P",Jadwal!$AF$7:$AF$592,$AR$20)+COUNTIFS(Jadwal!$AI$7:$AI$592,AM23,Jadwal!$AJ$7:$AJ$592,"P",Jadwal!$AP$7:$AP$592,$AR$20)+COUNTIFS(Jadwal!$AS$7:$AS$592,AM23,Jadwal!$AT$7:$AT$592,"P",Jadwal!$AZ$7:$AZ$592,$AR$20))+(COUNTIFS(Jadwal!$D$7:$D$592,AM23,Jadwal!$E$7:$E$592,"PM",Jadwal!$L$7:$L$592,$AR$20)+COUNTIFS(Jadwal!$O$7:$O$592,AM23,Jadwal!$P$7:$P$592,"PM",Jadwal!$V$7:$V$592,$AR$20)+COUNTIFS(Jadwal!$Y$7:$Y$592,AM23,Jadwal!$Z$7:$Z$592,"PM",Jadwal!$AF$7:$AF$592,$AR$20)+COUNTIFS(Jadwal!$AI$7:$AI$592,AM23,Jadwal!$AJ$7:$AJ$592,"PM",Jadwal!$AP$7:$AP$592,$AR$20)+COUNTIFS(Jadwal!$AS$7:$AS$592,AM23,Jadwal!$AT$7:$AT$592,"PM",Jadwal!$AZ$7:$AZ$592,$AR$20))</f>
        <v>2</v>
      </c>
      <c r="AT23" s="226"/>
      <c r="AU23" s="222"/>
      <c r="AV23" s="222"/>
      <c r="AW23" s="221"/>
      <c r="AX23" s="221"/>
      <c r="AY23" s="221"/>
      <c r="AZ23" s="221"/>
      <c r="BA23" s="221"/>
      <c r="BB23" s="221"/>
      <c r="BC23" s="221"/>
      <c r="BD23" s="221"/>
      <c r="BE23" s="221"/>
    </row>
    <row r="24" ht="12.75" customHeight="1">
      <c r="A24" s="239">
        <v>4.0</v>
      </c>
      <c r="B24" s="644">
        <v>1132102.0</v>
      </c>
      <c r="C24" s="663" t="s">
        <v>625</v>
      </c>
      <c r="D24" s="664" t="s">
        <v>75</v>
      </c>
      <c r="E24" s="231"/>
      <c r="F24" s="231"/>
      <c r="G24" s="243"/>
      <c r="H24" s="243"/>
      <c r="I24" s="239"/>
      <c r="J24" s="665" t="s">
        <v>591</v>
      </c>
      <c r="K24" s="666"/>
      <c r="L24" s="533"/>
      <c r="M24" s="533"/>
      <c r="N24" s="662"/>
      <c r="O24" s="662"/>
      <c r="P24" s="247"/>
      <c r="Q24" s="247"/>
      <c r="R24" s="286"/>
      <c r="S24" s="247"/>
      <c r="T24" s="669"/>
      <c r="U24" s="247"/>
      <c r="V24" s="247"/>
      <c r="W24" s="247"/>
      <c r="X24" s="247"/>
      <c r="Y24" s="247"/>
      <c r="Z24" s="287"/>
      <c r="AA24" s="287"/>
      <c r="AB24" s="287"/>
      <c r="AC24" s="287"/>
      <c r="AD24" s="288"/>
      <c r="AE24" s="288"/>
      <c r="AF24" s="239"/>
      <c r="AG24" s="239"/>
      <c r="AH24" s="239"/>
      <c r="AI24" s="239"/>
      <c r="AJ24" s="604"/>
      <c r="AK24" s="221"/>
      <c r="AL24" s="252">
        <v>3.0</v>
      </c>
      <c r="AM24" s="657" t="s">
        <v>81</v>
      </c>
      <c r="AN24" s="554">
        <v>3.0</v>
      </c>
      <c r="AO24" s="651" t="s">
        <v>602</v>
      </c>
      <c r="AP24" s="252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2</v>
      </c>
      <c r="AQ24" s="252">
        <f>(COUNTIFS(Jadwal!$D$7:$D$592,AM24,Jadwal!$E$7:$E$592,"P",Jadwal!$L$7:$L$592,$AP$20)+COUNTIFS(Jadwal!$O$7:$O$592,AM24,Jadwal!$P$7:$P$592,"P",Jadwal!$V$7:$V$592,$AP$20)+COUNTIFS(Jadwal!$Y$7:$Y$592,AM24,Jadwal!$Z$7:$Z$592,"P",Jadwal!$AF$7:$AF$592,$AP$20)+COUNTIFS(Jadwal!$AI$7:$AI$592,AM24,Jadwal!$AJ$7:$AJ$592,"P",Jadwal!$AP$7:$AP$592,$AP$20)+COUNTIFS(Jadwal!$AS$7:$AS$592,AM24,Jadwal!$AT$7:$AT$592,"P",Jadwal!$AZ$7:$AZ$592,$AP$20))+(COUNTIFS(Jadwal!$D$7:$D$592,AM24,Jadwal!$E$7:$E$592,"PM",Jadwal!$L$7:$L$592,$AP$20)+COUNTIFS(Jadwal!$O$7:$O$592,AM24,Jadwal!$P$7:$P$592,"PM",Jadwal!$V$7:$V$592,$AP$20)+COUNTIFS(Jadwal!$Y$7:$Y$592,AM24,Jadwal!$Z$7:$Z$592,"PM",Jadwal!$AF$7:$AF$592,$AP$20)+COUNTIFS(Jadwal!$AI$7:$AI$592,AM24,Jadwal!$AJ$7:$AJ$592,"PM",Jadwal!$AP$7:$AP$592,$AP$20)+COUNTIFS(Jadwal!$AS$7:$AS$592,AM24,Jadwal!$AT$7:$AT$592,"PM",Jadwal!$AZ$7:$AZ$592,$AP$20))</f>
        <v>2</v>
      </c>
      <c r="AR24" s="252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2</v>
      </c>
      <c r="AS24" s="252">
        <f>(COUNTIFS(Jadwal!$D$7:$D$592,AM24,Jadwal!$E$7:$E$592,"P",Jadwal!$L$7:$L$592,$AR$20)+COUNTIFS(Jadwal!$O$7:$O$592,AM24,Jadwal!$P$7:$P$592,"P",Jadwal!$V$7:$V$592,$AR$20)+COUNTIFS(Jadwal!$Y$7:$Y$592,AM24,Jadwal!$Z$7:$Z$592,"P",Jadwal!$AF$7:$AF$592,$AR$20)+COUNTIFS(Jadwal!$AI$7:$AI$592,AM24,Jadwal!$AJ$7:$AJ$592,"P",Jadwal!$AP$7:$AP$592,$AR$20)+COUNTIFS(Jadwal!$AS$7:$AS$592,AM24,Jadwal!$AT$7:$AT$592,"P",Jadwal!$AZ$7:$AZ$592,$AR$20))+(COUNTIFS(Jadwal!$D$7:$D$592,AM24,Jadwal!$E$7:$E$592,"PM",Jadwal!$L$7:$L$592,$AR$20)+COUNTIFS(Jadwal!$O$7:$O$592,AM24,Jadwal!$P$7:$P$592,"PM",Jadwal!$V$7:$V$592,$AR$20)+COUNTIFS(Jadwal!$Y$7:$Y$592,AM24,Jadwal!$Z$7:$Z$592,"PM",Jadwal!$AF$7:$AF$592,$AR$20)+COUNTIFS(Jadwal!$AI$7:$AI$592,AM24,Jadwal!$AJ$7:$AJ$592,"PM",Jadwal!$AP$7:$AP$592,$AR$20)+COUNTIFS(Jadwal!$AS$7:$AS$592,AM24,Jadwal!$AT$7:$AT$592,"PM",Jadwal!$AZ$7:$AZ$592,$AR$20))</f>
        <v>2</v>
      </c>
      <c r="AT24" s="226"/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</row>
    <row r="25" ht="12.75" customHeight="1">
      <c r="A25" s="239">
        <v>5.0</v>
      </c>
      <c r="B25" s="644">
        <v>1132103.0</v>
      </c>
      <c r="C25" s="663" t="s">
        <v>626</v>
      </c>
      <c r="D25" s="664" t="s">
        <v>247</v>
      </c>
      <c r="E25" s="231"/>
      <c r="F25" s="231"/>
      <c r="G25" s="243"/>
      <c r="H25" s="243"/>
      <c r="I25" s="239"/>
      <c r="J25" s="550" t="s">
        <v>592</v>
      </c>
      <c r="K25" s="670" t="s">
        <v>627</v>
      </c>
      <c r="L25" s="533"/>
      <c r="M25" s="533"/>
      <c r="N25" s="662"/>
      <c r="O25" s="662"/>
      <c r="P25" s="247"/>
      <c r="Q25" s="247"/>
      <c r="R25" s="286"/>
      <c r="S25" s="247"/>
      <c r="T25" s="671" t="s">
        <v>628</v>
      </c>
      <c r="U25" s="247"/>
      <c r="V25" s="247"/>
      <c r="W25" s="247"/>
      <c r="X25" s="247"/>
      <c r="Y25" s="247"/>
      <c r="Z25" s="287"/>
      <c r="AA25" s="287"/>
      <c r="AB25" s="287"/>
      <c r="AC25" s="287"/>
      <c r="AD25" s="288"/>
      <c r="AE25" s="288"/>
      <c r="AF25" s="239"/>
      <c r="AG25" s="239"/>
      <c r="AH25" s="239"/>
      <c r="AI25" s="239"/>
      <c r="AJ25" s="604"/>
      <c r="AK25" s="221"/>
      <c r="AL25" s="252">
        <v>4.0</v>
      </c>
      <c r="AM25" s="672" t="s">
        <v>75</v>
      </c>
      <c r="AN25" s="554">
        <v>3.0</v>
      </c>
      <c r="AO25" s="651" t="s">
        <v>602</v>
      </c>
      <c r="AP25" s="252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1</v>
      </c>
      <c r="AQ25" s="252">
        <f>(COUNTIFS(Jadwal!$D$7:$D$592,AM25,Jadwal!$E$7:$E$592,"P",Jadwal!$L$7:$L$592,$AP$20)+COUNTIFS(Jadwal!$O$7:$O$592,AM25,Jadwal!$P$7:$P$592,"P",Jadwal!$V$7:$V$592,$AP$20)+COUNTIFS(Jadwal!$Y$7:$Y$592,AM25,Jadwal!$Z$7:$Z$592,"P",Jadwal!$AF$7:$AF$592,$AP$20)+COUNTIFS(Jadwal!$AI$7:$AI$592,AM25,Jadwal!$AJ$7:$AJ$592,"P",Jadwal!$AP$7:$AP$592,$AP$20)+COUNTIFS(Jadwal!$AS$7:$AS$592,AM25,Jadwal!$AT$7:$AT$592,"P",Jadwal!$AZ$7:$AZ$592,$AP$20))+(COUNTIFS(Jadwal!$D$7:$D$592,AM25,Jadwal!$E$7:$E$592,"PM",Jadwal!$L$7:$L$592,$AP$20)+COUNTIFS(Jadwal!$O$7:$O$592,AM25,Jadwal!$P$7:$P$592,"PM",Jadwal!$V$7:$V$592,$AP$20)+COUNTIFS(Jadwal!$Y$7:$Y$592,AM25,Jadwal!$Z$7:$Z$592,"PM",Jadwal!$AF$7:$AF$592,$AP$20)+COUNTIFS(Jadwal!$AI$7:$AI$592,AM25,Jadwal!$AJ$7:$AJ$592,"PM",Jadwal!$AP$7:$AP$592,$AP$20)+COUNTIFS(Jadwal!$AS$7:$AS$592,AM25,Jadwal!$AT$7:$AT$592,"PM",Jadwal!$AZ$7:$AZ$592,$AP$20))</f>
        <v>4</v>
      </c>
      <c r="AR25" s="252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1</v>
      </c>
      <c r="AS25" s="252">
        <f>(COUNTIFS(Jadwal!$D$7:$D$592,AM25,Jadwal!$E$7:$E$592,"P",Jadwal!$L$7:$L$592,$AR$20)+COUNTIFS(Jadwal!$O$7:$O$592,AM25,Jadwal!$P$7:$P$592,"P",Jadwal!$V$7:$V$592,$AR$20)+COUNTIFS(Jadwal!$Y$7:$Y$592,AM25,Jadwal!$Z$7:$Z$592,"P",Jadwal!$AF$7:$AF$592,$AR$20)+COUNTIFS(Jadwal!$AI$7:$AI$592,AM25,Jadwal!$AJ$7:$AJ$592,"P",Jadwal!$AP$7:$AP$592,$AR$20)+COUNTIFS(Jadwal!$AS$7:$AS$592,AM25,Jadwal!$AT$7:$AT$592,"P",Jadwal!$AZ$7:$AZ$592,$AR$20))+(COUNTIFS(Jadwal!$D$7:$D$592,AM25,Jadwal!$E$7:$E$592,"PM",Jadwal!$L$7:$L$592,$AR$20)+COUNTIFS(Jadwal!$O$7:$O$592,AM25,Jadwal!$P$7:$P$592,"PM",Jadwal!$V$7:$V$592,$AR$20)+COUNTIFS(Jadwal!$Y$7:$Y$592,AM25,Jadwal!$Z$7:$Z$592,"PM",Jadwal!$AF$7:$AF$592,$AR$20)+COUNTIFS(Jadwal!$AI$7:$AI$592,AM25,Jadwal!$AJ$7:$AJ$592,"PM",Jadwal!$AP$7:$AP$592,$AR$20)+COUNTIFS(Jadwal!$AS$7:$AS$592,AM25,Jadwal!$AT$7:$AT$592,"PM",Jadwal!$AZ$7:$AZ$592,$AR$20))</f>
        <v>4</v>
      </c>
      <c r="AT25" s="226"/>
      <c r="AU25" s="221"/>
      <c r="AV25" s="221"/>
      <c r="AW25" s="221"/>
      <c r="AX25" s="221"/>
      <c r="AY25" s="221"/>
      <c r="AZ25" s="221"/>
      <c r="BA25" s="221"/>
      <c r="BB25" s="221"/>
      <c r="BC25" s="221"/>
      <c r="BD25" s="221"/>
      <c r="BE25" s="221"/>
    </row>
    <row r="26" ht="12.75" customHeight="1">
      <c r="A26" s="294">
        <v>6.0</v>
      </c>
      <c r="B26" s="644">
        <v>1132104.0</v>
      </c>
      <c r="C26" s="663" t="s">
        <v>609</v>
      </c>
      <c r="D26" s="664" t="s">
        <v>76</v>
      </c>
      <c r="E26" s="673"/>
      <c r="F26" s="673"/>
      <c r="G26" s="674"/>
      <c r="H26" s="674"/>
      <c r="I26" s="675"/>
      <c r="J26" s="665" t="s">
        <v>629</v>
      </c>
      <c r="K26" s="666" t="s">
        <v>622</v>
      </c>
      <c r="L26" s="533"/>
      <c r="M26" s="533"/>
      <c r="N26" s="662"/>
      <c r="O26" s="662"/>
      <c r="P26" s="286"/>
      <c r="Q26" s="286"/>
      <c r="R26" s="286"/>
      <c r="S26" s="286"/>
      <c r="T26" s="629"/>
      <c r="U26" s="247"/>
      <c r="V26" s="247"/>
      <c r="W26" s="247"/>
      <c r="X26" s="247"/>
      <c r="Y26" s="247"/>
      <c r="Z26" s="287"/>
      <c r="AA26" s="287"/>
      <c r="AB26" s="287"/>
      <c r="AC26" s="287"/>
      <c r="AD26" s="288"/>
      <c r="AE26" s="288"/>
      <c r="AF26" s="239"/>
      <c r="AG26" s="239"/>
      <c r="AH26" s="239"/>
      <c r="AI26" s="239"/>
      <c r="AJ26" s="604"/>
      <c r="AK26" s="221"/>
      <c r="AL26" s="252">
        <v>5.0</v>
      </c>
      <c r="AM26" s="657" t="s">
        <v>247</v>
      </c>
      <c r="AN26" s="554">
        <v>3.0</v>
      </c>
      <c r="AO26" s="651" t="s">
        <v>602</v>
      </c>
      <c r="AP26" s="252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1</v>
      </c>
      <c r="AQ26" s="252">
        <f>(COUNTIFS(Jadwal!$D$7:$D$592,AM26,Jadwal!$E$7:$E$592,"P",Jadwal!$L$7:$L$592,$AP$20)+COUNTIFS(Jadwal!$O$7:$O$592,AM26,Jadwal!$P$7:$P$592,"P",Jadwal!$V$7:$V$592,$AP$20)+COUNTIFS(Jadwal!$Y$7:$Y$592,AM26,Jadwal!$Z$7:$Z$592,"P",Jadwal!$AF$7:$AF$592,$AP$20)+COUNTIFS(Jadwal!$AI$7:$AI$592,AM26,Jadwal!$AJ$7:$AJ$592,"P",Jadwal!$AP$7:$AP$592,$AP$20)+COUNTIFS(Jadwal!$AS$7:$AS$592,AM26,Jadwal!$AT$7:$AT$592,"P",Jadwal!$AZ$7:$AZ$592,$AP$20))+(COUNTIFS(Jadwal!$D$7:$D$592,AM26,Jadwal!$E$7:$E$592,"PM",Jadwal!$L$7:$L$592,$AP$20)+COUNTIFS(Jadwal!$O$7:$O$592,AM26,Jadwal!$P$7:$P$592,"PM",Jadwal!$V$7:$V$592,$AP$20)+COUNTIFS(Jadwal!$Y$7:$Y$592,AM26,Jadwal!$Z$7:$Z$592,"PM",Jadwal!$AF$7:$AF$592,$AP$20)+COUNTIFS(Jadwal!$AI$7:$AI$592,AM26,Jadwal!$AJ$7:$AJ$592,"PM",Jadwal!$AP$7:$AP$592,$AP$20)+COUNTIFS(Jadwal!$AS$7:$AS$592,AM26,Jadwal!$AT$7:$AT$592,"PM",Jadwal!$AZ$7:$AZ$592,$AP$20))</f>
        <v>4</v>
      </c>
      <c r="AR26" s="252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1</v>
      </c>
      <c r="AS26" s="252">
        <f>(COUNTIFS(Jadwal!$D$7:$D$592,AM26,Jadwal!$E$7:$E$592,"P",Jadwal!$L$7:$L$592,$AR$20)+COUNTIFS(Jadwal!$O$7:$O$592,AM26,Jadwal!$P$7:$P$592,"P",Jadwal!$V$7:$V$592,$AR$20)+COUNTIFS(Jadwal!$Y$7:$Y$592,AM26,Jadwal!$Z$7:$Z$592,"P",Jadwal!$AF$7:$AF$592,$AR$20)+COUNTIFS(Jadwal!$AI$7:$AI$592,AM26,Jadwal!$AJ$7:$AJ$592,"P",Jadwal!$AP$7:$AP$592,$AR$20)+COUNTIFS(Jadwal!$AS$7:$AS$592,AM26,Jadwal!$AT$7:$AT$592,"P",Jadwal!$AZ$7:$AZ$592,$AR$20))+(COUNTIFS(Jadwal!$D$7:$D$592,AM26,Jadwal!$E$7:$E$592,"PM",Jadwal!$L$7:$L$592,$AR$20)+COUNTIFS(Jadwal!$O$7:$O$592,AM26,Jadwal!$P$7:$P$592,"PM",Jadwal!$V$7:$V$592,$AR$20)+COUNTIFS(Jadwal!$Y$7:$Y$592,AM26,Jadwal!$Z$7:$Z$592,"PM",Jadwal!$AF$7:$AF$592,$AR$20)+COUNTIFS(Jadwal!$AI$7:$AI$592,AM26,Jadwal!$AJ$7:$AJ$592,"PM",Jadwal!$AP$7:$AP$592,$AR$20)+COUNTIFS(Jadwal!$AS$7:$AS$592,AM26,Jadwal!$AT$7:$AT$592,"PM",Jadwal!$AZ$7:$AZ$592,$AR$20))</f>
        <v>4</v>
      </c>
      <c r="AT26" s="226"/>
      <c r="AU26" s="221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/>
    </row>
    <row r="27" ht="12.75" customHeight="1">
      <c r="A27" s="239">
        <v>7.0</v>
      </c>
      <c r="B27" s="644">
        <v>1132205.0</v>
      </c>
      <c r="C27" s="663" t="s">
        <v>630</v>
      </c>
      <c r="D27" s="664" t="s">
        <v>84</v>
      </c>
      <c r="E27" s="673"/>
      <c r="F27" s="673"/>
      <c r="G27" s="674"/>
      <c r="H27" s="674"/>
      <c r="I27" s="675"/>
      <c r="J27" s="665" t="s">
        <v>558</v>
      </c>
      <c r="K27" s="676" t="s">
        <v>559</v>
      </c>
      <c r="L27" s="533"/>
      <c r="M27" s="533"/>
      <c r="N27" s="662"/>
      <c r="O27" s="677"/>
      <c r="P27" s="678"/>
      <c r="Q27" s="678"/>
      <c r="R27" s="678"/>
      <c r="S27" s="678"/>
      <c r="T27" s="614"/>
      <c r="U27" s="247"/>
      <c r="V27" s="224"/>
      <c r="W27" s="224"/>
      <c r="X27" s="224"/>
      <c r="Y27" s="224"/>
      <c r="Z27" s="264"/>
      <c r="AA27" s="264"/>
      <c r="AB27" s="264"/>
      <c r="AC27" s="264"/>
      <c r="AD27" s="265"/>
      <c r="AE27" s="265"/>
      <c r="AF27" s="221"/>
      <c r="AG27" s="221"/>
      <c r="AH27" s="221"/>
      <c r="AI27" s="221"/>
      <c r="AJ27" s="604"/>
      <c r="AK27" s="221"/>
      <c r="AL27" s="252">
        <v>6.0</v>
      </c>
      <c r="AM27" s="657" t="s">
        <v>76</v>
      </c>
      <c r="AN27" s="554">
        <v>3.0</v>
      </c>
      <c r="AO27" s="651" t="s">
        <v>602</v>
      </c>
      <c r="AP27" s="252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1</v>
      </c>
      <c r="AQ27" s="252">
        <f>(COUNTIFS(Jadwal!$D$7:$D$592,AM27,Jadwal!$E$7:$E$592,"P",Jadwal!$L$7:$L$592,$AP$20)+COUNTIFS(Jadwal!$O$7:$O$592,AM27,Jadwal!$P$7:$P$592,"P",Jadwal!$V$7:$V$592,$AP$20)+COUNTIFS(Jadwal!$Y$7:$Y$592,AM27,Jadwal!$Z$7:$Z$592,"P",Jadwal!$AF$7:$AF$592,$AP$20)+COUNTIFS(Jadwal!$AI$7:$AI$592,AM27,Jadwal!$AJ$7:$AJ$592,"P",Jadwal!$AP$7:$AP$592,$AP$20)+COUNTIFS(Jadwal!$AS$7:$AS$592,AM27,Jadwal!$AT$7:$AT$592,"P",Jadwal!$AZ$7:$AZ$592,$AP$20))+(COUNTIFS(Jadwal!$D$7:$D$592,AM27,Jadwal!$E$7:$E$592,"PM",Jadwal!$L$7:$L$592,$AP$20)+COUNTIFS(Jadwal!$O$7:$O$592,AM27,Jadwal!$P$7:$P$592,"PM",Jadwal!$V$7:$V$592,$AP$20)+COUNTIFS(Jadwal!$Y$7:$Y$592,AM27,Jadwal!$Z$7:$Z$592,"PM",Jadwal!$AF$7:$AF$592,$AP$20)+COUNTIFS(Jadwal!$AI$7:$AI$592,AM27,Jadwal!$AJ$7:$AJ$592,"PM",Jadwal!$AP$7:$AP$592,$AP$20)+COUNTIFS(Jadwal!$AS$7:$AS$592,AM27,Jadwal!$AT$7:$AT$592,"PM",Jadwal!$AZ$7:$AZ$592,$AP$20))</f>
        <v>4</v>
      </c>
      <c r="AR27" s="252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1</v>
      </c>
      <c r="AS27" s="252">
        <f>(COUNTIFS(Jadwal!$D$7:$D$592,AM27,Jadwal!$E$7:$E$592,"P",Jadwal!$L$7:$L$592,$AR$20)+COUNTIFS(Jadwal!$O$7:$O$592,AM27,Jadwal!$P$7:$P$592,"P",Jadwal!$V$7:$V$592,$AR$20)+COUNTIFS(Jadwal!$Y$7:$Y$592,AM27,Jadwal!$Z$7:$Z$592,"P",Jadwal!$AF$7:$AF$592,$AR$20)+COUNTIFS(Jadwal!$AI$7:$AI$592,AM27,Jadwal!$AJ$7:$AJ$592,"P",Jadwal!$AP$7:$AP$592,$AR$20)+COUNTIFS(Jadwal!$AS$7:$AS$592,AM27,Jadwal!$AT$7:$AT$592,"P",Jadwal!$AZ$7:$AZ$592,$AR$20))+(COUNTIFS(Jadwal!$D$7:$D$592,AM27,Jadwal!$E$7:$E$592,"PM",Jadwal!$L$7:$L$592,$AR$20)+COUNTIFS(Jadwal!$O$7:$O$592,AM27,Jadwal!$P$7:$P$592,"PM",Jadwal!$V$7:$V$592,$AR$20)+COUNTIFS(Jadwal!$Y$7:$Y$592,AM27,Jadwal!$Z$7:$Z$592,"PM",Jadwal!$AF$7:$AF$592,$AR$20)+COUNTIFS(Jadwal!$AI$7:$AI$592,AM27,Jadwal!$AJ$7:$AJ$592,"PM",Jadwal!$AP$7:$AP$592,$AR$20)+COUNTIFS(Jadwal!$AS$7:$AS$592,AM27,Jadwal!$AT$7:$AT$592,"PM",Jadwal!$AZ$7:$AZ$592,$AR$20))</f>
        <v>4</v>
      </c>
      <c r="AT27" s="226"/>
      <c r="AU27" s="221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</row>
    <row r="28" ht="12.75" customHeight="1">
      <c r="A28" s="239">
        <v>8.0</v>
      </c>
      <c r="B28" s="604"/>
      <c r="C28" s="327"/>
      <c r="D28" s="673"/>
      <c r="E28" s="673"/>
      <c r="F28" s="673"/>
      <c r="G28" s="674"/>
      <c r="H28" s="674"/>
      <c r="I28" s="675"/>
      <c r="J28" s="678"/>
      <c r="K28" s="678"/>
      <c r="L28" s="679"/>
      <c r="M28" s="678"/>
      <c r="N28" s="680"/>
      <c r="O28" s="680"/>
      <c r="P28" s="678"/>
      <c r="Q28" s="678"/>
      <c r="R28" s="678"/>
      <c r="S28" s="678"/>
      <c r="T28" s="678"/>
      <c r="U28" s="247"/>
      <c r="V28" s="224"/>
      <c r="W28" s="224"/>
      <c r="X28" s="224"/>
      <c r="Y28" s="224"/>
      <c r="Z28" s="264"/>
      <c r="AA28" s="264"/>
      <c r="AB28" s="264"/>
      <c r="AC28" s="264"/>
      <c r="AD28" s="265"/>
      <c r="AE28" s="265"/>
      <c r="AF28" s="221"/>
      <c r="AG28" s="221"/>
      <c r="AH28" s="221"/>
      <c r="AI28" s="221"/>
      <c r="AJ28" s="320"/>
      <c r="AK28" s="221"/>
      <c r="AL28" s="252">
        <v>7.0</v>
      </c>
      <c r="AM28" s="657" t="s">
        <v>84</v>
      </c>
      <c r="AN28" s="554">
        <v>3.0</v>
      </c>
      <c r="AO28" s="651" t="s">
        <v>602</v>
      </c>
      <c r="AP28" s="252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1</v>
      </c>
      <c r="AQ28" s="252">
        <f>(COUNTIFS(Jadwal!$D$7:$D$592,AM28,Jadwal!$E$7:$E$592,"P",Jadwal!$L$7:$L$592,$AP$20)+COUNTIFS(Jadwal!$O$7:$O$592,AM28,Jadwal!$P$7:$P$592,"P",Jadwal!$V$7:$V$592,$AP$20)+COUNTIFS(Jadwal!$Y$7:$Y$592,AM28,Jadwal!$Z$7:$Z$592,"P",Jadwal!$AF$7:$AF$592,$AP$20)+COUNTIFS(Jadwal!$AI$7:$AI$592,AM28,Jadwal!$AJ$7:$AJ$592,"P",Jadwal!$AP$7:$AP$592,$AP$20)+COUNTIFS(Jadwal!$AS$7:$AS$592,AM28,Jadwal!$AT$7:$AT$592,"P",Jadwal!$AZ$7:$AZ$592,$AP$20))+(COUNTIFS(Jadwal!$D$7:$D$592,AM28,Jadwal!$E$7:$E$592,"PM",Jadwal!$L$7:$L$592,$AP$20)+COUNTIFS(Jadwal!$O$7:$O$592,AM28,Jadwal!$P$7:$P$592,"PM",Jadwal!$V$7:$V$592,$AP$20)+COUNTIFS(Jadwal!$Y$7:$Y$592,AM28,Jadwal!$Z$7:$Z$592,"PM",Jadwal!$AF$7:$AF$592,$AP$20)+COUNTIFS(Jadwal!$AI$7:$AI$592,AM28,Jadwal!$AJ$7:$AJ$592,"PM",Jadwal!$AP$7:$AP$592,$AP$20)+COUNTIFS(Jadwal!$AS$7:$AS$592,AM28,Jadwal!$AT$7:$AT$592,"PM",Jadwal!$AZ$7:$AZ$592,$AP$20))</f>
        <v>4</v>
      </c>
      <c r="AR28" s="252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1</v>
      </c>
      <c r="AS28" s="252">
        <f>(COUNTIFS(Jadwal!$D$7:$D$592,AM28,Jadwal!$E$7:$E$592,"P",Jadwal!$L$7:$L$592,$AR$20)+COUNTIFS(Jadwal!$O$7:$O$592,AM28,Jadwal!$P$7:$P$592,"P",Jadwal!$V$7:$V$592,$AR$20)+COUNTIFS(Jadwal!$Y$7:$Y$592,AM28,Jadwal!$Z$7:$Z$592,"P",Jadwal!$AF$7:$AF$592,$AR$20)+COUNTIFS(Jadwal!$AI$7:$AI$592,AM28,Jadwal!$AJ$7:$AJ$592,"P",Jadwal!$AP$7:$AP$592,$AR$20)+COUNTIFS(Jadwal!$AS$7:$AS$592,AM28,Jadwal!$AT$7:$AT$592,"P",Jadwal!$AZ$7:$AZ$592,$AR$20))+(COUNTIFS(Jadwal!$D$7:$D$592,AM28,Jadwal!$E$7:$E$592,"PM",Jadwal!$L$7:$L$592,$AR$20)+COUNTIFS(Jadwal!$O$7:$O$592,AM28,Jadwal!$P$7:$P$592,"PM",Jadwal!$V$7:$V$592,$AR$20)+COUNTIFS(Jadwal!$Y$7:$Y$592,AM28,Jadwal!$Z$7:$Z$592,"PM",Jadwal!$AF$7:$AF$592,$AR$20)+COUNTIFS(Jadwal!$AI$7:$AI$592,AM28,Jadwal!$AJ$7:$AJ$592,"PM",Jadwal!$AP$7:$AP$592,$AR$20)+COUNTIFS(Jadwal!$AS$7:$AS$592,AM28,Jadwal!$AT$7:$AT$592,"PM",Jadwal!$AZ$7:$AZ$592,$AR$20))</f>
        <v>4</v>
      </c>
      <c r="AT28" s="226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</row>
    <row r="29" ht="12.75" customHeight="1">
      <c r="A29" s="239">
        <v>9.0</v>
      </c>
      <c r="B29" s="301"/>
      <c r="C29" s="301"/>
      <c r="D29" s="302"/>
      <c r="E29" s="673"/>
      <c r="F29" s="674"/>
      <c r="G29" s="674"/>
      <c r="H29" s="675"/>
      <c r="I29" s="675"/>
      <c r="J29" s="678"/>
      <c r="K29" s="678"/>
      <c r="L29" s="678"/>
      <c r="M29" s="678"/>
      <c r="N29" s="680"/>
      <c r="O29" s="680"/>
      <c r="P29" s="678"/>
      <c r="Q29" s="678"/>
      <c r="R29" s="678"/>
      <c r="S29" s="678"/>
      <c r="T29" s="678"/>
      <c r="U29" s="247"/>
      <c r="V29" s="224"/>
      <c r="W29" s="224"/>
      <c r="X29" s="224"/>
      <c r="Y29" s="224"/>
      <c r="Z29" s="264"/>
      <c r="AA29" s="264"/>
      <c r="AB29" s="264"/>
      <c r="AC29" s="264"/>
      <c r="AD29" s="265"/>
      <c r="AE29" s="265"/>
      <c r="AF29" s="221"/>
      <c r="AG29" s="221"/>
      <c r="AH29" s="221"/>
      <c r="AI29" s="221"/>
      <c r="AJ29" s="221"/>
      <c r="AK29" s="221"/>
      <c r="AL29" s="252">
        <v>8.0</v>
      </c>
      <c r="AM29" s="681"/>
      <c r="AN29" s="682"/>
      <c r="AO29" s="682"/>
      <c r="AP29" s="252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0</v>
      </c>
      <c r="AQ29" s="252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0</v>
      </c>
      <c r="AR29" s="252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0</v>
      </c>
      <c r="AS29" s="252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</row>
    <row r="30" ht="12.75" customHeight="1">
      <c r="A30" s="239">
        <v>10.0</v>
      </c>
      <c r="B30" s="675"/>
      <c r="C30" s="675"/>
      <c r="D30" s="673"/>
      <c r="E30" s="675"/>
      <c r="F30" s="675"/>
      <c r="G30" s="679"/>
      <c r="H30" s="679"/>
      <c r="I30" s="675"/>
      <c r="J30" s="679"/>
      <c r="K30" s="675"/>
      <c r="L30" s="679"/>
      <c r="M30" s="679"/>
      <c r="N30" s="679"/>
      <c r="O30" s="675"/>
      <c r="P30" s="675"/>
      <c r="Q30" s="678"/>
      <c r="R30" s="678"/>
      <c r="S30" s="678"/>
      <c r="T30" s="678"/>
      <c r="U30" s="247"/>
      <c r="V30" s="224"/>
      <c r="W30" s="224"/>
      <c r="X30" s="221"/>
      <c r="Y30" s="221"/>
      <c r="Z30" s="221"/>
      <c r="AA30" s="221"/>
      <c r="AB30" s="226"/>
      <c r="AC30" s="226"/>
      <c r="AD30" s="226"/>
      <c r="AE30" s="221"/>
      <c r="AF30" s="221"/>
      <c r="AG30" s="221"/>
      <c r="AH30" s="221"/>
      <c r="AI30" s="221"/>
      <c r="AJ30" s="221"/>
      <c r="AK30" s="221"/>
      <c r="AL30" s="252">
        <v>9.0</v>
      </c>
      <c r="AM30" s="231"/>
      <c r="AN30" s="252"/>
      <c r="AO30" s="252"/>
      <c r="AP30" s="252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0</v>
      </c>
      <c r="AQ30" s="252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252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252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</row>
    <row r="31" ht="12.75" customHeight="1">
      <c r="A31" s="221"/>
      <c r="B31" s="221"/>
      <c r="C31" s="221"/>
      <c r="D31" s="222"/>
      <c r="E31" s="221"/>
      <c r="F31" s="221"/>
      <c r="G31" s="223"/>
      <c r="H31" s="223"/>
      <c r="I31" s="221"/>
      <c r="J31" s="223"/>
      <c r="K31" s="221"/>
      <c r="L31" s="223"/>
      <c r="M31" s="223"/>
      <c r="N31" s="223"/>
      <c r="O31" s="221"/>
      <c r="P31" s="221"/>
      <c r="Q31" s="224"/>
      <c r="R31" s="225"/>
      <c r="S31" s="225"/>
      <c r="T31" s="224"/>
      <c r="U31" s="224"/>
      <c r="V31" s="224"/>
      <c r="W31" s="224"/>
      <c r="X31" s="221"/>
      <c r="Y31" s="221"/>
      <c r="Z31" s="221"/>
      <c r="AA31" s="221"/>
      <c r="AB31" s="226"/>
      <c r="AC31" s="226"/>
      <c r="AD31" s="226"/>
      <c r="AE31" s="221"/>
      <c r="AF31" s="221"/>
      <c r="AG31" s="221"/>
      <c r="AH31" s="221"/>
      <c r="AI31" s="221"/>
      <c r="AJ31" s="221"/>
      <c r="AK31" s="221"/>
      <c r="AL31" s="252">
        <v>10.0</v>
      </c>
      <c r="AM31" s="279"/>
      <c r="AN31" s="252"/>
      <c r="AO31" s="252"/>
      <c r="AP31" s="252">
        <f>COUNTIFS(Jadwal!$D$7:$D$537,AM31,Jadwal!$E$7:$E$537,"T",Jadwal!$L$7:$L$537,$AP$20)+COUNTIFS(Jadwal!$O$7:$O$537,AM31,Jadwal!$P$7:$P$537,"T",Jadwal!$V$7:$V$537,$AP$20)+COUNTIFS(Jadwal!$Y$7:$Y$537,AM31,Jadwal!$Z$7:$Z$537,"T",Jadwal!$AF$7:$AF$537,$AP$20)+COUNTIFS(Jadwal!$AI$7:$AI$537,AM31,Jadwal!$AJ$7:$AJ$537,"T",Jadwal!$AP$7:$AP$537,$AP$20)+COUNTIFS(Jadwal!$AS$7:$AS$537,AM31,Jadwal!$AT$7:$AT$537,"T",Jadwal!$AZ$7:$AZ$537,$AP$20)</f>
        <v>0</v>
      </c>
      <c r="AQ31" s="252">
        <f>COUNTIFS(Jadwal!$D$7:$D$537,AM31,Jadwal!$E$7:$E$537,"P",Jadwal!$L$7:$L$537,$AP$20)+COUNTIFS(Jadwal!$O$7:$O$537,AM31,Jadwal!$P$7:$P$537,"P",Jadwal!$V$7:$V$537,$AP$20)+COUNTIFS(Jadwal!$Y$7:$Y$537,AM31,Jadwal!$Z$7:$Z$537,"P",Jadwal!$AF$7:$AF$537,$AP$20)+COUNTIFS(Jadwal!$AI$7:$AI$537,AM31,Jadwal!$AJ$7:$AJ$537,"P",Jadwal!$AP$7:$AP$537,$AP$20)+COUNTIFS(Jadwal!$AS$7:$AS$537,AM31,Jadwal!$AT$7:$AT$537,"P",Jadwal!$AZ$7:$AZ$537,$AP$20)</f>
        <v>0</v>
      </c>
      <c r="AR31" s="252">
        <f>COUNTIFS(Jadwal!$D$7:$D$537,AM31,Jadwal!$E$7:$E$537,"T",Jadwal!$L$7:$L$537,$AR$20)+COUNTIFS(Jadwal!$O$7:$O$537,AM31,Jadwal!$P$7:$P$537,"T",Jadwal!$V$7:$V$537,$AR$20)+COUNTIFS(Jadwal!$Y$7:$Y$537,AM31,Jadwal!$Z$7:$Z$537,"T",Jadwal!$AF$7:$AF$537,$AR$20)+COUNTIFS(Jadwal!$AI$7:$AI$537,AM31,Jadwal!$AJ$7:$AJ$537,"T",Jadwal!$AP$7:$AP$537,$AR$20)+COUNTIFS(Jadwal!$AS$7:$AS$537,AM31,Jadwal!$AT$7:$AT$537,"T",Jadwal!$AZ$7:$AZ$537,$AR$20)</f>
        <v>0</v>
      </c>
      <c r="AS31" s="252">
        <f>COUNTIFS(Jadwal!$D$7:$D$537,AM31,Jadwal!$E$7:$E$537,"P",Jadwal!$L$7:$L$537,$AR$20)+COUNTIFS(Jadwal!$O$7:$O$537,AM31,Jadwal!$P$7:$P$537,"P",Jadwal!$V$7:$V$537,$AR$20)+COUNTIFS(Jadwal!$Y$7:$Y$537,AM31,Jadwal!$Z$7:$Z$537,"P",Jadwal!$AF$7:$AF$537,$AR$20)+COUNTIFS(Jadwal!$AI$7:$AI$537,AM31,Jadwal!$AJ$7:$AJ$537,"P",Jadwal!$AP$7:$AP$537,$AR$20)+COUNTIFS(Jadwal!$AS$7:$AS$537,AM31,Jadwal!$AT$7:$AT$537,"P",Jadwal!$AZ$7:$AZ$537,$AR$20)</f>
        <v>0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</row>
    <row r="32" ht="12.75" customHeight="1">
      <c r="A32" s="221"/>
      <c r="B32" s="221"/>
      <c r="C32" s="221"/>
      <c r="D32" s="222"/>
      <c r="E32" s="221"/>
      <c r="F32" s="221"/>
      <c r="G32" s="223"/>
      <c r="H32" s="223"/>
      <c r="I32" s="221"/>
      <c r="J32" s="223"/>
      <c r="K32" s="221"/>
      <c r="L32" s="223"/>
      <c r="M32" s="223"/>
      <c r="N32" s="223"/>
      <c r="O32" s="221"/>
      <c r="P32" s="221"/>
      <c r="Q32" s="224"/>
      <c r="R32" s="225"/>
      <c r="S32" s="225"/>
      <c r="T32" s="224"/>
      <c r="U32" s="224"/>
      <c r="V32" s="224"/>
      <c r="W32" s="224"/>
      <c r="X32" s="221"/>
      <c r="Y32" s="221"/>
      <c r="Z32" s="221"/>
      <c r="AA32" s="221"/>
      <c r="AB32" s="226"/>
      <c r="AC32" s="226"/>
      <c r="AD32" s="226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  <c r="BE32" s="221"/>
    </row>
    <row r="33" ht="12.75" customHeight="1">
      <c r="A33" s="227" t="s">
        <v>445</v>
      </c>
      <c r="B33" s="226"/>
      <c r="C33" s="221"/>
      <c r="D33" s="222"/>
      <c r="E33" s="221"/>
      <c r="F33" s="221"/>
      <c r="G33" s="223"/>
      <c r="H33" s="223"/>
      <c r="I33" s="221"/>
      <c r="J33" s="223"/>
      <c r="K33" s="221"/>
      <c r="L33" s="223"/>
      <c r="M33" s="223"/>
      <c r="N33" s="223"/>
      <c r="O33" s="221"/>
      <c r="P33" s="221"/>
      <c r="Q33" s="224"/>
      <c r="R33" s="225"/>
      <c r="S33" s="225"/>
      <c r="T33" s="224"/>
      <c r="U33" s="224"/>
      <c r="V33" s="224"/>
      <c r="W33" s="224"/>
      <c r="X33" s="221"/>
      <c r="Y33" s="221"/>
      <c r="Z33" s="221"/>
      <c r="AA33" s="221"/>
      <c r="AB33" s="226"/>
      <c r="AC33" s="226"/>
      <c r="AD33" s="226"/>
      <c r="AE33" s="221"/>
      <c r="AF33" s="221"/>
      <c r="AG33" s="221"/>
      <c r="AH33" s="221"/>
      <c r="AI33" s="221"/>
      <c r="AJ33" s="221"/>
      <c r="AK33" s="221"/>
      <c r="AL33" s="280" t="s">
        <v>446</v>
      </c>
      <c r="AM33" s="281"/>
      <c r="AN33" s="92"/>
      <c r="AO33" s="92"/>
      <c r="AP33" s="92"/>
      <c r="AQ33" s="92"/>
      <c r="AR33" s="92"/>
      <c r="AS33" s="92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</row>
    <row r="34" ht="51.0" customHeight="1">
      <c r="A34" s="231" t="s">
        <v>372</v>
      </c>
      <c r="B34" s="232" t="s">
        <v>11</v>
      </c>
      <c r="C34" s="231" t="s">
        <v>373</v>
      </c>
      <c r="D34" s="233" t="s">
        <v>374</v>
      </c>
      <c r="E34" s="233" t="s">
        <v>375</v>
      </c>
      <c r="F34" s="231" t="s">
        <v>376</v>
      </c>
      <c r="G34" s="232" t="s">
        <v>377</v>
      </c>
      <c r="H34" s="232" t="s">
        <v>378</v>
      </c>
      <c r="I34" s="232" t="s">
        <v>379</v>
      </c>
      <c r="J34" s="232" t="s">
        <v>13</v>
      </c>
      <c r="K34" s="232" t="s">
        <v>14</v>
      </c>
      <c r="L34" s="232" t="s">
        <v>15</v>
      </c>
      <c r="M34" s="232" t="s">
        <v>16</v>
      </c>
      <c r="N34" s="232" t="s">
        <v>380</v>
      </c>
      <c r="O34" s="232" t="s">
        <v>381</v>
      </c>
      <c r="P34" s="232" t="s">
        <v>382</v>
      </c>
      <c r="Q34" s="232" t="s">
        <v>383</v>
      </c>
      <c r="R34" s="231" t="s">
        <v>384</v>
      </c>
      <c r="S34" s="231"/>
      <c r="T34" s="231" t="s">
        <v>385</v>
      </c>
      <c r="U34" s="231" t="s">
        <v>386</v>
      </c>
      <c r="V34" s="224"/>
      <c r="W34" s="224"/>
      <c r="X34" s="221"/>
      <c r="Y34" s="221"/>
      <c r="Z34" s="221"/>
      <c r="AA34" s="221"/>
      <c r="AB34" s="226"/>
      <c r="AC34" s="226"/>
      <c r="AD34" s="226"/>
      <c r="AE34" s="221"/>
      <c r="AF34" s="221"/>
      <c r="AG34" s="221"/>
      <c r="AH34" s="221"/>
      <c r="AI34" s="221"/>
      <c r="AJ34" s="221"/>
      <c r="AK34" s="221"/>
      <c r="AL34" s="234" t="s">
        <v>372</v>
      </c>
      <c r="AM34" s="234" t="s">
        <v>12</v>
      </c>
      <c r="AN34" s="234" t="s">
        <v>376</v>
      </c>
      <c r="AO34" s="234" t="s">
        <v>403</v>
      </c>
      <c r="AP34" s="236" t="s">
        <v>121</v>
      </c>
      <c r="AQ34" s="237"/>
      <c r="AR34" s="236" t="s">
        <v>126</v>
      </c>
      <c r="AS34" s="283"/>
      <c r="AT34" s="282"/>
      <c r="AU34" s="283"/>
      <c r="AV34" s="221"/>
      <c r="AW34" s="221"/>
      <c r="AX34" s="221"/>
      <c r="AY34" s="221"/>
      <c r="AZ34" s="221"/>
      <c r="BA34" s="221"/>
      <c r="BB34" s="221"/>
      <c r="BC34" s="221"/>
      <c r="BD34" s="221"/>
      <c r="BE34" s="221"/>
    </row>
    <row r="35" ht="15.75" customHeight="1">
      <c r="A35" s="239">
        <v>1.0</v>
      </c>
      <c r="B35" s="683" t="s">
        <v>119</v>
      </c>
      <c r="C35" s="684" t="s">
        <v>614</v>
      </c>
      <c r="D35" s="665" t="s">
        <v>120</v>
      </c>
      <c r="E35" s="231"/>
      <c r="F35" s="231"/>
      <c r="G35" s="243"/>
      <c r="H35" s="243"/>
      <c r="I35" s="239"/>
      <c r="J35" s="661" t="s">
        <v>507</v>
      </c>
      <c r="K35" s="533"/>
      <c r="L35" s="533"/>
      <c r="M35" s="533"/>
      <c r="N35" s="662"/>
      <c r="O35" s="662"/>
      <c r="P35" s="247"/>
      <c r="Q35" s="247"/>
      <c r="R35" s="247"/>
      <c r="S35" s="247"/>
      <c r="T35" s="639"/>
      <c r="U35" s="247"/>
      <c r="V35" s="247"/>
      <c r="W35" s="247"/>
      <c r="X35" s="247"/>
      <c r="Y35" s="247"/>
      <c r="Z35" s="287"/>
      <c r="AA35" s="287"/>
      <c r="AB35" s="287"/>
      <c r="AC35" s="287"/>
      <c r="AD35" s="288"/>
      <c r="AE35" s="288"/>
      <c r="AF35" s="221"/>
      <c r="AG35" s="221"/>
      <c r="AH35" s="221"/>
      <c r="AI35" s="221"/>
      <c r="AJ35" s="604"/>
      <c r="AK35" s="221"/>
      <c r="AL35" s="250"/>
      <c r="AM35" s="250"/>
      <c r="AN35" s="250"/>
      <c r="AO35" s="250"/>
      <c r="AP35" s="252" t="s">
        <v>369</v>
      </c>
      <c r="AQ35" s="252" t="s">
        <v>404</v>
      </c>
      <c r="AR35" s="252" t="s">
        <v>369</v>
      </c>
      <c r="AS35" s="252" t="s">
        <v>404</v>
      </c>
      <c r="AT35" s="252" t="s">
        <v>369</v>
      </c>
      <c r="AU35" s="252" t="s">
        <v>404</v>
      </c>
      <c r="AV35" s="221"/>
      <c r="AW35" s="221"/>
      <c r="AX35" s="221"/>
      <c r="AY35" s="221"/>
      <c r="AZ35" s="221"/>
      <c r="BA35" s="221"/>
      <c r="BB35" s="221"/>
      <c r="BC35" s="221"/>
      <c r="BD35" s="221"/>
      <c r="BE35" s="221"/>
    </row>
    <row r="36" ht="15.75" customHeight="1">
      <c r="A36" s="239">
        <v>2.0</v>
      </c>
      <c r="B36" s="685">
        <v>1033101.0</v>
      </c>
      <c r="C36" s="684" t="s">
        <v>631</v>
      </c>
      <c r="D36" s="665" t="s">
        <v>124</v>
      </c>
      <c r="E36" s="231"/>
      <c r="F36" s="231"/>
      <c r="G36" s="243"/>
      <c r="H36" s="243"/>
      <c r="I36" s="239"/>
      <c r="J36" s="550" t="s">
        <v>627</v>
      </c>
      <c r="K36" s="670" t="s">
        <v>592</v>
      </c>
      <c r="L36" s="670" t="s">
        <v>632</v>
      </c>
      <c r="M36" s="533"/>
      <c r="N36" s="662"/>
      <c r="O36" s="662"/>
      <c r="P36" s="248"/>
      <c r="Q36" s="247"/>
      <c r="R36" s="247"/>
      <c r="S36" s="247"/>
      <c r="T36" s="671" t="s">
        <v>623</v>
      </c>
      <c r="V36" s="247"/>
      <c r="W36" s="247"/>
      <c r="X36" s="247"/>
      <c r="Y36" s="247"/>
      <c r="Z36" s="287"/>
      <c r="AA36" s="287"/>
      <c r="AB36" s="287"/>
      <c r="AC36" s="287"/>
      <c r="AD36" s="288"/>
      <c r="AE36" s="288"/>
      <c r="AF36" s="221"/>
      <c r="AG36" s="221"/>
      <c r="AH36" s="221"/>
      <c r="AI36" s="221"/>
      <c r="AJ36" s="604"/>
      <c r="AK36" s="221"/>
      <c r="AL36" s="252">
        <v>1.0</v>
      </c>
      <c r="AM36" s="667" t="s">
        <v>120</v>
      </c>
      <c r="AN36" s="686">
        <v>2.0</v>
      </c>
      <c r="AO36" s="258" t="s">
        <v>619</v>
      </c>
      <c r="AP36" s="252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1</v>
      </c>
      <c r="AQ36" s="252">
        <f>(COUNTIFS(Jadwal!$D$7:$D$592,AM36,Jadwal!$E$7:$E$592,"P",Jadwal!$L$7:$L$592,$AP$34)+COUNTIFS(Jadwal!$O$7:$O$592,AM36,Jadwal!$P$7:$P$592,"P",Jadwal!$V$7:$V$592,$AP$34)+COUNTIFS(Jadwal!$Y$7:$Y$592,AM36,Jadwal!$Z$7:$Z$592,"P",Jadwal!$AF$7:$AF$592,$AP$34)+COUNTIFS(Jadwal!$AI$7:$AI$592,AM36,Jadwal!$AJ$7:$AJ$592,"P",Jadwal!$AP$7:$AP$592,$AP$34)+COUNTIFS(Jadwal!$AS$7:$AS$592,AM36,Jadwal!$AT$7:$AT$592,"P",Jadwal!$AZ$7:$AZ$592,$AP$34))+(COUNTIFS(Jadwal!$D$7:$D$592,AM36,Jadwal!$E$7:$E$592,"PM",Jadwal!$L$7:$L$592,$AP$34)+COUNTIFS(Jadwal!$O$7:$O$592,AM36,Jadwal!$P$7:$P$592,"PM",Jadwal!$V$7:$V$592,$AP$34)+COUNTIFS(Jadwal!$Y$7:$Y$592,AM36,Jadwal!$Z$7:$Z$592,"PM",Jadwal!$AF$7:$AF$592,$AP$34)+COUNTIFS(Jadwal!$AI$7:$AI$592,AM36,Jadwal!$AJ$7:$AJ$592,"PM",Jadwal!$AP$7:$AP$592,$AP$34)+COUNTIFS(Jadwal!$AS$7:$AS$592,AM36,Jadwal!$AT$7:$AT$592,"PM",Jadwal!$AZ$7:$AZ$592,$AP$34))</f>
        <v>2</v>
      </c>
      <c r="AR36" s="252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1</v>
      </c>
      <c r="AS36" s="252">
        <f>(COUNTIFS(Jadwal!$D$7:$D$592,AM36,Jadwal!$E$7:$E$592,"P",Jadwal!$L$7:$L$592,$AR$34)+COUNTIFS(Jadwal!$O$7:$O$592,AM36,Jadwal!$P$7:$P$592,"P",Jadwal!$V$7:$V$592,$AR$34)+COUNTIFS(Jadwal!$Y$7:$Y$592,AM36,Jadwal!$Z$7:$Z$592,"P",Jadwal!$AF$7:$AF$592,$AR$34)+COUNTIFS(Jadwal!$AI$7:$AI$592,AM36,Jadwal!$AJ$7:$AJ$592,"P",Jadwal!$AP$7:$AP$592,$AR$34)+COUNTIFS(Jadwal!$AS$7:$AS$592,AM36,Jadwal!$AT$7:$AT$592,"P",Jadwal!$AZ$7:$AZ$592,$AR$34))+(COUNTIFS(Jadwal!$D$7:$D$592,AM36,Jadwal!$E$7:$E$592,"PM",Jadwal!$L$7:$L$592,$AR$34)+COUNTIFS(Jadwal!$O$7:$O$592,AM36,Jadwal!$P$7:$P$592,"PM",Jadwal!$V$7:$V$592,$AR$34)+COUNTIFS(Jadwal!$Y$7:$Y$592,AM36,Jadwal!$Z$7:$Z$592,"PM",Jadwal!$AF$7:$AF$592,$AR$34)+COUNTIFS(Jadwal!$AI$7:$AI$592,AM36,Jadwal!$AJ$7:$AJ$592,"PM",Jadwal!$AP$7:$AP$592,$AR$34)+COUNTIFS(Jadwal!$AS$7:$AS$592,AM36,Jadwal!$AT$7:$AT$592,"PM",Jadwal!$AZ$7:$AZ$592,$AR$34))</f>
        <v>2</v>
      </c>
      <c r="AT36" s="252"/>
      <c r="AU36" s="252"/>
      <c r="AV36" s="226"/>
      <c r="AW36" s="221"/>
      <c r="AX36" s="221"/>
      <c r="AY36" s="221"/>
      <c r="AZ36" s="221"/>
      <c r="BA36" s="221"/>
      <c r="BB36" s="221"/>
      <c r="BC36" s="221"/>
      <c r="BD36" s="221"/>
      <c r="BE36" s="221"/>
    </row>
    <row r="37" ht="15.75" customHeight="1">
      <c r="A37" s="239">
        <v>3.0</v>
      </c>
      <c r="B37" s="687">
        <v>1133102.0</v>
      </c>
      <c r="C37" s="684" t="s">
        <v>633</v>
      </c>
      <c r="D37" s="665" t="s">
        <v>125</v>
      </c>
      <c r="E37" s="231"/>
      <c r="F37" s="231"/>
      <c r="G37" s="243"/>
      <c r="H37" s="243"/>
      <c r="I37" s="239"/>
      <c r="J37" s="665" t="s">
        <v>592</v>
      </c>
      <c r="K37" s="533" t="s">
        <v>632</v>
      </c>
      <c r="L37" s="688" t="s">
        <v>559</v>
      </c>
      <c r="M37" s="533"/>
      <c r="N37" s="662"/>
      <c r="O37" s="689"/>
      <c r="P37" s="247"/>
      <c r="Q37" s="247"/>
      <c r="R37" s="286"/>
      <c r="S37" s="247"/>
      <c r="T37" s="669"/>
      <c r="U37" s="247"/>
      <c r="V37" s="247"/>
      <c r="W37" s="247"/>
      <c r="X37" s="247"/>
      <c r="Y37" s="247"/>
      <c r="Z37" s="287"/>
      <c r="AA37" s="287"/>
      <c r="AB37" s="287"/>
      <c r="AC37" s="287"/>
      <c r="AD37" s="288"/>
      <c r="AE37" s="288"/>
      <c r="AF37" s="221"/>
      <c r="AG37" s="221"/>
      <c r="AH37" s="221"/>
      <c r="AI37" s="221"/>
      <c r="AJ37" s="690"/>
      <c r="AK37" s="221"/>
      <c r="AL37" s="252">
        <v>2.0</v>
      </c>
      <c r="AM37" s="657" t="s">
        <v>124</v>
      </c>
      <c r="AN37" s="691">
        <v>3.0</v>
      </c>
      <c r="AO37" s="651" t="s">
        <v>602</v>
      </c>
      <c r="AP37" s="252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2</v>
      </c>
      <c r="AQ37" s="252">
        <f>(COUNTIFS(Jadwal!$D$7:$D$592,AM37,Jadwal!$E$7:$E$592,"P",Jadwal!$L$7:$L$592,$AP$34)+COUNTIFS(Jadwal!$O$7:$O$592,AM37,Jadwal!$P$7:$P$592,"P",Jadwal!$V$7:$V$592,$AP$34)+COUNTIFS(Jadwal!$Y$7:$Y$592,AM37,Jadwal!$Z$7:$Z$592,"P",Jadwal!$AF$7:$AF$592,$AP$34)+COUNTIFS(Jadwal!$AI$7:$AI$592,AM37,Jadwal!$AJ$7:$AJ$592,"P",Jadwal!$AP$7:$AP$592,$AP$34)+COUNTIFS(Jadwal!$AS$7:$AS$592,AM37,Jadwal!$AT$7:$AT$592,"P",Jadwal!$AZ$7:$AZ$592,$AP$34))+(COUNTIFS(Jadwal!$D$7:$D$592,AM37,Jadwal!$E$7:$E$592,"PM",Jadwal!$L$7:$L$592,$AP$34)+COUNTIFS(Jadwal!$O$7:$O$592,AM37,Jadwal!$P$7:$P$592,"PM",Jadwal!$V$7:$V$592,$AP$34)+COUNTIFS(Jadwal!$Y$7:$Y$592,AM37,Jadwal!$Z$7:$Z$592,"PM",Jadwal!$AF$7:$AF$592,$AP$34)+COUNTIFS(Jadwal!$AI$7:$AI$592,AM37,Jadwal!$AJ$7:$AJ$592,"PM",Jadwal!$AP$7:$AP$592,$AP$34)+COUNTIFS(Jadwal!$AS$7:$AS$592,AM37,Jadwal!$AT$7:$AT$592,"PM",Jadwal!$AZ$7:$AZ$592,$AP$34))</f>
        <v>4</v>
      </c>
      <c r="AR37" s="252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2</v>
      </c>
      <c r="AS37" s="252">
        <f>(COUNTIFS(Jadwal!$D$7:$D$592,AM37,Jadwal!$E$7:$E$592,"P",Jadwal!$L$7:$L$592,$AR$34)+COUNTIFS(Jadwal!$O$7:$O$592,AM37,Jadwal!$P$7:$P$592,"P",Jadwal!$V$7:$V$592,$AR$34)+COUNTIFS(Jadwal!$Y$7:$Y$592,AM37,Jadwal!$Z$7:$Z$592,"P",Jadwal!$AF$7:$AF$592,$AR$34)+COUNTIFS(Jadwal!$AI$7:$AI$592,AM37,Jadwal!$AJ$7:$AJ$592,"P",Jadwal!$AP$7:$AP$592,$AR$34)+COUNTIFS(Jadwal!$AS$7:$AS$592,AM37,Jadwal!$AT$7:$AT$592,"P",Jadwal!$AZ$7:$AZ$592,$AR$34))+(COUNTIFS(Jadwal!$D$7:$D$592,AM37,Jadwal!$E$7:$E$592,"PM",Jadwal!$L$7:$L$592,$AR$34)+COUNTIFS(Jadwal!$O$7:$O$592,AM37,Jadwal!$P$7:$P$592,"PM",Jadwal!$V$7:$V$592,$AR$34)+COUNTIFS(Jadwal!$Y$7:$Y$592,AM37,Jadwal!$Z$7:$Z$592,"PM",Jadwal!$AF$7:$AF$592,$AR$34)+COUNTIFS(Jadwal!$AI$7:$AI$592,AM37,Jadwal!$AJ$7:$AJ$592,"PM",Jadwal!$AP$7:$AP$592,$AR$34)+COUNTIFS(Jadwal!$AS$7:$AS$592,AM37,Jadwal!$AT$7:$AT$592,"PM",Jadwal!$AZ$7:$AZ$592,$AR$34))</f>
        <v>4</v>
      </c>
      <c r="AT37" s="252"/>
      <c r="AU37" s="252"/>
      <c r="AV37" s="226"/>
      <c r="AW37" s="222"/>
      <c r="AX37" s="221"/>
      <c r="AY37" s="221"/>
      <c r="AZ37" s="221"/>
      <c r="BA37" s="221"/>
      <c r="BB37" s="221"/>
      <c r="BC37" s="221"/>
      <c r="BD37" s="221"/>
      <c r="BE37" s="221"/>
    </row>
    <row r="38" ht="15.75" customHeight="1">
      <c r="A38" s="239">
        <v>4.0</v>
      </c>
      <c r="B38" s="692">
        <v>1133103.0</v>
      </c>
      <c r="C38" s="684" t="s">
        <v>634</v>
      </c>
      <c r="D38" s="665" t="s">
        <v>296</v>
      </c>
      <c r="E38" s="231"/>
      <c r="F38" s="231"/>
      <c r="G38" s="243"/>
      <c r="H38" s="243"/>
      <c r="I38" s="239"/>
      <c r="J38" s="550" t="s">
        <v>591</v>
      </c>
      <c r="K38" s="670" t="s">
        <v>627</v>
      </c>
      <c r="L38" s="693" t="s">
        <v>601</v>
      </c>
      <c r="M38" s="533"/>
      <c r="N38" s="662"/>
      <c r="O38" s="694"/>
      <c r="P38" s="247"/>
      <c r="Q38" s="247"/>
      <c r="R38" s="247"/>
      <c r="S38" s="247"/>
      <c r="T38" s="695" t="s">
        <v>475</v>
      </c>
      <c r="U38" s="530"/>
      <c r="V38" s="247"/>
      <c r="W38" s="247"/>
      <c r="X38" s="247"/>
      <c r="Y38" s="247"/>
      <c r="Z38" s="287"/>
      <c r="AA38" s="287"/>
      <c r="AB38" s="287"/>
      <c r="AC38" s="287"/>
      <c r="AD38" s="288"/>
      <c r="AE38" s="288"/>
      <c r="AF38" s="221"/>
      <c r="AG38" s="221"/>
      <c r="AH38" s="221"/>
      <c r="AI38" s="221"/>
      <c r="AJ38" s="604"/>
      <c r="AK38" s="221"/>
      <c r="AL38" s="252">
        <v>3.0</v>
      </c>
      <c r="AM38" s="657" t="s">
        <v>125</v>
      </c>
      <c r="AN38" s="691">
        <v>3.0</v>
      </c>
      <c r="AO38" s="651" t="s">
        <v>602</v>
      </c>
      <c r="AP38" s="252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1</v>
      </c>
      <c r="AQ38" s="252">
        <f>(COUNTIFS(Jadwal!$D$7:$D$592,AM38,Jadwal!$E$7:$E$592,"P",Jadwal!$L$7:$L$592,$AP$34)+COUNTIFS(Jadwal!$O$7:$O$592,AM38,Jadwal!$P$7:$P$592,"P",Jadwal!$V$7:$V$592,$AP$34)+COUNTIFS(Jadwal!$Y$7:$Y$592,AM38,Jadwal!$Z$7:$Z$592,"P",Jadwal!$AF$7:$AF$592,$AP$34)+COUNTIFS(Jadwal!$AI$7:$AI$592,AM38,Jadwal!$AJ$7:$AJ$592,"P",Jadwal!$AP$7:$AP$592,$AP$34)+COUNTIFS(Jadwal!$AS$7:$AS$592,AM38,Jadwal!$AT$7:$AT$592,"P",Jadwal!$AZ$7:$AZ$592,$AP$34))+(COUNTIFS(Jadwal!$D$7:$D$592,AM38,Jadwal!$E$7:$E$592,"PM",Jadwal!$L$7:$L$592,$AP$34)+COUNTIFS(Jadwal!$O$7:$O$592,AM38,Jadwal!$P$7:$P$592,"PM",Jadwal!$V$7:$V$592,$AP$34)+COUNTIFS(Jadwal!$Y$7:$Y$592,AM38,Jadwal!$Z$7:$Z$592,"PM",Jadwal!$AF$7:$AF$592,$AP$34)+COUNTIFS(Jadwal!$AI$7:$AI$592,AM38,Jadwal!$AJ$7:$AJ$592,"PM",Jadwal!$AP$7:$AP$592,$AP$34)+COUNTIFS(Jadwal!$AS$7:$AS$592,AM38,Jadwal!$AT$7:$AT$592,"PM",Jadwal!$AZ$7:$AZ$592,$AP$34))</f>
        <v>4</v>
      </c>
      <c r="AR38" s="252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1</v>
      </c>
      <c r="AS38" s="252">
        <f>(COUNTIFS(Jadwal!$D$7:$D$592,AM38,Jadwal!$E$7:$E$592,"P",Jadwal!$L$7:$L$592,$AR$34)+COUNTIFS(Jadwal!$O$7:$O$592,AM38,Jadwal!$P$7:$P$592,"P",Jadwal!$V$7:$V$592,$AR$34)+COUNTIFS(Jadwal!$Y$7:$Y$592,AM38,Jadwal!$Z$7:$Z$592,"P",Jadwal!$AF$7:$AF$592,$AR$34)+COUNTIFS(Jadwal!$AI$7:$AI$592,AM38,Jadwal!$AJ$7:$AJ$592,"P",Jadwal!$AP$7:$AP$592,$AR$34)+COUNTIFS(Jadwal!$AS$7:$AS$592,AM38,Jadwal!$AT$7:$AT$592,"P",Jadwal!$AZ$7:$AZ$592,$AR$34))+(COUNTIFS(Jadwal!$D$7:$D$592,AM38,Jadwal!$E$7:$E$592,"PM",Jadwal!$L$7:$L$592,$AR$34)+COUNTIFS(Jadwal!$O$7:$O$592,AM38,Jadwal!$P$7:$P$592,"PM",Jadwal!$V$7:$V$592,$AR$34)+COUNTIFS(Jadwal!$Y$7:$Y$592,AM38,Jadwal!$Z$7:$Z$592,"PM",Jadwal!$AF$7:$AF$592,$AR$34)+COUNTIFS(Jadwal!$AI$7:$AI$592,AM38,Jadwal!$AJ$7:$AJ$592,"PM",Jadwal!$AP$7:$AP$592,$AR$34)+COUNTIFS(Jadwal!$AS$7:$AS$592,AM38,Jadwal!$AT$7:$AT$592,"PM",Jadwal!$AZ$7:$AZ$592,$AR$34))</f>
        <v>4</v>
      </c>
      <c r="AT38" s="252"/>
      <c r="AU38" s="252"/>
      <c r="AV38" s="226"/>
      <c r="AW38" s="221"/>
      <c r="AX38" s="221"/>
      <c r="AY38" s="221"/>
      <c r="AZ38" s="221"/>
      <c r="BA38" s="221"/>
      <c r="BB38" s="221"/>
      <c r="BC38" s="221"/>
      <c r="BD38" s="221"/>
      <c r="BE38" s="221"/>
    </row>
    <row r="39" ht="15.75" customHeight="1">
      <c r="A39" s="239">
        <v>5.0</v>
      </c>
      <c r="B39" s="692">
        <v>1133104.0</v>
      </c>
      <c r="C39" s="684" t="s">
        <v>635</v>
      </c>
      <c r="D39" s="665" t="s">
        <v>264</v>
      </c>
      <c r="E39" s="231"/>
      <c r="F39" s="231"/>
      <c r="G39" s="243"/>
      <c r="H39" s="243"/>
      <c r="I39" s="239"/>
      <c r="J39" s="550" t="s">
        <v>459</v>
      </c>
      <c r="K39" s="696" t="s">
        <v>545</v>
      </c>
      <c r="L39" s="676" t="s">
        <v>636</v>
      </c>
      <c r="M39" s="533"/>
      <c r="N39" s="662"/>
      <c r="O39" s="677"/>
      <c r="P39" s="247"/>
      <c r="Q39" s="247"/>
      <c r="R39" s="247"/>
      <c r="S39" s="247"/>
      <c r="T39" s="697" t="s">
        <v>472</v>
      </c>
      <c r="U39" s="530"/>
      <c r="V39" s="247"/>
      <c r="W39" s="247"/>
      <c r="X39" s="247"/>
      <c r="Y39" s="247"/>
      <c r="Z39" s="287"/>
      <c r="AA39" s="287"/>
      <c r="AB39" s="287"/>
      <c r="AC39" s="287"/>
      <c r="AD39" s="288"/>
      <c r="AE39" s="288"/>
      <c r="AF39" s="221"/>
      <c r="AG39" s="221"/>
      <c r="AH39" s="221"/>
      <c r="AI39" s="221"/>
      <c r="AJ39" s="604"/>
      <c r="AK39" s="221"/>
      <c r="AL39" s="252">
        <v>4.0</v>
      </c>
      <c r="AM39" s="672" t="s">
        <v>296</v>
      </c>
      <c r="AN39" s="691">
        <v>3.0</v>
      </c>
      <c r="AO39" s="651" t="s">
        <v>602</v>
      </c>
      <c r="AP39" s="252">
        <f>COUNTIFS(Jadwal!$D$7:$D$537,AM38:AM39,Jadwal!$E$7:$E$537,"T",Jadwal!$L$7:$L$537,$AP$34)+COUNTIFS(Jadwal!$O$7:$O$537,AM38:AM39,Jadwal!$P$7:$P$537,"T",Jadwal!$V$7:$V$537,$AP$34)+COUNTIFS(Jadwal!$Y$7:$Y$537,AM38:AM39,Jadwal!$Z$7:$Z$537,"T",Jadwal!$AF$7:$AF$537,$AP$34)+COUNTIFS(Jadwal!$AI$7:$AI$537,AM38:AM39,Jadwal!$AJ$7:$AJ$537,"T",Jadwal!$AP$7:$AP$537,$AP$34)+COUNTIFS(Jadwal!$AS$7:$AS$537,AM38:AM39,Jadwal!$AT$7:$AT$537,"T",Jadwal!$AZ$7:$AZ$537,$AP$34)</f>
        <v>1</v>
      </c>
      <c r="AQ39" s="252">
        <f>(COUNTIFS(Jadwal!$D$7:$D$592,AM39,Jadwal!$E$7:$E$592,"P",Jadwal!$L$7:$L$592,$AP$34)+COUNTIFS(Jadwal!$O$7:$O$592,AM39,Jadwal!$P$7:$P$592,"P",Jadwal!$V$7:$V$592,$AP$34)+COUNTIFS(Jadwal!$Y$7:$Y$592,AM39,Jadwal!$Z$7:$Z$592,"P",Jadwal!$AF$7:$AF$592,$AP$34)+COUNTIFS(Jadwal!$AI$7:$AI$592,AM39,Jadwal!$AJ$7:$AJ$592,"P",Jadwal!$AP$7:$AP$592,$AP$34)+COUNTIFS(Jadwal!$AS$7:$AS$592,AM39,Jadwal!$AT$7:$AT$592,"P",Jadwal!$AZ$7:$AZ$592,$AP$34))+(COUNTIFS(Jadwal!$D$7:$D$592,AM39,Jadwal!$E$7:$E$592,"PM",Jadwal!$L$7:$L$592,$AP$34)+COUNTIFS(Jadwal!$O$7:$O$592,AM39,Jadwal!$P$7:$P$592,"PM",Jadwal!$V$7:$V$592,$AP$34)+COUNTIFS(Jadwal!$Y$7:$Y$592,AM39,Jadwal!$Z$7:$Z$592,"PM",Jadwal!$AF$7:$AF$592,$AP$34)+COUNTIFS(Jadwal!$AI$7:$AI$592,AM39,Jadwal!$AJ$7:$AJ$592,"PM",Jadwal!$AP$7:$AP$592,$AP$34)+COUNTIFS(Jadwal!$AS$7:$AS$592,AM39,Jadwal!$AT$7:$AT$592,"PM",Jadwal!$AZ$7:$AZ$592,$AP$34))</f>
        <v>4</v>
      </c>
      <c r="AR39" s="252">
        <f>COUNTIFS(Jadwal!$D$7:$D$537,AM38:AM39,Jadwal!$E$7:$E$537,"T",Jadwal!$L$7:$L$537,$AR$34)+COUNTIFS(Jadwal!$O$7:$O$537,AM38:AM39,Jadwal!$P$7:$P$537,"T",Jadwal!$V$7:$V$537,$AR$34)+COUNTIFS(Jadwal!$Y$7:$Y$537,AM38:AM39,Jadwal!$Z$7:$Z$537,"T",Jadwal!$AF$7:$AF$537,$AR$34)+COUNTIFS(Jadwal!$AI$7:$AI$537,AM38:AM39,Jadwal!$AJ$7:$AJ$537,"T",Jadwal!$AP$7:$AP$537,$AR$34)+COUNTIFS(Jadwal!$AS$7:$AS$537,AM38:AM39,Jadwal!$AT$7:$AT$537,"T",Jadwal!$AZ$7:$AZ$537,$AR$34)</f>
        <v>1</v>
      </c>
      <c r="AS39" s="252">
        <f>(COUNTIFS(Jadwal!$D$7:$D$592,AM39,Jadwal!$E$7:$E$592,"P",Jadwal!$L$7:$L$592,$AR$34)+COUNTIFS(Jadwal!$O$7:$O$592,AM39,Jadwal!$P$7:$P$592,"P",Jadwal!$V$7:$V$592,$AR$34)+COUNTIFS(Jadwal!$Y$7:$Y$592,AM39,Jadwal!$Z$7:$Z$592,"P",Jadwal!$AF$7:$AF$592,$AR$34)+COUNTIFS(Jadwal!$AI$7:$AI$592,AM39,Jadwal!$AJ$7:$AJ$592,"P",Jadwal!$AP$7:$AP$592,$AR$34)+COUNTIFS(Jadwal!$AS$7:$AS$592,AM39,Jadwal!$AT$7:$AT$592,"P",Jadwal!$AZ$7:$AZ$592,$AR$34))+(COUNTIFS(Jadwal!$D$7:$D$592,AM39,Jadwal!$E$7:$E$592,"PM",Jadwal!$L$7:$L$592,$AR$34)+COUNTIFS(Jadwal!$O$7:$O$592,AM39,Jadwal!$P$7:$P$592,"PM",Jadwal!$V$7:$V$592,$AR$34)+COUNTIFS(Jadwal!$Y$7:$Y$592,AM39,Jadwal!$Z$7:$Z$592,"PM",Jadwal!$AF$7:$AF$592,$AR$34)+COUNTIFS(Jadwal!$AI$7:$AI$592,AM39,Jadwal!$AJ$7:$AJ$592,"PM",Jadwal!$AP$7:$AP$592,$AR$34)+COUNTIFS(Jadwal!$AS$7:$AS$592,AM39,Jadwal!$AT$7:$AT$592,"PM",Jadwal!$AZ$7:$AZ$592,$AR$34))</f>
        <v>4</v>
      </c>
      <c r="AT39" s="252"/>
      <c r="AU39" s="252"/>
      <c r="AV39" s="226"/>
      <c r="AW39" s="221"/>
      <c r="AX39" s="221"/>
      <c r="AY39" s="221"/>
      <c r="AZ39" s="221"/>
      <c r="BA39" s="221"/>
      <c r="BB39" s="221"/>
      <c r="BC39" s="221"/>
      <c r="BD39" s="221"/>
      <c r="BE39" s="221"/>
    </row>
    <row r="40" ht="15.75" customHeight="1">
      <c r="A40" s="239">
        <v>6.0</v>
      </c>
      <c r="B40" s="687">
        <v>1133190.0</v>
      </c>
      <c r="C40" s="684" t="s">
        <v>504</v>
      </c>
      <c r="D40" s="665" t="s">
        <v>127</v>
      </c>
      <c r="E40" s="231"/>
      <c r="F40" s="231"/>
      <c r="G40" s="243"/>
      <c r="H40" s="243"/>
      <c r="I40" s="239"/>
      <c r="J40" s="550" t="s">
        <v>588</v>
      </c>
      <c r="K40" s="670"/>
      <c r="L40" s="533"/>
      <c r="M40" s="533"/>
      <c r="N40" s="662"/>
      <c r="O40" s="662"/>
      <c r="P40" s="248"/>
      <c r="Q40" s="247"/>
      <c r="R40" s="247"/>
      <c r="S40" s="247"/>
      <c r="T40" s="608"/>
      <c r="U40" s="608"/>
      <c r="V40" s="247"/>
      <c r="W40" s="247"/>
      <c r="X40" s="247"/>
      <c r="Y40" s="247"/>
      <c r="Z40" s="287"/>
      <c r="AA40" s="287"/>
      <c r="AB40" s="287"/>
      <c r="AC40" s="287"/>
      <c r="AD40" s="288"/>
      <c r="AE40" s="288"/>
      <c r="AF40" s="221"/>
      <c r="AG40" s="221"/>
      <c r="AH40" s="221"/>
      <c r="AI40" s="221"/>
      <c r="AJ40" s="698"/>
      <c r="AK40" s="221"/>
      <c r="AL40" s="252">
        <v>5.0</v>
      </c>
      <c r="AM40" s="657" t="s">
        <v>264</v>
      </c>
      <c r="AN40" s="691">
        <v>3.0</v>
      </c>
      <c r="AO40" s="258" t="s">
        <v>637</v>
      </c>
      <c r="AP40" s="252">
        <f>COUNTIFS(Jadwal!$D$7:$D$537,AM39:AM40,Jadwal!$E$7:$E$537,"T",Jadwal!$L$7:$L$537,$AP$34)+COUNTIFS(Jadwal!$O$7:$O$537,AM39:AM40,Jadwal!$P$7:$P$537,"T",Jadwal!$V$7:$V$537,$AP$34)+COUNTIFS(Jadwal!$Y$7:$Y$537,AM39:AM40,Jadwal!$Z$7:$Z$537,"T",Jadwal!$AF$7:$AF$537,$AP$34)+COUNTIFS(Jadwal!$AI$7:$AI$537,AM39:AM40,Jadwal!$AJ$7:$AJ$537,"T",Jadwal!$AP$7:$AP$537,$AP$34)+COUNTIFS(Jadwal!$AS$7:$AS$537,AM39:AM40,Jadwal!$AT$7:$AT$537,"T",Jadwal!$AZ$7:$AZ$537,$AP$34)</f>
        <v>2</v>
      </c>
      <c r="AQ40" s="252">
        <f>(COUNTIFS(Jadwal!$D$7:$D$592,AM40,Jadwal!$E$7:$E$592,"P",Jadwal!$L$7:$L$592,$AP$34)+COUNTIFS(Jadwal!$O$7:$O$592,AM40,Jadwal!$P$7:$P$592,"P",Jadwal!$V$7:$V$592,$AP$34)+COUNTIFS(Jadwal!$Y$7:$Y$592,AM40,Jadwal!$Z$7:$Z$592,"P",Jadwal!$AF$7:$AF$592,$AP$34)+COUNTIFS(Jadwal!$AI$7:$AI$592,AM40,Jadwal!$AJ$7:$AJ$592,"P",Jadwal!$AP$7:$AP$592,$AP$34)+COUNTIFS(Jadwal!$AS$7:$AS$592,AM40,Jadwal!$AT$7:$AT$592,"P",Jadwal!$AZ$7:$AZ$592,$AP$34))+(COUNTIFS(Jadwal!$D$7:$D$592,AM40,Jadwal!$E$7:$E$592,"PM",Jadwal!$L$7:$L$592,$AP$34)+COUNTIFS(Jadwal!$O$7:$O$592,AM40,Jadwal!$P$7:$P$592,"PM",Jadwal!$V$7:$V$592,$AP$34)+COUNTIFS(Jadwal!$Y$7:$Y$592,AM40,Jadwal!$Z$7:$Z$592,"PM",Jadwal!$AF$7:$AF$592,$AP$34)+COUNTIFS(Jadwal!$AI$7:$AI$592,AM40,Jadwal!$AJ$7:$AJ$592,"PM",Jadwal!$AP$7:$AP$592,$AP$34)+COUNTIFS(Jadwal!$AS$7:$AS$592,AM40,Jadwal!$AT$7:$AT$592,"PM",Jadwal!$AZ$7:$AZ$592,$AP$34))</f>
        <v>3</v>
      </c>
      <c r="AR40" s="252">
        <f>COUNTIFS(Jadwal!$D$7:$D$537,AM39:AM40,Jadwal!$E$7:$E$537,"T",Jadwal!$L$7:$L$537,$AR$34)+COUNTIFS(Jadwal!$O$7:$O$537,AM39:AM40,Jadwal!$P$7:$P$537,"T",Jadwal!$V$7:$V$537,$AR$34)+COUNTIFS(Jadwal!$Y$7:$Y$537,AM39:AM40,Jadwal!$Z$7:$Z$537,"T",Jadwal!$AF$7:$AF$537,$AR$34)+COUNTIFS(Jadwal!$AI$7:$AI$537,AM39:AM40,Jadwal!$AJ$7:$AJ$537,"T",Jadwal!$AP$7:$AP$537,$AR$34)+COUNTIFS(Jadwal!$AS$7:$AS$537,AM39:AM40,Jadwal!$AT$7:$AT$537,"T",Jadwal!$AZ$7:$AZ$537,$AR$34)</f>
        <v>2</v>
      </c>
      <c r="AS40" s="252">
        <f>(COUNTIFS(Jadwal!$D$7:$D$592,AM40,Jadwal!$E$7:$E$592,"P",Jadwal!$L$7:$L$592,$AR$34)+COUNTIFS(Jadwal!$O$7:$O$592,AM40,Jadwal!$P$7:$P$592,"P",Jadwal!$V$7:$V$592,$AR$34)+COUNTIFS(Jadwal!$Y$7:$Y$592,AM40,Jadwal!$Z$7:$Z$592,"P",Jadwal!$AF$7:$AF$592,$AR$34)+COUNTIFS(Jadwal!$AI$7:$AI$592,AM40,Jadwal!$AJ$7:$AJ$592,"P",Jadwal!$AP$7:$AP$592,$AR$34)+COUNTIFS(Jadwal!$AS$7:$AS$592,AM40,Jadwal!$AT$7:$AT$592,"P",Jadwal!$AZ$7:$AZ$592,$AR$34))+(COUNTIFS(Jadwal!$D$7:$D$592,AM40,Jadwal!$E$7:$E$592,"PM",Jadwal!$L$7:$L$592,$AR$34)+COUNTIFS(Jadwal!$O$7:$O$592,AM40,Jadwal!$P$7:$P$592,"PM",Jadwal!$V$7:$V$592,$AR$34)+COUNTIFS(Jadwal!$Y$7:$Y$592,AM40,Jadwal!$Z$7:$Z$592,"PM",Jadwal!$AF$7:$AF$592,$AR$34)+COUNTIFS(Jadwal!$AI$7:$AI$592,AM40,Jadwal!$AJ$7:$AJ$592,"PM",Jadwal!$AP$7:$AP$592,$AR$34)+COUNTIFS(Jadwal!$AS$7:$AS$592,AM40,Jadwal!$AT$7:$AT$592,"PM",Jadwal!$AZ$7:$AZ$592,$AR$34))</f>
        <v>3</v>
      </c>
      <c r="AT40" s="252"/>
      <c r="AU40" s="252"/>
      <c r="AV40" s="226"/>
      <c r="AW40" s="221"/>
      <c r="AX40" s="221"/>
      <c r="AY40" s="221"/>
      <c r="AZ40" s="221"/>
      <c r="BA40" s="221"/>
      <c r="BB40" s="221"/>
      <c r="BC40" s="221"/>
      <c r="BD40" s="221"/>
      <c r="BE40" s="221"/>
    </row>
    <row r="41" ht="15.75" customHeight="1">
      <c r="A41" s="239">
        <v>7.0</v>
      </c>
      <c r="B41" s="687" t="s">
        <v>122</v>
      </c>
      <c r="C41" s="684" t="s">
        <v>496</v>
      </c>
      <c r="D41" s="665" t="s">
        <v>123</v>
      </c>
      <c r="E41" s="239"/>
      <c r="F41" s="239"/>
      <c r="G41" s="246"/>
      <c r="H41" s="246"/>
      <c r="I41" s="239"/>
      <c r="J41" s="699" t="s">
        <v>521</v>
      </c>
      <c r="K41" s="533"/>
      <c r="L41" s="670"/>
      <c r="M41" s="533"/>
      <c r="N41" s="662"/>
      <c r="O41" s="533"/>
      <c r="P41" s="247"/>
      <c r="Q41" s="247"/>
      <c r="R41" s="247"/>
      <c r="S41" s="247"/>
      <c r="T41" s="671" t="s">
        <v>628</v>
      </c>
      <c r="U41" s="247"/>
      <c r="V41" s="247"/>
      <c r="W41" s="247"/>
      <c r="X41" s="247"/>
      <c r="Y41" s="247"/>
      <c r="Z41" s="287"/>
      <c r="AA41" s="287"/>
      <c r="AB41" s="287"/>
      <c r="AC41" s="287"/>
      <c r="AD41" s="288"/>
      <c r="AE41" s="288"/>
      <c r="AF41" s="221"/>
      <c r="AG41" s="221"/>
      <c r="AH41" s="221"/>
      <c r="AI41" s="221"/>
      <c r="AJ41" s="698"/>
      <c r="AK41" s="178"/>
      <c r="AL41" s="252">
        <v>6.0</v>
      </c>
      <c r="AM41" s="657" t="s">
        <v>127</v>
      </c>
      <c r="AN41" s="691">
        <v>3.0</v>
      </c>
      <c r="AO41" s="651" t="s">
        <v>602</v>
      </c>
      <c r="AP41" s="252">
        <f>COUNTIFS(Jadwal!$D$7:$D$537,AM40:AM41,Jadwal!$E$7:$E$537,"T",Jadwal!$L$7:$L$537,$AP$34)+COUNTIFS(Jadwal!$O$7:$O$537,AM40:AM41,Jadwal!$P$7:$P$537,"T",Jadwal!$V$7:$V$537,$AP$34)+COUNTIFS(Jadwal!$Y$7:$Y$537,AM40:AM41,Jadwal!$Z$7:$Z$537,"T",Jadwal!$AF$7:$AF$537,$AP$34)+COUNTIFS(Jadwal!$AI$7:$AI$537,AM40:AM41,Jadwal!$AJ$7:$AJ$537,"T",Jadwal!$AP$7:$AP$537,$AP$34)+COUNTIFS(Jadwal!$AS$7:$AS$537,AM40:AM41,Jadwal!$AT$7:$AT$537,"T",Jadwal!$AZ$7:$AZ$537,$AP$34)</f>
        <v>2</v>
      </c>
      <c r="AQ41" s="252">
        <f>(COUNTIFS(Jadwal!$D$7:$D$592,AM41,Jadwal!$E$7:$E$592,"P",Jadwal!$L$7:$L$592,$AP$34)+COUNTIFS(Jadwal!$O$7:$O$592,AM41,Jadwal!$P$7:$P$592,"P",Jadwal!$V$7:$V$592,$AP$34)+COUNTIFS(Jadwal!$Y$7:$Y$592,AM41,Jadwal!$Z$7:$Z$592,"P",Jadwal!$AF$7:$AF$592,$AP$34)+COUNTIFS(Jadwal!$AI$7:$AI$592,AM41,Jadwal!$AJ$7:$AJ$592,"P",Jadwal!$AP$7:$AP$592,$AP$34)+COUNTIFS(Jadwal!$AS$7:$AS$592,AM41,Jadwal!$AT$7:$AT$592,"P",Jadwal!$AZ$7:$AZ$592,$AP$34))+(COUNTIFS(Jadwal!$D$7:$D$592,AM41,Jadwal!$E$7:$E$592,"PM",Jadwal!$L$7:$L$592,$AP$34)+COUNTIFS(Jadwal!$O$7:$O$592,AM41,Jadwal!$P$7:$P$592,"PM",Jadwal!$V$7:$V$592,$AP$34)+COUNTIFS(Jadwal!$Y$7:$Y$592,AM41,Jadwal!$Z$7:$Z$592,"PM",Jadwal!$AF$7:$AF$592,$AP$34)+COUNTIFS(Jadwal!$AI$7:$AI$592,AM41,Jadwal!$AJ$7:$AJ$592,"PM",Jadwal!$AP$7:$AP$592,$AP$34)+COUNTIFS(Jadwal!$AS$7:$AS$592,AM41,Jadwal!$AT$7:$AT$592,"PM",Jadwal!$AZ$7:$AZ$592,$AP$34))</f>
        <v>4</v>
      </c>
      <c r="AR41" s="252">
        <f>COUNTIFS(Jadwal!$D$7:$D$537,AM40:AM41,Jadwal!$E$7:$E$537,"T",Jadwal!$L$7:$L$537,$AR$34)+COUNTIFS(Jadwal!$O$7:$O$537,AM40:AM41,Jadwal!$P$7:$P$537,"T",Jadwal!$V$7:$V$537,$AR$34)+COUNTIFS(Jadwal!$Y$7:$Y$537,AM40:AM41,Jadwal!$Z$7:$Z$537,"T",Jadwal!$AF$7:$AF$537,$AR$34)+COUNTIFS(Jadwal!$AI$7:$AI$537,AM40:AM41,Jadwal!$AJ$7:$AJ$537,"T",Jadwal!$AP$7:$AP$537,$AR$34)+COUNTIFS(Jadwal!$AS$7:$AS$537,AM40:AM41,Jadwal!$AT$7:$AT$537,"T",Jadwal!$AZ$7:$AZ$537,$AR$34)</f>
        <v>2</v>
      </c>
      <c r="AS41" s="252">
        <f>(COUNTIFS(Jadwal!$D$7:$D$592,AM41,Jadwal!$E$7:$E$592,"P",Jadwal!$L$7:$L$592,$AR$34)+COUNTIFS(Jadwal!$O$7:$O$592,AM41,Jadwal!$P$7:$P$592,"P",Jadwal!$V$7:$V$592,$AR$34)+COUNTIFS(Jadwal!$Y$7:$Y$592,AM41,Jadwal!$Z$7:$Z$592,"P",Jadwal!$AF$7:$AF$592,$AR$34)+COUNTIFS(Jadwal!$AI$7:$AI$592,AM41,Jadwal!$AJ$7:$AJ$592,"P",Jadwal!$AP$7:$AP$592,$AR$34)+COUNTIFS(Jadwal!$AS$7:$AS$592,AM41,Jadwal!$AT$7:$AT$592,"P",Jadwal!$AZ$7:$AZ$592,$AR$34))+(COUNTIFS(Jadwal!$D$7:$D$592,AM41,Jadwal!$E$7:$E$592,"PM",Jadwal!$L$7:$L$592,$AR$34)+COUNTIFS(Jadwal!$O$7:$O$592,AM41,Jadwal!$P$7:$P$592,"PM",Jadwal!$V$7:$V$592,$AR$34)+COUNTIFS(Jadwal!$Y$7:$Y$592,AM41,Jadwal!$Z$7:$Z$592,"PM",Jadwal!$AF$7:$AF$592,$AR$34)+COUNTIFS(Jadwal!$AI$7:$AI$592,AM41,Jadwal!$AJ$7:$AJ$592,"PM",Jadwal!$AP$7:$AP$592,$AR$34)+COUNTIFS(Jadwal!$AS$7:$AS$592,AM41,Jadwal!$AT$7:$AT$592,"PM",Jadwal!$AZ$7:$AZ$592,$AR$34))</f>
        <v>4</v>
      </c>
      <c r="AT41" s="252"/>
      <c r="AU41" s="252"/>
      <c r="AV41" s="226"/>
      <c r="AW41" s="221"/>
      <c r="AX41" s="221"/>
      <c r="AY41" s="221"/>
      <c r="AZ41" s="221"/>
      <c r="BA41" s="221"/>
      <c r="BB41" s="221"/>
      <c r="BC41" s="221"/>
      <c r="BD41" s="221"/>
      <c r="BE41" s="221"/>
    </row>
    <row r="42" ht="12.75" customHeight="1">
      <c r="A42" s="239">
        <v>8.0</v>
      </c>
      <c r="B42" s="700"/>
      <c r="C42" s="563"/>
      <c r="D42" s="701"/>
      <c r="E42" s="231"/>
      <c r="F42" s="231"/>
      <c r="G42" s="243"/>
      <c r="H42" s="243"/>
      <c r="I42" s="239"/>
      <c r="J42" s="544"/>
      <c r="K42" s="626"/>
      <c r="L42" s="247"/>
      <c r="M42" s="247"/>
      <c r="N42" s="248"/>
      <c r="O42" s="248"/>
      <c r="P42" s="247"/>
      <c r="Q42" s="247"/>
      <c r="R42" s="286"/>
      <c r="S42" s="247"/>
      <c r="T42" s="702"/>
      <c r="U42" s="247"/>
      <c r="V42" s="224"/>
      <c r="W42" s="224"/>
      <c r="X42" s="221"/>
      <c r="Y42" s="221"/>
      <c r="Z42" s="221"/>
      <c r="AA42" s="221"/>
      <c r="AB42" s="226"/>
      <c r="AC42" s="226"/>
      <c r="AD42" s="226"/>
      <c r="AE42" s="221"/>
      <c r="AF42" s="221"/>
      <c r="AG42" s="221"/>
      <c r="AH42" s="221"/>
      <c r="AI42" s="221"/>
      <c r="AJ42" s="221"/>
      <c r="AK42" s="221"/>
      <c r="AL42" s="252">
        <v>7.0</v>
      </c>
      <c r="AM42" s="657" t="s">
        <v>123</v>
      </c>
      <c r="AN42" s="691">
        <v>2.0</v>
      </c>
      <c r="AO42" s="258" t="s">
        <v>619</v>
      </c>
      <c r="AP42" s="252">
        <f>COUNTIFS(Jadwal!$D$7:$D$537,AM41:AM42,Jadwal!$E$7:$E$537,"T",Jadwal!$L$7:$L$537,$AP$34)+COUNTIFS(Jadwal!$O$7:$O$537,AM41:AM42,Jadwal!$P$7:$P$537,"T",Jadwal!$V$7:$V$537,$AP$34)+COUNTIFS(Jadwal!$Y$7:$Y$537,AM41:AM42,Jadwal!$Z$7:$Z$537,"T",Jadwal!$AF$7:$AF$537,$AP$34)+COUNTIFS(Jadwal!$AI$7:$AI$537,AM41:AM42,Jadwal!$AJ$7:$AJ$537,"T",Jadwal!$AP$7:$AP$537,$AP$34)+COUNTIFS(Jadwal!$AS$7:$AS$537,AM41:AM42,Jadwal!$AT$7:$AT$537,"T",Jadwal!$AZ$7:$AZ$537,$AP$34)</f>
        <v>1</v>
      </c>
      <c r="AQ42" s="252">
        <f>(COUNTIFS(Jadwal!$D$7:$D$592,AM42,Jadwal!$E$7:$E$592,"P",Jadwal!$L$7:$L$592,$AP$34)+COUNTIFS(Jadwal!$O$7:$O$592,AM42,Jadwal!$P$7:$P$592,"P",Jadwal!$V$7:$V$592,$AP$34)+COUNTIFS(Jadwal!$Y$7:$Y$592,AM42,Jadwal!$Z$7:$Z$592,"P",Jadwal!$AF$7:$AF$592,$AP$34)+COUNTIFS(Jadwal!$AI$7:$AI$592,AM42,Jadwal!$AJ$7:$AJ$592,"P",Jadwal!$AP$7:$AP$592,$AP$34)+COUNTIFS(Jadwal!$AS$7:$AS$592,AM42,Jadwal!$AT$7:$AT$592,"P",Jadwal!$AZ$7:$AZ$592,$AP$34))+(COUNTIFS(Jadwal!$D$7:$D$592,AM42,Jadwal!$E$7:$E$592,"PM",Jadwal!$L$7:$L$592,$AP$34)+COUNTIFS(Jadwal!$O$7:$O$592,AM42,Jadwal!$P$7:$P$592,"PM",Jadwal!$V$7:$V$592,$AP$34)+COUNTIFS(Jadwal!$Y$7:$Y$592,AM42,Jadwal!$Z$7:$Z$592,"PM",Jadwal!$AF$7:$AF$592,$AP$34)+COUNTIFS(Jadwal!$AI$7:$AI$592,AM42,Jadwal!$AJ$7:$AJ$592,"PM",Jadwal!$AP$7:$AP$592,$AP$34)+COUNTIFS(Jadwal!$AS$7:$AS$592,AM42,Jadwal!$AT$7:$AT$592,"PM",Jadwal!$AZ$7:$AZ$592,$AP$34))</f>
        <v>2</v>
      </c>
      <c r="AR42" s="252">
        <f>COUNTIFS(Jadwal!$D$7:$D$537,AM41:AM42,Jadwal!$E$7:$E$537,"T",Jadwal!$L$7:$L$537,$AR$34)+COUNTIFS(Jadwal!$O$7:$O$537,AM41:AM42,Jadwal!$P$7:$P$537,"T",Jadwal!$V$7:$V$537,$AR$34)+COUNTIFS(Jadwal!$Y$7:$Y$537,AM41:AM42,Jadwal!$Z$7:$Z$537,"T",Jadwal!$AF$7:$AF$537,$AR$34)+COUNTIFS(Jadwal!$AI$7:$AI$537,AM41:AM42,Jadwal!$AJ$7:$AJ$537,"T",Jadwal!$AP$7:$AP$537,$AR$34)+COUNTIFS(Jadwal!$AS$7:$AS$537,AM41:AM42,Jadwal!$AT$7:$AT$537,"T",Jadwal!$AZ$7:$AZ$537,$AR$34)</f>
        <v>1</v>
      </c>
      <c r="AS42" s="252">
        <f>(COUNTIFS(Jadwal!$D$7:$D$592,AM42,Jadwal!$E$7:$E$592,"P",Jadwal!$L$7:$L$592,$AR$34)+COUNTIFS(Jadwal!$O$7:$O$592,AM42,Jadwal!$P$7:$P$592,"P",Jadwal!$V$7:$V$592,$AR$34)+COUNTIFS(Jadwal!$Y$7:$Y$592,AM42,Jadwal!$Z$7:$Z$592,"P",Jadwal!$AF$7:$AF$592,$AR$34)+COUNTIFS(Jadwal!$AI$7:$AI$592,AM42,Jadwal!$AJ$7:$AJ$592,"P",Jadwal!$AP$7:$AP$592,$AR$34)+COUNTIFS(Jadwal!$AS$7:$AS$592,AM42,Jadwal!$AT$7:$AT$592,"P",Jadwal!$AZ$7:$AZ$592,$AR$34))+(COUNTIFS(Jadwal!$D$7:$D$592,AM42,Jadwal!$E$7:$E$592,"PM",Jadwal!$L$7:$L$592,$AR$34)+COUNTIFS(Jadwal!$O$7:$O$592,AM42,Jadwal!$P$7:$P$592,"PM",Jadwal!$V$7:$V$592,$AR$34)+COUNTIFS(Jadwal!$Y$7:$Y$592,AM42,Jadwal!$Z$7:$Z$592,"PM",Jadwal!$AF$7:$AF$592,$AR$34)+COUNTIFS(Jadwal!$AI$7:$AI$592,AM42,Jadwal!$AJ$7:$AJ$592,"PM",Jadwal!$AP$7:$AP$592,$AR$34)+COUNTIFS(Jadwal!$AS$7:$AS$592,AM42,Jadwal!$AT$7:$AT$592,"PM",Jadwal!$AZ$7:$AZ$592,$AR$34))</f>
        <v>2</v>
      </c>
      <c r="AT42" s="252"/>
      <c r="AU42" s="252"/>
      <c r="AV42" s="226"/>
      <c r="AW42" s="221"/>
      <c r="AX42" s="221"/>
      <c r="AY42" s="221"/>
      <c r="AZ42" s="221"/>
      <c r="BA42" s="221"/>
      <c r="BB42" s="221"/>
      <c r="BC42" s="221"/>
      <c r="BD42" s="221"/>
      <c r="BE42" s="221"/>
    </row>
    <row r="43" ht="12.75" customHeight="1">
      <c r="A43" s="239">
        <v>9.0</v>
      </c>
      <c r="B43" s="239"/>
      <c r="C43" s="239"/>
      <c r="D43" s="231"/>
      <c r="E43" s="239"/>
      <c r="F43" s="239"/>
      <c r="G43" s="246"/>
      <c r="H43" s="246"/>
      <c r="I43" s="239"/>
      <c r="J43" s="246"/>
      <c r="K43" s="239"/>
      <c r="L43" s="246"/>
      <c r="M43" s="246"/>
      <c r="N43" s="246"/>
      <c r="O43" s="239"/>
      <c r="P43" s="239"/>
      <c r="Q43" s="247"/>
      <c r="R43" s="247"/>
      <c r="S43" s="247"/>
      <c r="T43" s="247"/>
      <c r="U43" s="247"/>
      <c r="V43" s="224"/>
      <c r="W43" s="224"/>
      <c r="X43" s="221"/>
      <c r="Y43" s="221"/>
      <c r="Z43" s="221"/>
      <c r="AA43" s="221"/>
      <c r="AB43" s="226"/>
      <c r="AC43" s="226"/>
      <c r="AD43" s="226"/>
      <c r="AE43" s="221"/>
      <c r="AF43" s="221"/>
      <c r="AG43" s="221"/>
      <c r="AH43" s="221"/>
      <c r="AI43" s="221"/>
      <c r="AJ43" s="221"/>
      <c r="AK43" s="221"/>
      <c r="AL43" s="252">
        <v>8.0</v>
      </c>
      <c r="AM43" s="701"/>
      <c r="AN43" s="703"/>
      <c r="AO43" s="258"/>
      <c r="AP43" s="252">
        <f>COUNTIFS(Jadwal!$D$7:$D$537,AM42:AM43,Jadwal!$E$7:$E$537,"T",Jadwal!$L$7:$L$537,$AP$34)+COUNTIFS(Jadwal!$O$7:$O$537,AM42:AM43,Jadwal!$P$7:$P$537,"T",Jadwal!$V$7:$V$537,$AP$34)+COUNTIFS(Jadwal!$Y$7:$Y$537,AM42:AM43,Jadwal!$Z$7:$Z$537,"T",Jadwal!$AF$7:$AF$537,$AP$34)+COUNTIFS(Jadwal!$AI$7:$AI$537,AM42:AM43,Jadwal!$AJ$7:$AJ$537,"T",Jadwal!$AP$7:$AP$537,$AP$34)+COUNTIFS(Jadwal!$AS$7:$AS$537,AM42:AM43,Jadwal!$AT$7:$AT$537,"T",Jadwal!$AZ$7:$AZ$537,$AP$34)</f>
        <v>0</v>
      </c>
      <c r="AQ43" s="252">
        <f>COUNTIFS(Jadwal!$D$7:$D$592,AM43,Jadwal!$E$7:$E$592,"P",Jadwal!$L$7:$L$592,$AP$34)+COUNTIFS(Jadwal!$O$7:$O$592,AM43,Jadwal!$P$7:$P$592,"P",Jadwal!$V$7:$V$592,$AP$34)+COUNTIFS(Jadwal!$Y$7:$Y$592,AM43,Jadwal!$Z$7:$Z$592,"P",Jadwal!$AF$7:$AF$592,$AP$34)+COUNTIFS(Jadwal!$AI$7:$AI$592,AM43,Jadwal!$AJ$7:$AJ$592,"P",Jadwal!$AP$7:$AP$592,$AP$34)+COUNTIFS(Jadwal!$AS$7:$AS$592,AM43,Jadwal!$AT$7:$AT$592,"P",Jadwal!$AZ$7:$AZ$592,$AP$34)</f>
        <v>0</v>
      </c>
      <c r="AR43" s="252">
        <f>COUNTIFS(Jadwal!$D$7:$D$537,AM42,Jadwal!$E$7:$E$537,"T",Jadwal!$L$7:$L$537,$AR$34)+COUNTIFS(Jadwal!$O$7:$O$537,AM42,Jadwal!$P$7:$P$537,"T",Jadwal!$V$7:$V$537,$AR$34)+COUNTIFS(Jadwal!$Y$7:$Y$537,AM42,Jadwal!$Z$7:$Z$537,"T",Jadwal!$AF$7:$AF$537,$AR$34)+COUNTIFS(Jadwal!$AI$7:$AI$537,AM42,Jadwal!$AJ$7:$AJ$537,"T",Jadwal!$AP$7:$AP$537,$AR$34)+COUNTIFS(Jadwal!$AS$7:$AS$537,AM42,Jadwal!$AT$7:$AT$537,"T",Jadwal!$AZ$7:$AZ$537,$AR$34)</f>
        <v>1</v>
      </c>
      <c r="AS43" s="252">
        <f>(COUNTIFS(Jadwal!$D$7:$D$592,AM43,Jadwal!$E$7:$E$592,"P",Jadwal!$L$7:$L$592,$AR$34)+COUNTIFS(Jadwal!$O$7:$O$592,AM43,Jadwal!$P$7:$P$592,"P",Jadwal!$V$7:$V$592,$AR$34)+COUNTIFS(Jadwal!$Y$7:$Y$592,AM43,Jadwal!$Z$7:$Z$592,"P",Jadwal!$AF$7:$AF$592,$AR$34)+COUNTIFS(Jadwal!$AI$7:$AI$592,AM43,Jadwal!$AJ$7:$AJ$592,"P",Jadwal!$AP$7:$AP$592,$AR$34)+COUNTIFS(Jadwal!$AS$7:$AS$592,AM43,Jadwal!$AT$7:$AT$592,"P",Jadwal!$AZ$7:$AZ$592,$AR$34))+(COUNTIFS(Jadwal!$D$7:$D$592,AM43,Jadwal!$E$7:$E$592,"PM",Jadwal!$L$7:$L$592,$AR$34)+COUNTIFS(Jadwal!$O$7:$O$592,AM43,Jadwal!$P$7:$P$592,"PM",Jadwal!$V$7:$V$592,$AR$34)+COUNTIFS(Jadwal!$Y$7:$Y$592,AM43,Jadwal!$Z$7:$Z$592,"PM",Jadwal!$AF$7:$AF$592,$AR$34)+COUNTIFS(Jadwal!$AI$7:$AI$592,AM43,Jadwal!$AJ$7:$AJ$592,"PM",Jadwal!$AP$7:$AP$592,$AR$34)+COUNTIFS(Jadwal!$AS$7:$AS$592,AM43,Jadwal!$AT$7:$AT$592,"PM",Jadwal!$AZ$7:$AZ$592,$AR$34))</f>
        <v>0</v>
      </c>
      <c r="AT43" s="252"/>
      <c r="AU43" s="252"/>
      <c r="AV43" s="221"/>
      <c r="AW43" s="221"/>
      <c r="AX43" s="221"/>
      <c r="AY43" s="221"/>
      <c r="AZ43" s="221"/>
      <c r="BA43" s="221"/>
      <c r="BB43" s="221"/>
      <c r="BC43" s="221"/>
      <c r="BD43" s="221"/>
      <c r="BE43" s="221"/>
    </row>
    <row r="44" ht="12.75" customHeight="1">
      <c r="A44" s="239">
        <v>10.0</v>
      </c>
      <c r="B44" s="239"/>
      <c r="C44" s="239"/>
      <c r="D44" s="231"/>
      <c r="E44" s="239"/>
      <c r="F44" s="239"/>
      <c r="G44" s="246"/>
      <c r="H44" s="246"/>
      <c r="I44" s="239"/>
      <c r="J44" s="246"/>
      <c r="K44" s="239"/>
      <c r="L44" s="246"/>
      <c r="M44" s="246"/>
      <c r="N44" s="246"/>
      <c r="O44" s="239"/>
      <c r="P44" s="239"/>
      <c r="Q44" s="247"/>
      <c r="R44" s="247"/>
      <c r="S44" s="247"/>
      <c r="T44" s="247"/>
      <c r="U44" s="247"/>
      <c r="V44" s="224"/>
      <c r="W44" s="224"/>
      <c r="X44" s="221"/>
      <c r="Y44" s="221"/>
      <c r="Z44" s="221"/>
      <c r="AA44" s="221"/>
      <c r="AB44" s="226"/>
      <c r="AC44" s="226"/>
      <c r="AD44" s="226"/>
      <c r="AE44" s="221"/>
      <c r="AF44" s="221"/>
      <c r="AG44" s="221"/>
      <c r="AH44" s="221"/>
      <c r="AI44" s="221"/>
      <c r="AJ44" s="221"/>
      <c r="AK44" s="221"/>
      <c r="AL44" s="252">
        <v>9.0</v>
      </c>
      <c r="AM44" s="231"/>
      <c r="AN44" s="252"/>
      <c r="AO44" s="252"/>
      <c r="AP44" s="252">
        <f>COUNTIFS(Jadwal!$D$7:$D$537,AM43:AM44,Jadwal!$E$7:$E$537,"T",Jadwal!$L$7:$L$537,$AP$34)+COUNTIFS(Jadwal!$O$7:$O$537,AM43:AM44,Jadwal!$P$7:$P$537,"T",Jadwal!$V$7:$V$537,$AP$34)+COUNTIFS(Jadwal!$Y$7:$Y$537,AM43:AM44,Jadwal!$Z$7:$Z$537,"T",Jadwal!$AF$7:$AF$537,$AP$34)+COUNTIFS(Jadwal!$AI$7:$AI$537,AM43:AM44,Jadwal!$AJ$7:$AJ$537,"T",Jadwal!$AP$7:$AP$537,$AP$34)+COUNTIFS(Jadwal!$AS$7:$AS$537,AM43:AM44,Jadwal!$AT$7:$AT$537,"T",Jadwal!$AZ$7:$AZ$537,$AP$34)</f>
        <v>0</v>
      </c>
      <c r="AQ44" s="252">
        <f>COUNTIFS(Jadwal!$D$7:$D$537,AM43:AM44,Jadwal!$E$7:$E$537,"P",Jadwal!$L$7:$L$537,$AP$34)+COUNTIFS(Jadwal!$O$7:$O$537,AM43:AM44,Jadwal!$P$7:$P$537,"P",Jadwal!$V$7:$V$537,$AP$34)+COUNTIFS(Jadwal!$Y$7:$Y$537,AM43:AM44,Jadwal!$Z$7:$Z$537,"P",Jadwal!$AF$7:$AF$537,$AP$34)+COUNTIFS(Jadwal!$AI$7:$AI$537,AM43:AM44,Jadwal!$AJ$7:$AJ$537,"P",Jadwal!$AP$7:$AP$537,$AP$34)+COUNTIFS(Jadwal!$AS$7:$AS$537,AM43:AM44,Jadwal!$AT$7:$AT$537,"P",Jadwal!$AZ$7:$AZ$537,$AP$34)</f>
        <v>0</v>
      </c>
      <c r="AR44" s="252">
        <f>COUNTIFS(Jadwal!$D$7:$D$537,AM44,Jadwal!$E$7:$E$537,"T",Jadwal!$L$7:$L$537,$AR$34)+COUNTIFS(Jadwal!$O$7:$O$537,AM44,Jadwal!$P$7:$P$537,"T",Jadwal!$V$7:$V$537,$AR$34)+COUNTIFS(Jadwal!$Y$7:$Y$537,AM44,Jadwal!$Z$7:$Z$537,"T",Jadwal!$AF$7:$AF$537,$AR$34)+COUNTIFS(Jadwal!$AI$7:$AI$537,AM44,Jadwal!$AJ$7:$AJ$537,"T",Jadwal!$AP$7:$AP$537,$AR$34)+COUNTIFS(Jadwal!$AS$7:$AS$537,AM44,Jadwal!$AT$7:$AT$537,"T",Jadwal!$AZ$7:$AZ$537,$AR$34)</f>
        <v>0</v>
      </c>
      <c r="AS44" s="252">
        <f>COUNTIFS(Jadwal!$D$7:$D$537,AM44,Jadwal!$E$7:$E$537,"P",Jadwal!$L$7:$L$537,$AR$34)+COUNTIFS(Jadwal!$O$7:$O$537,AM44,Jadwal!$P$7:$P$537,"P",Jadwal!$V$7:$V$537,$AR$34)+COUNTIFS(Jadwal!$Y$7:$Y$537,AM44,Jadwal!$Z$7:$Z$537,"P",Jadwal!$AF$7:$AF$537,$AR$34)+COUNTIFS(Jadwal!$AI$7:$AI$537,AM44,Jadwal!$AJ$7:$AJ$537,"P",Jadwal!$AP$7:$AP$537,$AR$34)+COUNTIFS(Jadwal!$AS$7:$AS$537,AM44,Jadwal!$AT$7:$AT$537,"P",Jadwal!$AZ$7:$AZ$537,$AR$34)</f>
        <v>0</v>
      </c>
      <c r="AT44" s="252"/>
      <c r="AU44" s="252"/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</row>
    <row r="45" ht="12.75" customHeight="1">
      <c r="A45" s="221"/>
      <c r="B45" s="221"/>
      <c r="C45" s="221"/>
      <c r="D45" s="222"/>
      <c r="E45" s="221"/>
      <c r="F45" s="221"/>
      <c r="G45" s="223"/>
      <c r="H45" s="223"/>
      <c r="I45" s="221"/>
      <c r="J45" s="223"/>
      <c r="K45" s="221"/>
      <c r="L45" s="223"/>
      <c r="M45" s="223"/>
      <c r="N45" s="223"/>
      <c r="O45" s="221"/>
      <c r="P45" s="221"/>
      <c r="Q45" s="224"/>
      <c r="R45" s="225"/>
      <c r="S45" s="225"/>
      <c r="T45" s="224"/>
      <c r="U45" s="224"/>
      <c r="V45" s="224"/>
      <c r="W45" s="224"/>
      <c r="X45" s="221"/>
      <c r="Y45" s="221"/>
      <c r="Z45" s="221"/>
      <c r="AA45" s="221"/>
      <c r="AB45" s="226"/>
      <c r="AC45" s="226"/>
      <c r="AD45" s="226"/>
      <c r="AE45" s="221"/>
      <c r="AF45" s="221"/>
      <c r="AG45" s="221"/>
      <c r="AH45" s="221"/>
      <c r="AI45" s="221"/>
      <c r="AJ45" s="221"/>
      <c r="AK45" s="221"/>
      <c r="AL45" s="252">
        <v>10.0</v>
      </c>
      <c r="AM45" s="279"/>
      <c r="AN45" s="252"/>
      <c r="AO45" s="252"/>
      <c r="AP45" s="252">
        <f>COUNTIFS(Jadwal!$D$7:$D$537,AM44:AM45,Jadwal!$E$7:$E$537,"T",Jadwal!$L$7:$L$537,$AP$34)+COUNTIFS(Jadwal!$O$7:$O$537,AM44:AM45,Jadwal!$P$7:$P$537,"T",Jadwal!$V$7:$V$537,$AP$34)+COUNTIFS(Jadwal!$Y$7:$Y$537,AM44:AM45,Jadwal!$Z$7:$Z$537,"T",Jadwal!$AF$7:$AF$537,$AP$34)+COUNTIFS(Jadwal!$AI$7:$AI$537,AM44:AM45,Jadwal!$AJ$7:$AJ$537,"T",Jadwal!$AP$7:$AP$537,$AP$34)+COUNTIFS(Jadwal!$AS$7:$AS$537,AM44:AM45,Jadwal!$AT$7:$AT$537,"T",Jadwal!$AZ$7:$AZ$537,$AP$34)</f>
        <v>0</v>
      </c>
      <c r="AQ45" s="252">
        <f>COUNTIFS(Jadwal!$D$7:$D$537,AM44:AM45,Jadwal!$E$7:$E$537,"P",Jadwal!$L$7:$L$537,$AP$34)+COUNTIFS(Jadwal!$O$7:$O$537,AM44:AM45,Jadwal!$P$7:$P$537,"P",Jadwal!$V$7:$V$537,$AP$34)+COUNTIFS(Jadwal!$Y$7:$Y$537,AM44:AM45,Jadwal!$Z$7:$Z$537,"P",Jadwal!$AF$7:$AF$537,$AP$34)+COUNTIFS(Jadwal!$AI$7:$AI$537,AM44:AM45,Jadwal!$AJ$7:$AJ$537,"P",Jadwal!$AP$7:$AP$537,$AP$34)+COUNTIFS(Jadwal!$AS$7:$AS$537,AM44:AM45,Jadwal!$AT$7:$AT$537,"P",Jadwal!$AZ$7:$AZ$537,$AP$34)</f>
        <v>0</v>
      </c>
      <c r="AR45" s="252">
        <f>COUNTIFS(Jadwal!$D$7:$D$537,AM45,Jadwal!$E$7:$E$537,"T",Jadwal!$L$7:$L$537,$AR$34)+COUNTIFS(Jadwal!$O$7:$O$537,AM45,Jadwal!$P$7:$P$537,"T",Jadwal!$V$7:$V$537,$AR$34)+COUNTIFS(Jadwal!$Y$7:$Y$537,AM45,Jadwal!$Z$7:$Z$537,"T",Jadwal!$AF$7:$AF$537,$AR$34)+COUNTIFS(Jadwal!$AI$7:$AI$537,AM45,Jadwal!$AJ$7:$AJ$537,"T",Jadwal!$AP$7:$AP$537,$AR$34)+COUNTIFS(Jadwal!$AS$7:$AS$537,AM45,Jadwal!$AT$7:$AT$537,"T",Jadwal!$AZ$7:$AZ$537,$AR$34)</f>
        <v>0</v>
      </c>
      <c r="AS45" s="252">
        <f>COUNTIFS(Jadwal!$D$7:$D$537,AM45,Jadwal!$E$7:$E$537,"P",Jadwal!$L$7:$L$537,$AR$34)+COUNTIFS(Jadwal!$O$7:$O$537,AM45,Jadwal!$P$7:$P$537,"P",Jadwal!$V$7:$V$537,$AR$34)+COUNTIFS(Jadwal!$Y$7:$Y$537,AM45,Jadwal!$Z$7:$Z$537,"P",Jadwal!$AF$7:$AF$537,$AR$34)+COUNTIFS(Jadwal!$AI$7:$AI$537,AM45,Jadwal!$AJ$7:$AJ$537,"P",Jadwal!$AP$7:$AP$537,$AR$34)+COUNTIFS(Jadwal!$AS$7:$AS$537,AM45,Jadwal!$AT$7:$AT$537,"P",Jadwal!$AZ$7:$AZ$537,$AR$34)</f>
        <v>0</v>
      </c>
      <c r="AT45" s="252"/>
      <c r="AU45" s="252"/>
      <c r="AV45" s="221"/>
      <c r="AW45" s="221"/>
      <c r="AX45" s="221"/>
      <c r="AY45" s="221"/>
      <c r="AZ45" s="221"/>
      <c r="BA45" s="221"/>
      <c r="BB45" s="221"/>
      <c r="BC45" s="221"/>
      <c r="BD45" s="221"/>
      <c r="BE45" s="221"/>
    </row>
    <row r="46" ht="12.75" customHeight="1">
      <c r="A46" s="221"/>
      <c r="B46" s="221"/>
      <c r="C46" s="221"/>
      <c r="D46" s="222"/>
      <c r="E46" s="221"/>
      <c r="F46" s="221"/>
      <c r="G46" s="223"/>
      <c r="H46" s="223"/>
      <c r="I46" s="221"/>
      <c r="J46" s="223"/>
      <c r="K46" s="221"/>
      <c r="L46" s="223"/>
      <c r="M46" s="223"/>
      <c r="N46" s="223"/>
      <c r="O46" s="221"/>
      <c r="P46" s="221"/>
      <c r="Q46" s="224"/>
      <c r="R46" s="225"/>
      <c r="S46" s="225"/>
      <c r="T46" s="224"/>
      <c r="U46" s="224"/>
      <c r="V46" s="224"/>
      <c r="W46" s="224"/>
      <c r="X46" s="221"/>
      <c r="Y46" s="221"/>
      <c r="Z46" s="221"/>
      <c r="AA46" s="221"/>
      <c r="AB46" s="226"/>
      <c r="AC46" s="226"/>
      <c r="AD46" s="226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</row>
    <row r="47" ht="12.75" customHeight="1">
      <c r="A47" s="228"/>
      <c r="B47" s="226"/>
      <c r="C47" s="226"/>
      <c r="D47" s="259"/>
      <c r="E47" s="226"/>
      <c r="F47" s="226"/>
      <c r="G47" s="228"/>
      <c r="H47" s="228"/>
      <c r="I47" s="226"/>
      <c r="J47" s="228"/>
      <c r="K47" s="226"/>
      <c r="L47" s="228"/>
      <c r="M47" s="228"/>
      <c r="N47" s="228"/>
      <c r="O47" s="226"/>
      <c r="P47" s="226"/>
      <c r="Q47" s="225"/>
      <c r="R47" s="225"/>
      <c r="S47" s="225"/>
      <c r="T47" s="225"/>
      <c r="U47" s="225"/>
      <c r="V47" s="225"/>
      <c r="W47" s="225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1"/>
      <c r="AL47" s="704"/>
      <c r="AM47" s="704"/>
      <c r="AN47" s="705"/>
      <c r="AO47" s="705"/>
      <c r="AP47" s="705"/>
      <c r="AQ47" s="705"/>
      <c r="AR47" s="705"/>
      <c r="AS47" s="705"/>
      <c r="AT47" s="226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</row>
    <row r="48" ht="12.75" customHeight="1">
      <c r="A48" s="226"/>
      <c r="B48" s="226"/>
      <c r="C48" s="226"/>
      <c r="D48" s="259"/>
      <c r="E48" s="226"/>
      <c r="F48" s="226"/>
      <c r="G48" s="228"/>
      <c r="H48" s="228"/>
      <c r="I48" s="226"/>
      <c r="J48" s="228"/>
      <c r="K48" s="226"/>
      <c r="L48" s="228"/>
      <c r="M48" s="228"/>
      <c r="N48" s="228"/>
      <c r="O48" s="226"/>
      <c r="P48" s="226"/>
      <c r="Q48" s="225"/>
      <c r="R48" s="225"/>
      <c r="S48" s="225"/>
      <c r="T48" s="225"/>
      <c r="U48" s="225"/>
      <c r="V48" s="225"/>
      <c r="W48" s="225"/>
      <c r="X48" s="226"/>
      <c r="Y48" s="226"/>
      <c r="Z48" s="226"/>
      <c r="AA48" s="226"/>
      <c r="AB48" s="226"/>
      <c r="AC48" s="226"/>
      <c r="AD48" s="226"/>
      <c r="AE48" s="226"/>
      <c r="AF48" s="226"/>
      <c r="AG48" s="226"/>
      <c r="AH48" s="226"/>
      <c r="AI48" s="226"/>
      <c r="AJ48" s="226"/>
      <c r="AK48" s="221"/>
      <c r="AL48" s="92"/>
      <c r="AM48" s="706"/>
      <c r="AN48" s="92"/>
      <c r="AO48" s="92"/>
      <c r="AP48" s="92"/>
      <c r="AQ48" s="92"/>
      <c r="AR48" s="92"/>
      <c r="AS48" s="92"/>
      <c r="AT48" s="707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</row>
    <row r="49" ht="12.75" customHeight="1">
      <c r="A49" s="226"/>
      <c r="B49" s="226"/>
      <c r="C49" s="226"/>
      <c r="D49" s="259"/>
      <c r="E49" s="226"/>
      <c r="F49" s="226"/>
      <c r="G49" s="228"/>
      <c r="H49" s="228"/>
      <c r="I49" s="226"/>
      <c r="J49" s="228"/>
      <c r="K49" s="226"/>
      <c r="L49" s="228"/>
      <c r="M49" s="228"/>
      <c r="N49" s="228"/>
      <c r="O49" s="226"/>
      <c r="P49" s="226"/>
      <c r="Q49" s="225"/>
      <c r="R49" s="225"/>
      <c r="S49" s="225"/>
      <c r="T49" s="225"/>
      <c r="U49" s="225"/>
      <c r="V49" s="225"/>
      <c r="W49" s="225"/>
      <c r="X49" s="226"/>
      <c r="Y49" s="226"/>
      <c r="Z49" s="226"/>
      <c r="AA49" s="226"/>
      <c r="AB49" s="226"/>
      <c r="AC49" s="226"/>
      <c r="AD49" s="226"/>
      <c r="AE49" s="226"/>
      <c r="AF49" s="226"/>
      <c r="AG49" s="226"/>
      <c r="AH49" s="226"/>
      <c r="AI49" s="226"/>
      <c r="AJ49" s="226"/>
      <c r="AK49" s="221"/>
      <c r="AL49" s="221"/>
      <c r="AM49" s="221"/>
      <c r="AN49" s="221"/>
      <c r="AO49" s="221"/>
      <c r="AP49" s="221"/>
      <c r="AQ49" s="221"/>
      <c r="AR49" s="221"/>
      <c r="AS49" s="221"/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</row>
    <row r="50" ht="15.75" customHeight="1">
      <c r="A50" s="7"/>
      <c r="B50" s="7"/>
      <c r="C50" s="7"/>
      <c r="D50" s="708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09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</row>
    <row r="51" ht="15.75" customHeight="1">
      <c r="A51" s="7"/>
      <c r="B51" s="7"/>
      <c r="C51" s="7"/>
      <c r="D51" s="708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</row>
    <row r="52" ht="15.75" customHeight="1">
      <c r="A52" s="7"/>
      <c r="B52" s="7"/>
      <c r="C52" s="7"/>
      <c r="D52" s="708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</row>
    <row r="53" ht="15.75" customHeight="1">
      <c r="A53" s="7"/>
      <c r="B53" s="7"/>
      <c r="C53" s="7"/>
      <c r="D53" s="708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</row>
    <row r="54" ht="15.75" customHeight="1">
      <c r="A54" s="7"/>
      <c r="B54" s="7"/>
      <c r="C54" s="7"/>
      <c r="D54" s="708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</row>
    <row r="55" ht="15.75" customHeight="1">
      <c r="A55" s="178"/>
      <c r="B55" s="178"/>
      <c r="C55" s="178"/>
      <c r="D55" s="710"/>
      <c r="E55" s="178"/>
      <c r="F55" s="178"/>
      <c r="G55" s="178"/>
      <c r="H55" s="178"/>
      <c r="I55" s="178"/>
      <c r="J55" s="178"/>
      <c r="K55" s="178"/>
      <c r="L55" s="178"/>
      <c r="M55" s="178"/>
      <c r="N55" s="178"/>
      <c r="O55" s="178"/>
      <c r="P55" s="178"/>
      <c r="Q55" s="178"/>
      <c r="R55" s="178"/>
      <c r="S55" s="178"/>
      <c r="T55" s="178"/>
      <c r="U55" s="178"/>
      <c r="V55" s="178"/>
      <c r="W55" s="178"/>
      <c r="X55" s="178"/>
      <c r="Y55" s="178"/>
      <c r="Z55" s="178"/>
      <c r="AA55" s="178"/>
      <c r="AB55" s="178"/>
      <c r="AC55" s="178"/>
      <c r="AD55" s="178"/>
      <c r="AE55" s="178"/>
      <c r="AF55" s="178"/>
      <c r="AG55" s="178"/>
      <c r="AH55" s="178"/>
      <c r="AI55" s="178"/>
      <c r="AJ55" s="178"/>
      <c r="AK55" s="178"/>
      <c r="AL55" s="178"/>
      <c r="AM55" s="178"/>
      <c r="AN55" s="178"/>
      <c r="AO55" s="178"/>
      <c r="AP55" s="178"/>
      <c r="AQ55" s="178"/>
      <c r="AR55" s="178"/>
      <c r="AS55" s="178"/>
      <c r="AT55" s="178"/>
      <c r="AU55" s="178"/>
      <c r="AV55" s="178"/>
      <c r="AW55" s="178"/>
      <c r="AX55" s="178"/>
      <c r="AY55" s="178"/>
      <c r="AZ55" s="178"/>
      <c r="BA55" s="178"/>
      <c r="BB55" s="178"/>
      <c r="BC55" s="178"/>
      <c r="BD55" s="178"/>
      <c r="BE55" s="178"/>
    </row>
    <row r="56" ht="15.75" customHeight="1">
      <c r="A56" s="178"/>
      <c r="B56" s="178"/>
      <c r="C56" s="178"/>
      <c r="D56" s="710"/>
      <c r="E56" s="178"/>
      <c r="F56" s="178"/>
      <c r="G56" s="178"/>
      <c r="H56" s="178"/>
      <c r="I56" s="178"/>
      <c r="J56" s="178"/>
      <c r="K56" s="178"/>
      <c r="L56" s="178"/>
      <c r="M56" s="178"/>
      <c r="N56" s="178"/>
      <c r="O56" s="178"/>
      <c r="P56" s="178"/>
      <c r="Q56" s="178"/>
      <c r="R56" s="178"/>
      <c r="S56" s="178"/>
      <c r="T56" s="178"/>
      <c r="U56" s="178"/>
      <c r="V56" s="178"/>
      <c r="W56" s="178"/>
      <c r="X56" s="178"/>
      <c r="Y56" s="178"/>
      <c r="Z56" s="178"/>
      <c r="AA56" s="178"/>
      <c r="AB56" s="178"/>
      <c r="AC56" s="178"/>
      <c r="AD56" s="178"/>
      <c r="AE56" s="178"/>
      <c r="AF56" s="178"/>
      <c r="AG56" s="178"/>
      <c r="AH56" s="178"/>
      <c r="AI56" s="178"/>
      <c r="AJ56" s="178"/>
      <c r="AK56" s="178"/>
      <c r="AL56" s="178"/>
      <c r="AM56" s="178"/>
      <c r="AN56" s="178"/>
      <c r="AO56" s="178"/>
      <c r="AP56" s="178"/>
      <c r="AQ56" s="178"/>
      <c r="AR56" s="178"/>
      <c r="AS56" s="178"/>
      <c r="AT56" s="178"/>
      <c r="AU56" s="178"/>
      <c r="AV56" s="178"/>
      <c r="AW56" s="178"/>
      <c r="AX56" s="178"/>
      <c r="AY56" s="178"/>
      <c r="AZ56" s="178"/>
      <c r="BA56" s="178"/>
      <c r="BB56" s="178"/>
      <c r="BC56" s="178"/>
      <c r="BD56" s="178"/>
      <c r="BE56" s="178"/>
    </row>
    <row r="57" ht="15.75" customHeight="1">
      <c r="A57" s="178"/>
      <c r="B57" s="178"/>
      <c r="C57" s="178"/>
      <c r="D57" s="710"/>
      <c r="E57" s="178"/>
      <c r="F57" s="178"/>
      <c r="G57" s="178"/>
      <c r="H57" s="178"/>
      <c r="I57" s="178"/>
      <c r="J57" s="178"/>
      <c r="K57" s="178"/>
      <c r="L57" s="178"/>
      <c r="M57" s="178"/>
      <c r="N57" s="178"/>
      <c r="O57" s="178"/>
      <c r="P57" s="178"/>
      <c r="Q57" s="178"/>
      <c r="R57" s="178"/>
      <c r="S57" s="178"/>
      <c r="T57" s="178"/>
      <c r="U57" s="178"/>
      <c r="V57" s="178"/>
      <c r="W57" s="178"/>
      <c r="X57" s="178"/>
      <c r="Y57" s="178"/>
      <c r="Z57" s="178"/>
      <c r="AA57" s="178"/>
      <c r="AB57" s="178"/>
      <c r="AC57" s="178"/>
      <c r="AD57" s="178"/>
      <c r="AE57" s="178"/>
      <c r="AF57" s="178"/>
      <c r="AG57" s="178"/>
      <c r="AH57" s="178"/>
      <c r="AI57" s="178"/>
      <c r="AJ57" s="178"/>
      <c r="AK57" s="178"/>
      <c r="AL57" s="178"/>
      <c r="AM57" s="178"/>
      <c r="AN57" s="178"/>
      <c r="AO57" s="178"/>
      <c r="AP57" s="178"/>
      <c r="AQ57" s="178"/>
      <c r="AR57" s="178"/>
      <c r="AS57" s="178"/>
      <c r="AT57" s="178"/>
      <c r="AU57" s="178"/>
      <c r="AV57" s="178"/>
      <c r="AW57" s="178"/>
      <c r="AX57" s="178"/>
      <c r="AY57" s="178"/>
      <c r="AZ57" s="178"/>
      <c r="BA57" s="178"/>
      <c r="BB57" s="178"/>
      <c r="BC57" s="178"/>
      <c r="BD57" s="178"/>
      <c r="BE57" s="178"/>
    </row>
    <row r="58" ht="15.75" customHeight="1">
      <c r="A58" s="178"/>
      <c r="B58" s="178"/>
      <c r="C58" s="178"/>
      <c r="D58" s="710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</row>
    <row r="59" ht="15.75" customHeight="1">
      <c r="A59" s="178"/>
      <c r="B59" s="178"/>
      <c r="C59" s="178"/>
      <c r="D59" s="710"/>
      <c r="E59" s="178"/>
      <c r="F59" s="178"/>
      <c r="G59" s="178"/>
      <c r="H59" s="178"/>
      <c r="I59" s="178"/>
      <c r="J59" s="178"/>
      <c r="K59" s="178"/>
      <c r="L59" s="178"/>
      <c r="M59" s="178"/>
      <c r="N59" s="178"/>
      <c r="O59" s="178"/>
      <c r="P59" s="178"/>
      <c r="Q59" s="178"/>
      <c r="R59" s="178"/>
      <c r="S59" s="178"/>
      <c r="T59" s="178"/>
      <c r="U59" s="178"/>
      <c r="V59" s="178"/>
      <c r="W59" s="178"/>
      <c r="X59" s="178"/>
      <c r="Y59" s="178"/>
      <c r="Z59" s="178"/>
      <c r="AA59" s="178"/>
      <c r="AB59" s="178"/>
      <c r="AC59" s="178"/>
      <c r="AD59" s="178"/>
      <c r="AE59" s="178"/>
      <c r="AF59" s="178"/>
      <c r="AG59" s="178"/>
      <c r="AH59" s="178"/>
      <c r="AI59" s="178"/>
      <c r="AJ59" s="178"/>
      <c r="AK59" s="178"/>
      <c r="AL59" s="178"/>
      <c r="AM59" s="178"/>
      <c r="AN59" s="178"/>
      <c r="AO59" s="178"/>
      <c r="AP59" s="178"/>
      <c r="AQ59" s="178"/>
      <c r="AR59" s="178"/>
      <c r="AS59" s="178"/>
      <c r="AT59" s="178"/>
      <c r="AU59" s="178"/>
      <c r="AV59" s="178"/>
      <c r="AW59" s="178"/>
      <c r="AX59" s="178"/>
      <c r="AY59" s="178"/>
      <c r="AZ59" s="178"/>
      <c r="BA59" s="178"/>
      <c r="BB59" s="178"/>
      <c r="BC59" s="178"/>
      <c r="BD59" s="178"/>
      <c r="BE59" s="178"/>
    </row>
    <row r="60" ht="15.75" customHeight="1">
      <c r="A60" s="178"/>
      <c r="B60" s="178"/>
      <c r="C60" s="178"/>
      <c r="D60" s="710"/>
      <c r="E60" s="178"/>
      <c r="F60" s="178"/>
      <c r="G60" s="178"/>
      <c r="H60" s="178"/>
      <c r="I60" s="178"/>
      <c r="J60" s="178"/>
      <c r="K60" s="178"/>
      <c r="L60" s="178"/>
      <c r="M60" s="178"/>
      <c r="N60" s="178"/>
      <c r="O60" s="178"/>
      <c r="P60" s="178"/>
      <c r="Q60" s="178"/>
      <c r="R60" s="178"/>
      <c r="S60" s="178"/>
      <c r="T60" s="178"/>
      <c r="U60" s="178"/>
      <c r="V60" s="178"/>
      <c r="W60" s="178"/>
      <c r="X60" s="178"/>
      <c r="Y60" s="178"/>
      <c r="Z60" s="178"/>
      <c r="AA60" s="178"/>
      <c r="AB60" s="178"/>
      <c r="AC60" s="178"/>
      <c r="AD60" s="178"/>
      <c r="AE60" s="178"/>
      <c r="AF60" s="178"/>
      <c r="AG60" s="178"/>
      <c r="AH60" s="178"/>
      <c r="AI60" s="178"/>
      <c r="AJ60" s="178"/>
      <c r="AK60" s="178"/>
      <c r="AL60" s="178"/>
      <c r="AM60" s="178"/>
      <c r="AN60" s="178"/>
      <c r="AO60" s="178"/>
      <c r="AP60" s="178"/>
      <c r="AQ60" s="178"/>
      <c r="AR60" s="178"/>
      <c r="AS60" s="178"/>
      <c r="AT60" s="178"/>
      <c r="AU60" s="178"/>
      <c r="AV60" s="178"/>
      <c r="AW60" s="178"/>
      <c r="AX60" s="178"/>
      <c r="AY60" s="178"/>
      <c r="AZ60" s="178"/>
      <c r="BA60" s="178"/>
      <c r="BB60" s="178"/>
      <c r="BC60" s="178"/>
      <c r="BD60" s="178"/>
      <c r="BE60" s="178"/>
    </row>
    <row r="61" ht="15.75" customHeight="1">
      <c r="A61" s="178"/>
      <c r="B61" s="178"/>
      <c r="C61" s="178"/>
      <c r="D61" s="710"/>
      <c r="E61" s="178"/>
      <c r="F61" s="178"/>
      <c r="G61" s="178"/>
      <c r="H61" s="178"/>
      <c r="I61" s="178"/>
      <c r="J61" s="178"/>
      <c r="K61" s="178"/>
      <c r="L61" s="178"/>
      <c r="M61" s="178"/>
      <c r="N61" s="178"/>
      <c r="O61" s="178"/>
      <c r="P61" s="178"/>
      <c r="Q61" s="178"/>
      <c r="R61" s="178"/>
      <c r="S61" s="178"/>
      <c r="T61" s="178"/>
      <c r="U61" s="178"/>
      <c r="V61" s="178"/>
      <c r="W61" s="178"/>
      <c r="X61" s="178"/>
      <c r="Y61" s="178"/>
      <c r="Z61" s="178"/>
      <c r="AA61" s="178"/>
      <c r="AB61" s="178"/>
      <c r="AC61" s="178"/>
      <c r="AD61" s="178"/>
      <c r="AE61" s="178"/>
      <c r="AF61" s="178"/>
      <c r="AG61" s="178"/>
      <c r="AH61" s="178"/>
      <c r="AI61" s="178"/>
      <c r="AJ61" s="178"/>
      <c r="AK61" s="178"/>
      <c r="AL61" s="178"/>
      <c r="AM61" s="178"/>
      <c r="AN61" s="178"/>
      <c r="AO61" s="178"/>
      <c r="AP61" s="178"/>
      <c r="AQ61" s="178"/>
      <c r="AR61" s="178"/>
      <c r="AS61" s="178"/>
      <c r="AT61" s="178"/>
      <c r="AU61" s="178"/>
      <c r="AV61" s="178"/>
      <c r="AW61" s="178"/>
      <c r="AX61" s="178"/>
      <c r="AY61" s="178"/>
      <c r="AZ61" s="178"/>
      <c r="BA61" s="178"/>
      <c r="BB61" s="178"/>
      <c r="BC61" s="178"/>
      <c r="BD61" s="178"/>
      <c r="BE61" s="178"/>
    </row>
    <row r="62" ht="15.75" customHeight="1">
      <c r="A62" s="178"/>
      <c r="B62" s="178"/>
      <c r="C62" s="178"/>
      <c r="D62" s="710"/>
      <c r="E62" s="178"/>
      <c r="F62" s="178"/>
      <c r="G62" s="178"/>
      <c r="H62" s="178"/>
      <c r="I62" s="178"/>
      <c r="J62" s="178"/>
      <c r="K62" s="178"/>
      <c r="L62" s="178"/>
      <c r="M62" s="178"/>
      <c r="N62" s="178"/>
      <c r="O62" s="178"/>
      <c r="P62" s="178"/>
      <c r="Q62" s="178"/>
      <c r="R62" s="178"/>
      <c r="S62" s="178"/>
      <c r="T62" s="178"/>
      <c r="U62" s="178"/>
      <c r="V62" s="178"/>
      <c r="W62" s="178"/>
      <c r="X62" s="178"/>
      <c r="Y62" s="178"/>
      <c r="Z62" s="178"/>
      <c r="AA62" s="178"/>
      <c r="AB62" s="178"/>
      <c r="AC62" s="178"/>
      <c r="AD62" s="178"/>
      <c r="AE62" s="178"/>
      <c r="AF62" s="178"/>
      <c r="AG62" s="178"/>
      <c r="AH62" s="178"/>
      <c r="AI62" s="178"/>
      <c r="AJ62" s="178"/>
      <c r="AK62" s="178"/>
      <c r="AL62" s="178"/>
      <c r="AM62" s="178"/>
      <c r="AN62" s="178"/>
      <c r="AO62" s="178"/>
      <c r="AP62" s="178"/>
      <c r="AQ62" s="178"/>
      <c r="AR62" s="178"/>
      <c r="AS62" s="178"/>
      <c r="AT62" s="178"/>
      <c r="AU62" s="178"/>
      <c r="AV62" s="178"/>
      <c r="AW62" s="178"/>
      <c r="AX62" s="178"/>
      <c r="AY62" s="178"/>
      <c r="AZ62" s="178"/>
      <c r="BA62" s="178"/>
      <c r="BB62" s="178"/>
      <c r="BC62" s="178"/>
      <c r="BD62" s="178"/>
      <c r="BE62" s="178"/>
    </row>
    <row r="63" ht="15.75" customHeight="1">
      <c r="A63" s="178"/>
      <c r="B63" s="178"/>
      <c r="C63" s="178"/>
      <c r="D63" s="710"/>
      <c r="E63" s="178"/>
      <c r="F63" s="178"/>
      <c r="G63" s="178"/>
      <c r="H63" s="178"/>
      <c r="I63" s="178"/>
      <c r="J63" s="178"/>
      <c r="K63" s="178"/>
      <c r="L63" s="178"/>
      <c r="M63" s="178"/>
      <c r="N63" s="178"/>
      <c r="O63" s="178"/>
      <c r="P63" s="178"/>
      <c r="Q63" s="178"/>
      <c r="R63" s="178"/>
      <c r="S63" s="178"/>
      <c r="T63" s="178"/>
      <c r="U63" s="178"/>
      <c r="V63" s="178"/>
      <c r="W63" s="178"/>
      <c r="X63" s="178"/>
      <c r="Y63" s="178"/>
      <c r="Z63" s="178"/>
      <c r="AA63" s="178"/>
      <c r="AB63" s="178"/>
      <c r="AC63" s="178"/>
      <c r="AD63" s="178"/>
      <c r="AE63" s="178"/>
      <c r="AF63" s="178"/>
      <c r="AG63" s="178"/>
      <c r="AH63" s="178"/>
      <c r="AI63" s="178"/>
      <c r="AJ63" s="178"/>
      <c r="AK63" s="178"/>
      <c r="AL63" s="178"/>
      <c r="AM63" s="178"/>
      <c r="AN63" s="178"/>
      <c r="AO63" s="178"/>
      <c r="AP63" s="178"/>
      <c r="AQ63" s="178"/>
      <c r="AR63" s="178"/>
      <c r="AS63" s="178"/>
      <c r="AT63" s="178"/>
      <c r="AU63" s="178"/>
      <c r="AV63" s="178"/>
      <c r="AW63" s="178"/>
      <c r="AX63" s="178"/>
      <c r="AY63" s="178"/>
      <c r="AZ63" s="178"/>
      <c r="BA63" s="178"/>
      <c r="BB63" s="178"/>
      <c r="BC63" s="178"/>
      <c r="BD63" s="178"/>
      <c r="BE63" s="178"/>
    </row>
    <row r="64" ht="15.75" customHeight="1">
      <c r="A64" s="178"/>
      <c r="B64" s="178"/>
      <c r="C64" s="178"/>
      <c r="D64" s="710"/>
      <c r="E64" s="178"/>
      <c r="F64" s="178"/>
      <c r="G64" s="178"/>
      <c r="H64" s="178"/>
      <c r="I64" s="178"/>
      <c r="J64" s="178"/>
      <c r="K64" s="178"/>
      <c r="L64" s="178"/>
      <c r="M64" s="178"/>
      <c r="N64" s="178"/>
      <c r="O64" s="178"/>
      <c r="P64" s="178"/>
      <c r="Q64" s="178"/>
      <c r="R64" s="178"/>
      <c r="S64" s="178"/>
      <c r="T64" s="178"/>
      <c r="U64" s="178"/>
      <c r="V64" s="178"/>
      <c r="W64" s="178"/>
      <c r="X64" s="178"/>
      <c r="Y64" s="178"/>
      <c r="Z64" s="178"/>
      <c r="AA64" s="178"/>
      <c r="AB64" s="178"/>
      <c r="AC64" s="178"/>
      <c r="AD64" s="178"/>
      <c r="AE64" s="178"/>
      <c r="AF64" s="178"/>
      <c r="AG64" s="178"/>
      <c r="AH64" s="178"/>
      <c r="AI64" s="178"/>
      <c r="AJ64" s="178"/>
      <c r="AK64" s="178"/>
      <c r="AL64" s="178"/>
      <c r="AM64" s="178"/>
      <c r="AN64" s="178"/>
      <c r="AO64" s="178"/>
      <c r="AP64" s="178"/>
      <c r="AQ64" s="178"/>
      <c r="AR64" s="178"/>
      <c r="AS64" s="178"/>
      <c r="AT64" s="178"/>
      <c r="AU64" s="178"/>
      <c r="AV64" s="178"/>
      <c r="AW64" s="178"/>
      <c r="AX64" s="178"/>
      <c r="AY64" s="178"/>
      <c r="AZ64" s="178"/>
      <c r="BA64" s="178"/>
      <c r="BB64" s="178"/>
      <c r="BC64" s="178"/>
      <c r="BD64" s="178"/>
      <c r="BE64" s="178"/>
    </row>
    <row r="65" ht="15.75" customHeight="1">
      <c r="A65" s="178"/>
      <c r="B65" s="178"/>
      <c r="C65" s="178"/>
      <c r="D65" s="710"/>
      <c r="E65" s="178"/>
      <c r="F65" s="178"/>
      <c r="G65" s="178"/>
      <c r="H65" s="178"/>
      <c r="I65" s="178"/>
      <c r="J65" s="178"/>
      <c r="K65" s="178"/>
      <c r="L65" s="178"/>
      <c r="M65" s="178"/>
      <c r="N65" s="178"/>
      <c r="O65" s="178"/>
      <c r="P65" s="178"/>
      <c r="Q65" s="178"/>
      <c r="R65" s="178"/>
      <c r="S65" s="178"/>
      <c r="T65" s="178"/>
      <c r="U65" s="178"/>
      <c r="V65" s="178"/>
      <c r="W65" s="178"/>
      <c r="X65" s="178"/>
      <c r="Y65" s="178"/>
      <c r="Z65" s="178"/>
      <c r="AA65" s="178"/>
      <c r="AB65" s="178"/>
      <c r="AC65" s="178"/>
      <c r="AD65" s="178"/>
      <c r="AE65" s="178"/>
      <c r="AF65" s="178"/>
      <c r="AG65" s="178"/>
      <c r="AH65" s="178"/>
      <c r="AI65" s="178"/>
      <c r="AJ65" s="178"/>
      <c r="AK65" s="178"/>
      <c r="AL65" s="178"/>
      <c r="AM65" s="178"/>
      <c r="AN65" s="178"/>
      <c r="AO65" s="178"/>
      <c r="AP65" s="178"/>
      <c r="AQ65" s="178"/>
      <c r="AR65" s="178"/>
      <c r="AS65" s="178"/>
      <c r="AT65" s="178"/>
      <c r="AU65" s="178"/>
      <c r="AV65" s="178"/>
      <c r="AW65" s="178"/>
      <c r="AX65" s="178"/>
      <c r="AY65" s="178"/>
      <c r="AZ65" s="178"/>
      <c r="BA65" s="178"/>
      <c r="BB65" s="178"/>
      <c r="BC65" s="178"/>
      <c r="BD65" s="178"/>
      <c r="BE65" s="178"/>
    </row>
    <row r="66" ht="15.75" customHeight="1">
      <c r="A66" s="178"/>
      <c r="B66" s="178"/>
      <c r="C66" s="178"/>
      <c r="D66" s="710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</row>
    <row r="67" ht="15.75" customHeight="1">
      <c r="A67" s="178"/>
      <c r="B67" s="178"/>
      <c r="C67" s="178"/>
      <c r="D67" s="710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</row>
    <row r="68" ht="15.75" customHeight="1">
      <c r="A68" s="178"/>
      <c r="B68" s="178"/>
      <c r="C68" s="178"/>
      <c r="D68" s="710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</row>
    <row r="69" ht="15.75" customHeight="1">
      <c r="A69" s="178"/>
      <c r="B69" s="178"/>
      <c r="C69" s="178"/>
      <c r="D69" s="710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</row>
    <row r="70" ht="15.75" customHeight="1">
      <c r="A70" s="178"/>
      <c r="B70" s="178"/>
      <c r="C70" s="178"/>
      <c r="D70" s="710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</row>
    <row r="71" ht="15.75" customHeight="1">
      <c r="A71" s="178"/>
      <c r="B71" s="178"/>
      <c r="C71" s="178"/>
      <c r="D71" s="710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</row>
    <row r="72" ht="15.75" customHeight="1">
      <c r="A72" s="178"/>
      <c r="B72" s="178"/>
      <c r="C72" s="178"/>
      <c r="D72" s="710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</row>
    <row r="73" ht="15.75" customHeight="1">
      <c r="A73" s="178"/>
      <c r="B73" s="178"/>
      <c r="C73" s="178"/>
      <c r="D73" s="710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</row>
    <row r="74" ht="15.75" customHeight="1">
      <c r="A74" s="178"/>
      <c r="B74" s="178"/>
      <c r="C74" s="178"/>
      <c r="D74" s="710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</row>
    <row r="75" ht="15.75" customHeight="1">
      <c r="A75" s="178"/>
      <c r="B75" s="178"/>
      <c r="C75" s="178"/>
      <c r="D75" s="710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</row>
    <row r="76" ht="15.75" customHeight="1">
      <c r="A76" s="178"/>
      <c r="B76" s="178"/>
      <c r="C76" s="178"/>
      <c r="D76" s="710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</row>
    <row r="77" ht="15.75" customHeight="1">
      <c r="A77" s="178"/>
      <c r="B77" s="178"/>
      <c r="C77" s="178"/>
      <c r="D77" s="710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</row>
    <row r="78" ht="15.75" customHeight="1">
      <c r="A78" s="178"/>
      <c r="B78" s="178"/>
      <c r="C78" s="178"/>
      <c r="D78" s="710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</row>
    <row r="79" ht="15.75" customHeight="1">
      <c r="A79" s="178"/>
      <c r="B79" s="178"/>
      <c r="C79" s="178"/>
      <c r="D79" s="710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</row>
    <row r="80" ht="15.75" customHeight="1">
      <c r="A80" s="178"/>
      <c r="B80" s="178"/>
      <c r="C80" s="178"/>
      <c r="D80" s="710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</row>
    <row r="81" ht="15.75" customHeight="1">
      <c r="A81" s="178"/>
      <c r="B81" s="178"/>
      <c r="C81" s="178"/>
      <c r="D81" s="710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</row>
    <row r="82" ht="15.75" customHeight="1">
      <c r="A82" s="178"/>
      <c r="B82" s="178"/>
      <c r="C82" s="178"/>
      <c r="D82" s="710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</row>
    <row r="83" ht="15.75" customHeight="1">
      <c r="A83" s="178"/>
      <c r="B83" s="178"/>
      <c r="C83" s="178"/>
      <c r="D83" s="710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</row>
    <row r="84" ht="15.75" customHeight="1">
      <c r="A84" s="178"/>
      <c r="B84" s="178"/>
      <c r="C84" s="178"/>
      <c r="D84" s="710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</row>
    <row r="85" ht="15.75" customHeight="1">
      <c r="A85" s="178"/>
      <c r="B85" s="178"/>
      <c r="C85" s="178"/>
      <c r="D85" s="710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</row>
    <row r="86" ht="15.75" customHeight="1">
      <c r="A86" s="178"/>
      <c r="B86" s="178"/>
      <c r="C86" s="178"/>
      <c r="D86" s="710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</row>
    <row r="87" ht="15.75" customHeight="1">
      <c r="A87" s="178"/>
      <c r="B87" s="178"/>
      <c r="C87" s="178"/>
      <c r="D87" s="710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</row>
    <row r="88" ht="15.75" customHeight="1">
      <c r="A88" s="178"/>
      <c r="B88" s="178"/>
      <c r="C88" s="178"/>
      <c r="D88" s="710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</row>
    <row r="89" ht="15.75" customHeight="1">
      <c r="A89" s="178"/>
      <c r="B89" s="178"/>
      <c r="C89" s="178"/>
      <c r="D89" s="710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</row>
    <row r="90" ht="15.75" customHeight="1">
      <c r="A90" s="178"/>
      <c r="B90" s="178"/>
      <c r="C90" s="178"/>
      <c r="D90" s="710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</row>
    <row r="91" ht="15.75" customHeight="1">
      <c r="A91" s="178"/>
      <c r="B91" s="178"/>
      <c r="C91" s="178"/>
      <c r="D91" s="710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</row>
    <row r="92" ht="15.75" customHeight="1">
      <c r="A92" s="178"/>
      <c r="B92" s="178"/>
      <c r="C92" s="178"/>
      <c r="D92" s="710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</row>
    <row r="93" ht="15.75" customHeight="1">
      <c r="A93" s="178"/>
      <c r="B93" s="178"/>
      <c r="C93" s="178"/>
      <c r="D93" s="710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</row>
    <row r="94" ht="15.75" customHeight="1">
      <c r="A94" s="178"/>
      <c r="B94" s="178"/>
      <c r="C94" s="178"/>
      <c r="D94" s="710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</row>
    <row r="95" ht="15.75" customHeight="1">
      <c r="A95" s="178"/>
      <c r="B95" s="178"/>
      <c r="C95" s="178"/>
      <c r="D95" s="710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</row>
    <row r="96" ht="15.75" customHeight="1">
      <c r="A96" s="178"/>
      <c r="B96" s="178"/>
      <c r="C96" s="178"/>
      <c r="D96" s="710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</row>
    <row r="97" ht="15.75" customHeight="1">
      <c r="A97" s="178"/>
      <c r="B97" s="178"/>
      <c r="C97" s="178"/>
      <c r="D97" s="710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</row>
    <row r="98" ht="15.75" customHeight="1">
      <c r="A98" s="178"/>
      <c r="B98" s="178"/>
      <c r="C98" s="178"/>
      <c r="D98" s="710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</row>
    <row r="99" ht="15.75" customHeight="1">
      <c r="A99" s="178"/>
      <c r="B99" s="178"/>
      <c r="C99" s="178"/>
      <c r="D99" s="710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</row>
    <row r="100" ht="15.75" customHeight="1">
      <c r="A100" s="178"/>
      <c r="B100" s="178"/>
      <c r="C100" s="178"/>
      <c r="D100" s="710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</row>
    <row r="101" ht="15.75" customHeight="1">
      <c r="A101" s="178"/>
      <c r="B101" s="178"/>
      <c r="C101" s="178"/>
      <c r="D101" s="710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</row>
    <row r="102" ht="15.75" customHeight="1">
      <c r="A102" s="178"/>
      <c r="B102" s="178"/>
      <c r="C102" s="178"/>
      <c r="D102" s="710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</row>
    <row r="103" ht="15.75" customHeight="1">
      <c r="A103" s="178"/>
      <c r="B103" s="178"/>
      <c r="C103" s="178"/>
      <c r="D103" s="710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</row>
    <row r="104" ht="15.75" customHeight="1">
      <c r="A104" s="178"/>
      <c r="B104" s="178"/>
      <c r="C104" s="178"/>
      <c r="D104" s="710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</row>
    <row r="105" ht="15.75" customHeight="1">
      <c r="A105" s="178"/>
      <c r="B105" s="178"/>
      <c r="C105" s="178"/>
      <c r="D105" s="710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</row>
    <row r="106" ht="15.75" customHeight="1">
      <c r="A106" s="178"/>
      <c r="B106" s="178"/>
      <c r="C106" s="178"/>
      <c r="D106" s="710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</row>
    <row r="107" ht="15.75" customHeight="1">
      <c r="A107" s="178"/>
      <c r="B107" s="178"/>
      <c r="C107" s="178"/>
      <c r="D107" s="710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</row>
    <row r="108" ht="15.75" customHeight="1">
      <c r="A108" s="178"/>
      <c r="B108" s="178"/>
      <c r="C108" s="178"/>
      <c r="D108" s="710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</row>
    <row r="109" ht="15.75" customHeight="1">
      <c r="A109" s="178"/>
      <c r="B109" s="178"/>
      <c r="C109" s="178"/>
      <c r="D109" s="710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</row>
    <row r="110" ht="15.75" customHeight="1">
      <c r="A110" s="178"/>
      <c r="B110" s="178"/>
      <c r="C110" s="178"/>
      <c r="D110" s="710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</row>
    <row r="111" ht="15.75" customHeight="1">
      <c r="A111" s="178"/>
      <c r="B111" s="178"/>
      <c r="C111" s="178"/>
      <c r="D111" s="710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</row>
    <row r="112" ht="15.75" customHeight="1">
      <c r="A112" s="178"/>
      <c r="B112" s="178"/>
      <c r="C112" s="178"/>
      <c r="D112" s="710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</row>
    <row r="113" ht="15.75" customHeight="1">
      <c r="A113" s="178"/>
      <c r="B113" s="178"/>
      <c r="C113" s="178"/>
      <c r="D113" s="710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</row>
    <row r="114" ht="15.75" customHeight="1">
      <c r="A114" s="178"/>
      <c r="B114" s="178"/>
      <c r="C114" s="178"/>
      <c r="D114" s="710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</row>
    <row r="115" ht="15.75" customHeight="1">
      <c r="A115" s="178"/>
      <c r="B115" s="178"/>
      <c r="C115" s="178"/>
      <c r="D115" s="710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</row>
    <row r="116" ht="15.75" customHeight="1">
      <c r="A116" s="178"/>
      <c r="B116" s="178"/>
      <c r="C116" s="178"/>
      <c r="D116" s="710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</row>
    <row r="117" ht="15.75" customHeight="1">
      <c r="A117" s="178"/>
      <c r="B117" s="178"/>
      <c r="C117" s="178"/>
      <c r="D117" s="710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</row>
    <row r="118" ht="15.75" customHeight="1">
      <c r="A118" s="178"/>
      <c r="B118" s="178"/>
      <c r="C118" s="178"/>
      <c r="D118" s="710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</row>
    <row r="119" ht="15.75" customHeight="1">
      <c r="A119" s="178"/>
      <c r="B119" s="178"/>
      <c r="C119" s="178"/>
      <c r="D119" s="710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</row>
    <row r="120" ht="15.75" customHeight="1">
      <c r="A120" s="178"/>
      <c r="B120" s="178"/>
      <c r="C120" s="178"/>
      <c r="D120" s="710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</row>
    <row r="121" ht="15.75" customHeight="1">
      <c r="A121" s="178"/>
      <c r="B121" s="178"/>
      <c r="C121" s="178"/>
      <c r="D121" s="710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</row>
    <row r="122" ht="15.75" customHeight="1">
      <c r="A122" s="178"/>
      <c r="B122" s="178"/>
      <c r="C122" s="178"/>
      <c r="D122" s="710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</row>
    <row r="123" ht="15.75" customHeight="1">
      <c r="A123" s="178"/>
      <c r="B123" s="178"/>
      <c r="C123" s="178"/>
      <c r="D123" s="710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</row>
    <row r="124" ht="15.75" customHeight="1">
      <c r="A124" s="178"/>
      <c r="B124" s="178"/>
      <c r="C124" s="178"/>
      <c r="D124" s="710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</row>
    <row r="125" ht="15.75" customHeight="1">
      <c r="A125" s="178"/>
      <c r="B125" s="178"/>
      <c r="C125" s="178"/>
      <c r="D125" s="710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</row>
    <row r="126" ht="15.75" customHeight="1">
      <c r="A126" s="178"/>
      <c r="B126" s="178"/>
      <c r="C126" s="178"/>
      <c r="D126" s="710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</row>
    <row r="127" ht="15.75" customHeight="1">
      <c r="A127" s="178"/>
      <c r="B127" s="178"/>
      <c r="C127" s="178"/>
      <c r="D127" s="710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</row>
    <row r="128" ht="15.75" customHeight="1">
      <c r="A128" s="178"/>
      <c r="B128" s="178"/>
      <c r="C128" s="178"/>
      <c r="D128" s="710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</row>
    <row r="129" ht="15.75" customHeight="1">
      <c r="A129" s="178"/>
      <c r="B129" s="178"/>
      <c r="C129" s="178"/>
      <c r="D129" s="710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</row>
    <row r="130" ht="15.75" customHeight="1">
      <c r="A130" s="178"/>
      <c r="B130" s="178"/>
      <c r="C130" s="178"/>
      <c r="D130" s="710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</row>
    <row r="131" ht="15.75" customHeight="1">
      <c r="A131" s="178"/>
      <c r="B131" s="178"/>
      <c r="C131" s="178"/>
      <c r="D131" s="710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</row>
    <row r="132" ht="15.75" customHeight="1">
      <c r="A132" s="178"/>
      <c r="B132" s="178"/>
      <c r="C132" s="178"/>
      <c r="D132" s="710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</row>
    <row r="133" ht="15.75" customHeight="1">
      <c r="A133" s="178"/>
      <c r="B133" s="178"/>
      <c r="C133" s="178"/>
      <c r="D133" s="710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</row>
    <row r="134" ht="15.75" customHeight="1">
      <c r="A134" s="178"/>
      <c r="B134" s="178"/>
      <c r="C134" s="178"/>
      <c r="D134" s="710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</row>
    <row r="135" ht="15.75" customHeight="1">
      <c r="A135" s="178"/>
      <c r="B135" s="178"/>
      <c r="C135" s="178"/>
      <c r="D135" s="710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</row>
    <row r="136" ht="15.75" customHeight="1">
      <c r="A136" s="178"/>
      <c r="B136" s="178"/>
      <c r="C136" s="178"/>
      <c r="D136" s="710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</row>
    <row r="137" ht="15.75" customHeight="1">
      <c r="A137" s="178"/>
      <c r="B137" s="178"/>
      <c r="C137" s="178"/>
      <c r="D137" s="710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</row>
    <row r="138" ht="15.75" customHeight="1">
      <c r="A138" s="178"/>
      <c r="B138" s="178"/>
      <c r="C138" s="178"/>
      <c r="D138" s="710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</row>
    <row r="139" ht="15.75" customHeight="1">
      <c r="A139" s="178"/>
      <c r="B139" s="178"/>
      <c r="C139" s="178"/>
      <c r="D139" s="710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</row>
    <row r="140" ht="15.75" customHeight="1">
      <c r="A140" s="178"/>
      <c r="B140" s="178"/>
      <c r="C140" s="178"/>
      <c r="D140" s="710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</row>
    <row r="141" ht="15.75" customHeight="1">
      <c r="A141" s="178"/>
      <c r="B141" s="178"/>
      <c r="C141" s="178"/>
      <c r="D141" s="710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</row>
    <row r="142" ht="15.75" customHeight="1">
      <c r="A142" s="178"/>
      <c r="B142" s="178"/>
      <c r="C142" s="178"/>
      <c r="D142" s="710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</row>
    <row r="143" ht="15.75" customHeight="1">
      <c r="A143" s="178"/>
      <c r="B143" s="178"/>
      <c r="C143" s="178"/>
      <c r="D143" s="710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</row>
    <row r="144" ht="15.75" customHeight="1">
      <c r="A144" s="178"/>
      <c r="B144" s="178"/>
      <c r="C144" s="178"/>
      <c r="D144" s="710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</row>
    <row r="145" ht="15.75" customHeight="1">
      <c r="A145" s="178"/>
      <c r="B145" s="178"/>
      <c r="C145" s="178"/>
      <c r="D145" s="710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</row>
    <row r="146" ht="15.75" customHeight="1">
      <c r="A146" s="178"/>
      <c r="B146" s="178"/>
      <c r="C146" s="178"/>
      <c r="D146" s="710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</row>
    <row r="147" ht="15.75" customHeight="1">
      <c r="A147" s="178"/>
      <c r="B147" s="178"/>
      <c r="C147" s="178"/>
      <c r="D147" s="710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</row>
    <row r="148" ht="15.75" customHeight="1">
      <c r="A148" s="178"/>
      <c r="B148" s="178"/>
      <c r="C148" s="178"/>
      <c r="D148" s="710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</row>
    <row r="149" ht="15.75" customHeight="1">
      <c r="A149" s="178"/>
      <c r="B149" s="178"/>
      <c r="C149" s="178"/>
      <c r="D149" s="710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</row>
    <row r="150" ht="15.75" customHeight="1">
      <c r="A150" s="178"/>
      <c r="B150" s="178"/>
      <c r="C150" s="178"/>
      <c r="D150" s="710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</row>
    <row r="151" ht="15.75" customHeight="1">
      <c r="A151" s="178"/>
      <c r="B151" s="178"/>
      <c r="C151" s="178"/>
      <c r="D151" s="710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</row>
    <row r="152" ht="15.75" customHeight="1">
      <c r="A152" s="178"/>
      <c r="B152" s="178"/>
      <c r="C152" s="178"/>
      <c r="D152" s="710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</row>
    <row r="153" ht="15.75" customHeight="1">
      <c r="A153" s="178"/>
      <c r="B153" s="178"/>
      <c r="C153" s="178"/>
      <c r="D153" s="710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</row>
    <row r="154" ht="15.75" customHeight="1">
      <c r="A154" s="178"/>
      <c r="B154" s="178"/>
      <c r="C154" s="178"/>
      <c r="D154" s="710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</row>
    <row r="155" ht="15.75" customHeight="1">
      <c r="A155" s="178"/>
      <c r="B155" s="178"/>
      <c r="C155" s="178"/>
      <c r="D155" s="710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</row>
    <row r="156" ht="15.75" customHeight="1">
      <c r="A156" s="178"/>
      <c r="B156" s="178"/>
      <c r="C156" s="178"/>
      <c r="D156" s="710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</row>
    <row r="157" ht="15.75" customHeight="1">
      <c r="A157" s="178"/>
      <c r="B157" s="178"/>
      <c r="C157" s="178"/>
      <c r="D157" s="710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</row>
    <row r="158" ht="15.75" customHeight="1">
      <c r="A158" s="178"/>
      <c r="B158" s="178"/>
      <c r="C158" s="178"/>
      <c r="D158" s="710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</row>
    <row r="159" ht="15.75" customHeight="1">
      <c r="A159" s="178"/>
      <c r="B159" s="178"/>
      <c r="C159" s="178"/>
      <c r="D159" s="710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</row>
    <row r="160" ht="15.75" customHeight="1">
      <c r="A160" s="178"/>
      <c r="B160" s="178"/>
      <c r="C160" s="178"/>
      <c r="D160" s="710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</row>
    <row r="161" ht="15.75" customHeight="1">
      <c r="A161" s="178"/>
      <c r="B161" s="178"/>
      <c r="C161" s="178"/>
      <c r="D161" s="710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</row>
    <row r="162" ht="15.75" customHeight="1">
      <c r="A162" s="178"/>
      <c r="B162" s="178"/>
      <c r="C162" s="178"/>
      <c r="D162" s="710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</row>
    <row r="163" ht="15.75" customHeight="1">
      <c r="A163" s="178"/>
      <c r="B163" s="178"/>
      <c r="C163" s="178"/>
      <c r="D163" s="710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</row>
    <row r="164" ht="15.75" customHeight="1">
      <c r="A164" s="178"/>
      <c r="B164" s="178"/>
      <c r="C164" s="178"/>
      <c r="D164" s="710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</row>
    <row r="165" ht="15.75" customHeight="1">
      <c r="A165" s="178"/>
      <c r="B165" s="178"/>
      <c r="C165" s="178"/>
      <c r="D165" s="710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</row>
    <row r="166" ht="15.75" customHeight="1">
      <c r="A166" s="178"/>
      <c r="B166" s="178"/>
      <c r="C166" s="178"/>
      <c r="D166" s="710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</row>
    <row r="167" ht="15.75" customHeight="1">
      <c r="A167" s="178"/>
      <c r="B167" s="178"/>
      <c r="C167" s="178"/>
      <c r="D167" s="710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</row>
    <row r="168" ht="15.75" customHeight="1">
      <c r="A168" s="178"/>
      <c r="B168" s="178"/>
      <c r="C168" s="178"/>
      <c r="D168" s="710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</row>
    <row r="169" ht="15.75" customHeight="1">
      <c r="A169" s="178"/>
      <c r="B169" s="178"/>
      <c r="C169" s="178"/>
      <c r="D169" s="710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</row>
    <row r="170" ht="15.75" customHeight="1">
      <c r="A170" s="178"/>
      <c r="B170" s="178"/>
      <c r="C170" s="178"/>
      <c r="D170" s="710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</row>
    <row r="171" ht="15.75" customHeight="1">
      <c r="A171" s="178"/>
      <c r="B171" s="178"/>
      <c r="C171" s="178"/>
      <c r="D171" s="710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</row>
    <row r="172" ht="15.75" customHeight="1">
      <c r="A172" s="178"/>
      <c r="B172" s="178"/>
      <c r="C172" s="178"/>
      <c r="D172" s="710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</row>
    <row r="173" ht="15.75" customHeight="1">
      <c r="A173" s="178"/>
      <c r="B173" s="178"/>
      <c r="C173" s="178"/>
      <c r="D173" s="710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</row>
    <row r="174" ht="15.75" customHeight="1">
      <c r="A174" s="178"/>
      <c r="B174" s="178"/>
      <c r="C174" s="178"/>
      <c r="D174" s="710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</row>
    <row r="175" ht="15.75" customHeight="1">
      <c r="A175" s="178"/>
      <c r="B175" s="178"/>
      <c r="C175" s="178"/>
      <c r="D175" s="710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</row>
    <row r="176" ht="15.75" customHeight="1">
      <c r="A176" s="178"/>
      <c r="B176" s="178"/>
      <c r="C176" s="178"/>
      <c r="D176" s="710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</row>
    <row r="177" ht="15.75" customHeight="1">
      <c r="A177" s="178"/>
      <c r="B177" s="178"/>
      <c r="C177" s="178"/>
      <c r="D177" s="710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</row>
    <row r="178" ht="15.75" customHeight="1">
      <c r="A178" s="178"/>
      <c r="B178" s="178"/>
      <c r="C178" s="178"/>
      <c r="D178" s="710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</row>
    <row r="179" ht="15.75" customHeight="1">
      <c r="A179" s="178"/>
      <c r="B179" s="178"/>
      <c r="C179" s="178"/>
      <c r="D179" s="710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</row>
    <row r="180" ht="15.75" customHeight="1">
      <c r="A180" s="178"/>
      <c r="B180" s="178"/>
      <c r="C180" s="178"/>
      <c r="D180" s="710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</row>
    <row r="181" ht="15.75" customHeight="1">
      <c r="A181" s="178"/>
      <c r="B181" s="178"/>
      <c r="C181" s="178"/>
      <c r="D181" s="710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</row>
    <row r="182" ht="15.75" customHeight="1">
      <c r="A182" s="178"/>
      <c r="B182" s="178"/>
      <c r="C182" s="178"/>
      <c r="D182" s="710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</row>
    <row r="183" ht="15.75" customHeight="1">
      <c r="A183" s="178"/>
      <c r="B183" s="178"/>
      <c r="C183" s="178"/>
      <c r="D183" s="710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</row>
    <row r="184" ht="15.75" customHeight="1">
      <c r="A184" s="178"/>
      <c r="B184" s="178"/>
      <c r="C184" s="178"/>
      <c r="D184" s="710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</row>
    <row r="185" ht="15.75" customHeight="1">
      <c r="A185" s="178"/>
      <c r="B185" s="178"/>
      <c r="C185" s="178"/>
      <c r="D185" s="710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</row>
    <row r="186" ht="15.75" customHeight="1">
      <c r="A186" s="178"/>
      <c r="B186" s="178"/>
      <c r="C186" s="178"/>
      <c r="D186" s="710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</row>
    <row r="187" ht="15.75" customHeight="1">
      <c r="A187" s="178"/>
      <c r="B187" s="178"/>
      <c r="C187" s="178"/>
      <c r="D187" s="710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</row>
    <row r="188" ht="15.75" customHeight="1">
      <c r="A188" s="178"/>
      <c r="B188" s="178"/>
      <c r="C188" s="178"/>
      <c r="D188" s="710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</row>
    <row r="189" ht="15.75" customHeight="1">
      <c r="A189" s="178"/>
      <c r="B189" s="178"/>
      <c r="C189" s="178"/>
      <c r="D189" s="710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</row>
    <row r="190" ht="15.75" customHeight="1">
      <c r="A190" s="178"/>
      <c r="B190" s="178"/>
      <c r="C190" s="178"/>
      <c r="D190" s="710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</row>
    <row r="191" ht="15.75" customHeight="1">
      <c r="A191" s="178"/>
      <c r="B191" s="178"/>
      <c r="C191" s="178"/>
      <c r="D191" s="710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</row>
    <row r="192" ht="15.75" customHeight="1">
      <c r="A192" s="178"/>
      <c r="B192" s="178"/>
      <c r="C192" s="178"/>
      <c r="D192" s="710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</row>
    <row r="193" ht="15.75" customHeight="1">
      <c r="A193" s="178"/>
      <c r="B193" s="178"/>
      <c r="C193" s="178"/>
      <c r="D193" s="710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</row>
    <row r="194" ht="15.75" customHeight="1">
      <c r="A194" s="178"/>
      <c r="B194" s="178"/>
      <c r="C194" s="178"/>
      <c r="D194" s="710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</row>
    <row r="195" ht="15.75" customHeight="1">
      <c r="A195" s="178"/>
      <c r="B195" s="178"/>
      <c r="C195" s="178"/>
      <c r="D195" s="710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</row>
    <row r="196" ht="15.75" customHeight="1">
      <c r="A196" s="178"/>
      <c r="B196" s="178"/>
      <c r="C196" s="178"/>
      <c r="D196" s="710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</row>
    <row r="197" ht="15.75" customHeight="1">
      <c r="A197" s="178"/>
      <c r="B197" s="178"/>
      <c r="C197" s="178"/>
      <c r="D197" s="710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</row>
    <row r="198" ht="15.75" customHeight="1">
      <c r="A198" s="178"/>
      <c r="B198" s="178"/>
      <c r="C198" s="178"/>
      <c r="D198" s="710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</row>
    <row r="199" ht="15.75" customHeight="1">
      <c r="A199" s="178"/>
      <c r="B199" s="178"/>
      <c r="C199" s="178"/>
      <c r="D199" s="710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</row>
    <row r="200" ht="15.75" customHeight="1">
      <c r="A200" s="178"/>
      <c r="B200" s="178"/>
      <c r="C200" s="178"/>
      <c r="D200" s="710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</row>
    <row r="201" ht="15.75" customHeight="1">
      <c r="A201" s="178"/>
      <c r="B201" s="178"/>
      <c r="C201" s="178"/>
      <c r="D201" s="710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</row>
    <row r="202" ht="15.75" customHeight="1">
      <c r="A202" s="178"/>
      <c r="B202" s="178"/>
      <c r="C202" s="178"/>
      <c r="D202" s="710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</row>
    <row r="203" ht="15.75" customHeight="1">
      <c r="A203" s="178"/>
      <c r="B203" s="178"/>
      <c r="C203" s="178"/>
      <c r="D203" s="710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</row>
    <row r="204" ht="15.75" customHeight="1">
      <c r="A204" s="178"/>
      <c r="B204" s="178"/>
      <c r="C204" s="178"/>
      <c r="D204" s="710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</row>
    <row r="205" ht="15.75" customHeight="1">
      <c r="A205" s="178"/>
      <c r="B205" s="178"/>
      <c r="C205" s="178"/>
      <c r="D205" s="710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</row>
    <row r="206" ht="15.75" customHeight="1">
      <c r="A206" s="178"/>
      <c r="B206" s="178"/>
      <c r="C206" s="178"/>
      <c r="D206" s="710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</row>
    <row r="207" ht="15.75" customHeight="1">
      <c r="A207" s="178"/>
      <c r="B207" s="178"/>
      <c r="C207" s="178"/>
      <c r="D207" s="710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</row>
    <row r="208" ht="15.75" customHeight="1">
      <c r="A208" s="178"/>
      <c r="B208" s="178"/>
      <c r="C208" s="178"/>
      <c r="D208" s="710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</row>
    <row r="209" ht="15.75" customHeight="1">
      <c r="A209" s="178"/>
      <c r="B209" s="178"/>
      <c r="C209" s="178"/>
      <c r="D209" s="710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</row>
    <row r="210" ht="15.75" customHeight="1">
      <c r="A210" s="178"/>
      <c r="B210" s="178"/>
      <c r="C210" s="178"/>
      <c r="D210" s="710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</row>
    <row r="211" ht="15.75" customHeight="1">
      <c r="A211" s="178"/>
      <c r="B211" s="178"/>
      <c r="C211" s="178"/>
      <c r="D211" s="710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</row>
    <row r="212" ht="15.75" customHeight="1">
      <c r="A212" s="178"/>
      <c r="B212" s="178"/>
      <c r="C212" s="178"/>
      <c r="D212" s="710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</row>
    <row r="213" ht="15.75" customHeight="1">
      <c r="A213" s="178"/>
      <c r="B213" s="178"/>
      <c r="C213" s="178"/>
      <c r="D213" s="710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</row>
    <row r="214" ht="15.75" customHeight="1">
      <c r="A214" s="178"/>
      <c r="B214" s="178"/>
      <c r="C214" s="178"/>
      <c r="D214" s="710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</row>
    <row r="215" ht="15.75" customHeight="1">
      <c r="A215" s="178"/>
      <c r="B215" s="178"/>
      <c r="C215" s="178"/>
      <c r="D215" s="710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</row>
    <row r="216" ht="15.75" customHeight="1">
      <c r="A216" s="178"/>
      <c r="B216" s="178"/>
      <c r="C216" s="178"/>
      <c r="D216" s="710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</row>
    <row r="217" ht="15.75" customHeight="1">
      <c r="A217" s="178"/>
      <c r="B217" s="178"/>
      <c r="C217" s="178"/>
      <c r="D217" s="710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</row>
    <row r="218" ht="15.75" customHeight="1">
      <c r="A218" s="178"/>
      <c r="B218" s="178"/>
      <c r="C218" s="178"/>
      <c r="D218" s="710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</row>
    <row r="219" ht="15.75" customHeight="1">
      <c r="A219" s="178"/>
      <c r="B219" s="178"/>
      <c r="C219" s="178"/>
      <c r="D219" s="710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</row>
    <row r="220" ht="15.75" customHeight="1">
      <c r="A220" s="178"/>
      <c r="B220" s="178"/>
      <c r="C220" s="178"/>
      <c r="D220" s="710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</row>
    <row r="221" ht="15.75" customHeight="1">
      <c r="A221" s="178"/>
      <c r="B221" s="178"/>
      <c r="C221" s="178"/>
      <c r="D221" s="710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</row>
    <row r="222" ht="15.75" customHeight="1">
      <c r="A222" s="178"/>
      <c r="B222" s="178"/>
      <c r="C222" s="178"/>
      <c r="D222" s="710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</row>
    <row r="223" ht="15.75" customHeight="1">
      <c r="A223" s="178"/>
      <c r="B223" s="178"/>
      <c r="C223" s="178"/>
      <c r="D223" s="710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</row>
    <row r="224" ht="15.75" customHeight="1">
      <c r="A224" s="178"/>
      <c r="B224" s="178"/>
      <c r="C224" s="178"/>
      <c r="D224" s="710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</row>
    <row r="225" ht="15.75" customHeight="1">
      <c r="A225" s="178"/>
      <c r="B225" s="178"/>
      <c r="C225" s="178"/>
      <c r="D225" s="710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</row>
    <row r="226" ht="15.75" customHeight="1">
      <c r="A226" s="178"/>
      <c r="B226" s="178"/>
      <c r="C226" s="178"/>
      <c r="D226" s="710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</row>
    <row r="227" ht="15.75" customHeight="1">
      <c r="A227" s="178"/>
      <c r="B227" s="178"/>
      <c r="C227" s="178"/>
      <c r="D227" s="710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</row>
    <row r="228" ht="15.75" customHeight="1">
      <c r="A228" s="178"/>
      <c r="B228" s="178"/>
      <c r="C228" s="178"/>
      <c r="D228" s="710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</row>
    <row r="229" ht="15.75" customHeight="1">
      <c r="A229" s="178"/>
      <c r="B229" s="178"/>
      <c r="C229" s="178"/>
      <c r="D229" s="710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</row>
    <row r="230" ht="15.75" customHeight="1">
      <c r="A230" s="178"/>
      <c r="B230" s="178"/>
      <c r="C230" s="178"/>
      <c r="D230" s="710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</row>
    <row r="231" ht="15.75" customHeight="1">
      <c r="A231" s="178"/>
      <c r="B231" s="178"/>
      <c r="C231" s="178"/>
      <c r="D231" s="710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</row>
    <row r="232" ht="15.75" customHeight="1">
      <c r="A232" s="178"/>
      <c r="B232" s="178"/>
      <c r="C232" s="178"/>
      <c r="D232" s="710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</row>
    <row r="233" ht="15.75" customHeight="1">
      <c r="A233" s="178"/>
      <c r="B233" s="178"/>
      <c r="C233" s="178"/>
      <c r="D233" s="710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</row>
    <row r="234" ht="15.75" customHeight="1">
      <c r="A234" s="178"/>
      <c r="B234" s="178"/>
      <c r="C234" s="178"/>
      <c r="D234" s="710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</row>
    <row r="235" ht="15.75" customHeight="1">
      <c r="A235" s="178"/>
      <c r="B235" s="178"/>
      <c r="C235" s="178"/>
      <c r="D235" s="710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</row>
    <row r="236" ht="15.75" customHeight="1">
      <c r="A236" s="178"/>
      <c r="B236" s="178"/>
      <c r="C236" s="178"/>
      <c r="D236" s="710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</row>
    <row r="237" ht="15.75" customHeight="1">
      <c r="A237" s="178"/>
      <c r="B237" s="178"/>
      <c r="C237" s="178"/>
      <c r="D237" s="710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</row>
    <row r="238" ht="15.75" customHeight="1">
      <c r="A238" s="178"/>
      <c r="B238" s="178"/>
      <c r="C238" s="178"/>
      <c r="D238" s="710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</row>
    <row r="239" ht="15.75" customHeight="1">
      <c r="A239" s="178"/>
      <c r="B239" s="178"/>
      <c r="C239" s="178"/>
      <c r="D239" s="710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</row>
    <row r="240" ht="15.75" customHeight="1">
      <c r="A240" s="178"/>
      <c r="B240" s="178"/>
      <c r="C240" s="178"/>
      <c r="D240" s="710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</row>
    <row r="241" ht="15.75" customHeight="1">
      <c r="A241" s="178"/>
      <c r="B241" s="178"/>
      <c r="C241" s="178"/>
      <c r="D241" s="710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</row>
    <row r="242" ht="15.75" customHeight="1">
      <c r="A242" s="178"/>
      <c r="B242" s="178"/>
      <c r="C242" s="178"/>
      <c r="D242" s="710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</row>
    <row r="243" ht="15.75" customHeight="1">
      <c r="A243" s="178"/>
      <c r="B243" s="178"/>
      <c r="C243" s="178"/>
      <c r="D243" s="710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</row>
    <row r="244" ht="15.75" customHeight="1">
      <c r="A244" s="178"/>
      <c r="B244" s="178"/>
      <c r="C244" s="178"/>
      <c r="D244" s="710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</row>
    <row r="245" ht="15.75" customHeight="1">
      <c r="A245" s="178"/>
      <c r="B245" s="178"/>
      <c r="C245" s="178"/>
      <c r="D245" s="710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</row>
    <row r="246" ht="15.75" customHeight="1">
      <c r="A246" s="178"/>
      <c r="B246" s="178"/>
      <c r="C246" s="178"/>
      <c r="D246" s="178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</row>
    <row r="247" ht="15.75" customHeight="1">
      <c r="A247" s="178"/>
      <c r="B247" s="178"/>
      <c r="C247" s="178"/>
      <c r="D247" s="178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</row>
    <row r="248" ht="15.75" customHeight="1">
      <c r="A248" s="178"/>
      <c r="B248" s="178"/>
      <c r="C248" s="178"/>
      <c r="D248" s="178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</row>
    <row r="249" ht="15.75" customHeight="1">
      <c r="A249" s="178"/>
      <c r="B249" s="178"/>
      <c r="C249" s="178"/>
      <c r="D249" s="178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</row>
    <row r="250" ht="15.75" customHeight="1">
      <c r="A250" s="178"/>
      <c r="B250" s="178"/>
      <c r="C250" s="178"/>
      <c r="D250" s="178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</row>
    <row r="251" ht="15.75" customHeight="1">
      <c r="A251" s="178"/>
      <c r="B251" s="178"/>
      <c r="C251" s="178"/>
      <c r="D251" s="178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</row>
    <row r="252" ht="15.75" customHeight="1">
      <c r="A252" s="178"/>
      <c r="B252" s="178"/>
      <c r="C252" s="178"/>
      <c r="D252" s="178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</row>
    <row r="253" ht="15.75" customHeight="1">
      <c r="A253" s="178"/>
      <c r="B253" s="178"/>
      <c r="C253" s="178"/>
      <c r="D253" s="178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</row>
    <row r="254" ht="15.75" customHeight="1">
      <c r="A254" s="178"/>
      <c r="B254" s="178"/>
      <c r="C254" s="178"/>
      <c r="D254" s="178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</row>
    <row r="255" ht="15.75" customHeight="1">
      <c r="A255" s="178"/>
      <c r="B255" s="178"/>
      <c r="C255" s="178"/>
      <c r="D255" s="178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</row>
    <row r="256" ht="15.75" customHeight="1">
      <c r="A256" s="178"/>
      <c r="B256" s="178"/>
      <c r="C256" s="178"/>
      <c r="D256" s="178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</row>
    <row r="257" ht="15.75" customHeight="1">
      <c r="A257" s="178"/>
      <c r="B257" s="178"/>
      <c r="C257" s="178"/>
      <c r="D257" s="178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</row>
    <row r="258" ht="15.75" customHeight="1">
      <c r="A258" s="178"/>
      <c r="B258" s="178"/>
      <c r="C258" s="178"/>
      <c r="D258" s="178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</row>
    <row r="259" ht="15.75" customHeight="1">
      <c r="A259" s="178"/>
      <c r="B259" s="178"/>
      <c r="C259" s="178"/>
      <c r="D259" s="178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  <c r="BE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  <c r="BE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  <c r="BE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  <c r="BE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  <c r="BE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  <c r="BE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  <c r="BE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  <c r="BE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  <c r="BE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  <c r="BE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  <c r="BE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  <c r="BE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  <c r="BE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  <c r="BE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  <c r="BE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  <c r="BE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  <c r="BE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  <c r="BE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  <c r="BE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  <c r="BE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  <c r="BE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  <c r="BE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  <c r="BE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  <c r="BE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  <c r="BE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  <c r="BE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  <c r="BE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  <c r="BE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  <c r="BE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  <c r="BE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  <c r="BE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  <c r="BE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  <c r="BE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  <c r="BE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  <c r="BE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  <c r="BE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  <c r="BE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  <c r="BE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  <c r="BE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  <c r="BE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  <c r="BE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  <c r="BE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  <c r="BE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  <c r="BE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  <c r="BE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  <c r="BE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  <c r="BE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  <c r="BE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  <c r="BE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  <c r="BE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  <c r="BE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  <c r="BE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  <c r="BE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  <c r="BE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  <c r="BE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  <c r="BE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  <c r="BE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  <c r="BE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  <c r="BE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  <c r="BE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  <c r="BE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  <c r="BE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  <c r="BE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  <c r="BE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  <c r="BE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  <c r="BE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  <c r="BE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  <c r="BE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  <c r="BE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  <c r="BE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  <c r="BE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  <c r="BE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  <c r="BE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  <c r="BE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  <c r="BE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  <c r="BE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  <c r="BE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  <c r="BE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  <c r="BE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  <c r="BE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  <c r="BE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  <c r="BE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  <c r="BE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  <c r="BE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  <c r="BE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  <c r="BE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  <c r="BE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  <c r="BE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  <c r="BE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  <c r="BE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  <c r="BE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  <c r="BE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  <c r="BE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  <c r="BE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  <c r="BE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  <c r="BE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  <c r="BE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  <c r="BE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  <c r="BE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  <c r="BE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  <c r="BE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  <c r="BE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  <c r="BE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  <c r="BE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  <c r="BE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  <c r="BE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  <c r="BE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  <c r="BE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  <c r="BE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  <c r="BE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  <c r="BE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  <c r="BE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  <c r="BE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  <c r="BE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  <c r="BE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  <c r="BE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  <c r="BE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  <c r="BE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  <c r="BE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  <c r="BE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  <c r="BE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  <c r="BE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  <c r="BE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  <c r="BE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  <c r="BE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  <c r="BE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  <c r="BE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  <c r="BE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  <c r="BE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  <c r="BE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  <c r="BE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  <c r="BE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  <c r="BE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  <c r="BE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  <c r="BE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  <c r="BE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  <c r="BE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  <c r="BE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  <c r="BE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  <c r="BE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  <c r="BE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  <c r="BE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  <c r="BE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  <c r="BE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  <c r="BE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  <c r="BE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  <c r="BE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  <c r="BE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  <c r="BE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  <c r="BE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  <c r="BE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  <c r="BE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  <c r="BE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  <c r="BE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  <c r="BE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  <c r="BE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  <c r="BE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  <c r="BE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  <c r="BE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  <c r="BE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  <c r="BE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  <c r="BE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  <c r="BE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  <c r="BE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  <c r="BE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  <c r="BE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  <c r="BE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  <c r="BE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  <c r="BE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  <c r="BE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  <c r="BE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  <c r="BE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  <c r="BE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  <c r="BE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  <c r="BE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  <c r="BE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  <c r="BE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  <c r="BE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  <c r="BE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  <c r="BE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  <c r="BE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  <c r="BE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  <c r="BE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  <c r="BE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  <c r="BE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  <c r="BE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  <c r="BE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  <c r="BE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  <c r="BE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  <c r="BE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  <c r="BE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  <c r="BE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  <c r="BE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  <c r="BE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  <c r="BE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  <c r="BE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  <c r="BE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  <c r="BE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  <c r="BE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  <c r="BE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  <c r="BE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  <c r="BE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  <c r="BE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  <c r="BE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  <c r="BE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  <c r="BE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  <c r="BE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  <c r="BE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  <c r="BE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  <c r="BE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  <c r="BE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  <c r="BE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  <c r="BE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  <c r="BE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  <c r="BE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  <c r="BE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  <c r="BE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  <c r="BE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  <c r="BE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  <c r="BE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  <c r="BE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  <c r="BE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  <c r="BE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  <c r="BE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  <c r="BE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  <c r="BE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  <c r="BE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  <c r="BE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  <c r="BE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  <c r="BE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  <c r="BE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  <c r="BE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  <c r="BE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  <c r="BE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  <c r="BE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  <c r="BE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  <c r="BE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  <c r="BE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  <c r="BE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  <c r="BE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  <c r="BE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  <c r="BE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  <c r="BE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  <c r="BE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  <c r="BE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  <c r="BE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  <c r="BE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  <c r="BE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  <c r="BE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  <c r="BE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  <c r="BE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  <c r="BE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  <c r="BE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  <c r="BE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  <c r="BE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  <c r="BE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  <c r="BE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  <c r="BE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  <c r="BE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  <c r="BE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  <c r="BE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  <c r="BE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  <c r="BE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  <c r="BE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  <c r="BE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  <c r="BE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  <c r="BE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  <c r="BE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  <c r="BE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  <c r="BE1000" s="178"/>
    </row>
  </sheetData>
  <autoFilter ref="$T$1:$U$1000"/>
  <mergeCells count="12">
    <mergeCell ref="AL20:AL21"/>
    <mergeCell ref="AL34:AL35"/>
    <mergeCell ref="AM34:AM35"/>
    <mergeCell ref="AN34:AN35"/>
    <mergeCell ref="AO34:AO35"/>
    <mergeCell ref="AL5:AM5"/>
    <mergeCell ref="AL6:AL7"/>
    <mergeCell ref="AM6:AM7"/>
    <mergeCell ref="AR6:AS6"/>
    <mergeCell ref="AM20:AM21"/>
    <mergeCell ref="AN20:AN21"/>
    <mergeCell ref="AO20:AO21"/>
  </mergeCells>
  <conditionalFormatting sqref="B20:I20 V20:AI29 AJ20 N21:U29 K27 B29 D29:M29 AJ29 L37 N37:S37 T38 N42:S42">
    <cfRule type="cellIs" dxfId="0" priority="1" operator="equal">
      <formula>"RIS"</formula>
    </cfRule>
  </conditionalFormatting>
  <conditionalFormatting sqref="B20:I20 V20:AI29 AJ20 N21:U29 K27 B29 D29:M29 AJ29 L37 N37:S37 T38 N42:S42">
    <cfRule type="cellIs" dxfId="1" priority="2" operator="equal">
      <formula>"PDN"</formula>
    </cfRule>
  </conditionalFormatting>
  <conditionalFormatting sqref="B20:I20 V20:AI29 AJ20 N21:U29 K27 B29 D29:M29 AJ29 L37 N37:S37 T38 N42:S42">
    <cfRule type="cellIs" dxfId="2" priority="3" operator="equal">
      <formula>"art"</formula>
    </cfRule>
  </conditionalFormatting>
  <conditionalFormatting sqref="B34:I34">
    <cfRule type="cellIs" dxfId="0" priority="4" operator="equal">
      <formula>"RIS"</formula>
    </cfRule>
  </conditionalFormatting>
  <conditionalFormatting sqref="B34:I34">
    <cfRule type="cellIs" dxfId="1" priority="5" operator="equal">
      <formula>"PDN"</formula>
    </cfRule>
  </conditionalFormatting>
  <conditionalFormatting sqref="B34:I34">
    <cfRule type="cellIs" dxfId="2" priority="6" operator="equal">
      <formula>"art"</formula>
    </cfRule>
  </conditionalFormatting>
  <conditionalFormatting sqref="M35:S41 T35:U35 V35:AE41 L37:L39 T37:U42">
    <cfRule type="cellIs" dxfId="0" priority="7" operator="equal">
      <formula>"RIS"</formula>
    </cfRule>
  </conditionalFormatting>
  <conditionalFormatting sqref="M35:S41 T35:U35 V35:AE41 L37:L39 T37:U42">
    <cfRule type="cellIs" dxfId="1" priority="8" operator="equal">
      <formula>"PDN"</formula>
    </cfRule>
  </conditionalFormatting>
  <conditionalFormatting sqref="M35:S41 T35:U35 V35:AE41 L37:L39 T37:U42">
    <cfRule type="cellIs" dxfId="2" priority="9" operator="equal">
      <formula>"art"</formula>
    </cfRule>
  </conditionalFormatting>
  <conditionalFormatting sqref="J7:K7">
    <cfRule type="cellIs" dxfId="3" priority="10" operator="equal">
      <formula>"LMG"</formula>
    </cfRule>
  </conditionalFormatting>
  <conditionalFormatting sqref="J11:K11">
    <cfRule type="cellIs" dxfId="3" priority="11" operator="equal">
      <formula>"LMG"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71"/>
    <col customWidth="1" min="2" max="2" width="27.43"/>
    <col customWidth="1" min="3" max="3" width="34.29"/>
    <col customWidth="1" min="4" max="4" width="16.57"/>
    <col customWidth="1" hidden="1" min="5" max="9" width="14.0"/>
    <col customWidth="1" min="10" max="10" width="6.71"/>
    <col customWidth="1" min="11" max="11" width="5.0"/>
    <col customWidth="1" min="12" max="12" width="5.14"/>
    <col customWidth="1" min="13" max="13" width="6.57"/>
    <col customWidth="1" hidden="1" min="14" max="17" width="14.0"/>
    <col customWidth="1" hidden="1" min="18" max="18" width="8.14"/>
    <col customWidth="1" hidden="1" min="19" max="19" width="10.29"/>
    <col customWidth="1" min="20" max="20" width="7.29"/>
    <col customWidth="1" min="21" max="21" width="5.71"/>
    <col customWidth="1" hidden="1" min="22" max="22" width="6.57"/>
    <col customWidth="1" hidden="1" min="23" max="23" width="6.71"/>
    <col customWidth="1" hidden="1" min="24" max="24" width="7.43"/>
    <col customWidth="1" hidden="1" min="25" max="27" width="8.71"/>
    <col customWidth="1" hidden="1" min="28" max="29" width="10.43"/>
    <col customWidth="1" hidden="1" min="30" max="30" width="19.71"/>
    <col customWidth="1" hidden="1" min="31" max="31" width="19.86"/>
    <col customWidth="1" hidden="1" min="32" max="34" width="13.14"/>
    <col customWidth="1" hidden="1" min="35" max="35" width="12.29"/>
    <col customWidth="1" min="36" max="36" width="17.29"/>
    <col customWidth="1" min="37" max="37" width="11.43"/>
    <col customWidth="1" min="38" max="38" width="3.43"/>
    <col customWidth="1" min="39" max="39" width="12.86"/>
    <col customWidth="1" min="40" max="40" width="4.86"/>
    <col customWidth="1" min="41" max="41" width="12.57"/>
    <col customWidth="1" min="42" max="42" width="5.71"/>
    <col customWidth="1" min="43" max="43" width="4.86"/>
    <col customWidth="1" min="44" max="44" width="5.0"/>
    <col customWidth="1" min="45" max="45" width="4.86"/>
    <col customWidth="1" min="46" max="46" width="5.0"/>
    <col customWidth="1" min="47" max="47" width="4.86"/>
    <col customWidth="1" min="48" max="57" width="9.14"/>
  </cols>
  <sheetData>
    <row r="1" ht="12.75" customHeight="1">
      <c r="A1" s="221" t="s">
        <v>638</v>
      </c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1"/>
      <c r="P1" s="221"/>
      <c r="Q1" s="224"/>
      <c r="R1" s="225"/>
      <c r="S1" s="225"/>
      <c r="T1" s="711"/>
      <c r="U1" s="712"/>
      <c r="V1" s="224"/>
      <c r="W1" s="224"/>
      <c r="X1" s="221"/>
      <c r="Y1" s="221"/>
      <c r="Z1" s="221"/>
      <c r="AA1" s="221"/>
      <c r="AB1" s="226"/>
      <c r="AC1" s="226"/>
      <c r="AD1" s="226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  <c r="BE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1"/>
      <c r="P2" s="221"/>
      <c r="Q2" s="224"/>
      <c r="R2" s="225"/>
      <c r="S2" s="713"/>
      <c r="T2" s="239"/>
      <c r="U2" s="247"/>
      <c r="V2" s="224"/>
      <c r="W2" s="224"/>
      <c r="X2" s="221"/>
      <c r="Y2" s="221"/>
      <c r="Z2" s="221"/>
      <c r="AA2" s="221"/>
      <c r="AB2" s="226"/>
      <c r="AC2" s="226"/>
      <c r="AD2" s="226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  <c r="BE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1"/>
      <c r="P3" s="221"/>
      <c r="Q3" s="224"/>
      <c r="R3" s="225"/>
      <c r="S3" s="713"/>
      <c r="T3" s="239"/>
      <c r="U3" s="247"/>
      <c r="V3" s="224"/>
      <c r="W3" s="224"/>
      <c r="X3" s="221"/>
      <c r="Y3" s="221"/>
      <c r="Z3" s="221"/>
      <c r="AA3" s="221"/>
      <c r="AB3" s="226"/>
      <c r="AC3" s="226"/>
      <c r="AD3" s="226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  <c r="BE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1"/>
      <c r="P4" s="221"/>
      <c r="Q4" s="224"/>
      <c r="R4" s="225"/>
      <c r="S4" s="713"/>
      <c r="T4" s="239"/>
      <c r="U4" s="247"/>
      <c r="V4" s="224"/>
      <c r="W4" s="224"/>
      <c r="X4" s="221"/>
      <c r="Y4" s="221"/>
      <c r="Z4" s="221"/>
      <c r="AA4" s="221"/>
      <c r="AB4" s="226"/>
      <c r="AC4" s="226"/>
      <c r="AD4" s="226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  <c r="BE4" s="221"/>
    </row>
    <row r="5" ht="12.75" customHeight="1">
      <c r="A5" s="227" t="s">
        <v>370</v>
      </c>
      <c r="B5" s="226"/>
      <c r="C5" s="221"/>
      <c r="D5" s="222"/>
      <c r="E5" s="221"/>
      <c r="F5" s="221"/>
      <c r="G5" s="223"/>
      <c r="H5" s="223"/>
      <c r="I5" s="221"/>
      <c r="J5" s="223"/>
      <c r="K5" s="221"/>
      <c r="L5" s="223"/>
      <c r="M5" s="223"/>
      <c r="N5" s="223"/>
      <c r="O5" s="221"/>
      <c r="P5" s="221"/>
      <c r="Q5" s="224"/>
      <c r="R5" s="225"/>
      <c r="S5" s="713"/>
      <c r="T5" s="239"/>
      <c r="U5" s="247"/>
      <c r="V5" s="224"/>
      <c r="W5" s="224"/>
      <c r="X5" s="221"/>
      <c r="Y5" s="223"/>
      <c r="Z5" s="223"/>
      <c r="AA5" s="223"/>
      <c r="AB5" s="228"/>
      <c r="AC5" s="228"/>
      <c r="AD5" s="226"/>
      <c r="AE5" s="221"/>
      <c r="AF5" s="221"/>
      <c r="AG5" s="221"/>
      <c r="AH5" s="221"/>
      <c r="AI5" s="221"/>
      <c r="AJ5" s="221"/>
      <c r="AK5" s="221"/>
      <c r="AL5" s="229" t="s">
        <v>371</v>
      </c>
      <c r="AM5" s="230"/>
      <c r="AN5" s="92"/>
      <c r="AO5" s="92"/>
      <c r="AP5" s="92"/>
      <c r="AQ5" s="92"/>
      <c r="AR5" s="92"/>
      <c r="AS5" s="92"/>
      <c r="AT5" s="221"/>
      <c r="AU5" s="221"/>
      <c r="AV5" s="221"/>
      <c r="AW5" s="221"/>
      <c r="AX5" s="221"/>
      <c r="AY5" s="221"/>
      <c r="AZ5" s="221"/>
      <c r="BA5" s="221"/>
      <c r="BB5" s="221"/>
      <c r="BC5" s="221"/>
      <c r="BD5" s="221"/>
      <c r="BE5" s="221"/>
    </row>
    <row r="6" ht="25.5" customHeight="1">
      <c r="A6" s="231" t="s">
        <v>372</v>
      </c>
      <c r="B6" s="232" t="s">
        <v>11</v>
      </c>
      <c r="C6" s="231" t="s">
        <v>373</v>
      </c>
      <c r="D6" s="714" t="s">
        <v>374</v>
      </c>
      <c r="E6" s="233" t="s">
        <v>375</v>
      </c>
      <c r="F6" s="231" t="s">
        <v>376</v>
      </c>
      <c r="G6" s="232" t="s">
        <v>377</v>
      </c>
      <c r="H6" s="232" t="s">
        <v>378</v>
      </c>
      <c r="I6" s="232" t="s">
        <v>379</v>
      </c>
      <c r="J6" s="232" t="s">
        <v>13</v>
      </c>
      <c r="K6" s="232" t="s">
        <v>14</v>
      </c>
      <c r="L6" s="232" t="s">
        <v>15</v>
      </c>
      <c r="M6" s="232" t="s">
        <v>16</v>
      </c>
      <c r="N6" s="232" t="s">
        <v>380</v>
      </c>
      <c r="O6" s="232" t="s">
        <v>381</v>
      </c>
      <c r="P6" s="232" t="s">
        <v>382</v>
      </c>
      <c r="Q6" s="232" t="s">
        <v>383</v>
      </c>
      <c r="R6" s="231" t="s">
        <v>384</v>
      </c>
      <c r="S6" s="231"/>
      <c r="T6" s="231" t="s">
        <v>385</v>
      </c>
      <c r="U6" s="231" t="s">
        <v>386</v>
      </c>
      <c r="V6" s="231" t="s">
        <v>387</v>
      </c>
      <c r="W6" s="231" t="s">
        <v>388</v>
      </c>
      <c r="X6" s="231" t="s">
        <v>389</v>
      </c>
      <c r="Y6" s="231" t="s">
        <v>390</v>
      </c>
      <c r="Z6" s="232" t="s">
        <v>391</v>
      </c>
      <c r="AA6" s="232" t="s">
        <v>392</v>
      </c>
      <c r="AB6" s="231" t="s">
        <v>393</v>
      </c>
      <c r="AC6" s="231" t="s">
        <v>394</v>
      </c>
      <c r="AD6" s="231" t="s">
        <v>395</v>
      </c>
      <c r="AE6" s="221" t="s">
        <v>396</v>
      </c>
      <c r="AF6" s="221" t="s">
        <v>397</v>
      </c>
      <c r="AG6" s="221" t="s">
        <v>398</v>
      </c>
      <c r="AH6" s="221" t="s">
        <v>399</v>
      </c>
      <c r="AI6" s="221" t="s">
        <v>400</v>
      </c>
      <c r="AJ6" s="221"/>
      <c r="AK6" s="221"/>
      <c r="AL6" s="234" t="s">
        <v>372</v>
      </c>
      <c r="AM6" s="234" t="s">
        <v>12</v>
      </c>
      <c r="AN6" s="235"/>
      <c r="AO6" s="235"/>
      <c r="AP6" s="238" t="s">
        <v>35</v>
      </c>
      <c r="AQ6" s="219"/>
      <c r="AR6" s="238" t="s">
        <v>37</v>
      </c>
      <c r="AS6" s="219"/>
      <c r="AT6" s="221"/>
      <c r="AU6" s="221"/>
      <c r="AV6" s="221"/>
      <c r="AW6" s="221"/>
      <c r="AX6" s="221"/>
      <c r="AY6" s="221"/>
      <c r="AZ6" s="221"/>
      <c r="BA6" s="221"/>
      <c r="BB6" s="221"/>
      <c r="BC6" s="221"/>
      <c r="BD6" s="221"/>
      <c r="BE6" s="221"/>
    </row>
    <row r="7" ht="14.25" customHeight="1">
      <c r="A7" s="276">
        <v>1.0</v>
      </c>
      <c r="B7" s="549" t="s">
        <v>639</v>
      </c>
      <c r="C7" s="715" t="s">
        <v>401</v>
      </c>
      <c r="D7" s="549" t="s">
        <v>40</v>
      </c>
      <c r="E7" s="231"/>
      <c r="F7" s="243"/>
      <c r="G7" s="243"/>
      <c r="H7" s="239"/>
      <c r="I7" s="239"/>
      <c r="J7" s="716" t="s">
        <v>402</v>
      </c>
      <c r="K7" s="556" t="s">
        <v>66</v>
      </c>
      <c r="L7" s="556" t="s">
        <v>67</v>
      </c>
      <c r="M7" s="717" t="s">
        <v>41</v>
      </c>
      <c r="N7" s="245"/>
      <c r="O7" s="246"/>
      <c r="P7" s="239"/>
      <c r="Q7" s="239"/>
      <c r="R7" s="247"/>
      <c r="S7" s="247"/>
      <c r="T7" s="718"/>
      <c r="U7" s="247"/>
      <c r="V7" s="248"/>
      <c r="W7" s="248"/>
      <c r="X7" s="248"/>
      <c r="Y7" s="248"/>
      <c r="Z7" s="247"/>
      <c r="AA7" s="247"/>
      <c r="AB7" s="247"/>
      <c r="AC7" s="247"/>
      <c r="AD7" s="247"/>
      <c r="AE7" s="264"/>
      <c r="AF7" s="264"/>
      <c r="AG7" s="264"/>
      <c r="AH7" s="265"/>
      <c r="AI7" s="265"/>
      <c r="AJ7" s="719"/>
      <c r="AK7" s="221"/>
      <c r="AL7" s="250"/>
      <c r="AM7" s="250"/>
      <c r="AN7" s="251" t="s">
        <v>376</v>
      </c>
      <c r="AO7" s="251" t="s">
        <v>403</v>
      </c>
      <c r="AP7" s="252" t="s">
        <v>369</v>
      </c>
      <c r="AQ7" s="252" t="s">
        <v>404</v>
      </c>
      <c r="AR7" s="252" t="s">
        <v>369</v>
      </c>
      <c r="AS7" s="252" t="s">
        <v>404</v>
      </c>
      <c r="AT7" s="221"/>
      <c r="AU7" s="221"/>
      <c r="AV7" s="221"/>
      <c r="AW7" s="221"/>
      <c r="AX7" s="221"/>
      <c r="AY7" s="221"/>
      <c r="AZ7" s="221"/>
      <c r="BA7" s="221"/>
      <c r="BB7" s="221"/>
      <c r="BC7" s="221"/>
      <c r="BD7" s="221"/>
      <c r="BE7" s="221"/>
    </row>
    <row r="8" ht="14.25" customHeight="1">
      <c r="A8" s="276">
        <v>2.0</v>
      </c>
      <c r="B8" s="554">
        <v>1041103.0</v>
      </c>
      <c r="C8" s="720" t="s">
        <v>438</v>
      </c>
      <c r="D8" s="554" t="s">
        <v>27</v>
      </c>
      <c r="E8" s="231"/>
      <c r="F8" s="243"/>
      <c r="G8" s="243"/>
      <c r="H8" s="239"/>
      <c r="I8" s="239"/>
      <c r="J8" s="668" t="s">
        <v>439</v>
      </c>
      <c r="K8" s="608" t="s">
        <v>595</v>
      </c>
      <c r="L8" s="247"/>
      <c r="M8" s="247"/>
      <c r="N8" s="245"/>
      <c r="O8" s="246"/>
      <c r="P8" s="239"/>
      <c r="Q8" s="239"/>
      <c r="R8" s="247"/>
      <c r="S8" s="247"/>
      <c r="T8" s="721"/>
      <c r="U8" s="608"/>
      <c r="V8" s="248"/>
      <c r="W8" s="248"/>
      <c r="X8" s="255"/>
      <c r="Y8" s="247"/>
      <c r="Z8" s="247"/>
      <c r="AA8" s="247"/>
      <c r="AB8" s="247"/>
      <c r="AC8" s="247"/>
      <c r="AD8" s="247"/>
      <c r="AE8" s="256"/>
      <c r="AF8" s="256"/>
      <c r="AG8" s="256"/>
      <c r="AH8" s="256"/>
      <c r="AI8" s="222"/>
      <c r="AJ8" s="719"/>
      <c r="AK8" s="222"/>
      <c r="AL8" s="252">
        <v>1.0</v>
      </c>
      <c r="AM8" s="549" t="s">
        <v>40</v>
      </c>
      <c r="AN8" s="722">
        <v>2.0</v>
      </c>
      <c r="AO8" s="258" t="s">
        <v>407</v>
      </c>
      <c r="AP8" s="252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2</v>
      </c>
      <c r="AQ8" s="252">
        <f>(COUNTIFS(Jadwal!$D$7:$D$592,AM8,Jadwal!$E$7:$E$592,"P",Jadwal!$L$7:$L$592,$AP$6)+COUNTIFS(Jadwal!$O$7:$O$592,AM8,Jadwal!$P$7:$P$592,"P",Jadwal!$V$7:$V$592,$AP$6)+COUNTIFS(Jadwal!$Y$7:$Y$592,AM8,Jadwal!$Z$7:$Z$592,"P",Jadwal!$AF$7:$AF$592,$AP$6)+COUNTIFS(Jadwal!$AI$7:$AI$592,AM8,Jadwal!$AJ$7:$AJ$592,"P",Jadwal!$AP$7:$AP$592,$AP$6)+COUNTIFS(Jadwal!$AS$7:$AS$592,AM8,Jadwal!$AT$7:$AT$592,"P",Jadwal!$AZ$7:$AZ$592,$AP$6))+(COUNTIFS(Jadwal!$D$7:$D$592,AM8,Jadwal!$E$7:$E$592,"PM",Jadwal!$L$7:$L$592,$AP$6)+COUNTIFS(Jadwal!$O$7:$O$592,AM8,Jadwal!$P$7:$P$592,"PM",Jadwal!$V$7:$V$592,$AP$6)+COUNTIFS(Jadwal!$Y$7:$Y$592,AM8,Jadwal!$Z$7:$Z$592,"PM",Jadwal!$AF$7:$AF$592,$AP$6)+COUNTIFS(Jadwal!$AI$7:$AI$592,AM8,Jadwal!$AJ$7:$AJ$592,"PM",Jadwal!$AP$7:$AP$592,$AP$6)+COUNTIFS(Jadwal!$AS$7:$AS$592,AM8,Jadwal!$AT$7:$AT$592,"PM",Jadwal!$AZ$7:$AZ$592,$AP$6))</f>
        <v>0</v>
      </c>
      <c r="AR8" s="252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2</v>
      </c>
      <c r="AS8" s="252">
        <f>(COUNTIFS(Jadwal!$D$7:$D$592,AM8,Jadwal!$E$7:$E$592,"P",Jadwal!$L$7:$L$592,$AR$6)+COUNTIFS(Jadwal!$O$7:$O$592,AM8,Jadwal!$P$7:$P$592,"P",Jadwal!$V$7:$V$592,$AR$6)+COUNTIFS(Jadwal!$Y$7:$Y$592,AM8,Jadwal!$Z$7:$Z$592,"P",Jadwal!$AF$7:$AF$592,$AR$6)+COUNTIFS(Jadwal!$AI$7:$AI$592,AM8,Jadwal!$AJ$7:$AJ$592,"P",Jadwal!$AP$7:$AP$592,$AR$6)+COUNTIFS(Jadwal!$AS$7:$AS$592,AM8,Jadwal!$AT$7:$AT$592,"P",Jadwal!$AZ$7:$AZ$592,$AR$6))+ (COUNTIFS(Jadwal!$D$7:$D$592,AM8,Jadwal!$E$7:$E$592,"PM",Jadwal!$L$7:$L$592,$AR$6)+COUNTIFS(Jadwal!$O$7:$O$592,AM8,Jadwal!$P$7:$P$592,"PM",Jadwal!$V$7:$V$592,$AR$6)+COUNTIFS(Jadwal!$Y$7:$Y$592,AM8,Jadwal!$Z$7:$Z$592,"PM",Jadwal!$AF$7:$AF$592,$AR$6)+COUNTIFS(Jadwal!$AI$7:$AI$592,AM8,Jadwal!$AJ$7:$AJ$592,"PM",Jadwal!$AP$7:$AP$592,$AR$6)+COUNTIFS(Jadwal!$AS$7:$AS$592,AM8,Jadwal!$AT$7:$AT$592,"PM",Jadwal!$AZ$7:$AZ$592,$AR$6))</f>
        <v>0</v>
      </c>
      <c r="AT8" s="259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</row>
    <row r="9" ht="14.25" customHeight="1">
      <c r="A9" s="276">
        <v>3.0</v>
      </c>
      <c r="B9" s="554">
        <v>1141104.0</v>
      </c>
      <c r="C9" s="720" t="s">
        <v>621</v>
      </c>
      <c r="D9" s="554" t="s">
        <v>36</v>
      </c>
      <c r="E9" s="231"/>
      <c r="F9" s="243"/>
      <c r="G9" s="243"/>
      <c r="H9" s="239"/>
      <c r="I9" s="239"/>
      <c r="J9" s="557" t="s">
        <v>622</v>
      </c>
      <c r="K9" s="626"/>
      <c r="L9" s="247"/>
      <c r="M9" s="247"/>
      <c r="N9" s="246"/>
      <c r="O9" s="239"/>
      <c r="P9" s="239"/>
      <c r="Q9" s="247"/>
      <c r="R9" s="247"/>
      <c r="S9" s="247"/>
      <c r="T9" s="655"/>
      <c r="U9" s="656"/>
      <c r="V9" s="247"/>
      <c r="W9" s="247"/>
      <c r="X9" s="239"/>
      <c r="Y9" s="239"/>
      <c r="Z9" s="239"/>
      <c r="AA9" s="239"/>
      <c r="AB9" s="239"/>
      <c r="AC9" s="239"/>
      <c r="AD9" s="239"/>
      <c r="AE9" s="221"/>
      <c r="AF9" s="221"/>
      <c r="AG9" s="221"/>
      <c r="AH9" s="221"/>
      <c r="AI9" s="221"/>
      <c r="AJ9" s="719"/>
      <c r="AK9" s="265"/>
      <c r="AL9" s="252">
        <v>2.0</v>
      </c>
      <c r="AM9" s="554" t="s">
        <v>27</v>
      </c>
      <c r="AN9" s="723">
        <v>2.0</v>
      </c>
      <c r="AO9" s="258" t="s">
        <v>589</v>
      </c>
      <c r="AP9" s="252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1</v>
      </c>
      <c r="AQ9" s="252">
        <f>(COUNTIFS(Jadwal!$D$7:$D$592,AM9,Jadwal!$E$7:$E$592,"P",Jadwal!$L$7:$L$592,$AP$6)+COUNTIFS(Jadwal!$O$7:$O$592,AM9,Jadwal!$P$7:$P$592,"P",Jadwal!$V$7:$V$592,$AP$6)+COUNTIFS(Jadwal!$Y$7:$Y$592,AM9,Jadwal!$Z$7:$Z$592,"P",Jadwal!$AF$7:$AF$592,$AP$6)+COUNTIFS(Jadwal!$AI$7:$AI$592,AM9,Jadwal!$AJ$7:$AJ$592,"P",Jadwal!$AP$7:$AP$592,$AP$6)+COUNTIFS(Jadwal!$AS$7:$AS$592,AM9,Jadwal!$AT$7:$AT$592,"P",Jadwal!$AZ$7:$AZ$592,$AP$6))+(COUNTIFS(Jadwal!$D$7:$D$592,AM9,Jadwal!$E$7:$E$592,"PM",Jadwal!$L$7:$L$592,$AP$6)+COUNTIFS(Jadwal!$O$7:$O$592,AM9,Jadwal!$P$7:$P$592,"PM",Jadwal!$V$7:$V$592,$AP$6)+COUNTIFS(Jadwal!$Y$7:$Y$592,AM9,Jadwal!$Z$7:$Z$592,"PM",Jadwal!$AF$7:$AF$592,$AP$6)+COUNTIFS(Jadwal!$AI$7:$AI$592,AM9,Jadwal!$AJ$7:$AJ$592,"PM",Jadwal!$AP$7:$AP$592,$AP$6)+COUNTIFS(Jadwal!$AS$7:$AS$592,AM9,Jadwal!$AT$7:$AT$592,"PM",Jadwal!$AZ$7:$AZ$592,$AP$6))</f>
        <v>2</v>
      </c>
      <c r="AR9" s="252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1</v>
      </c>
      <c r="AS9" s="252">
        <f>(COUNTIFS(Jadwal!$D$7:$D$592,AM9,Jadwal!$E$7:$E$592,"P",Jadwal!$L$7:$L$592,$AR$6)+COUNTIFS(Jadwal!$O$7:$O$592,AM9,Jadwal!$P$7:$P$592,"P",Jadwal!$V$7:$V$592,$AR$6)+COUNTIFS(Jadwal!$Y$7:$Y$592,AM9,Jadwal!$Z$7:$Z$592,"P",Jadwal!$AF$7:$AF$592,$AR$6)+COUNTIFS(Jadwal!$AI$7:$AI$592,AM9,Jadwal!$AJ$7:$AJ$592,"P",Jadwal!$AP$7:$AP$592,$AR$6)+COUNTIFS(Jadwal!$AS$7:$AS$592,AM9,Jadwal!$AT$7:$AT$592,"P",Jadwal!$AZ$7:$AZ$592,$AR$6))+ (COUNTIFS(Jadwal!$D$7:$D$592,AM9,Jadwal!$E$7:$E$592,"PM",Jadwal!$L$7:$L$592,$AR$6)+COUNTIFS(Jadwal!$O$7:$O$592,AM9,Jadwal!$P$7:$P$592,"PM",Jadwal!$V$7:$V$592,$AR$6)+COUNTIFS(Jadwal!$Y$7:$Y$592,AM9,Jadwal!$Z$7:$Z$592,"PM",Jadwal!$AF$7:$AF$592,$AR$6)+COUNTIFS(Jadwal!$AI$7:$AI$592,AM9,Jadwal!$AJ$7:$AJ$592,"PM",Jadwal!$AP$7:$AP$592,$AR$6)+COUNTIFS(Jadwal!$AS$7:$AS$592,AM9,Jadwal!$AT$7:$AT$592,"PM",Jadwal!$AZ$7:$AZ$592,$AR$6))</f>
        <v>2</v>
      </c>
      <c r="AT9" s="226"/>
      <c r="AU9" s="221"/>
      <c r="AV9" s="221"/>
      <c r="AW9" s="221"/>
      <c r="AX9" s="221"/>
      <c r="AY9" s="221"/>
      <c r="AZ9" s="221"/>
      <c r="BA9" s="221"/>
      <c r="BB9" s="221"/>
      <c r="BC9" s="221"/>
      <c r="BD9" s="221"/>
      <c r="BE9" s="221"/>
    </row>
    <row r="10" ht="14.25" customHeight="1">
      <c r="A10" s="276">
        <v>4.0</v>
      </c>
      <c r="B10" s="554" t="s">
        <v>38</v>
      </c>
      <c r="C10" s="724" t="s">
        <v>640</v>
      </c>
      <c r="D10" s="554" t="s">
        <v>23</v>
      </c>
      <c r="E10" s="231"/>
      <c r="F10" s="231"/>
      <c r="G10" s="243"/>
      <c r="H10" s="239"/>
      <c r="I10" s="239"/>
      <c r="J10" s="629" t="s">
        <v>542</v>
      </c>
      <c r="K10" s="590"/>
      <c r="L10" s="247"/>
      <c r="M10" s="247"/>
      <c r="N10" s="246"/>
      <c r="O10" s="239"/>
      <c r="P10" s="239"/>
      <c r="Q10" s="247"/>
      <c r="R10" s="247"/>
      <c r="S10" s="247"/>
      <c r="T10" s="544"/>
      <c r="U10" s="690"/>
      <c r="V10" s="224"/>
      <c r="W10" s="224"/>
      <c r="X10" s="221"/>
      <c r="Y10" s="221"/>
      <c r="Z10" s="221"/>
      <c r="AA10" s="221"/>
      <c r="AB10" s="226"/>
      <c r="AC10" s="226"/>
      <c r="AD10" s="226"/>
      <c r="AE10" s="221"/>
      <c r="AF10" s="221"/>
      <c r="AG10" s="221"/>
      <c r="AH10" s="221"/>
      <c r="AI10" s="221"/>
      <c r="AJ10" s="719"/>
      <c r="AK10" s="265"/>
      <c r="AL10" s="252">
        <v>3.0</v>
      </c>
      <c r="AM10" s="554" t="s">
        <v>36</v>
      </c>
      <c r="AN10" s="723">
        <v>3.0</v>
      </c>
      <c r="AO10" s="252" t="s">
        <v>602</v>
      </c>
      <c r="AP10" s="252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1</v>
      </c>
      <c r="AQ10" s="252">
        <f>(COUNTIFS(Jadwal!$D$7:$D$592,AM10,Jadwal!$E$7:$E$592,"P",Jadwal!$L$7:$L$592,$AP$6)+COUNTIFS(Jadwal!$O$7:$O$592,AM10,Jadwal!$P$7:$P$592,"P",Jadwal!$V$7:$V$592,$AP$6)+COUNTIFS(Jadwal!$Y$7:$Y$592,AM10,Jadwal!$Z$7:$Z$592,"P",Jadwal!$AF$7:$AF$592,$AP$6)+COUNTIFS(Jadwal!$AI$7:$AI$592,AM10,Jadwal!$AJ$7:$AJ$592,"P",Jadwal!$AP$7:$AP$592,$AP$6)+COUNTIFS(Jadwal!$AS$7:$AS$592,AM10,Jadwal!$AT$7:$AT$592,"P",Jadwal!$AZ$7:$AZ$592,$AP$6))+(COUNTIFS(Jadwal!$D$7:$D$592,AM10,Jadwal!$E$7:$E$592,"PM",Jadwal!$L$7:$L$592,$AP$6)+COUNTIFS(Jadwal!$O$7:$O$592,AM10,Jadwal!$P$7:$P$592,"PM",Jadwal!$V$7:$V$592,$AP$6)+COUNTIFS(Jadwal!$Y$7:$Y$592,AM10,Jadwal!$Z$7:$Z$592,"PM",Jadwal!$AF$7:$AF$592,$AP$6)+COUNTIFS(Jadwal!$AI$7:$AI$592,AM10,Jadwal!$AJ$7:$AJ$592,"PM",Jadwal!$AP$7:$AP$592,$AP$6)+COUNTIFS(Jadwal!$AS$7:$AS$592,AM10,Jadwal!$AT$7:$AT$592,"PM",Jadwal!$AZ$7:$AZ$592,$AP$6))</f>
        <v>4</v>
      </c>
      <c r="AR10" s="252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1</v>
      </c>
      <c r="AS10" s="252">
        <f>(COUNTIFS(Jadwal!$D$7:$D$592,AM10,Jadwal!$E$7:$E$592,"P",Jadwal!$L$7:$L$592,$AR$6)+COUNTIFS(Jadwal!$O$7:$O$592,AM10,Jadwal!$P$7:$P$592,"P",Jadwal!$V$7:$V$592,$AR$6)+COUNTIFS(Jadwal!$Y$7:$Y$592,AM10,Jadwal!$Z$7:$Z$592,"P",Jadwal!$AF$7:$AF$592,$AR$6)+COUNTIFS(Jadwal!$AI$7:$AI$592,AM10,Jadwal!$AJ$7:$AJ$592,"P",Jadwal!$AP$7:$AP$592,$AR$6)+COUNTIFS(Jadwal!$AS$7:$AS$592,AM10,Jadwal!$AT$7:$AT$592,"P",Jadwal!$AZ$7:$AZ$592,$AR$6))+ (COUNTIFS(Jadwal!$D$7:$D$592,AM10,Jadwal!$E$7:$E$592,"PM",Jadwal!$L$7:$L$592,$AR$6)+COUNTIFS(Jadwal!$O$7:$O$592,AM10,Jadwal!$P$7:$P$592,"PM",Jadwal!$V$7:$V$592,$AR$6)+COUNTIFS(Jadwal!$Y$7:$Y$592,AM10,Jadwal!$Z$7:$Z$592,"PM",Jadwal!$AF$7:$AF$592,$AR$6)+COUNTIFS(Jadwal!$AI$7:$AI$592,AM10,Jadwal!$AJ$7:$AJ$592,"PM",Jadwal!$AP$7:$AP$592,$AR$6)+COUNTIFS(Jadwal!$AS$7:$AS$592,AM10,Jadwal!$AT$7:$AT$592,"PM",Jadwal!$AZ$7:$AZ$592,$AR$6))</f>
        <v>4</v>
      </c>
      <c r="AT10" s="226"/>
      <c r="AU10" s="725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</row>
    <row r="11" ht="14.25" customHeight="1">
      <c r="A11" s="276">
        <v>5.0</v>
      </c>
      <c r="B11" s="554" t="s">
        <v>240</v>
      </c>
      <c r="C11" s="720" t="s">
        <v>641</v>
      </c>
      <c r="D11" s="554" t="s">
        <v>241</v>
      </c>
      <c r="E11" s="231"/>
      <c r="F11" s="243"/>
      <c r="G11" s="243"/>
      <c r="H11" s="239"/>
      <c r="I11" s="239"/>
      <c r="J11" s="244" t="s">
        <v>409</v>
      </c>
      <c r="K11" s="241" t="s">
        <v>410</v>
      </c>
      <c r="L11" s="260" t="s">
        <v>411</v>
      </c>
      <c r="M11" s="726"/>
      <c r="N11" s="727"/>
      <c r="O11" s="728"/>
      <c r="P11" s="239"/>
      <c r="Q11" s="239"/>
      <c r="R11" s="247"/>
      <c r="S11" s="247"/>
      <c r="T11" s="551"/>
      <c r="U11" s="690"/>
      <c r="V11" s="248"/>
      <c r="W11" s="248"/>
      <c r="X11" s="247"/>
      <c r="Y11" s="247"/>
      <c r="Z11" s="247"/>
      <c r="AA11" s="247"/>
      <c r="AB11" s="247"/>
      <c r="AC11" s="247"/>
      <c r="AD11" s="247"/>
      <c r="AE11" s="264"/>
      <c r="AF11" s="264"/>
      <c r="AG11" s="264"/>
      <c r="AH11" s="265"/>
      <c r="AI11" s="265"/>
      <c r="AJ11" s="719"/>
      <c r="AK11" s="265"/>
      <c r="AL11" s="252">
        <v>4.0</v>
      </c>
      <c r="AM11" s="554" t="s">
        <v>23</v>
      </c>
      <c r="AN11" s="729">
        <v>2.0</v>
      </c>
      <c r="AO11" s="258" t="s">
        <v>589</v>
      </c>
      <c r="AP11" s="252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1</v>
      </c>
      <c r="AQ11" s="252">
        <f>(COUNTIFS(Jadwal!$D$7:$D$592,AM11,Jadwal!$E$7:$E$592,"P",Jadwal!$L$7:$L$592,$AP$6)+COUNTIFS(Jadwal!$O$7:$O$592,AM11,Jadwal!$P$7:$P$592,"P",Jadwal!$V$7:$V$592,$AP$6)+COUNTIFS(Jadwal!$Y$7:$Y$592,AM11,Jadwal!$Z$7:$Z$592,"P",Jadwal!$AF$7:$AF$592,$AP$6)+COUNTIFS(Jadwal!$AI$7:$AI$592,AM11,Jadwal!$AJ$7:$AJ$592,"P",Jadwal!$AP$7:$AP$592,$AP$6)+COUNTIFS(Jadwal!$AS$7:$AS$592,AM11,Jadwal!$AT$7:$AT$592,"P",Jadwal!$AZ$7:$AZ$592,$AP$6))+(COUNTIFS(Jadwal!$D$7:$D$592,AM11,Jadwal!$E$7:$E$592,"PM",Jadwal!$L$7:$L$592,$AP$6)+COUNTIFS(Jadwal!$O$7:$O$592,AM11,Jadwal!$P$7:$P$592,"PM",Jadwal!$V$7:$V$592,$AP$6)+COUNTIFS(Jadwal!$Y$7:$Y$592,AM11,Jadwal!$Z$7:$Z$592,"PM",Jadwal!$AF$7:$AF$592,$AP$6)+COUNTIFS(Jadwal!$AI$7:$AI$592,AM11,Jadwal!$AJ$7:$AJ$592,"PM",Jadwal!$AP$7:$AP$592,$AP$6)+COUNTIFS(Jadwal!$AS$7:$AS$592,AM11,Jadwal!$AT$7:$AT$592,"PM",Jadwal!$AZ$7:$AZ$592,$AP$6))</f>
        <v>2</v>
      </c>
      <c r="AR11" s="252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1</v>
      </c>
      <c r="AS11" s="252">
        <f>(COUNTIFS(Jadwal!$D$7:$D$592,AM11,Jadwal!$E$7:$E$592,"P",Jadwal!$L$7:$L$592,$AR$6)+COUNTIFS(Jadwal!$O$7:$O$592,AM11,Jadwal!$P$7:$P$592,"P",Jadwal!$V$7:$V$592,$AR$6)+COUNTIFS(Jadwal!$Y$7:$Y$592,AM11,Jadwal!$Z$7:$Z$592,"P",Jadwal!$AF$7:$AF$592,$AR$6)+COUNTIFS(Jadwal!$AI$7:$AI$592,AM11,Jadwal!$AJ$7:$AJ$592,"P",Jadwal!$AP$7:$AP$592,$AR$6)+COUNTIFS(Jadwal!$AS$7:$AS$592,AM11,Jadwal!$AT$7:$AT$592,"P",Jadwal!$AZ$7:$AZ$592,$AR$6))+ (COUNTIFS(Jadwal!$D$7:$D$592,AM11,Jadwal!$E$7:$E$592,"PM",Jadwal!$L$7:$L$592,$AR$6)+COUNTIFS(Jadwal!$O$7:$O$592,AM11,Jadwal!$P$7:$P$592,"PM",Jadwal!$V$7:$V$592,$AR$6)+COUNTIFS(Jadwal!$Y$7:$Y$592,AM11,Jadwal!$Z$7:$Z$592,"PM",Jadwal!$AF$7:$AF$592,$AR$6)+COUNTIFS(Jadwal!$AI$7:$AI$592,AM11,Jadwal!$AJ$7:$AJ$592,"PM",Jadwal!$AP$7:$AP$592,$AR$6)+COUNTIFS(Jadwal!$AS$7:$AS$592,AM11,Jadwal!$AT$7:$AT$592,"PM",Jadwal!$AZ$7:$AZ$592,$AR$6))</f>
        <v>2</v>
      </c>
      <c r="AT11" s="226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</row>
    <row r="12" ht="14.25" customHeight="1">
      <c r="A12" s="276">
        <v>6.0</v>
      </c>
      <c r="B12" s="554">
        <v>1041101.0</v>
      </c>
      <c r="C12" s="720" t="s">
        <v>590</v>
      </c>
      <c r="D12" s="554" t="s">
        <v>236</v>
      </c>
      <c r="E12" s="231"/>
      <c r="F12" s="243"/>
      <c r="G12" s="243"/>
      <c r="H12" s="239"/>
      <c r="I12" s="239"/>
      <c r="J12" s="730" t="s">
        <v>611</v>
      </c>
      <c r="K12" s="533"/>
      <c r="L12" s="533"/>
      <c r="M12" s="533"/>
      <c r="N12" s="731"/>
      <c r="O12" s="530"/>
      <c r="P12" s="239"/>
      <c r="Q12" s="239"/>
      <c r="R12" s="247"/>
      <c r="S12" s="247"/>
      <c r="T12" s="732"/>
      <c r="U12" s="690"/>
      <c r="V12" s="248"/>
      <c r="W12" s="248"/>
      <c r="X12" s="247"/>
      <c r="Y12" s="247"/>
      <c r="Z12" s="247"/>
      <c r="AA12" s="247"/>
      <c r="AB12" s="247"/>
      <c r="AC12" s="247"/>
      <c r="AD12" s="247"/>
      <c r="AE12" s="264"/>
      <c r="AF12" s="264"/>
      <c r="AG12" s="264"/>
      <c r="AH12" s="265"/>
      <c r="AI12" s="265"/>
      <c r="AJ12" s="719"/>
      <c r="AK12" s="265"/>
      <c r="AL12" s="252">
        <v>5.0</v>
      </c>
      <c r="AM12" s="554" t="s">
        <v>241</v>
      </c>
      <c r="AN12" s="729">
        <v>2.0</v>
      </c>
      <c r="AO12" s="258" t="s">
        <v>407</v>
      </c>
      <c r="AP12" s="252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2</v>
      </c>
      <c r="AQ12" s="252">
        <f>(COUNTIFS(Jadwal!$D$7:$D$592,AM12,Jadwal!$E$7:$E$592,"P",Jadwal!$L$7:$L$592,$AP$6)+COUNTIFS(Jadwal!$O$7:$O$592,AM12,Jadwal!$P$7:$P$592,"P",Jadwal!$V$7:$V$592,$AP$6)+COUNTIFS(Jadwal!$Y$7:$Y$592,AM12,Jadwal!$Z$7:$Z$592,"P",Jadwal!$AF$7:$AF$592,$AP$6)+COUNTIFS(Jadwal!$AI$7:$AI$592,AM12,Jadwal!$AJ$7:$AJ$592,"P",Jadwal!$AP$7:$AP$592,$AP$6)+COUNTIFS(Jadwal!$AS$7:$AS$592,AM12,Jadwal!$AT$7:$AT$592,"P",Jadwal!$AZ$7:$AZ$592,$AP$6))+(COUNTIFS(Jadwal!$D$7:$D$592,AM12,Jadwal!$E$7:$E$592,"PM",Jadwal!$L$7:$L$592,$AP$6)+COUNTIFS(Jadwal!$O$7:$O$592,AM12,Jadwal!$P$7:$P$592,"PM",Jadwal!$V$7:$V$592,$AP$6)+COUNTIFS(Jadwal!$Y$7:$Y$592,AM12,Jadwal!$Z$7:$Z$592,"PM",Jadwal!$AF$7:$AF$592,$AP$6)+COUNTIFS(Jadwal!$AI$7:$AI$592,AM12,Jadwal!$AJ$7:$AJ$592,"PM",Jadwal!$AP$7:$AP$592,$AP$6)+COUNTIFS(Jadwal!$AS$7:$AS$592,AM12,Jadwal!$AT$7:$AT$592,"PM",Jadwal!$AZ$7:$AZ$592,$AP$6))</f>
        <v>0</v>
      </c>
      <c r="AR12" s="252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2</v>
      </c>
      <c r="AS12" s="252">
        <f>(COUNTIFS(Jadwal!$D$7:$D$592,AM12,Jadwal!$E$7:$E$592,"P",Jadwal!$L$7:$L$592,$AR$6)+COUNTIFS(Jadwal!$O$7:$O$592,AM12,Jadwal!$P$7:$P$592,"P",Jadwal!$V$7:$V$592,$AR$6)+COUNTIFS(Jadwal!$Y$7:$Y$592,AM12,Jadwal!$Z$7:$Z$592,"P",Jadwal!$AF$7:$AF$592,$AR$6)+COUNTIFS(Jadwal!$AI$7:$AI$592,AM12,Jadwal!$AJ$7:$AJ$592,"P",Jadwal!$AP$7:$AP$592,$AR$6)+COUNTIFS(Jadwal!$AS$7:$AS$592,AM12,Jadwal!$AT$7:$AT$592,"P",Jadwal!$AZ$7:$AZ$592,$AR$6))+ (COUNTIFS(Jadwal!$D$7:$D$592,AM12,Jadwal!$E$7:$E$592,"PM",Jadwal!$L$7:$L$592,$AR$6)+COUNTIFS(Jadwal!$O$7:$O$592,AM12,Jadwal!$P$7:$P$592,"PM",Jadwal!$V$7:$V$592,$AR$6)+COUNTIFS(Jadwal!$Y$7:$Y$592,AM12,Jadwal!$Z$7:$Z$592,"PM",Jadwal!$AF$7:$AF$592,$AR$6)+COUNTIFS(Jadwal!$AI$7:$AI$592,AM12,Jadwal!$AJ$7:$AJ$592,"PM",Jadwal!$AP$7:$AP$592,$AR$6)+COUNTIFS(Jadwal!$AS$7:$AS$592,AM12,Jadwal!$AT$7:$AT$592,"PM",Jadwal!$AZ$7:$AZ$592,$AR$6))</f>
        <v>0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</row>
    <row r="13" ht="15.75" customHeight="1">
      <c r="A13" s="276">
        <v>7.0</v>
      </c>
      <c r="B13" s="554">
        <v>1041102.0</v>
      </c>
      <c r="C13" s="720" t="s">
        <v>593</v>
      </c>
      <c r="D13" s="554" t="s">
        <v>29</v>
      </c>
      <c r="E13" s="231"/>
      <c r="F13" s="243"/>
      <c r="G13" s="243"/>
      <c r="H13" s="239"/>
      <c r="I13" s="239"/>
      <c r="J13" s="629" t="s">
        <v>67</v>
      </c>
      <c r="K13" s="733" t="s">
        <v>431</v>
      </c>
      <c r="L13" s="533"/>
      <c r="M13" s="533"/>
      <c r="N13" s="731"/>
      <c r="O13" s="530"/>
      <c r="P13" s="239"/>
      <c r="Q13" s="239"/>
      <c r="R13" s="247"/>
      <c r="S13" s="247"/>
      <c r="T13" s="701"/>
      <c r="U13" s="303"/>
      <c r="V13" s="248"/>
      <c r="W13" s="248"/>
      <c r="X13" s="248"/>
      <c r="Y13" s="248"/>
      <c r="Z13" s="247"/>
      <c r="AA13" s="247"/>
      <c r="AB13" s="247"/>
      <c r="AC13" s="247"/>
      <c r="AD13" s="247"/>
      <c r="AE13" s="221"/>
      <c r="AF13" s="221"/>
      <c r="AG13" s="221"/>
      <c r="AH13" s="221"/>
      <c r="AI13" s="221"/>
      <c r="AJ13" s="734"/>
      <c r="AK13" s="221"/>
      <c r="AL13" s="252">
        <v>6.0</v>
      </c>
      <c r="AM13" s="554" t="s">
        <v>236</v>
      </c>
      <c r="AN13" s="729">
        <v>3.0</v>
      </c>
      <c r="AO13" s="252" t="s">
        <v>602</v>
      </c>
      <c r="AP13" s="252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1</v>
      </c>
      <c r="AQ13" s="252">
        <f>(COUNTIFS(Jadwal!$D$7:$D$592,AM13,Jadwal!$E$7:$E$592,"P",Jadwal!$L$7:$L$592,$AP$6)+COUNTIFS(Jadwal!$O$7:$O$592,AM13,Jadwal!$P$7:$P$592,"P",Jadwal!$V$7:$V$592,$AP$6)+COUNTIFS(Jadwal!$Y$7:$Y$592,AM13,Jadwal!$Z$7:$Z$592,"P",Jadwal!$AF$7:$AF$592,$AP$6)+COUNTIFS(Jadwal!$AI$7:$AI$592,AM13,Jadwal!$AJ$7:$AJ$592,"P",Jadwal!$AP$7:$AP$592,$AP$6)+COUNTIFS(Jadwal!$AS$7:$AS$592,AM13,Jadwal!$AT$7:$AT$592,"P",Jadwal!$AZ$7:$AZ$592,$AP$6))+(COUNTIFS(Jadwal!$D$7:$D$592,AM13,Jadwal!$E$7:$E$592,"PM",Jadwal!$L$7:$L$592,$AP$6)+COUNTIFS(Jadwal!$O$7:$O$592,AM13,Jadwal!$P$7:$P$592,"PM",Jadwal!$V$7:$V$592,$AP$6)+COUNTIFS(Jadwal!$Y$7:$Y$592,AM13,Jadwal!$Z$7:$Z$592,"PM",Jadwal!$AF$7:$AF$592,$AP$6)+COUNTIFS(Jadwal!$AI$7:$AI$592,AM13,Jadwal!$AJ$7:$AJ$592,"PM",Jadwal!$AP$7:$AP$592,$AP$6)+COUNTIFS(Jadwal!$AS$7:$AS$592,AM13,Jadwal!$AT$7:$AT$592,"PM",Jadwal!$AZ$7:$AZ$592,$AP$6))</f>
        <v>4</v>
      </c>
      <c r="AR13" s="252">
        <f>COUNTIFS(Jadwal!$D$7:$D$537,AM13,Jadwal!$E$7:$E$537,"T",Jadwal!$L$7:$L$537,$AR$6)+COUNTIFS(Jadwal!$O$7:$O$537,AM13,Jadwal!$P$7:$P$537,"T",Jadwal!$V$7:$V$537,$AR$6)+COUNTIFS(Jadwal!$Y$7:$Y$537,AM13,Jadwal!$Z$7:$Z$537,"T",Jadwal!$AF$7:$AF$537,$AR$6)+COUNTIFS(Jadwal!$AI$7:$AI$537,AM13,Jadwal!$AJ$7:$AJ$537,"T",Jadwal!$AP$7:$AP$537,$AR$6)+COUNTIFS(Jadwal!$AS$7:$AS$537,AM13,Jadwal!$AT$7:$AT$537,"T",Jadwal!$AZ$7:$AZ$537,$AR$6)</f>
        <v>1</v>
      </c>
      <c r="AS13" s="252">
        <f>(COUNTIFS(Jadwal!$D$7:$D$592,AM13,Jadwal!$E$7:$E$592,"P",Jadwal!$L$7:$L$592,$AR$6)+COUNTIFS(Jadwal!$O$7:$O$592,AM13,Jadwal!$P$7:$P$592,"P",Jadwal!$V$7:$V$592,$AR$6)+COUNTIFS(Jadwal!$Y$7:$Y$592,AM13,Jadwal!$Z$7:$Z$592,"P",Jadwal!$AF$7:$AF$592,$AR$6)+COUNTIFS(Jadwal!$AI$7:$AI$592,AM13,Jadwal!$AJ$7:$AJ$592,"P",Jadwal!$AP$7:$AP$592,$AR$6)+COUNTIFS(Jadwal!$AS$7:$AS$592,AM13,Jadwal!$AT$7:$AT$592,"P",Jadwal!$AZ$7:$AZ$592,$AR$6))+ (COUNTIFS(Jadwal!$D$7:$D$592,AM13,Jadwal!$E$7:$E$592,"PM",Jadwal!$L$7:$L$592,$AR$6)+COUNTIFS(Jadwal!$O$7:$O$592,AM13,Jadwal!$P$7:$P$592,"PM",Jadwal!$V$7:$V$592,$AR$6)+COUNTIFS(Jadwal!$Y$7:$Y$592,AM13,Jadwal!$Z$7:$Z$592,"PM",Jadwal!$AF$7:$AF$592,$AR$6)+COUNTIFS(Jadwal!$AI$7:$AI$592,AM13,Jadwal!$AJ$7:$AJ$592,"PM",Jadwal!$AP$7:$AP$592,$AR$6)+COUNTIFS(Jadwal!$AS$7:$AS$592,AM13,Jadwal!$AT$7:$AT$592,"PM",Jadwal!$AZ$7:$AZ$592,$AR$6))</f>
        <v>4</v>
      </c>
      <c r="AT13" s="226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</row>
    <row r="14" ht="14.25" customHeight="1">
      <c r="A14" s="276">
        <v>8.0</v>
      </c>
      <c r="B14" s="735">
        <v>1141105.0</v>
      </c>
      <c r="C14" s="273" t="s">
        <v>600</v>
      </c>
      <c r="D14" s="274" t="s">
        <v>33</v>
      </c>
      <c r="E14" s="231"/>
      <c r="F14" s="243"/>
      <c r="G14" s="243"/>
      <c r="H14" s="239"/>
      <c r="I14" s="239"/>
      <c r="J14" s="608" t="s">
        <v>642</v>
      </c>
      <c r="K14" s="670" t="s">
        <v>643</v>
      </c>
      <c r="L14" s="736" t="s">
        <v>644</v>
      </c>
      <c r="M14" s="533"/>
      <c r="N14" s="731"/>
      <c r="O14" s="737"/>
      <c r="P14" s="239"/>
      <c r="Q14" s="239"/>
      <c r="R14" s="247"/>
      <c r="S14" s="247"/>
      <c r="T14" s="655"/>
      <c r="U14" s="530"/>
      <c r="V14" s="248"/>
      <c r="W14" s="248"/>
      <c r="X14" s="248"/>
      <c r="Y14" s="248"/>
      <c r="Z14" s="247"/>
      <c r="AA14" s="247"/>
      <c r="AB14" s="247"/>
      <c r="AC14" s="247"/>
      <c r="AD14" s="247"/>
      <c r="AE14" s="264"/>
      <c r="AF14" s="264"/>
      <c r="AG14" s="264"/>
      <c r="AH14" s="265"/>
      <c r="AI14" s="265"/>
      <c r="AJ14" s="719"/>
      <c r="AK14" s="221"/>
      <c r="AL14" s="252">
        <v>7.0</v>
      </c>
      <c r="AM14" s="554" t="s">
        <v>29</v>
      </c>
      <c r="AN14" s="729">
        <v>3.0</v>
      </c>
      <c r="AO14" s="258" t="s">
        <v>620</v>
      </c>
      <c r="AP14" s="252">
        <f>COUNTIFS(Jadwal!$D$7:$D$537,AM14,Jadwal!$E$7:$E$537,"T",Jadwal!$L$7:$L$537,$AP$6)+COUNTIFS(Jadwal!$O$7:$O$537,AM14,Jadwal!$P$7:$P$537,"T",Jadwal!$V$7:$V$537,$AP$6)+COUNTIFS(Jadwal!$Y$7:$Y$537,AM14,Jadwal!$Z$7:$Z$537,"T",Jadwal!$AF$7:$AF$537,$AP$6)+COUNTIFS(Jadwal!$AI$7:$AI$537,AM14,Jadwal!$AJ$7:$AJ$537,"T",Jadwal!$AP$7:$AP$537,$AP$6)+COUNTIFS(Jadwal!$AS$7:$AS$537,AM14,Jadwal!$AT$7:$AT$537,"T",Jadwal!$AZ$7:$AZ$537,$AP$6)</f>
        <v>2</v>
      </c>
      <c r="AQ14" s="252">
        <f>(COUNTIFS(Jadwal!$D$7:$D$592,AM14,Jadwal!$E$7:$E$592,"P",Jadwal!$L$7:$L$592,$AP$6)+COUNTIFS(Jadwal!$O$7:$O$592,AM14,Jadwal!$P$7:$P$592,"P",Jadwal!$V$7:$V$592,$AP$6)+COUNTIFS(Jadwal!$Y$7:$Y$592,AM14,Jadwal!$Z$7:$Z$592,"P",Jadwal!$AF$7:$AF$592,$AP$6)+COUNTIFS(Jadwal!$AI$7:$AI$592,AM14,Jadwal!$AJ$7:$AJ$592,"P",Jadwal!$AP$7:$AP$592,$AP$6)+COUNTIFS(Jadwal!$AS$7:$AS$592,AM14,Jadwal!$AT$7:$AT$592,"P",Jadwal!$AZ$7:$AZ$592,$AP$6))+(COUNTIFS(Jadwal!$D$7:$D$592,AM14,Jadwal!$E$7:$E$592,"PM",Jadwal!$L$7:$L$592,$AP$6)+COUNTIFS(Jadwal!$O$7:$O$592,AM14,Jadwal!$P$7:$P$592,"PM",Jadwal!$V$7:$V$592,$AP$6)+COUNTIFS(Jadwal!$Y$7:$Y$592,AM14,Jadwal!$Z$7:$Z$592,"PM",Jadwal!$AF$7:$AF$592,$AP$6)+COUNTIFS(Jadwal!$AI$7:$AI$592,AM14,Jadwal!$AJ$7:$AJ$592,"PM",Jadwal!$AP$7:$AP$592,$AP$6)+COUNTIFS(Jadwal!$AS$7:$AS$592,AM14,Jadwal!$AT$7:$AT$592,"PM",Jadwal!$AZ$7:$AZ$592,$AP$6))</f>
        <v>2</v>
      </c>
      <c r="AR14" s="252">
        <f>COUNTIFS(Jadwal!$D$7:$D$537,AM14,Jadwal!$E$7:$E$537,"T",Jadwal!$L$7:$L$537,$AR$6)+COUNTIFS(Jadwal!$O$7:$O$537,AM14,Jadwal!$P$7:$P$537,"T",Jadwal!$V$7:$V$537,$AR$6)+COUNTIFS(Jadwal!$Y$7:$Y$537,AM14,Jadwal!$Z$7:$Z$537,"T",Jadwal!$AF$7:$AF$537,$AR$6)+COUNTIFS(Jadwal!$AI$7:$AI$537,AM14,Jadwal!$AJ$7:$AJ$537,"T",Jadwal!$AP$7:$AP$537,$AR$6)+COUNTIFS(Jadwal!$AS$7:$AS$537,AM14,Jadwal!$AT$7:$AT$537,"T",Jadwal!$AZ$7:$AZ$537,$AR$6)</f>
        <v>2</v>
      </c>
      <c r="AS14" s="252">
        <f>(COUNTIFS(Jadwal!$D$7:$D$592,AM14,Jadwal!$E$7:$E$592,"P",Jadwal!$L$7:$L$592,$AR$6)+COUNTIFS(Jadwal!$O$7:$O$592,AM14,Jadwal!$P$7:$P$592,"P",Jadwal!$V$7:$V$592,$AR$6)+COUNTIFS(Jadwal!$Y$7:$Y$592,AM14,Jadwal!$Z$7:$Z$592,"P",Jadwal!$AF$7:$AF$592,$AR$6)+COUNTIFS(Jadwal!$AI$7:$AI$592,AM14,Jadwal!$AJ$7:$AJ$592,"P",Jadwal!$AP$7:$AP$592,$AR$6)+COUNTIFS(Jadwal!$AS$7:$AS$592,AM14,Jadwal!$AT$7:$AT$592,"P",Jadwal!$AZ$7:$AZ$592,$AR$6))+ (COUNTIFS(Jadwal!$D$7:$D$592,AM14,Jadwal!$E$7:$E$592,"PM",Jadwal!$L$7:$L$592,$AR$6)+COUNTIFS(Jadwal!$O$7:$O$592,AM14,Jadwal!$P$7:$P$592,"PM",Jadwal!$V$7:$V$592,$AR$6)+COUNTIFS(Jadwal!$Y$7:$Y$592,AM14,Jadwal!$Z$7:$Z$592,"PM",Jadwal!$AF$7:$AF$592,$AR$6)+COUNTIFS(Jadwal!$AI$7:$AI$592,AM14,Jadwal!$AJ$7:$AJ$592,"PM",Jadwal!$AP$7:$AP$592,$AR$6)+COUNTIFS(Jadwal!$AS$7:$AS$592,AM14,Jadwal!$AT$7:$AT$592,"PM",Jadwal!$AZ$7:$AZ$592,$AR$6))</f>
        <v>2</v>
      </c>
      <c r="AT14" s="289"/>
      <c r="AU14" s="221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</row>
    <row r="15" ht="14.25" customHeight="1">
      <c r="A15" s="276">
        <v>9.0</v>
      </c>
      <c r="B15" s="738"/>
      <c r="C15" s="623"/>
      <c r="D15" s="279"/>
      <c r="E15" s="231">
        <v>1.0</v>
      </c>
      <c r="F15" s="243">
        <v>2.0</v>
      </c>
      <c r="G15" s="243"/>
      <c r="H15" s="239">
        <f>I15/30</f>
        <v>1</v>
      </c>
      <c r="I15" s="239">
        <v>30.0</v>
      </c>
      <c r="J15" s="247"/>
      <c r="K15" s="247"/>
      <c r="L15" s="246"/>
      <c r="M15" s="246"/>
      <c r="N15" s="246"/>
      <c r="O15" s="239"/>
      <c r="P15" s="239"/>
      <c r="Q15" s="247"/>
      <c r="R15" s="247"/>
      <c r="S15" s="247"/>
      <c r="T15" s="239"/>
      <c r="U15" s="247"/>
      <c r="V15" s="247"/>
      <c r="W15" s="247"/>
      <c r="X15" s="239"/>
      <c r="Y15" s="239"/>
      <c r="Z15" s="239"/>
      <c r="AA15" s="239"/>
      <c r="AB15" s="239"/>
      <c r="AC15" s="239"/>
      <c r="AD15" s="239"/>
      <c r="AE15" s="221"/>
      <c r="AF15" s="221"/>
      <c r="AG15" s="221"/>
      <c r="AH15" s="221"/>
      <c r="AI15" s="221"/>
      <c r="AJ15" s="320"/>
      <c r="AK15" s="221"/>
      <c r="AL15" s="252">
        <v>8.0</v>
      </c>
      <c r="AM15" s="274" t="s">
        <v>33</v>
      </c>
      <c r="AN15" s="324">
        <v>3.0</v>
      </c>
      <c r="AO15" s="252" t="s">
        <v>602</v>
      </c>
      <c r="AP15" s="252">
        <f>COUNTIFS(Jadwal!$D$7:$D$537,AM15,Jadwal!$E$7:$E$537,"T",Jadwal!$L$7:$L$537,$AP$6)+COUNTIFS(Jadwal!$O$7:$O$537,AM15,Jadwal!$P$7:$P$537,"T",Jadwal!$V$7:$V$537,$AP$6)+COUNTIFS(Jadwal!$Y$7:$Y$537,AM15,Jadwal!$Z$7:$Z$537,"T",Jadwal!$AF$7:$AF$537,$AP$6)+COUNTIFS(Jadwal!$AI$7:$AI$537,AM15,Jadwal!$AJ$7:$AJ$537,"T",Jadwal!$AP$7:$AP$537,$AP$6)+COUNTIFS(Jadwal!$AS$7:$AS$537,AM15,Jadwal!$AT$7:$AT$537,"T",Jadwal!$AZ$7:$AZ$537,$AP$6)</f>
        <v>1</v>
      </c>
      <c r="AQ15" s="252">
        <f>(COUNTIFS(Jadwal!$D$7:$D$592,AM15,Jadwal!$E$7:$E$592,"P",Jadwal!$L$7:$L$592,$AP$6)+COUNTIFS(Jadwal!$O$7:$O$592,AM15,Jadwal!$P$7:$P$592,"P",Jadwal!$V$7:$V$592,$AP$6)+COUNTIFS(Jadwal!$Y$7:$Y$592,AM15,Jadwal!$Z$7:$Z$592,"P",Jadwal!$AF$7:$AF$592,$AP$6)+COUNTIFS(Jadwal!$AI$7:$AI$592,AM15,Jadwal!$AJ$7:$AJ$592,"P",Jadwal!$AP$7:$AP$592,$AP$6)+COUNTIFS(Jadwal!$AS$7:$AS$592,AM15,Jadwal!$AT$7:$AT$592,"P",Jadwal!$AZ$7:$AZ$592,$AP$6))+(COUNTIFS(Jadwal!$D$7:$D$592,AM15,Jadwal!$E$7:$E$592,"PM",Jadwal!$L$7:$L$592,$AP$6)+COUNTIFS(Jadwal!$O$7:$O$592,AM15,Jadwal!$P$7:$P$592,"PM",Jadwal!$V$7:$V$592,$AP$6)+COUNTIFS(Jadwal!$Y$7:$Y$592,AM15,Jadwal!$Z$7:$Z$592,"PM",Jadwal!$AF$7:$AF$592,$AP$6)+COUNTIFS(Jadwal!$AI$7:$AI$592,AM15,Jadwal!$AJ$7:$AJ$592,"PM",Jadwal!$AP$7:$AP$592,$AP$6)+COUNTIFS(Jadwal!$AS$7:$AS$592,AM15,Jadwal!$AT$7:$AT$592,"PM",Jadwal!$AZ$7:$AZ$592,$AP$6))</f>
        <v>4</v>
      </c>
      <c r="AR15" s="252">
        <f>COUNTIFS(Jadwal!$D$7:$D$537,AM15,Jadwal!$E$7:$E$537,"T",Jadwal!$L$7:$L$537,$AR$6)+COUNTIFS(Jadwal!$O$7:$O$537,AM15,Jadwal!$P$7:$P$537,"T",Jadwal!$V$7:$V$537,$AR$6)+COUNTIFS(Jadwal!$Y$7:$Y$537,AM15,Jadwal!$Z$7:$Z$537,"T",Jadwal!$AF$7:$AF$537,$AR$6)+COUNTIFS(Jadwal!$AI$7:$AI$537,AM15,Jadwal!$AJ$7:$AJ$537,"T",Jadwal!$AP$7:$AP$537,$AR$6)+COUNTIFS(Jadwal!$AS$7:$AS$537,AM15,Jadwal!$AT$7:$AT$537,"T",Jadwal!$AZ$7:$AZ$537,$AR$6)</f>
        <v>1</v>
      </c>
      <c r="AS15" s="252">
        <f>(COUNTIFS(Jadwal!$D$7:$D$592,AM15,Jadwal!$E$7:$E$592,"P",Jadwal!$L$7:$L$592,$AR$6)+COUNTIFS(Jadwal!$O$7:$O$592,AM15,Jadwal!$P$7:$P$592,"P",Jadwal!$V$7:$V$592,$AR$6)+COUNTIFS(Jadwal!$Y$7:$Y$592,AM15,Jadwal!$Z$7:$Z$592,"P",Jadwal!$AF$7:$AF$592,$AR$6)+COUNTIFS(Jadwal!$AI$7:$AI$592,AM15,Jadwal!$AJ$7:$AJ$592,"P",Jadwal!$AP$7:$AP$592,$AR$6)+COUNTIFS(Jadwal!$AS$7:$AS$592,AM15,Jadwal!$AT$7:$AT$592,"P",Jadwal!$AZ$7:$AZ$592,$AR$6))+ (COUNTIFS(Jadwal!$D$7:$D$592,AM15,Jadwal!$E$7:$E$592,"PM",Jadwal!$L$7:$L$592,$AR$6)+COUNTIFS(Jadwal!$O$7:$O$592,AM15,Jadwal!$P$7:$P$592,"PM",Jadwal!$V$7:$V$592,$AR$6)+COUNTIFS(Jadwal!$Y$7:$Y$592,AM15,Jadwal!$Z$7:$Z$592,"PM",Jadwal!$AF$7:$AF$592,$AR$6)+COUNTIFS(Jadwal!$AI$7:$AI$592,AM15,Jadwal!$AJ$7:$AJ$592,"PM",Jadwal!$AP$7:$AP$592,$AR$6)+COUNTIFS(Jadwal!$AS$7:$AS$592,AM15,Jadwal!$AT$7:$AT$592,"PM",Jadwal!$AZ$7:$AZ$592,$AR$6))</f>
        <v>4</v>
      </c>
      <c r="AT15" s="226"/>
      <c r="AU15" s="221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</row>
    <row r="16" ht="12.75" customHeight="1">
      <c r="A16" s="276">
        <v>10.0</v>
      </c>
      <c r="B16" s="239"/>
      <c r="C16" s="239"/>
      <c r="D16" s="231"/>
      <c r="E16" s="247"/>
      <c r="F16" s="239"/>
      <c r="G16" s="246"/>
      <c r="H16" s="246"/>
      <c r="I16" s="239"/>
      <c r="J16" s="246"/>
      <c r="K16" s="239"/>
      <c r="L16" s="246"/>
      <c r="M16" s="246"/>
      <c r="N16" s="246"/>
      <c r="O16" s="239"/>
      <c r="P16" s="239"/>
      <c r="Q16" s="247"/>
      <c r="R16" s="247"/>
      <c r="S16" s="247"/>
      <c r="T16" s="239"/>
      <c r="U16" s="247"/>
      <c r="V16" s="224"/>
      <c r="W16" s="224"/>
      <c r="X16" s="221"/>
      <c r="Y16" s="221"/>
      <c r="Z16" s="221"/>
      <c r="AA16" s="221"/>
      <c r="AB16" s="226"/>
      <c r="AC16" s="226"/>
      <c r="AD16" s="226"/>
      <c r="AE16" s="221"/>
      <c r="AF16" s="221"/>
      <c r="AG16" s="221"/>
      <c r="AH16" s="221"/>
      <c r="AI16" s="221"/>
      <c r="AJ16" s="221"/>
      <c r="AK16" s="221"/>
      <c r="AL16" s="252">
        <v>9.0</v>
      </c>
      <c r="AM16" s="279"/>
      <c r="AN16" s="252"/>
      <c r="AO16" s="252"/>
      <c r="AP16" s="252">
        <f>COUNTIFS(Jadwal!$D$7:$D$537,AM16,Jadwal!$E$7:$E$537,"T",Jadwal!$L$7:$L$537,$AP$6)+COUNTIFS(Jadwal!$O$7:$O$537,AM16,Jadwal!$P$7:$P$537,"T",Jadwal!$V$7:$V$537,$AP$6)+COUNTIFS(Jadwal!$Y$7:$Y$537,AM16,Jadwal!$Z$7:$Z$537,"T",Jadwal!$AF$7:$AF$537,$AP$6)+COUNTIFS(Jadwal!$AI$7:$AI$537,AM16,Jadwal!$AJ$7:$AJ$537,"T",Jadwal!$AP$7:$AP$537,$AP$6)+COUNTIFS(Jadwal!$AS$7:$AS$537,AM16,Jadwal!$AT$7:$AT$537,"T",Jadwal!$AZ$7:$AZ$537,$AP$6)</f>
        <v>0</v>
      </c>
      <c r="AQ16" s="252">
        <f>COUNTIFS(Jadwal!$D$7:$D$537,AM16,Jadwal!$E$7:$E$537,"P",Jadwal!$L$7:$L$537,$AP$6)+COUNTIFS(Jadwal!$O$7:$O$537,AM16,Jadwal!$P$7:$P$537,"P",Jadwal!$V$7:$V$537,$AP$6)+COUNTIFS(Jadwal!$Y$7:$Y$537,AM16,Jadwal!$Z$7:$Z$537,"P",Jadwal!$AF$7:$AF$537,$AP$6)+COUNTIFS(Jadwal!$AI$7:$AI$537,AM16,Jadwal!$AJ$7:$AJ$537,"P",Jadwal!$AP$7:$AP$537,$AP$6)+COUNTIFS(Jadwal!$AS$7:$AS$537,AM16,Jadwal!$AT$7:$AT$537,"P",Jadwal!$AZ$7:$AZ$537,$AP$6)</f>
        <v>0</v>
      </c>
      <c r="AR16" s="252">
        <f>COUNTIFS(Jadwal!$D$7:$D$537,AM16,Jadwal!$E$7:$E$537,"T",Jadwal!$L$7:$L$537,$AR$6)+COUNTIFS(Jadwal!$O$7:$O$537,AM16,Jadwal!$P$7:$P$537,"T",Jadwal!$V$7:$V$537,$AR$6)+COUNTIFS(Jadwal!$Y$7:$Y$537,AM16,Jadwal!$Z$7:$Z$537,"T",Jadwal!$AF$7:$AF$537,$AR$6)+COUNTIFS(Jadwal!$AI$7:$AI$537,AM16,Jadwal!$AJ$7:$AJ$537,"T",Jadwal!$AP$7:$AP$537,$AR$6)+COUNTIFS(Jadwal!$AS$7:$AS$537,AM16,Jadwal!$AT$7:$AT$537,"T",Jadwal!$AZ$7:$AZ$537,$AR$6)</f>
        <v>0</v>
      </c>
      <c r="AS16" s="252">
        <f>COUNTIFS(Jadwal!$D$7:$D$537,AM16,Jadwal!$E$7:$E$537,"P",Jadwal!$L$7:$L$537,$AR$6)+COUNTIFS(Jadwal!$O$7:$O$537,AM16,Jadwal!$P$7:$P$537,"P",Jadwal!$V$7:$V$537,$AR$6)+COUNTIFS(Jadwal!$Y$7:$Y$537,AM16,Jadwal!$Z$7:$Z$537,"P",Jadwal!$AF$7:$AF$537,$AR$6)+COUNTIFS(Jadwal!$AI$7:$AI$537,AM16,Jadwal!$AJ$7:$AJ$537,"P",Jadwal!$AP$7:$AP$537,$AR$6)+COUNTIFS(Jadwal!$AS$7:$AS$537,AM16,Jadwal!$AT$7:$AT$537,"P",Jadwal!$AZ$7:$AZ$537,$AR$6)</f>
        <v>0</v>
      </c>
      <c r="AT16" s="221"/>
      <c r="AU16" s="221"/>
      <c r="AV16" s="221"/>
      <c r="AW16" s="221"/>
      <c r="AX16" s="221"/>
      <c r="AY16" s="221"/>
      <c r="AZ16" s="221"/>
      <c r="BA16" s="221"/>
      <c r="BB16" s="221"/>
      <c r="BC16" s="221"/>
      <c r="BD16" s="221"/>
      <c r="BE16" s="221"/>
    </row>
    <row r="17" ht="12.75" customHeight="1">
      <c r="A17" s="221"/>
      <c r="B17" s="221"/>
      <c r="C17" s="221"/>
      <c r="D17" s="222"/>
      <c r="E17" s="221"/>
      <c r="F17" s="221"/>
      <c r="G17" s="223"/>
      <c r="H17" s="223"/>
      <c r="I17" s="221"/>
      <c r="J17" s="223"/>
      <c r="K17" s="221"/>
      <c r="L17" s="223"/>
      <c r="M17" s="223"/>
      <c r="N17" s="223"/>
      <c r="O17" s="221"/>
      <c r="P17" s="221"/>
      <c r="Q17" s="224"/>
      <c r="R17" s="225"/>
      <c r="S17" s="225"/>
      <c r="T17" s="221"/>
      <c r="U17" s="224"/>
      <c r="V17" s="224"/>
      <c r="W17" s="224"/>
      <c r="X17" s="221"/>
      <c r="Y17" s="221"/>
      <c r="Z17" s="221"/>
      <c r="AA17" s="221"/>
      <c r="AB17" s="226"/>
      <c r="AC17" s="226"/>
      <c r="AD17" s="226"/>
      <c r="AE17" s="221"/>
      <c r="AF17" s="221"/>
      <c r="AG17" s="221"/>
      <c r="AH17" s="221"/>
      <c r="AI17" s="221"/>
      <c r="AJ17" s="221"/>
      <c r="AK17" s="221"/>
      <c r="AL17" s="252">
        <v>10.0</v>
      </c>
      <c r="AM17" s="279"/>
      <c r="AN17" s="252"/>
      <c r="AO17" s="252"/>
      <c r="AP17" s="252">
        <f>COUNTIFS(Jadwal!$D$7:$D$537,AM17,Jadwal!$E$7:$E$537,"T",Jadwal!$L$7:$L$537,$AP$6)+COUNTIFS(Jadwal!$O$7:$O$537,AM17,Jadwal!$P$7:$P$537,"T",Jadwal!$V$7:$V$537,$AP$6)+COUNTIFS(Jadwal!$Y$7:$Y$537,AM17,Jadwal!$Z$7:$Z$537,"T",Jadwal!$AF$7:$AF$537,$AP$6)+COUNTIFS(Jadwal!$AI$7:$AI$537,AM17,Jadwal!$AJ$7:$AJ$537,"T",Jadwal!$AP$7:$AP$537,$AP$6)+COUNTIFS(Jadwal!$AS$7:$AS$537,AM17,Jadwal!$AT$7:$AT$537,"T",Jadwal!$AZ$7:$AZ$537,$AP$6)</f>
        <v>0</v>
      </c>
      <c r="AQ17" s="252">
        <f>COUNTIFS(Jadwal!$D$7:$D$537,AM17,Jadwal!$E$7:$E$537,"P",Jadwal!$L$7:$L$537,$AP$6)+COUNTIFS(Jadwal!$O$7:$O$537,AM17,Jadwal!$P$7:$P$537,"P",Jadwal!$V$7:$V$537,$AP$6)+COUNTIFS(Jadwal!$Y$7:$Y$537,AM17,Jadwal!$Z$7:$Z$537,"P",Jadwal!$AF$7:$AF$537,$AP$6)+COUNTIFS(Jadwal!$AI$7:$AI$537,AM17,Jadwal!$AJ$7:$AJ$537,"P",Jadwal!$AP$7:$AP$537,$AP$6)+COUNTIFS(Jadwal!$AS$7:$AS$537,AM17,Jadwal!$AT$7:$AT$537,"P",Jadwal!$AZ$7:$AZ$537,$AP$6)</f>
        <v>0</v>
      </c>
      <c r="AR17" s="252">
        <f>COUNTIFS(Jadwal!$D$7:$D$537,AM17,Jadwal!$E$7:$E$537,"T",Jadwal!$L$7:$L$537,$AR$6)+COUNTIFS(Jadwal!$O$7:$O$537,AM17,Jadwal!$P$7:$P$537,"T",Jadwal!$V$7:$V$537,$AR$6)+COUNTIFS(Jadwal!$Y$7:$Y$537,AM17,Jadwal!$Z$7:$Z$537,"T",Jadwal!$AF$7:$AF$537,$AR$6)+COUNTIFS(Jadwal!$AI$7:$AI$537,AM17,Jadwal!$AJ$7:$AJ$537,"T",Jadwal!$AP$7:$AP$537,$AR$6)+COUNTIFS(Jadwal!$AS$7:$AS$537,AM17,Jadwal!$AT$7:$AT$537,"T",Jadwal!$AZ$7:$AZ$537,$AR$6)</f>
        <v>0</v>
      </c>
      <c r="AS17" s="252">
        <f>COUNTIFS(Jadwal!$D$7:$D$537,AM17,Jadwal!$E$7:$E$537,"P",Jadwal!$L$7:$L$537,$AR$6)+COUNTIFS(Jadwal!$O$7:$O$537,AM17,Jadwal!$P$7:$P$537,"P",Jadwal!$V$7:$V$537,$AR$6)+COUNTIFS(Jadwal!$Y$7:$Y$537,AM17,Jadwal!$Z$7:$Z$537,"P",Jadwal!$AF$7:$AF$537,$AR$6)+COUNTIFS(Jadwal!$AI$7:$AI$537,AM17,Jadwal!$AJ$7:$AJ$537,"P",Jadwal!$AP$7:$AP$537,$AR$6)+COUNTIFS(Jadwal!$AS$7:$AS$537,AM17,Jadwal!$AT$7:$AT$537,"P",Jadwal!$AZ$7:$AZ$537,$AR$6)</f>
        <v>0</v>
      </c>
      <c r="AT17" s="221"/>
      <c r="AU17" s="221"/>
      <c r="AV17" s="221"/>
      <c r="AW17" s="221"/>
      <c r="AX17" s="221"/>
      <c r="AY17" s="221"/>
      <c r="AZ17" s="221"/>
      <c r="BA17" s="221"/>
      <c r="BB17" s="221"/>
      <c r="BC17" s="221"/>
      <c r="BD17" s="221"/>
      <c r="BE17" s="221"/>
    </row>
    <row r="18" ht="12.75" customHeight="1">
      <c r="A18" s="221"/>
      <c r="B18" s="221"/>
      <c r="C18" s="221"/>
      <c r="D18" s="222"/>
      <c r="E18" s="221"/>
      <c r="F18" s="221"/>
      <c r="G18" s="223"/>
      <c r="H18" s="223"/>
      <c r="I18" s="221"/>
      <c r="J18" s="223"/>
      <c r="K18" s="221"/>
      <c r="L18" s="223"/>
      <c r="M18" s="223"/>
      <c r="N18" s="223"/>
      <c r="O18" s="221"/>
      <c r="P18" s="221"/>
      <c r="Q18" s="224"/>
      <c r="R18" s="225"/>
      <c r="S18" s="225"/>
      <c r="T18" s="221"/>
      <c r="U18" s="224"/>
      <c r="V18" s="224"/>
      <c r="W18" s="224"/>
      <c r="X18" s="221"/>
      <c r="Y18" s="221"/>
      <c r="Z18" s="221"/>
      <c r="AA18" s="221"/>
      <c r="AB18" s="226"/>
      <c r="AC18" s="226"/>
      <c r="AD18" s="226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  <c r="BD18" s="221"/>
      <c r="BE18" s="221"/>
    </row>
    <row r="19" ht="12.75" customHeight="1">
      <c r="A19" s="221"/>
      <c r="B19" s="221"/>
      <c r="C19" s="221"/>
      <c r="D19" s="222"/>
      <c r="E19" s="221"/>
      <c r="F19" s="221"/>
      <c r="G19" s="223"/>
      <c r="H19" s="223"/>
      <c r="I19" s="221"/>
      <c r="J19" s="223"/>
      <c r="K19" s="221"/>
      <c r="L19" s="223"/>
      <c r="M19" s="223"/>
      <c r="N19" s="223"/>
      <c r="O19" s="221"/>
      <c r="P19" s="221"/>
      <c r="Q19" s="224"/>
      <c r="R19" s="225"/>
      <c r="S19" s="225"/>
      <c r="T19" s="221"/>
      <c r="U19" s="224"/>
      <c r="V19" s="224"/>
      <c r="W19" s="224"/>
      <c r="X19" s="221"/>
      <c r="Y19" s="221"/>
      <c r="Z19" s="221"/>
      <c r="AA19" s="221"/>
      <c r="AB19" s="226"/>
      <c r="AC19" s="226"/>
      <c r="AD19" s="226"/>
      <c r="AE19" s="221"/>
      <c r="AF19" s="221"/>
      <c r="AG19" s="221"/>
      <c r="AH19" s="221"/>
      <c r="AI19" s="221"/>
      <c r="AJ19" s="221"/>
      <c r="AK19" s="221"/>
      <c r="AL19" s="280" t="s">
        <v>423</v>
      </c>
      <c r="AM19" s="281"/>
      <c r="AN19" s="92"/>
      <c r="AO19" s="92"/>
      <c r="AP19" s="92"/>
      <c r="AQ19" s="92"/>
      <c r="AR19" s="92"/>
      <c r="AS19" s="92"/>
      <c r="AT19" s="221"/>
      <c r="AU19" s="221"/>
      <c r="AV19" s="221"/>
      <c r="AW19" s="221"/>
      <c r="AX19" s="221"/>
      <c r="AY19" s="221"/>
      <c r="AZ19" s="221"/>
      <c r="BA19" s="221"/>
      <c r="BB19" s="221"/>
      <c r="BC19" s="221"/>
      <c r="BD19" s="221"/>
      <c r="BE19" s="221"/>
    </row>
    <row r="20" ht="35.25" customHeight="1">
      <c r="A20" s="227" t="s">
        <v>422</v>
      </c>
      <c r="B20" s="221"/>
      <c r="C20" s="221"/>
      <c r="D20" s="222"/>
      <c r="E20" s="221"/>
      <c r="F20" s="221"/>
      <c r="G20" s="223"/>
      <c r="H20" s="223"/>
      <c r="I20" s="221"/>
      <c r="J20" s="223"/>
      <c r="K20" s="221"/>
      <c r="L20" s="223"/>
      <c r="M20" s="223"/>
      <c r="N20" s="223"/>
      <c r="O20" s="221"/>
      <c r="P20" s="221"/>
      <c r="Q20" s="224"/>
      <c r="R20" s="225"/>
      <c r="S20" s="225"/>
      <c r="T20" s="221"/>
      <c r="U20" s="224"/>
      <c r="V20" s="224"/>
      <c r="W20" s="224"/>
      <c r="X20" s="221"/>
      <c r="Y20" s="221"/>
      <c r="Z20" s="221"/>
      <c r="AA20" s="221"/>
      <c r="AB20" s="226"/>
      <c r="AC20" s="226"/>
      <c r="AD20" s="226"/>
      <c r="AE20" s="221"/>
      <c r="AF20" s="221"/>
      <c r="AG20" s="221"/>
      <c r="AH20" s="221"/>
      <c r="AI20" s="221"/>
      <c r="AJ20" s="221"/>
      <c r="AK20" s="221"/>
      <c r="AL20" s="234" t="s">
        <v>372</v>
      </c>
      <c r="AM20" s="234" t="s">
        <v>12</v>
      </c>
      <c r="AN20" s="234" t="s">
        <v>376</v>
      </c>
      <c r="AO20" s="234" t="s">
        <v>403</v>
      </c>
      <c r="AP20" s="282" t="s">
        <v>83</v>
      </c>
      <c r="AQ20" s="237"/>
      <c r="AR20" s="282" t="s">
        <v>85</v>
      </c>
      <c r="AS20" s="283"/>
      <c r="AT20" s="221"/>
      <c r="AU20" s="221"/>
      <c r="AV20" s="221"/>
      <c r="AW20" s="221"/>
      <c r="AX20" s="221"/>
      <c r="AY20" s="221"/>
      <c r="AZ20" s="221"/>
      <c r="BA20" s="221"/>
      <c r="BB20" s="221"/>
      <c r="BC20" s="221"/>
      <c r="BD20" s="221"/>
      <c r="BE20" s="221"/>
    </row>
    <row r="21" ht="51.0" customHeight="1">
      <c r="A21" s="231" t="s">
        <v>372</v>
      </c>
      <c r="B21" s="232" t="s">
        <v>11</v>
      </c>
      <c r="C21" s="231" t="s">
        <v>373</v>
      </c>
      <c r="D21" s="233" t="s">
        <v>374</v>
      </c>
      <c r="E21" s="233" t="s">
        <v>375</v>
      </c>
      <c r="F21" s="231" t="s">
        <v>376</v>
      </c>
      <c r="G21" s="232" t="s">
        <v>377</v>
      </c>
      <c r="H21" s="232" t="s">
        <v>378</v>
      </c>
      <c r="I21" s="232" t="s">
        <v>379</v>
      </c>
      <c r="J21" s="231" t="s">
        <v>13</v>
      </c>
      <c r="K21" s="231" t="s">
        <v>14</v>
      </c>
      <c r="L21" s="231" t="s">
        <v>15</v>
      </c>
      <c r="M21" s="231" t="s">
        <v>16</v>
      </c>
      <c r="N21" s="231" t="s">
        <v>380</v>
      </c>
      <c r="O21" s="231" t="s">
        <v>381</v>
      </c>
      <c r="P21" s="231" t="s">
        <v>382</v>
      </c>
      <c r="Q21" s="231" t="s">
        <v>383</v>
      </c>
      <c r="R21" s="232" t="s">
        <v>384</v>
      </c>
      <c r="S21" s="232" t="s">
        <v>424</v>
      </c>
      <c r="T21" s="231" t="s">
        <v>385</v>
      </c>
      <c r="U21" s="231" t="s">
        <v>386</v>
      </c>
      <c r="V21" s="231" t="s">
        <v>387</v>
      </c>
      <c r="W21" s="231" t="s">
        <v>388</v>
      </c>
      <c r="X21" s="231" t="s">
        <v>425</v>
      </c>
      <c r="Y21" s="232" t="s">
        <v>390</v>
      </c>
      <c r="Z21" s="232" t="s">
        <v>391</v>
      </c>
      <c r="AA21" s="232" t="s">
        <v>392</v>
      </c>
      <c r="AB21" s="232" t="s">
        <v>393</v>
      </c>
      <c r="AC21" s="232" t="s">
        <v>394</v>
      </c>
      <c r="AD21" s="232" t="s">
        <v>395</v>
      </c>
      <c r="AE21" s="232" t="s">
        <v>395</v>
      </c>
      <c r="AF21" s="232" t="s">
        <v>397</v>
      </c>
      <c r="AG21" s="232" t="s">
        <v>398</v>
      </c>
      <c r="AH21" s="231" t="s">
        <v>399</v>
      </c>
      <c r="AI21" s="231" t="s">
        <v>400</v>
      </c>
      <c r="AJ21" s="222"/>
      <c r="AK21" s="221"/>
      <c r="AL21" s="250"/>
      <c r="AM21" s="250"/>
      <c r="AN21" s="250"/>
      <c r="AO21" s="250"/>
      <c r="AP21" s="252" t="s">
        <v>369</v>
      </c>
      <c r="AQ21" s="252" t="s">
        <v>404</v>
      </c>
      <c r="AR21" s="252" t="s">
        <v>369</v>
      </c>
      <c r="AS21" s="252" t="s">
        <v>404</v>
      </c>
      <c r="AT21" s="221"/>
      <c r="AU21" s="221"/>
      <c r="AV21" s="221"/>
      <c r="AW21" s="221"/>
      <c r="AX21" s="221"/>
      <c r="AY21" s="221"/>
      <c r="AZ21" s="221"/>
      <c r="BA21" s="221"/>
      <c r="BB21" s="221"/>
      <c r="BC21" s="221"/>
      <c r="BD21" s="221"/>
      <c r="BE21" s="221"/>
    </row>
    <row r="22" ht="12.75" customHeight="1">
      <c r="A22" s="239">
        <v>1.0</v>
      </c>
      <c r="B22" s="549">
        <v>1042101.0</v>
      </c>
      <c r="C22" s="715" t="s">
        <v>605</v>
      </c>
      <c r="D22" s="549" t="s">
        <v>81</v>
      </c>
      <c r="E22" s="231"/>
      <c r="F22" s="231"/>
      <c r="G22" s="243"/>
      <c r="H22" s="243"/>
      <c r="I22" s="239"/>
      <c r="J22" s="579" t="s">
        <v>606</v>
      </c>
      <c r="K22" s="608"/>
      <c r="L22" s="247"/>
      <c r="M22" s="247"/>
      <c r="N22" s="248"/>
      <c r="O22" s="248"/>
      <c r="P22" s="247"/>
      <c r="Q22" s="247"/>
      <c r="R22" s="286"/>
      <c r="S22" s="247"/>
      <c r="T22" s="668"/>
      <c r="U22" s="530"/>
      <c r="V22" s="533" t="s">
        <v>597</v>
      </c>
      <c r="W22" s="247"/>
      <c r="X22" s="247"/>
      <c r="Y22" s="247"/>
      <c r="Z22" s="287"/>
      <c r="AA22" s="287"/>
      <c r="AB22" s="287"/>
      <c r="AC22" s="287"/>
      <c r="AD22" s="288"/>
      <c r="AE22" s="288"/>
      <c r="AF22" s="288"/>
      <c r="AG22" s="239"/>
      <c r="AH22" s="239"/>
      <c r="AI22" s="239"/>
      <c r="AJ22" s="719"/>
      <c r="AK22" s="221"/>
      <c r="AL22" s="252">
        <v>1.0</v>
      </c>
      <c r="AM22" s="597" t="s">
        <v>81</v>
      </c>
      <c r="AN22" s="739">
        <v>3.0</v>
      </c>
      <c r="AO22" s="651" t="s">
        <v>602</v>
      </c>
      <c r="AP22" s="252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1</v>
      </c>
      <c r="AQ22" s="252">
        <f>(COUNTIFS(Jadwal!$D$7:$D$592,AM22,Jadwal!$E$7:$E$592,"P",Jadwal!$L$7:$L$592,$AP$20)+COUNTIFS(Jadwal!$O$7:$O$592,AM22,Jadwal!$P$7:$P$592,"P",Jadwal!$V$7:$V$592,$AP$20)+COUNTIFS(Jadwal!$Y$7:$Y$592,AM22,Jadwal!$Z$7:$Z$592,"P",Jadwal!$AF$7:$AF$592,$AP$20)+COUNTIFS(Jadwal!$AI$7:$AI$592,AM22,Jadwal!$AJ$7:$AJ$592,"P",Jadwal!$AP$7:$AP$592,$AP$20)+COUNTIFS(Jadwal!$AS$7:$AS$592,AM22,Jadwal!$AT$7:$AT$592,"P",Jadwal!$AZ$7:$AZ$592,$AP$20))+(COUNTIFS(Jadwal!$D$7:$D$592,AM22,Jadwal!$E$7:$E$592,"PM",Jadwal!$L$7:$L$592,$AP$20)+COUNTIFS(Jadwal!$O$7:$O$592,AM22,Jadwal!$P$7:$P$592,"PM",Jadwal!$V$7:$V$592,$AP$20)+COUNTIFS(Jadwal!$Y$7:$Y$592,AM22,Jadwal!$Z$7:$Z$592,"PM",Jadwal!$AF$7:$AF$592,$AP$20)+COUNTIFS(Jadwal!$AI$7:$AI$592,AM22,Jadwal!$AJ$7:$AJ$592,"PM",Jadwal!$AP$7:$AP$592,$AP$20)+COUNTIFS(Jadwal!$AS$7:$AS$592,AM22,Jadwal!$AT$7:$AT$592,"PM",Jadwal!$AZ$7:$AZ$592,$AP$20))</f>
        <v>3</v>
      </c>
      <c r="AR22" s="252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1</v>
      </c>
      <c r="AS22" s="252">
        <f>(COUNTIFS(Jadwal!$D$7:$D$592,AM22,Jadwal!$E$7:$E$592,"P",Jadwal!$L$7:$L$592,$AR$20)+COUNTIFS(Jadwal!$O$7:$O$592,AM22,Jadwal!$P$7:$P$592,"P",Jadwal!$V$7:$V$592,$AR$20)+COUNTIFS(Jadwal!$Y$7:$Y$592,AM22,Jadwal!$Z$7:$Z$592,"P",Jadwal!$AF$7:$AF$592,$AR$20)+COUNTIFS(Jadwal!$AI$7:$AI$592,AM22,Jadwal!$AJ$7:$AJ$592,"P",Jadwal!$AP$7:$AP$592,$AR$20)+COUNTIFS(Jadwal!$AS$7:$AS$592,AM22,Jadwal!$AT$7:$AT$592,"P",Jadwal!$AZ$7:$AZ$592,$AR$20))+(COUNTIFS(Jadwal!$D$7:$D$592,AM22,Jadwal!$E$7:$E$592,"PM",Jadwal!$L$7:$L$592,$AR$20)+COUNTIFS(Jadwal!$O$7:$O$592,AM22,Jadwal!$P$7:$P$592,"PM",Jadwal!$V$7:$V$592,$AR$20)+COUNTIFS(Jadwal!$Y$7:$Y$592,AM22,Jadwal!$Z$7:$Z$592,"PM",Jadwal!$AF$7:$AF$592,$AR$20)+COUNTIFS(Jadwal!$AI$7:$AI$592,AM22,Jadwal!$AJ$7:$AJ$592,"PM",Jadwal!$AP$7:$AP$592,$AR$20)+COUNTIFS(Jadwal!$AS$7:$AS$592,AM22,Jadwal!$AT$7:$AT$592,"PM",Jadwal!$AZ$7:$AZ$592,$AR$20))</f>
        <v>3</v>
      </c>
      <c r="AT22" s="226"/>
      <c r="AU22" s="221"/>
      <c r="AV22" s="221"/>
      <c r="AW22" s="221"/>
      <c r="AX22" s="221"/>
      <c r="AY22" s="221"/>
      <c r="AZ22" s="221"/>
      <c r="BA22" s="221"/>
      <c r="BB22" s="221"/>
      <c r="BC22" s="221"/>
      <c r="BD22" s="221"/>
      <c r="BE22" s="221"/>
    </row>
    <row r="23" ht="12.75" customHeight="1">
      <c r="A23" s="239">
        <v>2.0</v>
      </c>
      <c r="B23" s="554" t="s">
        <v>218</v>
      </c>
      <c r="C23" s="720" t="s">
        <v>486</v>
      </c>
      <c r="D23" s="554" t="s">
        <v>74</v>
      </c>
      <c r="E23" s="231"/>
      <c r="F23" s="231"/>
      <c r="G23" s="243"/>
      <c r="H23" s="243"/>
      <c r="I23" s="239"/>
      <c r="J23" s="618" t="s">
        <v>542</v>
      </c>
      <c r="K23" s="590"/>
      <c r="L23" s="247"/>
      <c r="M23" s="247"/>
      <c r="N23" s="248"/>
      <c r="O23" s="248"/>
      <c r="P23" s="247"/>
      <c r="Q23" s="247"/>
      <c r="R23" s="286"/>
      <c r="S23" s="247"/>
      <c r="T23" s="551"/>
      <c r="U23" s="247"/>
      <c r="V23" s="247"/>
      <c r="W23" s="247"/>
      <c r="X23" s="247"/>
      <c r="Y23" s="247"/>
      <c r="Z23" s="287"/>
      <c r="AA23" s="287"/>
      <c r="AB23" s="287"/>
      <c r="AC23" s="287"/>
      <c r="AD23" s="288"/>
      <c r="AE23" s="288"/>
      <c r="AF23" s="239"/>
      <c r="AG23" s="239"/>
      <c r="AH23" s="239"/>
      <c r="AI23" s="239"/>
      <c r="AJ23" s="740"/>
      <c r="AK23" s="221"/>
      <c r="AL23" s="252">
        <v>2.0</v>
      </c>
      <c r="AM23" s="741" t="s">
        <v>74</v>
      </c>
      <c r="AN23" s="729">
        <v>2.0</v>
      </c>
      <c r="AO23" s="258" t="s">
        <v>589</v>
      </c>
      <c r="AP23" s="252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1</v>
      </c>
      <c r="AQ23" s="252">
        <f>(COUNTIFS(Jadwal!$D$7:$D$592,AM23,Jadwal!$E$7:$E$592,"P",Jadwal!$L$7:$L$592,$AP$20)+COUNTIFS(Jadwal!$O$7:$O$592,AM23,Jadwal!$P$7:$P$592,"P",Jadwal!$V$7:$V$592,$AP$20)+COUNTIFS(Jadwal!$Y$7:$Y$592,AM23,Jadwal!$Z$7:$Z$592,"P",Jadwal!$AF$7:$AF$592,$AP$20)+COUNTIFS(Jadwal!$AI$7:$AI$592,AM23,Jadwal!$AJ$7:$AJ$592,"P",Jadwal!$AP$7:$AP$592,$AP$20)+COUNTIFS(Jadwal!$AS$7:$AS$592,AM23,Jadwal!$AT$7:$AT$592,"P",Jadwal!$AZ$7:$AZ$592,$AP$20))+(COUNTIFS(Jadwal!$D$7:$D$592,AM23,Jadwal!$E$7:$E$592,"PM",Jadwal!$L$7:$L$592,$AP$20)+COUNTIFS(Jadwal!$O$7:$O$592,AM23,Jadwal!$P$7:$P$592,"PM",Jadwal!$V$7:$V$592,$AP$20)+COUNTIFS(Jadwal!$Y$7:$Y$592,AM23,Jadwal!$Z$7:$Z$592,"PM",Jadwal!$AF$7:$AF$592,$AP$20)+COUNTIFS(Jadwal!$AI$7:$AI$592,AM23,Jadwal!$AJ$7:$AJ$592,"PM",Jadwal!$AP$7:$AP$592,$AP$20)+COUNTIFS(Jadwal!$AS$7:$AS$592,AM23,Jadwal!$AT$7:$AT$592,"PM",Jadwal!$AZ$7:$AZ$592,$AP$20))</f>
        <v>2</v>
      </c>
      <c r="AR23" s="252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1</v>
      </c>
      <c r="AS23" s="252">
        <f>(COUNTIFS(Jadwal!$D$7:$D$592,AM23,Jadwal!$E$7:$E$592,"P",Jadwal!$L$7:$L$592,$AR$20)+COUNTIFS(Jadwal!$O$7:$O$592,AM23,Jadwal!$P$7:$P$592,"P",Jadwal!$V$7:$V$592,$AR$20)+COUNTIFS(Jadwal!$Y$7:$Y$592,AM23,Jadwal!$Z$7:$Z$592,"P",Jadwal!$AF$7:$AF$592,$AR$20)+COUNTIFS(Jadwal!$AI$7:$AI$592,AM23,Jadwal!$AJ$7:$AJ$592,"P",Jadwal!$AP$7:$AP$592,$AR$20)+COUNTIFS(Jadwal!$AS$7:$AS$592,AM23,Jadwal!$AT$7:$AT$592,"P",Jadwal!$AZ$7:$AZ$592,$AR$20))+(COUNTIFS(Jadwal!$D$7:$D$592,AM23,Jadwal!$E$7:$E$592,"PM",Jadwal!$L$7:$L$592,$AR$20)+COUNTIFS(Jadwal!$O$7:$O$592,AM23,Jadwal!$P$7:$P$592,"PM",Jadwal!$V$7:$V$592,$AR$20)+COUNTIFS(Jadwal!$Y$7:$Y$592,AM23,Jadwal!$Z$7:$Z$592,"PM",Jadwal!$AF$7:$AF$592,$AR$20)+COUNTIFS(Jadwal!$AI$7:$AI$592,AM23,Jadwal!$AJ$7:$AJ$592,"PM",Jadwal!$AP$7:$AP$592,$AR$20)+COUNTIFS(Jadwal!$AS$7:$AS$592,AM23,Jadwal!$AT$7:$AT$592,"PM",Jadwal!$AZ$7:$AZ$592,$AR$20))</f>
        <v>2</v>
      </c>
      <c r="AT23" s="289"/>
      <c r="AU23" s="221"/>
      <c r="AV23" s="221"/>
      <c r="AW23" s="221"/>
      <c r="AX23" s="221"/>
      <c r="AY23" s="221"/>
      <c r="AZ23" s="221"/>
      <c r="BA23" s="221"/>
      <c r="BB23" s="221"/>
      <c r="BC23" s="221"/>
      <c r="BD23" s="221"/>
      <c r="BE23" s="221"/>
    </row>
    <row r="24" ht="12.75" customHeight="1">
      <c r="A24" s="239">
        <v>3.0</v>
      </c>
      <c r="B24" s="554">
        <v>1042102.0</v>
      </c>
      <c r="C24" s="720" t="s">
        <v>645</v>
      </c>
      <c r="D24" s="554" t="s">
        <v>87</v>
      </c>
      <c r="E24" s="231"/>
      <c r="F24" s="231"/>
      <c r="G24" s="243"/>
      <c r="H24" s="243"/>
      <c r="I24" s="239"/>
      <c r="J24" s="730" t="s">
        <v>627</v>
      </c>
      <c r="K24" s="742" t="s">
        <v>545</v>
      </c>
      <c r="L24" s="688" t="s">
        <v>559</v>
      </c>
      <c r="M24" s="533"/>
      <c r="N24" s="662"/>
      <c r="O24" s="689"/>
      <c r="P24" s="247"/>
      <c r="Q24" s="247"/>
      <c r="R24" s="286"/>
      <c r="S24" s="247"/>
      <c r="T24" s="743" t="s">
        <v>472</v>
      </c>
      <c r="U24" s="247"/>
      <c r="V24" s="247"/>
      <c r="W24" s="247"/>
      <c r="X24" s="247"/>
      <c r="Y24" s="247"/>
      <c r="Z24" s="287"/>
      <c r="AA24" s="287"/>
      <c r="AB24" s="287"/>
      <c r="AC24" s="287"/>
      <c r="AD24" s="288"/>
      <c r="AE24" s="288"/>
      <c r="AF24" s="239"/>
      <c r="AG24" s="239"/>
      <c r="AH24" s="239"/>
      <c r="AI24" s="239"/>
      <c r="AJ24" s="719"/>
      <c r="AK24" s="221"/>
      <c r="AL24" s="252">
        <v>3.0</v>
      </c>
      <c r="AM24" s="741" t="s">
        <v>87</v>
      </c>
      <c r="AN24" s="729">
        <v>3.0</v>
      </c>
      <c r="AO24" s="651" t="s">
        <v>602</v>
      </c>
      <c r="AP24" s="252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1</v>
      </c>
      <c r="AQ24" s="252">
        <f>(COUNTIFS(Jadwal!$D$7:$D$592,AM24,Jadwal!$E$7:$E$592,"P",Jadwal!$L$7:$L$592,$AP$20)+COUNTIFS(Jadwal!$O$7:$O$592,AM24,Jadwal!$P$7:$P$592,"P",Jadwal!$V$7:$V$592,$AP$20)+COUNTIFS(Jadwal!$Y$7:$Y$592,AM24,Jadwal!$Z$7:$Z$592,"P",Jadwal!$AF$7:$AF$592,$AP$20)+COUNTIFS(Jadwal!$AI$7:$AI$592,AM24,Jadwal!$AJ$7:$AJ$592,"P",Jadwal!$AP$7:$AP$592,$AP$20)+COUNTIFS(Jadwal!$AS$7:$AS$592,AM24,Jadwal!$AT$7:$AT$592,"P",Jadwal!$AZ$7:$AZ$592,$AP$20))+(COUNTIFS(Jadwal!$D$7:$D$592,AM24,Jadwal!$E$7:$E$592,"PM",Jadwal!$L$7:$L$592,$AP$20)+COUNTIFS(Jadwal!$O$7:$O$592,AM24,Jadwal!$P$7:$P$592,"PM",Jadwal!$V$7:$V$592,$AP$20)+COUNTIFS(Jadwal!$Y$7:$Y$592,AM24,Jadwal!$Z$7:$Z$592,"PM",Jadwal!$AF$7:$AF$592,$AP$20)+COUNTIFS(Jadwal!$AI$7:$AI$592,AM24,Jadwal!$AJ$7:$AJ$592,"PM",Jadwal!$AP$7:$AP$592,$AP$20)+COUNTIFS(Jadwal!$AS$7:$AS$592,AM24,Jadwal!$AT$7:$AT$592,"PM",Jadwal!$AZ$7:$AZ$592,$AP$20))</f>
        <v>4</v>
      </c>
      <c r="AR24" s="252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1</v>
      </c>
      <c r="AS24" s="252">
        <f>(COUNTIFS(Jadwal!$D$7:$D$592,AM24,Jadwal!$E$7:$E$592,"P",Jadwal!$L$7:$L$592,$AR$20)+COUNTIFS(Jadwal!$O$7:$O$592,AM24,Jadwal!$P$7:$P$592,"P",Jadwal!$V$7:$V$592,$AR$20)+COUNTIFS(Jadwal!$Y$7:$Y$592,AM24,Jadwal!$Z$7:$Z$592,"P",Jadwal!$AF$7:$AF$592,$AR$20)+COUNTIFS(Jadwal!$AI$7:$AI$592,AM24,Jadwal!$AJ$7:$AJ$592,"P",Jadwal!$AP$7:$AP$592,$AR$20)+COUNTIFS(Jadwal!$AS$7:$AS$592,AM24,Jadwal!$AT$7:$AT$592,"P",Jadwal!$AZ$7:$AZ$592,$AR$20))+(COUNTIFS(Jadwal!$D$7:$D$592,AM24,Jadwal!$E$7:$E$592,"PM",Jadwal!$L$7:$L$592,$AR$20)+COUNTIFS(Jadwal!$O$7:$O$592,AM24,Jadwal!$P$7:$P$592,"PM",Jadwal!$V$7:$V$592,$AR$20)+COUNTIFS(Jadwal!$Y$7:$Y$592,AM24,Jadwal!$Z$7:$Z$592,"PM",Jadwal!$AF$7:$AF$592,$AR$20)+COUNTIFS(Jadwal!$AI$7:$AI$592,AM24,Jadwal!$AJ$7:$AJ$592,"PM",Jadwal!$AP$7:$AP$592,$AR$20)+COUNTIFS(Jadwal!$AS$7:$AS$592,AM24,Jadwal!$AT$7:$AT$592,"PM",Jadwal!$AZ$7:$AZ$592,$AR$20))</f>
        <v>4</v>
      </c>
      <c r="AT24" s="226"/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</row>
    <row r="25" ht="12.75" customHeight="1">
      <c r="A25" s="239">
        <v>4.0</v>
      </c>
      <c r="B25" s="554">
        <v>1142103.0</v>
      </c>
      <c r="C25" s="720" t="s">
        <v>646</v>
      </c>
      <c r="D25" s="554" t="s">
        <v>90</v>
      </c>
      <c r="E25" s="231"/>
      <c r="F25" s="231"/>
      <c r="G25" s="243"/>
      <c r="H25" s="243"/>
      <c r="I25" s="239"/>
      <c r="J25" s="559" t="s">
        <v>622</v>
      </c>
      <c r="K25" s="576"/>
      <c r="L25" s="247"/>
      <c r="M25" s="247"/>
      <c r="N25" s="248"/>
      <c r="O25" s="248"/>
      <c r="P25" s="247"/>
      <c r="Q25" s="247"/>
      <c r="R25" s="286"/>
      <c r="S25" s="247"/>
      <c r="T25" s="608"/>
      <c r="U25" s="247"/>
      <c r="V25" s="247"/>
      <c r="W25" s="247"/>
      <c r="X25" s="247"/>
      <c r="Y25" s="247"/>
      <c r="Z25" s="287"/>
      <c r="AA25" s="287"/>
      <c r="AB25" s="287"/>
      <c r="AC25" s="287"/>
      <c r="AD25" s="288"/>
      <c r="AE25" s="288"/>
      <c r="AF25" s="239"/>
      <c r="AG25" s="239"/>
      <c r="AH25" s="239"/>
      <c r="AI25" s="239"/>
      <c r="AJ25" s="719"/>
      <c r="AK25" s="221"/>
      <c r="AL25" s="252">
        <v>4.0</v>
      </c>
      <c r="AM25" s="741" t="s">
        <v>90</v>
      </c>
      <c r="AN25" s="729">
        <v>3.0</v>
      </c>
      <c r="AO25" s="651" t="s">
        <v>602</v>
      </c>
      <c r="AP25" s="252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1</v>
      </c>
      <c r="AQ25" s="252">
        <f>(COUNTIFS(Jadwal!$D$7:$D$592,AM25,Jadwal!$E$7:$E$592,"P",Jadwal!$L$7:$L$592,$AP$20)+COUNTIFS(Jadwal!$O$7:$O$592,AM25,Jadwal!$P$7:$P$592,"P",Jadwal!$V$7:$V$592,$AP$20)+COUNTIFS(Jadwal!$Y$7:$Y$592,AM25,Jadwal!$Z$7:$Z$592,"P",Jadwal!$AF$7:$AF$592,$AP$20)+COUNTIFS(Jadwal!$AI$7:$AI$592,AM25,Jadwal!$AJ$7:$AJ$592,"P",Jadwal!$AP$7:$AP$592,$AP$20)+COUNTIFS(Jadwal!$AS$7:$AS$592,AM25,Jadwal!$AT$7:$AT$592,"P",Jadwal!$AZ$7:$AZ$592,$AP$20))+(COUNTIFS(Jadwal!$D$7:$D$592,AM25,Jadwal!$E$7:$E$592,"PM",Jadwal!$L$7:$L$592,$AP$20)+COUNTIFS(Jadwal!$O$7:$O$592,AM25,Jadwal!$P$7:$P$592,"PM",Jadwal!$V$7:$V$592,$AP$20)+COUNTIFS(Jadwal!$Y$7:$Y$592,AM25,Jadwal!$Z$7:$Z$592,"PM",Jadwal!$AF$7:$AF$592,$AP$20)+COUNTIFS(Jadwal!$AI$7:$AI$592,AM25,Jadwal!$AJ$7:$AJ$592,"PM",Jadwal!$AP$7:$AP$592,$AP$20)+COUNTIFS(Jadwal!$AS$7:$AS$592,AM25,Jadwal!$AT$7:$AT$592,"PM",Jadwal!$AZ$7:$AZ$592,$AP$20))</f>
        <v>4</v>
      </c>
      <c r="AR25" s="252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1</v>
      </c>
      <c r="AS25" s="252">
        <f>(COUNTIFS(Jadwal!$D$7:$D$592,AM25,Jadwal!$E$7:$E$592,"P",Jadwal!$L$7:$L$592,$AR$20)+COUNTIFS(Jadwal!$O$7:$O$592,AM25,Jadwal!$P$7:$P$592,"P",Jadwal!$V$7:$V$592,$AR$20)+COUNTIFS(Jadwal!$Y$7:$Y$592,AM25,Jadwal!$Z$7:$Z$592,"P",Jadwal!$AF$7:$AF$592,$AR$20)+COUNTIFS(Jadwal!$AI$7:$AI$592,AM25,Jadwal!$AJ$7:$AJ$592,"P",Jadwal!$AP$7:$AP$592,$AR$20)+COUNTIFS(Jadwal!$AS$7:$AS$592,AM25,Jadwal!$AT$7:$AT$592,"P",Jadwal!$AZ$7:$AZ$592,$AR$20))+(COUNTIFS(Jadwal!$D$7:$D$592,AM25,Jadwal!$E$7:$E$592,"PM",Jadwal!$L$7:$L$592,$AR$20)+COUNTIFS(Jadwal!$O$7:$O$592,AM25,Jadwal!$P$7:$P$592,"PM",Jadwal!$V$7:$V$592,$AR$20)+COUNTIFS(Jadwal!$Y$7:$Y$592,AM25,Jadwal!$Z$7:$Z$592,"PM",Jadwal!$AF$7:$AF$592,$AR$20)+COUNTIFS(Jadwal!$AI$7:$AI$592,AM25,Jadwal!$AJ$7:$AJ$592,"PM",Jadwal!$AP$7:$AP$592,$AR$20)+COUNTIFS(Jadwal!$AS$7:$AS$592,AM25,Jadwal!$AT$7:$AT$592,"PM",Jadwal!$AZ$7:$AZ$592,$AR$20))</f>
        <v>4</v>
      </c>
      <c r="AT25" s="226"/>
      <c r="AU25" s="221"/>
      <c r="AV25" s="221"/>
      <c r="AW25" s="221"/>
      <c r="AX25" s="221"/>
      <c r="AY25" s="221"/>
      <c r="AZ25" s="221"/>
      <c r="BA25" s="221"/>
      <c r="BB25" s="221"/>
      <c r="BC25" s="221"/>
      <c r="BD25" s="221"/>
      <c r="BE25" s="221"/>
    </row>
    <row r="26" ht="12.75" customHeight="1">
      <c r="A26" s="239">
        <v>5.0</v>
      </c>
      <c r="B26" s="554">
        <v>1142104.0</v>
      </c>
      <c r="C26" s="720" t="s">
        <v>609</v>
      </c>
      <c r="D26" s="554" t="s">
        <v>76</v>
      </c>
      <c r="E26" s="231"/>
      <c r="F26" s="231"/>
      <c r="G26" s="243"/>
      <c r="H26" s="243"/>
      <c r="I26" s="239"/>
      <c r="J26" s="744" t="s">
        <v>629</v>
      </c>
      <c r="K26" s="666" t="s">
        <v>622</v>
      </c>
      <c r="L26" s="247"/>
      <c r="M26" s="247"/>
      <c r="N26" s="248"/>
      <c r="O26" s="248"/>
      <c r="P26" s="247"/>
      <c r="Q26" s="247"/>
      <c r="R26" s="286"/>
      <c r="S26" s="247"/>
      <c r="T26" s="629"/>
      <c r="U26" s="247"/>
      <c r="V26" s="247"/>
      <c r="W26" s="247"/>
      <c r="X26" s="247"/>
      <c r="Y26" s="247"/>
      <c r="Z26" s="287"/>
      <c r="AA26" s="287"/>
      <c r="AB26" s="287"/>
      <c r="AC26" s="287"/>
      <c r="AD26" s="288"/>
      <c r="AE26" s="288"/>
      <c r="AF26" s="239"/>
      <c r="AG26" s="239"/>
      <c r="AH26" s="239"/>
      <c r="AI26" s="239"/>
      <c r="AJ26" s="719"/>
      <c r="AK26" s="221"/>
      <c r="AL26" s="252">
        <v>5.0</v>
      </c>
      <c r="AM26" s="741" t="s">
        <v>76</v>
      </c>
      <c r="AN26" s="729">
        <v>3.0</v>
      </c>
      <c r="AO26" s="651" t="s">
        <v>602</v>
      </c>
      <c r="AP26" s="252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1</v>
      </c>
      <c r="AQ26" s="252">
        <f>(COUNTIFS(Jadwal!$D$7:$D$592,AM26,Jadwal!$E$7:$E$592,"P",Jadwal!$L$7:$L$592,$AP$20)+COUNTIFS(Jadwal!$O$7:$O$592,AM26,Jadwal!$P$7:$P$592,"P",Jadwal!$V$7:$V$592,$AP$20)+COUNTIFS(Jadwal!$Y$7:$Y$592,AM26,Jadwal!$Z$7:$Z$592,"P",Jadwal!$AF$7:$AF$592,$AP$20)+COUNTIFS(Jadwal!$AI$7:$AI$592,AM26,Jadwal!$AJ$7:$AJ$592,"P",Jadwal!$AP$7:$AP$592,$AP$20)+COUNTIFS(Jadwal!$AS$7:$AS$592,AM26,Jadwal!$AT$7:$AT$592,"P",Jadwal!$AZ$7:$AZ$592,$AP$20))+(COUNTIFS(Jadwal!$D$7:$D$592,AM26,Jadwal!$E$7:$E$592,"PM",Jadwal!$L$7:$L$592,$AP$20)+COUNTIFS(Jadwal!$O$7:$O$592,AM26,Jadwal!$P$7:$P$592,"PM",Jadwal!$V$7:$V$592,$AP$20)+COUNTIFS(Jadwal!$Y$7:$Y$592,AM26,Jadwal!$Z$7:$Z$592,"PM",Jadwal!$AF$7:$AF$592,$AP$20)+COUNTIFS(Jadwal!$AI$7:$AI$592,AM26,Jadwal!$AJ$7:$AJ$592,"PM",Jadwal!$AP$7:$AP$592,$AP$20)+COUNTIFS(Jadwal!$AS$7:$AS$592,AM26,Jadwal!$AT$7:$AT$592,"PM",Jadwal!$AZ$7:$AZ$592,$AP$20))</f>
        <v>4</v>
      </c>
      <c r="AR26" s="252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1</v>
      </c>
      <c r="AS26" s="252">
        <f>(COUNTIFS(Jadwal!$D$7:$D$592,AM26,Jadwal!$E$7:$E$592,"P",Jadwal!$L$7:$L$592,$AR$20)+COUNTIFS(Jadwal!$O$7:$O$592,AM26,Jadwal!$P$7:$P$592,"P",Jadwal!$V$7:$V$592,$AR$20)+COUNTIFS(Jadwal!$Y$7:$Y$592,AM26,Jadwal!$Z$7:$Z$592,"P",Jadwal!$AF$7:$AF$592,$AR$20)+COUNTIFS(Jadwal!$AI$7:$AI$592,AM26,Jadwal!$AJ$7:$AJ$592,"P",Jadwal!$AP$7:$AP$592,$AR$20)+COUNTIFS(Jadwal!$AS$7:$AS$592,AM26,Jadwal!$AT$7:$AT$592,"P",Jadwal!$AZ$7:$AZ$592,$AR$20))+(COUNTIFS(Jadwal!$D$7:$D$592,AM26,Jadwal!$E$7:$E$592,"PM",Jadwal!$L$7:$L$592,$AR$20)+COUNTIFS(Jadwal!$O$7:$O$592,AM26,Jadwal!$P$7:$P$592,"PM",Jadwal!$V$7:$V$592,$AR$20)+COUNTIFS(Jadwal!$Y$7:$Y$592,AM26,Jadwal!$Z$7:$Z$592,"PM",Jadwal!$AF$7:$AF$592,$AR$20)+COUNTIFS(Jadwal!$AI$7:$AI$592,AM26,Jadwal!$AJ$7:$AJ$592,"PM",Jadwal!$AP$7:$AP$592,$AR$20)+COUNTIFS(Jadwal!$AS$7:$AS$592,AM26,Jadwal!$AT$7:$AT$592,"PM",Jadwal!$AZ$7:$AZ$592,$AR$20))</f>
        <v>4</v>
      </c>
      <c r="AT26" s="226"/>
      <c r="AU26" s="221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/>
    </row>
    <row r="27" ht="12.75" customHeight="1">
      <c r="A27" s="294">
        <v>6.0</v>
      </c>
      <c r="B27" s="554">
        <v>1142105.0</v>
      </c>
      <c r="C27" s="720" t="s">
        <v>630</v>
      </c>
      <c r="D27" s="672" t="s">
        <v>84</v>
      </c>
      <c r="E27" s="231"/>
      <c r="F27" s="243"/>
      <c r="G27" s="243"/>
      <c r="H27" s="239"/>
      <c r="I27" s="239"/>
      <c r="J27" s="645" t="s">
        <v>643</v>
      </c>
      <c r="K27" s="745"/>
      <c r="L27" s="247"/>
      <c r="M27" s="247"/>
      <c r="N27" s="295"/>
      <c r="O27" s="295"/>
      <c r="P27" s="286"/>
      <c r="Q27" s="286"/>
      <c r="R27" s="286"/>
      <c r="S27" s="286"/>
      <c r="T27" s="608"/>
      <c r="U27" s="247"/>
      <c r="V27" s="247"/>
      <c r="W27" s="247"/>
      <c r="X27" s="247"/>
      <c r="Y27" s="247"/>
      <c r="Z27" s="287"/>
      <c r="AA27" s="287"/>
      <c r="AB27" s="287"/>
      <c r="AC27" s="287"/>
      <c r="AD27" s="288"/>
      <c r="AE27" s="288"/>
      <c r="AF27" s="239"/>
      <c r="AG27" s="239"/>
      <c r="AH27" s="239"/>
      <c r="AI27" s="239"/>
      <c r="AJ27" s="734"/>
      <c r="AK27" s="221"/>
      <c r="AL27" s="252">
        <v>6.0</v>
      </c>
      <c r="AM27" s="657" t="s">
        <v>84</v>
      </c>
      <c r="AN27" s="729">
        <v>3.0</v>
      </c>
      <c r="AO27" s="651" t="s">
        <v>602</v>
      </c>
      <c r="AP27" s="252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1</v>
      </c>
      <c r="AQ27" s="252">
        <f>(COUNTIFS(Jadwal!$D$7:$D$592,AM27,Jadwal!$E$7:$E$592,"P",Jadwal!$L$7:$L$592,$AP$20)+COUNTIFS(Jadwal!$O$7:$O$592,AM27,Jadwal!$P$7:$P$592,"P",Jadwal!$V$7:$V$592,$AP$20)+COUNTIFS(Jadwal!$Y$7:$Y$592,AM27,Jadwal!$Z$7:$Z$592,"P",Jadwal!$AF$7:$AF$592,$AP$20)+COUNTIFS(Jadwal!$AI$7:$AI$592,AM27,Jadwal!$AJ$7:$AJ$592,"P",Jadwal!$AP$7:$AP$592,$AP$20)+COUNTIFS(Jadwal!$AS$7:$AS$592,AM27,Jadwal!$AT$7:$AT$592,"P",Jadwal!$AZ$7:$AZ$592,$AP$20))+(COUNTIFS(Jadwal!$D$7:$D$592,AM27,Jadwal!$E$7:$E$592,"PM",Jadwal!$L$7:$L$592,$AP$20)+COUNTIFS(Jadwal!$O$7:$O$592,AM27,Jadwal!$P$7:$P$592,"PM",Jadwal!$V$7:$V$592,$AP$20)+COUNTIFS(Jadwal!$Y$7:$Y$592,AM27,Jadwal!$Z$7:$Z$592,"PM",Jadwal!$AF$7:$AF$592,$AP$20)+COUNTIFS(Jadwal!$AI$7:$AI$592,AM27,Jadwal!$AJ$7:$AJ$592,"PM",Jadwal!$AP$7:$AP$592,$AP$20)+COUNTIFS(Jadwal!$AS$7:$AS$592,AM27,Jadwal!$AT$7:$AT$592,"PM",Jadwal!$AZ$7:$AZ$592,$AP$20))</f>
        <v>4</v>
      </c>
      <c r="AR27" s="252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1</v>
      </c>
      <c r="AS27" s="252">
        <f>(COUNTIFS(Jadwal!$D$7:$D$592,AM27,Jadwal!$E$7:$E$592,"P",Jadwal!$L$7:$L$592,$AR$20)+COUNTIFS(Jadwal!$O$7:$O$592,AM27,Jadwal!$P$7:$P$592,"P",Jadwal!$V$7:$V$592,$AR$20)+COUNTIFS(Jadwal!$Y$7:$Y$592,AM27,Jadwal!$Z$7:$Z$592,"P",Jadwal!$AF$7:$AF$592,$AR$20)+COUNTIFS(Jadwal!$AI$7:$AI$592,AM27,Jadwal!$AJ$7:$AJ$592,"P",Jadwal!$AP$7:$AP$592,$AR$20)+COUNTIFS(Jadwal!$AS$7:$AS$592,AM27,Jadwal!$AT$7:$AT$592,"P",Jadwal!$AZ$7:$AZ$592,$AR$20))+(COUNTIFS(Jadwal!$D$7:$D$592,AM27,Jadwal!$E$7:$E$592,"PM",Jadwal!$L$7:$L$592,$AR$20)+COUNTIFS(Jadwal!$O$7:$O$592,AM27,Jadwal!$P$7:$P$592,"PM",Jadwal!$V$7:$V$592,$AR$20)+COUNTIFS(Jadwal!$Y$7:$Y$592,AM27,Jadwal!$Z$7:$Z$592,"PM",Jadwal!$AF$7:$AF$592,$AR$20)+COUNTIFS(Jadwal!$AI$7:$AI$592,AM27,Jadwal!$AJ$7:$AJ$592,"PM",Jadwal!$AP$7:$AP$592,$AR$20)+COUNTIFS(Jadwal!$AS$7:$AS$592,AM27,Jadwal!$AT$7:$AT$592,"PM",Jadwal!$AZ$7:$AZ$592,$AR$20))</f>
        <v>4</v>
      </c>
      <c r="AT27" s="226"/>
      <c r="AU27" s="221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</row>
    <row r="28" ht="12.75" customHeight="1">
      <c r="A28" s="239">
        <v>7.0</v>
      </c>
      <c r="B28" s="257">
        <v>1142106.0</v>
      </c>
      <c r="C28" s="746" t="s">
        <v>647</v>
      </c>
      <c r="D28" s="242" t="s">
        <v>82</v>
      </c>
      <c r="E28" s="673"/>
      <c r="F28" s="673"/>
      <c r="G28" s="674"/>
      <c r="H28" s="674"/>
      <c r="I28" s="675"/>
      <c r="J28" s="608" t="s">
        <v>549</v>
      </c>
      <c r="K28" s="678"/>
      <c r="L28" s="246"/>
      <c r="M28" s="247"/>
      <c r="N28" s="248"/>
      <c r="O28" s="248"/>
      <c r="P28" s="247"/>
      <c r="Q28" s="247"/>
      <c r="R28" s="247"/>
      <c r="S28" s="247"/>
      <c r="T28" s="247"/>
      <c r="U28" s="247"/>
      <c r="V28" s="224"/>
      <c r="W28" s="224"/>
      <c r="X28" s="224"/>
      <c r="Y28" s="224"/>
      <c r="Z28" s="264"/>
      <c r="AA28" s="264"/>
      <c r="AB28" s="264"/>
      <c r="AC28" s="264"/>
      <c r="AD28" s="265"/>
      <c r="AE28" s="265"/>
      <c r="AF28" s="221"/>
      <c r="AG28" s="221"/>
      <c r="AH28" s="221"/>
      <c r="AI28" s="221"/>
      <c r="AJ28" s="320"/>
      <c r="AK28" s="221"/>
      <c r="AL28" s="252">
        <v>7.0</v>
      </c>
      <c r="AM28" s="747" t="s">
        <v>82</v>
      </c>
      <c r="AN28" s="257">
        <v>2.0</v>
      </c>
      <c r="AO28" s="258" t="s">
        <v>589</v>
      </c>
      <c r="AP28" s="252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1</v>
      </c>
      <c r="AQ28" s="252">
        <f>(COUNTIFS(Jadwal!$D$7:$D$592,AM28,Jadwal!$E$7:$E$592,"P",Jadwal!$L$7:$L$592,$AP$20)+COUNTIFS(Jadwal!$O$7:$O$592,AM28,Jadwal!$P$7:$P$592,"P",Jadwal!$V$7:$V$592,$AP$20)+COUNTIFS(Jadwal!$Y$7:$Y$592,AM28,Jadwal!$Z$7:$Z$592,"P",Jadwal!$AF$7:$AF$592,$AP$20)+COUNTIFS(Jadwal!$AI$7:$AI$592,AM28,Jadwal!$AJ$7:$AJ$592,"P",Jadwal!$AP$7:$AP$592,$AP$20)+COUNTIFS(Jadwal!$AS$7:$AS$592,AM28,Jadwal!$AT$7:$AT$592,"P",Jadwal!$AZ$7:$AZ$592,$AP$20))+(COUNTIFS(Jadwal!$D$7:$D$592,AM28,Jadwal!$E$7:$E$592,"PM",Jadwal!$L$7:$L$592,$AP$20)+COUNTIFS(Jadwal!$O$7:$O$592,AM28,Jadwal!$P$7:$P$592,"PM",Jadwal!$V$7:$V$592,$AP$20)+COUNTIFS(Jadwal!$Y$7:$Y$592,AM28,Jadwal!$Z$7:$Z$592,"PM",Jadwal!$AF$7:$AF$592,$AP$20)+COUNTIFS(Jadwal!$AI$7:$AI$592,AM28,Jadwal!$AJ$7:$AJ$592,"PM",Jadwal!$AP$7:$AP$592,$AP$20)+COUNTIFS(Jadwal!$AS$7:$AS$592,AM28,Jadwal!$AT$7:$AT$592,"PM",Jadwal!$AZ$7:$AZ$592,$AP$20))</f>
        <v>2</v>
      </c>
      <c r="AR28" s="252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1</v>
      </c>
      <c r="AS28" s="252">
        <f>(COUNTIFS(Jadwal!$D$7:$D$592,AM28,Jadwal!$E$7:$E$592,"P",Jadwal!$L$7:$L$592,$AR$20)+COUNTIFS(Jadwal!$O$7:$O$592,AM28,Jadwal!$P$7:$P$592,"P",Jadwal!$V$7:$V$592,$AR$20)+COUNTIFS(Jadwal!$Y$7:$Y$592,AM28,Jadwal!$Z$7:$Z$592,"P",Jadwal!$AF$7:$AF$592,$AR$20)+COUNTIFS(Jadwal!$AI$7:$AI$592,AM28,Jadwal!$AJ$7:$AJ$592,"P",Jadwal!$AP$7:$AP$592,$AR$20)+COUNTIFS(Jadwal!$AS$7:$AS$592,AM28,Jadwal!$AT$7:$AT$592,"P",Jadwal!$AZ$7:$AZ$592,$AR$20))+(COUNTIFS(Jadwal!$D$7:$D$592,AM28,Jadwal!$E$7:$E$592,"PM",Jadwal!$L$7:$L$592,$AR$20)+COUNTIFS(Jadwal!$O$7:$O$592,AM28,Jadwal!$P$7:$P$592,"PM",Jadwal!$V$7:$V$592,$AR$20)+COUNTIFS(Jadwal!$Y$7:$Y$592,AM28,Jadwal!$Z$7:$Z$592,"PM",Jadwal!$AF$7:$AF$592,$AR$20)+COUNTIFS(Jadwal!$AI$7:$AI$592,AM28,Jadwal!$AJ$7:$AJ$592,"PM",Jadwal!$AP$7:$AP$592,$AR$20)+COUNTIFS(Jadwal!$AS$7:$AS$592,AM28,Jadwal!$AT$7:$AT$592,"PM",Jadwal!$AZ$7:$AZ$592,$AR$20))</f>
        <v>2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</row>
    <row r="29" ht="12.75" customHeight="1">
      <c r="A29" s="239">
        <v>8.0</v>
      </c>
      <c r="B29" s="623"/>
      <c r="C29" s="317"/>
      <c r="D29" s="231"/>
      <c r="E29" s="231"/>
      <c r="F29" s="231"/>
      <c r="G29" s="243"/>
      <c r="H29" s="243"/>
      <c r="I29" s="239"/>
      <c r="J29" s="247"/>
      <c r="K29" s="247"/>
      <c r="L29" s="246"/>
      <c r="M29" s="247"/>
      <c r="N29" s="248"/>
      <c r="O29" s="248"/>
      <c r="P29" s="247"/>
      <c r="Q29" s="247"/>
      <c r="R29" s="247"/>
      <c r="S29" s="247"/>
      <c r="T29" s="247"/>
      <c r="U29" s="247"/>
      <c r="V29" s="224"/>
      <c r="W29" s="224"/>
      <c r="X29" s="224"/>
      <c r="Y29" s="224"/>
      <c r="Z29" s="264"/>
      <c r="AA29" s="264"/>
      <c r="AB29" s="264"/>
      <c r="AC29" s="264"/>
      <c r="AD29" s="265"/>
      <c r="AE29" s="265"/>
      <c r="AF29" s="221"/>
      <c r="AG29" s="221"/>
      <c r="AH29" s="221"/>
      <c r="AI29" s="221"/>
      <c r="AJ29" s="320"/>
      <c r="AK29" s="221"/>
      <c r="AL29" s="252">
        <v>8.0</v>
      </c>
      <c r="AM29" s="231"/>
      <c r="AN29" s="252"/>
      <c r="AO29" s="252"/>
      <c r="AP29" s="252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0</v>
      </c>
      <c r="AQ29" s="252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0</v>
      </c>
      <c r="AR29" s="252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0</v>
      </c>
      <c r="AS29" s="252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</row>
    <row r="30" ht="12.75" customHeight="1">
      <c r="A30" s="239">
        <v>9.0</v>
      </c>
      <c r="B30" s="301"/>
      <c r="C30" s="301"/>
      <c r="D30" s="302"/>
      <c r="E30" s="231"/>
      <c r="F30" s="243"/>
      <c r="G30" s="243"/>
      <c r="H30" s="239"/>
      <c r="I30" s="239"/>
      <c r="J30" s="247"/>
      <c r="K30" s="247"/>
      <c r="L30" s="247"/>
      <c r="M30" s="247"/>
      <c r="N30" s="248"/>
      <c r="O30" s="248"/>
      <c r="P30" s="247"/>
      <c r="Q30" s="247"/>
      <c r="R30" s="247"/>
      <c r="S30" s="247"/>
      <c r="T30" s="247"/>
      <c r="U30" s="247"/>
      <c r="V30" s="224"/>
      <c r="W30" s="224"/>
      <c r="X30" s="224"/>
      <c r="Y30" s="224"/>
      <c r="Z30" s="264"/>
      <c r="AA30" s="264"/>
      <c r="AB30" s="264"/>
      <c r="AC30" s="264"/>
      <c r="AD30" s="265"/>
      <c r="AE30" s="265"/>
      <c r="AF30" s="221"/>
      <c r="AG30" s="221"/>
      <c r="AH30" s="221"/>
      <c r="AI30" s="221"/>
      <c r="AJ30" s="221"/>
      <c r="AK30" s="221"/>
      <c r="AL30" s="252">
        <v>9.0</v>
      </c>
      <c r="AM30" s="231"/>
      <c r="AN30" s="252"/>
      <c r="AO30" s="252"/>
      <c r="AP30" s="252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0</v>
      </c>
      <c r="AQ30" s="252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252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252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</row>
    <row r="31" ht="12.75" customHeight="1">
      <c r="A31" s="239">
        <v>10.0</v>
      </c>
      <c r="B31" s="239"/>
      <c r="C31" s="239"/>
      <c r="D31" s="231"/>
      <c r="E31" s="239"/>
      <c r="F31" s="239"/>
      <c r="G31" s="246"/>
      <c r="H31" s="246"/>
      <c r="I31" s="239"/>
      <c r="J31" s="246"/>
      <c r="K31" s="239"/>
      <c r="L31" s="246"/>
      <c r="M31" s="246"/>
      <c r="N31" s="246"/>
      <c r="O31" s="239"/>
      <c r="P31" s="239"/>
      <c r="Q31" s="247"/>
      <c r="R31" s="247"/>
      <c r="S31" s="247"/>
      <c r="T31" s="239"/>
      <c r="U31" s="247"/>
      <c r="V31" s="224"/>
      <c r="W31" s="224"/>
      <c r="X31" s="221"/>
      <c r="Y31" s="221"/>
      <c r="Z31" s="221"/>
      <c r="AA31" s="221"/>
      <c r="AB31" s="226"/>
      <c r="AC31" s="226"/>
      <c r="AD31" s="226"/>
      <c r="AE31" s="221"/>
      <c r="AF31" s="221"/>
      <c r="AG31" s="221"/>
      <c r="AH31" s="221"/>
      <c r="AI31" s="221"/>
      <c r="AJ31" s="221"/>
      <c r="AK31" s="221"/>
      <c r="AL31" s="252">
        <v>10.0</v>
      </c>
      <c r="AM31" s="279"/>
      <c r="AN31" s="252"/>
      <c r="AO31" s="252"/>
      <c r="AP31" s="252">
        <f>COUNTIFS(Jadwal!$D$7:$D$537,AM31,Jadwal!$E$7:$E$537,"T",Jadwal!$L$7:$L$537,$AP$20)+COUNTIFS(Jadwal!$O$7:$O$537,AM31,Jadwal!$P$7:$P$537,"T",Jadwal!$V$7:$V$537,$AP$20)+COUNTIFS(Jadwal!$Y$7:$Y$537,AM31,Jadwal!$Z$7:$Z$537,"T",Jadwal!$AF$7:$AF$537,$AP$20)+COUNTIFS(Jadwal!$AI$7:$AI$537,AM31,Jadwal!$AJ$7:$AJ$537,"T",Jadwal!$AP$7:$AP$537,$AP$20)+COUNTIFS(Jadwal!$AS$7:$AS$537,AM31,Jadwal!$AT$7:$AT$537,"T",Jadwal!$AZ$7:$AZ$537,$AP$20)</f>
        <v>0</v>
      </c>
      <c r="AQ31" s="252">
        <f>COUNTIFS(Jadwal!$D$7:$D$537,AM31,Jadwal!$E$7:$E$537,"P",Jadwal!$L$7:$L$537,$AP$20)+COUNTIFS(Jadwal!$O$7:$O$537,AM31,Jadwal!$P$7:$P$537,"P",Jadwal!$V$7:$V$537,$AP$20)+COUNTIFS(Jadwal!$Y$7:$Y$537,AM31,Jadwal!$Z$7:$Z$537,"P",Jadwal!$AF$7:$AF$537,$AP$20)+COUNTIFS(Jadwal!$AI$7:$AI$537,AM31,Jadwal!$AJ$7:$AJ$537,"P",Jadwal!$AP$7:$AP$537,$AP$20)+COUNTIFS(Jadwal!$AS$7:$AS$537,AM31,Jadwal!$AT$7:$AT$537,"P",Jadwal!$AZ$7:$AZ$537,$AP$20)</f>
        <v>0</v>
      </c>
      <c r="AR31" s="252">
        <f>COUNTIFS(Jadwal!$D$7:$D$537,AM31,Jadwal!$E$7:$E$537,"T",Jadwal!$L$7:$L$537,$AR$20)+COUNTIFS(Jadwal!$O$7:$O$537,AM31,Jadwal!$P$7:$P$537,"T",Jadwal!$V$7:$V$537,$AR$20)+COUNTIFS(Jadwal!$Y$7:$Y$537,AM31,Jadwal!$Z$7:$Z$537,"T",Jadwal!$AF$7:$AF$537,$AR$20)+COUNTIFS(Jadwal!$AI$7:$AI$537,AM31,Jadwal!$AJ$7:$AJ$537,"T",Jadwal!$AP$7:$AP$537,$AR$20)+COUNTIFS(Jadwal!$AS$7:$AS$537,AM31,Jadwal!$AT$7:$AT$537,"T",Jadwal!$AZ$7:$AZ$537,$AR$20)</f>
        <v>0</v>
      </c>
      <c r="AS31" s="252">
        <f>COUNTIFS(Jadwal!$D$7:$D$537,AM31,Jadwal!$E$7:$E$537,"P",Jadwal!$L$7:$L$537,$AR$20)+COUNTIFS(Jadwal!$O$7:$O$537,AM31,Jadwal!$P$7:$P$537,"P",Jadwal!$V$7:$V$537,$AR$20)+COUNTIFS(Jadwal!$Y$7:$Y$537,AM31,Jadwal!$Z$7:$Z$537,"P",Jadwal!$AF$7:$AF$537,$AR$20)+COUNTIFS(Jadwal!$AI$7:$AI$537,AM31,Jadwal!$AJ$7:$AJ$537,"P",Jadwal!$AP$7:$AP$537,$AR$20)+COUNTIFS(Jadwal!$AS$7:$AS$537,AM31,Jadwal!$AT$7:$AT$537,"P",Jadwal!$AZ$7:$AZ$537,$AR$20)</f>
        <v>0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</row>
    <row r="32" ht="12.75" customHeight="1">
      <c r="A32" s="221"/>
      <c r="B32" s="221"/>
      <c r="C32" s="221"/>
      <c r="D32" s="222"/>
      <c r="E32" s="221"/>
      <c r="F32" s="221"/>
      <c r="G32" s="223"/>
      <c r="H32" s="223"/>
      <c r="I32" s="221"/>
      <c r="J32" s="223"/>
      <c r="K32" s="221"/>
      <c r="L32" s="223"/>
      <c r="M32" s="223"/>
      <c r="N32" s="223"/>
      <c r="O32" s="221"/>
      <c r="P32" s="221"/>
      <c r="Q32" s="224"/>
      <c r="R32" s="225"/>
      <c r="S32" s="225"/>
      <c r="T32" s="221"/>
      <c r="U32" s="224"/>
      <c r="V32" s="224"/>
      <c r="W32" s="224"/>
      <c r="X32" s="221"/>
      <c r="Y32" s="221"/>
      <c r="Z32" s="221"/>
      <c r="AA32" s="221"/>
      <c r="AB32" s="226"/>
      <c r="AC32" s="226"/>
      <c r="AD32" s="226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  <c r="BE32" s="221"/>
    </row>
    <row r="33" ht="12.75" customHeight="1">
      <c r="A33" s="221"/>
      <c r="B33" s="221"/>
      <c r="C33" s="221"/>
      <c r="D33" s="222"/>
      <c r="E33" s="221"/>
      <c r="F33" s="221"/>
      <c r="G33" s="223"/>
      <c r="H33" s="223"/>
      <c r="I33" s="221"/>
      <c r="J33" s="223"/>
      <c r="K33" s="221"/>
      <c r="L33" s="223"/>
      <c r="M33" s="223"/>
      <c r="N33" s="223"/>
      <c r="O33" s="221"/>
      <c r="P33" s="221"/>
      <c r="Q33" s="224"/>
      <c r="R33" s="225"/>
      <c r="S33" s="225"/>
      <c r="T33" s="221"/>
      <c r="U33" s="224"/>
      <c r="V33" s="224"/>
      <c r="W33" s="224"/>
      <c r="X33" s="221"/>
      <c r="Y33" s="221"/>
      <c r="Z33" s="221"/>
      <c r="AA33" s="221"/>
      <c r="AB33" s="226"/>
      <c r="AC33" s="226"/>
      <c r="AD33" s="226"/>
      <c r="AE33" s="221"/>
      <c r="AF33" s="221"/>
      <c r="AG33" s="221"/>
      <c r="AH33" s="221"/>
      <c r="AI33" s="221"/>
      <c r="AJ33" s="221"/>
      <c r="AK33" s="221"/>
      <c r="AL33" s="280" t="s">
        <v>446</v>
      </c>
      <c r="AM33" s="281"/>
      <c r="AN33" s="92"/>
      <c r="AO33" s="92"/>
      <c r="AP33" s="92"/>
      <c r="AQ33" s="92"/>
      <c r="AR33" s="92"/>
      <c r="AS33" s="92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</row>
    <row r="34" ht="12.75" customHeight="1">
      <c r="A34" s="227" t="s">
        <v>445</v>
      </c>
      <c r="B34" s="221"/>
      <c r="C34" s="221"/>
      <c r="D34" s="222"/>
      <c r="E34" s="221"/>
      <c r="F34" s="221"/>
      <c r="G34" s="223"/>
      <c r="H34" s="223"/>
      <c r="I34" s="221"/>
      <c r="J34" s="223"/>
      <c r="K34" s="221"/>
      <c r="L34" s="223"/>
      <c r="M34" s="223"/>
      <c r="N34" s="223"/>
      <c r="O34" s="221"/>
      <c r="P34" s="221"/>
      <c r="Q34" s="224"/>
      <c r="R34" s="225"/>
      <c r="S34" s="225"/>
      <c r="T34" s="221"/>
      <c r="U34" s="224"/>
      <c r="V34" s="224"/>
      <c r="W34" s="224"/>
      <c r="X34" s="221"/>
      <c r="Y34" s="221"/>
      <c r="Z34" s="221"/>
      <c r="AA34" s="221"/>
      <c r="AB34" s="226"/>
      <c r="AC34" s="226"/>
      <c r="AD34" s="226"/>
      <c r="AE34" s="221"/>
      <c r="AF34" s="221"/>
      <c r="AG34" s="221"/>
      <c r="AH34" s="221"/>
      <c r="AI34" s="221"/>
      <c r="AJ34" s="221"/>
      <c r="AK34" s="221"/>
      <c r="AL34" s="234" t="s">
        <v>372</v>
      </c>
      <c r="AM34" s="234" t="s">
        <v>12</v>
      </c>
      <c r="AN34" s="234" t="s">
        <v>376</v>
      </c>
      <c r="AO34" s="234" t="s">
        <v>403</v>
      </c>
      <c r="AP34" s="523" t="s">
        <v>133</v>
      </c>
      <c r="AQ34" s="237"/>
      <c r="AR34" s="523" t="s">
        <v>134</v>
      </c>
      <c r="AS34" s="283"/>
      <c r="AT34" s="282"/>
      <c r="AU34" s="283"/>
      <c r="AV34" s="221"/>
      <c r="AW34" s="221"/>
      <c r="AX34" s="221"/>
      <c r="AY34" s="221"/>
      <c r="AZ34" s="221"/>
      <c r="BA34" s="221"/>
      <c r="BB34" s="221"/>
      <c r="BC34" s="221"/>
      <c r="BD34" s="221"/>
      <c r="BE34" s="221"/>
    </row>
    <row r="35" ht="51.0" customHeight="1">
      <c r="A35" s="231" t="s">
        <v>372</v>
      </c>
      <c r="B35" s="232" t="s">
        <v>11</v>
      </c>
      <c r="C35" s="231" t="s">
        <v>373</v>
      </c>
      <c r="D35" s="233" t="s">
        <v>374</v>
      </c>
      <c r="E35" s="233" t="s">
        <v>375</v>
      </c>
      <c r="F35" s="231" t="s">
        <v>376</v>
      </c>
      <c r="G35" s="232" t="s">
        <v>377</v>
      </c>
      <c r="H35" s="232" t="s">
        <v>378</v>
      </c>
      <c r="I35" s="232" t="s">
        <v>379</v>
      </c>
      <c r="J35" s="231" t="s">
        <v>13</v>
      </c>
      <c r="K35" s="231" t="s">
        <v>14</v>
      </c>
      <c r="L35" s="231" t="s">
        <v>15</v>
      </c>
      <c r="M35" s="231" t="s">
        <v>16</v>
      </c>
      <c r="N35" s="231" t="s">
        <v>380</v>
      </c>
      <c r="O35" s="231" t="s">
        <v>381</v>
      </c>
      <c r="P35" s="231" t="s">
        <v>382</v>
      </c>
      <c r="Q35" s="231" t="s">
        <v>383</v>
      </c>
      <c r="R35" s="232" t="s">
        <v>384</v>
      </c>
      <c r="S35" s="232" t="s">
        <v>424</v>
      </c>
      <c r="T35" s="231" t="s">
        <v>385</v>
      </c>
      <c r="U35" s="231" t="s">
        <v>386</v>
      </c>
      <c r="V35" s="224"/>
      <c r="W35" s="224"/>
      <c r="X35" s="221"/>
      <c r="Y35" s="221"/>
      <c r="Z35" s="221"/>
      <c r="AA35" s="221"/>
      <c r="AB35" s="226"/>
      <c r="AC35" s="226"/>
      <c r="AD35" s="226"/>
      <c r="AE35" s="221"/>
      <c r="AF35" s="221"/>
      <c r="AG35" s="221"/>
      <c r="AH35" s="221"/>
      <c r="AI35" s="221"/>
      <c r="AJ35" s="221"/>
      <c r="AK35" s="221"/>
      <c r="AL35" s="250"/>
      <c r="AM35" s="748"/>
      <c r="AN35" s="748"/>
      <c r="AO35" s="748"/>
      <c r="AP35" s="749" t="s">
        <v>369</v>
      </c>
      <c r="AQ35" s="749" t="s">
        <v>404</v>
      </c>
      <c r="AR35" s="749" t="s">
        <v>369</v>
      </c>
      <c r="AS35" s="749" t="s">
        <v>404</v>
      </c>
      <c r="AT35" s="749" t="s">
        <v>369</v>
      </c>
      <c r="AU35" s="749" t="s">
        <v>404</v>
      </c>
      <c r="AV35" s="221"/>
      <c r="AW35" s="221"/>
      <c r="AX35" s="221"/>
      <c r="AY35" s="221"/>
      <c r="AZ35" s="221"/>
      <c r="BA35" s="221"/>
      <c r="BB35" s="221"/>
      <c r="BC35" s="221"/>
      <c r="BD35" s="221"/>
      <c r="BE35" s="221"/>
    </row>
    <row r="36" ht="15.75" customHeight="1">
      <c r="A36" s="239">
        <v>1.0</v>
      </c>
      <c r="B36" s="549" t="s">
        <v>266</v>
      </c>
      <c r="C36" s="715" t="s">
        <v>648</v>
      </c>
      <c r="D36" s="599" t="s">
        <v>120</v>
      </c>
      <c r="E36" s="231"/>
      <c r="F36" s="231"/>
      <c r="G36" s="243"/>
      <c r="H36" s="243"/>
      <c r="I36" s="239"/>
      <c r="J36" s="721" t="s">
        <v>542</v>
      </c>
      <c r="K36" s="533"/>
      <c r="L36" s="247"/>
      <c r="M36" s="247"/>
      <c r="N36" s="248"/>
      <c r="O36" s="248"/>
      <c r="P36" s="247"/>
      <c r="Q36" s="247"/>
      <c r="R36" s="247"/>
      <c r="S36" s="247"/>
      <c r="T36" s="718"/>
      <c r="U36" s="247"/>
      <c r="V36" s="247"/>
      <c r="W36" s="247"/>
      <c r="X36" s="247"/>
      <c r="Y36" s="247"/>
      <c r="Z36" s="287"/>
      <c r="AA36" s="287"/>
      <c r="AB36" s="287"/>
      <c r="AC36" s="287"/>
      <c r="AD36" s="288"/>
      <c r="AE36" s="288"/>
      <c r="AF36" s="221"/>
      <c r="AG36" s="221"/>
      <c r="AH36" s="221"/>
      <c r="AI36" s="221"/>
      <c r="AJ36" s="719"/>
      <c r="AK36" s="221"/>
      <c r="AL36" s="750">
        <v>1.0</v>
      </c>
      <c r="AM36" s="643" t="s">
        <v>120</v>
      </c>
      <c r="AN36" s="739">
        <v>2.0</v>
      </c>
      <c r="AO36" s="258" t="s">
        <v>589</v>
      </c>
      <c r="AP36" s="252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1</v>
      </c>
      <c r="AQ36" s="252">
        <f>(COUNTIFS(Jadwal!$D$7:$D$592,AM36,Jadwal!$E$7:$E$592,"P",Jadwal!$L$7:$L$592,$AP$34)+COUNTIFS(Jadwal!$O$7:$O$592,AM36,Jadwal!$P$7:$P$592,"P",Jadwal!$V$7:$V$592,$AP$34)+COUNTIFS(Jadwal!$Y$7:$Y$592,AM36,Jadwal!$Z$7:$Z$592,"P",Jadwal!$AF$7:$AF$592,$AP$34)+COUNTIFS(Jadwal!$AI$7:$AI$592,AM36,Jadwal!$AJ$7:$AJ$592,"P",Jadwal!$AP$7:$AP$592,$AP$34)+COUNTIFS(Jadwal!$AS$7:$AS$592,AM36,Jadwal!$AT$7:$AT$592,"P",Jadwal!$AZ$7:$AZ$592,$AP$34))+ (COUNTIFS(Jadwal!$D$7:$D$592,AM36,Jadwal!$E$7:$E$592,"PM",Jadwal!$L$7:$L$592,$AP$34)+COUNTIFS(Jadwal!$O$7:$O$592,AM36,Jadwal!$P$7:$P$592,"PM",Jadwal!$V$7:$V$592,$AP$34)+COUNTIFS(Jadwal!$Y$7:$Y$592,AM36,Jadwal!$Z$7:$Z$592,"PM",Jadwal!$AF$7:$AF$592,$AP$34)+COUNTIFS(Jadwal!$AI$7:$AI$592,AM36,Jadwal!$AJ$7:$AJ$592,"PM",Jadwal!$AP$7:$AP$592,$AP$34)+COUNTIFS(Jadwal!$AS$7:$AS$592,AM36,Jadwal!$AT$7:$AT$592,"PM",Jadwal!$AZ$7:$AZ$592,$AP$34))</f>
        <v>2</v>
      </c>
      <c r="AR36" s="252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1</v>
      </c>
      <c r="AS36" s="252">
        <f>COUNTIFS(Jadwal!$D$7:$D$537,AM36,Jadwal!$E$7:$E$537,"P",Jadwal!$L$7:$L$537,$AR$34)+COUNTIFS(Jadwal!$O$7:$O$537,AM36,Jadwal!$P$7:$P$537,"P",Jadwal!$V$7:$V$537,$AR$34)+COUNTIFS(Jadwal!$Y$7:$Y$537,AM36,Jadwal!$Z$7:$Z$537,"P",Jadwal!$AF$7:$AF$537,$AR$34)+COUNTIFS(Jadwal!$AI$7:$AI$537,AM36,Jadwal!$AJ$7:$AJ$537,"P",Jadwal!$AP$7:$AP$537,$AR$34)+COUNTIFS(Jadwal!$AS$7:$AS$537,AM36,Jadwal!$AT$7:$AT$537,"P",Jadwal!$AZ$7:$AZ$537,$AR$34)</f>
        <v>2</v>
      </c>
      <c r="AT36" s="252">
        <f>COUNTIFS(Jadwal!$D$7:$D$64,AM36,Jadwal!$E$7:$E$64,"T",Jadwal!$L$7:$L$64,$AT$34)+COUNTIFS(Jadwal!$O$7:$O$64,AM36,Jadwal!$P$7:$P$64,"T",Jadwal!$V$7:$V$64,$AT$34)+COUNTIFS(Jadwal!$Y$7:$Y$64,AM36,Jadwal!$Z$7:$Z$64,"T",Jadwal!$AF$7:$AF$64,$AT$34)+COUNTIFS(Jadwal!$AI$7:$AI$64,AM36,Jadwal!$AJ$7:$AJ$64,"T",Jadwal!$AP$7:$AP$64,$AT$34)+COUNTIFS(Jadwal!$AS$7:$AS$64,AM36,Jadwal!$AT$7:$AT$64,"T",Jadwal!$AZ$7:$AZ$64,$AT$34)</f>
        <v>0</v>
      </c>
      <c r="AU36" s="252">
        <f>COUNTIFS(Jadwal!$D$7:$D$64,AM36,Jadwal!$E$7:$E$64,"P",Jadwal!$L$7:$L$64,$AT$34)+COUNTIFS(Jadwal!$O$7:$O$64,AM36,Jadwal!$P$7:$P$64,"P",Jadwal!$V$7:$V$64,$AT$34)+COUNTIFS(Jadwal!$Y$7:$Y$64,AM36,Jadwal!$Z$7:$Z$64,"P",Jadwal!$AF$7:$AF$64,$AT$34)+COUNTIFS(Jadwal!$AI$7:$AI$64,AM36,Jadwal!$AJ$7:$AJ$64,"P",Jadwal!$AP$7:$AP$64,$AT$34)+COUNTIFS(Jadwal!$AS$7:$AS$64,AM36,Jadwal!$AT$7:$AT$64,"P",Jadwal!$AZ$7:$AZ$64,$AT$34)</f>
        <v>0</v>
      </c>
      <c r="AV36" s="226"/>
      <c r="AW36" s="221"/>
      <c r="AX36" s="221"/>
      <c r="AY36" s="221"/>
      <c r="AZ36" s="221"/>
      <c r="BA36" s="221"/>
      <c r="BB36" s="221"/>
      <c r="BC36" s="221"/>
      <c r="BD36" s="221"/>
      <c r="BE36" s="221"/>
    </row>
    <row r="37" ht="15.75" customHeight="1">
      <c r="A37" s="239">
        <v>2.0</v>
      </c>
      <c r="B37" s="554">
        <v>1143101.0</v>
      </c>
      <c r="C37" s="720" t="s">
        <v>649</v>
      </c>
      <c r="D37" s="605" t="s">
        <v>132</v>
      </c>
      <c r="E37" s="231"/>
      <c r="F37" s="231"/>
      <c r="G37" s="243"/>
      <c r="H37" s="243"/>
      <c r="I37" s="239"/>
      <c r="J37" s="721" t="s">
        <v>642</v>
      </c>
      <c r="K37" s="688" t="s">
        <v>644</v>
      </c>
      <c r="L37" s="533"/>
      <c r="M37" s="533"/>
      <c r="N37" s="662"/>
      <c r="O37" s="689"/>
      <c r="P37" s="248"/>
      <c r="Q37" s="247"/>
      <c r="R37" s="247"/>
      <c r="S37" s="247"/>
      <c r="T37" s="257" t="s">
        <v>623</v>
      </c>
      <c r="U37" s="247"/>
      <c r="V37" s="247"/>
      <c r="W37" s="247"/>
      <c r="X37" s="247"/>
      <c r="Y37" s="247"/>
      <c r="Z37" s="287"/>
      <c r="AA37" s="287"/>
      <c r="AB37" s="287"/>
      <c r="AC37" s="287"/>
      <c r="AD37" s="288"/>
      <c r="AE37" s="288"/>
      <c r="AF37" s="221"/>
      <c r="AG37" s="221"/>
      <c r="AH37" s="221"/>
      <c r="AI37" s="221"/>
      <c r="AJ37" s="719"/>
      <c r="AK37" s="221"/>
      <c r="AL37" s="750">
        <v>2.0</v>
      </c>
      <c r="AM37" s="646" t="s">
        <v>132</v>
      </c>
      <c r="AN37" s="729">
        <v>3.0</v>
      </c>
      <c r="AO37" s="651" t="s">
        <v>602</v>
      </c>
      <c r="AP37" s="252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1</v>
      </c>
      <c r="AQ37" s="252">
        <f>(COUNTIFS(Jadwal!$D$7:$D$592,AM37,Jadwal!$E$7:$E$592,"P",Jadwal!$L$7:$L$592,$AP$34)+COUNTIFS(Jadwal!$O$7:$O$592,AM37,Jadwal!$P$7:$P$592,"P",Jadwal!$V$7:$V$592,$AP$34)+COUNTIFS(Jadwal!$Y$7:$Y$592,AM37,Jadwal!$Z$7:$Z$592,"P",Jadwal!$AF$7:$AF$592,$AP$34)+COUNTIFS(Jadwal!$AI$7:$AI$592,AM37,Jadwal!$AJ$7:$AJ$592,"P",Jadwal!$AP$7:$AP$592,$AP$34)+COUNTIFS(Jadwal!$AS$7:$AS$592,AM37,Jadwal!$AT$7:$AT$592,"P",Jadwal!$AZ$7:$AZ$592,$AP$34))+ (COUNTIFS(Jadwal!$D$7:$D$592,AM37,Jadwal!$E$7:$E$592,"PM",Jadwal!$L$7:$L$592,$AP$34)+COUNTIFS(Jadwal!$O$7:$O$592,AM37,Jadwal!$P$7:$P$592,"PM",Jadwal!$V$7:$V$592,$AP$34)+COUNTIFS(Jadwal!$Y$7:$Y$592,AM37,Jadwal!$Z$7:$Z$592,"PM",Jadwal!$AF$7:$AF$592,$AP$34)+COUNTIFS(Jadwal!$AI$7:$AI$592,AM37,Jadwal!$AJ$7:$AJ$592,"PM",Jadwal!$AP$7:$AP$592,$AP$34)+COUNTIFS(Jadwal!$AS$7:$AS$592,AM37,Jadwal!$AT$7:$AT$592,"PM",Jadwal!$AZ$7:$AZ$592,$AP$34))</f>
        <v>4</v>
      </c>
      <c r="AR37" s="252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1</v>
      </c>
      <c r="AS37" s="252">
        <f>COUNTIFS(Jadwal!$D$7:$D$537,AM37,Jadwal!$E$7:$E$537,"P",Jadwal!$L$7:$L$537,$AR$34)+COUNTIFS(Jadwal!$O$7:$O$537,AM37,Jadwal!$P$7:$P$537,"P",Jadwal!$V$7:$V$537,$AR$34)+COUNTIFS(Jadwal!$Y$7:$Y$537,AM37,Jadwal!$Z$7:$Z$537,"P",Jadwal!$AF$7:$AF$537,$AR$34)+COUNTIFS(Jadwal!$AI$7:$AI$537,AM37,Jadwal!$AJ$7:$AJ$537,"P",Jadwal!$AP$7:$AP$537,$AR$34)+COUNTIFS(Jadwal!$AS$7:$AS$537,AM37,Jadwal!$AT$7:$AT$537,"P",Jadwal!$AZ$7:$AZ$537,$AR$34)</f>
        <v>4</v>
      </c>
      <c r="AT37" s="252">
        <f>COUNTIFS(Jadwal!$D$7:$D$64,AM37,Jadwal!$E$7:$E$64,"T",Jadwal!$L$7:$L$64,$AT$34)+COUNTIFS(Jadwal!$O$7:$O$64,AM37,Jadwal!$P$7:$P$64,"T",Jadwal!$V$7:$V$64,$AT$34)+COUNTIFS(Jadwal!$Y$7:$Y$64,AM37,Jadwal!$Z$7:$Z$64,"T",Jadwal!$AF$7:$AF$64,$AT$34)+COUNTIFS(Jadwal!$AI$7:$AI$64,AM37,Jadwal!$AJ$7:$AJ$64,"T",Jadwal!$AP$7:$AP$64,$AT$34)+COUNTIFS(Jadwal!$AS$7:$AS$64,AM37,Jadwal!$AT$7:$AT$64,"T",Jadwal!$AZ$7:$AZ$64,$AT$34)</f>
        <v>0</v>
      </c>
      <c r="AU37" s="252">
        <f>COUNTIFS(Jadwal!$D$7:$D$64,AM37,Jadwal!$E$7:$E$64,"P",Jadwal!$L$7:$L$64,$AT$34)+COUNTIFS(Jadwal!$O$7:$O$64,AM37,Jadwal!$P$7:$P$64,"P",Jadwal!$V$7:$V$64,$AT$34)+COUNTIFS(Jadwal!$Y$7:$Y$64,AM37,Jadwal!$Z$7:$Z$64,"P",Jadwal!$AF$7:$AF$64,$AT$34)+COUNTIFS(Jadwal!$AI$7:$AI$64,AM37,Jadwal!$AJ$7:$AJ$64,"P",Jadwal!$AP$7:$AP$64,$AT$34)+COUNTIFS(Jadwal!$AS$7:$AS$64,AM37,Jadwal!$AT$7:$AT$64,"P",Jadwal!$AZ$7:$AZ$64,$AT$34)</f>
        <v>0</v>
      </c>
      <c r="AV37" s="226"/>
      <c r="AW37" s="221"/>
      <c r="AX37" s="221"/>
      <c r="AY37" s="221"/>
      <c r="AZ37" s="221"/>
      <c r="BA37" s="221"/>
      <c r="BB37" s="221"/>
      <c r="BC37" s="221"/>
      <c r="BD37" s="221"/>
      <c r="BE37" s="221"/>
    </row>
    <row r="38" ht="15.75" customHeight="1">
      <c r="A38" s="239">
        <v>3.0</v>
      </c>
      <c r="B38" s="554">
        <v>1143102.0</v>
      </c>
      <c r="C38" s="720" t="s">
        <v>633</v>
      </c>
      <c r="D38" s="605" t="s">
        <v>125</v>
      </c>
      <c r="E38" s="231"/>
      <c r="F38" s="231"/>
      <c r="G38" s="243"/>
      <c r="H38" s="243"/>
      <c r="I38" s="239"/>
      <c r="J38" s="744" t="s">
        <v>592</v>
      </c>
      <c r="K38" s="670" t="s">
        <v>632</v>
      </c>
      <c r="L38" s="688" t="s">
        <v>559</v>
      </c>
      <c r="M38" s="670"/>
      <c r="N38" s="751"/>
      <c r="O38" s="689"/>
      <c r="P38" s="247"/>
      <c r="Q38" s="247"/>
      <c r="R38" s="286"/>
      <c r="S38" s="247"/>
      <c r="T38" s="614"/>
      <c r="U38" s="247"/>
      <c r="V38" s="247"/>
      <c r="W38" s="247"/>
      <c r="X38" s="247"/>
      <c r="Y38" s="247"/>
      <c r="Z38" s="287"/>
      <c r="AA38" s="287"/>
      <c r="AB38" s="287"/>
      <c r="AC38" s="287"/>
      <c r="AD38" s="288"/>
      <c r="AE38" s="288"/>
      <c r="AF38" s="221"/>
      <c r="AG38" s="221"/>
      <c r="AH38" s="221"/>
      <c r="AI38" s="221"/>
      <c r="AJ38" s="719"/>
      <c r="AK38" s="221"/>
      <c r="AL38" s="750">
        <v>3.0</v>
      </c>
      <c r="AM38" s="752" t="s">
        <v>125</v>
      </c>
      <c r="AN38" s="753">
        <v>3.0</v>
      </c>
      <c r="AO38" s="754" t="s">
        <v>602</v>
      </c>
      <c r="AP38" s="252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1</v>
      </c>
      <c r="AQ38" s="252">
        <f>(COUNTIFS(Jadwal!$D$7:$D$592,AM38,Jadwal!$E$7:$E$592,"P",Jadwal!$L$7:$L$592,$AP$34)+COUNTIFS(Jadwal!$O$7:$O$592,AM38,Jadwal!$P$7:$P$592,"P",Jadwal!$V$7:$V$592,$AP$34)+COUNTIFS(Jadwal!$Y$7:$Y$592,AM38,Jadwal!$Z$7:$Z$592,"P",Jadwal!$AF$7:$AF$592,$AP$34)+COUNTIFS(Jadwal!$AI$7:$AI$592,AM38,Jadwal!$AJ$7:$AJ$592,"P",Jadwal!$AP$7:$AP$592,$AP$34)+COUNTIFS(Jadwal!$AS$7:$AS$592,AM38,Jadwal!$AT$7:$AT$592,"P",Jadwal!$AZ$7:$AZ$592,$AP$34))+ (COUNTIFS(Jadwal!$D$7:$D$592,AM38,Jadwal!$E$7:$E$592,"PM",Jadwal!$L$7:$L$592,$AP$34)+COUNTIFS(Jadwal!$O$7:$O$592,AM38,Jadwal!$P$7:$P$592,"PM",Jadwal!$V$7:$V$592,$AP$34)+COUNTIFS(Jadwal!$Y$7:$Y$592,AM38,Jadwal!$Z$7:$Z$592,"PM",Jadwal!$AF$7:$AF$592,$AP$34)+COUNTIFS(Jadwal!$AI$7:$AI$592,AM38,Jadwal!$AJ$7:$AJ$592,"PM",Jadwal!$AP$7:$AP$592,$AP$34)+COUNTIFS(Jadwal!$AS$7:$AS$592,AM38,Jadwal!$AT$7:$AT$592,"PM",Jadwal!$AZ$7:$AZ$592,$AP$34))</f>
        <v>4</v>
      </c>
      <c r="AR38" s="252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1</v>
      </c>
      <c r="AS38" s="252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4</v>
      </c>
      <c r="AT38" s="252">
        <f>COUNTIFS(Jadwal!$D$7:$D$64,#REF!,Jadwal!$E$7:$E$64,"T",Jadwal!$L$7:$L$64,$AT$34)+COUNTIFS(Jadwal!$O$7:$O$64,#REF!,Jadwal!$P$7:$P$64,"T",Jadwal!$V$7:$V$64,$AT$34)+COUNTIFS(Jadwal!$Y$7:$Y$64,#REF!,Jadwal!$Z$7:$Z$64,"T",Jadwal!$AF$7:$AF$64,$AT$34)+COUNTIFS(Jadwal!$AI$7:$AI$64,#REF!,Jadwal!$AJ$7:$AJ$64,"T",Jadwal!$AP$7:$AP$64,$AT$34)+COUNTIFS(Jadwal!$AS$7:$AS$64,#REF!,Jadwal!$AT$7:$AT$64,"T",Jadwal!$AZ$7:$AZ$64,$AT$34)</f>
        <v>0</v>
      </c>
      <c r="AU38" s="252">
        <f>COUNTIFS(Jadwal!$D$7:$D$64,#REF!,Jadwal!$E$7:$E$64,"P",Jadwal!$L$7:$L$64,$AT$34)+COUNTIFS(Jadwal!$O$7:$O$64,#REF!,Jadwal!$P$7:$P$64,"P",Jadwal!$V$7:$V$64,$AT$34)+COUNTIFS(Jadwal!$Y$7:$Y$64,#REF!,Jadwal!$Z$7:$Z$64,"P",Jadwal!$AF$7:$AF$64,$AT$34)+COUNTIFS(Jadwal!$AI$7:$AI$64,#REF!,Jadwal!$AJ$7:$AJ$64,"P",Jadwal!$AP$7:$AP$64,$AT$34)+COUNTIFS(Jadwal!$AS$7:$AS$64,#REF!,Jadwal!$AT$7:$AT$64,"P",Jadwal!$AZ$7:$AZ$64,$AT$34)</f>
        <v>0</v>
      </c>
      <c r="AV38" s="221"/>
      <c r="AW38" s="221"/>
      <c r="AX38" s="221"/>
      <c r="AY38" s="221"/>
      <c r="AZ38" s="221"/>
      <c r="BA38" s="221"/>
      <c r="BB38" s="221"/>
      <c r="BC38" s="221"/>
      <c r="BD38" s="221"/>
      <c r="BE38" s="221"/>
    </row>
    <row r="39" ht="15.75" customHeight="1">
      <c r="A39" s="239">
        <v>4.0</v>
      </c>
      <c r="B39" s="554">
        <v>1143103.0</v>
      </c>
      <c r="C39" s="720" t="s">
        <v>650</v>
      </c>
      <c r="D39" s="605" t="s">
        <v>222</v>
      </c>
      <c r="E39" s="234"/>
      <c r="F39" s="755"/>
      <c r="G39" s="756"/>
      <c r="H39" s="757"/>
      <c r="I39" s="294"/>
      <c r="J39" s="758" t="s">
        <v>629</v>
      </c>
      <c r="K39" s="533"/>
      <c r="L39" s="247"/>
      <c r="M39" s="247"/>
      <c r="N39" s="248"/>
      <c r="O39" s="370"/>
      <c r="P39" s="247"/>
      <c r="Q39" s="247"/>
      <c r="R39" s="247"/>
      <c r="S39" s="247"/>
      <c r="T39" s="257" t="s">
        <v>628</v>
      </c>
      <c r="U39" s="530"/>
      <c r="V39" s="247"/>
      <c r="W39" s="247"/>
      <c r="X39" s="247"/>
      <c r="Y39" s="247"/>
      <c r="Z39" s="287"/>
      <c r="AA39" s="287"/>
      <c r="AB39" s="287"/>
      <c r="AC39" s="287"/>
      <c r="AD39" s="288"/>
      <c r="AE39" s="288"/>
      <c r="AF39" s="221"/>
      <c r="AG39" s="221"/>
      <c r="AH39" s="221"/>
      <c r="AI39" s="221"/>
      <c r="AJ39" s="719"/>
      <c r="AK39" s="221"/>
      <c r="AL39" s="750">
        <v>4.0</v>
      </c>
      <c r="AM39" s="646" t="s">
        <v>222</v>
      </c>
      <c r="AN39" s="729">
        <v>3.0</v>
      </c>
      <c r="AO39" s="651" t="s">
        <v>602</v>
      </c>
      <c r="AP39" s="252">
        <f>COUNTIFS(Jadwal!$D$7:$D$537,AM39,Jadwal!$E$7:$E$537,"T",Jadwal!$L$7:$L$537,$AP$34)+COUNTIFS(Jadwal!$O$7:$O$537,AM39,Jadwal!$P$7:$P$537,"T",Jadwal!$V$7:$V$537,$AP$34)+COUNTIFS(Jadwal!$Y$7:$Y$537,AM39,Jadwal!$Z$7:$Z$537,"T",Jadwal!$AF$7:$AF$537,$AP$34)+COUNTIFS(Jadwal!$AI$7:$AI$537,AM39,Jadwal!$AJ$7:$AJ$537,"T",Jadwal!$AP$7:$AP$537,$AP$34)+COUNTIFS(Jadwal!$AS$7:$AS$537,AM39,Jadwal!$AT$7:$AT$537,"T",Jadwal!$AZ$7:$AZ$537,$AP$34)</f>
        <v>1</v>
      </c>
      <c r="AQ39" s="252">
        <f>(COUNTIFS(Jadwal!$D$7:$D$592,AM39,Jadwal!$E$7:$E$592,"P",Jadwal!$L$7:$L$592,$AP$34)+COUNTIFS(Jadwal!$O$7:$O$592,AM39,Jadwal!$P$7:$P$592,"P",Jadwal!$V$7:$V$592,$AP$34)+COUNTIFS(Jadwal!$Y$7:$Y$592,AM39,Jadwal!$Z$7:$Z$592,"P",Jadwal!$AF$7:$AF$592,$AP$34)+COUNTIFS(Jadwal!$AI$7:$AI$592,AM39,Jadwal!$AJ$7:$AJ$592,"P",Jadwal!$AP$7:$AP$592,$AP$34)+COUNTIFS(Jadwal!$AS$7:$AS$592,AM39,Jadwal!$AT$7:$AT$592,"P",Jadwal!$AZ$7:$AZ$592,$AP$34))+ (COUNTIFS(Jadwal!$D$7:$D$592,AM39,Jadwal!$E$7:$E$592,"PM",Jadwal!$L$7:$L$592,$AP$34)+COUNTIFS(Jadwal!$O$7:$O$592,AM39,Jadwal!$P$7:$P$592,"PM",Jadwal!$V$7:$V$592,$AP$34)+COUNTIFS(Jadwal!$Y$7:$Y$592,AM39,Jadwal!$Z$7:$Z$592,"PM",Jadwal!$AF$7:$AF$592,$AP$34)+COUNTIFS(Jadwal!$AI$7:$AI$592,AM39,Jadwal!$AJ$7:$AJ$592,"PM",Jadwal!$AP$7:$AP$592,$AP$34)+COUNTIFS(Jadwal!$AS$7:$AS$592,AM39,Jadwal!$AT$7:$AT$592,"PM",Jadwal!$AZ$7:$AZ$592,$AP$34))</f>
        <v>4</v>
      </c>
      <c r="AR39" s="252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1</v>
      </c>
      <c r="AS39" s="252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4</v>
      </c>
      <c r="AT39" s="252">
        <f>COUNTIFS(Jadwal!$D$7:$D$64,AM38,Jadwal!$E$7:$E$64,"T",Jadwal!$L$7:$L$64,$AT$34)+COUNTIFS(Jadwal!$O$7:$O$64,AM38,Jadwal!$P$7:$P$64,"T",Jadwal!$V$7:$V$64,$AT$34)+COUNTIFS(Jadwal!$Y$7:$Y$64,AM38,Jadwal!$Z$7:$Z$64,"T",Jadwal!$AF$7:$AF$64,$AT$34)+COUNTIFS(Jadwal!$AI$7:$AI$64,AM38,Jadwal!$AJ$7:$AJ$64,"T",Jadwal!$AP$7:$AP$64,$AT$34)+COUNTIFS(Jadwal!$AS$7:$AS$64,AM38,Jadwal!$AT$7:$AT$64,"T",Jadwal!$AZ$7:$AZ$64,$AT$34)</f>
        <v>0</v>
      </c>
      <c r="AU39" s="252">
        <f>COUNTIFS(Jadwal!$D$7:$D$64,AM38,Jadwal!$E$7:$E$64,"P",Jadwal!$L$7:$L$64,$AT$34)+COUNTIFS(Jadwal!$O$7:$O$64,AM38,Jadwal!$P$7:$P$64,"P",Jadwal!$V$7:$V$64,$AT$34)+COUNTIFS(Jadwal!$Y$7:$Y$64,AM38,Jadwal!$Z$7:$Z$64,"P",Jadwal!$AF$7:$AF$64,$AT$34)+COUNTIFS(Jadwal!$AI$7:$AI$64,AM38,Jadwal!$AJ$7:$AJ$64,"P",Jadwal!$AP$7:$AP$64,$AT$34)+COUNTIFS(Jadwal!$AS$7:$AS$64,AM38,Jadwal!$AT$7:$AT$64,"P",Jadwal!$AZ$7:$AZ$64,$AT$34)</f>
        <v>0</v>
      </c>
      <c r="AV39" s="226"/>
      <c r="AW39" s="221"/>
      <c r="AX39" s="221"/>
      <c r="AY39" s="221"/>
      <c r="AZ39" s="221"/>
      <c r="BA39" s="221"/>
      <c r="BB39" s="221"/>
      <c r="BC39" s="221"/>
      <c r="BD39" s="221"/>
      <c r="BE39" s="221"/>
    </row>
    <row r="40" ht="15.75" customHeight="1">
      <c r="A40" s="276">
        <v>5.0</v>
      </c>
      <c r="B40" s="554">
        <v>1143104.0</v>
      </c>
      <c r="C40" s="720" t="s">
        <v>635</v>
      </c>
      <c r="D40" s="605" t="s">
        <v>264</v>
      </c>
      <c r="E40" s="239"/>
      <c r="F40" s="239"/>
      <c r="G40" s="246"/>
      <c r="H40" s="246"/>
      <c r="I40" s="239"/>
      <c r="J40" s="645" t="s">
        <v>459</v>
      </c>
      <c r="K40" s="742" t="s">
        <v>545</v>
      </c>
      <c r="L40" s="676" t="s">
        <v>636</v>
      </c>
      <c r="M40" s="533"/>
      <c r="N40" s="662"/>
      <c r="O40" s="677"/>
      <c r="P40" s="247"/>
      <c r="Q40" s="247"/>
      <c r="R40" s="247"/>
      <c r="S40" s="247"/>
      <c r="T40" s="257" t="s">
        <v>472</v>
      </c>
      <c r="U40" s="608"/>
      <c r="V40" s="247"/>
      <c r="W40" s="247"/>
      <c r="X40" s="247"/>
      <c r="Y40" s="247"/>
      <c r="Z40" s="287"/>
      <c r="AA40" s="287"/>
      <c r="AB40" s="287"/>
      <c r="AC40" s="287"/>
      <c r="AD40" s="288"/>
      <c r="AE40" s="288"/>
      <c r="AF40" s="221"/>
      <c r="AG40" s="221"/>
      <c r="AH40" s="221"/>
      <c r="AI40" s="221"/>
      <c r="AJ40" s="719"/>
      <c r="AK40" s="221"/>
      <c r="AL40" s="750">
        <v>5.0</v>
      </c>
      <c r="AM40" s="646" t="s">
        <v>264</v>
      </c>
      <c r="AN40" s="729">
        <v>3.0</v>
      </c>
      <c r="AO40" s="258" t="s">
        <v>637</v>
      </c>
      <c r="AP40" s="252">
        <f>COUNTIFS(Jadwal!$D$7:$D$537,AM40,Jadwal!$E$7:$E$537,"T",Jadwal!$L$7:$L$537,$AP$34)+COUNTIFS(Jadwal!$O$7:$O$537,AM40,Jadwal!$P$7:$P$537,"T",Jadwal!$V$7:$V$537,$AP$34)+COUNTIFS(Jadwal!$Y$7:$Y$537,AM40,Jadwal!$Z$7:$Z$537,"T",Jadwal!$AF$7:$AF$537,$AP$34)+COUNTIFS(Jadwal!$AI$7:$AI$537,AM40,Jadwal!$AJ$7:$AJ$537,"T",Jadwal!$AP$7:$AP$537,$AP$34)+COUNTIFS(Jadwal!$AS$7:$AS$537,AM40,Jadwal!$AT$7:$AT$537,"T",Jadwal!$AZ$7:$AZ$537,$AP$34)</f>
        <v>2</v>
      </c>
      <c r="AQ40" s="252">
        <f>(COUNTIFS(Jadwal!$D$7:$D$592,AM40,Jadwal!$E$7:$E$592,"P",Jadwal!$L$7:$L$592,$AP$34)+COUNTIFS(Jadwal!$O$7:$O$592,AM40,Jadwal!$P$7:$P$592,"P",Jadwal!$V$7:$V$592,$AP$34)+COUNTIFS(Jadwal!$Y$7:$Y$592,AM40,Jadwal!$Z$7:$Z$592,"P",Jadwal!$AF$7:$AF$592,$AP$34)+COUNTIFS(Jadwal!$AI$7:$AI$592,AM40,Jadwal!$AJ$7:$AJ$592,"P",Jadwal!$AP$7:$AP$592,$AP$34)+COUNTIFS(Jadwal!$AS$7:$AS$592,AM40,Jadwal!$AT$7:$AT$592,"P",Jadwal!$AZ$7:$AZ$592,$AP$34))+ (COUNTIFS(Jadwal!$D$7:$D$592,AM40,Jadwal!$E$7:$E$592,"PM",Jadwal!$L$7:$L$592,$AP$34)+COUNTIFS(Jadwal!$O$7:$O$592,AM40,Jadwal!$P$7:$P$592,"PM",Jadwal!$V$7:$V$592,$AP$34)+COUNTIFS(Jadwal!$Y$7:$Y$592,AM40,Jadwal!$Z$7:$Z$592,"PM",Jadwal!$AF$7:$AF$592,$AP$34)+COUNTIFS(Jadwal!$AI$7:$AI$592,AM40,Jadwal!$AJ$7:$AJ$592,"PM",Jadwal!$AP$7:$AP$592,$AP$34)+COUNTIFS(Jadwal!$AS$7:$AS$592,AM40,Jadwal!$AT$7:$AT$592,"PM",Jadwal!$AZ$7:$AZ$592,$AP$34))</f>
        <v>3</v>
      </c>
      <c r="AR40" s="252">
        <f>COUNTIFS(Jadwal!$D$7:$D$537,AM40,Jadwal!$E$7:$E$537,"T",Jadwal!$L$7:$L$537,$AR$34)+COUNTIFS(Jadwal!$O$7:$O$537,AM40,Jadwal!$P$7:$P$537,"T",Jadwal!$V$7:$V$537,$AR$34)+COUNTIFS(Jadwal!$Y$7:$Y$537,AM40,Jadwal!$Z$7:$Z$537,"T",Jadwal!$AF$7:$AF$537,$AR$34)+COUNTIFS(Jadwal!$AI$7:$AI$537,AM40,Jadwal!$AJ$7:$AJ$537,"T",Jadwal!$AP$7:$AP$537,$AR$34)+COUNTIFS(Jadwal!$AS$7:$AS$537,AM40,Jadwal!$AT$7:$AT$537,"T",Jadwal!$AZ$7:$AZ$537,$AR$34)</f>
        <v>2</v>
      </c>
      <c r="AS40" s="252">
        <f>COUNTIFS(Jadwal!$D$7:$D$537,AM40,Jadwal!$E$7:$E$537,"P",Jadwal!$L$7:$L$537,$AR$34)+COUNTIFS(Jadwal!$O$7:$O$537,AM40,Jadwal!$P$7:$P$537,"P",Jadwal!$V$7:$V$537,$AR$34)+COUNTIFS(Jadwal!$Y$7:$Y$537,AM40,Jadwal!$Z$7:$Z$537,"P",Jadwal!$AF$7:$AF$537,$AR$34)+COUNTIFS(Jadwal!$AI$7:$AI$537,AM40,Jadwal!$AJ$7:$AJ$537,"P",Jadwal!$AP$7:$AP$537,$AR$34)+COUNTIFS(Jadwal!$AS$7:$AS$537,AM40,Jadwal!$AT$7:$AT$537,"P",Jadwal!$AZ$7:$AZ$537,$AR$34)</f>
        <v>3</v>
      </c>
      <c r="AT40" s="252">
        <f>COUNTIFS(Jadwal!$D$7:$D$64,AM40,Jadwal!$E$7:$E$64,"T",Jadwal!$L$7:$L$64,$AT$34)+COUNTIFS(Jadwal!$O$7:$O$64,AM40,Jadwal!$P$7:$P$64,"T",Jadwal!$V$7:$V$64,$AT$34)+COUNTIFS(Jadwal!$Y$7:$Y$64,AM40,Jadwal!$Z$7:$Z$64,"T",Jadwal!$AF$7:$AF$64,$AT$34)+COUNTIFS(Jadwal!$AI$7:$AI$64,AM40,Jadwal!$AJ$7:$AJ$64,"T",Jadwal!$AP$7:$AP$64,$AT$34)+COUNTIFS(Jadwal!$AS$7:$AS$64,AM40,Jadwal!$AT$7:$AT$64,"T",Jadwal!$AZ$7:$AZ$64,$AT$34)</f>
        <v>0</v>
      </c>
      <c r="AU40" s="252">
        <f>COUNTIFS(Jadwal!$D$7:$D$64,AM40,Jadwal!$E$7:$E$64,"P",Jadwal!$L$7:$L$64,$AT$34)+COUNTIFS(Jadwal!$O$7:$O$64,AM40,Jadwal!$P$7:$P$64,"P",Jadwal!$V$7:$V$64,$AT$34)+COUNTIFS(Jadwal!$Y$7:$Y$64,AM40,Jadwal!$Z$7:$Z$64,"P",Jadwal!$AF$7:$AF$64,$AT$34)+COUNTIFS(Jadwal!$AI$7:$AI$64,AM40,Jadwal!$AJ$7:$AJ$64,"P",Jadwal!$AP$7:$AP$64,$AT$34)+COUNTIFS(Jadwal!$AS$7:$AS$64,AM40,Jadwal!$AT$7:$AT$64,"P",Jadwal!$AZ$7:$AZ$64,$AT$34)</f>
        <v>0</v>
      </c>
      <c r="AV40" s="226"/>
      <c r="AW40" s="221"/>
      <c r="AX40" s="221"/>
      <c r="AY40" s="221"/>
      <c r="AZ40" s="221"/>
      <c r="BA40" s="221"/>
      <c r="BB40" s="221"/>
      <c r="BC40" s="221"/>
      <c r="BD40" s="221"/>
      <c r="BE40" s="221"/>
    </row>
    <row r="41" ht="15.75" customHeight="1">
      <c r="A41" s="276">
        <v>6.0</v>
      </c>
      <c r="B41" s="554">
        <v>1143105.0</v>
      </c>
      <c r="C41" s="720" t="s">
        <v>651</v>
      </c>
      <c r="D41" s="605" t="s">
        <v>223</v>
      </c>
      <c r="E41" s="231"/>
      <c r="F41" s="231"/>
      <c r="G41" s="243"/>
      <c r="H41" s="243"/>
      <c r="I41" s="239"/>
      <c r="J41" s="670" t="s">
        <v>406</v>
      </c>
      <c r="K41" s="670"/>
      <c r="L41" s="247"/>
      <c r="M41" s="247"/>
      <c r="N41" s="248"/>
      <c r="O41" s="370"/>
      <c r="P41" s="248"/>
      <c r="Q41" s="247"/>
      <c r="R41" s="247"/>
      <c r="S41" s="247"/>
      <c r="T41" s="544"/>
      <c r="U41" s="247"/>
      <c r="V41" s="247"/>
      <c r="W41" s="247"/>
      <c r="X41" s="247"/>
      <c r="Y41" s="247"/>
      <c r="Z41" s="287"/>
      <c r="AA41" s="287"/>
      <c r="AB41" s="287"/>
      <c r="AC41" s="287"/>
      <c r="AD41" s="288"/>
      <c r="AE41" s="288"/>
      <c r="AF41" s="221"/>
      <c r="AG41" s="221"/>
      <c r="AH41" s="221"/>
      <c r="AI41" s="221"/>
      <c r="AJ41" s="719"/>
      <c r="AK41" s="221"/>
      <c r="AL41" s="750">
        <v>6.0</v>
      </c>
      <c r="AM41" s="759" t="s">
        <v>223</v>
      </c>
      <c r="AN41" s="753">
        <v>3.0</v>
      </c>
      <c r="AO41" s="376" t="s">
        <v>652</v>
      </c>
      <c r="AP41" s="252">
        <f>COUNTIFS(Jadwal!$D$7:$D$537,AM41,Jadwal!$E$7:$E$537,"T",Jadwal!$L$7:$L$537,$AP$34)+COUNTIFS(Jadwal!$O$7:$O$537,AM41,Jadwal!$P$7:$P$537,"T",Jadwal!$V$7:$V$537,$AP$34)+COUNTIFS(Jadwal!$Y$7:$Y$537,AM41,Jadwal!$Z$7:$Z$537,"T",Jadwal!$AF$7:$AF$537,$AP$34)+COUNTIFS(Jadwal!$AI$7:$AI$537,AM41,Jadwal!$AJ$7:$AJ$537,"T",Jadwal!$AP$7:$AP$537,$AP$34)+COUNTIFS(Jadwal!$AS$7:$AS$537,AM41,Jadwal!$AT$7:$AT$537,"T",Jadwal!$AZ$7:$AZ$537,$AP$34)</f>
        <v>2</v>
      </c>
      <c r="AQ41" s="252">
        <f>(COUNTIFS(Jadwal!$D$7:$D$592,AM41,Jadwal!$E$7:$E$592,"P",Jadwal!$L$7:$L$592,$AP$34)+COUNTIFS(Jadwal!$O$7:$O$592,AM41,Jadwal!$P$7:$P$592,"P",Jadwal!$V$7:$V$592,$AP$34)+COUNTIFS(Jadwal!$Y$7:$Y$592,AM41,Jadwal!$Z$7:$Z$592,"P",Jadwal!$AF$7:$AF$592,$AP$34)+COUNTIFS(Jadwal!$AI$7:$AI$592,AM41,Jadwal!$AJ$7:$AJ$592,"P",Jadwal!$AP$7:$AP$592,$AP$34)+COUNTIFS(Jadwal!$AS$7:$AS$592,AM41,Jadwal!$AT$7:$AT$592,"P",Jadwal!$AZ$7:$AZ$592,$AP$34))+ (COUNTIFS(Jadwal!$D$7:$D$592,AM41,Jadwal!$E$7:$E$592,"PM",Jadwal!$L$7:$L$592,$AP$34)+COUNTIFS(Jadwal!$O$7:$O$592,AM41,Jadwal!$P$7:$P$592,"PM",Jadwal!$V$7:$V$592,$AP$34)+COUNTIFS(Jadwal!$Y$7:$Y$592,AM41,Jadwal!$Z$7:$Z$592,"PM",Jadwal!$AF$7:$AF$592,$AP$34)+COUNTIFS(Jadwal!$AI$7:$AI$592,AM41,Jadwal!$AJ$7:$AJ$592,"PM",Jadwal!$AP$7:$AP$592,$AP$34)+COUNTIFS(Jadwal!$AS$7:$AS$592,AM41,Jadwal!$AT$7:$AT$592,"PM",Jadwal!$AZ$7:$AZ$592,$AP$34))</f>
        <v>2</v>
      </c>
      <c r="AR41" s="252">
        <f>COUNTIFS(Jadwal!$D$7:$D$537,AM41,Jadwal!$E$7:$E$537,"T",Jadwal!$L$7:$L$537,$AR$34)+COUNTIFS(Jadwal!$O$7:$O$537,AM41,Jadwal!$P$7:$P$537,"T",Jadwal!$V$7:$V$537,$AR$34)+COUNTIFS(Jadwal!$Y$7:$Y$537,AM41,Jadwal!$Z$7:$Z$537,"T",Jadwal!$AF$7:$AF$537,$AR$34)+COUNTIFS(Jadwal!$AI$7:$AI$537,AM41,Jadwal!$AJ$7:$AJ$537,"T",Jadwal!$AP$7:$AP$537,$AR$34)+COUNTIFS(Jadwal!$AS$7:$AS$537,AM41,Jadwal!$AT$7:$AT$537,"T",Jadwal!$AZ$7:$AZ$537,$AR$34)</f>
        <v>2</v>
      </c>
      <c r="AS41" s="252">
        <f>COUNTIFS(Jadwal!$D$7:$D$537,AM41,Jadwal!$E$7:$E$537,"P",Jadwal!$L$7:$L$537,$AR$34)+COUNTIFS(Jadwal!$O$7:$O$537,AM41,Jadwal!$P$7:$P$537,"P",Jadwal!$V$7:$V$537,$AR$34)+COUNTIFS(Jadwal!$Y$7:$Y$537,AM41,Jadwal!$Z$7:$Z$537,"P",Jadwal!$AF$7:$AF$537,$AR$34)+COUNTIFS(Jadwal!$AI$7:$AI$537,AM41,Jadwal!$AJ$7:$AJ$537,"P",Jadwal!$AP$7:$AP$537,$AR$34)+COUNTIFS(Jadwal!$AS$7:$AS$537,AM41,Jadwal!$AT$7:$AT$537,"P",Jadwal!$AZ$7:$AZ$537,$AR$34)</f>
        <v>2</v>
      </c>
      <c r="AT41" s="252">
        <f>COUNTIFS(Jadwal!$D$7:$D$64,AM39,Jadwal!$E$7:$E$64,"T",Jadwal!$L$7:$L$64,$AT$34)+COUNTIFS(Jadwal!$O$7:$O$64,AM39,Jadwal!$P$7:$P$64,"T",Jadwal!$V$7:$V$64,$AT$34)+COUNTIFS(Jadwal!$Y$7:$Y$64,AM39,Jadwal!$Z$7:$Z$64,"T",Jadwal!$AF$7:$AF$64,$AT$34)+COUNTIFS(Jadwal!$AI$7:$AI$64,AM39,Jadwal!$AJ$7:$AJ$64,"T",Jadwal!$AP$7:$AP$64,$AT$34)+COUNTIFS(Jadwal!$AS$7:$AS$64,AM39,Jadwal!$AT$7:$AT$64,"T",Jadwal!$AZ$7:$AZ$64,$AT$34)</f>
        <v>0</v>
      </c>
      <c r="AU41" s="252">
        <f>COUNTIFS(Jadwal!$D$7:$D$64,AM39,Jadwal!$E$7:$E$64,"P",Jadwal!$L$7:$L$64,$AT$34)+COUNTIFS(Jadwal!$O$7:$O$64,AM39,Jadwal!$P$7:$P$64,"P",Jadwal!$V$7:$V$64,$AT$34)+COUNTIFS(Jadwal!$Y$7:$Y$64,AM39,Jadwal!$Z$7:$Z$64,"P",Jadwal!$AF$7:$AF$64,$AT$34)+COUNTIFS(Jadwal!$AI$7:$AI$64,AM39,Jadwal!$AJ$7:$AJ$64,"P",Jadwal!$AP$7:$AP$64,$AT$34)+COUNTIFS(Jadwal!$AS$7:$AS$64,AM39,Jadwal!$AT$7:$AT$64,"P",Jadwal!$AZ$7:$AZ$64,$AT$34)</f>
        <v>0</v>
      </c>
      <c r="AV41" s="226"/>
      <c r="AW41" s="221"/>
      <c r="AX41" s="221"/>
      <c r="AY41" s="221"/>
      <c r="AZ41" s="221"/>
      <c r="BA41" s="221"/>
      <c r="BB41" s="221"/>
      <c r="BC41" s="221"/>
      <c r="BD41" s="221"/>
      <c r="BE41" s="221"/>
    </row>
    <row r="42" ht="15.75" customHeight="1">
      <c r="A42" s="276">
        <v>7.0</v>
      </c>
      <c r="B42" s="554">
        <v>1143106.0</v>
      </c>
      <c r="C42" s="720" t="s">
        <v>653</v>
      </c>
      <c r="D42" s="605" t="s">
        <v>224</v>
      </c>
      <c r="E42" s="231"/>
      <c r="F42" s="231"/>
      <c r="G42" s="243"/>
      <c r="H42" s="243"/>
      <c r="I42" s="239"/>
      <c r="J42" s="733" t="s">
        <v>549</v>
      </c>
      <c r="K42" s="670"/>
      <c r="L42" s="247"/>
      <c r="M42" s="247"/>
      <c r="N42" s="248"/>
      <c r="O42" s="248"/>
      <c r="P42" s="247"/>
      <c r="Q42" s="247"/>
      <c r="R42" s="286"/>
      <c r="S42" s="247"/>
      <c r="T42" s="551"/>
      <c r="U42" s="247"/>
      <c r="V42" s="247"/>
      <c r="W42" s="247"/>
      <c r="X42" s="247"/>
      <c r="Y42" s="247"/>
      <c r="Z42" s="287"/>
      <c r="AA42" s="287"/>
      <c r="AB42" s="287"/>
      <c r="AC42" s="287"/>
      <c r="AD42" s="288"/>
      <c r="AE42" s="288"/>
      <c r="AF42" s="221"/>
      <c r="AG42" s="221"/>
      <c r="AH42" s="221"/>
      <c r="AI42" s="221"/>
      <c r="AJ42" s="719"/>
      <c r="AK42" s="221"/>
      <c r="AL42" s="750">
        <v>7.0</v>
      </c>
      <c r="AM42" s="605" t="s">
        <v>224</v>
      </c>
      <c r="AN42" s="729">
        <v>2.0</v>
      </c>
      <c r="AO42" s="258" t="s">
        <v>589</v>
      </c>
      <c r="AP42" s="252">
        <f>COUNTIFS(Jadwal!$D$7:$D$537,AM42,Jadwal!$E$7:$E$537,"T",Jadwal!$L$7:$L$537,$AP$34)+COUNTIFS(Jadwal!$O$7:$O$537,AM42,Jadwal!$P$7:$P$537,"T",Jadwal!$V$7:$V$537,$AP$34)+COUNTIFS(Jadwal!$Y$7:$Y$537,AM42,Jadwal!$Z$7:$Z$537,"T",Jadwal!$AF$7:$AF$537,$AP$34)+COUNTIFS(Jadwal!$AI$7:$AI$537,AM42,Jadwal!$AJ$7:$AJ$537,"T",Jadwal!$AP$7:$AP$537,$AP$34)+COUNTIFS(Jadwal!$AS$7:$AS$537,AM42,Jadwal!$AT$7:$AT$537,"T",Jadwal!$AZ$7:$AZ$537,$AP$34)</f>
        <v>1</v>
      </c>
      <c r="AQ42" s="252">
        <f>COUNTIFS(Jadwal!$D$7:$D$537,AM42,Jadwal!$E$7:$E$537,"P",Jadwal!$L$7:$L$537,$AP$34)+COUNTIFS(Jadwal!$O$7:$O$537,AM42,Jadwal!$P$7:$P$537,"P",Jadwal!$V$7:$V$537,$AP$34)+COUNTIFS(Jadwal!$Y$7:$Y$537,AM42,Jadwal!$Z$7:$Z$537,"P",Jadwal!$AF$7:$AF$537,$AP$34)+COUNTIFS(Jadwal!$AI$7:$AI$537,AM42,Jadwal!$AJ$7:$AJ$537,"P",Jadwal!$AP$7:$AP$537,$AP$34)+COUNTIFS(Jadwal!$AS$7:$AS$537,AM42,Jadwal!$AT$7:$AT$537,"P",Jadwal!$AZ$7:$AZ$537,$AP$34)</f>
        <v>2</v>
      </c>
      <c r="AR42" s="252">
        <f>COUNTIFS(Jadwal!$D$7:$D$537,AM42,Jadwal!$E$7:$E$537,"T",Jadwal!$L$7:$L$537,$AR$34)+COUNTIFS(Jadwal!$O$7:$O$537,AM42,Jadwal!$P$7:$P$537,"T",Jadwal!$V$7:$V$537,$AR$34)+COUNTIFS(Jadwal!$Y$7:$Y$537,AM42,Jadwal!$Z$7:$Z$537,"T",Jadwal!$AF$7:$AF$537,$AR$34)+COUNTIFS(Jadwal!$AI$7:$AI$537,AM42,Jadwal!$AJ$7:$AJ$537,"T",Jadwal!$AP$7:$AP$537,$AR$34)+COUNTIFS(Jadwal!$AS$7:$AS$537,AM42,Jadwal!$AT$7:$AT$537,"T",Jadwal!$AZ$7:$AZ$537,$AR$34)</f>
        <v>1</v>
      </c>
      <c r="AS42" s="252">
        <f>COUNTIFS(Jadwal!$D$7:$D$537,AM42,Jadwal!$E$7:$E$537,"P",Jadwal!$L$7:$L$537,$AR$34)+COUNTIFS(Jadwal!$O$7:$O$537,AM42,Jadwal!$P$7:$P$537,"P",Jadwal!$V$7:$V$537,$AR$34)+COUNTIFS(Jadwal!$Y$7:$Y$537,AM42,Jadwal!$Z$7:$Z$537,"P",Jadwal!$AF$7:$AF$537,$AR$34)+COUNTIFS(Jadwal!$AI$7:$AI$537,AM42,Jadwal!$AJ$7:$AJ$537,"P",Jadwal!$AP$7:$AP$537,$AR$34)+COUNTIFS(Jadwal!$AS$7:$AS$537,AM42,Jadwal!$AT$7:$AT$537,"P",Jadwal!$AZ$7:$AZ$537,$AR$34)</f>
        <v>2</v>
      </c>
      <c r="AT42" s="252">
        <f>COUNTIFS(Jadwal!$D$7:$D$64,AM42,Jadwal!$E$7:$E$64,"T",Jadwal!$L$7:$L$64,$AT$34)+COUNTIFS(Jadwal!$O$7:$O$64,AM42,Jadwal!$P$7:$P$64,"T",Jadwal!$V$7:$V$64,$AT$34)+COUNTIFS(Jadwal!$Y$7:$Y$64,AM42,Jadwal!$Z$7:$Z$64,"T",Jadwal!$AF$7:$AF$64,$AT$34)+COUNTIFS(Jadwal!$AI$7:$AI$64,AM42,Jadwal!$AJ$7:$AJ$64,"T",Jadwal!$AP$7:$AP$64,$AT$34)+COUNTIFS(Jadwal!$AS$7:$AS$64,AM42,Jadwal!$AT$7:$AT$64,"T",Jadwal!$AZ$7:$AZ$64,$AT$34)</f>
        <v>0</v>
      </c>
      <c r="AU42" s="252">
        <f>COUNTIFS(Jadwal!$D$7:$D$64,AM42,Jadwal!$E$7:$E$64,"P",Jadwal!$L$7:$L$64,$AT$34)+COUNTIFS(Jadwal!$O$7:$O$64,AM42,Jadwal!$P$7:$P$64,"P",Jadwal!$V$7:$V$64,$AT$34)+COUNTIFS(Jadwal!$Y$7:$Y$64,AM42,Jadwal!$Z$7:$Z$64,"P",Jadwal!$AF$7:$AF$64,$AT$34)+COUNTIFS(Jadwal!$AI$7:$AI$64,AM42,Jadwal!$AJ$7:$AJ$64,"P",Jadwal!$AP$7:$AP$64,$AT$34)+COUNTIFS(Jadwal!$AS$7:$AS$64,AM42,Jadwal!$AT$7:$AT$64,"P",Jadwal!$AZ$7:$AZ$64,$AT$34)</f>
        <v>0</v>
      </c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</row>
    <row r="43" ht="12.75" customHeight="1">
      <c r="A43" s="276">
        <v>8.0</v>
      </c>
      <c r="B43" s="554">
        <v>1143203.0</v>
      </c>
      <c r="C43" s="541" t="s">
        <v>654</v>
      </c>
      <c r="D43" s="605" t="s">
        <v>298</v>
      </c>
      <c r="E43" s="249"/>
      <c r="F43" s="249"/>
      <c r="G43" s="249"/>
      <c r="H43" s="249"/>
      <c r="I43" s="249"/>
      <c r="J43" s="758" t="s">
        <v>604</v>
      </c>
      <c r="K43" s="760" t="s">
        <v>443</v>
      </c>
      <c r="L43" s="246"/>
      <c r="M43" s="246"/>
      <c r="N43" s="246"/>
      <c r="O43" s="239"/>
      <c r="P43" s="239"/>
      <c r="Q43" s="247"/>
      <c r="R43" s="247"/>
      <c r="S43" s="247"/>
      <c r="T43" s="614"/>
      <c r="U43" s="247"/>
      <c r="V43" s="224"/>
      <c r="W43" s="224"/>
      <c r="X43" s="221"/>
      <c r="Y43" s="221"/>
      <c r="Z43" s="221"/>
      <c r="AA43" s="221"/>
      <c r="AB43" s="226"/>
      <c r="AC43" s="226"/>
      <c r="AD43" s="226"/>
      <c r="AE43" s="221"/>
      <c r="AF43" s="221"/>
      <c r="AG43" s="221"/>
      <c r="AH43" s="221"/>
      <c r="AI43" s="221"/>
      <c r="AJ43" s="221"/>
      <c r="AK43" s="221"/>
      <c r="AL43" s="750">
        <v>8.0</v>
      </c>
      <c r="AM43" s="646" t="s">
        <v>298</v>
      </c>
      <c r="AN43" s="729">
        <v>3.0</v>
      </c>
      <c r="AO43" s="651" t="s">
        <v>602</v>
      </c>
      <c r="AP43" s="252">
        <f>COUNTIFS(Jadwal!$D$7:$D$537,AM43,Jadwal!$E$7:$E$537,"T",Jadwal!$L$7:$L$537,$AP$34)+COUNTIFS(Jadwal!$O$7:$O$537,AM43,Jadwal!$P$7:$P$537,"T",Jadwal!$V$7:$V$537,$AP$34)+COUNTIFS(Jadwal!$Y$7:$Y$537,AM43,Jadwal!$Z$7:$Z$537,"T",Jadwal!$AF$7:$AF$537,$AP$34)+COUNTIFS(Jadwal!$AI$7:$AI$537,AM43,Jadwal!$AJ$7:$AJ$537,"T",Jadwal!$AP$7:$AP$537,$AP$34)+COUNTIFS(Jadwal!$AS$7:$AS$537,AM43,Jadwal!$AT$7:$AT$537,"T",Jadwal!$AZ$7:$AZ$537,$AP$34)</f>
        <v>1</v>
      </c>
      <c r="AQ43" s="252">
        <f>(COUNTIFS(Jadwal!$D$7:$D$592,AM43,Jadwal!$E$7:$E$592,"P",Jadwal!$L$7:$L$592,$AP$34)+COUNTIFS(Jadwal!$O$7:$O$592,AM43,Jadwal!$P$7:$P$592,"P",Jadwal!$V$7:$V$592,$AP$34)+COUNTIFS(Jadwal!$Y$7:$Y$592,AM43,Jadwal!$Z$7:$Z$592,"P",Jadwal!$AF$7:$AF$592,$AP$34)+COUNTIFS(Jadwal!$AI$7:$AI$592,AM43,Jadwal!$AJ$7:$AJ$592,"P",Jadwal!$AP$7:$AP$592,$AP$34)+COUNTIFS(Jadwal!$AS$7:$AS$592,AM43,Jadwal!$AT$7:$AT$592,"P",Jadwal!$AZ$7:$AZ$592,$AP$34))+ (COUNTIFS(Jadwal!$D$7:$D$592,AM43,Jadwal!$E$7:$E$592,"PM",Jadwal!$L$7:$L$592,$AP$34)+COUNTIFS(Jadwal!$O$7:$O$592,AM43,Jadwal!$P$7:$P$592,"PM",Jadwal!$V$7:$V$592,$AP$34)+COUNTIFS(Jadwal!$Y$7:$Y$592,AM43,Jadwal!$Z$7:$Z$592,"PM",Jadwal!$AF$7:$AF$592,$AP$34)+COUNTIFS(Jadwal!$AI$7:$AI$592,AM43,Jadwal!$AJ$7:$AJ$592,"PM",Jadwal!$AP$7:$AP$592,$AP$34)+COUNTIFS(Jadwal!$AS$7:$AS$592,AM43,Jadwal!$AT$7:$AT$592,"PM",Jadwal!$AZ$7:$AZ$592,$AP$34))</f>
        <v>4</v>
      </c>
      <c r="AR43" s="252">
        <f>COUNTIFS(Jadwal!$D$7:$D$537,AM43,Jadwal!$E$7:$E$537,"T",Jadwal!$L$7:$L$537,$AR$34)+COUNTIFS(Jadwal!$O$7:$O$537,AM43,Jadwal!$P$7:$P$537,"T",Jadwal!$V$7:$V$537,$AR$34)+COUNTIFS(Jadwal!$Y$7:$Y$537,AM43,Jadwal!$Z$7:$Z$537,"T",Jadwal!$AF$7:$AF$537,$AR$34)+COUNTIFS(Jadwal!$AI$7:$AI$537,AM43,Jadwal!$AJ$7:$AJ$537,"T",Jadwal!$AP$7:$AP$537,$AR$34)+COUNTIFS(Jadwal!$AS$7:$AS$537,AM43,Jadwal!$AT$7:$AT$537,"T",Jadwal!$AZ$7:$AZ$537,$AR$34)</f>
        <v>1</v>
      </c>
      <c r="AS43" s="252">
        <f>COUNTIFS(Jadwal!$D$7:$D$537,AM43,Jadwal!$E$7:$E$537,"P",Jadwal!$L$7:$L$537,$AR$34)+COUNTIFS(Jadwal!$O$7:$O$537,AM43,Jadwal!$P$7:$P$537,"P",Jadwal!$V$7:$V$537,$AR$34)+COUNTIFS(Jadwal!$Y$7:$Y$537,AM43,Jadwal!$Z$7:$Z$537,"P",Jadwal!$AF$7:$AF$537,$AR$34)+COUNTIFS(Jadwal!$AI$7:$AI$537,AM43,Jadwal!$AJ$7:$AJ$537,"P",Jadwal!$AP$7:$AP$537,$AR$34)+COUNTIFS(Jadwal!$AS$7:$AS$537,AM43,Jadwal!$AT$7:$AT$537,"P",Jadwal!$AZ$7:$AZ$537,$AR$34)</f>
        <v>4</v>
      </c>
      <c r="AT43" s="249">
        <v>0.0</v>
      </c>
      <c r="AU43" s="249">
        <v>0.0</v>
      </c>
      <c r="AV43" s="221"/>
      <c r="AW43" s="221"/>
      <c r="AX43" s="221"/>
      <c r="AY43" s="221"/>
      <c r="AZ43" s="221"/>
      <c r="BA43" s="221"/>
      <c r="BB43" s="221"/>
      <c r="BC43" s="221"/>
      <c r="BD43" s="221"/>
      <c r="BE43" s="221"/>
    </row>
    <row r="44" ht="12.75" customHeight="1">
      <c r="A44" s="276">
        <v>9.0</v>
      </c>
      <c r="B44" s="249"/>
      <c r="C44" s="249"/>
      <c r="D44" s="761"/>
      <c r="E44" s="249"/>
      <c r="F44" s="249"/>
      <c r="G44" s="249"/>
      <c r="H44" s="249"/>
      <c r="I44" s="249"/>
      <c r="J44" s="252"/>
      <c r="K44" s="762"/>
      <c r="L44" s="246"/>
      <c r="M44" s="246"/>
      <c r="N44" s="246"/>
      <c r="O44" s="239"/>
      <c r="P44" s="239"/>
      <c r="Q44" s="247"/>
      <c r="R44" s="247"/>
      <c r="S44" s="247"/>
      <c r="T44" s="239"/>
      <c r="U44" s="247"/>
      <c r="V44" s="224"/>
      <c r="W44" s="224"/>
      <c r="X44" s="221"/>
      <c r="Y44" s="221"/>
      <c r="Z44" s="221"/>
      <c r="AA44" s="221"/>
      <c r="AB44" s="226"/>
      <c r="AC44" s="226"/>
      <c r="AD44" s="226"/>
      <c r="AE44" s="221"/>
      <c r="AF44" s="221"/>
      <c r="AG44" s="221"/>
      <c r="AH44" s="221"/>
      <c r="AI44" s="221"/>
      <c r="AJ44" s="221"/>
      <c r="AK44" s="221"/>
      <c r="AL44" s="750">
        <v>9.0</v>
      </c>
      <c r="AM44" s="249"/>
      <c r="AN44" s="249"/>
      <c r="AO44" s="249"/>
      <c r="AP44" s="249">
        <v>0.0</v>
      </c>
      <c r="AQ44" s="249">
        <v>0.0</v>
      </c>
      <c r="AR44" s="249">
        <v>0.0</v>
      </c>
      <c r="AS44" s="252">
        <f>COUNTIFS(Jadwal!$D$7:$D$537,AM44,Jadwal!$E$7:$E$537,"P",Jadwal!$L$7:$L$537,$AR$34)+COUNTIFS(Jadwal!$O$7:$O$537,AM44,Jadwal!$P$7:$P$537,"P",Jadwal!$V$7:$V$537,$AR$34)+COUNTIFS(Jadwal!$Y$7:$Y$537,AM44,Jadwal!$Z$7:$Z$537,"P",Jadwal!$AF$7:$AF$537,$AR$34)+COUNTIFS(Jadwal!$AI$7:$AI$537,AM44,Jadwal!$AJ$7:$AJ$537,"P",Jadwal!$AP$7:$AP$537,$AR$34)+COUNTIFS(Jadwal!$AS$7:$AS$537,AM44,Jadwal!$AT$7:$AT$537,"P",Jadwal!$AZ$7:$AZ$537,$AR$34)</f>
        <v>0</v>
      </c>
      <c r="AT44" s="249">
        <v>0.0</v>
      </c>
      <c r="AU44" s="249">
        <v>0.0</v>
      </c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</row>
    <row r="45" ht="12.75" customHeight="1">
      <c r="A45" s="239">
        <v>10.0</v>
      </c>
      <c r="B45" s="763"/>
      <c r="C45" s="763"/>
      <c r="D45" s="251"/>
      <c r="E45" s="763"/>
      <c r="F45" s="763"/>
      <c r="G45" s="764"/>
      <c r="H45" s="764"/>
      <c r="I45" s="763"/>
      <c r="J45" s="764"/>
      <c r="K45" s="239"/>
      <c r="L45" s="246"/>
      <c r="M45" s="246"/>
      <c r="N45" s="246"/>
      <c r="O45" s="239"/>
      <c r="P45" s="239"/>
      <c r="Q45" s="247"/>
      <c r="R45" s="247"/>
      <c r="S45" s="247"/>
      <c r="T45" s="239"/>
      <c r="U45" s="247"/>
      <c r="V45" s="224"/>
      <c r="W45" s="224"/>
      <c r="X45" s="221"/>
      <c r="Y45" s="221"/>
      <c r="Z45" s="221"/>
      <c r="AA45" s="221"/>
      <c r="AB45" s="226"/>
      <c r="AC45" s="226"/>
      <c r="AD45" s="226"/>
      <c r="AE45" s="221"/>
      <c r="AF45" s="221"/>
      <c r="AG45" s="221"/>
      <c r="AH45" s="221"/>
      <c r="AI45" s="221"/>
      <c r="AJ45" s="221"/>
      <c r="AK45" s="221"/>
      <c r="AL45" s="750">
        <v>10.0</v>
      </c>
      <c r="AM45" s="279"/>
      <c r="AN45" s="252"/>
      <c r="AO45" s="252"/>
      <c r="AP45" s="252">
        <f>COUNTIFS(Jadwal!$D$7:$D$537,AM45,Jadwal!$E$7:$E$537,"T",Jadwal!$L$7:$L$537,$AP$34)+COUNTIFS(Jadwal!$O$7:$O$537,AM45,Jadwal!$P$7:$P$537,"T",Jadwal!$V$7:$V$537,$AP$34)+COUNTIFS(Jadwal!$Y$7:$Y$537,AM45,Jadwal!$Z$7:$Z$537,"T",Jadwal!$AF$7:$AF$537,$AP$34)+COUNTIFS(Jadwal!$AI$7:$AI$537,AM45,Jadwal!$AJ$7:$AJ$537,"T",Jadwal!$AP$7:$AP$537,$AP$34)+COUNTIFS(Jadwal!$AS$7:$AS$537,AM45,Jadwal!$AT$7:$AT$537,"T",Jadwal!$AZ$7:$AZ$537,$AP$34)</f>
        <v>0</v>
      </c>
      <c r="AQ45" s="252">
        <f>COUNTIFS(Jadwal!$D$7:$D$537,AM45,Jadwal!$E$7:$E$537,"P",Jadwal!$L$7:$L$537,$AP$34)+COUNTIFS(Jadwal!$O$7:$O$537,AM45,Jadwal!$P$7:$P$537,"P",Jadwal!$V$7:$V$537,$AP$34)+COUNTIFS(Jadwal!$Y$7:$Y$537,AM45,Jadwal!$Z$7:$Z$537,"P",Jadwal!$AF$7:$AF$537,$AP$34)+COUNTIFS(Jadwal!$AI$7:$AI$537,AM45,Jadwal!$AJ$7:$AJ$537,"P",Jadwal!$AP$7:$AP$537,$AP$34)+COUNTIFS(Jadwal!$AS$7:$AS$537,AM45,Jadwal!$AT$7:$AT$537,"P",Jadwal!$AZ$7:$AZ$537,$AP$34)</f>
        <v>0</v>
      </c>
      <c r="AR45" s="252">
        <f>COUNTIFS(Jadwal!$D$7:$D$537,AM45,Jadwal!$E$7:$E$537,"T",Jadwal!$L$7:$L$537,$AR$34)+COUNTIFS(Jadwal!$O$7:$O$537,AM45,Jadwal!$P$7:$P$537,"T",Jadwal!$V$7:$V$537,$AR$34)+COUNTIFS(Jadwal!$Y$7:$Y$537,AM45,Jadwal!$Z$7:$Z$537,"T",Jadwal!$AF$7:$AF$537,$AR$34)+COUNTIFS(Jadwal!$AI$7:$AI$537,AM45,Jadwal!$AJ$7:$AJ$537,"T",Jadwal!$AP$7:$AP$537,$AR$34)+COUNTIFS(Jadwal!$AS$7:$AS$537,AM45,Jadwal!$AT$7:$AT$537,"T",Jadwal!$AZ$7:$AZ$537,$AR$34)</f>
        <v>0</v>
      </c>
      <c r="AS45" s="252">
        <f>COUNTIFS(Jadwal!$D$7:$D$537,AM45,Jadwal!$E$7:$E$537,"P",Jadwal!$L$7:$L$537,$AR$34)+COUNTIFS(Jadwal!$O$7:$O$537,AM45,Jadwal!$P$7:$P$537,"P",Jadwal!$V$7:$V$537,$AR$34)+COUNTIFS(Jadwal!$Y$7:$Y$537,AM45,Jadwal!$Z$7:$Z$537,"P",Jadwal!$AF$7:$AF$537,$AR$34)+COUNTIFS(Jadwal!$AI$7:$AI$537,AM45,Jadwal!$AJ$7:$AJ$537,"P",Jadwal!$AP$7:$AP$537,$AR$34)+COUNTIFS(Jadwal!$AS$7:$AS$537,AM45,Jadwal!$AT$7:$AT$537,"P",Jadwal!$AZ$7:$AZ$537,$AR$34)</f>
        <v>0</v>
      </c>
      <c r="AT45" s="252">
        <f>COUNTIFS(Jadwal!$D$7:$D$64,AM45,Jadwal!$E$7:$E$64,"T",Jadwal!$L$7:$L$64,$AT$34)+COUNTIFS(Jadwal!$O$7:$O$64,AM45,Jadwal!$P$7:$P$64,"T",Jadwal!$V$7:$V$64,$AT$34)+COUNTIFS(Jadwal!$Y$7:$Y$64,AM45,Jadwal!$Z$7:$Z$64,"T",Jadwal!$AF$7:$AF$64,$AT$34)+COUNTIFS(Jadwal!$AI$7:$AI$64,AM45,Jadwal!$AJ$7:$AJ$64,"T",Jadwal!$AP$7:$AP$64,$AT$34)+COUNTIFS(Jadwal!$AS$7:$AS$64,AM45,Jadwal!$AT$7:$AT$64,"T",Jadwal!$AZ$7:$AZ$64,$AT$34)</f>
        <v>0</v>
      </c>
      <c r="AU45" s="252">
        <f>COUNTIFS(Jadwal!$D$7:$D$64,AM45,Jadwal!$E$7:$E$64,"P",Jadwal!$L$7:$L$64,$AT$34)+COUNTIFS(Jadwal!$O$7:$O$64,AM45,Jadwal!$P$7:$P$64,"P",Jadwal!$V$7:$V$64,$AT$34)+COUNTIFS(Jadwal!$Y$7:$Y$64,AM45,Jadwal!$Z$7:$Z$64,"P",Jadwal!$AF$7:$AF$64,$AT$34)+COUNTIFS(Jadwal!$AI$7:$AI$64,AM45,Jadwal!$AJ$7:$AJ$64,"P",Jadwal!$AP$7:$AP$64,$AT$34)+COUNTIFS(Jadwal!$AS$7:$AS$64,AM45,Jadwal!$AT$7:$AT$64,"P",Jadwal!$AZ$7:$AZ$64,$AT$34)</f>
        <v>0</v>
      </c>
      <c r="AV45" s="221"/>
      <c r="AW45" s="221"/>
      <c r="AX45" s="221"/>
      <c r="AY45" s="221"/>
      <c r="AZ45" s="221"/>
      <c r="BA45" s="221"/>
      <c r="BB45" s="221"/>
      <c r="BC45" s="221"/>
      <c r="BD45" s="221"/>
      <c r="BE45" s="221"/>
    </row>
    <row r="46" ht="12.75" customHeight="1">
      <c r="A46" s="221"/>
      <c r="B46" s="221"/>
      <c r="C46" s="221"/>
      <c r="D46" s="222"/>
      <c r="E46" s="221"/>
      <c r="F46" s="221"/>
      <c r="G46" s="223"/>
      <c r="H46" s="223"/>
      <c r="I46" s="221"/>
      <c r="J46" s="223"/>
      <c r="K46" s="221"/>
      <c r="L46" s="223"/>
      <c r="M46" s="223"/>
      <c r="N46" s="223"/>
      <c r="O46" s="221"/>
      <c r="P46" s="221"/>
      <c r="Q46" s="224"/>
      <c r="R46" s="225"/>
      <c r="S46" s="225"/>
      <c r="T46" s="221"/>
      <c r="U46" s="224"/>
      <c r="V46" s="224"/>
      <c r="W46" s="224"/>
      <c r="X46" s="221"/>
      <c r="Y46" s="221"/>
      <c r="Z46" s="221"/>
      <c r="AA46" s="221"/>
      <c r="AB46" s="226"/>
      <c r="AC46" s="226"/>
      <c r="AD46" s="226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</row>
    <row r="47" ht="12.75" customHeight="1">
      <c r="A47" s="221"/>
      <c r="B47" s="221"/>
      <c r="C47" s="221"/>
      <c r="D47" s="222"/>
      <c r="E47" s="221"/>
      <c r="F47" s="221"/>
      <c r="G47" s="223"/>
      <c r="H47" s="223"/>
      <c r="I47" s="221"/>
      <c r="J47" s="223"/>
      <c r="K47" s="221"/>
      <c r="L47" s="223"/>
      <c r="M47" s="223"/>
      <c r="N47" s="223"/>
      <c r="O47" s="221"/>
      <c r="P47" s="221"/>
      <c r="Q47" s="224"/>
      <c r="R47" s="225"/>
      <c r="S47" s="225"/>
      <c r="T47" s="221"/>
      <c r="U47" s="224"/>
      <c r="V47" s="224"/>
      <c r="W47" s="224"/>
      <c r="X47" s="221"/>
      <c r="Y47" s="221"/>
      <c r="Z47" s="221"/>
      <c r="AA47" s="221"/>
      <c r="AB47" s="226"/>
      <c r="AC47" s="226"/>
      <c r="AD47" s="226"/>
      <c r="AE47" s="221"/>
      <c r="AF47" s="221"/>
      <c r="AG47" s="221"/>
      <c r="AH47" s="221"/>
      <c r="AI47" s="221"/>
      <c r="AJ47" s="221"/>
      <c r="AK47" s="221"/>
      <c r="AL47" s="280" t="s">
        <v>462</v>
      </c>
      <c r="AM47" s="281"/>
      <c r="AN47" s="92"/>
      <c r="AO47" s="92"/>
      <c r="AP47" s="92"/>
      <c r="AQ47" s="92"/>
      <c r="AR47" s="92"/>
      <c r="AS47" s="92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</row>
    <row r="48" ht="12.75" customHeight="1">
      <c r="A48" s="227" t="s">
        <v>461</v>
      </c>
      <c r="B48" s="221"/>
      <c r="C48" s="221"/>
      <c r="D48" s="222"/>
      <c r="E48" s="221"/>
      <c r="F48" s="221"/>
      <c r="G48" s="223"/>
      <c r="H48" s="223"/>
      <c r="I48" s="221"/>
      <c r="J48" s="223"/>
      <c r="K48" s="221"/>
      <c r="L48" s="223"/>
      <c r="M48" s="223"/>
      <c r="N48" s="223"/>
      <c r="O48" s="221"/>
      <c r="P48" s="221"/>
      <c r="Q48" s="224"/>
      <c r="R48" s="225"/>
      <c r="S48" s="225"/>
      <c r="T48" s="221"/>
      <c r="U48" s="224"/>
      <c r="V48" s="224"/>
      <c r="W48" s="224"/>
      <c r="X48" s="221"/>
      <c r="Y48" s="221"/>
      <c r="Z48" s="221"/>
      <c r="AA48" s="221"/>
      <c r="AB48" s="226"/>
      <c r="AC48" s="226"/>
      <c r="AD48" s="226"/>
      <c r="AE48" s="221"/>
      <c r="AF48" s="221"/>
      <c r="AG48" s="221"/>
      <c r="AH48" s="221"/>
      <c r="AI48" s="221"/>
      <c r="AJ48" s="221"/>
      <c r="AK48" s="221"/>
      <c r="AL48" s="234" t="s">
        <v>372</v>
      </c>
      <c r="AM48" s="234" t="s">
        <v>12</v>
      </c>
      <c r="AN48" s="234" t="s">
        <v>376</v>
      </c>
      <c r="AO48" s="234" t="s">
        <v>403</v>
      </c>
      <c r="AP48" s="523" t="s">
        <v>171</v>
      </c>
      <c r="AQ48" s="237"/>
      <c r="AR48" s="523" t="s">
        <v>174</v>
      </c>
      <c r="AS48" s="283"/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</row>
    <row r="49" ht="51.0" customHeight="1">
      <c r="A49" s="231" t="s">
        <v>372</v>
      </c>
      <c r="B49" s="232" t="s">
        <v>11</v>
      </c>
      <c r="C49" s="231" t="s">
        <v>373</v>
      </c>
      <c r="D49" s="233" t="s">
        <v>374</v>
      </c>
      <c r="E49" s="233" t="s">
        <v>375</v>
      </c>
      <c r="F49" s="231" t="s">
        <v>376</v>
      </c>
      <c r="G49" s="232" t="s">
        <v>377</v>
      </c>
      <c r="H49" s="232" t="s">
        <v>378</v>
      </c>
      <c r="I49" s="232" t="s">
        <v>379</v>
      </c>
      <c r="J49" s="231" t="s">
        <v>13</v>
      </c>
      <c r="K49" s="231" t="s">
        <v>14</v>
      </c>
      <c r="L49" s="231" t="s">
        <v>15</v>
      </c>
      <c r="M49" s="231" t="s">
        <v>16</v>
      </c>
      <c r="N49" s="231" t="s">
        <v>380</v>
      </c>
      <c r="O49" s="231" t="s">
        <v>381</v>
      </c>
      <c r="P49" s="231" t="s">
        <v>382</v>
      </c>
      <c r="Q49" s="231" t="s">
        <v>383</v>
      </c>
      <c r="R49" s="232" t="s">
        <v>384</v>
      </c>
      <c r="S49" s="232" t="s">
        <v>424</v>
      </c>
      <c r="T49" s="231" t="s">
        <v>385</v>
      </c>
      <c r="U49" s="231" t="s">
        <v>386</v>
      </c>
      <c r="V49" s="224"/>
      <c r="W49" s="224"/>
      <c r="X49" s="221"/>
      <c r="Y49" s="221"/>
      <c r="Z49" s="221"/>
      <c r="AA49" s="221"/>
      <c r="AB49" s="226"/>
      <c r="AC49" s="226"/>
      <c r="AD49" s="226"/>
      <c r="AE49" s="221"/>
      <c r="AF49" s="221"/>
      <c r="AG49" s="221"/>
      <c r="AH49" s="221"/>
      <c r="AI49" s="221"/>
      <c r="AJ49" s="221"/>
      <c r="AK49" s="221"/>
      <c r="AL49" s="250"/>
      <c r="AM49" s="250"/>
      <c r="AN49" s="250"/>
      <c r="AO49" s="250"/>
      <c r="AP49" s="252" t="s">
        <v>369</v>
      </c>
      <c r="AQ49" s="252" t="s">
        <v>404</v>
      </c>
      <c r="AR49" s="252" t="s">
        <v>369</v>
      </c>
      <c r="AS49" s="252" t="s">
        <v>404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</row>
    <row r="50" ht="12.75" customHeight="1">
      <c r="A50" s="239">
        <v>1.0</v>
      </c>
      <c r="B50" s="722" t="s">
        <v>170</v>
      </c>
      <c r="C50" s="765" t="s">
        <v>496</v>
      </c>
      <c r="D50" s="596" t="s">
        <v>123</v>
      </c>
      <c r="E50" s="231"/>
      <c r="F50" s="231"/>
      <c r="G50" s="243"/>
      <c r="H50" s="243"/>
      <c r="I50" s="239"/>
      <c r="J50" s="668" t="s">
        <v>629</v>
      </c>
      <c r="K50" s="530"/>
      <c r="L50" s="247"/>
      <c r="M50" s="247"/>
      <c r="N50" s="248"/>
      <c r="O50" s="248"/>
      <c r="P50" s="247"/>
      <c r="Q50" s="247"/>
      <c r="R50" s="247"/>
      <c r="S50" s="247"/>
      <c r="T50" s="410"/>
      <c r="U50" s="247"/>
      <c r="V50" s="224"/>
      <c r="W50" s="224"/>
      <c r="X50" s="221"/>
      <c r="Y50" s="221"/>
      <c r="Z50" s="221"/>
      <c r="AA50" s="221"/>
      <c r="AB50" s="226"/>
      <c r="AC50" s="226"/>
      <c r="AD50" s="226"/>
      <c r="AE50" s="221"/>
      <c r="AF50" s="221"/>
      <c r="AG50" s="221"/>
      <c r="AH50" s="221"/>
      <c r="AI50" s="221"/>
      <c r="AJ50" s="623"/>
      <c r="AK50" s="221"/>
      <c r="AL50" s="252">
        <v>1.0</v>
      </c>
      <c r="AM50" s="643" t="s">
        <v>123</v>
      </c>
      <c r="AN50" s="739">
        <v>3.0</v>
      </c>
      <c r="AO50" s="651" t="s">
        <v>602</v>
      </c>
      <c r="AP50" s="252">
        <f>COUNTIFS(Jadwal!$D$7:$D$537,AM50,Jadwal!$E$7:$E$537,"T",Jadwal!$L$7:$L$537,$AP$48)+COUNTIFS(Jadwal!$O$7:$O$537,AM50,Jadwal!$P$7:$P$537,"T",Jadwal!$V$7:$V$537,$AP$48)+COUNTIFS(Jadwal!$Y$7:$Y$537,AM50,Jadwal!$Z$7:$Z$537,"T",Jadwal!$AF$7:$AF$537,$AP$48)+COUNTIFS(Jadwal!$AI$7:$AI$537,AM50,Jadwal!$AJ$7:$AJ$537,"T",Jadwal!$AP$7:$AP$537,$AP$48)+COUNTIFS(Jadwal!$AS$7:$AS$537,AM50,Jadwal!$AT$7:$AT$537,"T",Jadwal!$AZ$7:$AZ$537,$AP$48)</f>
        <v>1</v>
      </c>
      <c r="AQ50" s="252">
        <f>(COUNTIFS(Jadwal!$D$7:$D$592,AM50,Jadwal!$E$7:$E$592,"P",Jadwal!$L$7:$L$592,$AP$48)+COUNTIFS(Jadwal!$O$7:$O$592,AM50,Jadwal!$P$7:$P$592,"P",Jadwal!$V$7:$V$592,$AP$48)+COUNTIFS(Jadwal!$Y$7:$Y$592,AM50,Jadwal!$Z$7:$Z$592,"P",Jadwal!$AF$7:$AF$592,$AP$48)+COUNTIFS(Jadwal!$AI$7:$AI$592,AM50,Jadwal!$AJ$7:$AJ$592,"P",Jadwal!$AP$7:$AP$592,$AP$48)+COUNTIFS(Jadwal!$AS$7:$AS$592,AM50,Jadwal!$AT$7:$AT$592,"P",Jadwal!$AZ$7:$AZ$592,$AP$48))+ (COUNTIFS(Jadwal!$D$7:$D$592,AM50,Jadwal!$E$7:$E$592,"PM",Jadwal!$L$7:$L$592,$AP$48)+COUNTIFS(Jadwal!$O$7:$O$592,AM50,Jadwal!$P$7:$P$592,"PM",Jadwal!$V$7:$V$592,$AP$48)+COUNTIFS(Jadwal!$Y$7:$Y$592,AM50,Jadwal!$Z$7:$Z$592,"PM",Jadwal!$AF$7:$AF$592,$AP$48)+COUNTIFS(Jadwal!$AI$7:$AI$592,AM50,Jadwal!$AJ$7:$AJ$592,"PM",Jadwal!$AP$7:$AP$592,$AP$48)+COUNTIFS(Jadwal!$AS$7:$AS$592,AM50,Jadwal!$AT$7:$AT$592,"PM",Jadwal!$AZ$7:$AZ$592,$AP$48))</f>
        <v>4</v>
      </c>
      <c r="AR50" s="252">
        <f>COUNTIFS(Jadwal!$D$7:$D$537,AM50,Jadwal!$E$7:$E$537,"T",Jadwal!$L$7:$L$537,$AR$48)+COUNTIFS(Jadwal!$O$7:$O$537,AM50,Jadwal!$P$7:$P$537,"T",Jadwal!$V$7:$V$537,$AR$48)+COUNTIFS(Jadwal!$Y$7:$Y$537,AM50,Jadwal!$Z$7:$Z$537,"T",Jadwal!$AF$7:$AF$537,$AR$48)+COUNTIFS(Jadwal!$AI$7:$AI$537,AM50,Jadwal!$AJ$7:$AJ$537,"T",Jadwal!$AP$7:$AP$537,$AR$48)+COUNTIFS(Jadwal!$AS$7:$AS$537,AM50,Jadwal!$AT$7:$AT$537,"T",Jadwal!$AZ$7:$AZ$537,$AR$48)</f>
        <v>1</v>
      </c>
      <c r="AS50" s="252">
        <f>COUNTIFS(Jadwal!$D$7:$D$537,AM50,Jadwal!$E$7:$E$537,"P",Jadwal!$L$7:$L$537,$AR$48)+COUNTIFS(Jadwal!$O$7:$O$537,AM50,Jadwal!$P$7:$P$537,"P",Jadwal!$V$7:$V$537,$AR$48)+COUNTIFS(Jadwal!$Y$7:$Y$537,AM50,Jadwal!$Z$7:$Z$537,"P",Jadwal!$AF$7:$AF$537,$AR$48)+COUNTIFS(Jadwal!$AI$7:$AI$537,AM50,Jadwal!$AJ$7:$AJ$537,"P",Jadwal!$AP$7:$AP$537,$AR$48)+COUNTIFS(Jadwal!$AS$7:$AS$537,AM50,Jadwal!$AT$7:$AT$537,"P",Jadwal!$AZ$7:$AZ$537,$AR$48)</f>
        <v>4</v>
      </c>
      <c r="AT50" s="226"/>
      <c r="AU50" s="221"/>
      <c r="AV50" s="221"/>
      <c r="AW50" s="221"/>
      <c r="AX50" s="221"/>
      <c r="AY50" s="221"/>
      <c r="AZ50" s="221"/>
      <c r="BA50" s="221"/>
      <c r="BB50" s="221"/>
      <c r="BC50" s="221"/>
      <c r="BD50" s="221"/>
      <c r="BE50" s="221"/>
    </row>
    <row r="51" ht="14.25" customHeight="1">
      <c r="A51" s="239">
        <v>2.0</v>
      </c>
      <c r="B51" s="766">
        <v>1144291.0</v>
      </c>
      <c r="C51" s="767" t="s">
        <v>655</v>
      </c>
      <c r="D51" s="614" t="s">
        <v>278</v>
      </c>
      <c r="E51" s="231"/>
      <c r="F51" s="231"/>
      <c r="G51" s="243"/>
      <c r="H51" s="243"/>
      <c r="I51" s="239"/>
      <c r="J51" s="737" t="s">
        <v>622</v>
      </c>
      <c r="K51" s="530"/>
      <c r="L51" s="247"/>
      <c r="M51" s="247"/>
      <c r="N51" s="248"/>
      <c r="O51" s="248"/>
      <c r="P51" s="247"/>
      <c r="Q51" s="247"/>
      <c r="R51" s="247"/>
      <c r="S51" s="247"/>
      <c r="T51" s="530"/>
      <c r="U51" s="247"/>
      <c r="V51" s="224"/>
      <c r="W51" s="224"/>
      <c r="X51" s="221"/>
      <c r="Y51" s="221"/>
      <c r="Z51" s="221"/>
      <c r="AA51" s="221"/>
      <c r="AB51" s="226"/>
      <c r="AC51" s="226"/>
      <c r="AD51" s="226"/>
      <c r="AE51" s="221"/>
      <c r="AF51" s="221"/>
      <c r="AG51" s="221"/>
      <c r="AH51" s="221"/>
      <c r="AI51" s="221"/>
      <c r="AJ51" s="719"/>
      <c r="AK51" s="221"/>
      <c r="AL51" s="252">
        <v>2.0</v>
      </c>
      <c r="AM51" s="605" t="s">
        <v>278</v>
      </c>
      <c r="AN51" s="768">
        <v>6.0</v>
      </c>
      <c r="AO51" s="560" t="s">
        <v>656</v>
      </c>
      <c r="AP51" s="252">
        <f>COUNTIFS(Jadwal!$D$7:$D$537,AM51,Jadwal!$E$7:$E$537,"T",Jadwal!$L$7:$L$537,$AP$48)+COUNTIFS(Jadwal!$O$7:$O$537,AM51,Jadwal!$P$7:$P$537,"T",Jadwal!$V$7:$V$537,$AP$48)+COUNTIFS(Jadwal!$Y$7:$Y$537,AM51,Jadwal!$Z$7:$Z$537,"T",Jadwal!$AF$7:$AF$537,$AP$48)+COUNTIFS(Jadwal!$AI$7:$AI$537,AM51,Jadwal!$AJ$7:$AJ$537,"T",Jadwal!$AP$7:$AP$537,$AP$48)+COUNTIFS(Jadwal!$AS$7:$AS$537,AM51,Jadwal!$AT$7:$AT$537,"T",Jadwal!$AZ$7:$AZ$537,$AP$48)</f>
        <v>0</v>
      </c>
      <c r="AQ51" s="252">
        <f>(COUNTIFS(Jadwal!$D$7:$D$592,AM51,Jadwal!$E$7:$E$592,"P",Jadwal!$L$7:$L$592,$AP$48)+COUNTIFS(Jadwal!$O$7:$O$592,AM51,Jadwal!$P$7:$P$592,"P",Jadwal!$V$7:$V$592,$AP$48)+COUNTIFS(Jadwal!$Y$7:$Y$592,AM51,Jadwal!$Z$7:$Z$592,"P",Jadwal!$AF$7:$AF$592,$AP$48)+COUNTIFS(Jadwal!$AI$7:$AI$592,AM51,Jadwal!$AJ$7:$AJ$592,"P",Jadwal!$AP$7:$AP$592,$AP$48)+COUNTIFS(Jadwal!$AS$7:$AS$592,AM51,Jadwal!$AT$7:$AT$592,"P",Jadwal!$AZ$7:$AZ$592,$AP$48))+ (COUNTIFS(Jadwal!$D$7:$D$592,AM51,Jadwal!$E$7:$E$592,"PM",Jadwal!$L$7:$L$592,$AP$48)+COUNTIFS(Jadwal!$O$7:$O$592,AM51,Jadwal!$P$7:$P$592,"PM",Jadwal!$V$7:$V$592,$AP$48)+COUNTIFS(Jadwal!$Y$7:$Y$592,AM51,Jadwal!$Z$7:$Z$592,"PM",Jadwal!$AF$7:$AF$592,$AP$48)+COUNTIFS(Jadwal!$AI$7:$AI$592,AM51,Jadwal!$AJ$7:$AJ$592,"PM",Jadwal!$AP$7:$AP$592,$AP$48)+COUNTIFS(Jadwal!$AS$7:$AS$592,AM51,Jadwal!$AT$7:$AT$592,"PM",Jadwal!$AZ$7:$AZ$592,$AP$48))</f>
        <v>6</v>
      </c>
      <c r="AR51" s="252">
        <f>COUNTIFS(Jadwal!$D$7:$D$537,AM51,Jadwal!$E$7:$E$537,"T",Jadwal!$L$7:$L$537,$AR$48)+COUNTIFS(Jadwal!$O$7:$O$537,AM51,Jadwal!$P$7:$P$537,"T",Jadwal!$V$7:$V$537,$AR$48)+COUNTIFS(Jadwal!$Y$7:$Y$537,AM51,Jadwal!$Z$7:$Z$537,"T",Jadwal!$AF$7:$AF$537,$AR$48)+COUNTIFS(Jadwal!$AI$7:$AI$537,AM51,Jadwal!$AJ$7:$AJ$537,"T",Jadwal!$AP$7:$AP$537,$AR$48)+COUNTIFS(Jadwal!$AS$7:$AS$537,AM51,Jadwal!$AT$7:$AT$537,"T",Jadwal!$AZ$7:$AZ$537,$AR$48)</f>
        <v>0</v>
      </c>
      <c r="AS51" s="252">
        <f>COUNTIFS(Jadwal!$D$7:$D$537,AM51,Jadwal!$E$7:$E$537,"P",Jadwal!$L$7:$L$537,$AR$48)+COUNTIFS(Jadwal!$O$7:$O$537,AM51,Jadwal!$P$7:$P$537,"P",Jadwal!$V$7:$V$537,$AR$48)+COUNTIFS(Jadwal!$Y$7:$Y$537,AM51,Jadwal!$Z$7:$Z$537,"P",Jadwal!$AF$7:$AF$537,$AR$48)+COUNTIFS(Jadwal!$AI$7:$AI$537,AM51,Jadwal!$AJ$7:$AJ$537,"P",Jadwal!$AP$7:$AP$537,$AR$48)+COUNTIFS(Jadwal!$AS$7:$AS$537,AM51,Jadwal!$AT$7:$AT$537,"P",Jadwal!$AZ$7:$AZ$537,$AR$48)</f>
        <v>6</v>
      </c>
      <c r="AT51" s="226"/>
      <c r="AU51" s="221"/>
      <c r="AV51" s="221"/>
      <c r="AW51" s="221"/>
      <c r="AX51" s="221"/>
      <c r="AY51" s="221"/>
      <c r="AZ51" s="221"/>
      <c r="BA51" s="221"/>
      <c r="BB51" s="221"/>
      <c r="BC51" s="221"/>
      <c r="BD51" s="221"/>
      <c r="BE51" s="221"/>
    </row>
    <row r="52" ht="15.75" customHeight="1">
      <c r="A52" s="239">
        <v>3.0</v>
      </c>
      <c r="B52" s="769">
        <v>1144102.0</v>
      </c>
      <c r="C52" s="641" t="s">
        <v>657</v>
      </c>
      <c r="D52" s="596" t="s">
        <v>172</v>
      </c>
      <c r="E52" s="231"/>
      <c r="F52" s="231"/>
      <c r="G52" s="243"/>
      <c r="H52" s="243"/>
      <c r="I52" s="239"/>
      <c r="J52" s="556" t="s">
        <v>642</v>
      </c>
      <c r="K52" s="530"/>
      <c r="L52" s="247"/>
      <c r="M52" s="247"/>
      <c r="N52" s="248"/>
      <c r="O52" s="248"/>
      <c r="P52" s="247"/>
      <c r="Q52" s="247"/>
      <c r="R52" s="247"/>
      <c r="S52" s="247"/>
      <c r="T52" s="530"/>
      <c r="U52" s="247"/>
      <c r="V52" s="224"/>
      <c r="W52" s="224"/>
      <c r="X52" s="221"/>
      <c r="Y52" s="221"/>
      <c r="Z52" s="221"/>
      <c r="AA52" s="221"/>
      <c r="AB52" s="226"/>
      <c r="AC52" s="226"/>
      <c r="AD52" s="226"/>
      <c r="AE52" s="221"/>
      <c r="AF52" s="221"/>
      <c r="AG52" s="221"/>
      <c r="AH52" s="221"/>
      <c r="AI52" s="221"/>
      <c r="AJ52" s="719"/>
      <c r="AK52" s="221"/>
      <c r="AL52" s="252">
        <v>3.0</v>
      </c>
      <c r="AM52" s="646" t="s">
        <v>172</v>
      </c>
      <c r="AN52" s="729">
        <v>3.0</v>
      </c>
      <c r="AO52" s="651" t="s">
        <v>602</v>
      </c>
      <c r="AP52" s="252">
        <f>COUNTIFS(Jadwal!$D$7:$D$537,AM52,Jadwal!$E$7:$E$537,"T",Jadwal!$L$7:$L$537,$AP$48)+COUNTIFS(Jadwal!$O$7:$O$537,AM52,Jadwal!$P$7:$P$537,"T",Jadwal!$V$7:$V$537,$AP$48)+COUNTIFS(Jadwal!$Y$7:$Y$537,AM52,Jadwal!$Z$7:$Z$537,"T",Jadwal!$AF$7:$AF$537,$AP$48)+COUNTIFS(Jadwal!$AI$7:$AI$537,AM52,Jadwal!$AJ$7:$AJ$537,"T",Jadwal!$AP$7:$AP$537,$AP$48)+COUNTIFS(Jadwal!$AS$7:$AS$537,AM52,Jadwal!$AT$7:$AT$537,"T",Jadwal!$AZ$7:$AZ$537,$AP$48)</f>
        <v>1</v>
      </c>
      <c r="AQ52" s="252">
        <f>(COUNTIFS(Jadwal!$D$7:$D$592,AM52,Jadwal!$E$7:$E$592,"P",Jadwal!$L$7:$L$592,$AP$48)+COUNTIFS(Jadwal!$O$7:$O$592,AM52,Jadwal!$P$7:$P$592,"P",Jadwal!$V$7:$V$592,$AP$48)+COUNTIFS(Jadwal!$Y$7:$Y$592,AM52,Jadwal!$Z$7:$Z$592,"P",Jadwal!$AF$7:$AF$592,$AP$48)+COUNTIFS(Jadwal!$AI$7:$AI$592,AM52,Jadwal!$AJ$7:$AJ$592,"P",Jadwal!$AP$7:$AP$592,$AP$48)+COUNTIFS(Jadwal!$AS$7:$AS$592,AM52,Jadwal!$AT$7:$AT$592,"P",Jadwal!$AZ$7:$AZ$592,$AP$48))+ (COUNTIFS(Jadwal!$D$7:$D$592,AM52,Jadwal!$E$7:$E$592,"PM",Jadwal!$L$7:$L$592,$AP$48)+COUNTIFS(Jadwal!$O$7:$O$592,AM52,Jadwal!$P$7:$P$592,"PM",Jadwal!$V$7:$V$592,$AP$48)+COUNTIFS(Jadwal!$Y$7:$Y$592,AM52,Jadwal!$Z$7:$Z$592,"PM",Jadwal!$AF$7:$AF$592,$AP$48)+COUNTIFS(Jadwal!$AI$7:$AI$592,AM52,Jadwal!$AJ$7:$AJ$592,"PM",Jadwal!$AP$7:$AP$592,$AP$48)+COUNTIFS(Jadwal!$AS$7:$AS$592,AM52,Jadwal!$AT$7:$AT$592,"PM",Jadwal!$AZ$7:$AZ$592,$AP$48))</f>
        <v>4</v>
      </c>
      <c r="AR52" s="252">
        <f>COUNTIFS(Jadwal!$D$7:$D$537,AM52,Jadwal!$E$7:$E$537,"T",Jadwal!$L$7:$L$537,$AR$48)+COUNTIFS(Jadwal!$O$7:$O$537,AM52,Jadwal!$P$7:$P$537,"T",Jadwal!$V$7:$V$537,$AR$48)+COUNTIFS(Jadwal!$Y$7:$Y$537,AM52,Jadwal!$Z$7:$Z$537,"T",Jadwal!$AF$7:$AF$537,$AR$48)+COUNTIFS(Jadwal!$AI$7:$AI$537,AM52,Jadwal!$AJ$7:$AJ$537,"T",Jadwal!$AP$7:$AP$537,$AR$48)+COUNTIFS(Jadwal!$AS$7:$AS$537,AM52,Jadwal!$AT$7:$AT$537,"T",Jadwal!$AZ$7:$AZ$537,$AR$48)</f>
        <v>1</v>
      </c>
      <c r="AS52" s="252">
        <f>COUNTIFS(Jadwal!$D$7:$D$537,AM52,Jadwal!$E$7:$E$537,"P",Jadwal!$L$7:$L$537,$AR$48)+COUNTIFS(Jadwal!$O$7:$O$537,AM52,Jadwal!$P$7:$P$537,"P",Jadwal!$V$7:$V$537,$AR$48)+COUNTIFS(Jadwal!$Y$7:$Y$537,AM52,Jadwal!$Z$7:$Z$537,"P",Jadwal!$AF$7:$AF$537,$AR$48)+COUNTIFS(Jadwal!$AI$7:$AI$537,AM52,Jadwal!$AJ$7:$AJ$537,"P",Jadwal!$AP$7:$AP$537,$AR$48)+COUNTIFS(Jadwal!$AS$7:$AS$537,AM52,Jadwal!$AT$7:$AT$537,"P",Jadwal!$AZ$7:$AZ$537,$AR$48)</f>
        <v>4</v>
      </c>
      <c r="AT52" s="226"/>
      <c r="AU52" s="221"/>
      <c r="AV52" s="221"/>
      <c r="AW52" s="221"/>
      <c r="AX52" s="221"/>
      <c r="AY52" s="221"/>
      <c r="AZ52" s="221"/>
      <c r="BA52" s="221"/>
      <c r="BB52" s="221"/>
      <c r="BC52" s="221"/>
      <c r="BD52" s="221"/>
      <c r="BE52" s="221"/>
    </row>
    <row r="53" ht="15.75" customHeight="1">
      <c r="A53" s="239">
        <v>4.0</v>
      </c>
      <c r="B53" s="770">
        <v>1144201.0</v>
      </c>
      <c r="C53" s="771" t="s">
        <v>658</v>
      </c>
      <c r="D53" s="772" t="s">
        <v>277</v>
      </c>
      <c r="E53" s="231"/>
      <c r="F53" s="231"/>
      <c r="G53" s="243"/>
      <c r="H53" s="243"/>
      <c r="I53" s="239"/>
      <c r="J53" s="773" t="s">
        <v>643</v>
      </c>
      <c r="K53" s="670" t="s">
        <v>659</v>
      </c>
      <c r="L53" s="247"/>
      <c r="M53" s="247"/>
      <c r="N53" s="248"/>
      <c r="O53" s="248"/>
      <c r="P53" s="247"/>
      <c r="Q53" s="247"/>
      <c r="R53" s="247"/>
      <c r="S53" s="247"/>
      <c r="T53" s="608"/>
      <c r="U53" s="247"/>
      <c r="V53" s="224"/>
      <c r="W53" s="224"/>
      <c r="X53" s="221"/>
      <c r="Y53" s="221"/>
      <c r="Z53" s="221"/>
      <c r="AA53" s="221"/>
      <c r="AB53" s="226"/>
      <c r="AC53" s="226"/>
      <c r="AD53" s="226"/>
      <c r="AE53" s="221"/>
      <c r="AF53" s="221"/>
      <c r="AG53" s="221"/>
      <c r="AH53" s="221"/>
      <c r="AI53" s="221"/>
      <c r="AJ53" s="719"/>
      <c r="AK53" s="221"/>
      <c r="AL53" s="252">
        <v>4.0</v>
      </c>
      <c r="AM53" s="772" t="s">
        <v>277</v>
      </c>
      <c r="AN53" s="768">
        <v>3.0</v>
      </c>
      <c r="AO53" s="774" t="s">
        <v>660</v>
      </c>
      <c r="AP53" s="252">
        <f>COUNTIFS(Jadwal!$D$7:$D$537,AM53,Jadwal!$E$7:$E$537,"T",Jadwal!$L$7:$L$537,$AP$48)+COUNTIFS(Jadwal!$O$7:$O$537,AM53,Jadwal!$P$7:$P$537,"T",Jadwal!$V$7:$V$537,$AP$48)+COUNTIFS(Jadwal!$Y$7:$Y$537,AM53,Jadwal!$Z$7:$Z$537,"T",Jadwal!$AF$7:$AF$537,$AP$48)+COUNTIFS(Jadwal!$AI$7:$AI$537,AM53,Jadwal!$AJ$7:$AJ$537,"T",Jadwal!$AP$7:$AP$537,$AP$48)+COUNTIFS(Jadwal!$AS$7:$AS$537,AM53,Jadwal!$AT$7:$AT$537,"T",Jadwal!$AZ$7:$AZ$537,$AP$48)</f>
        <v>1</v>
      </c>
      <c r="AQ53" s="252">
        <f>(COUNTIFS(Jadwal!$D$7:$D$592,AM53,Jadwal!$E$7:$E$592,"P",Jadwal!$L$7:$L$592,$AP$48)+COUNTIFS(Jadwal!$O$7:$O$592,AM53,Jadwal!$P$7:$P$592,"P",Jadwal!$V$7:$V$592,$AP$48)+COUNTIFS(Jadwal!$Y$7:$Y$592,AM53,Jadwal!$Z$7:$Z$592,"P",Jadwal!$AF$7:$AF$592,$AP$48)+COUNTIFS(Jadwal!$AI$7:$AI$592,AM53,Jadwal!$AJ$7:$AJ$592,"P",Jadwal!$AP$7:$AP$592,$AP$48)+COUNTIFS(Jadwal!$AS$7:$AS$592,AM53,Jadwal!$AT$7:$AT$592,"P",Jadwal!$AZ$7:$AZ$592,$AP$48))+ (COUNTIFS(Jadwal!$D$7:$D$592,AM53,Jadwal!$E$7:$E$592,"PM",Jadwal!$L$7:$L$592,$AP$48)+COUNTIFS(Jadwal!$O$7:$O$592,AM53,Jadwal!$P$7:$P$592,"PM",Jadwal!$V$7:$V$592,$AP$48)+COUNTIFS(Jadwal!$Y$7:$Y$592,AM53,Jadwal!$Z$7:$Z$592,"PM",Jadwal!$AF$7:$AF$592,$AP$48)+COUNTIFS(Jadwal!$AI$7:$AI$592,AM53,Jadwal!$AJ$7:$AJ$592,"PM",Jadwal!$AP$7:$AP$592,$AP$48)+COUNTIFS(Jadwal!$AS$7:$AS$592,AM53,Jadwal!$AT$7:$AT$592,"PM",Jadwal!$AZ$7:$AZ$592,$AP$48))</f>
        <v>4</v>
      </c>
      <c r="AR53" s="252">
        <f>COUNTIFS(Jadwal!$D$7:$D$537,AM53,Jadwal!$E$7:$E$537,"T",Jadwal!$L$7:$L$537,$AR$48)+COUNTIFS(Jadwal!$O$7:$O$537,AM53,Jadwal!$P$7:$P$537,"T",Jadwal!$V$7:$V$537,$AR$48)+COUNTIFS(Jadwal!$Y$7:$Y$537,AM53,Jadwal!$Z$7:$Z$537,"T",Jadwal!$AF$7:$AF$537,$AR$48)+COUNTIFS(Jadwal!$AI$7:$AI$537,AM53,Jadwal!$AJ$7:$AJ$537,"T",Jadwal!$AP$7:$AP$537,$AR$48)+COUNTIFS(Jadwal!$AS$7:$AS$537,AM53,Jadwal!$AT$7:$AT$537,"T",Jadwal!$AZ$7:$AZ$537,$AR$48)</f>
        <v>1</v>
      </c>
      <c r="AS53" s="252">
        <f>COUNTIFS(Jadwal!$D$7:$D$537,AM53,Jadwal!$E$7:$E$537,"P",Jadwal!$L$7:$L$537,$AR$48)+COUNTIFS(Jadwal!$O$7:$O$537,AM53,Jadwal!$P$7:$P$537,"P",Jadwal!$V$7:$V$537,$AR$48)+COUNTIFS(Jadwal!$Y$7:$Y$537,AM53,Jadwal!$Z$7:$Z$537,"P",Jadwal!$AF$7:$AF$537,$AR$48)+COUNTIFS(Jadwal!$AI$7:$AI$537,AM53,Jadwal!$AJ$7:$AJ$537,"P",Jadwal!$AP$7:$AP$537,$AR$48)+COUNTIFS(Jadwal!$AS$7:$AS$537,AM53,Jadwal!$AT$7:$AT$537,"P",Jadwal!$AZ$7:$AZ$537,$AR$48)</f>
        <v>4</v>
      </c>
      <c r="AT53" s="226"/>
      <c r="AU53" s="221"/>
      <c r="AV53" s="221"/>
      <c r="AW53" s="221"/>
      <c r="AX53" s="221"/>
      <c r="AY53" s="221"/>
      <c r="AZ53" s="221"/>
      <c r="BA53" s="221"/>
      <c r="BB53" s="221"/>
      <c r="BC53" s="221"/>
      <c r="BD53" s="221"/>
      <c r="BE53" s="221"/>
    </row>
    <row r="54" ht="15.75" customHeight="1">
      <c r="A54" s="268">
        <v>5.0</v>
      </c>
      <c r="B54" s="775">
        <v>1144106.0</v>
      </c>
      <c r="C54" s="641" t="s">
        <v>661</v>
      </c>
      <c r="D54" s="593" t="s">
        <v>173</v>
      </c>
      <c r="E54" s="231"/>
      <c r="F54" s="231"/>
      <c r="G54" s="243"/>
      <c r="H54" s="243"/>
      <c r="I54" s="239"/>
      <c r="J54" s="557" t="s">
        <v>629</v>
      </c>
      <c r="K54" s="530"/>
      <c r="L54" s="246"/>
      <c r="M54" s="246"/>
      <c r="N54" s="246"/>
      <c r="O54" s="239"/>
      <c r="P54" s="239"/>
      <c r="Q54" s="247"/>
      <c r="R54" s="247"/>
      <c r="S54" s="247"/>
      <c r="T54" s="532"/>
      <c r="U54" s="247"/>
      <c r="V54" s="224"/>
      <c r="W54" s="224"/>
      <c r="X54" s="221"/>
      <c r="Y54" s="221"/>
      <c r="Z54" s="221"/>
      <c r="AA54" s="221"/>
      <c r="AB54" s="226"/>
      <c r="AC54" s="226"/>
      <c r="AD54" s="226"/>
      <c r="AE54" s="221"/>
      <c r="AF54" s="221"/>
      <c r="AG54" s="221"/>
      <c r="AH54" s="221"/>
      <c r="AI54" s="221"/>
      <c r="AJ54" s="719"/>
      <c r="AK54" s="221"/>
      <c r="AL54" s="252">
        <v>5.0</v>
      </c>
      <c r="AM54" s="593" t="s">
        <v>173</v>
      </c>
      <c r="AN54" s="324">
        <v>3.0</v>
      </c>
      <c r="AO54" s="774" t="s">
        <v>660</v>
      </c>
      <c r="AP54" s="252">
        <f>COUNTIFS(Jadwal!$D$7:$D$537,AM54,Jadwal!$E$7:$E$537,"T",Jadwal!$L$7:$L$537,$AP$48)+COUNTIFS(Jadwal!$O$7:$O$537,AM54,Jadwal!$P$7:$P$537,"T",Jadwal!$V$7:$V$537,$AP$48)+COUNTIFS(Jadwal!$Y$7:$Y$537,AM54,Jadwal!$Z$7:$Z$537,"T",Jadwal!$AF$7:$AF$537,$AP$48)+COUNTIFS(Jadwal!$AI$7:$AI$537,AM54,Jadwal!$AJ$7:$AJ$537,"T",Jadwal!$AP$7:$AP$537,$AP$48)+COUNTIFS(Jadwal!$AS$7:$AS$537,AM54,Jadwal!$AT$7:$AT$537,"T",Jadwal!$AZ$7:$AZ$537,$AP$48)</f>
        <v>1</v>
      </c>
      <c r="AQ54" s="252">
        <f>(COUNTIFS(Jadwal!$D$7:$D$592,AM54,Jadwal!$E$7:$E$592,"P",Jadwal!$L$7:$L$592,$AP$48)+COUNTIFS(Jadwal!$O$7:$O$592,AM54,Jadwal!$P$7:$P$592,"P",Jadwal!$V$7:$V$592,$AP$48)+COUNTIFS(Jadwal!$Y$7:$Y$592,AM54,Jadwal!$Z$7:$Z$592,"P",Jadwal!$AF$7:$AF$592,$AP$48)+COUNTIFS(Jadwal!$AI$7:$AI$592,AM54,Jadwal!$AJ$7:$AJ$592,"P",Jadwal!$AP$7:$AP$592,$AP$48)+COUNTIFS(Jadwal!$AS$7:$AS$592,AM54,Jadwal!$AT$7:$AT$592,"P",Jadwal!$AZ$7:$AZ$592,$AP$48))+ (COUNTIFS(Jadwal!$D$7:$D$592,AM54,Jadwal!$E$7:$E$592,"PM",Jadwal!$L$7:$L$592,$AP$48)+COUNTIFS(Jadwal!$O$7:$O$592,AM54,Jadwal!$P$7:$P$592,"PM",Jadwal!$V$7:$V$592,$AP$48)+COUNTIFS(Jadwal!$Y$7:$Y$592,AM54,Jadwal!$Z$7:$Z$592,"PM",Jadwal!$AF$7:$AF$592,$AP$48)+COUNTIFS(Jadwal!$AI$7:$AI$592,AM54,Jadwal!$AJ$7:$AJ$592,"PM",Jadwal!$AP$7:$AP$592,$AP$48)+COUNTIFS(Jadwal!$AS$7:$AS$592,AM54,Jadwal!$AT$7:$AT$592,"PM",Jadwal!$AZ$7:$AZ$592,$AP$48))</f>
        <v>4</v>
      </c>
      <c r="AR54" s="252">
        <f>COUNTIFS(Jadwal!$D$7:$D$537,AM54,Jadwal!$E$7:$E$537,"T",Jadwal!$L$7:$L$537,$AR$48)+COUNTIFS(Jadwal!$O$7:$O$537,AM54,Jadwal!$P$7:$P$537,"T",Jadwal!$V$7:$V$537,$AR$48)+COUNTIFS(Jadwal!$Y$7:$Y$537,AM54,Jadwal!$Z$7:$Z$537,"T",Jadwal!$AF$7:$AF$537,$AR$48)+COUNTIFS(Jadwal!$AI$7:$AI$537,AM54,Jadwal!$AJ$7:$AJ$537,"T",Jadwal!$AP$7:$AP$537,$AR$48)+COUNTIFS(Jadwal!$AS$7:$AS$537,AM54,Jadwal!$AT$7:$AT$537,"T",Jadwal!$AZ$7:$AZ$537,$AR$48)</f>
        <v>1</v>
      </c>
      <c r="AS54" s="252">
        <f>COUNTIFS(Jadwal!$D$7:$D$537,AM54,Jadwal!$E$7:$E$537,"P",Jadwal!$L$7:$L$537,$AR$48)+COUNTIFS(Jadwal!$O$7:$O$537,AM54,Jadwal!$P$7:$P$537,"P",Jadwal!$V$7:$V$537,$AR$48)+COUNTIFS(Jadwal!$Y$7:$Y$537,AM54,Jadwal!$Z$7:$Z$537,"P",Jadwal!$AF$7:$AF$537,$AR$48)+COUNTIFS(Jadwal!$AI$7:$AI$537,AM54,Jadwal!$AJ$7:$AJ$537,"P",Jadwal!$AP$7:$AP$537,$AR$48)+COUNTIFS(Jadwal!$AS$7:$AS$537,AM54,Jadwal!$AT$7:$AT$537,"P",Jadwal!$AZ$7:$AZ$537,$AR$48)</f>
        <v>4</v>
      </c>
      <c r="AT54" s="226"/>
      <c r="AU54" s="221"/>
      <c r="AV54" s="221"/>
      <c r="AW54" s="221"/>
      <c r="AX54" s="221"/>
      <c r="AY54" s="221"/>
      <c r="AZ54" s="221"/>
      <c r="BA54" s="221"/>
      <c r="BB54" s="221"/>
      <c r="BC54" s="221"/>
      <c r="BD54" s="221"/>
      <c r="BE54" s="221"/>
    </row>
    <row r="55" ht="15.75" customHeight="1">
      <c r="A55" s="239">
        <v>6.0</v>
      </c>
      <c r="B55" s="769">
        <v>1144190.0</v>
      </c>
      <c r="C55" s="641" t="s">
        <v>504</v>
      </c>
      <c r="D55" s="596" t="s">
        <v>127</v>
      </c>
      <c r="E55" s="231"/>
      <c r="F55" s="231"/>
      <c r="G55" s="243"/>
      <c r="H55" s="243"/>
      <c r="I55" s="239"/>
      <c r="J55" s="557" t="s">
        <v>643</v>
      </c>
      <c r="K55" s="530"/>
      <c r="L55" s="246"/>
      <c r="M55" s="247"/>
      <c r="N55" s="248"/>
      <c r="O55" s="248"/>
      <c r="P55" s="248"/>
      <c r="Q55" s="247"/>
      <c r="R55" s="247"/>
      <c r="S55" s="247"/>
      <c r="T55" s="726"/>
      <c r="U55" s="247"/>
      <c r="V55" s="224"/>
      <c r="W55" s="224"/>
      <c r="X55" s="221"/>
      <c r="Y55" s="221"/>
      <c r="Z55" s="221"/>
      <c r="AA55" s="221"/>
      <c r="AB55" s="226"/>
      <c r="AC55" s="226"/>
      <c r="AD55" s="226"/>
      <c r="AE55" s="221"/>
      <c r="AF55" s="221"/>
      <c r="AG55" s="221"/>
      <c r="AH55" s="221"/>
      <c r="AI55" s="221"/>
      <c r="AJ55" s="719"/>
      <c r="AK55" s="221"/>
      <c r="AL55" s="252">
        <v>6.0</v>
      </c>
      <c r="AM55" s="277" t="s">
        <v>127</v>
      </c>
      <c r="AN55" s="324">
        <v>3.0</v>
      </c>
      <c r="AO55" s="651" t="s">
        <v>602</v>
      </c>
      <c r="AP55" s="252">
        <f>COUNTIFS(Jadwal!$D$7:$D$537,AM55,Jadwal!$E$7:$E$537,"T",Jadwal!$L$7:$L$537,$AP$48)+COUNTIFS(Jadwal!$O$7:$O$537,AM55,Jadwal!$P$7:$P$537,"T",Jadwal!$V$7:$V$537,$AP$48)+COUNTIFS(Jadwal!$Y$7:$Y$537,AM55,Jadwal!$Z$7:$Z$537,"T",Jadwal!$AF$7:$AF$537,$AP$48)+COUNTIFS(Jadwal!$AI$7:$AI$537,AM55,Jadwal!$AJ$7:$AJ$537,"T",Jadwal!$AP$7:$AP$537,$AP$48)+COUNTIFS(Jadwal!$AS$7:$AS$537,AM55,Jadwal!$AT$7:$AT$537,"T",Jadwal!$AZ$7:$AZ$537,$AP$48)</f>
        <v>1</v>
      </c>
      <c r="AQ55" s="252">
        <f>(COUNTIFS(Jadwal!$D$7:$D$592,AM55,Jadwal!$E$7:$E$592,"P",Jadwal!$L$7:$L$592,$AP$48)+COUNTIFS(Jadwal!$O$7:$O$592,AM55,Jadwal!$P$7:$P$592,"P",Jadwal!$V$7:$V$592,$AP$48)+COUNTIFS(Jadwal!$Y$7:$Y$592,AM55,Jadwal!$Z$7:$Z$592,"P",Jadwal!$AF$7:$AF$592,$AP$48)+COUNTIFS(Jadwal!$AI$7:$AI$592,AM55,Jadwal!$AJ$7:$AJ$592,"P",Jadwal!$AP$7:$AP$592,$AP$48)+COUNTIFS(Jadwal!$AS$7:$AS$592,AM55,Jadwal!$AT$7:$AT$592,"P",Jadwal!$AZ$7:$AZ$592,$AP$48))+ (COUNTIFS(Jadwal!$D$7:$D$592,AM55,Jadwal!$E$7:$E$592,"PM",Jadwal!$L$7:$L$592,$AP$48)+COUNTIFS(Jadwal!$O$7:$O$592,AM55,Jadwal!$P$7:$P$592,"PM",Jadwal!$V$7:$V$592,$AP$48)+COUNTIFS(Jadwal!$Y$7:$Y$592,AM55,Jadwal!$Z$7:$Z$592,"PM",Jadwal!$AF$7:$AF$592,$AP$48)+COUNTIFS(Jadwal!$AI$7:$AI$592,AM55,Jadwal!$AJ$7:$AJ$592,"PM",Jadwal!$AP$7:$AP$592,$AP$48)+COUNTIFS(Jadwal!$AS$7:$AS$592,AM55,Jadwal!$AT$7:$AT$592,"PM",Jadwal!$AZ$7:$AZ$592,$AP$48))</f>
        <v>4</v>
      </c>
      <c r="AR55" s="252">
        <f>COUNTIFS(Jadwal!$D$7:$D$537,AM55,Jadwal!$E$7:$E$537,"T",Jadwal!$L$7:$L$537,$AR$48)+COUNTIFS(Jadwal!$O$7:$O$537,AM55,Jadwal!$P$7:$P$537,"T",Jadwal!$V$7:$V$537,$AR$48)+COUNTIFS(Jadwal!$Y$7:$Y$537,AM55,Jadwal!$Z$7:$Z$537,"T",Jadwal!$AF$7:$AF$537,$AR$48)+COUNTIFS(Jadwal!$AI$7:$AI$537,AM55,Jadwal!$AJ$7:$AJ$537,"T",Jadwal!$AP$7:$AP$537,$AR$48)+COUNTIFS(Jadwal!$AS$7:$AS$537,AM55,Jadwal!$AT$7:$AT$537,"T",Jadwal!$AZ$7:$AZ$537,$AR$48)</f>
        <v>1</v>
      </c>
      <c r="AS55" s="252">
        <f>COUNTIFS(Jadwal!$D$7:$D$537,AM55,Jadwal!$E$7:$E$537,"P",Jadwal!$L$7:$L$537,$AR$48)+COUNTIFS(Jadwal!$O$7:$O$537,AM55,Jadwal!$P$7:$P$537,"P",Jadwal!$V$7:$V$537,$AR$48)+COUNTIFS(Jadwal!$Y$7:$Y$537,AM55,Jadwal!$Z$7:$Z$537,"P",Jadwal!$AF$7:$AF$537,$AR$48)+COUNTIFS(Jadwal!$AI$7:$AI$537,AM55,Jadwal!$AJ$7:$AJ$537,"P",Jadwal!$AP$7:$AP$537,$AR$48)+COUNTIFS(Jadwal!$AS$7:$AS$537,AM55,Jadwal!$AT$7:$AT$537,"P",Jadwal!$AZ$7:$AZ$537,$AR$48)</f>
        <v>4</v>
      </c>
      <c r="AT55" s="226"/>
      <c r="AU55" s="221"/>
      <c r="AV55" s="221"/>
      <c r="AW55" s="221"/>
      <c r="AX55" s="221"/>
      <c r="AY55" s="221"/>
      <c r="AZ55" s="221"/>
      <c r="BA55" s="221"/>
      <c r="BB55" s="221"/>
      <c r="BC55" s="221"/>
      <c r="BD55" s="221"/>
      <c r="BE55" s="221"/>
    </row>
    <row r="56" ht="15.75" customHeight="1">
      <c r="A56" s="268">
        <v>7.0</v>
      </c>
      <c r="B56" s="769"/>
      <c r="C56" s="641"/>
      <c r="D56" s="596"/>
      <c r="E56" s="231"/>
      <c r="F56" s="231"/>
      <c r="G56" s="243"/>
      <c r="H56" s="243"/>
      <c r="I56" s="239"/>
      <c r="J56" s="556"/>
      <c r="K56" s="530"/>
      <c r="L56" s="246"/>
      <c r="M56" s="247"/>
      <c r="N56" s="248"/>
      <c r="O56" s="248"/>
      <c r="P56" s="247"/>
      <c r="Q56" s="247"/>
      <c r="R56" s="247"/>
      <c r="S56" s="247"/>
      <c r="T56" s="530"/>
      <c r="U56" s="247"/>
      <c r="V56" s="224"/>
      <c r="W56" s="224"/>
      <c r="X56" s="221"/>
      <c r="Y56" s="221"/>
      <c r="Z56" s="221"/>
      <c r="AA56" s="221"/>
      <c r="AB56" s="226"/>
      <c r="AC56" s="226"/>
      <c r="AD56" s="226"/>
      <c r="AE56" s="221"/>
      <c r="AF56" s="221"/>
      <c r="AG56" s="221"/>
      <c r="AH56" s="221"/>
      <c r="AI56" s="221"/>
      <c r="AJ56" s="320"/>
      <c r="AK56" s="221"/>
      <c r="AL56" s="252">
        <v>7.0</v>
      </c>
      <c r="AM56" s="277"/>
      <c r="AN56" s="324"/>
      <c r="AO56" s="651"/>
      <c r="AP56" s="252">
        <f>COUNTIFS(Jadwal!$D$7:$D$537,AM56,Jadwal!$E$7:$E$537,"T",Jadwal!$L$7:$L$537,$AP$48)+COUNTIFS(Jadwal!$O$7:$O$537,AM56,Jadwal!$P$7:$P$537,"T",Jadwal!$V$7:$V$537,$AP$48)+COUNTIFS(Jadwal!$Y$7:$Y$537,AM56,Jadwal!$Z$7:$Z$537,"T",Jadwal!$AF$7:$AF$537,$AP$48)+COUNTIFS(Jadwal!$AI$7:$AI$537,AM56,Jadwal!$AJ$7:$AJ$537,"T",Jadwal!$AP$7:$AP$537,$AP$48)+COUNTIFS(Jadwal!$AS$7:$AS$537,AM56,Jadwal!$AT$7:$AT$537,"T",Jadwal!$AZ$7:$AZ$537,$AP$48)</f>
        <v>0</v>
      </c>
      <c r="AQ56" s="252">
        <f>(COUNTIFS(Jadwal!$D$7:$D$592,AM56,Jadwal!$E$7:$E$592,"P",Jadwal!$L$7:$L$592,$AP$48)+COUNTIFS(Jadwal!$O$7:$O$592,AM56,Jadwal!$P$7:$P$592,"P",Jadwal!$V$7:$V$592,$AP$48)+COUNTIFS(Jadwal!$Y$7:$Y$592,AM56,Jadwal!$Z$7:$Z$592,"P",Jadwal!$AF$7:$AF$592,$AP$48)+COUNTIFS(Jadwal!$AI$7:$AI$592,AM56,Jadwal!$AJ$7:$AJ$592,"P",Jadwal!$AP$7:$AP$592,$AP$48)+COUNTIFS(Jadwal!$AS$7:$AS$592,AM56,Jadwal!$AT$7:$AT$592,"P",Jadwal!$AZ$7:$AZ$592,$AP$48))+ (COUNTIFS(Jadwal!$D$7:$D$592,AM56,Jadwal!$E$7:$E$592,"PM",Jadwal!$L$7:$L$592,$AP$48)+COUNTIFS(Jadwal!$O$7:$O$592,AM56,Jadwal!$P$7:$P$592,"PM",Jadwal!$V$7:$V$592,$AP$48)+COUNTIFS(Jadwal!$Y$7:$Y$592,AM56,Jadwal!$Z$7:$Z$592,"PM",Jadwal!$AF$7:$AF$592,$AP$48)+COUNTIFS(Jadwal!$AI$7:$AI$592,AM56,Jadwal!$AJ$7:$AJ$592,"PM",Jadwal!$AP$7:$AP$592,$AP$48)+COUNTIFS(Jadwal!$AS$7:$AS$592,AM56,Jadwal!$AT$7:$AT$592,"PM",Jadwal!$AZ$7:$AZ$592,$AP$48))</f>
        <v>0</v>
      </c>
      <c r="AR56" s="252">
        <f>COUNTIFS(Jadwal!$D$7:$D$537,AM56,Jadwal!$E$7:$E$537,"T",Jadwal!$L$7:$L$537,$AR$48)+COUNTIFS(Jadwal!$O$7:$O$537,AM56,Jadwal!$P$7:$P$537,"T",Jadwal!$V$7:$V$537,$AR$48)+COUNTIFS(Jadwal!$Y$7:$Y$537,AM56,Jadwal!$Z$7:$Z$537,"T",Jadwal!$AF$7:$AF$537,$AR$48)+COUNTIFS(Jadwal!$AI$7:$AI$537,AM56,Jadwal!$AJ$7:$AJ$537,"T",Jadwal!$AP$7:$AP$537,$AR$48)+COUNTIFS(Jadwal!$AS$7:$AS$537,AM56,Jadwal!$AT$7:$AT$537,"T",Jadwal!$AZ$7:$AZ$537,$AR$48)</f>
        <v>0</v>
      </c>
      <c r="AS56" s="252">
        <f>COUNTIFS(Jadwal!$D$7:$D$537,AM56,Jadwal!$E$7:$E$537,"P",Jadwal!$L$7:$L$537,$AR$48)+COUNTIFS(Jadwal!$O$7:$O$537,AM56,Jadwal!$P$7:$P$537,"P",Jadwal!$V$7:$V$537,$AR$48)+COUNTIFS(Jadwal!$Y$7:$Y$537,AM56,Jadwal!$Z$7:$Z$537,"P",Jadwal!$AF$7:$AF$537,$AR$48)+COUNTIFS(Jadwal!$AI$7:$AI$537,AM56,Jadwal!$AJ$7:$AJ$537,"P",Jadwal!$AP$7:$AP$537,$AR$48)+COUNTIFS(Jadwal!$AS$7:$AS$537,AM56,Jadwal!$AT$7:$AT$537,"P",Jadwal!$AZ$7:$AZ$537,$AR$48)</f>
        <v>0</v>
      </c>
      <c r="AT56" s="226"/>
      <c r="AU56" s="221"/>
      <c r="AV56" s="221"/>
      <c r="AW56" s="221"/>
      <c r="AX56" s="221"/>
      <c r="AY56" s="221"/>
      <c r="AZ56" s="221"/>
      <c r="BA56" s="221"/>
      <c r="BB56" s="221"/>
      <c r="BC56" s="221"/>
      <c r="BD56" s="221"/>
      <c r="BE56" s="221"/>
    </row>
    <row r="57" ht="15.75" customHeight="1">
      <c r="A57" s="268">
        <v>8.0</v>
      </c>
      <c r="B57" s="603"/>
      <c r="C57" s="776"/>
      <c r="D57" s="608"/>
      <c r="E57" s="231"/>
      <c r="F57" s="231"/>
      <c r="G57" s="243"/>
      <c r="H57" s="243"/>
      <c r="I57" s="239"/>
      <c r="J57" s="305"/>
      <c r="K57" s="247"/>
      <c r="L57" s="246"/>
      <c r="M57" s="247"/>
      <c r="N57" s="248"/>
      <c r="O57" s="247"/>
      <c r="P57" s="247"/>
      <c r="Q57" s="247"/>
      <c r="R57" s="247"/>
      <c r="S57" s="247"/>
      <c r="T57" s="247"/>
      <c r="U57" s="247"/>
      <c r="V57" s="224"/>
      <c r="W57" s="224"/>
      <c r="X57" s="221"/>
      <c r="Y57" s="221"/>
      <c r="Z57" s="221"/>
      <c r="AA57" s="221"/>
      <c r="AB57" s="226"/>
      <c r="AC57" s="226"/>
      <c r="AD57" s="226"/>
      <c r="AE57" s="221"/>
      <c r="AF57" s="221"/>
      <c r="AG57" s="221"/>
      <c r="AH57" s="221"/>
      <c r="AI57" s="221"/>
      <c r="AJ57" s="178"/>
      <c r="AK57" s="221"/>
      <c r="AL57" s="252">
        <v>8.0</v>
      </c>
      <c r="AM57" s="231"/>
      <c r="AN57" s="252"/>
      <c r="AO57" s="252"/>
      <c r="AP57" s="252">
        <f>COUNTIFS(Jadwal!$D$7:$D$537,AM57,Jadwal!$E$7:$E$537,"T",Jadwal!$L$7:$L$537,$AP$48)+COUNTIFS(Jadwal!$O$7:$O$537,AM57,Jadwal!$P$7:$P$537,"T",Jadwal!$V$7:$V$537,$AP$48)+COUNTIFS(Jadwal!$Y$7:$Y$537,AM57,Jadwal!$Z$7:$Z$537,"T",Jadwal!$AF$7:$AF$537,$AP$48)+COUNTIFS(Jadwal!$AI$7:$AI$537,AM57,Jadwal!$AJ$7:$AJ$537,"T",Jadwal!$AP$7:$AP$537,$AP$48)+COUNTIFS(Jadwal!$AS$7:$AS$537,AM57,Jadwal!$AT$7:$AT$537,"T",Jadwal!$AZ$7:$AZ$537,$AP$48)</f>
        <v>0</v>
      </c>
      <c r="AQ57" s="252">
        <f>COUNTIFS(Jadwal!$D$7:$D$537,AM57,Jadwal!$E$7:$E$537,"P",Jadwal!$L$7:$L$537,$AP$48)+COUNTIFS(Jadwal!$O$7:$O$537,AM57,Jadwal!$P$7:$P$537,"P",Jadwal!$V$7:$V$537,$AP$48)+COUNTIFS(Jadwal!$Y$7:$Y$537,AM57,Jadwal!$Z$7:$Z$537,"P",Jadwal!$AF$7:$AF$537,$AP$48)+COUNTIFS(Jadwal!$AI$7:$AI$537,AM57,Jadwal!$AJ$7:$AJ$537,"P",Jadwal!$AP$7:$AP$537,$AP$48)+COUNTIFS(Jadwal!$AS$7:$AS$537,AM57,Jadwal!$AT$7:$AT$537,"P",Jadwal!$AZ$7:$AZ$537,$AP$48)</f>
        <v>0</v>
      </c>
      <c r="AR57" s="252">
        <f>COUNTIFS(Jadwal!$D$7:$D$537,AM57,Jadwal!$E$7:$E$537,"T",Jadwal!$L$7:$L$537,$AR$48)+COUNTIFS(Jadwal!$O$7:$O$537,AM57,Jadwal!$P$7:$P$537,"T",Jadwal!$V$7:$V$537,$AR$48)+COUNTIFS(Jadwal!$Y$7:$Y$537,AM57,Jadwal!$Z$7:$Z$537,"T",Jadwal!$AF$7:$AF$537,$AR$48)+COUNTIFS(Jadwal!$AI$7:$AI$537,AM57,Jadwal!$AJ$7:$AJ$537,"T",Jadwal!$AP$7:$AP$537,$AR$48)+COUNTIFS(Jadwal!$AS$7:$AS$537,AM57,Jadwal!$AT$7:$AT$537,"T",Jadwal!$AZ$7:$AZ$537,$AR$48)</f>
        <v>0</v>
      </c>
      <c r="AS57" s="252">
        <f>COUNTIFS(Jadwal!$D$7:$D$537,AM57,Jadwal!$E$7:$E$537,"P",Jadwal!$L$7:$L$537,$AR$48)+COUNTIFS(Jadwal!$O$7:$O$537,AM57,Jadwal!$P$7:$P$537,"P",Jadwal!$V$7:$V$537,$AR$48)+COUNTIFS(Jadwal!$Y$7:$Y$537,AM57,Jadwal!$Z$7:$Z$537,"P",Jadwal!$AF$7:$AF$537,$AR$48)+COUNTIFS(Jadwal!$AI$7:$AI$537,AM57,Jadwal!$AJ$7:$AJ$537,"P",Jadwal!$AP$7:$AP$537,$AR$48)+COUNTIFS(Jadwal!$AS$7:$AS$537,AM57,Jadwal!$AT$7:$AT$537,"P",Jadwal!$AZ$7:$AZ$537,$AR$48)</f>
        <v>0</v>
      </c>
      <c r="AT57" s="221"/>
      <c r="AU57" s="221"/>
      <c r="AV57" s="221"/>
      <c r="AW57" s="221"/>
      <c r="AX57" s="221"/>
      <c r="AY57" s="221"/>
      <c r="AZ57" s="221"/>
      <c r="BA57" s="221"/>
      <c r="BB57" s="221"/>
      <c r="BC57" s="221"/>
      <c r="BD57" s="221"/>
      <c r="BE57" s="221"/>
    </row>
    <row r="58" ht="12.75" customHeight="1">
      <c r="A58" s="239">
        <v>8.0</v>
      </c>
      <c r="B58" s="533"/>
      <c r="C58" s="777"/>
      <c r="D58" s="772"/>
      <c r="E58" s="231"/>
      <c r="F58" s="231"/>
      <c r="G58" s="243"/>
      <c r="H58" s="243"/>
      <c r="I58" s="239"/>
      <c r="J58" s="247"/>
      <c r="K58" s="247"/>
      <c r="L58" s="246"/>
      <c r="M58" s="246"/>
      <c r="N58" s="246"/>
      <c r="O58" s="239"/>
      <c r="P58" s="239"/>
      <c r="Q58" s="247"/>
      <c r="R58" s="247"/>
      <c r="S58" s="247"/>
      <c r="T58" s="239"/>
      <c r="U58" s="247"/>
      <c r="V58" s="224"/>
      <c r="W58" s="224"/>
      <c r="X58" s="221"/>
      <c r="Y58" s="221"/>
      <c r="Z58" s="221"/>
      <c r="AA58" s="221"/>
      <c r="AB58" s="226"/>
      <c r="AC58" s="226"/>
      <c r="AD58" s="226"/>
      <c r="AE58" s="221"/>
      <c r="AF58" s="221"/>
      <c r="AG58" s="221"/>
      <c r="AH58" s="221"/>
      <c r="AI58" s="221"/>
      <c r="AJ58" s="320"/>
      <c r="AK58" s="221"/>
      <c r="AL58" s="252">
        <v>9.0</v>
      </c>
      <c r="AM58" s="231"/>
      <c r="AN58" s="252"/>
      <c r="AO58" s="252"/>
      <c r="AP58" s="252">
        <f>COUNTIFS(Jadwal!$D$7:$D$537,AM58,Jadwal!$E$7:$E$537,"T",Jadwal!$L$7:$L$537,$AP$48)+COUNTIFS(Jadwal!$O$7:$O$537,AM58,Jadwal!$P$7:$P$537,"T",Jadwal!$V$7:$V$537,$AP$48)+COUNTIFS(Jadwal!$Y$7:$Y$537,AM58,Jadwal!$Z$7:$Z$537,"T",Jadwal!$AF$7:$AF$537,$AP$48)+COUNTIFS(Jadwal!$AI$7:$AI$537,AM58,Jadwal!$AJ$7:$AJ$537,"T",Jadwal!$AP$7:$AP$537,$AP$48)+COUNTIFS(Jadwal!$AS$7:$AS$537,AM58,Jadwal!$AT$7:$AT$537,"T",Jadwal!$AZ$7:$AZ$537,$AP$48)</f>
        <v>0</v>
      </c>
      <c r="AQ58" s="252">
        <f>COUNTIFS(Jadwal!$D$7:$D$537,AM58,Jadwal!$E$7:$E$537,"P",Jadwal!$L$7:$L$537,$AP$48)+COUNTIFS(Jadwal!$O$7:$O$537,AM58,Jadwal!$P$7:$P$537,"P",Jadwal!$V$7:$V$537,$AP$48)+COUNTIFS(Jadwal!$Y$7:$Y$537,AM58,Jadwal!$Z$7:$Z$537,"P",Jadwal!$AF$7:$AF$537,$AP$48)+COUNTIFS(Jadwal!$AI$7:$AI$537,AM58,Jadwal!$AJ$7:$AJ$537,"P",Jadwal!$AP$7:$AP$537,$AP$48)+COUNTIFS(Jadwal!$AS$7:$AS$537,AM58,Jadwal!$AT$7:$AT$537,"P",Jadwal!$AZ$7:$AZ$537,$AP$48)</f>
        <v>0</v>
      </c>
      <c r="AR58" s="252">
        <f>COUNTIFS(Jadwal!$D$7:$D$537,AM58,Jadwal!$E$7:$E$537,"T",Jadwal!$L$7:$L$537,$AR$48)+COUNTIFS(Jadwal!$O$7:$O$537,AM58,Jadwal!$P$7:$P$537,"T",Jadwal!$V$7:$V$537,$AR$48)+COUNTIFS(Jadwal!$Y$7:$Y$537,AM58,Jadwal!$Z$7:$Z$537,"T",Jadwal!$AF$7:$AF$537,$AR$48)+COUNTIFS(Jadwal!$AI$7:$AI$537,AM58,Jadwal!$AJ$7:$AJ$537,"T",Jadwal!$AP$7:$AP$537,$AR$48)+COUNTIFS(Jadwal!$AS$7:$AS$537,AM58,Jadwal!$AT$7:$AT$537,"T",Jadwal!$AZ$7:$AZ$537,$AR$48)</f>
        <v>0</v>
      </c>
      <c r="AS58" s="252">
        <f>COUNTIFS(Jadwal!$D$7:$D$537,AM58,Jadwal!$E$7:$E$537,"P",Jadwal!$L$7:$L$537,$AR$48)+COUNTIFS(Jadwal!$O$7:$O$537,AM58,Jadwal!$P$7:$P$537,"P",Jadwal!$V$7:$V$537,$AR$48)+COUNTIFS(Jadwal!$Y$7:$Y$537,AM58,Jadwal!$Z$7:$Z$537,"P",Jadwal!$AF$7:$AF$537,$AR$48)+COUNTIFS(Jadwal!$AI$7:$AI$537,AM58,Jadwal!$AJ$7:$AJ$537,"P",Jadwal!$AP$7:$AP$537,$AR$48)+COUNTIFS(Jadwal!$AS$7:$AS$537,AM58,Jadwal!$AT$7:$AT$537,"P",Jadwal!$AZ$7:$AZ$537,$AR$48)</f>
        <v>0</v>
      </c>
      <c r="AT58" s="221"/>
      <c r="AU58" s="221"/>
      <c r="AV58" s="221"/>
      <c r="AW58" s="221"/>
      <c r="AX58" s="221"/>
      <c r="AY58" s="221"/>
      <c r="AZ58" s="221"/>
      <c r="BA58" s="221"/>
      <c r="BB58" s="221"/>
      <c r="BC58" s="221"/>
      <c r="BD58" s="221"/>
      <c r="BE58" s="221"/>
    </row>
    <row r="59" ht="12.75" customHeight="1">
      <c r="A59" s="239">
        <v>9.0</v>
      </c>
      <c r="B59" s="239"/>
      <c r="C59" s="239"/>
      <c r="D59" s="231"/>
      <c r="E59" s="239"/>
      <c r="F59" s="239"/>
      <c r="G59" s="246"/>
      <c r="H59" s="246"/>
      <c r="I59" s="239"/>
      <c r="J59" s="246"/>
      <c r="K59" s="239"/>
      <c r="L59" s="246"/>
      <c r="M59" s="246"/>
      <c r="N59" s="246"/>
      <c r="O59" s="239"/>
      <c r="P59" s="239"/>
      <c r="Q59" s="247"/>
      <c r="R59" s="247"/>
      <c r="S59" s="247"/>
      <c r="T59" s="239"/>
      <c r="U59" s="247"/>
      <c r="V59" s="224"/>
      <c r="W59" s="224"/>
      <c r="X59" s="221"/>
      <c r="Y59" s="221"/>
      <c r="Z59" s="221"/>
      <c r="AA59" s="221"/>
      <c r="AB59" s="226"/>
      <c r="AC59" s="226"/>
      <c r="AD59" s="226"/>
      <c r="AE59" s="221"/>
      <c r="AF59" s="221"/>
      <c r="AG59" s="221"/>
      <c r="AH59" s="221"/>
      <c r="AI59" s="221"/>
      <c r="AJ59" s="221"/>
      <c r="AK59" s="221"/>
      <c r="AL59" s="252">
        <v>10.0</v>
      </c>
      <c r="AM59" s="279"/>
      <c r="AN59" s="252"/>
      <c r="AO59" s="252"/>
      <c r="AP59" s="252">
        <f>COUNTIFS(Jadwal!$D$7:$D$537,AM59,Jadwal!$E$7:$E$537,"T",Jadwal!$L$7:$L$537,$AP$48)+COUNTIFS(Jadwal!$O$7:$O$537,AM59,Jadwal!$P$7:$P$537,"T",Jadwal!$V$7:$V$537,$AP$48)+COUNTIFS(Jadwal!$Y$7:$Y$537,AM59,Jadwal!$Z$7:$Z$537,"T",Jadwal!$AF$7:$AF$537,$AP$48)+COUNTIFS(Jadwal!$AI$7:$AI$537,AM59,Jadwal!$AJ$7:$AJ$537,"T",Jadwal!$AP$7:$AP$537,$AP$48)+COUNTIFS(Jadwal!$AS$7:$AS$537,AM59,Jadwal!$AT$7:$AT$537,"T",Jadwal!$AZ$7:$AZ$537,$AP$48)</f>
        <v>0</v>
      </c>
      <c r="AQ59" s="252">
        <f>COUNTIFS(Jadwal!$D$7:$D$537,AM59,Jadwal!$E$7:$E$537,"P",Jadwal!$L$7:$L$537,$AP$48)+COUNTIFS(Jadwal!$O$7:$O$537,AM59,Jadwal!$P$7:$P$537,"P",Jadwal!$V$7:$V$537,$AP$48)+COUNTIFS(Jadwal!$Y$7:$Y$537,AM59,Jadwal!$Z$7:$Z$537,"P",Jadwal!$AF$7:$AF$537,$AP$48)+COUNTIFS(Jadwal!$AI$7:$AI$537,AM59,Jadwal!$AJ$7:$AJ$537,"P",Jadwal!$AP$7:$AP$537,$AP$48)+COUNTIFS(Jadwal!$AS$7:$AS$537,AM59,Jadwal!$AT$7:$AT$537,"P",Jadwal!$AZ$7:$AZ$537,$AP$48)</f>
        <v>0</v>
      </c>
      <c r="AR59" s="252">
        <f>COUNTIFS(Jadwal!$D$7:$D$537,AM59,Jadwal!$E$7:$E$537,"T",Jadwal!$L$7:$L$537,$AR$48)+COUNTIFS(Jadwal!$O$7:$O$537,AM59,Jadwal!$P$7:$P$537,"T",Jadwal!$V$7:$V$537,$AR$48)+COUNTIFS(Jadwal!$Y$7:$Y$537,AM59,Jadwal!$Z$7:$Z$537,"T",Jadwal!$AF$7:$AF$537,$AR$48)+COUNTIFS(Jadwal!$AI$7:$AI$537,AM59,Jadwal!$AJ$7:$AJ$537,"T",Jadwal!$AP$7:$AP$537,$AR$48)+COUNTIFS(Jadwal!$AS$7:$AS$537,AM59,Jadwal!$AT$7:$AT$537,"T",Jadwal!$AZ$7:$AZ$537,$AR$48)</f>
        <v>0</v>
      </c>
      <c r="AS59" s="252">
        <f>COUNTIFS(Jadwal!$D$7:$D$537,AM59,Jadwal!$E$7:$E$537,"P",Jadwal!$L$7:$L$537,$AR$48)+COUNTIFS(Jadwal!$O$7:$O$537,AM59,Jadwal!$P$7:$P$537,"P",Jadwal!$V$7:$V$537,$AR$48)+COUNTIFS(Jadwal!$Y$7:$Y$537,AM59,Jadwal!$Z$7:$Z$537,"P",Jadwal!$AF$7:$AF$537,$AR$48)+COUNTIFS(Jadwal!$AI$7:$AI$537,AM59,Jadwal!$AJ$7:$AJ$537,"P",Jadwal!$AP$7:$AP$537,$AR$48)+COUNTIFS(Jadwal!$AS$7:$AS$537,AM59,Jadwal!$AT$7:$AT$537,"P",Jadwal!$AZ$7:$AZ$537,$AR$48)</f>
        <v>0</v>
      </c>
      <c r="AT59" s="221"/>
      <c r="AU59" s="221"/>
      <c r="AV59" s="221"/>
      <c r="AW59" s="221"/>
      <c r="AX59" s="221"/>
      <c r="AY59" s="221"/>
      <c r="AZ59" s="221"/>
      <c r="BA59" s="221"/>
      <c r="BB59" s="221"/>
      <c r="BC59" s="221"/>
      <c r="BD59" s="221"/>
      <c r="BE59" s="221"/>
    </row>
    <row r="60" ht="12.75" customHeight="1">
      <c r="A60" s="221"/>
      <c r="B60" s="221"/>
      <c r="C60" s="221"/>
      <c r="D60" s="222"/>
      <c r="E60" s="221"/>
      <c r="F60" s="221"/>
      <c r="G60" s="223"/>
      <c r="H60" s="223"/>
      <c r="I60" s="221"/>
      <c r="J60" s="223"/>
      <c r="K60" s="221"/>
      <c r="L60" s="223"/>
      <c r="M60" s="223"/>
      <c r="N60" s="223"/>
      <c r="O60" s="221"/>
      <c r="P60" s="221"/>
      <c r="Q60" s="224"/>
      <c r="R60" s="225"/>
      <c r="S60" s="225"/>
      <c r="T60" s="226"/>
      <c r="U60" s="225"/>
      <c r="V60" s="224"/>
      <c r="W60" s="224"/>
      <c r="X60" s="221"/>
      <c r="Y60" s="221"/>
      <c r="Z60" s="221"/>
      <c r="AA60" s="221"/>
      <c r="AB60" s="226"/>
      <c r="AC60" s="226"/>
      <c r="AD60" s="226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  <c r="AT60" s="221"/>
      <c r="AU60" s="221"/>
      <c r="AV60" s="221"/>
      <c r="AW60" s="221"/>
      <c r="AX60" s="221"/>
      <c r="AY60" s="221"/>
      <c r="AZ60" s="221"/>
      <c r="BA60" s="221"/>
      <c r="BB60" s="221"/>
      <c r="BC60" s="221"/>
      <c r="BD60" s="221"/>
      <c r="BE60" s="221"/>
    </row>
    <row r="61" ht="15.75" customHeight="1">
      <c r="A61" s="7"/>
      <c r="B61" s="7"/>
      <c r="C61" s="7"/>
      <c r="D61" s="708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</row>
    <row r="62" ht="15.75" customHeight="1">
      <c r="A62" s="7"/>
      <c r="B62" s="7"/>
      <c r="C62" s="7"/>
      <c r="D62" s="708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</row>
    <row r="63" ht="15.75" customHeight="1">
      <c r="A63" s="7"/>
      <c r="B63" s="7"/>
      <c r="C63" s="7"/>
      <c r="D63" s="708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</row>
    <row r="64" ht="15.75" customHeight="1">
      <c r="A64" s="7"/>
      <c r="B64" s="7"/>
      <c r="C64" s="7"/>
      <c r="D64" s="708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</row>
    <row r="65" ht="15.75" customHeight="1">
      <c r="A65" s="7"/>
      <c r="B65" s="7"/>
      <c r="C65" s="7"/>
      <c r="D65" s="708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</row>
    <row r="66" ht="15.75" customHeight="1">
      <c r="A66" s="178"/>
      <c r="B66" s="178"/>
      <c r="C66" s="178"/>
      <c r="D66" s="710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</row>
    <row r="67" ht="15.75" customHeight="1">
      <c r="A67" s="178"/>
      <c r="B67" s="178"/>
      <c r="C67" s="178"/>
      <c r="D67" s="710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</row>
    <row r="68" ht="15.75" customHeight="1">
      <c r="A68" s="178"/>
      <c r="B68" s="178"/>
      <c r="C68" s="178"/>
      <c r="D68" s="710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</row>
    <row r="69" ht="15.75" customHeight="1">
      <c r="A69" s="178"/>
      <c r="B69" s="178"/>
      <c r="C69" s="178"/>
      <c r="D69" s="710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</row>
    <row r="70" ht="15.75" customHeight="1">
      <c r="A70" s="178"/>
      <c r="B70" s="178"/>
      <c r="C70" s="178"/>
      <c r="D70" s="710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</row>
    <row r="71" ht="15.75" customHeight="1">
      <c r="A71" s="178"/>
      <c r="B71" s="178"/>
      <c r="C71" s="178"/>
      <c r="D71" s="710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</row>
    <row r="72" ht="15.75" customHeight="1">
      <c r="A72" s="178"/>
      <c r="B72" s="178"/>
      <c r="C72" s="178"/>
      <c r="D72" s="710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</row>
    <row r="73" ht="15.75" customHeight="1">
      <c r="A73" s="178"/>
      <c r="B73" s="178"/>
      <c r="C73" s="178"/>
      <c r="D73" s="710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</row>
    <row r="74" ht="15.75" customHeight="1">
      <c r="A74" s="178"/>
      <c r="B74" s="178"/>
      <c r="C74" s="178"/>
      <c r="D74" s="710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</row>
    <row r="75" ht="15.75" customHeight="1">
      <c r="A75" s="178"/>
      <c r="B75" s="178"/>
      <c r="C75" s="178"/>
      <c r="D75" s="710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</row>
    <row r="76" ht="15.75" customHeight="1">
      <c r="A76" s="178"/>
      <c r="B76" s="178"/>
      <c r="C76" s="178"/>
      <c r="D76" s="710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</row>
    <row r="77" ht="15.75" customHeight="1">
      <c r="A77" s="178"/>
      <c r="B77" s="178"/>
      <c r="C77" s="178"/>
      <c r="D77" s="710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</row>
    <row r="78" ht="15.75" customHeight="1">
      <c r="A78" s="178"/>
      <c r="B78" s="178"/>
      <c r="C78" s="178"/>
      <c r="D78" s="710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</row>
    <row r="79" ht="15.75" customHeight="1">
      <c r="A79" s="178"/>
      <c r="B79" s="178"/>
      <c r="C79" s="178"/>
      <c r="D79" s="710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</row>
    <row r="80" ht="15.75" customHeight="1">
      <c r="A80" s="178"/>
      <c r="B80" s="178"/>
      <c r="C80" s="178"/>
      <c r="D80" s="710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</row>
    <row r="81" ht="15.75" customHeight="1">
      <c r="A81" s="178"/>
      <c r="B81" s="178"/>
      <c r="C81" s="178"/>
      <c r="D81" s="710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</row>
    <row r="82" ht="15.75" customHeight="1">
      <c r="A82" s="178"/>
      <c r="B82" s="178"/>
      <c r="C82" s="178"/>
      <c r="D82" s="710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</row>
    <row r="83" ht="15.75" customHeight="1">
      <c r="A83" s="178"/>
      <c r="B83" s="178"/>
      <c r="C83" s="178"/>
      <c r="D83" s="710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</row>
    <row r="84" ht="15.75" customHeight="1">
      <c r="A84" s="178"/>
      <c r="B84" s="178"/>
      <c r="C84" s="178"/>
      <c r="D84" s="710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</row>
    <row r="85" ht="15.75" customHeight="1">
      <c r="A85" s="178"/>
      <c r="B85" s="178"/>
      <c r="C85" s="178"/>
      <c r="D85" s="710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</row>
    <row r="86" ht="15.75" customHeight="1">
      <c r="A86" s="178"/>
      <c r="B86" s="178"/>
      <c r="C86" s="178"/>
      <c r="D86" s="710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</row>
    <row r="87" ht="15.75" customHeight="1">
      <c r="A87" s="178"/>
      <c r="B87" s="178"/>
      <c r="C87" s="178"/>
      <c r="D87" s="710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</row>
    <row r="88" ht="15.75" customHeight="1">
      <c r="A88" s="178"/>
      <c r="B88" s="178"/>
      <c r="C88" s="178"/>
      <c r="D88" s="710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</row>
    <row r="89" ht="15.75" customHeight="1">
      <c r="A89" s="178"/>
      <c r="B89" s="178"/>
      <c r="C89" s="178"/>
      <c r="D89" s="710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</row>
    <row r="90" ht="15.75" customHeight="1">
      <c r="A90" s="178"/>
      <c r="B90" s="178"/>
      <c r="C90" s="178"/>
      <c r="D90" s="710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</row>
    <row r="91" ht="15.75" customHeight="1">
      <c r="A91" s="178"/>
      <c r="B91" s="178"/>
      <c r="C91" s="178"/>
      <c r="D91" s="710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</row>
    <row r="92" ht="15.75" customHeight="1">
      <c r="A92" s="178"/>
      <c r="B92" s="178"/>
      <c r="C92" s="178"/>
      <c r="D92" s="710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</row>
    <row r="93" ht="15.75" customHeight="1">
      <c r="A93" s="178"/>
      <c r="B93" s="178"/>
      <c r="C93" s="178"/>
      <c r="D93" s="710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</row>
    <row r="94" ht="15.75" customHeight="1">
      <c r="A94" s="178"/>
      <c r="B94" s="178"/>
      <c r="C94" s="178"/>
      <c r="D94" s="710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</row>
    <row r="95" ht="15.75" customHeight="1">
      <c r="A95" s="178"/>
      <c r="B95" s="178"/>
      <c r="C95" s="178"/>
      <c r="D95" s="710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</row>
    <row r="96" ht="15.75" customHeight="1">
      <c r="A96" s="178"/>
      <c r="B96" s="178"/>
      <c r="C96" s="178"/>
      <c r="D96" s="710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</row>
    <row r="97" ht="15.75" customHeight="1">
      <c r="A97" s="178"/>
      <c r="B97" s="178"/>
      <c r="C97" s="178"/>
      <c r="D97" s="710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</row>
    <row r="98" ht="15.75" customHeight="1">
      <c r="A98" s="178"/>
      <c r="B98" s="178"/>
      <c r="C98" s="178"/>
      <c r="D98" s="710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</row>
    <row r="99" ht="15.75" customHeight="1">
      <c r="A99" s="178"/>
      <c r="B99" s="178"/>
      <c r="C99" s="178"/>
      <c r="D99" s="710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</row>
    <row r="100" ht="15.75" customHeight="1">
      <c r="A100" s="178"/>
      <c r="B100" s="178"/>
      <c r="C100" s="178"/>
      <c r="D100" s="710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</row>
    <row r="101" ht="15.75" customHeight="1">
      <c r="A101" s="178"/>
      <c r="B101" s="178"/>
      <c r="C101" s="178"/>
      <c r="D101" s="710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</row>
    <row r="102" ht="15.75" customHeight="1">
      <c r="A102" s="178"/>
      <c r="B102" s="178"/>
      <c r="C102" s="178"/>
      <c r="D102" s="710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</row>
    <row r="103" ht="15.75" customHeight="1">
      <c r="A103" s="178"/>
      <c r="B103" s="178"/>
      <c r="C103" s="178"/>
      <c r="D103" s="710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</row>
    <row r="104" ht="15.75" customHeight="1">
      <c r="A104" s="178"/>
      <c r="B104" s="178"/>
      <c r="C104" s="178"/>
      <c r="D104" s="710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</row>
    <row r="105" ht="15.75" customHeight="1">
      <c r="A105" s="178"/>
      <c r="B105" s="178"/>
      <c r="C105" s="178"/>
      <c r="D105" s="710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</row>
    <row r="106" ht="15.75" customHeight="1">
      <c r="A106" s="178"/>
      <c r="B106" s="178"/>
      <c r="C106" s="178"/>
      <c r="D106" s="710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</row>
    <row r="107" ht="15.75" customHeight="1">
      <c r="A107" s="178"/>
      <c r="B107" s="178"/>
      <c r="C107" s="178"/>
      <c r="D107" s="710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</row>
    <row r="108" ht="15.75" customHeight="1">
      <c r="A108" s="178"/>
      <c r="B108" s="178"/>
      <c r="C108" s="178"/>
      <c r="D108" s="710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</row>
    <row r="109" ht="15.75" customHeight="1">
      <c r="A109" s="178"/>
      <c r="B109" s="178"/>
      <c r="C109" s="178"/>
      <c r="D109" s="710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</row>
    <row r="110" ht="15.75" customHeight="1">
      <c r="A110" s="178"/>
      <c r="B110" s="178"/>
      <c r="C110" s="178"/>
      <c r="D110" s="710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</row>
    <row r="111" ht="15.75" customHeight="1">
      <c r="A111" s="178"/>
      <c r="B111" s="178"/>
      <c r="C111" s="178"/>
      <c r="D111" s="710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</row>
    <row r="112" ht="15.75" customHeight="1">
      <c r="A112" s="178"/>
      <c r="B112" s="178"/>
      <c r="C112" s="178"/>
      <c r="D112" s="710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</row>
    <row r="113" ht="15.75" customHeight="1">
      <c r="A113" s="178"/>
      <c r="B113" s="178"/>
      <c r="C113" s="178"/>
      <c r="D113" s="710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</row>
    <row r="114" ht="15.75" customHeight="1">
      <c r="A114" s="178"/>
      <c r="B114" s="178"/>
      <c r="C114" s="178"/>
      <c r="D114" s="710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</row>
    <row r="115" ht="15.75" customHeight="1">
      <c r="A115" s="178"/>
      <c r="B115" s="178"/>
      <c r="C115" s="178"/>
      <c r="D115" s="710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</row>
    <row r="116" ht="15.75" customHeight="1">
      <c r="A116" s="178"/>
      <c r="B116" s="178"/>
      <c r="C116" s="178"/>
      <c r="D116" s="710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</row>
    <row r="117" ht="15.75" customHeight="1">
      <c r="A117" s="178"/>
      <c r="B117" s="178"/>
      <c r="C117" s="178"/>
      <c r="D117" s="710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</row>
    <row r="118" ht="15.75" customHeight="1">
      <c r="A118" s="178"/>
      <c r="B118" s="178"/>
      <c r="C118" s="178"/>
      <c r="D118" s="710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</row>
    <row r="119" ht="15.75" customHeight="1">
      <c r="A119" s="178"/>
      <c r="B119" s="178"/>
      <c r="C119" s="178"/>
      <c r="D119" s="710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</row>
    <row r="120" ht="15.75" customHeight="1">
      <c r="A120" s="178"/>
      <c r="B120" s="178"/>
      <c r="C120" s="178"/>
      <c r="D120" s="710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</row>
    <row r="121" ht="15.75" customHeight="1">
      <c r="A121" s="178"/>
      <c r="B121" s="178"/>
      <c r="C121" s="178"/>
      <c r="D121" s="710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</row>
    <row r="122" ht="15.75" customHeight="1">
      <c r="A122" s="178"/>
      <c r="B122" s="178"/>
      <c r="C122" s="178"/>
      <c r="D122" s="710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</row>
    <row r="123" ht="15.75" customHeight="1">
      <c r="A123" s="178"/>
      <c r="B123" s="178"/>
      <c r="C123" s="178"/>
      <c r="D123" s="710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</row>
    <row r="124" ht="15.75" customHeight="1">
      <c r="A124" s="178"/>
      <c r="B124" s="178"/>
      <c r="C124" s="178"/>
      <c r="D124" s="710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</row>
    <row r="125" ht="15.75" customHeight="1">
      <c r="A125" s="178"/>
      <c r="B125" s="178"/>
      <c r="C125" s="178"/>
      <c r="D125" s="710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</row>
    <row r="126" ht="15.75" customHeight="1">
      <c r="A126" s="178"/>
      <c r="B126" s="178"/>
      <c r="C126" s="178"/>
      <c r="D126" s="710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</row>
    <row r="127" ht="15.75" customHeight="1">
      <c r="A127" s="178"/>
      <c r="B127" s="178"/>
      <c r="C127" s="178"/>
      <c r="D127" s="710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</row>
    <row r="128" ht="15.75" customHeight="1">
      <c r="A128" s="178"/>
      <c r="B128" s="178"/>
      <c r="C128" s="178"/>
      <c r="D128" s="710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</row>
    <row r="129" ht="15.75" customHeight="1">
      <c r="A129" s="178"/>
      <c r="B129" s="178"/>
      <c r="C129" s="178"/>
      <c r="D129" s="710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</row>
    <row r="130" ht="15.75" customHeight="1">
      <c r="A130" s="178"/>
      <c r="B130" s="178"/>
      <c r="C130" s="178"/>
      <c r="D130" s="710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</row>
    <row r="131" ht="15.75" customHeight="1">
      <c r="A131" s="178"/>
      <c r="B131" s="178"/>
      <c r="C131" s="178"/>
      <c r="D131" s="710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</row>
    <row r="132" ht="15.75" customHeight="1">
      <c r="A132" s="178"/>
      <c r="B132" s="178"/>
      <c r="C132" s="178"/>
      <c r="D132" s="710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</row>
    <row r="133" ht="15.75" customHeight="1">
      <c r="A133" s="178"/>
      <c r="B133" s="178"/>
      <c r="C133" s="178"/>
      <c r="D133" s="710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</row>
    <row r="134" ht="15.75" customHeight="1">
      <c r="A134" s="178"/>
      <c r="B134" s="178"/>
      <c r="C134" s="178"/>
      <c r="D134" s="710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</row>
    <row r="135" ht="15.75" customHeight="1">
      <c r="A135" s="178"/>
      <c r="B135" s="178"/>
      <c r="C135" s="178"/>
      <c r="D135" s="710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</row>
    <row r="136" ht="15.75" customHeight="1">
      <c r="A136" s="178"/>
      <c r="B136" s="178"/>
      <c r="C136" s="178"/>
      <c r="D136" s="710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</row>
    <row r="137" ht="15.75" customHeight="1">
      <c r="A137" s="178"/>
      <c r="B137" s="178"/>
      <c r="C137" s="178"/>
      <c r="D137" s="710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</row>
    <row r="138" ht="15.75" customHeight="1">
      <c r="A138" s="178"/>
      <c r="B138" s="178"/>
      <c r="C138" s="178"/>
      <c r="D138" s="710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</row>
    <row r="139" ht="15.75" customHeight="1">
      <c r="A139" s="178"/>
      <c r="B139" s="178"/>
      <c r="C139" s="178"/>
      <c r="D139" s="710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</row>
    <row r="140" ht="15.75" customHeight="1">
      <c r="A140" s="178"/>
      <c r="B140" s="178"/>
      <c r="C140" s="178"/>
      <c r="D140" s="710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</row>
    <row r="141" ht="15.75" customHeight="1">
      <c r="A141" s="178"/>
      <c r="B141" s="178"/>
      <c r="C141" s="178"/>
      <c r="D141" s="710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</row>
    <row r="142" ht="15.75" customHeight="1">
      <c r="A142" s="178"/>
      <c r="B142" s="178"/>
      <c r="C142" s="178"/>
      <c r="D142" s="710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</row>
    <row r="143" ht="15.75" customHeight="1">
      <c r="A143" s="178"/>
      <c r="B143" s="178"/>
      <c r="C143" s="178"/>
      <c r="D143" s="710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</row>
    <row r="144" ht="15.75" customHeight="1">
      <c r="A144" s="178"/>
      <c r="B144" s="178"/>
      <c r="C144" s="178"/>
      <c r="D144" s="710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</row>
    <row r="145" ht="15.75" customHeight="1">
      <c r="A145" s="178"/>
      <c r="B145" s="178"/>
      <c r="C145" s="178"/>
      <c r="D145" s="710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</row>
    <row r="146" ht="15.75" customHeight="1">
      <c r="A146" s="178"/>
      <c r="B146" s="178"/>
      <c r="C146" s="178"/>
      <c r="D146" s="710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</row>
    <row r="147" ht="15.75" customHeight="1">
      <c r="A147" s="178"/>
      <c r="B147" s="178"/>
      <c r="C147" s="178"/>
      <c r="D147" s="710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</row>
    <row r="148" ht="15.75" customHeight="1">
      <c r="A148" s="178"/>
      <c r="B148" s="178"/>
      <c r="C148" s="178"/>
      <c r="D148" s="710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</row>
    <row r="149" ht="15.75" customHeight="1">
      <c r="A149" s="178"/>
      <c r="B149" s="178"/>
      <c r="C149" s="178"/>
      <c r="D149" s="710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</row>
    <row r="150" ht="15.75" customHeight="1">
      <c r="A150" s="178"/>
      <c r="B150" s="178"/>
      <c r="C150" s="178"/>
      <c r="D150" s="710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</row>
    <row r="151" ht="15.75" customHeight="1">
      <c r="A151" s="178"/>
      <c r="B151" s="178"/>
      <c r="C151" s="178"/>
      <c r="D151" s="710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</row>
    <row r="152" ht="15.75" customHeight="1">
      <c r="A152" s="178"/>
      <c r="B152" s="178"/>
      <c r="C152" s="178"/>
      <c r="D152" s="710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</row>
    <row r="153" ht="15.75" customHeight="1">
      <c r="A153" s="178"/>
      <c r="B153" s="178"/>
      <c r="C153" s="178"/>
      <c r="D153" s="710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</row>
    <row r="154" ht="15.75" customHeight="1">
      <c r="A154" s="178"/>
      <c r="B154" s="178"/>
      <c r="C154" s="178"/>
      <c r="D154" s="710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</row>
    <row r="155" ht="15.75" customHeight="1">
      <c r="A155" s="178"/>
      <c r="B155" s="178"/>
      <c r="C155" s="178"/>
      <c r="D155" s="710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</row>
    <row r="156" ht="15.75" customHeight="1">
      <c r="A156" s="178"/>
      <c r="B156" s="178"/>
      <c r="C156" s="178"/>
      <c r="D156" s="710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</row>
    <row r="157" ht="15.75" customHeight="1">
      <c r="A157" s="178"/>
      <c r="B157" s="178"/>
      <c r="C157" s="178"/>
      <c r="D157" s="710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</row>
    <row r="158" ht="15.75" customHeight="1">
      <c r="A158" s="178"/>
      <c r="B158" s="178"/>
      <c r="C158" s="178"/>
      <c r="D158" s="710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</row>
    <row r="159" ht="15.75" customHeight="1">
      <c r="A159" s="178"/>
      <c r="B159" s="178"/>
      <c r="C159" s="178"/>
      <c r="D159" s="710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</row>
    <row r="160" ht="15.75" customHeight="1">
      <c r="A160" s="178"/>
      <c r="B160" s="178"/>
      <c r="C160" s="178"/>
      <c r="D160" s="710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</row>
    <row r="161" ht="15.75" customHeight="1">
      <c r="A161" s="178"/>
      <c r="B161" s="178"/>
      <c r="C161" s="178"/>
      <c r="D161" s="710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</row>
    <row r="162" ht="15.75" customHeight="1">
      <c r="A162" s="178"/>
      <c r="B162" s="178"/>
      <c r="C162" s="178"/>
      <c r="D162" s="710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</row>
    <row r="163" ht="15.75" customHeight="1">
      <c r="A163" s="178"/>
      <c r="B163" s="178"/>
      <c r="C163" s="178"/>
      <c r="D163" s="710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</row>
    <row r="164" ht="15.75" customHeight="1">
      <c r="A164" s="178"/>
      <c r="B164" s="178"/>
      <c r="C164" s="178"/>
      <c r="D164" s="710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</row>
    <row r="165" ht="15.75" customHeight="1">
      <c r="A165" s="178"/>
      <c r="B165" s="178"/>
      <c r="C165" s="178"/>
      <c r="D165" s="710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</row>
    <row r="166" ht="15.75" customHeight="1">
      <c r="A166" s="178"/>
      <c r="B166" s="178"/>
      <c r="C166" s="178"/>
      <c r="D166" s="710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</row>
    <row r="167" ht="15.75" customHeight="1">
      <c r="A167" s="178"/>
      <c r="B167" s="178"/>
      <c r="C167" s="178"/>
      <c r="D167" s="710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</row>
    <row r="168" ht="15.75" customHeight="1">
      <c r="A168" s="178"/>
      <c r="B168" s="178"/>
      <c r="C168" s="178"/>
      <c r="D168" s="710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</row>
    <row r="169" ht="15.75" customHeight="1">
      <c r="A169" s="178"/>
      <c r="B169" s="178"/>
      <c r="C169" s="178"/>
      <c r="D169" s="710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</row>
    <row r="170" ht="15.75" customHeight="1">
      <c r="A170" s="178"/>
      <c r="B170" s="178"/>
      <c r="C170" s="178"/>
      <c r="D170" s="710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</row>
    <row r="171" ht="15.75" customHeight="1">
      <c r="A171" s="178"/>
      <c r="B171" s="178"/>
      <c r="C171" s="178"/>
      <c r="D171" s="710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</row>
    <row r="172" ht="15.75" customHeight="1">
      <c r="A172" s="178"/>
      <c r="B172" s="178"/>
      <c r="C172" s="178"/>
      <c r="D172" s="710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</row>
    <row r="173" ht="15.75" customHeight="1">
      <c r="A173" s="178"/>
      <c r="B173" s="178"/>
      <c r="C173" s="178"/>
      <c r="D173" s="710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</row>
    <row r="174" ht="15.75" customHeight="1">
      <c r="A174" s="178"/>
      <c r="B174" s="178"/>
      <c r="C174" s="178"/>
      <c r="D174" s="710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</row>
    <row r="175" ht="15.75" customHeight="1">
      <c r="A175" s="178"/>
      <c r="B175" s="178"/>
      <c r="C175" s="178"/>
      <c r="D175" s="710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</row>
    <row r="176" ht="15.75" customHeight="1">
      <c r="A176" s="178"/>
      <c r="B176" s="178"/>
      <c r="C176" s="178"/>
      <c r="D176" s="710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</row>
    <row r="177" ht="15.75" customHeight="1">
      <c r="A177" s="178"/>
      <c r="B177" s="178"/>
      <c r="C177" s="178"/>
      <c r="D177" s="710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</row>
    <row r="178" ht="15.75" customHeight="1">
      <c r="A178" s="178"/>
      <c r="B178" s="178"/>
      <c r="C178" s="178"/>
      <c r="D178" s="710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</row>
    <row r="179" ht="15.75" customHeight="1">
      <c r="A179" s="178"/>
      <c r="B179" s="178"/>
      <c r="C179" s="178"/>
      <c r="D179" s="710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</row>
    <row r="180" ht="15.75" customHeight="1">
      <c r="A180" s="178"/>
      <c r="B180" s="178"/>
      <c r="C180" s="178"/>
      <c r="D180" s="710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</row>
    <row r="181" ht="15.75" customHeight="1">
      <c r="A181" s="178"/>
      <c r="B181" s="178"/>
      <c r="C181" s="178"/>
      <c r="D181" s="710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</row>
    <row r="182" ht="15.75" customHeight="1">
      <c r="A182" s="178"/>
      <c r="B182" s="178"/>
      <c r="C182" s="178"/>
      <c r="D182" s="710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</row>
    <row r="183" ht="15.75" customHeight="1">
      <c r="A183" s="178"/>
      <c r="B183" s="178"/>
      <c r="C183" s="178"/>
      <c r="D183" s="710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</row>
    <row r="184" ht="15.75" customHeight="1">
      <c r="A184" s="178"/>
      <c r="B184" s="178"/>
      <c r="C184" s="178"/>
      <c r="D184" s="710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</row>
    <row r="185" ht="15.75" customHeight="1">
      <c r="A185" s="178"/>
      <c r="B185" s="178"/>
      <c r="C185" s="178"/>
      <c r="D185" s="710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</row>
    <row r="186" ht="15.75" customHeight="1">
      <c r="A186" s="178"/>
      <c r="B186" s="178"/>
      <c r="C186" s="178"/>
      <c r="D186" s="710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</row>
    <row r="187" ht="15.75" customHeight="1">
      <c r="A187" s="178"/>
      <c r="B187" s="178"/>
      <c r="C187" s="178"/>
      <c r="D187" s="710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</row>
    <row r="188" ht="15.75" customHeight="1">
      <c r="A188" s="178"/>
      <c r="B188" s="178"/>
      <c r="C188" s="178"/>
      <c r="D188" s="710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</row>
    <row r="189" ht="15.75" customHeight="1">
      <c r="A189" s="178"/>
      <c r="B189" s="178"/>
      <c r="C189" s="178"/>
      <c r="D189" s="710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</row>
    <row r="190" ht="15.75" customHeight="1">
      <c r="A190" s="178"/>
      <c r="B190" s="178"/>
      <c r="C190" s="178"/>
      <c r="D190" s="710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</row>
    <row r="191" ht="15.75" customHeight="1">
      <c r="A191" s="178"/>
      <c r="B191" s="178"/>
      <c r="C191" s="178"/>
      <c r="D191" s="710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</row>
    <row r="192" ht="15.75" customHeight="1">
      <c r="A192" s="178"/>
      <c r="B192" s="178"/>
      <c r="C192" s="178"/>
      <c r="D192" s="710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</row>
    <row r="193" ht="15.75" customHeight="1">
      <c r="A193" s="178"/>
      <c r="B193" s="178"/>
      <c r="C193" s="178"/>
      <c r="D193" s="710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</row>
    <row r="194" ht="15.75" customHeight="1">
      <c r="A194" s="178"/>
      <c r="B194" s="178"/>
      <c r="C194" s="178"/>
      <c r="D194" s="710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</row>
    <row r="195" ht="15.75" customHeight="1">
      <c r="A195" s="178"/>
      <c r="B195" s="178"/>
      <c r="C195" s="178"/>
      <c r="D195" s="710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</row>
    <row r="196" ht="15.75" customHeight="1">
      <c r="A196" s="178"/>
      <c r="B196" s="178"/>
      <c r="C196" s="178"/>
      <c r="D196" s="710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</row>
    <row r="197" ht="15.75" customHeight="1">
      <c r="A197" s="178"/>
      <c r="B197" s="178"/>
      <c r="C197" s="178"/>
      <c r="D197" s="710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</row>
    <row r="198" ht="15.75" customHeight="1">
      <c r="A198" s="178"/>
      <c r="B198" s="178"/>
      <c r="C198" s="178"/>
      <c r="D198" s="710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</row>
    <row r="199" ht="15.75" customHeight="1">
      <c r="A199" s="178"/>
      <c r="B199" s="178"/>
      <c r="C199" s="178"/>
      <c r="D199" s="710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</row>
    <row r="200" ht="15.75" customHeight="1">
      <c r="A200" s="178"/>
      <c r="B200" s="178"/>
      <c r="C200" s="178"/>
      <c r="D200" s="710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</row>
    <row r="201" ht="15.75" customHeight="1">
      <c r="A201" s="178"/>
      <c r="B201" s="178"/>
      <c r="C201" s="178"/>
      <c r="D201" s="710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</row>
    <row r="202" ht="15.75" customHeight="1">
      <c r="A202" s="178"/>
      <c r="B202" s="178"/>
      <c r="C202" s="178"/>
      <c r="D202" s="710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</row>
    <row r="203" ht="15.75" customHeight="1">
      <c r="A203" s="178"/>
      <c r="B203" s="178"/>
      <c r="C203" s="178"/>
      <c r="D203" s="710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</row>
    <row r="204" ht="15.75" customHeight="1">
      <c r="A204" s="178"/>
      <c r="B204" s="178"/>
      <c r="C204" s="178"/>
      <c r="D204" s="710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</row>
    <row r="205" ht="15.75" customHeight="1">
      <c r="A205" s="178"/>
      <c r="B205" s="178"/>
      <c r="C205" s="178"/>
      <c r="D205" s="710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</row>
    <row r="206" ht="15.75" customHeight="1">
      <c r="A206" s="178"/>
      <c r="B206" s="178"/>
      <c r="C206" s="178"/>
      <c r="D206" s="710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</row>
    <row r="207" ht="15.75" customHeight="1">
      <c r="A207" s="178"/>
      <c r="B207" s="178"/>
      <c r="C207" s="178"/>
      <c r="D207" s="710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</row>
    <row r="208" ht="15.75" customHeight="1">
      <c r="A208" s="178"/>
      <c r="B208" s="178"/>
      <c r="C208" s="178"/>
      <c r="D208" s="710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</row>
    <row r="209" ht="15.75" customHeight="1">
      <c r="A209" s="178"/>
      <c r="B209" s="178"/>
      <c r="C209" s="178"/>
      <c r="D209" s="710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</row>
    <row r="210" ht="15.75" customHeight="1">
      <c r="A210" s="178"/>
      <c r="B210" s="178"/>
      <c r="C210" s="178"/>
      <c r="D210" s="710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</row>
    <row r="211" ht="15.75" customHeight="1">
      <c r="A211" s="178"/>
      <c r="B211" s="178"/>
      <c r="C211" s="178"/>
      <c r="D211" s="710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</row>
    <row r="212" ht="15.75" customHeight="1">
      <c r="A212" s="178"/>
      <c r="B212" s="178"/>
      <c r="C212" s="178"/>
      <c r="D212" s="710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</row>
    <row r="213" ht="15.75" customHeight="1">
      <c r="A213" s="178"/>
      <c r="B213" s="178"/>
      <c r="C213" s="178"/>
      <c r="D213" s="710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</row>
    <row r="214" ht="15.75" customHeight="1">
      <c r="A214" s="178"/>
      <c r="B214" s="178"/>
      <c r="C214" s="178"/>
      <c r="D214" s="710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</row>
    <row r="215" ht="15.75" customHeight="1">
      <c r="A215" s="178"/>
      <c r="B215" s="178"/>
      <c r="C215" s="178"/>
      <c r="D215" s="710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</row>
    <row r="216" ht="15.75" customHeight="1">
      <c r="A216" s="178"/>
      <c r="B216" s="178"/>
      <c r="C216" s="178"/>
      <c r="D216" s="710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</row>
    <row r="217" ht="15.75" customHeight="1">
      <c r="A217" s="178"/>
      <c r="B217" s="178"/>
      <c r="C217" s="178"/>
      <c r="D217" s="710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</row>
    <row r="218" ht="15.75" customHeight="1">
      <c r="A218" s="178"/>
      <c r="B218" s="178"/>
      <c r="C218" s="178"/>
      <c r="D218" s="710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</row>
    <row r="219" ht="15.75" customHeight="1">
      <c r="A219" s="178"/>
      <c r="B219" s="178"/>
      <c r="C219" s="178"/>
      <c r="D219" s="710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</row>
    <row r="220" ht="15.75" customHeight="1">
      <c r="A220" s="178"/>
      <c r="B220" s="178"/>
      <c r="C220" s="178"/>
      <c r="D220" s="710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</row>
    <row r="221" ht="15.75" customHeight="1">
      <c r="A221" s="178"/>
      <c r="B221" s="178"/>
      <c r="C221" s="178"/>
      <c r="D221" s="710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</row>
    <row r="222" ht="15.75" customHeight="1">
      <c r="A222" s="178"/>
      <c r="B222" s="178"/>
      <c r="C222" s="178"/>
      <c r="D222" s="710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</row>
    <row r="223" ht="15.75" customHeight="1">
      <c r="A223" s="178"/>
      <c r="B223" s="178"/>
      <c r="C223" s="178"/>
      <c r="D223" s="710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</row>
    <row r="224" ht="15.75" customHeight="1">
      <c r="A224" s="178"/>
      <c r="B224" s="178"/>
      <c r="C224" s="178"/>
      <c r="D224" s="710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</row>
    <row r="225" ht="15.75" customHeight="1">
      <c r="A225" s="178"/>
      <c r="B225" s="178"/>
      <c r="C225" s="178"/>
      <c r="D225" s="710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</row>
    <row r="226" ht="15.75" customHeight="1">
      <c r="A226" s="178"/>
      <c r="B226" s="178"/>
      <c r="C226" s="178"/>
      <c r="D226" s="710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</row>
    <row r="227" ht="15.75" customHeight="1">
      <c r="A227" s="178"/>
      <c r="B227" s="178"/>
      <c r="C227" s="178"/>
      <c r="D227" s="710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</row>
    <row r="228" ht="15.75" customHeight="1">
      <c r="A228" s="178"/>
      <c r="B228" s="178"/>
      <c r="C228" s="178"/>
      <c r="D228" s="710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</row>
    <row r="229" ht="15.75" customHeight="1">
      <c r="A229" s="178"/>
      <c r="B229" s="178"/>
      <c r="C229" s="178"/>
      <c r="D229" s="710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</row>
    <row r="230" ht="15.75" customHeight="1">
      <c r="A230" s="178"/>
      <c r="B230" s="178"/>
      <c r="C230" s="178"/>
      <c r="D230" s="710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</row>
    <row r="231" ht="15.75" customHeight="1">
      <c r="A231" s="178"/>
      <c r="B231" s="178"/>
      <c r="C231" s="178"/>
      <c r="D231" s="710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</row>
    <row r="232" ht="15.75" customHeight="1">
      <c r="A232" s="178"/>
      <c r="B232" s="178"/>
      <c r="C232" s="178"/>
      <c r="D232" s="710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</row>
    <row r="233" ht="15.75" customHeight="1">
      <c r="A233" s="178"/>
      <c r="B233" s="178"/>
      <c r="C233" s="178"/>
      <c r="D233" s="710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</row>
    <row r="234" ht="15.75" customHeight="1">
      <c r="A234" s="178"/>
      <c r="B234" s="178"/>
      <c r="C234" s="178"/>
      <c r="D234" s="710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</row>
    <row r="235" ht="15.75" customHeight="1">
      <c r="A235" s="178"/>
      <c r="B235" s="178"/>
      <c r="C235" s="178"/>
      <c r="D235" s="710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</row>
    <row r="236" ht="15.75" customHeight="1">
      <c r="A236" s="178"/>
      <c r="B236" s="178"/>
      <c r="C236" s="178"/>
      <c r="D236" s="710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</row>
    <row r="237" ht="15.75" customHeight="1">
      <c r="A237" s="178"/>
      <c r="B237" s="178"/>
      <c r="C237" s="178"/>
      <c r="D237" s="710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</row>
    <row r="238" ht="15.75" customHeight="1">
      <c r="A238" s="178"/>
      <c r="B238" s="178"/>
      <c r="C238" s="178"/>
      <c r="D238" s="710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</row>
    <row r="239" ht="15.75" customHeight="1">
      <c r="A239" s="178"/>
      <c r="B239" s="178"/>
      <c r="C239" s="178"/>
      <c r="D239" s="710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</row>
    <row r="240" ht="15.75" customHeight="1">
      <c r="A240" s="178"/>
      <c r="B240" s="178"/>
      <c r="C240" s="178"/>
      <c r="D240" s="710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</row>
    <row r="241" ht="15.75" customHeight="1">
      <c r="A241" s="178"/>
      <c r="B241" s="178"/>
      <c r="C241" s="178"/>
      <c r="D241" s="710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</row>
    <row r="242" ht="15.75" customHeight="1">
      <c r="A242" s="178"/>
      <c r="B242" s="178"/>
      <c r="C242" s="178"/>
      <c r="D242" s="710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</row>
    <row r="243" ht="15.75" customHeight="1">
      <c r="A243" s="178"/>
      <c r="B243" s="178"/>
      <c r="C243" s="178"/>
      <c r="D243" s="710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</row>
    <row r="244" ht="15.75" customHeight="1">
      <c r="A244" s="178"/>
      <c r="B244" s="178"/>
      <c r="C244" s="178"/>
      <c r="D244" s="710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</row>
    <row r="245" ht="15.75" customHeight="1">
      <c r="A245" s="178"/>
      <c r="B245" s="178"/>
      <c r="C245" s="178"/>
      <c r="D245" s="710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</row>
    <row r="246" ht="15.75" customHeight="1">
      <c r="A246" s="178"/>
      <c r="B246" s="178"/>
      <c r="C246" s="178"/>
      <c r="D246" s="710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</row>
    <row r="247" ht="15.75" customHeight="1">
      <c r="A247" s="178"/>
      <c r="B247" s="178"/>
      <c r="C247" s="178"/>
      <c r="D247" s="710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</row>
    <row r="248" ht="15.75" customHeight="1">
      <c r="A248" s="178"/>
      <c r="B248" s="178"/>
      <c r="C248" s="178"/>
      <c r="D248" s="710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</row>
    <row r="249" ht="15.75" customHeight="1">
      <c r="A249" s="178"/>
      <c r="B249" s="178"/>
      <c r="C249" s="178"/>
      <c r="D249" s="710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</row>
    <row r="250" ht="15.75" customHeight="1">
      <c r="A250" s="178"/>
      <c r="B250" s="178"/>
      <c r="C250" s="178"/>
      <c r="D250" s="710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</row>
    <row r="251" ht="15.75" customHeight="1">
      <c r="A251" s="178"/>
      <c r="B251" s="178"/>
      <c r="C251" s="178"/>
      <c r="D251" s="710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</row>
    <row r="252" ht="15.75" customHeight="1">
      <c r="A252" s="178"/>
      <c r="B252" s="178"/>
      <c r="C252" s="178"/>
      <c r="D252" s="710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</row>
    <row r="253" ht="15.75" customHeight="1">
      <c r="A253" s="178"/>
      <c r="B253" s="178"/>
      <c r="C253" s="178"/>
      <c r="D253" s="710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</row>
    <row r="254" ht="15.75" customHeight="1">
      <c r="A254" s="178"/>
      <c r="B254" s="178"/>
      <c r="C254" s="178"/>
      <c r="D254" s="710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</row>
    <row r="255" ht="15.75" customHeight="1">
      <c r="A255" s="178"/>
      <c r="B255" s="178"/>
      <c r="C255" s="178"/>
      <c r="D255" s="710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</row>
    <row r="256" ht="15.75" customHeight="1">
      <c r="A256" s="178"/>
      <c r="B256" s="178"/>
      <c r="C256" s="178"/>
      <c r="D256" s="710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</row>
    <row r="257" ht="15.75" customHeight="1">
      <c r="A257" s="178"/>
      <c r="B257" s="178"/>
      <c r="C257" s="178"/>
      <c r="D257" s="710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</row>
    <row r="258" ht="15.75" customHeight="1">
      <c r="A258" s="178"/>
      <c r="B258" s="178"/>
      <c r="C258" s="178"/>
      <c r="D258" s="710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</row>
    <row r="259" ht="15.75" customHeight="1">
      <c r="A259" s="178"/>
      <c r="B259" s="178"/>
      <c r="C259" s="178"/>
      <c r="D259" s="710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  <c r="BE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  <c r="BE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  <c r="BE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  <c r="BE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  <c r="BE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  <c r="BE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  <c r="BE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  <c r="BE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  <c r="BE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  <c r="BE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  <c r="BE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  <c r="BE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  <c r="BE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  <c r="BE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  <c r="BE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  <c r="BE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  <c r="BE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  <c r="BE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  <c r="BE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  <c r="BE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  <c r="BE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  <c r="BE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  <c r="BE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  <c r="BE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  <c r="BE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  <c r="BE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  <c r="BE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  <c r="BE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  <c r="BE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  <c r="BE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  <c r="BE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  <c r="BE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  <c r="BE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  <c r="BE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  <c r="BE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  <c r="BE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  <c r="BE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  <c r="BE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  <c r="BE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  <c r="BE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  <c r="BE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  <c r="BE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  <c r="BE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  <c r="BE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  <c r="BE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  <c r="BE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  <c r="BE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  <c r="BE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  <c r="BE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  <c r="BE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  <c r="BE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  <c r="BE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  <c r="BE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  <c r="BE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  <c r="BE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  <c r="BE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  <c r="BE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  <c r="BE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  <c r="BE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  <c r="BE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  <c r="BE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  <c r="BE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  <c r="BE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  <c r="BE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  <c r="BE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  <c r="BE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  <c r="BE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  <c r="BE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  <c r="BE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  <c r="BE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  <c r="BE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  <c r="BE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  <c r="BE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  <c r="BE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  <c r="BE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  <c r="BE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  <c r="BE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  <c r="BE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  <c r="BE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  <c r="BE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  <c r="BE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  <c r="BE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  <c r="BE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  <c r="BE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  <c r="BE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  <c r="BE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  <c r="BE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  <c r="BE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  <c r="BE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  <c r="BE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  <c r="BE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  <c r="BE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  <c r="BE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  <c r="BE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  <c r="BE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  <c r="BE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  <c r="BE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  <c r="BE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  <c r="BE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  <c r="BE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  <c r="BE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  <c r="BE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  <c r="BE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  <c r="BE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  <c r="BE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  <c r="BE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  <c r="BE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  <c r="BE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  <c r="BE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  <c r="BE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  <c r="BE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  <c r="BE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  <c r="BE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  <c r="BE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  <c r="BE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  <c r="BE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  <c r="BE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  <c r="BE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  <c r="BE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  <c r="BE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  <c r="BE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  <c r="BE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  <c r="BE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  <c r="BE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  <c r="BE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  <c r="BE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  <c r="BE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  <c r="BE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  <c r="BE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  <c r="BE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  <c r="BE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  <c r="BE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  <c r="BE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  <c r="BE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  <c r="BE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  <c r="BE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  <c r="BE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  <c r="BE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  <c r="BE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  <c r="BE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  <c r="BE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  <c r="BE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  <c r="BE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  <c r="BE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  <c r="BE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  <c r="BE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  <c r="BE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  <c r="BE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  <c r="BE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  <c r="BE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  <c r="BE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  <c r="BE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  <c r="BE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  <c r="BE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  <c r="BE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  <c r="BE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  <c r="BE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  <c r="BE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  <c r="BE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  <c r="BE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  <c r="BE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  <c r="BE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  <c r="BE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  <c r="BE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  <c r="BE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  <c r="BE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  <c r="BE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  <c r="BE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  <c r="BE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  <c r="BE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  <c r="BE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  <c r="BE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  <c r="BE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  <c r="BE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  <c r="BE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  <c r="BE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  <c r="BE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  <c r="BE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  <c r="BE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  <c r="BE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  <c r="BE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  <c r="BE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  <c r="BE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  <c r="BE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  <c r="BE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  <c r="BE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  <c r="BE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  <c r="BE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  <c r="BE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  <c r="BE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  <c r="BE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  <c r="BE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  <c r="BE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  <c r="BE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  <c r="BE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  <c r="BE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  <c r="BE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  <c r="BE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  <c r="BE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  <c r="BE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  <c r="BE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  <c r="BE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  <c r="BE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  <c r="BE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  <c r="BE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  <c r="BE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  <c r="BE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  <c r="BE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  <c r="BE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  <c r="BE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  <c r="BE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  <c r="BE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  <c r="BE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  <c r="BE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  <c r="BE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  <c r="BE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  <c r="BE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  <c r="BE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  <c r="BE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  <c r="BE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  <c r="BE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  <c r="BE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  <c r="BE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  <c r="BE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  <c r="BE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  <c r="BE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  <c r="BE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  <c r="BE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  <c r="BE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  <c r="BE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  <c r="BE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  <c r="BE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  <c r="BE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  <c r="BE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  <c r="BE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  <c r="BE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  <c r="BE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  <c r="BE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  <c r="BE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  <c r="BE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  <c r="BE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  <c r="BE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  <c r="BE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  <c r="BE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  <c r="BE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  <c r="BE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  <c r="BE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  <c r="BE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  <c r="BE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  <c r="BE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  <c r="BE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  <c r="BE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  <c r="BE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  <c r="BE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  <c r="BE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  <c r="BE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  <c r="BE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  <c r="BE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  <c r="BE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  <c r="BE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  <c r="BE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  <c r="BE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  <c r="BE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  <c r="BE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  <c r="BE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  <c r="BE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  <c r="BE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  <c r="BE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  <c r="BE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  <c r="BE1000" s="178"/>
    </row>
  </sheetData>
  <autoFilter ref="$T$1:$U$1000"/>
  <mergeCells count="17">
    <mergeCell ref="AL5:AM5"/>
    <mergeCell ref="AL6:AL7"/>
    <mergeCell ref="AM6:AM7"/>
    <mergeCell ref="AP6:AQ6"/>
    <mergeCell ref="AR6:AS6"/>
    <mergeCell ref="AL20:AL21"/>
    <mergeCell ref="AM20:AM21"/>
    <mergeCell ref="AM48:AM49"/>
    <mergeCell ref="AN48:AN49"/>
    <mergeCell ref="AN20:AN21"/>
    <mergeCell ref="AO20:AO21"/>
    <mergeCell ref="AL34:AL35"/>
    <mergeCell ref="AM34:AM35"/>
    <mergeCell ref="AN34:AN35"/>
    <mergeCell ref="AO34:AO35"/>
    <mergeCell ref="AL48:AL49"/>
    <mergeCell ref="AO48:AO49"/>
  </mergeCells>
  <conditionalFormatting sqref="B21:M21 N21:AI24 AJ21 L24 N26:AI30 B30:M30 AJ30 N42:U42 M52:U53 M55:U57">
    <cfRule type="cellIs" dxfId="0" priority="1" operator="equal">
      <formula>"RIS"</formula>
    </cfRule>
  </conditionalFormatting>
  <conditionalFormatting sqref="B21:M21 N21:AI24 AJ21 L24 N26:AI30 B30:M30 AJ30 N42:U42 M52:U53 M55:U57">
    <cfRule type="cellIs" dxfId="1" priority="2" operator="equal">
      <formula>"PDN"</formula>
    </cfRule>
  </conditionalFormatting>
  <conditionalFormatting sqref="B21:M21 N21:AI24 AJ21 L24 N26:AI30 B30:M30 AJ30 N42:U42 M52:U53 M55:U57">
    <cfRule type="cellIs" dxfId="2" priority="3" operator="equal">
      <formula>"art"</formula>
    </cfRule>
  </conditionalFormatting>
  <conditionalFormatting sqref="B35:U35">
    <cfRule type="cellIs" dxfId="0" priority="4" operator="equal">
      <formula>"RIS"</formula>
    </cfRule>
  </conditionalFormatting>
  <conditionalFormatting sqref="B35:U35">
    <cfRule type="cellIs" dxfId="1" priority="5" operator="equal">
      <formula>"PDN"</formula>
    </cfRule>
  </conditionalFormatting>
  <conditionalFormatting sqref="B35:U35">
    <cfRule type="cellIs" dxfId="2" priority="6" operator="equal">
      <formula>"art"</formula>
    </cfRule>
  </conditionalFormatting>
  <conditionalFormatting sqref="M36:AE38 K37 L38 L40 M40:AE42">
    <cfRule type="cellIs" dxfId="0" priority="7" operator="equal">
      <formula>"RIS"</formula>
    </cfRule>
  </conditionalFormatting>
  <conditionalFormatting sqref="M36:AE38 K37 L38 L40 M40:AE42">
    <cfRule type="cellIs" dxfId="1" priority="8" operator="equal">
      <formula>"PDN"</formula>
    </cfRule>
  </conditionalFormatting>
  <conditionalFormatting sqref="M36:AE38 K37 L38 L40 M40:AE42">
    <cfRule type="cellIs" dxfId="2" priority="9" operator="equal">
      <formula>"art"</formula>
    </cfRule>
  </conditionalFormatting>
  <conditionalFormatting sqref="B49:U49">
    <cfRule type="cellIs" dxfId="0" priority="10" operator="equal">
      <formula>"RIS"</formula>
    </cfRule>
  </conditionalFormatting>
  <conditionalFormatting sqref="B49:U49">
    <cfRule type="cellIs" dxfId="1" priority="11" operator="equal">
      <formula>"PDN"</formula>
    </cfRule>
  </conditionalFormatting>
  <conditionalFormatting sqref="B49:U49">
    <cfRule type="cellIs" dxfId="2" priority="12" operator="equal">
      <formula>"art"</formula>
    </cfRule>
  </conditionalFormatting>
  <conditionalFormatting sqref="M50:U50">
    <cfRule type="cellIs" dxfId="0" priority="13" operator="equal">
      <formula>"RIS"</formula>
    </cfRule>
  </conditionalFormatting>
  <conditionalFormatting sqref="M50:U50">
    <cfRule type="cellIs" dxfId="1" priority="14" operator="equal">
      <formula>"PDN"</formula>
    </cfRule>
  </conditionalFormatting>
  <conditionalFormatting sqref="M50:U50">
    <cfRule type="cellIs" dxfId="2" priority="15" operator="equal">
      <formula>"art"</formula>
    </cfRule>
  </conditionalFormatting>
  <conditionalFormatting sqref="J13:K13 J27">
    <cfRule type="cellIs" dxfId="3" priority="16" operator="equal">
      <formula>"LMG"</formula>
    </cfRule>
  </conditionalFormatting>
  <conditionalFormatting sqref="J12:K12">
    <cfRule type="cellIs" dxfId="3" priority="17" operator="equal">
      <formula>"LMG"</formula>
    </cfRule>
  </conditionalFormatting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4.71"/>
    <col customWidth="1" min="2" max="2" width="27.43"/>
    <col customWidth="1" min="3" max="3" width="34.29"/>
    <col customWidth="1" min="4" max="4" width="16.57"/>
    <col customWidth="1" hidden="1" min="5" max="9" width="14.0"/>
    <col customWidth="1" min="10" max="10" width="6.71"/>
    <col customWidth="1" min="11" max="11" width="5.0"/>
    <col customWidth="1" min="12" max="12" width="5.14"/>
    <col customWidth="1" min="13" max="13" width="6.57"/>
    <col customWidth="1" hidden="1" min="14" max="17" width="14.0"/>
    <col customWidth="1" hidden="1" min="18" max="19" width="5.71"/>
    <col customWidth="1" min="20" max="20" width="7.29"/>
    <col customWidth="1" min="21" max="21" width="5.71"/>
    <col customWidth="1" hidden="1" min="22" max="22" width="6.57"/>
    <col customWidth="1" hidden="1" min="23" max="23" width="6.71"/>
    <col customWidth="1" hidden="1" min="24" max="24" width="7.43"/>
    <col customWidth="1" hidden="1" min="25" max="27" width="8.71"/>
    <col customWidth="1" hidden="1" min="28" max="29" width="10.43"/>
    <col customWidth="1" hidden="1" min="30" max="30" width="19.71"/>
    <col customWidth="1" hidden="1" min="31" max="31" width="19.86"/>
    <col customWidth="1" hidden="1" min="32" max="34" width="13.14"/>
    <col customWidth="1" hidden="1" min="35" max="35" width="12.29"/>
    <col customWidth="1" min="36" max="36" width="17.29"/>
    <col customWidth="1" min="37" max="37" width="11.43"/>
    <col customWidth="1" min="38" max="38" width="3.43"/>
    <col customWidth="1" min="39" max="39" width="12.86"/>
    <col customWidth="1" min="40" max="40" width="4.86"/>
    <col customWidth="1" min="41" max="41" width="12.57"/>
    <col customWidth="1" min="42" max="42" width="12.43"/>
    <col customWidth="1" min="43" max="43" width="8.14"/>
    <col customWidth="1" min="44" max="44" width="5.0"/>
    <col customWidth="1" min="45" max="45" width="4.86"/>
    <col customWidth="1" min="46" max="46" width="5.0"/>
    <col customWidth="1" min="47" max="47" width="4.86"/>
    <col customWidth="1" min="48" max="57" width="9.14"/>
  </cols>
  <sheetData>
    <row r="1" ht="12.75" customHeight="1">
      <c r="A1" s="221" t="s">
        <v>638</v>
      </c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1"/>
      <c r="P1" s="221"/>
      <c r="Q1" s="224"/>
      <c r="R1" s="225"/>
      <c r="S1" s="225"/>
      <c r="T1" s="226"/>
      <c r="U1" s="225"/>
      <c r="V1" s="224"/>
      <c r="W1" s="224"/>
      <c r="X1" s="221"/>
      <c r="Y1" s="221"/>
      <c r="Z1" s="221"/>
      <c r="AA1" s="221"/>
      <c r="AB1" s="226"/>
      <c r="AC1" s="226"/>
      <c r="AD1" s="226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  <c r="BD1" s="221"/>
      <c r="BE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1"/>
      <c r="P2" s="221"/>
      <c r="Q2" s="224"/>
      <c r="R2" s="225"/>
      <c r="S2" s="225"/>
      <c r="T2" s="226"/>
      <c r="U2" s="225"/>
      <c r="V2" s="224"/>
      <c r="W2" s="224"/>
      <c r="X2" s="221"/>
      <c r="Y2" s="221"/>
      <c r="Z2" s="221"/>
      <c r="AA2" s="221"/>
      <c r="AB2" s="226"/>
      <c r="AC2" s="226"/>
      <c r="AD2" s="226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  <c r="BD2" s="221"/>
      <c r="BE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1"/>
      <c r="P3" s="221"/>
      <c r="Q3" s="224"/>
      <c r="R3" s="225"/>
      <c r="S3" s="225"/>
      <c r="T3" s="226"/>
      <c r="U3" s="225"/>
      <c r="V3" s="224"/>
      <c r="W3" s="224"/>
      <c r="X3" s="221"/>
      <c r="Y3" s="221"/>
      <c r="Z3" s="221"/>
      <c r="AA3" s="221"/>
      <c r="AB3" s="226"/>
      <c r="AC3" s="226"/>
      <c r="AD3" s="226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1"/>
      <c r="AW3" s="221"/>
      <c r="AX3" s="221"/>
      <c r="AY3" s="221"/>
      <c r="AZ3" s="221"/>
      <c r="BA3" s="221"/>
      <c r="BB3" s="221"/>
      <c r="BC3" s="221"/>
      <c r="BD3" s="221"/>
      <c r="BE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1"/>
      <c r="P4" s="221"/>
      <c r="Q4" s="224"/>
      <c r="R4" s="225"/>
      <c r="S4" s="225"/>
      <c r="T4" s="226"/>
      <c r="U4" s="225"/>
      <c r="V4" s="224"/>
      <c r="W4" s="224"/>
      <c r="X4" s="221"/>
      <c r="Y4" s="221"/>
      <c r="Z4" s="221"/>
      <c r="AA4" s="221"/>
      <c r="AB4" s="226"/>
      <c r="AC4" s="226"/>
      <c r="AD4" s="226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  <c r="BD4" s="221"/>
      <c r="BE4" s="221"/>
    </row>
    <row r="5" ht="12.75" customHeight="1">
      <c r="A5" s="227" t="s">
        <v>422</v>
      </c>
      <c r="B5" s="226"/>
      <c r="C5" s="221"/>
      <c r="D5" s="222"/>
      <c r="E5" s="221"/>
      <c r="F5" s="221"/>
      <c r="G5" s="223"/>
      <c r="H5" s="223"/>
      <c r="I5" s="221"/>
      <c r="J5" s="223"/>
      <c r="K5" s="221"/>
      <c r="L5" s="223"/>
      <c r="M5" s="223"/>
      <c r="N5" s="223"/>
      <c r="O5" s="221"/>
      <c r="P5" s="221"/>
      <c r="Q5" s="224"/>
      <c r="R5" s="225"/>
      <c r="S5" s="225"/>
      <c r="T5" s="221"/>
      <c r="U5" s="224"/>
      <c r="V5" s="224"/>
      <c r="W5" s="224"/>
      <c r="X5" s="221"/>
      <c r="Y5" s="223"/>
      <c r="Z5" s="223"/>
      <c r="AA5" s="223"/>
      <c r="AB5" s="228"/>
      <c r="AC5" s="228"/>
      <c r="AD5" s="226"/>
      <c r="AE5" s="221"/>
      <c r="AF5" s="221"/>
      <c r="AG5" s="221"/>
      <c r="AH5" s="221"/>
      <c r="AI5" s="221"/>
      <c r="AJ5" s="221"/>
      <c r="AK5" s="221"/>
      <c r="AL5" s="229" t="s">
        <v>371</v>
      </c>
      <c r="AM5" s="230"/>
      <c r="AN5" s="92"/>
      <c r="AO5" s="92"/>
      <c r="AP5" s="92"/>
      <c r="AQ5" s="92"/>
      <c r="AR5" s="92"/>
      <c r="AS5" s="92"/>
      <c r="AT5" s="221"/>
      <c r="AU5" s="221"/>
      <c r="AV5" s="221"/>
      <c r="AW5" s="221"/>
      <c r="AX5" s="221"/>
      <c r="AY5" s="221"/>
      <c r="AZ5" s="221"/>
      <c r="BA5" s="221"/>
      <c r="BB5" s="221"/>
      <c r="BC5" s="221"/>
      <c r="BD5" s="221"/>
      <c r="BE5" s="221"/>
    </row>
    <row r="6" ht="25.5" customHeight="1">
      <c r="A6" s="231" t="s">
        <v>372</v>
      </c>
      <c r="B6" s="232" t="s">
        <v>11</v>
      </c>
      <c r="C6" s="231" t="s">
        <v>373</v>
      </c>
      <c r="D6" s="233" t="s">
        <v>374</v>
      </c>
      <c r="E6" s="233" t="s">
        <v>375</v>
      </c>
      <c r="F6" s="231" t="s">
        <v>376</v>
      </c>
      <c r="G6" s="232" t="s">
        <v>377</v>
      </c>
      <c r="H6" s="232" t="s">
        <v>378</v>
      </c>
      <c r="I6" s="232" t="s">
        <v>379</v>
      </c>
      <c r="J6" s="232" t="s">
        <v>13</v>
      </c>
      <c r="K6" s="232" t="s">
        <v>14</v>
      </c>
      <c r="L6" s="232" t="s">
        <v>15</v>
      </c>
      <c r="M6" s="232" t="s">
        <v>16</v>
      </c>
      <c r="N6" s="232" t="s">
        <v>380</v>
      </c>
      <c r="O6" s="232" t="s">
        <v>381</v>
      </c>
      <c r="P6" s="232" t="s">
        <v>382</v>
      </c>
      <c r="Q6" s="232" t="s">
        <v>383</v>
      </c>
      <c r="R6" s="231" t="s">
        <v>384</v>
      </c>
      <c r="S6" s="231"/>
      <c r="T6" s="231" t="s">
        <v>385</v>
      </c>
      <c r="U6" s="231" t="s">
        <v>386</v>
      </c>
      <c r="V6" s="231" t="s">
        <v>387</v>
      </c>
      <c r="W6" s="231" t="s">
        <v>388</v>
      </c>
      <c r="X6" s="231" t="s">
        <v>389</v>
      </c>
      <c r="Y6" s="231" t="s">
        <v>390</v>
      </c>
      <c r="Z6" s="232" t="s">
        <v>391</v>
      </c>
      <c r="AA6" s="232" t="s">
        <v>392</v>
      </c>
      <c r="AB6" s="231" t="s">
        <v>393</v>
      </c>
      <c r="AC6" s="231" t="s">
        <v>394</v>
      </c>
      <c r="AD6" s="231" t="s">
        <v>395</v>
      </c>
      <c r="AE6" s="221" t="s">
        <v>396</v>
      </c>
      <c r="AF6" s="221" t="s">
        <v>397</v>
      </c>
      <c r="AG6" s="221" t="s">
        <v>398</v>
      </c>
      <c r="AH6" s="221" t="s">
        <v>399</v>
      </c>
      <c r="AI6" s="221" t="s">
        <v>400</v>
      </c>
      <c r="AJ6" s="221"/>
      <c r="AK6" s="221"/>
      <c r="AL6" s="234" t="s">
        <v>372</v>
      </c>
      <c r="AM6" s="234" t="s">
        <v>12</v>
      </c>
      <c r="AN6" s="235"/>
      <c r="AO6" s="235"/>
      <c r="AP6" s="778" t="s">
        <v>86</v>
      </c>
      <c r="AQ6" s="219"/>
      <c r="AR6" s="238"/>
      <c r="AS6" s="219"/>
      <c r="AT6" s="221"/>
      <c r="AU6" s="221"/>
      <c r="AV6" s="221"/>
      <c r="AW6" s="221"/>
      <c r="AX6" s="221"/>
      <c r="AY6" s="221"/>
      <c r="AZ6" s="221"/>
      <c r="BA6" s="221"/>
      <c r="BB6" s="221"/>
      <c r="BC6" s="221"/>
      <c r="BD6" s="221"/>
      <c r="BE6" s="221"/>
    </row>
    <row r="7" ht="14.25" customHeight="1">
      <c r="A7" s="276">
        <v>1.0</v>
      </c>
      <c r="B7" s="683" t="s">
        <v>218</v>
      </c>
      <c r="C7" s="765" t="s">
        <v>486</v>
      </c>
      <c r="D7" s="665" t="s">
        <v>74</v>
      </c>
      <c r="E7" s="231"/>
      <c r="F7" s="243"/>
      <c r="G7" s="243"/>
      <c r="H7" s="239"/>
      <c r="I7" s="239"/>
      <c r="J7" s="779" t="s">
        <v>66</v>
      </c>
      <c r="K7" s="618"/>
      <c r="L7" s="618"/>
      <c r="M7" s="530"/>
      <c r="N7" s="618"/>
      <c r="O7" s="530"/>
      <c r="P7" s="618"/>
      <c r="Q7" s="530"/>
      <c r="R7" s="618"/>
      <c r="S7" s="530"/>
      <c r="T7" s="618"/>
      <c r="U7" s="247"/>
      <c r="V7" s="248"/>
      <c r="W7" s="248"/>
      <c r="X7" s="248"/>
      <c r="Y7" s="248"/>
      <c r="Z7" s="247"/>
      <c r="AA7" s="247"/>
      <c r="AB7" s="247"/>
      <c r="AC7" s="247"/>
      <c r="AD7" s="247"/>
      <c r="AE7" s="264"/>
      <c r="AF7" s="264"/>
      <c r="AG7" s="264"/>
      <c r="AH7" s="265"/>
      <c r="AI7" s="265"/>
      <c r="AJ7" s="719"/>
      <c r="AK7" s="221"/>
      <c r="AL7" s="250"/>
      <c r="AM7" s="250"/>
      <c r="AN7" s="251" t="s">
        <v>376</v>
      </c>
      <c r="AO7" s="251" t="s">
        <v>403</v>
      </c>
      <c r="AP7" s="252" t="s">
        <v>369</v>
      </c>
      <c r="AQ7" s="252" t="s">
        <v>404</v>
      </c>
      <c r="AR7" s="252" t="s">
        <v>369</v>
      </c>
      <c r="AS7" s="252" t="s">
        <v>404</v>
      </c>
      <c r="AT7" s="221"/>
      <c r="AU7" s="221"/>
      <c r="AV7" s="221"/>
      <c r="AW7" s="221"/>
      <c r="AX7" s="221"/>
      <c r="AY7" s="221"/>
      <c r="AZ7" s="221"/>
      <c r="BA7" s="221"/>
      <c r="BB7" s="221"/>
      <c r="BC7" s="221"/>
      <c r="BD7" s="221"/>
      <c r="BE7" s="221"/>
    </row>
    <row r="8" ht="14.25" customHeight="1">
      <c r="A8" s="276">
        <v>2.0</v>
      </c>
      <c r="B8" s="687">
        <v>1042102.0</v>
      </c>
      <c r="C8" s="765" t="s">
        <v>487</v>
      </c>
      <c r="D8" s="665" t="s">
        <v>87</v>
      </c>
      <c r="E8" s="231"/>
      <c r="F8" s="243"/>
      <c r="G8" s="243"/>
      <c r="H8" s="239"/>
      <c r="I8" s="239"/>
      <c r="J8" s="730" t="s">
        <v>627</v>
      </c>
      <c r="K8" s="742" t="s">
        <v>545</v>
      </c>
      <c r="L8" s="533"/>
      <c r="M8" s="533"/>
      <c r="N8" s="662"/>
      <c r="O8" s="688" t="s">
        <v>559</v>
      </c>
      <c r="P8" s="239"/>
      <c r="Q8" s="239"/>
      <c r="R8" s="247"/>
      <c r="S8" s="247"/>
      <c r="T8" s="721"/>
      <c r="U8" s="608"/>
      <c r="V8" s="248"/>
      <c r="W8" s="248"/>
      <c r="X8" s="255"/>
      <c r="Y8" s="247"/>
      <c r="Z8" s="247"/>
      <c r="AA8" s="247"/>
      <c r="AB8" s="247"/>
      <c r="AC8" s="247"/>
      <c r="AD8" s="247"/>
      <c r="AE8" s="256"/>
      <c r="AF8" s="256"/>
      <c r="AG8" s="256"/>
      <c r="AH8" s="256"/>
      <c r="AI8" s="222"/>
      <c r="AJ8" s="719"/>
      <c r="AK8" s="222"/>
      <c r="AL8" s="252">
        <v>1.0</v>
      </c>
      <c r="AM8" s="741" t="s">
        <v>74</v>
      </c>
      <c r="AN8" s="729">
        <v>2.0</v>
      </c>
      <c r="AO8" s="258" t="s">
        <v>589</v>
      </c>
      <c r="AP8" s="252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1</v>
      </c>
      <c r="AQ8" s="252">
        <f>(COUNTIFS(Jadwal!$D$7:$D$592,AM8,Jadwal!$E$7:$E$592,"P",Jadwal!$L$7:$L$592,$AP$6)+COUNTIFS(Jadwal!$O$7:$O$592,AM8,Jadwal!$P$7:$P$592,"P",Jadwal!$V$7:$V$592,$AP$6)+COUNTIFS(Jadwal!$Y$7:$Y$592,AM8,Jadwal!$Z$7:$Z$592,"P",Jadwal!$AF$7:$AF$592,$AP$6)+COUNTIFS(Jadwal!$AI$7:$AI$592,AM8,Jadwal!$AJ$7:$AJ$592,"P",Jadwal!$AP$7:$AP$592,$AP$6)+COUNTIFS(Jadwal!$AS$7:$AS$592,AM8,Jadwal!$AT$7:$AT$592,"P",Jadwal!$AZ$7:$AZ$592,$AP$6))+(COUNTIFS(Jadwal!$D$7:$D$592,AM8,Jadwal!$E$7:$E$592,"PM",Jadwal!$L$7:$L$592,$AP$6)+COUNTIFS(Jadwal!$O$7:$O$592,AM8,Jadwal!$P$7:$P$592,"PM",Jadwal!$V$7:$V$592,$AP$6)+COUNTIFS(Jadwal!$Y$7:$Y$592,AM8,Jadwal!$Z$7:$Z$592,"PM",Jadwal!$AF$7:$AF$592,$AP$6)+COUNTIFS(Jadwal!$AI$7:$AI$592,AM8,Jadwal!$AJ$7:$AJ$592,"PM",Jadwal!$AP$7:$AP$592,$AP$6)+COUNTIFS(Jadwal!$AS$7:$AS$592,AM8,Jadwal!$AT$7:$AT$592,"PM",Jadwal!$AZ$7:$AZ$592,$AP$6))</f>
        <v>2</v>
      </c>
      <c r="AR8" s="252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0</v>
      </c>
      <c r="AS8" s="252">
        <f>(COUNTIFS(Jadwal!$D$7:$D$592,AM8,Jadwal!$E$7:$E$592,"P",Jadwal!$L$7:$L$592,$AR$6)+COUNTIFS(Jadwal!$O$7:$O$592,AM8,Jadwal!$P$7:$P$592,"P",Jadwal!$V$7:$V$592,$AR$6)+COUNTIFS(Jadwal!$Y$7:$Y$592,AM8,Jadwal!$Z$7:$Z$592,"P",Jadwal!$AF$7:$AF$592,$AR$6)+COUNTIFS(Jadwal!$AI$7:$AI$592,AM8,Jadwal!$AJ$7:$AJ$592,"P",Jadwal!$AP$7:$AP$592,$AR$6)+COUNTIFS(Jadwal!$AS$7:$AS$592,AM8,Jadwal!$AT$7:$AT$592,"P",Jadwal!$AZ$7:$AZ$592,$AR$6))+ (COUNTIFS(Jadwal!$D$7:$D$592,AM8,Jadwal!$E$7:$E$592,"PM",Jadwal!$L$7:$L$592,$AR$6)+COUNTIFS(Jadwal!$O$7:$O$592,AM8,Jadwal!$P$7:$P$592,"PM",Jadwal!$V$7:$V$592,$AR$6)+COUNTIFS(Jadwal!$Y$7:$Y$592,AM8,Jadwal!$Z$7:$Z$592,"PM",Jadwal!$AF$7:$AF$592,$AR$6)+COUNTIFS(Jadwal!$AI$7:$AI$592,AM8,Jadwal!$AJ$7:$AJ$592,"PM",Jadwal!$AP$7:$AP$592,$AR$6)+COUNTIFS(Jadwal!$AS$7:$AS$592,AM8,Jadwal!$AT$7:$AT$592,"PM",Jadwal!$AZ$7:$AZ$592,$AR$6))</f>
        <v>0</v>
      </c>
      <c r="AT8" s="259"/>
      <c r="AU8" s="222"/>
      <c r="AV8" s="222"/>
      <c r="AW8" s="222"/>
      <c r="AX8" s="222"/>
      <c r="AY8" s="222"/>
      <c r="AZ8" s="222"/>
      <c r="BA8" s="222"/>
      <c r="BB8" s="222"/>
      <c r="BC8" s="222"/>
      <c r="BD8" s="222"/>
      <c r="BE8" s="222"/>
    </row>
    <row r="9" ht="14.25" customHeight="1">
      <c r="A9" s="276">
        <v>3.0</v>
      </c>
      <c r="B9" s="687">
        <v>1142103.0</v>
      </c>
      <c r="C9" s="765" t="s">
        <v>646</v>
      </c>
      <c r="D9" s="665" t="s">
        <v>90</v>
      </c>
      <c r="E9" s="231"/>
      <c r="F9" s="243"/>
      <c r="G9" s="243"/>
      <c r="H9" s="239"/>
      <c r="I9" s="239"/>
      <c r="J9" s="559"/>
      <c r="K9" s="780"/>
      <c r="L9" s="247"/>
      <c r="M9" s="247"/>
      <c r="N9" s="246"/>
      <c r="O9" s="239"/>
      <c r="P9" s="239"/>
      <c r="Q9" s="247"/>
      <c r="R9" s="247"/>
      <c r="S9" s="247"/>
      <c r="T9" s="655"/>
      <c r="U9" s="656"/>
      <c r="V9" s="247"/>
      <c r="W9" s="247"/>
      <c r="X9" s="239"/>
      <c r="Y9" s="239"/>
      <c r="Z9" s="239"/>
      <c r="AA9" s="239"/>
      <c r="AB9" s="239"/>
      <c r="AC9" s="239"/>
      <c r="AD9" s="239"/>
      <c r="AE9" s="221"/>
      <c r="AF9" s="221"/>
      <c r="AG9" s="221"/>
      <c r="AH9" s="221"/>
      <c r="AI9" s="221"/>
      <c r="AJ9" s="719"/>
      <c r="AK9" s="265"/>
      <c r="AL9" s="252">
        <v>2.0</v>
      </c>
      <c r="AM9" s="741" t="s">
        <v>87</v>
      </c>
      <c r="AN9" s="729">
        <v>3.0</v>
      </c>
      <c r="AO9" s="651" t="s">
        <v>602</v>
      </c>
      <c r="AP9" s="252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1</v>
      </c>
      <c r="AQ9" s="252">
        <f>(COUNTIFS(Jadwal!$D$7:$D$592,AM9,Jadwal!$E$7:$E$592,"P",Jadwal!$L$7:$L$592,$AP$6)+COUNTIFS(Jadwal!$O$7:$O$592,AM9,Jadwal!$P$7:$P$592,"P",Jadwal!$V$7:$V$592,$AP$6)+COUNTIFS(Jadwal!$Y$7:$Y$592,AM9,Jadwal!$Z$7:$Z$592,"P",Jadwal!$AF$7:$AF$592,$AP$6)+COUNTIFS(Jadwal!$AI$7:$AI$592,AM9,Jadwal!$AJ$7:$AJ$592,"P",Jadwal!$AP$7:$AP$592,$AP$6)+COUNTIFS(Jadwal!$AS$7:$AS$592,AM9,Jadwal!$AT$7:$AT$592,"P",Jadwal!$AZ$7:$AZ$592,$AP$6))+(COUNTIFS(Jadwal!$D$7:$D$592,AM9,Jadwal!$E$7:$E$592,"PM",Jadwal!$L$7:$L$592,$AP$6)+COUNTIFS(Jadwal!$O$7:$O$592,AM9,Jadwal!$P$7:$P$592,"PM",Jadwal!$V$7:$V$592,$AP$6)+COUNTIFS(Jadwal!$Y$7:$Y$592,AM9,Jadwal!$Z$7:$Z$592,"PM",Jadwal!$AF$7:$AF$592,$AP$6)+COUNTIFS(Jadwal!$AI$7:$AI$592,AM9,Jadwal!$AJ$7:$AJ$592,"PM",Jadwal!$AP$7:$AP$592,$AP$6)+COUNTIFS(Jadwal!$AS$7:$AS$592,AM9,Jadwal!$AT$7:$AT$592,"PM",Jadwal!$AZ$7:$AZ$592,$AP$6))</f>
        <v>4</v>
      </c>
      <c r="AR9" s="252">
        <f>COUNTIFS(Jadwal!$D$7:$D$537,#REF!,Jadwal!$E$7:$E$537,"T",Jadwal!$L$7:$L$537,$AR$6)+COUNTIFS(Jadwal!$O$7:$O$537,#REF!,Jadwal!$P$7:$P$537,"T",Jadwal!$V$7:$V$537,$AR$6)+COUNTIFS(Jadwal!$Y$7:$Y$537,#REF!,Jadwal!$Z$7:$Z$537,"T",Jadwal!$AF$7:$AF$537,$AR$6)+COUNTIFS(Jadwal!$AI$7:$AI$537,#REF!,Jadwal!$AJ$7:$AJ$537,"T",Jadwal!$AP$7:$AP$537,$AR$6)+COUNTIFS(Jadwal!$AS$7:$AS$537,#REF!,Jadwal!$AT$7:$AT$537,"T",Jadwal!$AZ$7:$AZ$537,$AR$6)</f>
        <v>0</v>
      </c>
      <c r="AS9" s="252">
        <f>(COUNTIFS(Jadwal!$D$7:$D$592,#REF!,Jadwal!$E$7:$E$592,"P",Jadwal!$L$7:$L$592,$AR$6)+COUNTIFS(Jadwal!$O$7:$O$592,#REF!,Jadwal!$P$7:$P$592,"P",Jadwal!$V$7:$V$592,$AR$6)+COUNTIFS(Jadwal!$Y$7:$Y$592,#REF!,Jadwal!$Z$7:$Z$592,"P",Jadwal!$AF$7:$AF$592,$AR$6)+COUNTIFS(Jadwal!$AI$7:$AI$592,#REF!,Jadwal!$AJ$7:$AJ$592,"P",Jadwal!$AP$7:$AP$592,$AR$6)+COUNTIFS(Jadwal!$AS$7:$AS$592,#REF!,Jadwal!$AT$7:$AT$592,"P",Jadwal!$AZ$7:$AZ$592,$AR$6))+ (COUNTIFS(Jadwal!$D$7:$D$592,#REF!,Jadwal!$E$7:$E$592,"PM",Jadwal!$L$7:$L$592,$AR$6)+COUNTIFS(Jadwal!$O$7:$O$592,#REF!,Jadwal!$P$7:$P$592,"PM",Jadwal!$V$7:$V$592,$AR$6)+COUNTIFS(Jadwal!$Y$7:$Y$592,#REF!,Jadwal!$Z$7:$Z$592,"PM",Jadwal!$AF$7:$AF$592,$AR$6)+COUNTIFS(Jadwal!$AI$7:$AI$592,#REF!,Jadwal!$AJ$7:$AJ$592,"PM",Jadwal!$AP$7:$AP$592,$AR$6)+COUNTIFS(Jadwal!$AS$7:$AS$592,#REF!,Jadwal!$AT$7:$AT$592,"PM",Jadwal!$AZ$7:$AZ$592,$AR$6))</f>
        <v>0</v>
      </c>
      <c r="AT9" s="226"/>
      <c r="AU9" s="221"/>
      <c r="AV9" s="221"/>
      <c r="AW9" s="221"/>
      <c r="AX9" s="221"/>
      <c r="AY9" s="221"/>
      <c r="AZ9" s="221"/>
      <c r="BA9" s="221"/>
      <c r="BB9" s="221"/>
      <c r="BC9" s="221"/>
      <c r="BD9" s="221"/>
      <c r="BE9" s="221"/>
    </row>
    <row r="10" ht="14.25" customHeight="1">
      <c r="A10" s="276">
        <v>4.0</v>
      </c>
      <c r="B10" s="687">
        <v>1142104.0</v>
      </c>
      <c r="C10" s="765" t="s">
        <v>609</v>
      </c>
      <c r="D10" s="665" t="s">
        <v>76</v>
      </c>
      <c r="E10" s="231"/>
      <c r="F10" s="231"/>
      <c r="G10" s="243"/>
      <c r="H10" s="239"/>
      <c r="I10" s="239"/>
      <c r="J10" s="744" t="s">
        <v>629</v>
      </c>
      <c r="K10" s="666" t="s">
        <v>622</v>
      </c>
      <c r="L10" s="247"/>
      <c r="M10" s="247"/>
      <c r="N10" s="246"/>
      <c r="O10" s="239"/>
      <c r="P10" s="239"/>
      <c r="Q10" s="247"/>
      <c r="R10" s="247"/>
      <c r="S10" s="247"/>
      <c r="T10" s="544"/>
      <c r="U10" s="690"/>
      <c r="V10" s="224"/>
      <c r="W10" s="224"/>
      <c r="X10" s="221"/>
      <c r="Y10" s="221"/>
      <c r="Z10" s="221"/>
      <c r="AA10" s="221"/>
      <c r="AB10" s="226"/>
      <c r="AC10" s="226"/>
      <c r="AD10" s="226"/>
      <c r="AE10" s="221"/>
      <c r="AF10" s="221"/>
      <c r="AG10" s="221"/>
      <c r="AH10" s="221"/>
      <c r="AI10" s="221"/>
      <c r="AJ10" s="719"/>
      <c r="AK10" s="265"/>
      <c r="AL10" s="252">
        <v>3.0</v>
      </c>
      <c r="AM10" s="741" t="s">
        <v>90</v>
      </c>
      <c r="AN10" s="729">
        <v>3.0</v>
      </c>
      <c r="AO10" s="651" t="s">
        <v>602</v>
      </c>
      <c r="AP10" s="252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1</v>
      </c>
      <c r="AQ10" s="252">
        <f>(COUNTIFS(Jadwal!$D$7:$D$592,AM10,Jadwal!$E$7:$E$592,"P",Jadwal!$L$7:$L$592,$AP$6)+COUNTIFS(Jadwal!$O$7:$O$592,AM10,Jadwal!$P$7:$P$592,"P",Jadwal!$V$7:$V$592,$AP$6)+COUNTIFS(Jadwal!$Y$7:$Y$592,AM10,Jadwal!$Z$7:$Z$592,"P",Jadwal!$AF$7:$AF$592,$AP$6)+COUNTIFS(Jadwal!$AI$7:$AI$592,AM10,Jadwal!$AJ$7:$AJ$592,"P",Jadwal!$AP$7:$AP$592,$AP$6)+COUNTIFS(Jadwal!$AS$7:$AS$592,AM10,Jadwal!$AT$7:$AT$592,"P",Jadwal!$AZ$7:$AZ$592,$AP$6))+(COUNTIFS(Jadwal!$D$7:$D$592,AM10,Jadwal!$E$7:$E$592,"PM",Jadwal!$L$7:$L$592,$AP$6)+COUNTIFS(Jadwal!$O$7:$O$592,AM10,Jadwal!$P$7:$P$592,"PM",Jadwal!$V$7:$V$592,$AP$6)+COUNTIFS(Jadwal!$Y$7:$Y$592,AM10,Jadwal!$Z$7:$Z$592,"PM",Jadwal!$AF$7:$AF$592,$AP$6)+COUNTIFS(Jadwal!$AI$7:$AI$592,AM10,Jadwal!$AJ$7:$AJ$592,"PM",Jadwal!$AP$7:$AP$592,$AP$6)+COUNTIFS(Jadwal!$AS$7:$AS$592,AM10,Jadwal!$AT$7:$AT$592,"PM",Jadwal!$AZ$7:$AZ$592,$AP$6))</f>
        <v>4</v>
      </c>
      <c r="AR10" s="252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0</v>
      </c>
      <c r="AS10" s="252">
        <f>(COUNTIFS(Jadwal!$D$7:$D$592,AM9,Jadwal!$E$7:$E$592,"P",Jadwal!$L$7:$L$592,$AR$6)+COUNTIFS(Jadwal!$O$7:$O$592,AM9,Jadwal!$P$7:$P$592,"P",Jadwal!$V$7:$V$592,$AR$6)+COUNTIFS(Jadwal!$Y$7:$Y$592,AM9,Jadwal!$Z$7:$Z$592,"P",Jadwal!$AF$7:$AF$592,$AR$6)+COUNTIFS(Jadwal!$AI$7:$AI$592,AM9,Jadwal!$AJ$7:$AJ$592,"P",Jadwal!$AP$7:$AP$592,$AR$6)+COUNTIFS(Jadwal!$AS$7:$AS$592,AM9,Jadwal!$AT$7:$AT$592,"P",Jadwal!$AZ$7:$AZ$592,$AR$6))+ (COUNTIFS(Jadwal!$D$7:$D$592,AM9,Jadwal!$E$7:$E$592,"PM",Jadwal!$L$7:$L$592,$AR$6)+COUNTIFS(Jadwal!$O$7:$O$592,AM9,Jadwal!$P$7:$P$592,"PM",Jadwal!$V$7:$V$592,$AR$6)+COUNTIFS(Jadwal!$Y$7:$Y$592,AM9,Jadwal!$Z$7:$Z$592,"PM",Jadwal!$AF$7:$AF$592,$AR$6)+COUNTIFS(Jadwal!$AI$7:$AI$592,AM9,Jadwal!$AJ$7:$AJ$592,"PM",Jadwal!$AP$7:$AP$592,$AR$6)+COUNTIFS(Jadwal!$AS$7:$AS$592,AM9,Jadwal!$AT$7:$AT$592,"PM",Jadwal!$AZ$7:$AZ$592,$AR$6))</f>
        <v>0</v>
      </c>
      <c r="AT10" s="226"/>
      <c r="AU10" s="725"/>
      <c r="AV10" s="221"/>
      <c r="AW10" s="221"/>
      <c r="AX10" s="221"/>
      <c r="AY10" s="221"/>
      <c r="AZ10" s="221"/>
      <c r="BA10" s="221"/>
      <c r="BB10" s="221"/>
      <c r="BC10" s="221"/>
      <c r="BD10" s="221"/>
      <c r="BE10" s="221"/>
    </row>
    <row r="11" ht="14.25" customHeight="1">
      <c r="A11" s="276">
        <v>5.0</v>
      </c>
      <c r="B11" s="687">
        <v>1142105.0</v>
      </c>
      <c r="C11" s="765" t="s">
        <v>662</v>
      </c>
      <c r="D11" s="665" t="s">
        <v>84</v>
      </c>
      <c r="E11" s="231"/>
      <c r="F11" s="243"/>
      <c r="G11" s="243"/>
      <c r="H11" s="239"/>
      <c r="I11" s="239"/>
      <c r="J11" s="645" t="s">
        <v>643</v>
      </c>
      <c r="K11" s="590"/>
      <c r="L11" s="231"/>
      <c r="M11" s="247"/>
      <c r="N11" s="245"/>
      <c r="O11" s="246"/>
      <c r="P11" s="239"/>
      <c r="Q11" s="239"/>
      <c r="R11" s="247"/>
      <c r="S11" s="247"/>
      <c r="T11" s="551"/>
      <c r="U11" s="690"/>
      <c r="V11" s="248"/>
      <c r="W11" s="248"/>
      <c r="X11" s="247"/>
      <c r="Y11" s="247"/>
      <c r="Z11" s="247"/>
      <c r="AA11" s="247"/>
      <c r="AB11" s="247"/>
      <c r="AC11" s="247"/>
      <c r="AD11" s="247"/>
      <c r="AE11" s="264"/>
      <c r="AF11" s="264"/>
      <c r="AG11" s="264"/>
      <c r="AH11" s="265"/>
      <c r="AI11" s="265"/>
      <c r="AJ11" s="719"/>
      <c r="AK11" s="265"/>
      <c r="AL11" s="252">
        <v>4.0</v>
      </c>
      <c r="AM11" s="741" t="s">
        <v>76</v>
      </c>
      <c r="AN11" s="729">
        <v>3.0</v>
      </c>
      <c r="AO11" s="651" t="s">
        <v>602</v>
      </c>
      <c r="AP11" s="252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1</v>
      </c>
      <c r="AQ11" s="252">
        <f>(COUNTIFS(Jadwal!$D$7:$D$592,AM11,Jadwal!$E$7:$E$592,"P",Jadwal!$L$7:$L$592,$AP$6)+COUNTIFS(Jadwal!$O$7:$O$592,AM11,Jadwal!$P$7:$P$592,"P",Jadwal!$V$7:$V$592,$AP$6)+COUNTIFS(Jadwal!$Y$7:$Y$592,AM11,Jadwal!$Z$7:$Z$592,"P",Jadwal!$AF$7:$AF$592,$AP$6)+COUNTIFS(Jadwal!$AI$7:$AI$592,AM11,Jadwal!$AJ$7:$AJ$592,"P",Jadwal!$AP$7:$AP$592,$AP$6)+COUNTIFS(Jadwal!$AS$7:$AS$592,AM11,Jadwal!$AT$7:$AT$592,"P",Jadwal!$AZ$7:$AZ$592,$AP$6))+(COUNTIFS(Jadwal!$D$7:$D$592,AM11,Jadwal!$E$7:$E$592,"PM",Jadwal!$L$7:$L$592,$AP$6)+COUNTIFS(Jadwal!$O$7:$O$592,AM11,Jadwal!$P$7:$P$592,"PM",Jadwal!$V$7:$V$592,$AP$6)+COUNTIFS(Jadwal!$Y$7:$Y$592,AM11,Jadwal!$Z$7:$Z$592,"PM",Jadwal!$AF$7:$AF$592,$AP$6)+COUNTIFS(Jadwal!$AI$7:$AI$592,AM11,Jadwal!$AJ$7:$AJ$592,"PM",Jadwal!$AP$7:$AP$592,$AP$6)+COUNTIFS(Jadwal!$AS$7:$AS$592,AM11,Jadwal!$AT$7:$AT$592,"PM",Jadwal!$AZ$7:$AZ$592,$AP$6))</f>
        <v>4</v>
      </c>
      <c r="AR11" s="252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0</v>
      </c>
      <c r="AS11" s="252">
        <f>(COUNTIFS(Jadwal!$D$7:$D$592,AM10,Jadwal!$E$7:$E$592,"P",Jadwal!$L$7:$L$592,$AR$6)+COUNTIFS(Jadwal!$O$7:$O$592,AM10,Jadwal!$P$7:$P$592,"P",Jadwal!$V$7:$V$592,$AR$6)+COUNTIFS(Jadwal!$Y$7:$Y$592,AM10,Jadwal!$Z$7:$Z$592,"P",Jadwal!$AF$7:$AF$592,$AR$6)+COUNTIFS(Jadwal!$AI$7:$AI$592,AM10,Jadwal!$AJ$7:$AJ$592,"P",Jadwal!$AP$7:$AP$592,$AR$6)+COUNTIFS(Jadwal!$AS$7:$AS$592,AM10,Jadwal!$AT$7:$AT$592,"P",Jadwal!$AZ$7:$AZ$592,$AR$6))+ (COUNTIFS(Jadwal!$D$7:$D$592,AM10,Jadwal!$E$7:$E$592,"PM",Jadwal!$L$7:$L$592,$AR$6)+COUNTIFS(Jadwal!$O$7:$O$592,AM10,Jadwal!$P$7:$P$592,"PM",Jadwal!$V$7:$V$592,$AR$6)+COUNTIFS(Jadwal!$Y$7:$Y$592,AM10,Jadwal!$Z$7:$Z$592,"PM",Jadwal!$AF$7:$AF$592,$AR$6)+COUNTIFS(Jadwal!$AI$7:$AI$592,AM10,Jadwal!$AJ$7:$AJ$592,"PM",Jadwal!$AP$7:$AP$592,$AR$6)+COUNTIFS(Jadwal!$AS$7:$AS$592,AM10,Jadwal!$AT$7:$AT$592,"PM",Jadwal!$AZ$7:$AZ$592,$AR$6))</f>
        <v>0</v>
      </c>
      <c r="AT11" s="226"/>
      <c r="AU11" s="221"/>
      <c r="AV11" s="221"/>
      <c r="AW11" s="221"/>
      <c r="AX11" s="221"/>
      <c r="AY11" s="221"/>
      <c r="AZ11" s="221"/>
      <c r="BA11" s="221"/>
      <c r="BB11" s="221"/>
      <c r="BC11" s="221"/>
      <c r="BD11" s="221"/>
      <c r="BE11" s="221"/>
    </row>
    <row r="12" ht="14.25" customHeight="1">
      <c r="A12" s="276">
        <v>6.0</v>
      </c>
      <c r="B12" s="687">
        <v>1142106.0</v>
      </c>
      <c r="C12" s="765" t="s">
        <v>663</v>
      </c>
      <c r="D12" s="665" t="s">
        <v>82</v>
      </c>
      <c r="E12" s="231"/>
      <c r="F12" s="243"/>
      <c r="G12" s="243"/>
      <c r="H12" s="239"/>
      <c r="I12" s="239"/>
      <c r="J12" s="608" t="s">
        <v>549</v>
      </c>
      <c r="K12" s="590"/>
      <c r="L12" s="247"/>
      <c r="M12" s="247"/>
      <c r="N12" s="245"/>
      <c r="O12" s="246"/>
      <c r="P12" s="239"/>
      <c r="Q12" s="239"/>
      <c r="R12" s="247"/>
      <c r="S12" s="247"/>
      <c r="T12" s="732"/>
      <c r="U12" s="690"/>
      <c r="V12" s="248"/>
      <c r="W12" s="248"/>
      <c r="X12" s="247"/>
      <c r="Y12" s="247"/>
      <c r="Z12" s="247"/>
      <c r="AA12" s="247"/>
      <c r="AB12" s="247"/>
      <c r="AC12" s="247"/>
      <c r="AD12" s="247"/>
      <c r="AE12" s="264"/>
      <c r="AF12" s="264"/>
      <c r="AG12" s="264"/>
      <c r="AH12" s="265"/>
      <c r="AI12" s="265"/>
      <c r="AJ12" s="719"/>
      <c r="AK12" s="265"/>
      <c r="AL12" s="252">
        <v>5.0</v>
      </c>
      <c r="AM12" s="657" t="s">
        <v>84</v>
      </c>
      <c r="AN12" s="729">
        <v>3.0</v>
      </c>
      <c r="AO12" s="651" t="s">
        <v>602</v>
      </c>
      <c r="AP12" s="252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1</v>
      </c>
      <c r="AQ12" s="252">
        <f>(COUNTIFS(Jadwal!$D$7:$D$592,AM12,Jadwal!$E$7:$E$592,"P",Jadwal!$L$7:$L$592,$AP$6)+COUNTIFS(Jadwal!$O$7:$O$592,AM12,Jadwal!$P$7:$P$592,"P",Jadwal!$V$7:$V$592,$AP$6)+COUNTIFS(Jadwal!$Y$7:$Y$592,AM12,Jadwal!$Z$7:$Z$592,"P",Jadwal!$AF$7:$AF$592,$AP$6)+COUNTIFS(Jadwal!$AI$7:$AI$592,AM12,Jadwal!$AJ$7:$AJ$592,"P",Jadwal!$AP$7:$AP$592,$AP$6)+COUNTIFS(Jadwal!$AS$7:$AS$592,AM12,Jadwal!$AT$7:$AT$592,"P",Jadwal!$AZ$7:$AZ$592,$AP$6))+(COUNTIFS(Jadwal!$D$7:$D$592,AM12,Jadwal!$E$7:$E$592,"PM",Jadwal!$L$7:$L$592,$AP$6)+COUNTIFS(Jadwal!$O$7:$O$592,AM12,Jadwal!$P$7:$P$592,"PM",Jadwal!$V$7:$V$592,$AP$6)+COUNTIFS(Jadwal!$Y$7:$Y$592,AM12,Jadwal!$Z$7:$Z$592,"PM",Jadwal!$AF$7:$AF$592,$AP$6)+COUNTIFS(Jadwal!$AI$7:$AI$592,AM12,Jadwal!$AJ$7:$AJ$592,"PM",Jadwal!$AP$7:$AP$592,$AP$6)+COUNTIFS(Jadwal!$AS$7:$AS$592,AM12,Jadwal!$AT$7:$AT$592,"PM",Jadwal!$AZ$7:$AZ$592,$AP$6))</f>
        <v>4</v>
      </c>
      <c r="AR12" s="252">
        <f>COUNTIFS(Jadwal!$D$7:$D$537,#REF!,Jadwal!$E$7:$E$537,"T",Jadwal!$L$7:$L$537,$AR$6)+COUNTIFS(Jadwal!$O$7:$O$537,#REF!,Jadwal!$P$7:$P$537,"T",Jadwal!$V$7:$V$537,$AR$6)+COUNTIFS(Jadwal!$Y$7:$Y$537,#REF!,Jadwal!$Z$7:$Z$537,"T",Jadwal!$AF$7:$AF$537,$AR$6)+COUNTIFS(Jadwal!$AI$7:$AI$537,#REF!,Jadwal!$AJ$7:$AJ$537,"T",Jadwal!$AP$7:$AP$537,$AR$6)+COUNTIFS(Jadwal!$AS$7:$AS$537,#REF!,Jadwal!$AT$7:$AT$537,"T",Jadwal!$AZ$7:$AZ$537,$AR$6)</f>
        <v>0</v>
      </c>
      <c r="AS12" s="252">
        <f>(COUNTIFS(Jadwal!$D$7:$D$592,#REF!,Jadwal!$E$7:$E$592,"P",Jadwal!$L$7:$L$592,$AR$6)+COUNTIFS(Jadwal!$O$7:$O$592,#REF!,Jadwal!$P$7:$P$592,"P",Jadwal!$V$7:$V$592,$AR$6)+COUNTIFS(Jadwal!$Y$7:$Y$592,#REF!,Jadwal!$Z$7:$Z$592,"P",Jadwal!$AF$7:$AF$592,$AR$6)+COUNTIFS(Jadwal!$AI$7:$AI$592,#REF!,Jadwal!$AJ$7:$AJ$592,"P",Jadwal!$AP$7:$AP$592,$AR$6)+COUNTIFS(Jadwal!$AS$7:$AS$592,#REF!,Jadwal!$AT$7:$AT$592,"P",Jadwal!$AZ$7:$AZ$592,$AR$6))+ (COUNTIFS(Jadwal!$D$7:$D$592,#REF!,Jadwal!$E$7:$E$592,"PM",Jadwal!$L$7:$L$592,$AR$6)+COUNTIFS(Jadwal!$O$7:$O$592,#REF!,Jadwal!$P$7:$P$592,"PM",Jadwal!$V$7:$V$592,$AR$6)+COUNTIFS(Jadwal!$Y$7:$Y$592,#REF!,Jadwal!$Z$7:$Z$592,"PM",Jadwal!$AF$7:$AF$592,$AR$6)+COUNTIFS(Jadwal!$AI$7:$AI$592,#REF!,Jadwal!$AJ$7:$AJ$592,"PM",Jadwal!$AP$7:$AP$592,$AR$6)+COUNTIFS(Jadwal!$AS$7:$AS$592,#REF!,Jadwal!$AT$7:$AT$592,"PM",Jadwal!$AZ$7:$AZ$592,$AR$6))</f>
        <v>0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  <c r="BD12" s="221"/>
      <c r="BE12" s="221"/>
    </row>
    <row r="13" ht="15.75" customHeight="1">
      <c r="A13" s="276">
        <v>7.0</v>
      </c>
      <c r="B13" s="554"/>
      <c r="C13" s="720"/>
      <c r="D13" s="554"/>
      <c r="E13" s="231"/>
      <c r="F13" s="243"/>
      <c r="G13" s="243"/>
      <c r="H13" s="239"/>
      <c r="I13" s="239"/>
      <c r="J13" s="779"/>
      <c r="K13" s="733"/>
      <c r="M13" s="247"/>
      <c r="N13" s="245"/>
      <c r="O13" s="246"/>
      <c r="P13" s="239"/>
      <c r="Q13" s="239"/>
      <c r="R13" s="247"/>
      <c r="S13" s="247"/>
      <c r="T13" s="701"/>
      <c r="U13" s="303"/>
      <c r="V13" s="248"/>
      <c r="W13" s="248"/>
      <c r="X13" s="248"/>
      <c r="Y13" s="248"/>
      <c r="Z13" s="247"/>
      <c r="AA13" s="247"/>
      <c r="AB13" s="247"/>
      <c r="AC13" s="247"/>
      <c r="AD13" s="247"/>
      <c r="AE13" s="221"/>
      <c r="AF13" s="221"/>
      <c r="AG13" s="221"/>
      <c r="AH13" s="221"/>
      <c r="AI13" s="221"/>
      <c r="AJ13" s="734"/>
      <c r="AK13" s="221"/>
      <c r="AL13" s="252">
        <v>6.0</v>
      </c>
      <c r="AM13" s="747" t="s">
        <v>82</v>
      </c>
      <c r="AN13" s="257">
        <v>2.0</v>
      </c>
      <c r="AO13" s="258" t="s">
        <v>589</v>
      </c>
      <c r="AP13" s="252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1</v>
      </c>
      <c r="AQ13" s="252">
        <f>(COUNTIFS(Jadwal!$D$7:$D$592,AM13,Jadwal!$E$7:$E$592,"P",Jadwal!$L$7:$L$592,$AP$6)+COUNTIFS(Jadwal!$O$7:$O$592,AM13,Jadwal!$P$7:$P$592,"P",Jadwal!$V$7:$V$592,$AP$6)+COUNTIFS(Jadwal!$Y$7:$Y$592,AM13,Jadwal!$Z$7:$Z$592,"P",Jadwal!$AF$7:$AF$592,$AP$6)+COUNTIFS(Jadwal!$AI$7:$AI$592,AM13,Jadwal!$AJ$7:$AJ$592,"P",Jadwal!$AP$7:$AP$592,$AP$6)+COUNTIFS(Jadwal!$AS$7:$AS$592,AM13,Jadwal!$AT$7:$AT$592,"P",Jadwal!$AZ$7:$AZ$592,$AP$6))+(COUNTIFS(Jadwal!$D$7:$D$592,AM13,Jadwal!$E$7:$E$592,"PM",Jadwal!$L$7:$L$592,$AP$6)+COUNTIFS(Jadwal!$O$7:$O$592,AM13,Jadwal!$P$7:$P$592,"PM",Jadwal!$V$7:$V$592,$AP$6)+COUNTIFS(Jadwal!$Y$7:$Y$592,AM13,Jadwal!$Z$7:$Z$592,"PM",Jadwal!$AF$7:$AF$592,$AP$6)+COUNTIFS(Jadwal!$AI$7:$AI$592,AM13,Jadwal!$AJ$7:$AJ$592,"PM",Jadwal!$AP$7:$AP$592,$AP$6)+COUNTIFS(Jadwal!$AS$7:$AS$592,AM13,Jadwal!$AT$7:$AT$592,"PM",Jadwal!$AZ$7:$AZ$592,$AP$6))</f>
        <v>2</v>
      </c>
      <c r="AR13" s="252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0</v>
      </c>
      <c r="AS13" s="252">
        <f>(COUNTIFS(Jadwal!$D$7:$D$592,AM11,Jadwal!$E$7:$E$592,"P",Jadwal!$L$7:$L$592,$AR$6)+COUNTIFS(Jadwal!$O$7:$O$592,AM11,Jadwal!$P$7:$P$592,"P",Jadwal!$V$7:$V$592,$AR$6)+COUNTIFS(Jadwal!$Y$7:$Y$592,AM11,Jadwal!$Z$7:$Z$592,"P",Jadwal!$AF$7:$AF$592,$AR$6)+COUNTIFS(Jadwal!$AI$7:$AI$592,AM11,Jadwal!$AJ$7:$AJ$592,"P",Jadwal!$AP$7:$AP$592,$AR$6)+COUNTIFS(Jadwal!$AS$7:$AS$592,AM11,Jadwal!$AT$7:$AT$592,"P",Jadwal!$AZ$7:$AZ$592,$AR$6))+ (COUNTIFS(Jadwal!$D$7:$D$592,AM11,Jadwal!$E$7:$E$592,"PM",Jadwal!$L$7:$L$592,$AR$6)+COUNTIFS(Jadwal!$O$7:$O$592,AM11,Jadwal!$P$7:$P$592,"PM",Jadwal!$V$7:$V$592,$AR$6)+COUNTIFS(Jadwal!$Y$7:$Y$592,AM11,Jadwal!$Z$7:$Z$592,"PM",Jadwal!$AF$7:$AF$592,$AR$6)+COUNTIFS(Jadwal!$AI$7:$AI$592,AM11,Jadwal!$AJ$7:$AJ$592,"PM",Jadwal!$AP$7:$AP$592,$AR$6)+COUNTIFS(Jadwal!$AS$7:$AS$592,AM11,Jadwal!$AT$7:$AT$592,"PM",Jadwal!$AZ$7:$AZ$592,$AR$6))</f>
        <v>0</v>
      </c>
      <c r="AT13" s="226"/>
      <c r="AU13" s="221"/>
      <c r="AV13" s="221"/>
      <c r="AW13" s="221"/>
      <c r="AX13" s="221"/>
      <c r="AY13" s="221"/>
      <c r="AZ13" s="221"/>
      <c r="BA13" s="221"/>
      <c r="BB13" s="221"/>
      <c r="BC13" s="221"/>
      <c r="BD13" s="221"/>
      <c r="BE13" s="221"/>
    </row>
    <row r="14" ht="14.25" customHeight="1">
      <c r="A14" s="276">
        <v>8.0</v>
      </c>
      <c r="B14" s="735"/>
      <c r="C14" s="273"/>
      <c r="D14" s="274"/>
      <c r="E14" s="231"/>
      <c r="F14" s="243"/>
      <c r="G14" s="243"/>
      <c r="H14" s="239"/>
      <c r="I14" s="239"/>
      <c r="J14" s="608"/>
      <c r="K14" s="670"/>
      <c r="L14" s="239"/>
      <c r="M14" s="246"/>
      <c r="N14" s="245"/>
      <c r="O14" s="246"/>
      <c r="P14" s="239"/>
      <c r="Q14" s="239"/>
      <c r="R14" s="247"/>
      <c r="S14" s="247"/>
      <c r="T14" s="645"/>
      <c r="U14" s="530"/>
      <c r="V14" s="248"/>
      <c r="W14" s="248"/>
      <c r="X14" s="248"/>
      <c r="Y14" s="248"/>
      <c r="Z14" s="247"/>
      <c r="AA14" s="247"/>
      <c r="AB14" s="247"/>
      <c r="AC14" s="247"/>
      <c r="AD14" s="247"/>
      <c r="AE14" s="264"/>
      <c r="AF14" s="264"/>
      <c r="AG14" s="264"/>
      <c r="AH14" s="265"/>
      <c r="AI14" s="265"/>
      <c r="AJ14" s="719"/>
      <c r="AK14" s="221"/>
      <c r="AL14" s="252">
        <v>7.0</v>
      </c>
      <c r="AP14" s="634">
        <v>0.0</v>
      </c>
      <c r="AQ14" s="634">
        <v>0.0</v>
      </c>
      <c r="AR14" s="252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0</v>
      </c>
      <c r="AS14" s="252">
        <f>(COUNTIFS(Jadwal!$D$7:$D$592,AM12,Jadwal!$E$7:$E$592,"P",Jadwal!$L$7:$L$592,$AR$6)+COUNTIFS(Jadwal!$O$7:$O$592,AM12,Jadwal!$P$7:$P$592,"P",Jadwal!$V$7:$V$592,$AR$6)+COUNTIFS(Jadwal!$Y$7:$Y$592,AM12,Jadwal!$Z$7:$Z$592,"P",Jadwal!$AF$7:$AF$592,$AR$6)+COUNTIFS(Jadwal!$AI$7:$AI$592,AM12,Jadwal!$AJ$7:$AJ$592,"P",Jadwal!$AP$7:$AP$592,$AR$6)+COUNTIFS(Jadwal!$AS$7:$AS$592,AM12,Jadwal!$AT$7:$AT$592,"P",Jadwal!$AZ$7:$AZ$592,$AR$6))+ (COUNTIFS(Jadwal!$D$7:$D$592,AM12,Jadwal!$E$7:$E$592,"PM",Jadwal!$L$7:$L$592,$AR$6)+COUNTIFS(Jadwal!$O$7:$O$592,AM12,Jadwal!$P$7:$P$592,"PM",Jadwal!$V$7:$V$592,$AR$6)+COUNTIFS(Jadwal!$Y$7:$Y$592,AM12,Jadwal!$Z$7:$Z$592,"PM",Jadwal!$AF$7:$AF$592,$AR$6)+COUNTIFS(Jadwal!$AI$7:$AI$592,AM12,Jadwal!$AJ$7:$AJ$592,"PM",Jadwal!$AP$7:$AP$592,$AR$6)+COUNTIFS(Jadwal!$AS$7:$AS$592,AM12,Jadwal!$AT$7:$AT$592,"PM",Jadwal!$AZ$7:$AZ$592,$AR$6))</f>
        <v>0</v>
      </c>
      <c r="AT14" s="289"/>
      <c r="AU14" s="221"/>
      <c r="AV14" s="221"/>
      <c r="AW14" s="221"/>
      <c r="AX14" s="221"/>
      <c r="AY14" s="221"/>
      <c r="AZ14" s="221"/>
      <c r="BA14" s="221"/>
      <c r="BB14" s="221"/>
      <c r="BC14" s="221"/>
      <c r="BD14" s="221"/>
      <c r="BE14" s="221"/>
    </row>
    <row r="15" ht="14.25" customHeight="1">
      <c r="A15" s="276">
        <v>9.0</v>
      </c>
      <c r="B15" s="738"/>
      <c r="C15" s="623"/>
      <c r="D15" s="279"/>
      <c r="E15" s="231">
        <v>1.0</v>
      </c>
      <c r="F15" s="243">
        <v>2.0</v>
      </c>
      <c r="G15" s="243"/>
      <c r="H15" s="239">
        <f>I15/30</f>
        <v>1</v>
      </c>
      <c r="I15" s="239">
        <v>30.0</v>
      </c>
      <c r="J15" s="247"/>
      <c r="K15" s="247"/>
      <c r="L15" s="246"/>
      <c r="M15" s="246"/>
      <c r="N15" s="246"/>
      <c r="O15" s="239"/>
      <c r="P15" s="239"/>
      <c r="Q15" s="247"/>
      <c r="R15" s="247"/>
      <c r="S15" s="247"/>
      <c r="T15" s="239"/>
      <c r="U15" s="247"/>
      <c r="V15" s="247"/>
      <c r="W15" s="247"/>
      <c r="X15" s="239"/>
      <c r="Y15" s="239"/>
      <c r="Z15" s="239"/>
      <c r="AA15" s="239"/>
      <c r="AB15" s="239"/>
      <c r="AC15" s="239"/>
      <c r="AD15" s="239"/>
      <c r="AE15" s="221"/>
      <c r="AF15" s="221"/>
      <c r="AG15" s="221"/>
      <c r="AH15" s="221"/>
      <c r="AI15" s="221"/>
      <c r="AJ15" s="320"/>
      <c r="AK15" s="221"/>
      <c r="AL15" s="252">
        <v>8.0</v>
      </c>
      <c r="AM15" s="274"/>
      <c r="AN15" s="324"/>
      <c r="AO15" s="252"/>
      <c r="AP15" s="252">
        <f>COUNTIFS(Jadwal!$D$7:$D$537,AM15,Jadwal!$E$7:$E$537,"T",Jadwal!$L$7:$L$537,$AP$6)+COUNTIFS(Jadwal!$O$7:$O$537,AM15,Jadwal!$P$7:$P$537,"T",Jadwal!$V$7:$V$537,$AP$6)+COUNTIFS(Jadwal!$Y$7:$Y$537,AM15,Jadwal!$Z$7:$Z$537,"T",Jadwal!$AF$7:$AF$537,$AP$6)+COUNTIFS(Jadwal!$AI$7:$AI$537,AM15,Jadwal!$AJ$7:$AJ$537,"T",Jadwal!$AP$7:$AP$537,$AP$6)+COUNTIFS(Jadwal!$AS$7:$AS$537,AM15,Jadwal!$AT$7:$AT$537,"T",Jadwal!$AZ$7:$AZ$537,$AP$6)</f>
        <v>0</v>
      </c>
      <c r="AQ15" s="252">
        <f>(COUNTIFS(Jadwal!$D$7:$D$592,AM15,Jadwal!$E$7:$E$592,"P",Jadwal!$L$7:$L$592,$AP$6)+COUNTIFS(Jadwal!$O$7:$O$592,AM15,Jadwal!$P$7:$P$592,"P",Jadwal!$V$7:$V$592,$AP$6)+COUNTIFS(Jadwal!$Y$7:$Y$592,AM15,Jadwal!$Z$7:$Z$592,"P",Jadwal!$AF$7:$AF$592,$AP$6)+COUNTIFS(Jadwal!$AI$7:$AI$592,AM15,Jadwal!$AJ$7:$AJ$592,"P",Jadwal!$AP$7:$AP$592,$AP$6)+COUNTIFS(Jadwal!$AS$7:$AS$592,AM15,Jadwal!$AT$7:$AT$592,"P",Jadwal!$AZ$7:$AZ$592,$AP$6))+(COUNTIFS(Jadwal!$D$7:$D$592,AM15,Jadwal!$E$7:$E$592,"PM",Jadwal!$L$7:$L$592,$AP$6)+COUNTIFS(Jadwal!$O$7:$O$592,AM15,Jadwal!$P$7:$P$592,"PM",Jadwal!$V$7:$V$592,$AP$6)+COUNTIFS(Jadwal!$Y$7:$Y$592,AM15,Jadwal!$Z$7:$Z$592,"PM",Jadwal!$AF$7:$AF$592,$AP$6)+COUNTIFS(Jadwal!$AI$7:$AI$592,AM15,Jadwal!$AJ$7:$AJ$592,"PM",Jadwal!$AP$7:$AP$592,$AP$6)+COUNTIFS(Jadwal!$AS$7:$AS$592,AM15,Jadwal!$AT$7:$AT$592,"PM",Jadwal!$AZ$7:$AZ$592,$AP$6))</f>
        <v>0</v>
      </c>
      <c r="AR15" s="252">
        <f>COUNTIFS(Jadwal!$D$7:$D$537,AM15,Jadwal!$E$7:$E$537,"T",Jadwal!$L$7:$L$537,$AR$6)+COUNTIFS(Jadwal!$O$7:$O$537,AM15,Jadwal!$P$7:$P$537,"T",Jadwal!$V$7:$V$537,$AR$6)+COUNTIFS(Jadwal!$Y$7:$Y$537,AM15,Jadwal!$Z$7:$Z$537,"T",Jadwal!$AF$7:$AF$537,$AR$6)+COUNTIFS(Jadwal!$AI$7:$AI$537,AM15,Jadwal!$AJ$7:$AJ$537,"T",Jadwal!$AP$7:$AP$537,$AR$6)+COUNTIFS(Jadwal!$AS$7:$AS$537,AM15,Jadwal!$AT$7:$AT$537,"T",Jadwal!$AZ$7:$AZ$537,$AR$6)</f>
        <v>0</v>
      </c>
      <c r="AS15" s="252">
        <f>(COUNTIFS(Jadwal!$D$7:$D$592,AM15,Jadwal!$E$7:$E$592,"P",Jadwal!$L$7:$L$592,$AR$6)+COUNTIFS(Jadwal!$O$7:$O$592,AM15,Jadwal!$P$7:$P$592,"P",Jadwal!$V$7:$V$592,$AR$6)+COUNTIFS(Jadwal!$Y$7:$Y$592,AM15,Jadwal!$Z$7:$Z$592,"P",Jadwal!$AF$7:$AF$592,$AR$6)+COUNTIFS(Jadwal!$AI$7:$AI$592,AM15,Jadwal!$AJ$7:$AJ$592,"P",Jadwal!$AP$7:$AP$592,$AR$6)+COUNTIFS(Jadwal!$AS$7:$AS$592,AM15,Jadwal!$AT$7:$AT$592,"P",Jadwal!$AZ$7:$AZ$592,$AR$6))+ (COUNTIFS(Jadwal!$D$7:$D$592,AM15,Jadwal!$E$7:$E$592,"PM",Jadwal!$L$7:$L$592,$AR$6)+COUNTIFS(Jadwal!$O$7:$O$592,AM15,Jadwal!$P$7:$P$592,"PM",Jadwal!$V$7:$V$592,$AR$6)+COUNTIFS(Jadwal!$Y$7:$Y$592,AM15,Jadwal!$Z$7:$Z$592,"PM",Jadwal!$AF$7:$AF$592,$AR$6)+COUNTIFS(Jadwal!$AI$7:$AI$592,AM15,Jadwal!$AJ$7:$AJ$592,"PM",Jadwal!$AP$7:$AP$592,$AR$6)+COUNTIFS(Jadwal!$AS$7:$AS$592,AM15,Jadwal!$AT$7:$AT$592,"PM",Jadwal!$AZ$7:$AZ$592,$AR$6))</f>
        <v>0</v>
      </c>
      <c r="AT15" s="226"/>
      <c r="AU15" s="221"/>
      <c r="AV15" s="221"/>
      <c r="AW15" s="221"/>
      <c r="AX15" s="221"/>
      <c r="AY15" s="221"/>
      <c r="AZ15" s="221"/>
      <c r="BA15" s="221"/>
      <c r="BB15" s="221"/>
      <c r="BC15" s="221"/>
      <c r="BD15" s="221"/>
      <c r="BE15" s="221"/>
    </row>
    <row r="16" ht="12.75" customHeight="1">
      <c r="A16" s="276">
        <v>10.0</v>
      </c>
      <c r="B16" s="239"/>
      <c r="C16" s="239"/>
      <c r="D16" s="231"/>
      <c r="E16" s="247"/>
      <c r="F16" s="239"/>
      <c r="G16" s="246"/>
      <c r="H16" s="246"/>
      <c r="I16" s="239"/>
      <c r="J16" s="246"/>
      <c r="K16" s="239"/>
      <c r="L16" s="246"/>
      <c r="M16" s="246"/>
      <c r="N16" s="246"/>
      <c r="O16" s="239"/>
      <c r="P16" s="239"/>
      <c r="Q16" s="247"/>
      <c r="R16" s="247"/>
      <c r="S16" s="247"/>
      <c r="T16" s="239"/>
      <c r="U16" s="247"/>
      <c r="V16" s="224"/>
      <c r="W16" s="224"/>
      <c r="X16" s="221"/>
      <c r="Y16" s="221"/>
      <c r="Z16" s="221"/>
      <c r="AA16" s="221"/>
      <c r="AB16" s="226"/>
      <c r="AC16" s="226"/>
      <c r="AD16" s="226"/>
      <c r="AE16" s="221"/>
      <c r="AF16" s="221"/>
      <c r="AG16" s="221"/>
      <c r="AH16" s="221"/>
      <c r="AI16" s="221"/>
      <c r="AJ16" s="221"/>
      <c r="AK16" s="221"/>
      <c r="AL16" s="252">
        <v>9.0</v>
      </c>
      <c r="AM16" s="279"/>
      <c r="AN16" s="252"/>
      <c r="AO16" s="252"/>
      <c r="AP16" s="252">
        <f>COUNTIFS(Jadwal!$D$7:$D$537,AM16,Jadwal!$E$7:$E$537,"T",Jadwal!$L$7:$L$537,$AP$6)+COUNTIFS(Jadwal!$O$7:$O$537,AM16,Jadwal!$P$7:$P$537,"T",Jadwal!$V$7:$V$537,$AP$6)+COUNTIFS(Jadwal!$Y$7:$Y$537,AM16,Jadwal!$Z$7:$Z$537,"T",Jadwal!$AF$7:$AF$537,$AP$6)+COUNTIFS(Jadwal!$AI$7:$AI$537,AM16,Jadwal!$AJ$7:$AJ$537,"T",Jadwal!$AP$7:$AP$537,$AP$6)+COUNTIFS(Jadwal!$AS$7:$AS$537,AM16,Jadwal!$AT$7:$AT$537,"T",Jadwal!$AZ$7:$AZ$537,$AP$6)</f>
        <v>0</v>
      </c>
      <c r="AQ16" s="252">
        <f>COUNTIFS(Jadwal!$D$7:$D$537,AM16,Jadwal!$E$7:$E$537,"P",Jadwal!$L$7:$L$537,$AP$6)+COUNTIFS(Jadwal!$O$7:$O$537,AM16,Jadwal!$P$7:$P$537,"P",Jadwal!$V$7:$V$537,$AP$6)+COUNTIFS(Jadwal!$Y$7:$Y$537,AM16,Jadwal!$Z$7:$Z$537,"P",Jadwal!$AF$7:$AF$537,$AP$6)+COUNTIFS(Jadwal!$AI$7:$AI$537,AM16,Jadwal!$AJ$7:$AJ$537,"P",Jadwal!$AP$7:$AP$537,$AP$6)+COUNTIFS(Jadwal!$AS$7:$AS$537,AM16,Jadwal!$AT$7:$AT$537,"P",Jadwal!$AZ$7:$AZ$537,$AP$6)</f>
        <v>0</v>
      </c>
      <c r="AR16" s="252">
        <f>COUNTIFS(Jadwal!$D$7:$D$537,AM16,Jadwal!$E$7:$E$537,"T",Jadwal!$L$7:$L$537,$AR$6)+COUNTIFS(Jadwal!$O$7:$O$537,AM16,Jadwal!$P$7:$P$537,"T",Jadwal!$V$7:$V$537,$AR$6)+COUNTIFS(Jadwal!$Y$7:$Y$537,AM16,Jadwal!$Z$7:$Z$537,"T",Jadwal!$AF$7:$AF$537,$AR$6)+COUNTIFS(Jadwal!$AI$7:$AI$537,AM16,Jadwal!$AJ$7:$AJ$537,"T",Jadwal!$AP$7:$AP$537,$AR$6)+COUNTIFS(Jadwal!$AS$7:$AS$537,AM16,Jadwal!$AT$7:$AT$537,"T",Jadwal!$AZ$7:$AZ$537,$AR$6)</f>
        <v>0</v>
      </c>
      <c r="AS16" s="252">
        <f>COUNTIFS(Jadwal!$D$7:$D$537,AM16,Jadwal!$E$7:$E$537,"P",Jadwal!$L$7:$L$537,$AR$6)+COUNTIFS(Jadwal!$O$7:$O$537,AM16,Jadwal!$P$7:$P$537,"P",Jadwal!$V$7:$V$537,$AR$6)+COUNTIFS(Jadwal!$Y$7:$Y$537,AM16,Jadwal!$Z$7:$Z$537,"P",Jadwal!$AF$7:$AF$537,$AR$6)+COUNTIFS(Jadwal!$AI$7:$AI$537,AM16,Jadwal!$AJ$7:$AJ$537,"P",Jadwal!$AP$7:$AP$537,$AR$6)+COUNTIFS(Jadwal!$AS$7:$AS$537,AM16,Jadwal!$AT$7:$AT$537,"P",Jadwal!$AZ$7:$AZ$537,$AR$6)</f>
        <v>0</v>
      </c>
      <c r="AT16" s="221"/>
      <c r="AU16" s="221"/>
      <c r="AV16" s="221"/>
      <c r="AW16" s="221"/>
      <c r="AX16" s="221"/>
      <c r="AY16" s="221"/>
      <c r="AZ16" s="221"/>
      <c r="BA16" s="221"/>
      <c r="BB16" s="221"/>
      <c r="BC16" s="221"/>
      <c r="BD16" s="221"/>
      <c r="BE16" s="221"/>
    </row>
    <row r="17" ht="12.75" customHeight="1">
      <c r="A17" s="221"/>
      <c r="B17" s="221"/>
      <c r="C17" s="221"/>
      <c r="D17" s="222"/>
      <c r="E17" s="221"/>
      <c r="F17" s="221"/>
      <c r="G17" s="223"/>
      <c r="H17" s="223"/>
      <c r="I17" s="221"/>
      <c r="J17" s="223"/>
      <c r="K17" s="221"/>
      <c r="L17" s="223"/>
      <c r="M17" s="223"/>
      <c r="N17" s="223"/>
      <c r="O17" s="221"/>
      <c r="P17" s="221"/>
      <c r="Q17" s="224"/>
      <c r="R17" s="225"/>
      <c r="S17" s="225"/>
      <c r="T17" s="221"/>
      <c r="U17" s="224"/>
      <c r="V17" s="224"/>
      <c r="W17" s="224"/>
      <c r="X17" s="221"/>
      <c r="Y17" s="221"/>
      <c r="Z17" s="221"/>
      <c r="AA17" s="221"/>
      <c r="AB17" s="226"/>
      <c r="AC17" s="226"/>
      <c r="AD17" s="226"/>
      <c r="AE17" s="221"/>
      <c r="AF17" s="221"/>
      <c r="AG17" s="221"/>
      <c r="AH17" s="221"/>
      <c r="AI17" s="221"/>
      <c r="AJ17" s="221"/>
      <c r="AK17" s="221"/>
      <c r="AL17" s="252">
        <v>10.0</v>
      </c>
      <c r="AM17" s="279"/>
      <c r="AN17" s="252"/>
      <c r="AO17" s="252"/>
      <c r="AP17" s="252">
        <f>COUNTIFS(Jadwal!$D$7:$D$537,AM17,Jadwal!$E$7:$E$537,"T",Jadwal!$L$7:$L$537,$AP$6)+COUNTIFS(Jadwal!$O$7:$O$537,AM17,Jadwal!$P$7:$P$537,"T",Jadwal!$V$7:$V$537,$AP$6)+COUNTIFS(Jadwal!$Y$7:$Y$537,AM17,Jadwal!$Z$7:$Z$537,"T",Jadwal!$AF$7:$AF$537,$AP$6)+COUNTIFS(Jadwal!$AI$7:$AI$537,AM17,Jadwal!$AJ$7:$AJ$537,"T",Jadwal!$AP$7:$AP$537,$AP$6)+COUNTIFS(Jadwal!$AS$7:$AS$537,AM17,Jadwal!$AT$7:$AT$537,"T",Jadwal!$AZ$7:$AZ$537,$AP$6)</f>
        <v>0</v>
      </c>
      <c r="AQ17" s="252">
        <f>COUNTIFS(Jadwal!$D$7:$D$537,AM17,Jadwal!$E$7:$E$537,"P",Jadwal!$L$7:$L$537,$AP$6)+COUNTIFS(Jadwal!$O$7:$O$537,AM17,Jadwal!$P$7:$P$537,"P",Jadwal!$V$7:$V$537,$AP$6)+COUNTIFS(Jadwal!$Y$7:$Y$537,AM17,Jadwal!$Z$7:$Z$537,"P",Jadwal!$AF$7:$AF$537,$AP$6)+COUNTIFS(Jadwal!$AI$7:$AI$537,AM17,Jadwal!$AJ$7:$AJ$537,"P",Jadwal!$AP$7:$AP$537,$AP$6)+COUNTIFS(Jadwal!$AS$7:$AS$537,AM17,Jadwal!$AT$7:$AT$537,"P",Jadwal!$AZ$7:$AZ$537,$AP$6)</f>
        <v>0</v>
      </c>
      <c r="AR17" s="252">
        <f>COUNTIFS(Jadwal!$D$7:$D$537,AM17,Jadwal!$E$7:$E$537,"T",Jadwal!$L$7:$L$537,$AR$6)+COUNTIFS(Jadwal!$O$7:$O$537,AM17,Jadwal!$P$7:$P$537,"T",Jadwal!$V$7:$V$537,$AR$6)+COUNTIFS(Jadwal!$Y$7:$Y$537,AM17,Jadwal!$Z$7:$Z$537,"T",Jadwal!$AF$7:$AF$537,$AR$6)+COUNTIFS(Jadwal!$AI$7:$AI$537,AM17,Jadwal!$AJ$7:$AJ$537,"T",Jadwal!$AP$7:$AP$537,$AR$6)+COUNTIFS(Jadwal!$AS$7:$AS$537,AM17,Jadwal!$AT$7:$AT$537,"T",Jadwal!$AZ$7:$AZ$537,$AR$6)</f>
        <v>0</v>
      </c>
      <c r="AS17" s="252">
        <f>COUNTIFS(Jadwal!$D$7:$D$537,AM17,Jadwal!$E$7:$E$537,"P",Jadwal!$L$7:$L$537,$AR$6)+COUNTIFS(Jadwal!$O$7:$O$537,AM17,Jadwal!$P$7:$P$537,"P",Jadwal!$V$7:$V$537,$AR$6)+COUNTIFS(Jadwal!$Y$7:$Y$537,AM17,Jadwal!$Z$7:$Z$537,"P",Jadwal!$AF$7:$AF$537,$AR$6)+COUNTIFS(Jadwal!$AI$7:$AI$537,AM17,Jadwal!$AJ$7:$AJ$537,"P",Jadwal!$AP$7:$AP$537,$AR$6)+COUNTIFS(Jadwal!$AS$7:$AS$537,AM17,Jadwal!$AT$7:$AT$537,"P",Jadwal!$AZ$7:$AZ$537,$AR$6)</f>
        <v>0</v>
      </c>
      <c r="AT17" s="221"/>
      <c r="AU17" s="221"/>
      <c r="AV17" s="221"/>
      <c r="AW17" s="221"/>
      <c r="AX17" s="221"/>
      <c r="AY17" s="221"/>
      <c r="AZ17" s="221"/>
      <c r="BA17" s="221"/>
      <c r="BB17" s="221"/>
      <c r="BC17" s="221"/>
      <c r="BD17" s="221"/>
      <c r="BE17" s="221"/>
    </row>
    <row r="18" ht="12.75" customHeight="1">
      <c r="A18" s="221"/>
      <c r="B18" s="221"/>
      <c r="C18" s="221"/>
      <c r="D18" s="222"/>
      <c r="E18" s="221"/>
      <c r="F18" s="221"/>
      <c r="G18" s="223"/>
      <c r="H18" s="223"/>
      <c r="I18" s="221"/>
      <c r="J18" s="223"/>
      <c r="K18" s="221"/>
      <c r="L18" s="223"/>
      <c r="M18" s="223"/>
      <c r="N18" s="223"/>
      <c r="O18" s="221"/>
      <c r="P18" s="221"/>
      <c r="Q18" s="224"/>
      <c r="R18" s="225"/>
      <c r="S18" s="225"/>
      <c r="T18" s="221"/>
      <c r="U18" s="224"/>
      <c r="V18" s="224"/>
      <c r="W18" s="224"/>
      <c r="X18" s="221"/>
      <c r="Y18" s="221"/>
      <c r="Z18" s="221"/>
      <c r="AA18" s="221"/>
      <c r="AB18" s="226"/>
      <c r="AC18" s="226"/>
      <c r="AD18" s="226"/>
      <c r="AE18" s="221"/>
      <c r="AF18" s="221"/>
      <c r="AG18" s="221"/>
      <c r="AH18" s="221"/>
      <c r="AI18" s="221"/>
      <c r="AJ18" s="221"/>
      <c r="AK18" s="221"/>
      <c r="AL18" s="221"/>
      <c r="AM18" s="221"/>
      <c r="AN18" s="221"/>
      <c r="AO18" s="221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  <c r="BD18" s="221"/>
      <c r="BE18" s="221"/>
    </row>
    <row r="19" ht="12.75" customHeight="1">
      <c r="A19" s="221"/>
      <c r="B19" s="221"/>
      <c r="C19" s="221"/>
      <c r="D19" s="222"/>
      <c r="E19" s="221"/>
      <c r="F19" s="221"/>
      <c r="G19" s="223"/>
      <c r="H19" s="223"/>
      <c r="I19" s="221"/>
      <c r="J19" s="223"/>
      <c r="K19" s="221"/>
      <c r="L19" s="223"/>
      <c r="M19" s="223"/>
      <c r="N19" s="223"/>
      <c r="O19" s="221"/>
      <c r="P19" s="221"/>
      <c r="Q19" s="224"/>
      <c r="R19" s="225"/>
      <c r="S19" s="225"/>
      <c r="T19" s="221"/>
      <c r="U19" s="224"/>
      <c r="V19" s="224"/>
      <c r="W19" s="224"/>
      <c r="X19" s="221"/>
      <c r="Y19" s="221"/>
      <c r="Z19" s="221"/>
      <c r="AA19" s="221"/>
      <c r="AB19" s="226"/>
      <c r="AC19" s="226"/>
      <c r="AD19" s="226"/>
      <c r="AE19" s="221"/>
      <c r="AF19" s="221"/>
      <c r="AG19" s="221"/>
      <c r="AH19" s="221"/>
      <c r="AI19" s="221"/>
      <c r="AJ19" s="221"/>
      <c r="AK19" s="221"/>
      <c r="AL19" s="280" t="s">
        <v>423</v>
      </c>
      <c r="AM19" s="281"/>
      <c r="AN19" s="92"/>
      <c r="AO19" s="92"/>
      <c r="AP19" s="92"/>
      <c r="AQ19" s="92"/>
      <c r="AR19" s="92"/>
      <c r="AS19" s="92"/>
      <c r="AT19" s="221"/>
      <c r="AU19" s="221"/>
      <c r="AV19" s="221"/>
      <c r="AW19" s="221"/>
      <c r="AX19" s="221"/>
      <c r="AY19" s="221"/>
      <c r="AZ19" s="221"/>
      <c r="BA19" s="221"/>
      <c r="BB19" s="221"/>
      <c r="BC19" s="221"/>
      <c r="BD19" s="221"/>
      <c r="BE19" s="221"/>
    </row>
    <row r="20" ht="35.25" customHeight="1">
      <c r="A20" s="227" t="s">
        <v>422</v>
      </c>
      <c r="B20" s="221"/>
      <c r="C20" s="221"/>
      <c r="D20" s="222"/>
      <c r="E20" s="221"/>
      <c r="F20" s="221"/>
      <c r="G20" s="223"/>
      <c r="H20" s="223"/>
      <c r="I20" s="221"/>
      <c r="J20" s="223"/>
      <c r="K20" s="221"/>
      <c r="L20" s="223"/>
      <c r="M20" s="223"/>
      <c r="N20" s="223"/>
      <c r="O20" s="221"/>
      <c r="P20" s="221"/>
      <c r="Q20" s="224"/>
      <c r="R20" s="225"/>
      <c r="S20" s="225"/>
      <c r="T20" s="221"/>
      <c r="U20" s="224"/>
      <c r="V20" s="224"/>
      <c r="W20" s="224"/>
      <c r="X20" s="221"/>
      <c r="Y20" s="221"/>
      <c r="Z20" s="221"/>
      <c r="AA20" s="221"/>
      <c r="AB20" s="226"/>
      <c r="AC20" s="226"/>
      <c r="AD20" s="226"/>
      <c r="AE20" s="221"/>
      <c r="AF20" s="221"/>
      <c r="AG20" s="221"/>
      <c r="AH20" s="221"/>
      <c r="AI20" s="221"/>
      <c r="AJ20" s="221"/>
      <c r="AK20" s="221"/>
      <c r="AL20" s="234" t="s">
        <v>372</v>
      </c>
      <c r="AM20" s="234" t="s">
        <v>12</v>
      </c>
      <c r="AN20" s="234" t="s">
        <v>376</v>
      </c>
      <c r="AO20" s="234" t="s">
        <v>403</v>
      </c>
      <c r="AP20" s="778" t="s">
        <v>664</v>
      </c>
      <c r="AQ20" s="219"/>
      <c r="AR20" s="282" t="s">
        <v>85</v>
      </c>
      <c r="AS20" s="283"/>
      <c r="AT20" s="221"/>
      <c r="AU20" s="221"/>
      <c r="AV20" s="221"/>
      <c r="AW20" s="221"/>
      <c r="AX20" s="221"/>
      <c r="AY20" s="221"/>
      <c r="AZ20" s="221"/>
      <c r="BA20" s="221"/>
      <c r="BB20" s="221"/>
      <c r="BC20" s="221"/>
      <c r="BD20" s="221"/>
      <c r="BE20" s="221"/>
    </row>
    <row r="21" ht="51.0" customHeight="1">
      <c r="A21" s="231" t="s">
        <v>372</v>
      </c>
      <c r="B21" s="232" t="s">
        <v>11</v>
      </c>
      <c r="C21" s="231" t="s">
        <v>373</v>
      </c>
      <c r="D21" s="233" t="s">
        <v>374</v>
      </c>
      <c r="E21" s="233" t="s">
        <v>375</v>
      </c>
      <c r="F21" s="231" t="s">
        <v>376</v>
      </c>
      <c r="G21" s="232" t="s">
        <v>377</v>
      </c>
      <c r="H21" s="232" t="s">
        <v>378</v>
      </c>
      <c r="I21" s="232" t="s">
        <v>379</v>
      </c>
      <c r="J21" s="231" t="s">
        <v>13</v>
      </c>
      <c r="K21" s="231" t="s">
        <v>14</v>
      </c>
      <c r="L21" s="231" t="s">
        <v>15</v>
      </c>
      <c r="M21" s="231" t="s">
        <v>16</v>
      </c>
      <c r="N21" s="231" t="s">
        <v>380</v>
      </c>
      <c r="O21" s="231" t="s">
        <v>381</v>
      </c>
      <c r="P21" s="231" t="s">
        <v>382</v>
      </c>
      <c r="Q21" s="231" t="s">
        <v>383</v>
      </c>
      <c r="R21" s="232" t="s">
        <v>384</v>
      </c>
      <c r="S21" s="232" t="s">
        <v>424</v>
      </c>
      <c r="T21" s="231" t="s">
        <v>385</v>
      </c>
      <c r="U21" s="231" t="s">
        <v>386</v>
      </c>
      <c r="V21" s="231" t="s">
        <v>387</v>
      </c>
      <c r="W21" s="231" t="s">
        <v>388</v>
      </c>
      <c r="X21" s="231" t="s">
        <v>425</v>
      </c>
      <c r="Y21" s="232" t="s">
        <v>390</v>
      </c>
      <c r="Z21" s="232" t="s">
        <v>391</v>
      </c>
      <c r="AA21" s="232" t="s">
        <v>392</v>
      </c>
      <c r="AB21" s="232" t="s">
        <v>393</v>
      </c>
      <c r="AC21" s="232" t="s">
        <v>394</v>
      </c>
      <c r="AD21" s="232" t="s">
        <v>395</v>
      </c>
      <c r="AE21" s="232" t="s">
        <v>395</v>
      </c>
      <c r="AF21" s="232" t="s">
        <v>397</v>
      </c>
      <c r="AG21" s="232" t="s">
        <v>398</v>
      </c>
      <c r="AH21" s="231" t="s">
        <v>399</v>
      </c>
      <c r="AI21" s="231" t="s">
        <v>400</v>
      </c>
      <c r="AJ21" s="222"/>
      <c r="AK21" s="221"/>
      <c r="AL21" s="250"/>
      <c r="AM21" s="250"/>
      <c r="AN21" s="250"/>
      <c r="AO21" s="250"/>
      <c r="AP21" s="252" t="s">
        <v>369</v>
      </c>
      <c r="AQ21" s="252" t="s">
        <v>404</v>
      </c>
      <c r="AR21" s="252" t="s">
        <v>369</v>
      </c>
      <c r="AS21" s="252" t="s">
        <v>404</v>
      </c>
      <c r="AT21" s="221"/>
      <c r="AU21" s="221"/>
      <c r="AV21" s="221"/>
      <c r="AW21" s="221"/>
      <c r="AX21" s="221"/>
      <c r="AY21" s="221"/>
      <c r="AZ21" s="221"/>
      <c r="BA21" s="221"/>
      <c r="BB21" s="221"/>
      <c r="BC21" s="221"/>
      <c r="BD21" s="221"/>
      <c r="BE21" s="221"/>
    </row>
    <row r="22" ht="12.75" customHeight="1">
      <c r="A22" s="239"/>
      <c r="B22" s="549"/>
      <c r="C22" s="715"/>
      <c r="D22" s="599"/>
      <c r="E22" s="231"/>
      <c r="F22" s="231"/>
      <c r="G22" s="243"/>
      <c r="H22" s="243"/>
      <c r="I22" s="239"/>
      <c r="J22" s="655"/>
      <c r="K22" s="533"/>
      <c r="L22" s="247"/>
      <c r="M22" s="247"/>
      <c r="N22" s="248"/>
      <c r="O22" s="248"/>
      <c r="P22" s="247"/>
      <c r="Q22" s="247"/>
      <c r="R22" s="247"/>
      <c r="S22" s="247"/>
      <c r="T22" s="718"/>
      <c r="U22" s="247"/>
      <c r="V22" s="247"/>
      <c r="W22" s="247"/>
      <c r="X22" s="247"/>
      <c r="Y22" s="247"/>
      <c r="Z22" s="287"/>
      <c r="AA22" s="287"/>
      <c r="AB22" s="287"/>
      <c r="AC22" s="287"/>
      <c r="AD22" s="288"/>
      <c r="AE22" s="288"/>
      <c r="AF22" s="288"/>
      <c r="AG22" s="239"/>
      <c r="AH22" s="239"/>
      <c r="AI22" s="239"/>
      <c r="AJ22" s="719"/>
      <c r="AK22" s="221"/>
      <c r="AL22" s="252">
        <v>1.0</v>
      </c>
      <c r="AM22" s="537"/>
      <c r="AN22" s="781"/>
      <c r="AO22" s="258"/>
      <c r="AP22" s="252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0</v>
      </c>
      <c r="AQ22" s="252">
        <f>(COUNTIFS(Jadwal!$D$7:$D$592,AM22,Jadwal!$E$7:$E$592,"P",Jadwal!$L$7:$L$592,$AP$20)+COUNTIFS(Jadwal!$O$7:$O$592,AM22,Jadwal!$P$7:$P$592,"P",Jadwal!$V$7:$V$592,$AP$20)+COUNTIFS(Jadwal!$Y$7:$Y$592,AM22,Jadwal!$Z$7:$Z$592,"P",Jadwal!$AF$7:$AF$592,$AP$20)+COUNTIFS(Jadwal!$AI$7:$AI$592,AM22,Jadwal!$AJ$7:$AJ$592,"P",Jadwal!$AP$7:$AP$592,$AP$20)+COUNTIFS(Jadwal!$AS$7:$AS$592,AM22,Jadwal!$AT$7:$AT$592,"P",Jadwal!$AZ$7:$AZ$592,$AP$20))+(COUNTIFS(Jadwal!$D$7:$D$592,AM22,Jadwal!$E$7:$E$592,"PM",Jadwal!$L$7:$L$592,$AP$20)+COUNTIFS(Jadwal!$O$7:$O$592,AM22,Jadwal!$P$7:$P$592,"PM",Jadwal!$V$7:$V$592,$AP$20)+COUNTIFS(Jadwal!$Y$7:$Y$592,AM22,Jadwal!$Z$7:$Z$592,"PM",Jadwal!$AF$7:$AF$592,$AP$20)+COUNTIFS(Jadwal!$AI$7:$AI$592,AM22,Jadwal!$AJ$7:$AJ$592,"PM",Jadwal!$AP$7:$AP$592,$AP$20)+COUNTIFS(Jadwal!$AS$7:$AS$592,AM22,Jadwal!$AT$7:$AT$592,"PM",Jadwal!$AZ$7:$AZ$592,$AP$20))</f>
        <v>0</v>
      </c>
      <c r="AR22" s="252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0</v>
      </c>
      <c r="AS22" s="252">
        <f>(COUNTIFS(Jadwal!$D$7:$D$592,AM22,Jadwal!$E$7:$E$592,"P",Jadwal!$L$7:$L$592,$AR$20)+COUNTIFS(Jadwal!$O$7:$O$592,AM22,Jadwal!$P$7:$P$592,"P",Jadwal!$V$7:$V$592,$AR$20)+COUNTIFS(Jadwal!$Y$7:$Y$592,AM22,Jadwal!$Z$7:$Z$592,"P",Jadwal!$AF$7:$AF$592,$AR$20)+COUNTIFS(Jadwal!$AI$7:$AI$592,AM22,Jadwal!$AJ$7:$AJ$592,"P",Jadwal!$AP$7:$AP$592,$AR$20)+COUNTIFS(Jadwal!$AS$7:$AS$592,AM22,Jadwal!$AT$7:$AT$592,"P",Jadwal!$AZ$7:$AZ$592,$AR$20))+(COUNTIFS(Jadwal!$D$7:$D$592,AM22,Jadwal!$E$7:$E$592,"PM",Jadwal!$L$7:$L$592,$AR$20)+COUNTIFS(Jadwal!$O$7:$O$592,AM22,Jadwal!$P$7:$P$592,"PM",Jadwal!$V$7:$V$592,$AR$20)+COUNTIFS(Jadwal!$Y$7:$Y$592,AM22,Jadwal!$Z$7:$Z$592,"PM",Jadwal!$AF$7:$AF$592,$AR$20)+COUNTIFS(Jadwal!$AI$7:$AI$592,AM22,Jadwal!$AJ$7:$AJ$592,"PM",Jadwal!$AP$7:$AP$592,$AR$20)+COUNTIFS(Jadwal!$AS$7:$AS$592,AM22,Jadwal!$AT$7:$AT$592,"PM",Jadwal!$AZ$7:$AZ$592,$AR$20))</f>
        <v>0</v>
      </c>
      <c r="AT22" s="226"/>
      <c r="AU22" s="221"/>
      <c r="AV22" s="221"/>
      <c r="AW22" s="221"/>
      <c r="AX22" s="221"/>
      <c r="AY22" s="221"/>
      <c r="AZ22" s="221"/>
      <c r="BA22" s="221"/>
      <c r="BB22" s="221"/>
      <c r="BC22" s="221"/>
      <c r="BD22" s="221"/>
      <c r="BE22" s="221"/>
    </row>
    <row r="23" ht="12.75" customHeight="1">
      <c r="A23" s="239"/>
      <c r="B23" s="554"/>
      <c r="C23" s="720"/>
      <c r="D23" s="605"/>
      <c r="E23" s="231"/>
      <c r="F23" s="231"/>
      <c r="G23" s="243"/>
      <c r="H23" s="243"/>
      <c r="I23" s="239"/>
      <c r="J23" s="758"/>
      <c r="K23" s="533"/>
      <c r="L23" s="247"/>
      <c r="M23" s="247"/>
      <c r="N23" s="248"/>
      <c r="O23" s="248"/>
      <c r="P23" s="248"/>
      <c r="Q23" s="247"/>
      <c r="R23" s="247"/>
      <c r="S23" s="247"/>
      <c r="T23" s="645"/>
      <c r="U23" s="247"/>
      <c r="V23" s="247"/>
      <c r="W23" s="247"/>
      <c r="X23" s="247"/>
      <c r="Y23" s="247"/>
      <c r="Z23" s="287"/>
      <c r="AA23" s="287"/>
      <c r="AB23" s="287"/>
      <c r="AC23" s="287"/>
      <c r="AD23" s="288"/>
      <c r="AE23" s="288"/>
      <c r="AF23" s="239"/>
      <c r="AG23" s="239"/>
      <c r="AH23" s="239"/>
      <c r="AI23" s="239"/>
      <c r="AJ23" s="740"/>
      <c r="AK23" s="221"/>
      <c r="AL23" s="252">
        <v>2.0</v>
      </c>
      <c r="AM23" s="544"/>
      <c r="AN23" s="782"/>
      <c r="AO23" s="258"/>
      <c r="AP23" s="252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0</v>
      </c>
      <c r="AQ23" s="252">
        <f>(COUNTIFS(Jadwal!$D$7:$D$592,AM23,Jadwal!$E$7:$E$592,"P",Jadwal!$L$7:$L$592,$AP$20)+COUNTIFS(Jadwal!$O$7:$O$592,AM23,Jadwal!$P$7:$P$592,"P",Jadwal!$V$7:$V$592,$AP$20)+COUNTIFS(Jadwal!$Y$7:$Y$592,AM23,Jadwal!$Z$7:$Z$592,"P",Jadwal!$AF$7:$AF$592,$AP$20)+COUNTIFS(Jadwal!$AI$7:$AI$592,AM23,Jadwal!$AJ$7:$AJ$592,"P",Jadwal!$AP$7:$AP$592,$AP$20)+COUNTIFS(Jadwal!$AS$7:$AS$592,AM23,Jadwal!$AT$7:$AT$592,"P",Jadwal!$AZ$7:$AZ$592,$AP$20))+(COUNTIFS(Jadwal!$D$7:$D$592,AM23,Jadwal!$E$7:$E$592,"PM",Jadwal!$L$7:$L$592,$AP$20)+COUNTIFS(Jadwal!$O$7:$O$592,AM23,Jadwal!$P$7:$P$592,"PM",Jadwal!$V$7:$V$592,$AP$20)+COUNTIFS(Jadwal!$Y$7:$Y$592,AM23,Jadwal!$Z$7:$Z$592,"PM",Jadwal!$AF$7:$AF$592,$AP$20)+COUNTIFS(Jadwal!$AI$7:$AI$592,AM23,Jadwal!$AJ$7:$AJ$592,"PM",Jadwal!$AP$7:$AP$592,$AP$20)+COUNTIFS(Jadwal!$AS$7:$AS$592,AM23,Jadwal!$AT$7:$AT$592,"PM",Jadwal!$AZ$7:$AZ$592,$AP$20))</f>
        <v>0</v>
      </c>
      <c r="AR23" s="252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0</v>
      </c>
      <c r="AS23" s="252">
        <f>(COUNTIFS(Jadwal!$D$7:$D$592,AM23,Jadwal!$E$7:$E$592,"P",Jadwal!$L$7:$L$592,$AR$20)+COUNTIFS(Jadwal!$O$7:$O$592,AM23,Jadwal!$P$7:$P$592,"P",Jadwal!$V$7:$V$592,$AR$20)+COUNTIFS(Jadwal!$Y$7:$Y$592,AM23,Jadwal!$Z$7:$Z$592,"P",Jadwal!$AF$7:$AF$592,$AR$20)+COUNTIFS(Jadwal!$AI$7:$AI$592,AM23,Jadwal!$AJ$7:$AJ$592,"P",Jadwal!$AP$7:$AP$592,$AR$20)+COUNTIFS(Jadwal!$AS$7:$AS$592,AM23,Jadwal!$AT$7:$AT$592,"P",Jadwal!$AZ$7:$AZ$592,$AR$20))+(COUNTIFS(Jadwal!$D$7:$D$592,AM23,Jadwal!$E$7:$E$592,"PM",Jadwal!$L$7:$L$592,$AR$20)+COUNTIFS(Jadwal!$O$7:$O$592,AM23,Jadwal!$P$7:$P$592,"PM",Jadwal!$V$7:$V$592,$AR$20)+COUNTIFS(Jadwal!$Y$7:$Y$592,AM23,Jadwal!$Z$7:$Z$592,"PM",Jadwal!$AF$7:$AF$592,$AR$20)+COUNTIFS(Jadwal!$AI$7:$AI$592,AM23,Jadwal!$AJ$7:$AJ$592,"PM",Jadwal!$AP$7:$AP$592,$AR$20)+COUNTIFS(Jadwal!$AS$7:$AS$592,AM23,Jadwal!$AT$7:$AT$592,"PM",Jadwal!$AZ$7:$AZ$592,$AR$20))</f>
        <v>0</v>
      </c>
      <c r="AT23" s="289"/>
      <c r="AU23" s="221"/>
      <c r="AV23" s="221"/>
      <c r="AW23" s="221"/>
      <c r="AX23" s="221"/>
      <c r="AY23" s="221"/>
      <c r="AZ23" s="221"/>
      <c r="BA23" s="221"/>
      <c r="BB23" s="221"/>
      <c r="BC23" s="221"/>
      <c r="BD23" s="221"/>
      <c r="BE23" s="221"/>
    </row>
    <row r="24" ht="12.75" customHeight="1">
      <c r="A24" s="239"/>
      <c r="B24" s="554"/>
      <c r="C24" s="720"/>
      <c r="D24" s="605"/>
      <c r="E24" s="231"/>
      <c r="F24" s="231"/>
      <c r="G24" s="243"/>
      <c r="H24" s="243"/>
      <c r="I24" s="239"/>
      <c r="J24" s="618"/>
      <c r="K24" s="533"/>
      <c r="L24" s="247"/>
      <c r="M24" s="247"/>
      <c r="N24" s="248"/>
      <c r="O24" s="248"/>
      <c r="P24" s="247"/>
      <c r="Q24" s="247"/>
      <c r="R24" s="286"/>
      <c r="S24" s="247"/>
      <c r="T24" s="629"/>
      <c r="U24" s="247"/>
      <c r="V24" s="247"/>
      <c r="W24" s="247"/>
      <c r="X24" s="247"/>
      <c r="Y24" s="247"/>
      <c r="Z24" s="287"/>
      <c r="AA24" s="287"/>
      <c r="AB24" s="287"/>
      <c r="AC24" s="287"/>
      <c r="AD24" s="288"/>
      <c r="AE24" s="288"/>
      <c r="AF24" s="239"/>
      <c r="AG24" s="239"/>
      <c r="AH24" s="239"/>
      <c r="AI24" s="239"/>
      <c r="AJ24" s="719"/>
      <c r="AK24" s="221"/>
      <c r="AL24" s="252">
        <v>3.0</v>
      </c>
      <c r="AM24" s="544"/>
      <c r="AN24" s="782"/>
      <c r="AO24" s="258"/>
      <c r="AP24" s="252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0</v>
      </c>
      <c r="AQ24" s="252">
        <f>(COUNTIFS(Jadwal!$D$7:$D$592,AM24,Jadwal!$E$7:$E$592,"P",Jadwal!$L$7:$L$592,$AP$20)+COUNTIFS(Jadwal!$O$7:$O$592,AM24,Jadwal!$P$7:$P$592,"P",Jadwal!$V$7:$V$592,$AP$20)+COUNTIFS(Jadwal!$Y$7:$Y$592,AM24,Jadwal!$Z$7:$Z$592,"P",Jadwal!$AF$7:$AF$592,$AP$20)+COUNTIFS(Jadwal!$AI$7:$AI$592,AM24,Jadwal!$AJ$7:$AJ$592,"P",Jadwal!$AP$7:$AP$592,$AP$20)+COUNTIFS(Jadwal!$AS$7:$AS$592,AM24,Jadwal!$AT$7:$AT$592,"P",Jadwal!$AZ$7:$AZ$592,$AP$20))+(COUNTIFS(Jadwal!$D$7:$D$592,AM24,Jadwal!$E$7:$E$592,"PM",Jadwal!$L$7:$L$592,$AP$20)+COUNTIFS(Jadwal!$O$7:$O$592,AM24,Jadwal!$P$7:$P$592,"PM",Jadwal!$V$7:$V$592,$AP$20)+COUNTIFS(Jadwal!$Y$7:$Y$592,AM24,Jadwal!$Z$7:$Z$592,"PM",Jadwal!$AF$7:$AF$592,$AP$20)+COUNTIFS(Jadwal!$AI$7:$AI$592,AM24,Jadwal!$AJ$7:$AJ$592,"PM",Jadwal!$AP$7:$AP$592,$AP$20)+COUNTIFS(Jadwal!$AS$7:$AS$592,AM24,Jadwal!$AT$7:$AT$592,"PM",Jadwal!$AZ$7:$AZ$592,$AP$20))</f>
        <v>0</v>
      </c>
      <c r="AR24" s="252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0</v>
      </c>
      <c r="AS24" s="252">
        <f>(COUNTIFS(Jadwal!$D$7:$D$592,AM24,Jadwal!$E$7:$E$592,"P",Jadwal!$L$7:$L$592,$AR$20)+COUNTIFS(Jadwal!$O$7:$O$592,AM24,Jadwal!$P$7:$P$592,"P",Jadwal!$V$7:$V$592,$AR$20)+COUNTIFS(Jadwal!$Y$7:$Y$592,AM24,Jadwal!$Z$7:$Z$592,"P",Jadwal!$AF$7:$AF$592,$AR$20)+COUNTIFS(Jadwal!$AI$7:$AI$592,AM24,Jadwal!$AJ$7:$AJ$592,"P",Jadwal!$AP$7:$AP$592,$AR$20)+COUNTIFS(Jadwal!$AS$7:$AS$592,AM24,Jadwal!$AT$7:$AT$592,"P",Jadwal!$AZ$7:$AZ$592,$AR$20))+(COUNTIFS(Jadwal!$D$7:$D$592,AM24,Jadwal!$E$7:$E$592,"PM",Jadwal!$L$7:$L$592,$AR$20)+COUNTIFS(Jadwal!$O$7:$O$592,AM24,Jadwal!$P$7:$P$592,"PM",Jadwal!$V$7:$V$592,$AR$20)+COUNTIFS(Jadwal!$Y$7:$Y$592,AM24,Jadwal!$Z$7:$Z$592,"PM",Jadwal!$AF$7:$AF$592,$AR$20)+COUNTIFS(Jadwal!$AI$7:$AI$592,AM24,Jadwal!$AJ$7:$AJ$592,"PM",Jadwal!$AP$7:$AP$592,$AR$20)+COUNTIFS(Jadwal!$AS$7:$AS$592,AM24,Jadwal!$AT$7:$AT$592,"PM",Jadwal!$AZ$7:$AZ$592,$AR$20))</f>
        <v>0</v>
      </c>
      <c r="AT24" s="226"/>
      <c r="AU24" s="221"/>
      <c r="AV24" s="221"/>
      <c r="AW24" s="221"/>
      <c r="AX24" s="221"/>
      <c r="AY24" s="221"/>
      <c r="AZ24" s="221"/>
      <c r="BA24" s="221"/>
      <c r="BB24" s="221"/>
      <c r="BC24" s="221"/>
      <c r="BD24" s="221"/>
      <c r="BE24" s="221"/>
    </row>
    <row r="25" ht="12.75" customHeight="1">
      <c r="A25" s="239"/>
      <c r="B25" s="554"/>
      <c r="C25" s="720"/>
      <c r="D25" s="605"/>
      <c r="E25" s="231"/>
      <c r="F25" s="231"/>
      <c r="G25" s="243"/>
      <c r="H25" s="243"/>
      <c r="I25" s="239"/>
      <c r="J25" s="758"/>
      <c r="K25" s="533"/>
      <c r="L25" s="247"/>
      <c r="M25" s="247"/>
      <c r="N25" s="248"/>
      <c r="O25" s="248"/>
      <c r="P25" s="247"/>
      <c r="Q25" s="247"/>
      <c r="R25" s="247"/>
      <c r="S25" s="247"/>
      <c r="T25" s="645"/>
      <c r="U25" s="530"/>
      <c r="V25" s="247"/>
      <c r="W25" s="247"/>
      <c r="X25" s="247"/>
      <c r="Y25" s="247"/>
      <c r="Z25" s="287"/>
      <c r="AA25" s="287"/>
      <c r="AB25" s="287"/>
      <c r="AC25" s="287"/>
      <c r="AD25" s="288"/>
      <c r="AE25" s="288"/>
      <c r="AF25" s="239"/>
      <c r="AG25" s="239"/>
      <c r="AH25" s="239"/>
      <c r="AI25" s="239"/>
      <c r="AJ25" s="719"/>
      <c r="AK25" s="221"/>
      <c r="AL25" s="252">
        <v>4.0</v>
      </c>
      <c r="AM25" s="544"/>
      <c r="AN25" s="782"/>
      <c r="AO25" s="258"/>
      <c r="AP25" s="252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0</v>
      </c>
      <c r="AQ25" s="252">
        <f>(COUNTIFS(Jadwal!$D$7:$D$592,AM25,Jadwal!$E$7:$E$592,"P",Jadwal!$L$7:$L$592,$AP$20)+COUNTIFS(Jadwal!$O$7:$O$592,AM25,Jadwal!$P$7:$P$592,"P",Jadwal!$V$7:$V$592,$AP$20)+COUNTIFS(Jadwal!$Y$7:$Y$592,AM25,Jadwal!$Z$7:$Z$592,"P",Jadwal!$AF$7:$AF$592,$AP$20)+COUNTIFS(Jadwal!$AI$7:$AI$592,AM25,Jadwal!$AJ$7:$AJ$592,"P",Jadwal!$AP$7:$AP$592,$AP$20)+COUNTIFS(Jadwal!$AS$7:$AS$592,AM25,Jadwal!$AT$7:$AT$592,"P",Jadwal!$AZ$7:$AZ$592,$AP$20))+(COUNTIFS(Jadwal!$D$7:$D$592,AM25,Jadwal!$E$7:$E$592,"PM",Jadwal!$L$7:$L$592,$AP$20)+COUNTIFS(Jadwal!$O$7:$O$592,AM25,Jadwal!$P$7:$P$592,"PM",Jadwal!$V$7:$V$592,$AP$20)+COUNTIFS(Jadwal!$Y$7:$Y$592,AM25,Jadwal!$Z$7:$Z$592,"PM",Jadwal!$AF$7:$AF$592,$AP$20)+COUNTIFS(Jadwal!$AI$7:$AI$592,AM25,Jadwal!$AJ$7:$AJ$592,"PM",Jadwal!$AP$7:$AP$592,$AP$20)+COUNTIFS(Jadwal!$AS$7:$AS$592,AM25,Jadwal!$AT$7:$AT$592,"PM",Jadwal!$AZ$7:$AZ$592,$AP$20))</f>
        <v>0</v>
      </c>
      <c r="AR25" s="252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0</v>
      </c>
      <c r="AS25" s="252">
        <f>(COUNTIFS(Jadwal!$D$7:$D$592,AM25,Jadwal!$E$7:$E$592,"P",Jadwal!$L$7:$L$592,$AR$20)+COUNTIFS(Jadwal!$O$7:$O$592,AM25,Jadwal!$P$7:$P$592,"P",Jadwal!$V$7:$V$592,$AR$20)+COUNTIFS(Jadwal!$Y$7:$Y$592,AM25,Jadwal!$Z$7:$Z$592,"P",Jadwal!$AF$7:$AF$592,$AR$20)+COUNTIFS(Jadwal!$AI$7:$AI$592,AM25,Jadwal!$AJ$7:$AJ$592,"P",Jadwal!$AP$7:$AP$592,$AR$20)+COUNTIFS(Jadwal!$AS$7:$AS$592,AM25,Jadwal!$AT$7:$AT$592,"P",Jadwal!$AZ$7:$AZ$592,$AR$20))+(COUNTIFS(Jadwal!$D$7:$D$592,AM25,Jadwal!$E$7:$E$592,"PM",Jadwal!$L$7:$L$592,$AR$20)+COUNTIFS(Jadwal!$O$7:$O$592,AM25,Jadwal!$P$7:$P$592,"PM",Jadwal!$V$7:$V$592,$AR$20)+COUNTIFS(Jadwal!$Y$7:$Y$592,AM25,Jadwal!$Z$7:$Z$592,"PM",Jadwal!$AF$7:$AF$592,$AR$20)+COUNTIFS(Jadwal!$AI$7:$AI$592,AM25,Jadwal!$AJ$7:$AJ$592,"PM",Jadwal!$AP$7:$AP$592,$AR$20)+COUNTIFS(Jadwal!$AS$7:$AS$592,AM25,Jadwal!$AT$7:$AT$592,"PM",Jadwal!$AZ$7:$AZ$592,$AR$20))</f>
        <v>0</v>
      </c>
      <c r="AT25" s="226"/>
      <c r="AU25" s="221"/>
      <c r="AV25" s="221"/>
      <c r="AW25" s="221"/>
      <c r="AX25" s="221"/>
      <c r="AY25" s="221"/>
      <c r="AZ25" s="221"/>
      <c r="BA25" s="221"/>
      <c r="BB25" s="221"/>
      <c r="BC25" s="221"/>
      <c r="BD25" s="221"/>
      <c r="BE25" s="221"/>
    </row>
    <row r="26" ht="12.75" customHeight="1">
      <c r="A26" s="239"/>
      <c r="B26" s="554"/>
      <c r="C26" s="720"/>
      <c r="D26" s="605"/>
      <c r="E26" s="231"/>
      <c r="F26" s="231"/>
      <c r="G26" s="243"/>
      <c r="H26" s="243"/>
      <c r="I26" s="239"/>
      <c r="J26" s="618"/>
      <c r="K26" s="783"/>
      <c r="L26" s="247"/>
      <c r="M26" s="247"/>
      <c r="N26" s="248"/>
      <c r="O26" s="248"/>
      <c r="P26" s="247"/>
      <c r="Q26" s="247"/>
      <c r="R26" s="247"/>
      <c r="S26" s="247"/>
      <c r="T26" s="608"/>
      <c r="U26" s="608"/>
      <c r="V26" s="247"/>
      <c r="W26" s="247"/>
      <c r="X26" s="247"/>
      <c r="Y26" s="247"/>
      <c r="Z26" s="287"/>
      <c r="AA26" s="287"/>
      <c r="AB26" s="287"/>
      <c r="AC26" s="287"/>
      <c r="AD26" s="288"/>
      <c r="AE26" s="288"/>
      <c r="AF26" s="239"/>
      <c r="AG26" s="239"/>
      <c r="AH26" s="239"/>
      <c r="AI26" s="239"/>
      <c r="AJ26" s="719"/>
      <c r="AK26" s="221"/>
      <c r="AL26" s="252">
        <v>5.0</v>
      </c>
      <c r="AM26" s="544"/>
      <c r="AN26" s="782"/>
      <c r="AO26" s="258"/>
      <c r="AP26" s="252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0</v>
      </c>
      <c r="AQ26" s="252">
        <f>(COUNTIFS(Jadwal!$D$7:$D$592,AM26,Jadwal!$E$7:$E$592,"P",Jadwal!$L$7:$L$592,$AP$20)+COUNTIFS(Jadwal!$O$7:$O$592,AM26,Jadwal!$P$7:$P$592,"P",Jadwal!$V$7:$V$592,$AP$20)+COUNTIFS(Jadwal!$Y$7:$Y$592,AM26,Jadwal!$Z$7:$Z$592,"P",Jadwal!$AF$7:$AF$592,$AP$20)+COUNTIFS(Jadwal!$AI$7:$AI$592,AM26,Jadwal!$AJ$7:$AJ$592,"P",Jadwal!$AP$7:$AP$592,$AP$20)+COUNTIFS(Jadwal!$AS$7:$AS$592,AM26,Jadwal!$AT$7:$AT$592,"P",Jadwal!$AZ$7:$AZ$592,$AP$20))+(COUNTIFS(Jadwal!$D$7:$D$592,AM26,Jadwal!$E$7:$E$592,"PM",Jadwal!$L$7:$L$592,$AP$20)+COUNTIFS(Jadwal!$O$7:$O$592,AM26,Jadwal!$P$7:$P$592,"PM",Jadwal!$V$7:$V$592,$AP$20)+COUNTIFS(Jadwal!$Y$7:$Y$592,AM26,Jadwal!$Z$7:$Z$592,"PM",Jadwal!$AF$7:$AF$592,$AP$20)+COUNTIFS(Jadwal!$AI$7:$AI$592,AM26,Jadwal!$AJ$7:$AJ$592,"PM",Jadwal!$AP$7:$AP$592,$AP$20)+COUNTIFS(Jadwal!$AS$7:$AS$592,AM26,Jadwal!$AT$7:$AT$592,"PM",Jadwal!$AZ$7:$AZ$592,$AP$20))</f>
        <v>0</v>
      </c>
      <c r="AR26" s="252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0</v>
      </c>
      <c r="AS26" s="252">
        <f>(COUNTIFS(Jadwal!$D$7:$D$592,AM26,Jadwal!$E$7:$E$592,"P",Jadwal!$L$7:$L$592,$AR$20)+COUNTIFS(Jadwal!$O$7:$O$592,AM26,Jadwal!$P$7:$P$592,"P",Jadwal!$V$7:$V$592,$AR$20)+COUNTIFS(Jadwal!$Y$7:$Y$592,AM26,Jadwal!$Z$7:$Z$592,"P",Jadwal!$AF$7:$AF$592,$AR$20)+COUNTIFS(Jadwal!$AI$7:$AI$592,AM26,Jadwal!$AJ$7:$AJ$592,"P",Jadwal!$AP$7:$AP$592,$AR$20)+COUNTIFS(Jadwal!$AS$7:$AS$592,AM26,Jadwal!$AT$7:$AT$592,"P",Jadwal!$AZ$7:$AZ$592,$AR$20))+(COUNTIFS(Jadwal!$D$7:$D$592,AM26,Jadwal!$E$7:$E$592,"PM",Jadwal!$L$7:$L$592,$AR$20)+COUNTIFS(Jadwal!$O$7:$O$592,AM26,Jadwal!$P$7:$P$592,"PM",Jadwal!$V$7:$V$592,$AR$20)+COUNTIFS(Jadwal!$Y$7:$Y$592,AM26,Jadwal!$Z$7:$Z$592,"PM",Jadwal!$AF$7:$AF$592,$AR$20)+COUNTIFS(Jadwal!$AI$7:$AI$592,AM26,Jadwal!$AJ$7:$AJ$592,"PM",Jadwal!$AP$7:$AP$592,$AR$20)+COUNTIFS(Jadwal!$AS$7:$AS$592,AM26,Jadwal!$AT$7:$AT$592,"PM",Jadwal!$AZ$7:$AZ$592,$AR$20))</f>
        <v>0</v>
      </c>
      <c r="AT26" s="226"/>
      <c r="AU26" s="221"/>
      <c r="AV26" s="221"/>
      <c r="AW26" s="221"/>
      <c r="AX26" s="221"/>
      <c r="AY26" s="221"/>
      <c r="AZ26" s="221"/>
      <c r="BA26" s="221"/>
      <c r="BB26" s="221"/>
      <c r="BC26" s="221"/>
      <c r="BD26" s="221"/>
      <c r="BE26" s="221"/>
    </row>
    <row r="27" ht="12.75" customHeight="1">
      <c r="A27" s="294"/>
      <c r="B27" s="554"/>
      <c r="C27" s="720"/>
      <c r="D27" s="605"/>
      <c r="E27" s="231"/>
      <c r="F27" s="243"/>
      <c r="G27" s="243"/>
      <c r="H27" s="239"/>
      <c r="I27" s="239"/>
      <c r="J27" s="670"/>
      <c r="K27" s="670"/>
      <c r="L27" s="247"/>
      <c r="M27" s="247"/>
      <c r="N27" s="248"/>
      <c r="O27" s="248"/>
      <c r="P27" s="248"/>
      <c r="Q27" s="247"/>
      <c r="R27" s="247"/>
      <c r="S27" s="247"/>
      <c r="T27" s="544"/>
      <c r="U27" s="247"/>
      <c r="V27" s="247"/>
      <c r="W27" s="247"/>
      <c r="X27" s="247"/>
      <c r="Y27" s="247"/>
      <c r="Z27" s="287"/>
      <c r="AA27" s="287"/>
      <c r="AB27" s="287"/>
      <c r="AC27" s="287"/>
      <c r="AD27" s="288"/>
      <c r="AE27" s="288"/>
      <c r="AF27" s="239"/>
      <c r="AG27" s="239"/>
      <c r="AH27" s="239"/>
      <c r="AI27" s="239"/>
      <c r="AJ27" s="734"/>
      <c r="AK27" s="221"/>
      <c r="AL27" s="252">
        <v>6.0</v>
      </c>
      <c r="AM27" s="701"/>
      <c r="AN27" s="782"/>
      <c r="AO27" s="258"/>
      <c r="AP27" s="252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0</v>
      </c>
      <c r="AQ27" s="252">
        <f>(COUNTIFS(Jadwal!$D$7:$D$592,AM27,Jadwal!$E$7:$E$592,"P",Jadwal!$L$7:$L$592,$AP$20)+COUNTIFS(Jadwal!$O$7:$O$592,AM27,Jadwal!$P$7:$P$592,"P",Jadwal!$V$7:$V$592,$AP$20)+COUNTIFS(Jadwal!$Y$7:$Y$592,AM27,Jadwal!$Z$7:$Z$592,"P",Jadwal!$AF$7:$AF$592,$AP$20)+COUNTIFS(Jadwal!$AI$7:$AI$592,AM27,Jadwal!$AJ$7:$AJ$592,"P",Jadwal!$AP$7:$AP$592,$AP$20)+COUNTIFS(Jadwal!$AS$7:$AS$592,AM27,Jadwal!$AT$7:$AT$592,"P",Jadwal!$AZ$7:$AZ$592,$AP$20))+(COUNTIFS(Jadwal!$D$7:$D$592,AM27,Jadwal!$E$7:$E$592,"PM",Jadwal!$L$7:$L$592,$AP$20)+COUNTIFS(Jadwal!$O$7:$O$592,AM27,Jadwal!$P$7:$P$592,"PM",Jadwal!$V$7:$V$592,$AP$20)+COUNTIFS(Jadwal!$Y$7:$Y$592,AM27,Jadwal!$Z$7:$Z$592,"PM",Jadwal!$AF$7:$AF$592,$AP$20)+COUNTIFS(Jadwal!$AI$7:$AI$592,AM27,Jadwal!$AJ$7:$AJ$592,"PM",Jadwal!$AP$7:$AP$592,$AP$20)+COUNTIFS(Jadwal!$AS$7:$AS$592,AM27,Jadwal!$AT$7:$AT$592,"PM",Jadwal!$AZ$7:$AZ$592,$AP$20))</f>
        <v>0</v>
      </c>
      <c r="AR27" s="252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0</v>
      </c>
      <c r="AS27" s="252">
        <f>(COUNTIFS(Jadwal!$D$7:$D$592,AM27,Jadwal!$E$7:$E$592,"P",Jadwal!$L$7:$L$592,$AR$20)+COUNTIFS(Jadwal!$O$7:$O$592,AM27,Jadwal!$P$7:$P$592,"P",Jadwal!$V$7:$V$592,$AR$20)+COUNTIFS(Jadwal!$Y$7:$Y$592,AM27,Jadwal!$Z$7:$Z$592,"P",Jadwal!$AF$7:$AF$592,$AR$20)+COUNTIFS(Jadwal!$AI$7:$AI$592,AM27,Jadwal!$AJ$7:$AJ$592,"P",Jadwal!$AP$7:$AP$592,$AR$20)+COUNTIFS(Jadwal!$AS$7:$AS$592,AM27,Jadwal!$AT$7:$AT$592,"P",Jadwal!$AZ$7:$AZ$592,$AR$20))+(COUNTIFS(Jadwal!$D$7:$D$592,AM27,Jadwal!$E$7:$E$592,"PM",Jadwal!$L$7:$L$592,$AR$20)+COUNTIFS(Jadwal!$O$7:$O$592,AM27,Jadwal!$P$7:$P$592,"PM",Jadwal!$V$7:$V$592,$AR$20)+COUNTIFS(Jadwal!$Y$7:$Y$592,AM27,Jadwal!$Z$7:$Z$592,"PM",Jadwal!$AF$7:$AF$592,$AR$20)+COUNTIFS(Jadwal!$AI$7:$AI$592,AM27,Jadwal!$AJ$7:$AJ$592,"PM",Jadwal!$AP$7:$AP$592,$AR$20)+COUNTIFS(Jadwal!$AS$7:$AS$592,AM27,Jadwal!$AT$7:$AT$592,"PM",Jadwal!$AZ$7:$AZ$592,$AR$20))</f>
        <v>0</v>
      </c>
      <c r="AT27" s="226"/>
      <c r="AU27" s="221"/>
      <c r="AV27" s="221"/>
      <c r="AW27" s="221"/>
      <c r="AX27" s="221"/>
      <c r="AY27" s="221"/>
      <c r="AZ27" s="221"/>
      <c r="BA27" s="221"/>
      <c r="BB27" s="221"/>
      <c r="BC27" s="221"/>
      <c r="BD27" s="221"/>
      <c r="BE27" s="221"/>
    </row>
    <row r="28" ht="12.75" customHeight="1">
      <c r="A28" s="239"/>
      <c r="B28" s="554"/>
      <c r="C28" s="720"/>
      <c r="D28" s="605"/>
      <c r="E28" s="673"/>
      <c r="F28" s="673"/>
      <c r="G28" s="674"/>
      <c r="H28" s="674"/>
      <c r="I28" s="675"/>
      <c r="J28" s="618"/>
      <c r="K28" s="670"/>
      <c r="L28" s="247"/>
      <c r="M28" s="247"/>
      <c r="N28" s="248"/>
      <c r="O28" s="248"/>
      <c r="P28" s="247"/>
      <c r="Q28" s="247"/>
      <c r="R28" s="286"/>
      <c r="S28" s="247"/>
      <c r="T28" s="551"/>
      <c r="U28" s="247"/>
      <c r="V28" s="224"/>
      <c r="W28" s="224"/>
      <c r="X28" s="224"/>
      <c r="Y28" s="224"/>
      <c r="Z28" s="264"/>
      <c r="AA28" s="264"/>
      <c r="AB28" s="264"/>
      <c r="AC28" s="264"/>
      <c r="AD28" s="265"/>
      <c r="AE28" s="265"/>
      <c r="AF28" s="221"/>
      <c r="AG28" s="221"/>
      <c r="AH28" s="221"/>
      <c r="AI28" s="221"/>
      <c r="AJ28" s="320"/>
      <c r="AK28" s="221"/>
      <c r="AL28" s="252">
        <v>7.0</v>
      </c>
      <c r="AM28" s="673"/>
      <c r="AN28" s="690"/>
      <c r="AO28" s="548"/>
      <c r="AP28" s="252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0</v>
      </c>
      <c r="AQ28" s="252">
        <f>(COUNTIFS(Jadwal!$D$7:$D$592,AM28,Jadwal!$E$7:$E$592,"P",Jadwal!$L$7:$L$592,$AP$20)+COUNTIFS(Jadwal!$O$7:$O$592,AM28,Jadwal!$P$7:$P$592,"P",Jadwal!$V$7:$V$592,$AP$20)+COUNTIFS(Jadwal!$Y$7:$Y$592,AM28,Jadwal!$Z$7:$Z$592,"P",Jadwal!$AF$7:$AF$592,$AP$20)+COUNTIFS(Jadwal!$AI$7:$AI$592,AM28,Jadwal!$AJ$7:$AJ$592,"P",Jadwal!$AP$7:$AP$592,$AP$20)+COUNTIFS(Jadwal!$AS$7:$AS$592,AM28,Jadwal!$AT$7:$AT$592,"P",Jadwal!$AZ$7:$AZ$592,$AP$20))+(COUNTIFS(Jadwal!$D$7:$D$592,AM28,Jadwal!$E$7:$E$592,"PM",Jadwal!$L$7:$L$592,$AP$20)+COUNTIFS(Jadwal!$O$7:$O$592,AM28,Jadwal!$P$7:$P$592,"PM",Jadwal!$V$7:$V$592,$AP$20)+COUNTIFS(Jadwal!$Y$7:$Y$592,AM28,Jadwal!$Z$7:$Z$592,"PM",Jadwal!$AF$7:$AF$592,$AP$20)+COUNTIFS(Jadwal!$AI$7:$AI$592,AM28,Jadwal!$AJ$7:$AJ$592,"PM",Jadwal!$AP$7:$AP$592,$AP$20)+COUNTIFS(Jadwal!$AS$7:$AS$592,AM28,Jadwal!$AT$7:$AT$592,"PM",Jadwal!$AZ$7:$AZ$592,$AP$20))</f>
        <v>0</v>
      </c>
      <c r="AR28" s="252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0</v>
      </c>
      <c r="AS28" s="252">
        <f>(COUNTIFS(Jadwal!$D$7:$D$592,AM28,Jadwal!$E$7:$E$592,"P",Jadwal!$L$7:$L$592,$AR$20)+COUNTIFS(Jadwal!$O$7:$O$592,AM28,Jadwal!$P$7:$P$592,"P",Jadwal!$V$7:$V$592,$AR$20)+COUNTIFS(Jadwal!$Y$7:$Y$592,AM28,Jadwal!$Z$7:$Z$592,"P",Jadwal!$AF$7:$AF$592,$AR$20)+COUNTIFS(Jadwal!$AI$7:$AI$592,AM28,Jadwal!$AJ$7:$AJ$592,"P",Jadwal!$AP$7:$AP$592,$AR$20)+COUNTIFS(Jadwal!$AS$7:$AS$592,AM28,Jadwal!$AT$7:$AT$592,"P",Jadwal!$AZ$7:$AZ$592,$AR$20))+(COUNTIFS(Jadwal!$D$7:$D$592,AM28,Jadwal!$E$7:$E$592,"PM",Jadwal!$L$7:$L$592,$AR$20)+COUNTIFS(Jadwal!$O$7:$O$592,AM28,Jadwal!$P$7:$P$592,"PM",Jadwal!$V$7:$V$592,$AR$20)+COUNTIFS(Jadwal!$Y$7:$Y$592,AM28,Jadwal!$Z$7:$Z$592,"PM",Jadwal!$AF$7:$AF$592,$AR$20)+COUNTIFS(Jadwal!$AI$7:$AI$592,AM28,Jadwal!$AJ$7:$AJ$592,"PM",Jadwal!$AP$7:$AP$592,$AR$20)+COUNTIFS(Jadwal!$AS$7:$AS$592,AM28,Jadwal!$AT$7:$AT$592,"PM",Jadwal!$AZ$7:$AZ$592,$AR$20))</f>
        <v>0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  <c r="BD28" s="221"/>
      <c r="BE28" s="221"/>
    </row>
    <row r="29" ht="12.75" customHeight="1">
      <c r="A29" s="239"/>
      <c r="B29" s="554"/>
      <c r="C29" s="541"/>
      <c r="D29" s="605"/>
      <c r="E29" s="231"/>
      <c r="F29" s="231"/>
      <c r="G29" s="243"/>
      <c r="H29" s="243"/>
      <c r="I29" s="239"/>
      <c r="J29" s="758"/>
      <c r="K29" s="533"/>
      <c r="L29" s="246"/>
      <c r="M29" s="246"/>
      <c r="N29" s="246"/>
      <c r="O29" s="239"/>
      <c r="P29" s="239"/>
      <c r="Q29" s="247"/>
      <c r="R29" s="247"/>
      <c r="S29" s="247"/>
      <c r="T29" s="614"/>
      <c r="U29" s="247"/>
      <c r="V29" s="224"/>
      <c r="W29" s="224"/>
      <c r="X29" s="224"/>
      <c r="Y29" s="224"/>
      <c r="Z29" s="264"/>
      <c r="AA29" s="264"/>
      <c r="AB29" s="264"/>
      <c r="AC29" s="264"/>
      <c r="AD29" s="265"/>
      <c r="AE29" s="265"/>
      <c r="AF29" s="221"/>
      <c r="AG29" s="221"/>
      <c r="AH29" s="221"/>
      <c r="AI29" s="221"/>
      <c r="AJ29" s="320"/>
      <c r="AK29" s="221"/>
      <c r="AL29" s="252">
        <v>8.0</v>
      </c>
      <c r="AM29" s="231"/>
      <c r="AN29" s="252"/>
      <c r="AO29" s="252"/>
      <c r="AP29" s="252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0</v>
      </c>
      <c r="AQ29" s="252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0</v>
      </c>
      <c r="AR29" s="252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0</v>
      </c>
      <c r="AS29" s="252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  <c r="BD29" s="221"/>
      <c r="BE29" s="221"/>
    </row>
    <row r="30" ht="12.75" customHeight="1">
      <c r="A30" s="239"/>
      <c r="B30" s="301"/>
      <c r="C30" s="301"/>
      <c r="D30" s="302"/>
      <c r="E30" s="231"/>
      <c r="F30" s="243"/>
      <c r="G30" s="243"/>
      <c r="H30" s="239"/>
      <c r="I30" s="239"/>
      <c r="J30" s="247"/>
      <c r="K30" s="247"/>
      <c r="L30" s="247"/>
      <c r="M30" s="247"/>
      <c r="N30" s="248"/>
      <c r="O30" s="248"/>
      <c r="P30" s="247"/>
      <c r="Q30" s="247"/>
      <c r="R30" s="247"/>
      <c r="S30" s="247"/>
      <c r="T30" s="247"/>
      <c r="U30" s="247"/>
      <c r="V30" s="224"/>
      <c r="W30" s="224"/>
      <c r="X30" s="224"/>
      <c r="Y30" s="224"/>
      <c r="Z30" s="264"/>
      <c r="AA30" s="264"/>
      <c r="AB30" s="264"/>
      <c r="AC30" s="264"/>
      <c r="AD30" s="265"/>
      <c r="AE30" s="265"/>
      <c r="AF30" s="221"/>
      <c r="AG30" s="221"/>
      <c r="AH30" s="221"/>
      <c r="AI30" s="221"/>
      <c r="AJ30" s="221"/>
      <c r="AK30" s="221"/>
      <c r="AL30" s="252">
        <v>9.0</v>
      </c>
      <c r="AM30" s="231"/>
      <c r="AN30" s="252"/>
      <c r="AO30" s="252"/>
      <c r="AP30" s="252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0</v>
      </c>
      <c r="AQ30" s="252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252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252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  <c r="BD30" s="221"/>
      <c r="BE30" s="221"/>
    </row>
    <row r="31" ht="12.75" customHeight="1">
      <c r="A31" s="239">
        <v>10.0</v>
      </c>
      <c r="B31" s="239"/>
      <c r="C31" s="239"/>
      <c r="D31" s="231"/>
      <c r="E31" s="239"/>
      <c r="F31" s="239"/>
      <c r="G31" s="246"/>
      <c r="H31" s="246"/>
      <c r="I31" s="239"/>
      <c r="J31" s="246"/>
      <c r="K31" s="239"/>
      <c r="L31" s="246"/>
      <c r="M31" s="246"/>
      <c r="N31" s="246"/>
      <c r="O31" s="239"/>
      <c r="P31" s="239"/>
      <c r="Q31" s="247"/>
      <c r="R31" s="247"/>
      <c r="S31" s="247"/>
      <c r="T31" s="239"/>
      <c r="U31" s="247"/>
      <c r="V31" s="224"/>
      <c r="W31" s="224"/>
      <c r="X31" s="221"/>
      <c r="Y31" s="221"/>
      <c r="Z31" s="221"/>
      <c r="AA31" s="221"/>
      <c r="AB31" s="226"/>
      <c r="AC31" s="226"/>
      <c r="AD31" s="226"/>
      <c r="AE31" s="221"/>
      <c r="AF31" s="221"/>
      <c r="AG31" s="221"/>
      <c r="AH31" s="221"/>
      <c r="AI31" s="221"/>
      <c r="AJ31" s="221"/>
      <c r="AK31" s="221"/>
      <c r="AL31" s="252">
        <v>10.0</v>
      </c>
      <c r="AM31" s="279"/>
      <c r="AN31" s="252"/>
      <c r="AO31" s="252"/>
      <c r="AP31" s="252">
        <f>COUNTIFS(Jadwal!$D$7:$D$537,AM31,Jadwal!$E$7:$E$537,"T",Jadwal!$L$7:$L$537,$AP$20)+COUNTIFS(Jadwal!$O$7:$O$537,AM31,Jadwal!$P$7:$P$537,"T",Jadwal!$V$7:$V$537,$AP$20)+COUNTIFS(Jadwal!$Y$7:$Y$537,AM31,Jadwal!$Z$7:$Z$537,"T",Jadwal!$AF$7:$AF$537,$AP$20)+COUNTIFS(Jadwal!$AI$7:$AI$537,AM31,Jadwal!$AJ$7:$AJ$537,"T",Jadwal!$AP$7:$AP$537,$AP$20)+COUNTIFS(Jadwal!$AS$7:$AS$537,AM31,Jadwal!$AT$7:$AT$537,"T",Jadwal!$AZ$7:$AZ$537,$AP$20)</f>
        <v>0</v>
      </c>
      <c r="AQ31" s="252">
        <f>COUNTIFS(Jadwal!$D$7:$D$537,AM31,Jadwal!$E$7:$E$537,"P",Jadwal!$L$7:$L$537,$AP$20)+COUNTIFS(Jadwal!$O$7:$O$537,AM31,Jadwal!$P$7:$P$537,"P",Jadwal!$V$7:$V$537,$AP$20)+COUNTIFS(Jadwal!$Y$7:$Y$537,AM31,Jadwal!$Z$7:$Z$537,"P",Jadwal!$AF$7:$AF$537,$AP$20)+COUNTIFS(Jadwal!$AI$7:$AI$537,AM31,Jadwal!$AJ$7:$AJ$537,"P",Jadwal!$AP$7:$AP$537,$AP$20)+COUNTIFS(Jadwal!$AS$7:$AS$537,AM31,Jadwal!$AT$7:$AT$537,"P",Jadwal!$AZ$7:$AZ$537,$AP$20)</f>
        <v>0</v>
      </c>
      <c r="AR31" s="252">
        <f>COUNTIFS(Jadwal!$D$7:$D$537,AM31,Jadwal!$E$7:$E$537,"T",Jadwal!$L$7:$L$537,$AR$20)+COUNTIFS(Jadwal!$O$7:$O$537,AM31,Jadwal!$P$7:$P$537,"T",Jadwal!$V$7:$V$537,$AR$20)+COUNTIFS(Jadwal!$Y$7:$Y$537,AM31,Jadwal!$Z$7:$Z$537,"T",Jadwal!$AF$7:$AF$537,$AR$20)+COUNTIFS(Jadwal!$AI$7:$AI$537,AM31,Jadwal!$AJ$7:$AJ$537,"T",Jadwal!$AP$7:$AP$537,$AR$20)+COUNTIFS(Jadwal!$AS$7:$AS$537,AM31,Jadwal!$AT$7:$AT$537,"T",Jadwal!$AZ$7:$AZ$537,$AR$20)</f>
        <v>0</v>
      </c>
      <c r="AS31" s="252">
        <f>COUNTIFS(Jadwal!$D$7:$D$537,AM31,Jadwal!$E$7:$E$537,"P",Jadwal!$L$7:$L$537,$AR$20)+COUNTIFS(Jadwal!$O$7:$O$537,AM31,Jadwal!$P$7:$P$537,"P",Jadwal!$V$7:$V$537,$AR$20)+COUNTIFS(Jadwal!$Y$7:$Y$537,AM31,Jadwal!$Z$7:$Z$537,"P",Jadwal!$AF$7:$AF$537,$AR$20)+COUNTIFS(Jadwal!$AI$7:$AI$537,AM31,Jadwal!$AJ$7:$AJ$537,"P",Jadwal!$AP$7:$AP$537,$AR$20)+COUNTIFS(Jadwal!$AS$7:$AS$537,AM31,Jadwal!$AT$7:$AT$537,"P",Jadwal!$AZ$7:$AZ$537,$AR$20)</f>
        <v>0</v>
      </c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  <c r="BD31" s="221"/>
      <c r="BE31" s="221"/>
    </row>
    <row r="32" ht="12.75" customHeight="1">
      <c r="A32" s="221"/>
      <c r="B32" s="221"/>
      <c r="C32" s="221"/>
      <c r="D32" s="222"/>
      <c r="E32" s="221"/>
      <c r="F32" s="221"/>
      <c r="G32" s="223"/>
      <c r="H32" s="223"/>
      <c r="I32" s="221"/>
      <c r="J32" s="223"/>
      <c r="K32" s="221"/>
      <c r="L32" s="223"/>
      <c r="M32" s="223"/>
      <c r="N32" s="223"/>
      <c r="O32" s="221"/>
      <c r="P32" s="221"/>
      <c r="Q32" s="224"/>
      <c r="R32" s="225"/>
      <c r="S32" s="225"/>
      <c r="T32" s="221"/>
      <c r="U32" s="224"/>
      <c r="V32" s="224"/>
      <c r="W32" s="224"/>
      <c r="X32" s="221"/>
      <c r="Y32" s="221"/>
      <c r="Z32" s="221"/>
      <c r="AA32" s="221"/>
      <c r="AB32" s="226"/>
      <c r="AC32" s="226"/>
      <c r="AD32" s="226"/>
      <c r="AE32" s="221"/>
      <c r="AF32" s="221"/>
      <c r="AG32" s="221"/>
      <c r="AH32" s="221"/>
      <c r="AI32" s="221"/>
      <c r="AJ32" s="221"/>
      <c r="AK32" s="221"/>
      <c r="AL32" s="221"/>
      <c r="AM32" s="221"/>
      <c r="AN32" s="221"/>
      <c r="AO32" s="221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  <c r="BD32" s="221"/>
      <c r="BE32" s="221"/>
    </row>
    <row r="33" ht="12.75" customHeight="1">
      <c r="A33" s="221"/>
      <c r="B33" s="221"/>
      <c r="C33" s="221"/>
      <c r="D33" s="222"/>
      <c r="E33" s="221"/>
      <c r="F33" s="221"/>
      <c r="G33" s="223"/>
      <c r="H33" s="223"/>
      <c r="I33" s="221"/>
      <c r="J33" s="223"/>
      <c r="K33" s="221"/>
      <c r="L33" s="223"/>
      <c r="M33" s="223"/>
      <c r="N33" s="223"/>
      <c r="O33" s="221"/>
      <c r="P33" s="221"/>
      <c r="Q33" s="224"/>
      <c r="R33" s="225"/>
      <c r="S33" s="225"/>
      <c r="T33" s="221"/>
      <c r="U33" s="224"/>
      <c r="V33" s="224"/>
      <c r="W33" s="224"/>
      <c r="X33" s="221"/>
      <c r="Y33" s="221"/>
      <c r="Z33" s="221"/>
      <c r="AA33" s="221"/>
      <c r="AB33" s="226"/>
      <c r="AC33" s="226"/>
      <c r="AD33" s="226"/>
      <c r="AE33" s="221"/>
      <c r="AF33" s="221"/>
      <c r="AG33" s="221"/>
      <c r="AH33" s="221"/>
      <c r="AI33" s="221"/>
      <c r="AJ33" s="221"/>
      <c r="AK33" s="221"/>
      <c r="AL33" s="280" t="s">
        <v>446</v>
      </c>
      <c r="AM33" s="281"/>
      <c r="AN33" s="92"/>
      <c r="AO33" s="92"/>
      <c r="AP33" s="92"/>
      <c r="AQ33" s="92"/>
      <c r="AR33" s="92"/>
      <c r="AS33" s="92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  <c r="BD33" s="221"/>
      <c r="BE33" s="221"/>
    </row>
    <row r="34" ht="12.75" customHeight="1">
      <c r="A34" s="227" t="s">
        <v>445</v>
      </c>
      <c r="B34" s="221"/>
      <c r="C34" s="221"/>
      <c r="D34" s="222"/>
      <c r="E34" s="221"/>
      <c r="F34" s="221"/>
      <c r="G34" s="223"/>
      <c r="H34" s="223"/>
      <c r="I34" s="221"/>
      <c r="J34" s="223"/>
      <c r="K34" s="221"/>
      <c r="L34" s="223"/>
      <c r="M34" s="223"/>
      <c r="N34" s="223"/>
      <c r="O34" s="221"/>
      <c r="P34" s="221"/>
      <c r="Q34" s="224"/>
      <c r="R34" s="225"/>
      <c r="S34" s="225"/>
      <c r="T34" s="221"/>
      <c r="U34" s="224"/>
      <c r="V34" s="224"/>
      <c r="W34" s="224"/>
      <c r="X34" s="221"/>
      <c r="Y34" s="221"/>
      <c r="Z34" s="221"/>
      <c r="AA34" s="221"/>
      <c r="AB34" s="226"/>
      <c r="AC34" s="226"/>
      <c r="AD34" s="226"/>
      <c r="AE34" s="221"/>
      <c r="AF34" s="221"/>
      <c r="AG34" s="221"/>
      <c r="AH34" s="221"/>
      <c r="AI34" s="221"/>
      <c r="AJ34" s="221"/>
      <c r="AK34" s="221"/>
      <c r="AL34" s="234" t="s">
        <v>372</v>
      </c>
      <c r="AM34" s="234" t="s">
        <v>12</v>
      </c>
      <c r="AN34" s="234" t="s">
        <v>376</v>
      </c>
      <c r="AO34" s="234" t="s">
        <v>403</v>
      </c>
      <c r="AP34" s="778" t="s">
        <v>665</v>
      </c>
      <c r="AQ34" s="219"/>
      <c r="AR34" s="282"/>
      <c r="AS34" s="283"/>
      <c r="AT34" s="282"/>
      <c r="AU34" s="283"/>
      <c r="AV34" s="221"/>
      <c r="AW34" s="221"/>
      <c r="AX34" s="221"/>
      <c r="AY34" s="221"/>
      <c r="AZ34" s="221"/>
      <c r="BA34" s="221"/>
      <c r="BB34" s="221"/>
      <c r="BC34" s="221"/>
      <c r="BD34" s="221"/>
      <c r="BE34" s="221"/>
    </row>
    <row r="35" ht="51.0" customHeight="1">
      <c r="A35" s="231" t="s">
        <v>372</v>
      </c>
      <c r="B35" s="232" t="s">
        <v>11</v>
      </c>
      <c r="C35" s="231" t="s">
        <v>373</v>
      </c>
      <c r="D35" s="233" t="s">
        <v>374</v>
      </c>
      <c r="E35" s="233" t="s">
        <v>375</v>
      </c>
      <c r="F35" s="231" t="s">
        <v>376</v>
      </c>
      <c r="G35" s="232" t="s">
        <v>377</v>
      </c>
      <c r="H35" s="232" t="s">
        <v>378</v>
      </c>
      <c r="I35" s="232" t="s">
        <v>379</v>
      </c>
      <c r="J35" s="231" t="s">
        <v>13</v>
      </c>
      <c r="K35" s="231" t="s">
        <v>14</v>
      </c>
      <c r="L35" s="231" t="s">
        <v>15</v>
      </c>
      <c r="M35" s="231" t="s">
        <v>16</v>
      </c>
      <c r="N35" s="231" t="s">
        <v>380</v>
      </c>
      <c r="O35" s="231" t="s">
        <v>381</v>
      </c>
      <c r="P35" s="231" t="s">
        <v>382</v>
      </c>
      <c r="Q35" s="231" t="s">
        <v>383</v>
      </c>
      <c r="R35" s="232" t="s">
        <v>384</v>
      </c>
      <c r="S35" s="232" t="s">
        <v>424</v>
      </c>
      <c r="T35" s="231" t="s">
        <v>385</v>
      </c>
      <c r="U35" s="231" t="s">
        <v>386</v>
      </c>
      <c r="V35" s="224"/>
      <c r="W35" s="224"/>
      <c r="X35" s="221"/>
      <c r="Y35" s="221"/>
      <c r="Z35" s="221"/>
      <c r="AA35" s="221"/>
      <c r="AB35" s="226"/>
      <c r="AC35" s="226"/>
      <c r="AD35" s="226"/>
      <c r="AE35" s="221"/>
      <c r="AF35" s="221"/>
      <c r="AG35" s="221"/>
      <c r="AH35" s="221"/>
      <c r="AI35" s="221"/>
      <c r="AJ35" s="221"/>
      <c r="AK35" s="221"/>
      <c r="AL35" s="250"/>
      <c r="AM35" s="748"/>
      <c r="AN35" s="748"/>
      <c r="AO35" s="748"/>
      <c r="AP35" s="749" t="s">
        <v>369</v>
      </c>
      <c r="AQ35" s="749" t="s">
        <v>404</v>
      </c>
      <c r="AR35" s="749" t="s">
        <v>369</v>
      </c>
      <c r="AS35" s="749" t="s">
        <v>404</v>
      </c>
      <c r="AT35" s="749" t="s">
        <v>369</v>
      </c>
      <c r="AU35" s="749" t="s">
        <v>404</v>
      </c>
      <c r="AV35" s="221"/>
      <c r="AW35" s="221"/>
      <c r="AX35" s="221"/>
      <c r="AY35" s="221"/>
      <c r="AZ35" s="221"/>
      <c r="BA35" s="221"/>
      <c r="BB35" s="221"/>
      <c r="BC35" s="221"/>
      <c r="BD35" s="221"/>
      <c r="BE35" s="221"/>
    </row>
    <row r="36" ht="15.75" customHeight="1">
      <c r="A36" s="239">
        <v>1.0</v>
      </c>
      <c r="B36" s="537"/>
      <c r="C36" s="784"/>
      <c r="D36" s="785"/>
      <c r="E36" s="231"/>
      <c r="F36" s="231"/>
      <c r="G36" s="243"/>
      <c r="H36" s="243"/>
      <c r="I36" s="239"/>
      <c r="J36" s="549"/>
      <c r="K36" s="247"/>
      <c r="L36" s="247"/>
      <c r="M36" s="247"/>
      <c r="N36" s="248"/>
      <c r="O36" s="248"/>
      <c r="P36" s="247"/>
      <c r="Q36" s="247"/>
      <c r="R36" s="247"/>
      <c r="S36" s="247"/>
      <c r="T36" s="718"/>
      <c r="U36" s="247"/>
      <c r="V36" s="247"/>
      <c r="W36" s="247"/>
      <c r="X36" s="247"/>
      <c r="Y36" s="247"/>
      <c r="Z36" s="287"/>
      <c r="AA36" s="287"/>
      <c r="AB36" s="287"/>
      <c r="AC36" s="287"/>
      <c r="AD36" s="288"/>
      <c r="AE36" s="288"/>
      <c r="AF36" s="221"/>
      <c r="AG36" s="221"/>
      <c r="AH36" s="221"/>
      <c r="AI36" s="221"/>
      <c r="AJ36" s="719"/>
      <c r="AK36" s="221"/>
      <c r="AL36" s="750">
        <v>1.0</v>
      </c>
      <c r="AM36" s="785"/>
      <c r="AN36" s="781"/>
      <c r="AO36" s="258"/>
      <c r="AP36" s="252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0</v>
      </c>
      <c r="AQ36" s="252">
        <f>(COUNTIFS(Jadwal!$D$7:$D$592,AM36,Jadwal!$E$7:$E$592,"P",Jadwal!$L$7:$L$592,$AP$34)+COUNTIFS(Jadwal!$O$7:$O$592,AM36,Jadwal!$P$7:$P$592,"P",Jadwal!$V$7:$V$592,$AP$34)+COUNTIFS(Jadwal!$Y$7:$Y$592,AM36,Jadwal!$Z$7:$Z$592,"P",Jadwal!$AF$7:$AF$592,$AP$34)+COUNTIFS(Jadwal!$AI$7:$AI$592,AM36,Jadwal!$AJ$7:$AJ$592,"P",Jadwal!$AP$7:$AP$592,$AP$34)+COUNTIFS(Jadwal!$AS$7:$AS$592,AM36,Jadwal!$AT$7:$AT$592,"P",Jadwal!$AZ$7:$AZ$592,$AP$34))+ (COUNTIFS(Jadwal!$D$7:$D$592,AM36,Jadwal!$E$7:$E$592,"PM",Jadwal!$L$7:$L$592,$AP$34)+COUNTIFS(Jadwal!$O$7:$O$592,AM36,Jadwal!$P$7:$P$592,"PM",Jadwal!$V$7:$V$592,$AP$34)+COUNTIFS(Jadwal!$Y$7:$Y$592,AM36,Jadwal!$Z$7:$Z$592,"PM",Jadwal!$AF$7:$AF$592,$AP$34)+COUNTIFS(Jadwal!$AI$7:$AI$592,AM36,Jadwal!$AJ$7:$AJ$592,"PM",Jadwal!$AP$7:$AP$592,$AP$34)+COUNTIFS(Jadwal!$AS$7:$AS$592,AM36,Jadwal!$AT$7:$AT$592,"PM",Jadwal!$AZ$7:$AZ$592,$AP$34))</f>
        <v>0</v>
      </c>
      <c r="AR36" s="252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0</v>
      </c>
      <c r="AS36" s="252">
        <f>COUNTIFS(Jadwal!$D$7:$D$537,AM36,Jadwal!$E$7:$E$537,"P",Jadwal!$L$7:$L$537,$AR$34)+COUNTIFS(Jadwal!$O$7:$O$537,AM36,Jadwal!$P$7:$P$537,"P",Jadwal!$V$7:$V$537,$AR$34)+COUNTIFS(Jadwal!$Y$7:$Y$537,AM36,Jadwal!$Z$7:$Z$537,"P",Jadwal!$AF$7:$AF$537,$AR$34)+COUNTIFS(Jadwal!$AI$7:$AI$537,AM36,Jadwal!$AJ$7:$AJ$537,"P",Jadwal!$AP$7:$AP$537,$AR$34)+COUNTIFS(Jadwal!$AS$7:$AS$537,AM36,Jadwal!$AT$7:$AT$537,"P",Jadwal!$AZ$7:$AZ$537,$AR$34)</f>
        <v>0</v>
      </c>
      <c r="AT36" s="252">
        <f>COUNTIFS(Jadwal!$D$7:$D$64,AM36,Jadwal!$E$7:$E$64,"T",Jadwal!$L$7:$L$64,$AT$34)+COUNTIFS(Jadwal!$O$7:$O$64,AM36,Jadwal!$P$7:$P$64,"T",Jadwal!$V$7:$V$64,$AT$34)+COUNTIFS(Jadwal!$Y$7:$Y$64,AM36,Jadwal!$Z$7:$Z$64,"T",Jadwal!$AF$7:$AF$64,$AT$34)+COUNTIFS(Jadwal!$AI$7:$AI$64,AM36,Jadwal!$AJ$7:$AJ$64,"T",Jadwal!$AP$7:$AP$64,$AT$34)+COUNTIFS(Jadwal!$AS$7:$AS$64,AM36,Jadwal!$AT$7:$AT$64,"T",Jadwal!$AZ$7:$AZ$64,$AT$34)</f>
        <v>0</v>
      </c>
      <c r="AU36" s="252">
        <f>COUNTIFS(Jadwal!$D$7:$D$64,AM36,Jadwal!$E$7:$E$64,"P",Jadwal!$L$7:$L$64,$AT$34)+COUNTIFS(Jadwal!$O$7:$O$64,AM36,Jadwal!$P$7:$P$64,"P",Jadwal!$V$7:$V$64,$AT$34)+COUNTIFS(Jadwal!$Y$7:$Y$64,AM36,Jadwal!$Z$7:$Z$64,"P",Jadwal!$AF$7:$AF$64,$AT$34)+COUNTIFS(Jadwal!$AI$7:$AI$64,AM36,Jadwal!$AJ$7:$AJ$64,"P",Jadwal!$AP$7:$AP$64,$AT$34)+COUNTIFS(Jadwal!$AS$7:$AS$64,AM36,Jadwal!$AT$7:$AT$64,"P",Jadwal!$AZ$7:$AZ$64,$AT$34)</f>
        <v>0</v>
      </c>
      <c r="AV36" s="226"/>
      <c r="AW36" s="221"/>
      <c r="AX36" s="221"/>
      <c r="AY36" s="221"/>
      <c r="AZ36" s="221"/>
      <c r="BA36" s="221"/>
      <c r="BB36" s="221"/>
      <c r="BC36" s="221"/>
      <c r="BD36" s="221"/>
      <c r="BE36" s="221"/>
    </row>
    <row r="37" ht="15.75" customHeight="1">
      <c r="A37" s="239">
        <v>2.0</v>
      </c>
      <c r="B37" s="544"/>
      <c r="C37" s="786"/>
      <c r="D37" s="624"/>
      <c r="E37" s="231"/>
      <c r="F37" s="231"/>
      <c r="G37" s="243"/>
      <c r="H37" s="243"/>
      <c r="I37" s="239"/>
      <c r="J37" s="787"/>
      <c r="K37" s="247"/>
      <c r="L37" s="247"/>
      <c r="M37" s="247"/>
      <c r="N37" s="248"/>
      <c r="O37" s="248"/>
      <c r="P37" s="248"/>
      <c r="Q37" s="247"/>
      <c r="R37" s="247"/>
      <c r="S37" s="247"/>
      <c r="T37" s="701"/>
      <c r="U37" s="247"/>
      <c r="V37" s="247"/>
      <c r="W37" s="247"/>
      <c r="X37" s="247"/>
      <c r="Y37" s="247"/>
      <c r="Z37" s="287"/>
      <c r="AA37" s="287"/>
      <c r="AB37" s="287"/>
      <c r="AC37" s="287"/>
      <c r="AD37" s="288"/>
      <c r="AE37" s="288"/>
      <c r="AF37" s="221"/>
      <c r="AG37" s="221"/>
      <c r="AH37" s="221"/>
      <c r="AI37" s="221"/>
      <c r="AJ37" s="719"/>
      <c r="AK37" s="221"/>
      <c r="AL37" s="750">
        <v>2.0</v>
      </c>
      <c r="AM37" s="624"/>
      <c r="AN37" s="782"/>
      <c r="AO37" s="258"/>
      <c r="AP37" s="252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0</v>
      </c>
      <c r="AQ37" s="252">
        <f>(COUNTIFS(Jadwal!$D$7:$D$592,AM37,Jadwal!$E$7:$E$592,"P",Jadwal!$L$7:$L$592,$AP$34)+COUNTIFS(Jadwal!$O$7:$O$592,AM37,Jadwal!$P$7:$P$592,"P",Jadwal!$V$7:$V$592,$AP$34)+COUNTIFS(Jadwal!$Y$7:$Y$592,AM37,Jadwal!$Z$7:$Z$592,"P",Jadwal!$AF$7:$AF$592,$AP$34)+COUNTIFS(Jadwal!$AI$7:$AI$592,AM37,Jadwal!$AJ$7:$AJ$592,"P",Jadwal!$AP$7:$AP$592,$AP$34)+COUNTIFS(Jadwal!$AS$7:$AS$592,AM37,Jadwal!$AT$7:$AT$592,"P",Jadwal!$AZ$7:$AZ$592,$AP$34))+ (COUNTIFS(Jadwal!$D$7:$D$592,AM37,Jadwal!$E$7:$E$592,"PM",Jadwal!$L$7:$L$592,$AP$34)+COUNTIFS(Jadwal!$O$7:$O$592,AM37,Jadwal!$P$7:$P$592,"PM",Jadwal!$V$7:$V$592,$AP$34)+COUNTIFS(Jadwal!$Y$7:$Y$592,AM37,Jadwal!$Z$7:$Z$592,"PM",Jadwal!$AF$7:$AF$592,$AP$34)+COUNTIFS(Jadwal!$AI$7:$AI$592,AM37,Jadwal!$AJ$7:$AJ$592,"PM",Jadwal!$AP$7:$AP$592,$AP$34)+COUNTIFS(Jadwal!$AS$7:$AS$592,AM37,Jadwal!$AT$7:$AT$592,"PM",Jadwal!$AZ$7:$AZ$592,$AP$34))</f>
        <v>0</v>
      </c>
      <c r="AR37" s="252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0</v>
      </c>
      <c r="AS37" s="252">
        <f>COUNTIFS(Jadwal!$D$7:$D$537,AM37,Jadwal!$E$7:$E$537,"P",Jadwal!$L$7:$L$537,$AR$34)+COUNTIFS(Jadwal!$O$7:$O$537,AM37,Jadwal!$P$7:$P$537,"P",Jadwal!$V$7:$V$537,$AR$34)+COUNTIFS(Jadwal!$Y$7:$Y$537,AM37,Jadwal!$Z$7:$Z$537,"P",Jadwal!$AF$7:$AF$537,$AR$34)+COUNTIFS(Jadwal!$AI$7:$AI$537,AM37,Jadwal!$AJ$7:$AJ$537,"P",Jadwal!$AP$7:$AP$537,$AR$34)+COUNTIFS(Jadwal!$AS$7:$AS$537,AM37,Jadwal!$AT$7:$AT$537,"P",Jadwal!$AZ$7:$AZ$537,$AR$34)</f>
        <v>0</v>
      </c>
      <c r="AT37" s="252">
        <f>COUNTIFS(Jadwal!$D$7:$D$64,AM37,Jadwal!$E$7:$E$64,"T",Jadwal!$L$7:$L$64,$AT$34)+COUNTIFS(Jadwal!$O$7:$O$64,AM37,Jadwal!$P$7:$P$64,"T",Jadwal!$V$7:$V$64,$AT$34)+COUNTIFS(Jadwal!$Y$7:$Y$64,AM37,Jadwal!$Z$7:$Z$64,"T",Jadwal!$AF$7:$AF$64,$AT$34)+COUNTIFS(Jadwal!$AI$7:$AI$64,AM37,Jadwal!$AJ$7:$AJ$64,"T",Jadwal!$AP$7:$AP$64,$AT$34)+COUNTIFS(Jadwal!$AS$7:$AS$64,AM37,Jadwal!$AT$7:$AT$64,"T",Jadwal!$AZ$7:$AZ$64,$AT$34)</f>
        <v>0</v>
      </c>
      <c r="AU37" s="252">
        <f>COUNTIFS(Jadwal!$D$7:$D$64,AM37,Jadwal!$E$7:$E$64,"P",Jadwal!$L$7:$L$64,$AT$34)+COUNTIFS(Jadwal!$O$7:$O$64,AM37,Jadwal!$P$7:$P$64,"P",Jadwal!$V$7:$V$64,$AT$34)+COUNTIFS(Jadwal!$Y$7:$Y$64,AM37,Jadwal!$Z$7:$Z$64,"P",Jadwal!$AF$7:$AF$64,$AT$34)+COUNTIFS(Jadwal!$AI$7:$AI$64,AM37,Jadwal!$AJ$7:$AJ$64,"P",Jadwal!$AP$7:$AP$64,$AT$34)+COUNTIFS(Jadwal!$AS$7:$AS$64,AM37,Jadwal!$AT$7:$AT$64,"P",Jadwal!$AZ$7:$AZ$64,$AT$34)</f>
        <v>0</v>
      </c>
      <c r="AV37" s="226"/>
      <c r="AW37" s="221"/>
      <c r="AX37" s="221"/>
      <c r="AY37" s="221"/>
      <c r="AZ37" s="221"/>
      <c r="BA37" s="221"/>
      <c r="BB37" s="221"/>
      <c r="BC37" s="221"/>
      <c r="BD37" s="221"/>
      <c r="BE37" s="221"/>
    </row>
    <row r="38" ht="15.75" customHeight="1">
      <c r="A38" s="239">
        <v>3.0</v>
      </c>
      <c r="B38" s="544"/>
      <c r="C38" s="786"/>
      <c r="D38" s="605"/>
      <c r="E38" s="231"/>
      <c r="F38" s="231"/>
      <c r="G38" s="243"/>
      <c r="H38" s="243"/>
      <c r="I38" s="239"/>
      <c r="J38" s="624"/>
      <c r="K38" s="247"/>
      <c r="L38" s="247"/>
      <c r="M38" s="247"/>
      <c r="N38" s="248"/>
      <c r="O38" s="248"/>
      <c r="P38" s="247"/>
      <c r="Q38" s="247"/>
      <c r="R38" s="286"/>
      <c r="S38" s="247"/>
      <c r="T38" s="788"/>
      <c r="U38" s="247"/>
      <c r="V38" s="247"/>
      <c r="W38" s="247"/>
      <c r="X38" s="247"/>
      <c r="Y38" s="247"/>
      <c r="Z38" s="287"/>
      <c r="AA38" s="287"/>
      <c r="AB38" s="287"/>
      <c r="AC38" s="287"/>
      <c r="AD38" s="288"/>
      <c r="AE38" s="288"/>
      <c r="AF38" s="221"/>
      <c r="AG38" s="221"/>
      <c r="AH38" s="221"/>
      <c r="AI38" s="221"/>
      <c r="AJ38" s="719"/>
      <c r="AK38" s="221"/>
      <c r="AL38" s="750">
        <v>3.0</v>
      </c>
      <c r="AM38" s="605"/>
      <c r="AN38" s="782"/>
      <c r="AO38" s="258"/>
      <c r="AP38" s="252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0</v>
      </c>
      <c r="AQ38" s="252">
        <f>(COUNTIFS(Jadwal!$D$7:$D$592,AM38,Jadwal!$E$7:$E$592,"P",Jadwal!$L$7:$L$592,$AP$34)+COUNTIFS(Jadwal!$O$7:$O$592,AM38,Jadwal!$P$7:$P$592,"P",Jadwal!$V$7:$V$592,$AP$34)+COUNTIFS(Jadwal!$Y$7:$Y$592,AM38,Jadwal!$Z$7:$Z$592,"P",Jadwal!$AF$7:$AF$592,$AP$34)+COUNTIFS(Jadwal!$AI$7:$AI$592,AM38,Jadwal!$AJ$7:$AJ$592,"P",Jadwal!$AP$7:$AP$592,$AP$34)+COUNTIFS(Jadwal!$AS$7:$AS$592,AM38,Jadwal!$AT$7:$AT$592,"P",Jadwal!$AZ$7:$AZ$592,$AP$34))+ (COUNTIFS(Jadwal!$D$7:$D$592,AM38,Jadwal!$E$7:$E$592,"PM",Jadwal!$L$7:$L$592,$AP$34)+COUNTIFS(Jadwal!$O$7:$O$592,AM38,Jadwal!$P$7:$P$592,"PM",Jadwal!$V$7:$V$592,$AP$34)+COUNTIFS(Jadwal!$Y$7:$Y$592,AM38,Jadwal!$Z$7:$Z$592,"PM",Jadwal!$AF$7:$AF$592,$AP$34)+COUNTIFS(Jadwal!$AI$7:$AI$592,AM38,Jadwal!$AJ$7:$AJ$592,"PM",Jadwal!$AP$7:$AP$592,$AP$34)+COUNTIFS(Jadwal!$AS$7:$AS$592,AM38,Jadwal!$AT$7:$AT$592,"PM",Jadwal!$AZ$7:$AZ$592,$AP$34))</f>
        <v>0</v>
      </c>
      <c r="AR38" s="252">
        <f>COUNTIFS(Jadwal!$D$7:$D$537,#REF!,Jadwal!$E$7:$E$537,"T",Jadwal!$L$7:$L$537,$AR$34)+COUNTIFS(Jadwal!$O$7:$O$537,#REF!,Jadwal!$P$7:$P$537,"T",Jadwal!$V$7:$V$537,$AR$34)+COUNTIFS(Jadwal!$Y$7:$Y$537,#REF!,Jadwal!$Z$7:$Z$537,"T",Jadwal!$AF$7:$AF$537,$AR$34)+COUNTIFS(Jadwal!$AI$7:$AI$537,#REF!,Jadwal!$AJ$7:$AJ$537,"T",Jadwal!$AP$7:$AP$537,$AR$34)+COUNTIFS(Jadwal!$AS$7:$AS$537,#REF!,Jadwal!$AT$7:$AT$537,"T",Jadwal!$AZ$7:$AZ$537,$AR$34)</f>
        <v>0</v>
      </c>
      <c r="AS38" s="252">
        <f>COUNTIFS(Jadwal!$D$7:$D$537,#REF!,Jadwal!$E$7:$E$537,"P",Jadwal!$L$7:$L$537,$AR$34)+COUNTIFS(Jadwal!$O$7:$O$537,#REF!,Jadwal!$P$7:$P$537,"P",Jadwal!$V$7:$V$537,$AR$34)+COUNTIFS(Jadwal!$Y$7:$Y$537,#REF!,Jadwal!$Z$7:$Z$537,"P",Jadwal!$AF$7:$AF$537,$AR$34)+COUNTIFS(Jadwal!$AI$7:$AI$537,#REF!,Jadwal!$AJ$7:$AJ$537,"P",Jadwal!$AP$7:$AP$537,$AR$34)+COUNTIFS(Jadwal!$AS$7:$AS$537,#REF!,Jadwal!$AT$7:$AT$537,"P",Jadwal!$AZ$7:$AZ$537,$AR$34)</f>
        <v>0</v>
      </c>
      <c r="AT38" s="252">
        <f>COUNTIFS(Jadwal!$D$7:$D$64,#REF!,Jadwal!$E$7:$E$64,"T",Jadwal!$L$7:$L$64,$AT$34)+COUNTIFS(Jadwal!$O$7:$O$64,#REF!,Jadwal!$P$7:$P$64,"T",Jadwal!$V$7:$V$64,$AT$34)+COUNTIFS(Jadwal!$Y$7:$Y$64,#REF!,Jadwal!$Z$7:$Z$64,"T",Jadwal!$AF$7:$AF$64,$AT$34)+COUNTIFS(Jadwal!$AI$7:$AI$64,#REF!,Jadwal!$AJ$7:$AJ$64,"T",Jadwal!$AP$7:$AP$64,$AT$34)+COUNTIFS(Jadwal!$AS$7:$AS$64,#REF!,Jadwal!$AT$7:$AT$64,"T",Jadwal!$AZ$7:$AZ$64,$AT$34)</f>
        <v>0</v>
      </c>
      <c r="AU38" s="252">
        <f>COUNTIFS(Jadwal!$D$7:$D$64,#REF!,Jadwal!$E$7:$E$64,"P",Jadwal!$L$7:$L$64,$AT$34)+COUNTIFS(Jadwal!$O$7:$O$64,#REF!,Jadwal!$P$7:$P$64,"P",Jadwal!$V$7:$V$64,$AT$34)+COUNTIFS(Jadwal!$Y$7:$Y$64,#REF!,Jadwal!$Z$7:$Z$64,"P",Jadwal!$AF$7:$AF$64,$AT$34)+COUNTIFS(Jadwal!$AI$7:$AI$64,#REF!,Jadwal!$AJ$7:$AJ$64,"P",Jadwal!$AP$7:$AP$64,$AT$34)+COUNTIFS(Jadwal!$AS$7:$AS$64,#REF!,Jadwal!$AT$7:$AT$64,"P",Jadwal!$AZ$7:$AZ$64,$AT$34)</f>
        <v>0</v>
      </c>
      <c r="AV38" s="221"/>
      <c r="AW38" s="221"/>
      <c r="AX38" s="221"/>
      <c r="AY38" s="221"/>
      <c r="AZ38" s="221"/>
      <c r="BA38" s="221"/>
      <c r="BB38" s="221"/>
      <c r="BC38" s="221"/>
      <c r="BD38" s="221"/>
      <c r="BE38" s="221"/>
    </row>
    <row r="39" ht="15.75" customHeight="1">
      <c r="A39" s="239">
        <v>4.0</v>
      </c>
      <c r="B39" s="544"/>
      <c r="C39" s="786"/>
      <c r="D39" s="624"/>
      <c r="E39" s="234"/>
      <c r="F39" s="755"/>
      <c r="G39" s="756"/>
      <c r="H39" s="757"/>
      <c r="I39" s="294"/>
      <c r="J39" s="605"/>
      <c r="K39" s="247"/>
      <c r="L39" s="247"/>
      <c r="M39" s="247"/>
      <c r="N39" s="248"/>
      <c r="O39" s="248"/>
      <c r="P39" s="247"/>
      <c r="Q39" s="247"/>
      <c r="R39" s="247"/>
      <c r="S39" s="247"/>
      <c r="T39" s="701"/>
      <c r="U39" s="247"/>
      <c r="V39" s="247"/>
      <c r="W39" s="247"/>
      <c r="X39" s="247"/>
      <c r="Y39" s="247"/>
      <c r="Z39" s="287"/>
      <c r="AA39" s="287"/>
      <c r="AB39" s="287"/>
      <c r="AC39" s="287"/>
      <c r="AD39" s="288"/>
      <c r="AE39" s="288"/>
      <c r="AF39" s="221"/>
      <c r="AG39" s="221"/>
      <c r="AH39" s="221"/>
      <c r="AI39" s="221"/>
      <c r="AJ39" s="719"/>
      <c r="AK39" s="221"/>
      <c r="AL39" s="750">
        <v>4.0</v>
      </c>
      <c r="AM39" s="624"/>
      <c r="AN39" s="782"/>
      <c r="AO39" s="258"/>
      <c r="AP39" s="252">
        <f>COUNTIFS(Jadwal!$D$7:$D$537,AM39,Jadwal!$E$7:$E$537,"T",Jadwal!$L$7:$L$537,$AP$34)+COUNTIFS(Jadwal!$O$7:$O$537,AM39,Jadwal!$P$7:$P$537,"T",Jadwal!$V$7:$V$537,$AP$34)+COUNTIFS(Jadwal!$Y$7:$Y$537,AM39,Jadwal!$Z$7:$Z$537,"T",Jadwal!$AF$7:$AF$537,$AP$34)+COUNTIFS(Jadwal!$AI$7:$AI$537,AM39,Jadwal!$AJ$7:$AJ$537,"T",Jadwal!$AP$7:$AP$537,$AP$34)+COUNTIFS(Jadwal!$AS$7:$AS$537,AM39,Jadwal!$AT$7:$AT$537,"T",Jadwal!$AZ$7:$AZ$537,$AP$34)</f>
        <v>0</v>
      </c>
      <c r="AQ39" s="252">
        <f>(COUNTIFS(Jadwal!$D$7:$D$592,AM39,Jadwal!$E$7:$E$592,"P",Jadwal!$L$7:$L$592,$AP$34)+COUNTIFS(Jadwal!$O$7:$O$592,AM39,Jadwal!$P$7:$P$592,"P",Jadwal!$V$7:$V$592,$AP$34)+COUNTIFS(Jadwal!$Y$7:$Y$592,AM39,Jadwal!$Z$7:$Z$592,"P",Jadwal!$AF$7:$AF$592,$AP$34)+COUNTIFS(Jadwal!$AI$7:$AI$592,AM39,Jadwal!$AJ$7:$AJ$592,"P",Jadwal!$AP$7:$AP$592,$AP$34)+COUNTIFS(Jadwal!$AS$7:$AS$592,AM39,Jadwal!$AT$7:$AT$592,"P",Jadwal!$AZ$7:$AZ$592,$AP$34))+ (COUNTIFS(Jadwal!$D$7:$D$592,AM39,Jadwal!$E$7:$E$592,"PM",Jadwal!$L$7:$L$592,$AP$34)+COUNTIFS(Jadwal!$O$7:$O$592,AM39,Jadwal!$P$7:$P$592,"PM",Jadwal!$V$7:$V$592,$AP$34)+COUNTIFS(Jadwal!$Y$7:$Y$592,AM39,Jadwal!$Z$7:$Z$592,"PM",Jadwal!$AF$7:$AF$592,$AP$34)+COUNTIFS(Jadwal!$AI$7:$AI$592,AM39,Jadwal!$AJ$7:$AJ$592,"PM",Jadwal!$AP$7:$AP$592,$AP$34)+COUNTIFS(Jadwal!$AS$7:$AS$592,AM39,Jadwal!$AT$7:$AT$592,"PM",Jadwal!$AZ$7:$AZ$592,$AP$34))</f>
        <v>0</v>
      </c>
      <c r="AR39" s="252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0</v>
      </c>
      <c r="AS39" s="252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0</v>
      </c>
      <c r="AT39" s="252">
        <f>COUNTIFS(Jadwal!$D$7:$D$64,AM38,Jadwal!$E$7:$E$64,"T",Jadwal!$L$7:$L$64,$AT$34)+COUNTIFS(Jadwal!$O$7:$O$64,AM38,Jadwal!$P$7:$P$64,"T",Jadwal!$V$7:$V$64,$AT$34)+COUNTIFS(Jadwal!$Y$7:$Y$64,AM38,Jadwal!$Z$7:$Z$64,"T",Jadwal!$AF$7:$AF$64,$AT$34)+COUNTIFS(Jadwal!$AI$7:$AI$64,AM38,Jadwal!$AJ$7:$AJ$64,"T",Jadwal!$AP$7:$AP$64,$AT$34)+COUNTIFS(Jadwal!$AS$7:$AS$64,AM38,Jadwal!$AT$7:$AT$64,"T",Jadwal!$AZ$7:$AZ$64,$AT$34)</f>
        <v>0</v>
      </c>
      <c r="AU39" s="252">
        <f>COUNTIFS(Jadwal!$D$7:$D$64,AM38,Jadwal!$E$7:$E$64,"P",Jadwal!$L$7:$L$64,$AT$34)+COUNTIFS(Jadwal!$O$7:$O$64,AM38,Jadwal!$P$7:$P$64,"P",Jadwal!$V$7:$V$64,$AT$34)+COUNTIFS(Jadwal!$Y$7:$Y$64,AM38,Jadwal!$Z$7:$Z$64,"P",Jadwal!$AF$7:$AF$64,$AT$34)+COUNTIFS(Jadwal!$AI$7:$AI$64,AM38,Jadwal!$AJ$7:$AJ$64,"P",Jadwal!$AP$7:$AP$64,$AT$34)+COUNTIFS(Jadwal!$AS$7:$AS$64,AM38,Jadwal!$AT$7:$AT$64,"P",Jadwal!$AZ$7:$AZ$64,$AT$34)</f>
        <v>0</v>
      </c>
      <c r="AV39" s="226"/>
      <c r="AW39" s="221"/>
      <c r="AX39" s="221"/>
      <c r="AY39" s="221"/>
      <c r="AZ39" s="221"/>
      <c r="BA39" s="221"/>
      <c r="BB39" s="221"/>
      <c r="BC39" s="221"/>
      <c r="BD39" s="221"/>
      <c r="BE39" s="221"/>
    </row>
    <row r="40" ht="15.75" customHeight="1">
      <c r="A40" s="276">
        <v>5.0</v>
      </c>
      <c r="B40" s="544"/>
      <c r="C40" s="786"/>
      <c r="D40" s="624"/>
      <c r="E40" s="239"/>
      <c r="F40" s="239"/>
      <c r="G40" s="246"/>
      <c r="H40" s="246"/>
      <c r="I40" s="239"/>
      <c r="J40" s="544"/>
      <c r="K40" s="789"/>
      <c r="L40" s="247"/>
      <c r="M40" s="247"/>
      <c r="N40" s="248"/>
      <c r="O40" s="248"/>
      <c r="P40" s="247"/>
      <c r="Q40" s="247"/>
      <c r="R40" s="247"/>
      <c r="S40" s="247"/>
      <c r="T40" s="551"/>
      <c r="U40" s="247"/>
      <c r="V40" s="247"/>
      <c r="W40" s="247"/>
      <c r="X40" s="247"/>
      <c r="Y40" s="247"/>
      <c r="Z40" s="287"/>
      <c r="AA40" s="287"/>
      <c r="AB40" s="287"/>
      <c r="AC40" s="287"/>
      <c r="AD40" s="288"/>
      <c r="AE40" s="288"/>
      <c r="AF40" s="221"/>
      <c r="AG40" s="221"/>
      <c r="AH40" s="221"/>
      <c r="AI40" s="221"/>
      <c r="AJ40" s="719"/>
      <c r="AK40" s="221"/>
      <c r="AL40" s="750">
        <v>5.0</v>
      </c>
      <c r="AM40" s="624"/>
      <c r="AN40" s="782"/>
      <c r="AO40" s="258"/>
      <c r="AP40" s="252">
        <f>COUNTIFS(Jadwal!$D$7:$D$537,AM40,Jadwal!$E$7:$E$537,"T",Jadwal!$L$7:$L$537,$AP$34)+COUNTIFS(Jadwal!$O$7:$O$537,AM40,Jadwal!$P$7:$P$537,"T",Jadwal!$V$7:$V$537,$AP$34)+COUNTIFS(Jadwal!$Y$7:$Y$537,AM40,Jadwal!$Z$7:$Z$537,"T",Jadwal!$AF$7:$AF$537,$AP$34)+COUNTIFS(Jadwal!$AI$7:$AI$537,AM40,Jadwal!$AJ$7:$AJ$537,"T",Jadwal!$AP$7:$AP$537,$AP$34)+COUNTIFS(Jadwal!$AS$7:$AS$537,AM40,Jadwal!$AT$7:$AT$537,"T",Jadwal!$AZ$7:$AZ$537,$AP$34)</f>
        <v>0</v>
      </c>
      <c r="AQ40" s="252">
        <f>(COUNTIFS(Jadwal!$D$7:$D$592,AM40,Jadwal!$E$7:$E$592,"P",Jadwal!$L$7:$L$592,$AP$34)+COUNTIFS(Jadwal!$O$7:$O$592,AM40,Jadwal!$P$7:$P$592,"P",Jadwal!$V$7:$V$592,$AP$34)+COUNTIFS(Jadwal!$Y$7:$Y$592,AM40,Jadwal!$Z$7:$Z$592,"P",Jadwal!$AF$7:$AF$592,$AP$34)+COUNTIFS(Jadwal!$AI$7:$AI$592,AM40,Jadwal!$AJ$7:$AJ$592,"P",Jadwal!$AP$7:$AP$592,$AP$34)+COUNTIFS(Jadwal!$AS$7:$AS$592,AM40,Jadwal!$AT$7:$AT$592,"P",Jadwal!$AZ$7:$AZ$592,$AP$34))+ (COUNTIFS(Jadwal!$D$7:$D$592,AM40,Jadwal!$E$7:$E$592,"PM",Jadwal!$L$7:$L$592,$AP$34)+COUNTIFS(Jadwal!$O$7:$O$592,AM40,Jadwal!$P$7:$P$592,"PM",Jadwal!$V$7:$V$592,$AP$34)+COUNTIFS(Jadwal!$Y$7:$Y$592,AM40,Jadwal!$Z$7:$Z$592,"PM",Jadwal!$AF$7:$AF$592,$AP$34)+COUNTIFS(Jadwal!$AI$7:$AI$592,AM40,Jadwal!$AJ$7:$AJ$592,"PM",Jadwal!$AP$7:$AP$592,$AP$34)+COUNTIFS(Jadwal!$AS$7:$AS$592,AM40,Jadwal!$AT$7:$AT$592,"PM",Jadwal!$AZ$7:$AZ$592,$AP$34))</f>
        <v>0</v>
      </c>
      <c r="AR40" s="252">
        <f>COUNTIFS(Jadwal!$D$7:$D$537,AM40,Jadwal!$E$7:$E$537,"T",Jadwal!$L$7:$L$537,$AR$34)+COUNTIFS(Jadwal!$O$7:$O$537,AM40,Jadwal!$P$7:$P$537,"T",Jadwal!$V$7:$V$537,$AR$34)+COUNTIFS(Jadwal!$Y$7:$Y$537,AM40,Jadwal!$Z$7:$Z$537,"T",Jadwal!$AF$7:$AF$537,$AR$34)+COUNTIFS(Jadwal!$AI$7:$AI$537,AM40,Jadwal!$AJ$7:$AJ$537,"T",Jadwal!$AP$7:$AP$537,$AR$34)+COUNTIFS(Jadwal!$AS$7:$AS$537,AM40,Jadwal!$AT$7:$AT$537,"T",Jadwal!$AZ$7:$AZ$537,$AR$34)</f>
        <v>0</v>
      </c>
      <c r="AS40" s="252">
        <f>COUNTIFS(Jadwal!$D$7:$D$537,AM40,Jadwal!$E$7:$E$537,"P",Jadwal!$L$7:$L$537,$AR$34)+COUNTIFS(Jadwal!$O$7:$O$537,AM40,Jadwal!$P$7:$P$537,"P",Jadwal!$V$7:$V$537,$AR$34)+COUNTIFS(Jadwal!$Y$7:$Y$537,AM40,Jadwal!$Z$7:$Z$537,"P",Jadwal!$AF$7:$AF$537,$AR$34)+COUNTIFS(Jadwal!$AI$7:$AI$537,AM40,Jadwal!$AJ$7:$AJ$537,"P",Jadwal!$AP$7:$AP$537,$AR$34)+COUNTIFS(Jadwal!$AS$7:$AS$537,AM40,Jadwal!$AT$7:$AT$537,"P",Jadwal!$AZ$7:$AZ$537,$AR$34)</f>
        <v>0</v>
      </c>
      <c r="AT40" s="252">
        <f>COUNTIFS(Jadwal!$D$7:$D$64,AM40,Jadwal!$E$7:$E$64,"T",Jadwal!$L$7:$L$64,$AT$34)+COUNTIFS(Jadwal!$O$7:$O$64,AM40,Jadwal!$P$7:$P$64,"T",Jadwal!$V$7:$V$64,$AT$34)+COUNTIFS(Jadwal!$Y$7:$Y$64,AM40,Jadwal!$Z$7:$Z$64,"T",Jadwal!$AF$7:$AF$64,$AT$34)+COUNTIFS(Jadwal!$AI$7:$AI$64,AM40,Jadwal!$AJ$7:$AJ$64,"T",Jadwal!$AP$7:$AP$64,$AT$34)+COUNTIFS(Jadwal!$AS$7:$AS$64,AM40,Jadwal!$AT$7:$AT$64,"T",Jadwal!$AZ$7:$AZ$64,$AT$34)</f>
        <v>0</v>
      </c>
      <c r="AU40" s="252">
        <f>COUNTIFS(Jadwal!$D$7:$D$64,AM40,Jadwal!$E$7:$E$64,"P",Jadwal!$L$7:$L$64,$AT$34)+COUNTIFS(Jadwal!$O$7:$O$64,AM40,Jadwal!$P$7:$P$64,"P",Jadwal!$V$7:$V$64,$AT$34)+COUNTIFS(Jadwal!$Y$7:$Y$64,AM40,Jadwal!$Z$7:$Z$64,"P",Jadwal!$AF$7:$AF$64,$AT$34)+COUNTIFS(Jadwal!$AI$7:$AI$64,AM40,Jadwal!$AJ$7:$AJ$64,"P",Jadwal!$AP$7:$AP$64,$AT$34)+COUNTIFS(Jadwal!$AS$7:$AS$64,AM40,Jadwal!$AT$7:$AT$64,"P",Jadwal!$AZ$7:$AZ$64,$AT$34)</f>
        <v>0</v>
      </c>
      <c r="AV40" s="226"/>
      <c r="AW40" s="221"/>
      <c r="AX40" s="221"/>
      <c r="AY40" s="221"/>
      <c r="AZ40" s="221"/>
      <c r="BA40" s="221"/>
      <c r="BB40" s="221"/>
      <c r="BC40" s="221"/>
      <c r="BD40" s="221"/>
      <c r="BE40" s="221"/>
    </row>
    <row r="41" ht="15.75" customHeight="1">
      <c r="A41" s="276">
        <v>6.0</v>
      </c>
      <c r="B41" s="544"/>
      <c r="C41" s="786"/>
      <c r="D41" s="624"/>
      <c r="E41" s="231"/>
      <c r="F41" s="231"/>
      <c r="G41" s="243"/>
      <c r="H41" s="243"/>
      <c r="I41" s="239"/>
      <c r="J41" s="544"/>
      <c r="K41" s="789"/>
      <c r="L41" s="247"/>
      <c r="M41" s="247"/>
      <c r="N41" s="248"/>
      <c r="O41" s="248"/>
      <c r="P41" s="248"/>
      <c r="Q41" s="247"/>
      <c r="R41" s="247"/>
      <c r="S41" s="247"/>
      <c r="T41" s="544"/>
      <c r="U41" s="247"/>
      <c r="V41" s="247"/>
      <c r="W41" s="247"/>
      <c r="X41" s="247"/>
      <c r="Y41" s="247"/>
      <c r="Z41" s="287"/>
      <c r="AA41" s="287"/>
      <c r="AB41" s="287"/>
      <c r="AC41" s="287"/>
      <c r="AD41" s="288"/>
      <c r="AE41" s="288"/>
      <c r="AF41" s="221"/>
      <c r="AG41" s="221"/>
      <c r="AH41" s="221"/>
      <c r="AI41" s="221"/>
      <c r="AJ41" s="719"/>
      <c r="AK41" s="221"/>
      <c r="AL41" s="750">
        <v>6.0</v>
      </c>
      <c r="AM41" s="624"/>
      <c r="AN41" s="782"/>
      <c r="AO41" s="258"/>
      <c r="AP41" s="252">
        <f>COUNTIFS(Jadwal!$D$7:$D$537,AM41,Jadwal!$E$7:$E$537,"T",Jadwal!$L$7:$L$537,$AP$34)+COUNTIFS(Jadwal!$O$7:$O$537,AM41,Jadwal!$P$7:$P$537,"T",Jadwal!$V$7:$V$537,$AP$34)+COUNTIFS(Jadwal!$Y$7:$Y$537,AM41,Jadwal!$Z$7:$Z$537,"T",Jadwal!$AF$7:$AF$537,$AP$34)+COUNTIFS(Jadwal!$AI$7:$AI$537,AM41,Jadwal!$AJ$7:$AJ$537,"T",Jadwal!$AP$7:$AP$537,$AP$34)+COUNTIFS(Jadwal!$AS$7:$AS$537,AM41,Jadwal!$AT$7:$AT$537,"T",Jadwal!$AZ$7:$AZ$537,$AP$34)</f>
        <v>0</v>
      </c>
      <c r="AQ41" s="252">
        <f>(COUNTIFS(Jadwal!$D$7:$D$592,AM41,Jadwal!$E$7:$E$592,"P",Jadwal!$L$7:$L$592,$AP$34)+COUNTIFS(Jadwal!$O$7:$O$592,AM41,Jadwal!$P$7:$P$592,"P",Jadwal!$V$7:$V$592,$AP$34)+COUNTIFS(Jadwal!$Y$7:$Y$592,AM41,Jadwal!$Z$7:$Z$592,"P",Jadwal!$AF$7:$AF$592,$AP$34)+COUNTIFS(Jadwal!$AI$7:$AI$592,AM41,Jadwal!$AJ$7:$AJ$592,"P",Jadwal!$AP$7:$AP$592,$AP$34)+COUNTIFS(Jadwal!$AS$7:$AS$592,AM41,Jadwal!$AT$7:$AT$592,"P",Jadwal!$AZ$7:$AZ$592,$AP$34))+ (COUNTIFS(Jadwal!$D$7:$D$592,AM41,Jadwal!$E$7:$E$592,"PM",Jadwal!$L$7:$L$592,$AP$34)+COUNTIFS(Jadwal!$O$7:$O$592,AM41,Jadwal!$P$7:$P$592,"PM",Jadwal!$V$7:$V$592,$AP$34)+COUNTIFS(Jadwal!$Y$7:$Y$592,AM41,Jadwal!$Z$7:$Z$592,"PM",Jadwal!$AF$7:$AF$592,$AP$34)+COUNTIFS(Jadwal!$AI$7:$AI$592,AM41,Jadwal!$AJ$7:$AJ$592,"PM",Jadwal!$AP$7:$AP$592,$AP$34)+COUNTIFS(Jadwal!$AS$7:$AS$592,AM41,Jadwal!$AT$7:$AT$592,"PM",Jadwal!$AZ$7:$AZ$592,$AP$34))</f>
        <v>0</v>
      </c>
      <c r="AR41" s="252">
        <f>COUNTIFS(Jadwal!$D$7:$D$537,AM39,Jadwal!$E$7:$E$537,"T",Jadwal!$L$7:$L$537,$AR$34)+COUNTIFS(Jadwal!$O$7:$O$537,AM39,Jadwal!$P$7:$P$537,"T",Jadwal!$V$7:$V$537,$AR$34)+COUNTIFS(Jadwal!$Y$7:$Y$537,AM39,Jadwal!$Z$7:$Z$537,"T",Jadwal!$AF$7:$AF$537,$AR$34)+COUNTIFS(Jadwal!$AI$7:$AI$537,AM39,Jadwal!$AJ$7:$AJ$537,"T",Jadwal!$AP$7:$AP$537,$AR$34)+COUNTIFS(Jadwal!$AS$7:$AS$537,AM39,Jadwal!$AT$7:$AT$537,"T",Jadwal!$AZ$7:$AZ$537,$AR$34)</f>
        <v>0</v>
      </c>
      <c r="AS41" s="252">
        <f>COUNTIFS(Jadwal!$D$7:$D$537,AM39,Jadwal!$E$7:$E$537,"P",Jadwal!$L$7:$L$537,$AR$34)+COUNTIFS(Jadwal!$O$7:$O$537,AM39,Jadwal!$P$7:$P$537,"P",Jadwal!$V$7:$V$537,$AR$34)+COUNTIFS(Jadwal!$Y$7:$Y$537,AM39,Jadwal!$Z$7:$Z$537,"P",Jadwal!$AF$7:$AF$537,$AR$34)+COUNTIFS(Jadwal!$AI$7:$AI$537,AM39,Jadwal!$AJ$7:$AJ$537,"P",Jadwal!$AP$7:$AP$537,$AR$34)+COUNTIFS(Jadwal!$AS$7:$AS$537,AM39,Jadwal!$AT$7:$AT$537,"P",Jadwal!$AZ$7:$AZ$537,$AR$34)</f>
        <v>0</v>
      </c>
      <c r="AT41" s="252">
        <f>COUNTIFS(Jadwal!$D$7:$D$64,AM39,Jadwal!$E$7:$E$64,"T",Jadwal!$L$7:$L$64,$AT$34)+COUNTIFS(Jadwal!$O$7:$O$64,AM39,Jadwal!$P$7:$P$64,"T",Jadwal!$V$7:$V$64,$AT$34)+COUNTIFS(Jadwal!$Y$7:$Y$64,AM39,Jadwal!$Z$7:$Z$64,"T",Jadwal!$AF$7:$AF$64,$AT$34)+COUNTIFS(Jadwal!$AI$7:$AI$64,AM39,Jadwal!$AJ$7:$AJ$64,"T",Jadwal!$AP$7:$AP$64,$AT$34)+COUNTIFS(Jadwal!$AS$7:$AS$64,AM39,Jadwal!$AT$7:$AT$64,"T",Jadwal!$AZ$7:$AZ$64,$AT$34)</f>
        <v>0</v>
      </c>
      <c r="AU41" s="252">
        <f>COUNTIFS(Jadwal!$D$7:$D$64,AM39,Jadwal!$E$7:$E$64,"P",Jadwal!$L$7:$L$64,$AT$34)+COUNTIFS(Jadwal!$O$7:$O$64,AM39,Jadwal!$P$7:$P$64,"P",Jadwal!$V$7:$V$64,$AT$34)+COUNTIFS(Jadwal!$Y$7:$Y$64,AM39,Jadwal!$Z$7:$Z$64,"P",Jadwal!$AF$7:$AF$64,$AT$34)+COUNTIFS(Jadwal!$AI$7:$AI$64,AM39,Jadwal!$AJ$7:$AJ$64,"P",Jadwal!$AP$7:$AP$64,$AT$34)+COUNTIFS(Jadwal!$AS$7:$AS$64,AM39,Jadwal!$AT$7:$AT$64,"P",Jadwal!$AZ$7:$AZ$64,$AT$34)</f>
        <v>0</v>
      </c>
      <c r="AV41" s="226"/>
      <c r="AW41" s="221"/>
      <c r="AX41" s="221"/>
      <c r="AY41" s="221"/>
      <c r="AZ41" s="221"/>
      <c r="BA41" s="221"/>
      <c r="BB41" s="221"/>
      <c r="BC41" s="221"/>
      <c r="BD41" s="221"/>
      <c r="BE41" s="221"/>
    </row>
    <row r="42" ht="15.75" customHeight="1">
      <c r="A42" s="276">
        <v>7.0</v>
      </c>
      <c r="B42" s="544"/>
      <c r="C42" s="786"/>
      <c r="D42" s="624"/>
      <c r="E42" s="231"/>
      <c r="F42" s="231"/>
      <c r="G42" s="243"/>
      <c r="H42" s="243"/>
      <c r="I42" s="239"/>
      <c r="J42" s="544"/>
      <c r="K42" s="789"/>
      <c r="L42" s="247"/>
      <c r="M42" s="247"/>
      <c r="N42" s="248"/>
      <c r="O42" s="248"/>
      <c r="P42" s="247"/>
      <c r="Q42" s="247"/>
      <c r="R42" s="286"/>
      <c r="S42" s="247"/>
      <c r="T42" s="551"/>
      <c r="U42" s="247"/>
      <c r="V42" s="247"/>
      <c r="W42" s="247"/>
      <c r="X42" s="247"/>
      <c r="Y42" s="247"/>
      <c r="Z42" s="287"/>
      <c r="AA42" s="287"/>
      <c r="AB42" s="287"/>
      <c r="AC42" s="287"/>
      <c r="AD42" s="288"/>
      <c r="AE42" s="288"/>
      <c r="AF42" s="221"/>
      <c r="AG42" s="221"/>
      <c r="AH42" s="221"/>
      <c r="AI42" s="221"/>
      <c r="AJ42" s="719"/>
      <c r="AK42" s="221"/>
      <c r="AL42" s="750">
        <v>7.0</v>
      </c>
      <c r="AM42" s="605"/>
      <c r="AN42" s="782"/>
      <c r="AO42" s="258"/>
      <c r="AP42" s="252">
        <f>COUNTIFS(Jadwal!$D$7:$D$537,AM42,Jadwal!$E$7:$E$537,"T",Jadwal!$L$7:$L$537,$AP$34)+COUNTIFS(Jadwal!$O$7:$O$537,AM42,Jadwal!$P$7:$P$537,"T",Jadwal!$V$7:$V$537,$AP$34)+COUNTIFS(Jadwal!$Y$7:$Y$537,AM42,Jadwal!$Z$7:$Z$537,"T",Jadwal!$AF$7:$AF$537,$AP$34)+COUNTIFS(Jadwal!$AI$7:$AI$537,AM42,Jadwal!$AJ$7:$AJ$537,"T",Jadwal!$AP$7:$AP$537,$AP$34)+COUNTIFS(Jadwal!$AS$7:$AS$537,AM42,Jadwal!$AT$7:$AT$537,"T",Jadwal!$AZ$7:$AZ$537,$AP$34)</f>
        <v>0</v>
      </c>
      <c r="AQ42" s="252">
        <f>COUNTIFS(Jadwal!$D$7:$D$537,AM42,Jadwal!$E$7:$E$537,"P",Jadwal!$L$7:$L$537,$AP$34)+COUNTIFS(Jadwal!$O$7:$O$537,AM42,Jadwal!$P$7:$P$537,"P",Jadwal!$V$7:$V$537,$AP$34)+COUNTIFS(Jadwal!$Y$7:$Y$537,AM42,Jadwal!$Z$7:$Z$537,"P",Jadwal!$AF$7:$AF$537,$AP$34)+COUNTIFS(Jadwal!$AI$7:$AI$537,AM42,Jadwal!$AJ$7:$AJ$537,"P",Jadwal!$AP$7:$AP$537,$AP$34)+COUNTIFS(Jadwal!$AS$7:$AS$537,AM42,Jadwal!$AT$7:$AT$537,"P",Jadwal!$AZ$7:$AZ$537,$AP$34)</f>
        <v>0</v>
      </c>
      <c r="AR42" s="252">
        <f>COUNTIFS(Jadwal!$D$7:$D$537,AM42,Jadwal!$E$7:$E$537,"T",Jadwal!$L$7:$L$537,$AR$34)+COUNTIFS(Jadwal!$O$7:$O$537,AM42,Jadwal!$P$7:$P$537,"T",Jadwal!$V$7:$V$537,$AR$34)+COUNTIFS(Jadwal!$Y$7:$Y$537,AM42,Jadwal!$Z$7:$Z$537,"T",Jadwal!$AF$7:$AF$537,$AR$34)+COUNTIFS(Jadwal!$AI$7:$AI$537,AM42,Jadwal!$AJ$7:$AJ$537,"T",Jadwal!$AP$7:$AP$537,$AR$34)+COUNTIFS(Jadwal!$AS$7:$AS$537,AM42,Jadwal!$AT$7:$AT$537,"T",Jadwal!$AZ$7:$AZ$537,$AR$34)</f>
        <v>0</v>
      </c>
      <c r="AS42" s="252">
        <f>COUNTIFS(Jadwal!$D$7:$D$537,AM42,Jadwal!$E$7:$E$537,"P",Jadwal!$L$7:$L$537,$AR$34)+COUNTIFS(Jadwal!$O$7:$O$537,AM42,Jadwal!$P$7:$P$537,"P",Jadwal!$V$7:$V$537,$AR$34)+COUNTIFS(Jadwal!$Y$7:$Y$537,AM42,Jadwal!$Z$7:$Z$537,"P",Jadwal!$AF$7:$AF$537,$AR$34)+COUNTIFS(Jadwal!$AI$7:$AI$537,AM42,Jadwal!$AJ$7:$AJ$537,"P",Jadwal!$AP$7:$AP$537,$AR$34)+COUNTIFS(Jadwal!$AS$7:$AS$537,AM42,Jadwal!$AT$7:$AT$537,"P",Jadwal!$AZ$7:$AZ$537,$AR$34)</f>
        <v>0</v>
      </c>
      <c r="AT42" s="252">
        <f>COUNTIFS(Jadwal!$D$7:$D$64,AM42,Jadwal!$E$7:$E$64,"T",Jadwal!$L$7:$L$64,$AT$34)+COUNTIFS(Jadwal!$O$7:$O$64,AM42,Jadwal!$P$7:$P$64,"T",Jadwal!$V$7:$V$64,$AT$34)+COUNTIFS(Jadwal!$Y$7:$Y$64,AM42,Jadwal!$Z$7:$Z$64,"T",Jadwal!$AF$7:$AF$64,$AT$34)+COUNTIFS(Jadwal!$AI$7:$AI$64,AM42,Jadwal!$AJ$7:$AJ$64,"T",Jadwal!$AP$7:$AP$64,$AT$34)+COUNTIFS(Jadwal!$AS$7:$AS$64,AM42,Jadwal!$AT$7:$AT$64,"T",Jadwal!$AZ$7:$AZ$64,$AT$34)</f>
        <v>0</v>
      </c>
      <c r="AU42" s="252">
        <f>COUNTIFS(Jadwal!$D$7:$D$64,AM42,Jadwal!$E$7:$E$64,"P",Jadwal!$L$7:$L$64,$AT$34)+COUNTIFS(Jadwal!$O$7:$O$64,AM42,Jadwal!$P$7:$P$64,"P",Jadwal!$V$7:$V$64,$AT$34)+COUNTIFS(Jadwal!$Y$7:$Y$64,AM42,Jadwal!$Z$7:$Z$64,"P",Jadwal!$AF$7:$AF$64,$AT$34)+COUNTIFS(Jadwal!$AI$7:$AI$64,AM42,Jadwal!$AJ$7:$AJ$64,"P",Jadwal!$AP$7:$AP$64,$AT$34)+COUNTIFS(Jadwal!$AS$7:$AS$64,AM42,Jadwal!$AT$7:$AT$64,"P",Jadwal!$AZ$7:$AZ$64,$AT$34)</f>
        <v>0</v>
      </c>
      <c r="AV42" s="221"/>
      <c r="AW42" s="221"/>
      <c r="AX42" s="221"/>
      <c r="AY42" s="221"/>
      <c r="AZ42" s="221"/>
      <c r="BA42" s="221"/>
      <c r="BB42" s="221"/>
      <c r="BC42" s="221"/>
      <c r="BD42" s="221"/>
      <c r="BE42" s="221"/>
    </row>
    <row r="43" ht="12.75" customHeight="1">
      <c r="A43" s="276">
        <v>8.0</v>
      </c>
      <c r="B43" s="544"/>
      <c r="C43" s="563"/>
      <c r="D43" s="624"/>
      <c r="E43" s="249"/>
      <c r="F43" s="249"/>
      <c r="G43" s="249"/>
      <c r="H43" s="249"/>
      <c r="I43" s="249"/>
      <c r="J43" s="644"/>
      <c r="K43" s="762"/>
      <c r="L43" s="246"/>
      <c r="M43" s="246"/>
      <c r="N43" s="246"/>
      <c r="O43" s="239"/>
      <c r="P43" s="239"/>
      <c r="Q43" s="247"/>
      <c r="R43" s="247"/>
      <c r="S43" s="247"/>
      <c r="T43" s="551"/>
      <c r="U43" s="247"/>
      <c r="V43" s="224"/>
      <c r="W43" s="224"/>
      <c r="X43" s="221"/>
      <c r="Y43" s="221"/>
      <c r="Z43" s="221"/>
      <c r="AA43" s="221"/>
      <c r="AB43" s="226"/>
      <c r="AC43" s="226"/>
      <c r="AD43" s="226"/>
      <c r="AE43" s="221"/>
      <c r="AF43" s="221"/>
      <c r="AG43" s="221"/>
      <c r="AH43" s="221"/>
      <c r="AI43" s="221"/>
      <c r="AJ43" s="221"/>
      <c r="AK43" s="221"/>
      <c r="AL43" s="750">
        <v>8.0</v>
      </c>
      <c r="AM43" s="624"/>
      <c r="AN43" s="782"/>
      <c r="AO43" s="258"/>
      <c r="AP43" s="252">
        <f>COUNTIFS(Jadwal!$D$7:$D$537,AM43,Jadwal!$E$7:$E$537,"T",Jadwal!$L$7:$L$537,$AP$34)+COUNTIFS(Jadwal!$O$7:$O$537,AM43,Jadwal!$P$7:$P$537,"T",Jadwal!$V$7:$V$537,$AP$34)+COUNTIFS(Jadwal!$Y$7:$Y$537,AM43,Jadwal!$Z$7:$Z$537,"T",Jadwal!$AF$7:$AF$537,$AP$34)+COUNTIFS(Jadwal!$AI$7:$AI$537,AM43,Jadwal!$AJ$7:$AJ$537,"T",Jadwal!$AP$7:$AP$537,$AP$34)+COUNTIFS(Jadwal!$AS$7:$AS$537,AM43,Jadwal!$AT$7:$AT$537,"T",Jadwal!$AZ$7:$AZ$537,$AP$34)</f>
        <v>0</v>
      </c>
      <c r="AQ43" s="252">
        <f>COUNTIFS(Jadwal!$D$7:$D$537,AM43,Jadwal!$E$7:$E$537,"P",Jadwal!$L$7:$L$537,$AP$34)+COUNTIFS(Jadwal!$O$7:$O$537,AM43,Jadwal!$P$7:$P$537,"P",Jadwal!$V$7:$V$537,$AP$34)+COUNTIFS(Jadwal!$Y$7:$Y$537,AM43,Jadwal!$Z$7:$Z$537,"P",Jadwal!$AF$7:$AF$537,$AP$34)+COUNTIFS(Jadwal!$AI$7:$AI$537,AM43,Jadwal!$AJ$7:$AJ$537,"P",Jadwal!$AP$7:$AP$537,$AP$34)+COUNTIFS(Jadwal!$AS$7:$AS$537,AM43,Jadwal!$AT$7:$AT$537,"P",Jadwal!$AZ$7:$AZ$537,$AP$34)</f>
        <v>0</v>
      </c>
      <c r="AR43" s="249">
        <v>0.0</v>
      </c>
      <c r="AS43" s="249">
        <v>0.0</v>
      </c>
      <c r="AT43" s="249">
        <v>0.0</v>
      </c>
      <c r="AU43" s="249">
        <v>0.0</v>
      </c>
      <c r="AV43" s="221"/>
      <c r="AW43" s="221"/>
      <c r="AX43" s="221"/>
      <c r="AY43" s="221"/>
      <c r="AZ43" s="221"/>
      <c r="BA43" s="221"/>
      <c r="BB43" s="221"/>
      <c r="BC43" s="221"/>
      <c r="BD43" s="221"/>
      <c r="BE43" s="221"/>
    </row>
    <row r="44" ht="12.75" customHeight="1">
      <c r="A44" s="276">
        <v>9.0</v>
      </c>
      <c r="B44" s="249"/>
      <c r="C44" s="249"/>
      <c r="D44" s="761"/>
      <c r="E44" s="249"/>
      <c r="F44" s="249"/>
      <c r="G44" s="249"/>
      <c r="H44" s="249"/>
      <c r="I44" s="249"/>
      <c r="J44" s="252"/>
      <c r="K44" s="762"/>
      <c r="L44" s="246"/>
      <c r="M44" s="246"/>
      <c r="N44" s="246"/>
      <c r="O44" s="239"/>
      <c r="P44" s="239"/>
      <c r="Q44" s="247"/>
      <c r="R44" s="247"/>
      <c r="S44" s="247"/>
      <c r="T44" s="239"/>
      <c r="U44" s="247"/>
      <c r="V44" s="224"/>
      <c r="W44" s="224"/>
      <c r="X44" s="221"/>
      <c r="Y44" s="221"/>
      <c r="Z44" s="221"/>
      <c r="AA44" s="221"/>
      <c r="AB44" s="226"/>
      <c r="AC44" s="226"/>
      <c r="AD44" s="226"/>
      <c r="AE44" s="221"/>
      <c r="AF44" s="221"/>
      <c r="AG44" s="221"/>
      <c r="AH44" s="221"/>
      <c r="AI44" s="221"/>
      <c r="AJ44" s="221"/>
      <c r="AK44" s="221"/>
      <c r="AL44" s="750">
        <v>9.0</v>
      </c>
      <c r="AM44" s="249"/>
      <c r="AN44" s="249"/>
      <c r="AO44" s="249"/>
      <c r="AP44" s="249">
        <v>0.0</v>
      </c>
      <c r="AQ44" s="249">
        <v>0.0</v>
      </c>
      <c r="AR44" s="249">
        <v>0.0</v>
      </c>
      <c r="AS44" s="249">
        <v>0.0</v>
      </c>
      <c r="AT44" s="249">
        <v>0.0</v>
      </c>
      <c r="AU44" s="249">
        <v>0.0</v>
      </c>
      <c r="AV44" s="221"/>
      <c r="AW44" s="221"/>
      <c r="AX44" s="221"/>
      <c r="AY44" s="221"/>
      <c r="AZ44" s="221"/>
      <c r="BA44" s="221"/>
      <c r="BB44" s="221"/>
      <c r="BC44" s="221"/>
      <c r="BD44" s="221"/>
      <c r="BE44" s="221"/>
    </row>
    <row r="45" ht="12.75" customHeight="1">
      <c r="A45" s="239">
        <v>10.0</v>
      </c>
      <c r="B45" s="763"/>
      <c r="C45" s="763"/>
      <c r="D45" s="251"/>
      <c r="E45" s="763"/>
      <c r="F45" s="763"/>
      <c r="G45" s="764"/>
      <c r="H45" s="764"/>
      <c r="I45" s="763"/>
      <c r="J45" s="764"/>
      <c r="K45" s="239"/>
      <c r="L45" s="246"/>
      <c r="M45" s="246"/>
      <c r="N45" s="246"/>
      <c r="O45" s="239"/>
      <c r="P45" s="239"/>
      <c r="Q45" s="247"/>
      <c r="R45" s="247"/>
      <c r="S45" s="247"/>
      <c r="T45" s="239"/>
      <c r="U45" s="247"/>
      <c r="V45" s="224"/>
      <c r="W45" s="224"/>
      <c r="X45" s="221"/>
      <c r="Y45" s="221"/>
      <c r="Z45" s="221"/>
      <c r="AA45" s="221"/>
      <c r="AB45" s="226"/>
      <c r="AC45" s="226"/>
      <c r="AD45" s="226"/>
      <c r="AE45" s="221"/>
      <c r="AF45" s="221"/>
      <c r="AG45" s="221"/>
      <c r="AH45" s="221"/>
      <c r="AI45" s="221"/>
      <c r="AJ45" s="221"/>
      <c r="AK45" s="221"/>
      <c r="AL45" s="750">
        <v>10.0</v>
      </c>
      <c r="AM45" s="279"/>
      <c r="AN45" s="252"/>
      <c r="AO45" s="252"/>
      <c r="AP45" s="252">
        <f>COUNTIFS(Jadwal!$D$7:$D$537,AM45,Jadwal!$E$7:$E$537,"T",Jadwal!$L$7:$L$537,$AP$34)+COUNTIFS(Jadwal!$O$7:$O$537,AM45,Jadwal!$P$7:$P$537,"T",Jadwal!$V$7:$V$537,$AP$34)+COUNTIFS(Jadwal!$Y$7:$Y$537,AM45,Jadwal!$Z$7:$Z$537,"T",Jadwal!$AF$7:$AF$537,$AP$34)+COUNTIFS(Jadwal!$AI$7:$AI$537,AM45,Jadwal!$AJ$7:$AJ$537,"T",Jadwal!$AP$7:$AP$537,$AP$34)+COUNTIFS(Jadwal!$AS$7:$AS$537,AM45,Jadwal!$AT$7:$AT$537,"T",Jadwal!$AZ$7:$AZ$537,$AP$34)</f>
        <v>0</v>
      </c>
      <c r="AQ45" s="252">
        <f>COUNTIFS(Jadwal!$D$7:$D$537,AM45,Jadwal!$E$7:$E$537,"P",Jadwal!$L$7:$L$537,$AP$34)+COUNTIFS(Jadwal!$O$7:$O$537,AM45,Jadwal!$P$7:$P$537,"P",Jadwal!$V$7:$V$537,$AP$34)+COUNTIFS(Jadwal!$Y$7:$Y$537,AM45,Jadwal!$Z$7:$Z$537,"P",Jadwal!$AF$7:$AF$537,$AP$34)+COUNTIFS(Jadwal!$AI$7:$AI$537,AM45,Jadwal!$AJ$7:$AJ$537,"P",Jadwal!$AP$7:$AP$537,$AP$34)+COUNTIFS(Jadwal!$AS$7:$AS$537,AM45,Jadwal!$AT$7:$AT$537,"P",Jadwal!$AZ$7:$AZ$537,$AP$34)</f>
        <v>0</v>
      </c>
      <c r="AR45" s="252">
        <f>COUNTIFS(Jadwal!$D$7:$D$537,AM45,Jadwal!$E$7:$E$537,"T",Jadwal!$L$7:$L$537,$AR$34)+COUNTIFS(Jadwal!$O$7:$O$537,AM45,Jadwal!$P$7:$P$537,"T",Jadwal!$V$7:$V$537,$AR$34)+COUNTIFS(Jadwal!$Y$7:$Y$537,AM45,Jadwal!$Z$7:$Z$537,"T",Jadwal!$AF$7:$AF$537,$AR$34)+COUNTIFS(Jadwal!$AI$7:$AI$537,AM45,Jadwal!$AJ$7:$AJ$537,"T",Jadwal!$AP$7:$AP$537,$AR$34)+COUNTIFS(Jadwal!$AS$7:$AS$537,AM45,Jadwal!$AT$7:$AT$537,"T",Jadwal!$AZ$7:$AZ$537,$AR$34)</f>
        <v>0</v>
      </c>
      <c r="AS45" s="252">
        <f>COUNTIFS(Jadwal!$D$7:$D$537,AM45,Jadwal!$E$7:$E$537,"P",Jadwal!$L$7:$L$537,$AR$34)+COUNTIFS(Jadwal!$O$7:$O$537,AM45,Jadwal!$P$7:$P$537,"P",Jadwal!$V$7:$V$537,$AR$34)+COUNTIFS(Jadwal!$Y$7:$Y$537,AM45,Jadwal!$Z$7:$Z$537,"P",Jadwal!$AF$7:$AF$537,$AR$34)+COUNTIFS(Jadwal!$AI$7:$AI$537,AM45,Jadwal!$AJ$7:$AJ$537,"P",Jadwal!$AP$7:$AP$537,$AR$34)+COUNTIFS(Jadwal!$AS$7:$AS$537,AM45,Jadwal!$AT$7:$AT$537,"P",Jadwal!$AZ$7:$AZ$537,$AR$34)</f>
        <v>0</v>
      </c>
      <c r="AT45" s="252">
        <f>COUNTIFS(Jadwal!$D$7:$D$64,AM45,Jadwal!$E$7:$E$64,"T",Jadwal!$L$7:$L$64,$AT$34)+COUNTIFS(Jadwal!$O$7:$O$64,AM45,Jadwal!$P$7:$P$64,"T",Jadwal!$V$7:$V$64,$AT$34)+COUNTIFS(Jadwal!$Y$7:$Y$64,AM45,Jadwal!$Z$7:$Z$64,"T",Jadwal!$AF$7:$AF$64,$AT$34)+COUNTIFS(Jadwal!$AI$7:$AI$64,AM45,Jadwal!$AJ$7:$AJ$64,"T",Jadwal!$AP$7:$AP$64,$AT$34)+COUNTIFS(Jadwal!$AS$7:$AS$64,AM45,Jadwal!$AT$7:$AT$64,"T",Jadwal!$AZ$7:$AZ$64,$AT$34)</f>
        <v>0</v>
      </c>
      <c r="AU45" s="252">
        <f>COUNTIFS(Jadwal!$D$7:$D$64,AM45,Jadwal!$E$7:$E$64,"P",Jadwal!$L$7:$L$64,$AT$34)+COUNTIFS(Jadwal!$O$7:$O$64,AM45,Jadwal!$P$7:$P$64,"P",Jadwal!$V$7:$V$64,$AT$34)+COUNTIFS(Jadwal!$Y$7:$Y$64,AM45,Jadwal!$Z$7:$Z$64,"P",Jadwal!$AF$7:$AF$64,$AT$34)+COUNTIFS(Jadwal!$AI$7:$AI$64,AM45,Jadwal!$AJ$7:$AJ$64,"P",Jadwal!$AP$7:$AP$64,$AT$34)+COUNTIFS(Jadwal!$AS$7:$AS$64,AM45,Jadwal!$AT$7:$AT$64,"P",Jadwal!$AZ$7:$AZ$64,$AT$34)</f>
        <v>0</v>
      </c>
      <c r="AV45" s="221"/>
      <c r="AW45" s="221"/>
      <c r="AX45" s="221"/>
      <c r="AY45" s="221"/>
      <c r="AZ45" s="221"/>
      <c r="BA45" s="221"/>
      <c r="BB45" s="221"/>
      <c r="BC45" s="221"/>
      <c r="BD45" s="221"/>
      <c r="BE45" s="221"/>
    </row>
    <row r="46" ht="12.75" customHeight="1">
      <c r="A46" s="221"/>
      <c r="B46" s="221"/>
      <c r="C46" s="221"/>
      <c r="D46" s="222"/>
      <c r="E46" s="221"/>
      <c r="F46" s="221"/>
      <c r="G46" s="223"/>
      <c r="H46" s="223"/>
      <c r="I46" s="221"/>
      <c r="J46" s="223"/>
      <c r="K46" s="221"/>
      <c r="L46" s="223"/>
      <c r="M46" s="223"/>
      <c r="N46" s="223"/>
      <c r="O46" s="221"/>
      <c r="P46" s="221"/>
      <c r="Q46" s="224"/>
      <c r="R46" s="225"/>
      <c r="S46" s="225"/>
      <c r="T46" s="221"/>
      <c r="U46" s="224"/>
      <c r="V46" s="224"/>
      <c r="W46" s="224"/>
      <c r="X46" s="221"/>
      <c r="Y46" s="221"/>
      <c r="Z46" s="221"/>
      <c r="AA46" s="221"/>
      <c r="AB46" s="226"/>
      <c r="AC46" s="226"/>
      <c r="AD46" s="226"/>
      <c r="AE46" s="221"/>
      <c r="AF46" s="221"/>
      <c r="AG46" s="221"/>
      <c r="AH46" s="221"/>
      <c r="AI46" s="221"/>
      <c r="AJ46" s="221"/>
      <c r="AK46" s="221"/>
      <c r="AL46" s="221"/>
      <c r="AM46" s="221"/>
      <c r="AN46" s="221"/>
      <c r="AO46" s="221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  <c r="BD46" s="221"/>
      <c r="BE46" s="221"/>
    </row>
    <row r="47" ht="12.75" customHeight="1">
      <c r="A47" s="221"/>
      <c r="B47" s="221"/>
      <c r="C47" s="221"/>
      <c r="D47" s="222"/>
      <c r="E47" s="221"/>
      <c r="F47" s="221"/>
      <c r="G47" s="223"/>
      <c r="H47" s="223"/>
      <c r="I47" s="221"/>
      <c r="J47" s="223"/>
      <c r="K47" s="221"/>
      <c r="L47" s="223"/>
      <c r="M47" s="223"/>
      <c r="N47" s="223"/>
      <c r="O47" s="221"/>
      <c r="P47" s="221"/>
      <c r="Q47" s="224"/>
      <c r="R47" s="225"/>
      <c r="S47" s="225"/>
      <c r="T47" s="221"/>
      <c r="U47" s="224"/>
      <c r="V47" s="224"/>
      <c r="W47" s="224"/>
      <c r="X47" s="221"/>
      <c r="Y47" s="221"/>
      <c r="Z47" s="221"/>
      <c r="AA47" s="221"/>
      <c r="AB47" s="226"/>
      <c r="AC47" s="226"/>
      <c r="AD47" s="226"/>
      <c r="AE47" s="221"/>
      <c r="AF47" s="221"/>
      <c r="AG47" s="221"/>
      <c r="AH47" s="221"/>
      <c r="AI47" s="221"/>
      <c r="AJ47" s="221"/>
      <c r="AK47" s="221"/>
      <c r="AL47" s="280" t="s">
        <v>462</v>
      </c>
      <c r="AM47" s="281"/>
      <c r="AN47" s="92"/>
      <c r="AO47" s="92"/>
      <c r="AP47" s="92"/>
      <c r="AQ47" s="92"/>
      <c r="AR47" s="92"/>
      <c r="AS47" s="92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  <c r="BD47" s="221"/>
      <c r="BE47" s="221"/>
    </row>
    <row r="48" ht="12.75" customHeight="1">
      <c r="A48" s="227" t="s">
        <v>461</v>
      </c>
      <c r="B48" s="221"/>
      <c r="C48" s="221"/>
      <c r="D48" s="222"/>
      <c r="E48" s="221"/>
      <c r="F48" s="221"/>
      <c r="G48" s="223"/>
      <c r="H48" s="223"/>
      <c r="I48" s="221"/>
      <c r="J48" s="223"/>
      <c r="K48" s="221"/>
      <c r="L48" s="223"/>
      <c r="M48" s="223"/>
      <c r="N48" s="223"/>
      <c r="O48" s="221"/>
      <c r="P48" s="221"/>
      <c r="Q48" s="224"/>
      <c r="R48" s="225"/>
      <c r="S48" s="225"/>
      <c r="T48" s="221"/>
      <c r="U48" s="224"/>
      <c r="V48" s="224"/>
      <c r="W48" s="224"/>
      <c r="X48" s="221"/>
      <c r="Y48" s="221"/>
      <c r="Z48" s="221"/>
      <c r="AA48" s="221"/>
      <c r="AB48" s="226"/>
      <c r="AC48" s="226"/>
      <c r="AD48" s="226"/>
      <c r="AE48" s="221"/>
      <c r="AF48" s="221"/>
      <c r="AG48" s="221"/>
      <c r="AH48" s="221"/>
      <c r="AI48" s="221"/>
      <c r="AJ48" s="221"/>
      <c r="AK48" s="221"/>
      <c r="AL48" s="234" t="s">
        <v>372</v>
      </c>
      <c r="AM48" s="234" t="s">
        <v>12</v>
      </c>
      <c r="AN48" s="234" t="s">
        <v>376</v>
      </c>
      <c r="AO48" s="234" t="s">
        <v>403</v>
      </c>
      <c r="AP48" s="778" t="s">
        <v>666</v>
      </c>
      <c r="AQ48" s="219"/>
      <c r="AR48" s="282"/>
      <c r="AS48" s="283"/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  <c r="BD48" s="221"/>
      <c r="BE48" s="221"/>
    </row>
    <row r="49" ht="51.0" customHeight="1">
      <c r="A49" s="231" t="s">
        <v>372</v>
      </c>
      <c r="B49" s="232" t="s">
        <v>11</v>
      </c>
      <c r="C49" s="231" t="s">
        <v>373</v>
      </c>
      <c r="D49" s="233" t="s">
        <v>374</v>
      </c>
      <c r="E49" s="233" t="s">
        <v>375</v>
      </c>
      <c r="F49" s="231" t="s">
        <v>376</v>
      </c>
      <c r="G49" s="232" t="s">
        <v>377</v>
      </c>
      <c r="H49" s="232" t="s">
        <v>378</v>
      </c>
      <c r="I49" s="232" t="s">
        <v>379</v>
      </c>
      <c r="J49" s="231" t="s">
        <v>13</v>
      </c>
      <c r="K49" s="231" t="s">
        <v>14</v>
      </c>
      <c r="L49" s="231" t="s">
        <v>15</v>
      </c>
      <c r="M49" s="231" t="s">
        <v>16</v>
      </c>
      <c r="N49" s="231" t="s">
        <v>380</v>
      </c>
      <c r="O49" s="231" t="s">
        <v>381</v>
      </c>
      <c r="P49" s="231" t="s">
        <v>382</v>
      </c>
      <c r="Q49" s="231" t="s">
        <v>383</v>
      </c>
      <c r="R49" s="232" t="s">
        <v>384</v>
      </c>
      <c r="S49" s="232" t="s">
        <v>424</v>
      </c>
      <c r="T49" s="231" t="s">
        <v>385</v>
      </c>
      <c r="U49" s="231" t="s">
        <v>386</v>
      </c>
      <c r="V49" s="224"/>
      <c r="W49" s="224"/>
      <c r="X49" s="221"/>
      <c r="Y49" s="221"/>
      <c r="Z49" s="221"/>
      <c r="AA49" s="221"/>
      <c r="AB49" s="226"/>
      <c r="AC49" s="226"/>
      <c r="AD49" s="226"/>
      <c r="AE49" s="221"/>
      <c r="AF49" s="221"/>
      <c r="AG49" s="221"/>
      <c r="AH49" s="221"/>
      <c r="AI49" s="221"/>
      <c r="AJ49" s="221"/>
      <c r="AK49" s="221"/>
      <c r="AL49" s="250"/>
      <c r="AM49" s="250"/>
      <c r="AN49" s="250"/>
      <c r="AO49" s="250"/>
      <c r="AP49" s="252" t="s">
        <v>369</v>
      </c>
      <c r="AQ49" s="252" t="s">
        <v>404</v>
      </c>
      <c r="AR49" s="252" t="s">
        <v>369</v>
      </c>
      <c r="AS49" s="252" t="s">
        <v>404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  <c r="BD49" s="221"/>
      <c r="BE49" s="221"/>
    </row>
    <row r="50" ht="12.75" customHeight="1">
      <c r="A50" s="239">
        <v>1.0</v>
      </c>
      <c r="B50" s="537"/>
      <c r="C50" s="784"/>
      <c r="D50" s="785"/>
      <c r="E50" s="231"/>
      <c r="F50" s="231"/>
      <c r="G50" s="243"/>
      <c r="H50" s="243"/>
      <c r="I50" s="239"/>
      <c r="J50" s="537"/>
      <c r="K50" s="790"/>
      <c r="L50" s="247"/>
      <c r="M50" s="247"/>
      <c r="N50" s="248"/>
      <c r="O50" s="248"/>
      <c r="P50" s="247"/>
      <c r="Q50" s="247"/>
      <c r="R50" s="247"/>
      <c r="S50" s="247"/>
      <c r="T50" s="718"/>
      <c r="U50" s="247"/>
      <c r="V50" s="224"/>
      <c r="W50" s="224"/>
      <c r="X50" s="221"/>
      <c r="Y50" s="221"/>
      <c r="Z50" s="221"/>
      <c r="AA50" s="221"/>
      <c r="AB50" s="226"/>
      <c r="AC50" s="226"/>
      <c r="AD50" s="226"/>
      <c r="AE50" s="221"/>
      <c r="AF50" s="221"/>
      <c r="AG50" s="221"/>
      <c r="AH50" s="221"/>
      <c r="AI50" s="221"/>
      <c r="AJ50" s="623"/>
      <c r="AK50" s="221"/>
      <c r="AL50" s="252">
        <v>1.0</v>
      </c>
      <c r="AM50" s="785"/>
      <c r="AN50" s="781"/>
      <c r="AO50" s="258"/>
      <c r="AP50" s="252">
        <f>COUNTIFS(Jadwal!$D$7:$D$537,AM50,Jadwal!$E$7:$E$537,"T",Jadwal!$L$7:$L$537,$AP$48)+COUNTIFS(Jadwal!$O$7:$O$537,AM50,Jadwal!$P$7:$P$537,"T",Jadwal!$V$7:$V$537,$AP$48)+COUNTIFS(Jadwal!$Y$7:$Y$537,AM50,Jadwal!$Z$7:$Z$537,"T",Jadwal!$AF$7:$AF$537,$AP$48)+COUNTIFS(Jadwal!$AI$7:$AI$537,AM50,Jadwal!$AJ$7:$AJ$537,"T",Jadwal!$AP$7:$AP$537,$AP$48)+COUNTIFS(Jadwal!$AS$7:$AS$537,AM50,Jadwal!$AT$7:$AT$537,"T",Jadwal!$AZ$7:$AZ$537,$AP$48)</f>
        <v>0</v>
      </c>
      <c r="AQ50" s="252">
        <f>(COUNTIFS(Jadwal!$D$7:$D$592,AM50,Jadwal!$E$7:$E$592,"P",Jadwal!$L$7:$L$592,$AP$48)+COUNTIFS(Jadwal!$O$7:$O$592,AM50,Jadwal!$P$7:$P$592,"P",Jadwal!$V$7:$V$592,$AP$48)+COUNTIFS(Jadwal!$Y$7:$Y$592,AM50,Jadwal!$Z$7:$Z$592,"P",Jadwal!$AF$7:$AF$592,$AP$48)+COUNTIFS(Jadwal!$AI$7:$AI$592,AM50,Jadwal!$AJ$7:$AJ$592,"P",Jadwal!$AP$7:$AP$592,$AP$48)+COUNTIFS(Jadwal!$AS$7:$AS$592,AM50,Jadwal!$AT$7:$AT$592,"P",Jadwal!$AZ$7:$AZ$592,$AP$48))+ (COUNTIFS(Jadwal!$D$7:$D$592,AM50,Jadwal!$E$7:$E$592,"PM",Jadwal!$L$7:$L$592,$AP$48)+COUNTIFS(Jadwal!$O$7:$O$592,AM50,Jadwal!$P$7:$P$592,"PM",Jadwal!$V$7:$V$592,$AP$48)+COUNTIFS(Jadwal!$Y$7:$Y$592,AM50,Jadwal!$Z$7:$Z$592,"PM",Jadwal!$AF$7:$AF$592,$AP$48)+COUNTIFS(Jadwal!$AI$7:$AI$592,AM50,Jadwal!$AJ$7:$AJ$592,"PM",Jadwal!$AP$7:$AP$592,$AP$48)+COUNTIFS(Jadwal!$AS$7:$AS$592,AM50,Jadwal!$AT$7:$AT$592,"PM",Jadwal!$AZ$7:$AZ$592,$AP$48))</f>
        <v>0</v>
      </c>
      <c r="AR50" s="252">
        <f>COUNTIFS(Jadwal!$D$7:$D$537,AM50,Jadwal!$E$7:$E$537,"T",Jadwal!$L$7:$L$537,$AR$48)+COUNTIFS(Jadwal!$O$7:$O$537,AM50,Jadwal!$P$7:$P$537,"T",Jadwal!$V$7:$V$537,$AR$48)+COUNTIFS(Jadwal!$Y$7:$Y$537,AM50,Jadwal!$Z$7:$Z$537,"T",Jadwal!$AF$7:$AF$537,$AR$48)+COUNTIFS(Jadwal!$AI$7:$AI$537,AM50,Jadwal!$AJ$7:$AJ$537,"T",Jadwal!$AP$7:$AP$537,$AR$48)+COUNTIFS(Jadwal!$AS$7:$AS$537,AM50,Jadwal!$AT$7:$AT$537,"T",Jadwal!$AZ$7:$AZ$537,$AR$48)</f>
        <v>0</v>
      </c>
      <c r="AS50" s="252">
        <f>COUNTIFS(Jadwal!$D$7:$D$537,AM50,Jadwal!$E$7:$E$537,"P",Jadwal!$L$7:$L$537,$AR$48)+COUNTIFS(Jadwal!$O$7:$O$537,AM50,Jadwal!$P$7:$P$537,"P",Jadwal!$V$7:$V$537,$AR$48)+COUNTIFS(Jadwal!$Y$7:$Y$537,AM50,Jadwal!$Z$7:$Z$537,"P",Jadwal!$AF$7:$AF$537,$AR$48)+COUNTIFS(Jadwal!$AI$7:$AI$537,AM50,Jadwal!$AJ$7:$AJ$537,"P",Jadwal!$AP$7:$AP$537,$AR$48)+COUNTIFS(Jadwal!$AS$7:$AS$537,AM50,Jadwal!$AT$7:$AT$537,"P",Jadwal!$AZ$7:$AZ$537,$AR$48)</f>
        <v>0</v>
      </c>
      <c r="AT50" s="226"/>
      <c r="AU50" s="221"/>
      <c r="AV50" s="221"/>
      <c r="AW50" s="221"/>
      <c r="AX50" s="221"/>
      <c r="AY50" s="221"/>
      <c r="AZ50" s="221"/>
      <c r="BA50" s="221"/>
      <c r="BB50" s="221"/>
      <c r="BC50" s="221"/>
      <c r="BD50" s="221"/>
      <c r="BE50" s="221"/>
    </row>
    <row r="51" ht="14.25" customHeight="1">
      <c r="A51" s="239">
        <v>2.0</v>
      </c>
      <c r="B51" s="544"/>
      <c r="C51" s="786"/>
      <c r="D51" s="605"/>
      <c r="E51" s="231"/>
      <c r="F51" s="231"/>
      <c r="G51" s="243"/>
      <c r="H51" s="243"/>
      <c r="I51" s="239"/>
      <c r="J51" s="544"/>
      <c r="K51" s="590"/>
      <c r="L51" s="247"/>
      <c r="M51" s="247"/>
      <c r="N51" s="248"/>
      <c r="O51" s="248"/>
      <c r="P51" s="247"/>
      <c r="Q51" s="247"/>
      <c r="R51" s="247"/>
      <c r="S51" s="247"/>
      <c r="T51" s="551"/>
      <c r="U51" s="247"/>
      <c r="V51" s="224"/>
      <c r="W51" s="224"/>
      <c r="X51" s="221"/>
      <c r="Y51" s="221"/>
      <c r="Z51" s="221"/>
      <c r="AA51" s="221"/>
      <c r="AB51" s="226"/>
      <c r="AC51" s="226"/>
      <c r="AD51" s="226"/>
      <c r="AE51" s="221"/>
      <c r="AF51" s="221"/>
      <c r="AG51" s="221"/>
      <c r="AH51" s="221"/>
      <c r="AI51" s="221"/>
      <c r="AJ51" s="719"/>
      <c r="AK51" s="221"/>
      <c r="AL51" s="252">
        <v>2.0</v>
      </c>
      <c r="AM51" s="605"/>
      <c r="AN51" s="782"/>
      <c r="AO51" s="258"/>
      <c r="AP51" s="252">
        <f>COUNTIFS(Jadwal!$D$7:$D$537,AM51,Jadwal!$E$7:$E$537,"T",Jadwal!$L$7:$L$537,$AP$48)+COUNTIFS(Jadwal!$O$7:$O$537,AM51,Jadwal!$P$7:$P$537,"T",Jadwal!$V$7:$V$537,$AP$48)+COUNTIFS(Jadwal!$Y$7:$Y$537,AM51,Jadwal!$Z$7:$Z$537,"T",Jadwal!$AF$7:$AF$537,$AP$48)+COUNTIFS(Jadwal!$AI$7:$AI$537,AM51,Jadwal!$AJ$7:$AJ$537,"T",Jadwal!$AP$7:$AP$537,$AP$48)+COUNTIFS(Jadwal!$AS$7:$AS$537,AM51,Jadwal!$AT$7:$AT$537,"T",Jadwal!$AZ$7:$AZ$537,$AP$48)</f>
        <v>0</v>
      </c>
      <c r="AQ51" s="252">
        <f>(COUNTIFS(Jadwal!$D$7:$D$592,AM51,Jadwal!$E$7:$E$592,"P",Jadwal!$L$7:$L$592,$AP$48)+COUNTIFS(Jadwal!$O$7:$O$592,AM51,Jadwal!$P$7:$P$592,"P",Jadwal!$V$7:$V$592,$AP$48)+COUNTIFS(Jadwal!$Y$7:$Y$592,AM51,Jadwal!$Z$7:$Z$592,"P",Jadwal!$AF$7:$AF$592,$AP$48)+COUNTIFS(Jadwal!$AI$7:$AI$592,AM51,Jadwal!$AJ$7:$AJ$592,"P",Jadwal!$AP$7:$AP$592,$AP$48)+COUNTIFS(Jadwal!$AS$7:$AS$592,AM51,Jadwal!$AT$7:$AT$592,"P",Jadwal!$AZ$7:$AZ$592,$AP$48))+ (COUNTIFS(Jadwal!$D$7:$D$592,AM51,Jadwal!$E$7:$E$592,"PM",Jadwal!$L$7:$L$592,$AP$48)+COUNTIFS(Jadwal!$O$7:$O$592,AM51,Jadwal!$P$7:$P$592,"PM",Jadwal!$V$7:$V$592,$AP$48)+COUNTIFS(Jadwal!$Y$7:$Y$592,AM51,Jadwal!$Z$7:$Z$592,"PM",Jadwal!$AF$7:$AF$592,$AP$48)+COUNTIFS(Jadwal!$AI$7:$AI$592,AM51,Jadwal!$AJ$7:$AJ$592,"PM",Jadwal!$AP$7:$AP$592,$AP$48)+COUNTIFS(Jadwal!$AS$7:$AS$592,AM51,Jadwal!$AT$7:$AT$592,"PM",Jadwal!$AZ$7:$AZ$592,$AP$48))</f>
        <v>0</v>
      </c>
      <c r="AR51" s="252">
        <f>COUNTIFS(Jadwal!$D$7:$D$537,AM51,Jadwal!$E$7:$E$537,"T",Jadwal!$L$7:$L$537,$AR$48)+COUNTIFS(Jadwal!$O$7:$O$537,AM51,Jadwal!$P$7:$P$537,"T",Jadwal!$V$7:$V$537,$AR$48)+COUNTIFS(Jadwal!$Y$7:$Y$537,AM51,Jadwal!$Z$7:$Z$537,"T",Jadwal!$AF$7:$AF$537,$AR$48)+COUNTIFS(Jadwal!$AI$7:$AI$537,AM51,Jadwal!$AJ$7:$AJ$537,"T",Jadwal!$AP$7:$AP$537,$AR$48)+COUNTIFS(Jadwal!$AS$7:$AS$537,AM51,Jadwal!$AT$7:$AT$537,"T",Jadwal!$AZ$7:$AZ$537,$AR$48)</f>
        <v>0</v>
      </c>
      <c r="AS51" s="252">
        <f>COUNTIFS(Jadwal!$D$7:$D$537,AM51,Jadwal!$E$7:$E$537,"P",Jadwal!$L$7:$L$537,$AR$48)+COUNTIFS(Jadwal!$O$7:$O$537,AM51,Jadwal!$P$7:$P$537,"P",Jadwal!$V$7:$V$537,$AR$48)+COUNTIFS(Jadwal!$Y$7:$Y$537,AM51,Jadwal!$Z$7:$Z$537,"P",Jadwal!$AF$7:$AF$537,$AR$48)+COUNTIFS(Jadwal!$AI$7:$AI$537,AM51,Jadwal!$AJ$7:$AJ$537,"P",Jadwal!$AP$7:$AP$537,$AR$48)+COUNTIFS(Jadwal!$AS$7:$AS$537,AM51,Jadwal!$AT$7:$AT$537,"P",Jadwal!$AZ$7:$AZ$537,$AR$48)</f>
        <v>0</v>
      </c>
      <c r="AT51" s="226"/>
      <c r="AU51" s="221"/>
      <c r="AV51" s="221"/>
      <c r="AW51" s="221"/>
      <c r="AX51" s="221"/>
      <c r="AY51" s="221"/>
      <c r="AZ51" s="221"/>
      <c r="BA51" s="221"/>
      <c r="BB51" s="221"/>
      <c r="BC51" s="221"/>
      <c r="BD51" s="221"/>
      <c r="BE51" s="221"/>
    </row>
    <row r="52" ht="15.75" customHeight="1">
      <c r="A52" s="239">
        <v>3.0</v>
      </c>
      <c r="B52" s="544"/>
      <c r="C52" s="786"/>
      <c r="D52" s="624"/>
      <c r="E52" s="231"/>
      <c r="F52" s="231"/>
      <c r="G52" s="243"/>
      <c r="H52" s="243"/>
      <c r="I52" s="239"/>
      <c r="J52" s="544"/>
      <c r="K52" s="590"/>
      <c r="L52" s="247"/>
      <c r="M52" s="247"/>
      <c r="N52" s="248"/>
      <c r="O52" s="248"/>
      <c r="P52" s="247"/>
      <c r="Q52" s="247"/>
      <c r="R52" s="247"/>
      <c r="S52" s="247"/>
      <c r="T52" s="551"/>
      <c r="U52" s="247"/>
      <c r="V52" s="224"/>
      <c r="W52" s="224"/>
      <c r="X52" s="221"/>
      <c r="Y52" s="221"/>
      <c r="Z52" s="221"/>
      <c r="AA52" s="221"/>
      <c r="AB52" s="226"/>
      <c r="AC52" s="226"/>
      <c r="AD52" s="226"/>
      <c r="AE52" s="221"/>
      <c r="AF52" s="221"/>
      <c r="AG52" s="221"/>
      <c r="AH52" s="221"/>
      <c r="AI52" s="221"/>
      <c r="AJ52" s="719"/>
      <c r="AK52" s="221"/>
      <c r="AL52" s="252">
        <v>3.0</v>
      </c>
      <c r="AM52" s="624"/>
      <c r="AN52" s="782"/>
      <c r="AO52" s="258"/>
      <c r="AP52" s="252">
        <f>COUNTIFS(Jadwal!$D$7:$D$537,AM52,Jadwal!$E$7:$E$537,"T",Jadwal!$L$7:$L$537,$AP$48)+COUNTIFS(Jadwal!$O$7:$O$537,AM52,Jadwal!$P$7:$P$537,"T",Jadwal!$V$7:$V$537,$AP$48)+COUNTIFS(Jadwal!$Y$7:$Y$537,AM52,Jadwal!$Z$7:$Z$537,"T",Jadwal!$AF$7:$AF$537,$AP$48)+COUNTIFS(Jadwal!$AI$7:$AI$537,AM52,Jadwal!$AJ$7:$AJ$537,"T",Jadwal!$AP$7:$AP$537,$AP$48)+COUNTIFS(Jadwal!$AS$7:$AS$537,AM52,Jadwal!$AT$7:$AT$537,"T",Jadwal!$AZ$7:$AZ$537,$AP$48)</f>
        <v>0</v>
      </c>
      <c r="AQ52" s="252">
        <f>(COUNTIFS(Jadwal!$D$7:$D$592,AM52,Jadwal!$E$7:$E$592,"P",Jadwal!$L$7:$L$592,$AP$48)+COUNTIFS(Jadwal!$O$7:$O$592,AM52,Jadwal!$P$7:$P$592,"P",Jadwal!$V$7:$V$592,$AP$48)+COUNTIFS(Jadwal!$Y$7:$Y$592,AM52,Jadwal!$Z$7:$Z$592,"P",Jadwal!$AF$7:$AF$592,$AP$48)+COUNTIFS(Jadwal!$AI$7:$AI$592,AM52,Jadwal!$AJ$7:$AJ$592,"P",Jadwal!$AP$7:$AP$592,$AP$48)+COUNTIFS(Jadwal!$AS$7:$AS$592,AM52,Jadwal!$AT$7:$AT$592,"P",Jadwal!$AZ$7:$AZ$592,$AP$48))+ (COUNTIFS(Jadwal!$D$7:$D$592,AM52,Jadwal!$E$7:$E$592,"PM",Jadwal!$L$7:$L$592,$AP$48)+COUNTIFS(Jadwal!$O$7:$O$592,AM52,Jadwal!$P$7:$P$592,"PM",Jadwal!$V$7:$V$592,$AP$48)+COUNTIFS(Jadwal!$Y$7:$Y$592,AM52,Jadwal!$Z$7:$Z$592,"PM",Jadwal!$AF$7:$AF$592,$AP$48)+COUNTIFS(Jadwal!$AI$7:$AI$592,AM52,Jadwal!$AJ$7:$AJ$592,"PM",Jadwal!$AP$7:$AP$592,$AP$48)+COUNTIFS(Jadwal!$AS$7:$AS$592,AM52,Jadwal!$AT$7:$AT$592,"PM",Jadwal!$AZ$7:$AZ$592,$AP$48))</f>
        <v>0</v>
      </c>
      <c r="AR52" s="252">
        <f>COUNTIFS(Jadwal!$D$7:$D$537,AM52,Jadwal!$E$7:$E$537,"T",Jadwal!$L$7:$L$537,$AR$48)+COUNTIFS(Jadwal!$O$7:$O$537,AM52,Jadwal!$P$7:$P$537,"T",Jadwal!$V$7:$V$537,$AR$48)+COUNTIFS(Jadwal!$Y$7:$Y$537,AM52,Jadwal!$Z$7:$Z$537,"T",Jadwal!$AF$7:$AF$537,$AR$48)+COUNTIFS(Jadwal!$AI$7:$AI$537,AM52,Jadwal!$AJ$7:$AJ$537,"T",Jadwal!$AP$7:$AP$537,$AR$48)+COUNTIFS(Jadwal!$AS$7:$AS$537,AM52,Jadwal!$AT$7:$AT$537,"T",Jadwal!$AZ$7:$AZ$537,$AR$48)</f>
        <v>0</v>
      </c>
      <c r="AS52" s="252">
        <f>COUNTIFS(Jadwal!$D$7:$D$537,AM52,Jadwal!$E$7:$E$537,"P",Jadwal!$L$7:$L$537,$AR$48)+COUNTIFS(Jadwal!$O$7:$O$537,AM52,Jadwal!$P$7:$P$537,"P",Jadwal!$V$7:$V$537,$AR$48)+COUNTIFS(Jadwal!$Y$7:$Y$537,AM52,Jadwal!$Z$7:$Z$537,"P",Jadwal!$AF$7:$AF$537,$AR$48)+COUNTIFS(Jadwal!$AI$7:$AI$537,AM52,Jadwal!$AJ$7:$AJ$537,"P",Jadwal!$AP$7:$AP$537,$AR$48)+COUNTIFS(Jadwal!$AS$7:$AS$537,AM52,Jadwal!$AT$7:$AT$537,"P",Jadwal!$AZ$7:$AZ$537,$AR$48)</f>
        <v>0</v>
      </c>
      <c r="AT52" s="226"/>
      <c r="AU52" s="221"/>
      <c r="AV52" s="221"/>
      <c r="AW52" s="221"/>
      <c r="AX52" s="221"/>
      <c r="AY52" s="221"/>
      <c r="AZ52" s="221"/>
      <c r="BA52" s="221"/>
      <c r="BB52" s="221"/>
      <c r="BC52" s="221"/>
      <c r="BD52" s="221"/>
      <c r="BE52" s="221"/>
    </row>
    <row r="53" ht="15.75" customHeight="1">
      <c r="A53" s="239">
        <v>4.0</v>
      </c>
      <c r="B53" s="544"/>
      <c r="C53" s="786"/>
      <c r="D53" s="624"/>
      <c r="E53" s="231"/>
      <c r="F53" s="231"/>
      <c r="G53" s="243"/>
      <c r="H53" s="243"/>
      <c r="I53" s="239"/>
      <c r="J53" s="544"/>
      <c r="K53" s="590"/>
      <c r="L53" s="247"/>
      <c r="M53" s="247"/>
      <c r="N53" s="248"/>
      <c r="O53" s="248"/>
      <c r="P53" s="247"/>
      <c r="Q53" s="247"/>
      <c r="R53" s="247"/>
      <c r="S53" s="247"/>
      <c r="T53" s="551"/>
      <c r="U53" s="247"/>
      <c r="V53" s="224"/>
      <c r="W53" s="224"/>
      <c r="X53" s="221"/>
      <c r="Y53" s="221"/>
      <c r="Z53" s="221"/>
      <c r="AA53" s="221"/>
      <c r="AB53" s="226"/>
      <c r="AC53" s="226"/>
      <c r="AD53" s="226"/>
      <c r="AE53" s="221"/>
      <c r="AF53" s="221"/>
      <c r="AG53" s="221"/>
      <c r="AH53" s="221"/>
      <c r="AI53" s="221"/>
      <c r="AJ53" s="719"/>
      <c r="AK53" s="221"/>
      <c r="AL53" s="252">
        <v>4.0</v>
      </c>
      <c r="AM53" s="624"/>
      <c r="AN53" s="782"/>
      <c r="AO53" s="258"/>
      <c r="AP53" s="252">
        <f>COUNTIFS(Jadwal!$D$7:$D$537,AM53,Jadwal!$E$7:$E$537,"T",Jadwal!$L$7:$L$537,$AP$48)+COUNTIFS(Jadwal!$O$7:$O$537,AM53,Jadwal!$P$7:$P$537,"T",Jadwal!$V$7:$V$537,$AP$48)+COUNTIFS(Jadwal!$Y$7:$Y$537,AM53,Jadwal!$Z$7:$Z$537,"T",Jadwal!$AF$7:$AF$537,$AP$48)+COUNTIFS(Jadwal!$AI$7:$AI$537,AM53,Jadwal!$AJ$7:$AJ$537,"T",Jadwal!$AP$7:$AP$537,$AP$48)+COUNTIFS(Jadwal!$AS$7:$AS$537,AM53,Jadwal!$AT$7:$AT$537,"T",Jadwal!$AZ$7:$AZ$537,$AP$48)</f>
        <v>0</v>
      </c>
      <c r="AQ53" s="252">
        <f>(COUNTIFS(Jadwal!$D$7:$D$592,AM53,Jadwal!$E$7:$E$592,"P",Jadwal!$L$7:$L$592,$AP$48)+COUNTIFS(Jadwal!$O$7:$O$592,AM53,Jadwal!$P$7:$P$592,"P",Jadwal!$V$7:$V$592,$AP$48)+COUNTIFS(Jadwal!$Y$7:$Y$592,AM53,Jadwal!$Z$7:$Z$592,"P",Jadwal!$AF$7:$AF$592,$AP$48)+COUNTIFS(Jadwal!$AI$7:$AI$592,AM53,Jadwal!$AJ$7:$AJ$592,"P",Jadwal!$AP$7:$AP$592,$AP$48)+COUNTIFS(Jadwal!$AS$7:$AS$592,AM53,Jadwal!$AT$7:$AT$592,"P",Jadwal!$AZ$7:$AZ$592,$AP$48))+ (COUNTIFS(Jadwal!$D$7:$D$592,AM53,Jadwal!$E$7:$E$592,"PM",Jadwal!$L$7:$L$592,$AP$48)+COUNTIFS(Jadwal!$O$7:$O$592,AM53,Jadwal!$P$7:$P$592,"PM",Jadwal!$V$7:$V$592,$AP$48)+COUNTIFS(Jadwal!$Y$7:$Y$592,AM53,Jadwal!$Z$7:$Z$592,"PM",Jadwal!$AF$7:$AF$592,$AP$48)+COUNTIFS(Jadwal!$AI$7:$AI$592,AM53,Jadwal!$AJ$7:$AJ$592,"PM",Jadwal!$AP$7:$AP$592,$AP$48)+COUNTIFS(Jadwal!$AS$7:$AS$592,AM53,Jadwal!$AT$7:$AT$592,"PM",Jadwal!$AZ$7:$AZ$592,$AP$48))</f>
        <v>0</v>
      </c>
      <c r="AR53" s="252">
        <f>COUNTIFS(Jadwal!$D$7:$D$537,AM53,Jadwal!$E$7:$E$537,"T",Jadwal!$L$7:$L$537,$AR$48)+COUNTIFS(Jadwal!$O$7:$O$537,AM53,Jadwal!$P$7:$P$537,"T",Jadwal!$V$7:$V$537,$AR$48)+COUNTIFS(Jadwal!$Y$7:$Y$537,AM53,Jadwal!$Z$7:$Z$537,"T",Jadwal!$AF$7:$AF$537,$AR$48)+COUNTIFS(Jadwal!$AI$7:$AI$537,AM53,Jadwal!$AJ$7:$AJ$537,"T",Jadwal!$AP$7:$AP$537,$AR$48)+COUNTIFS(Jadwal!$AS$7:$AS$537,AM53,Jadwal!$AT$7:$AT$537,"T",Jadwal!$AZ$7:$AZ$537,$AR$48)</f>
        <v>0</v>
      </c>
      <c r="AS53" s="252">
        <f>COUNTIFS(Jadwal!$D$7:$D$537,AM53,Jadwal!$E$7:$E$537,"P",Jadwal!$L$7:$L$537,$AR$48)+COUNTIFS(Jadwal!$O$7:$O$537,AM53,Jadwal!$P$7:$P$537,"P",Jadwal!$V$7:$V$537,$AR$48)+COUNTIFS(Jadwal!$Y$7:$Y$537,AM53,Jadwal!$Z$7:$Z$537,"P",Jadwal!$AF$7:$AF$537,$AR$48)+COUNTIFS(Jadwal!$AI$7:$AI$537,AM53,Jadwal!$AJ$7:$AJ$537,"P",Jadwal!$AP$7:$AP$537,$AR$48)+COUNTIFS(Jadwal!$AS$7:$AS$537,AM53,Jadwal!$AT$7:$AT$537,"P",Jadwal!$AZ$7:$AZ$537,$AR$48)</f>
        <v>0</v>
      </c>
      <c r="AT53" s="226"/>
      <c r="AU53" s="221"/>
      <c r="AV53" s="221"/>
      <c r="AW53" s="221"/>
      <c r="AX53" s="221"/>
      <c r="AY53" s="221"/>
      <c r="AZ53" s="221"/>
      <c r="BA53" s="221"/>
      <c r="BB53" s="221"/>
      <c r="BC53" s="221"/>
      <c r="BD53" s="221"/>
      <c r="BE53" s="221"/>
    </row>
    <row r="54" ht="15.75" customHeight="1">
      <c r="A54" s="239">
        <v>8.0</v>
      </c>
      <c r="B54" s="719"/>
      <c r="C54" s="791"/>
      <c r="D54" s="231"/>
      <c r="E54" s="231"/>
      <c r="F54" s="231"/>
      <c r="G54" s="243"/>
      <c r="H54" s="243"/>
      <c r="I54" s="239"/>
      <c r="J54" s="305"/>
      <c r="K54" s="247"/>
      <c r="L54" s="246"/>
      <c r="M54" s="246"/>
      <c r="N54" s="246"/>
      <c r="O54" s="239"/>
      <c r="P54" s="239"/>
      <c r="Q54" s="247"/>
      <c r="R54" s="247"/>
      <c r="S54" s="247"/>
      <c r="T54" s="249"/>
      <c r="U54" s="247"/>
      <c r="V54" s="224"/>
      <c r="W54" s="224"/>
      <c r="X54" s="221"/>
      <c r="Y54" s="221"/>
      <c r="Z54" s="221"/>
      <c r="AA54" s="221"/>
      <c r="AB54" s="226"/>
      <c r="AC54" s="226"/>
      <c r="AD54" s="226"/>
      <c r="AE54" s="221"/>
      <c r="AF54" s="221"/>
      <c r="AG54" s="221"/>
      <c r="AH54" s="221"/>
      <c r="AI54" s="221"/>
      <c r="AJ54" s="719"/>
      <c r="AK54" s="221"/>
      <c r="AL54" s="252">
        <v>5.0</v>
      </c>
      <c r="AM54" s="231"/>
      <c r="AN54" s="792"/>
      <c r="AO54" s="252"/>
      <c r="AP54" s="252">
        <f>COUNTIFS(Jadwal!$D$7:$D$537,AM54,Jadwal!$E$7:$E$537,"T",Jadwal!$L$7:$L$537,$AP$48)+COUNTIFS(Jadwal!$O$7:$O$537,AM54,Jadwal!$P$7:$P$537,"T",Jadwal!$V$7:$V$537,$AP$48)+COUNTIFS(Jadwal!$Y$7:$Y$537,AM54,Jadwal!$Z$7:$Z$537,"T",Jadwal!$AF$7:$AF$537,$AP$48)+COUNTIFS(Jadwal!$AI$7:$AI$537,AM54,Jadwal!$AJ$7:$AJ$537,"T",Jadwal!$AP$7:$AP$537,$AP$48)+COUNTIFS(Jadwal!$AS$7:$AS$537,AM54,Jadwal!$AT$7:$AT$537,"T",Jadwal!$AZ$7:$AZ$537,$AP$48)</f>
        <v>0</v>
      </c>
      <c r="AQ54" s="252">
        <f>(COUNTIFS(Jadwal!$D$7:$D$592,AM54,Jadwal!$E$7:$E$592,"P",Jadwal!$L$7:$L$592,$AP$48)+COUNTIFS(Jadwal!$O$7:$O$592,AM54,Jadwal!$P$7:$P$592,"P",Jadwal!$V$7:$V$592,$AP$48)+COUNTIFS(Jadwal!$Y$7:$Y$592,AM54,Jadwal!$Z$7:$Z$592,"P",Jadwal!$AF$7:$AF$592,$AP$48)+COUNTIFS(Jadwal!$AI$7:$AI$592,AM54,Jadwal!$AJ$7:$AJ$592,"P",Jadwal!$AP$7:$AP$592,$AP$48)+COUNTIFS(Jadwal!$AS$7:$AS$592,AM54,Jadwal!$AT$7:$AT$592,"P",Jadwal!$AZ$7:$AZ$592,$AP$48))+ (COUNTIFS(Jadwal!$D$7:$D$592,AM54,Jadwal!$E$7:$E$592,"PM",Jadwal!$L$7:$L$592,$AP$48)+COUNTIFS(Jadwal!$O$7:$O$592,AM54,Jadwal!$P$7:$P$592,"PM",Jadwal!$V$7:$V$592,$AP$48)+COUNTIFS(Jadwal!$Y$7:$Y$592,AM54,Jadwal!$Z$7:$Z$592,"PM",Jadwal!$AF$7:$AF$592,$AP$48)+COUNTIFS(Jadwal!$AI$7:$AI$592,AM54,Jadwal!$AJ$7:$AJ$592,"PM",Jadwal!$AP$7:$AP$592,$AP$48)+COUNTIFS(Jadwal!$AS$7:$AS$592,AM54,Jadwal!$AT$7:$AT$592,"PM",Jadwal!$AZ$7:$AZ$592,$AP$48))</f>
        <v>0</v>
      </c>
      <c r="AR54" s="252">
        <f>COUNTIFS(Jadwal!$D$7:$D$537,AM54,Jadwal!$E$7:$E$537,"T",Jadwal!$L$7:$L$537,$AR$48)+COUNTIFS(Jadwal!$O$7:$O$537,AM54,Jadwal!$P$7:$P$537,"T",Jadwal!$V$7:$V$537,$AR$48)+COUNTIFS(Jadwal!$Y$7:$Y$537,AM54,Jadwal!$Z$7:$Z$537,"T",Jadwal!$AF$7:$AF$537,$AR$48)+COUNTIFS(Jadwal!$AI$7:$AI$537,AM54,Jadwal!$AJ$7:$AJ$537,"T",Jadwal!$AP$7:$AP$537,$AR$48)+COUNTIFS(Jadwal!$AS$7:$AS$537,AM54,Jadwal!$AT$7:$AT$537,"T",Jadwal!$AZ$7:$AZ$537,$AR$48)</f>
        <v>0</v>
      </c>
      <c r="AS54" s="252">
        <f>COUNTIFS(Jadwal!$D$7:$D$537,AM54,Jadwal!$E$7:$E$537,"P",Jadwal!$L$7:$L$537,$AR$48)+COUNTIFS(Jadwal!$O$7:$O$537,AM54,Jadwal!$P$7:$P$537,"P",Jadwal!$V$7:$V$537,$AR$48)+COUNTIFS(Jadwal!$Y$7:$Y$537,AM54,Jadwal!$Z$7:$Z$537,"P",Jadwal!$AF$7:$AF$537,$AR$48)+COUNTIFS(Jadwal!$AI$7:$AI$537,AM54,Jadwal!$AJ$7:$AJ$537,"P",Jadwal!$AP$7:$AP$537,$AR$48)+COUNTIFS(Jadwal!$AS$7:$AS$537,AM54,Jadwal!$AT$7:$AT$537,"P",Jadwal!$AZ$7:$AZ$537,$AR$48)</f>
        <v>0</v>
      </c>
      <c r="AT54" s="226"/>
      <c r="AU54" s="221"/>
      <c r="AV54" s="221"/>
      <c r="AW54" s="221"/>
      <c r="AX54" s="221"/>
      <c r="AY54" s="221"/>
      <c r="AZ54" s="221"/>
      <c r="BA54" s="221"/>
      <c r="BB54" s="221"/>
      <c r="BC54" s="221"/>
      <c r="BD54" s="221"/>
      <c r="BE54" s="221"/>
    </row>
    <row r="55" ht="15.75" customHeight="1">
      <c r="A55" s="239">
        <v>6.0</v>
      </c>
      <c r="B55" s="719"/>
      <c r="C55" s="791"/>
      <c r="D55" s="231"/>
      <c r="E55" s="231"/>
      <c r="F55" s="231"/>
      <c r="G55" s="243"/>
      <c r="H55" s="243"/>
      <c r="I55" s="239"/>
      <c r="J55" s="305"/>
      <c r="K55" s="305"/>
      <c r="L55" s="246"/>
      <c r="M55" s="247"/>
      <c r="N55" s="248"/>
      <c r="O55" s="248"/>
      <c r="P55" s="248"/>
      <c r="Q55" s="247"/>
      <c r="R55" s="247"/>
      <c r="S55" s="247"/>
      <c r="T55" s="690"/>
      <c r="U55" s="247"/>
      <c r="V55" s="224"/>
      <c r="W55" s="224"/>
      <c r="X55" s="221"/>
      <c r="Y55" s="221"/>
      <c r="Z55" s="221"/>
      <c r="AA55" s="221"/>
      <c r="AB55" s="226"/>
      <c r="AC55" s="226"/>
      <c r="AD55" s="226"/>
      <c r="AE55" s="221"/>
      <c r="AF55" s="221"/>
      <c r="AG55" s="221"/>
      <c r="AH55" s="221"/>
      <c r="AI55" s="221"/>
      <c r="AJ55" s="719"/>
      <c r="AK55" s="221"/>
      <c r="AL55" s="252">
        <v>6.0</v>
      </c>
      <c r="AM55" s="231"/>
      <c r="AN55" s="792"/>
      <c r="AO55" s="252"/>
      <c r="AP55" s="252">
        <f>COUNTIFS(Jadwal!$D$7:$D$537,AM55,Jadwal!$E$7:$E$537,"T",Jadwal!$L$7:$L$537,$AP$48)+COUNTIFS(Jadwal!$O$7:$O$537,AM55,Jadwal!$P$7:$P$537,"T",Jadwal!$V$7:$V$537,$AP$48)+COUNTIFS(Jadwal!$Y$7:$Y$537,AM55,Jadwal!$Z$7:$Z$537,"T",Jadwal!$AF$7:$AF$537,$AP$48)+COUNTIFS(Jadwal!$AI$7:$AI$537,AM55,Jadwal!$AJ$7:$AJ$537,"T",Jadwal!$AP$7:$AP$537,$AP$48)+COUNTIFS(Jadwal!$AS$7:$AS$537,AM55,Jadwal!$AT$7:$AT$537,"T",Jadwal!$AZ$7:$AZ$537,$AP$48)</f>
        <v>0</v>
      </c>
      <c r="AQ55" s="252">
        <f>(COUNTIFS(Jadwal!$D$7:$D$592,AM55,Jadwal!$E$7:$E$592,"P",Jadwal!$L$7:$L$592,$AP$48)+COUNTIFS(Jadwal!$O$7:$O$592,AM55,Jadwal!$P$7:$P$592,"P",Jadwal!$V$7:$V$592,$AP$48)+COUNTIFS(Jadwal!$Y$7:$Y$592,AM55,Jadwal!$Z$7:$Z$592,"P",Jadwal!$AF$7:$AF$592,$AP$48)+COUNTIFS(Jadwal!$AI$7:$AI$592,AM55,Jadwal!$AJ$7:$AJ$592,"P",Jadwal!$AP$7:$AP$592,$AP$48)+COUNTIFS(Jadwal!$AS$7:$AS$592,AM55,Jadwal!$AT$7:$AT$592,"P",Jadwal!$AZ$7:$AZ$592,$AP$48))+ (COUNTIFS(Jadwal!$D$7:$D$592,AM55,Jadwal!$E$7:$E$592,"PM",Jadwal!$L$7:$L$592,$AP$48)+COUNTIFS(Jadwal!$O$7:$O$592,AM55,Jadwal!$P$7:$P$592,"PM",Jadwal!$V$7:$V$592,$AP$48)+COUNTIFS(Jadwal!$Y$7:$Y$592,AM55,Jadwal!$Z$7:$Z$592,"PM",Jadwal!$AF$7:$AF$592,$AP$48)+COUNTIFS(Jadwal!$AI$7:$AI$592,AM55,Jadwal!$AJ$7:$AJ$592,"PM",Jadwal!$AP$7:$AP$592,$AP$48)+COUNTIFS(Jadwal!$AS$7:$AS$592,AM55,Jadwal!$AT$7:$AT$592,"PM",Jadwal!$AZ$7:$AZ$592,$AP$48))</f>
        <v>0</v>
      </c>
      <c r="AR55" s="252">
        <f>COUNTIFS(Jadwal!$D$7:$D$537,AM55,Jadwal!$E$7:$E$537,"T",Jadwal!$L$7:$L$537,$AR$48)+COUNTIFS(Jadwal!$O$7:$O$537,AM55,Jadwal!$P$7:$P$537,"T",Jadwal!$V$7:$V$537,$AR$48)+COUNTIFS(Jadwal!$Y$7:$Y$537,AM55,Jadwal!$Z$7:$Z$537,"T",Jadwal!$AF$7:$AF$537,$AR$48)+COUNTIFS(Jadwal!$AI$7:$AI$537,AM55,Jadwal!$AJ$7:$AJ$537,"T",Jadwal!$AP$7:$AP$537,$AR$48)+COUNTIFS(Jadwal!$AS$7:$AS$537,AM55,Jadwal!$AT$7:$AT$537,"T",Jadwal!$AZ$7:$AZ$537,$AR$48)</f>
        <v>0</v>
      </c>
      <c r="AS55" s="252">
        <f>COUNTIFS(Jadwal!$D$7:$D$537,AM55,Jadwal!$E$7:$E$537,"P",Jadwal!$L$7:$L$537,$AR$48)+COUNTIFS(Jadwal!$O$7:$O$537,AM55,Jadwal!$P$7:$P$537,"P",Jadwal!$V$7:$V$537,$AR$48)+COUNTIFS(Jadwal!$Y$7:$Y$537,AM55,Jadwal!$Z$7:$Z$537,"P",Jadwal!$AF$7:$AF$537,$AR$48)+COUNTIFS(Jadwal!$AI$7:$AI$537,AM55,Jadwal!$AJ$7:$AJ$537,"P",Jadwal!$AP$7:$AP$537,$AR$48)+COUNTIFS(Jadwal!$AS$7:$AS$537,AM55,Jadwal!$AT$7:$AT$537,"P",Jadwal!$AZ$7:$AZ$537,$AR$48)</f>
        <v>0</v>
      </c>
      <c r="AT55" s="226"/>
      <c r="AU55" s="221"/>
      <c r="AV55" s="221"/>
      <c r="AW55" s="221"/>
      <c r="AX55" s="221"/>
      <c r="AY55" s="221"/>
      <c r="AZ55" s="221"/>
      <c r="BA55" s="221"/>
      <c r="BB55" s="221"/>
      <c r="BC55" s="221"/>
      <c r="BD55" s="221"/>
      <c r="BE55" s="221"/>
    </row>
    <row r="56" ht="15.75" customHeight="1">
      <c r="A56" s="239">
        <v>5.0</v>
      </c>
      <c r="B56" s="719"/>
      <c r="C56" s="791"/>
      <c r="D56" s="231"/>
      <c r="E56" s="231"/>
      <c r="F56" s="231"/>
      <c r="G56" s="243"/>
      <c r="H56" s="243"/>
      <c r="I56" s="239"/>
      <c r="J56" s="305"/>
      <c r="K56" s="305"/>
      <c r="L56" s="246"/>
      <c r="M56" s="247"/>
      <c r="N56" s="248"/>
      <c r="O56" s="248"/>
      <c r="P56" s="247"/>
      <c r="Q56" s="247"/>
      <c r="R56" s="247"/>
      <c r="S56" s="247"/>
      <c r="T56" s="690"/>
      <c r="U56" s="247"/>
      <c r="V56" s="224"/>
      <c r="W56" s="224"/>
      <c r="X56" s="221"/>
      <c r="Y56" s="221"/>
      <c r="Z56" s="221"/>
      <c r="AA56" s="221"/>
      <c r="AB56" s="226"/>
      <c r="AC56" s="226"/>
      <c r="AD56" s="226"/>
      <c r="AE56" s="221"/>
      <c r="AF56" s="221"/>
      <c r="AG56" s="221"/>
      <c r="AH56" s="221"/>
      <c r="AI56" s="221"/>
      <c r="AJ56" s="320"/>
      <c r="AK56" s="221"/>
      <c r="AL56" s="252">
        <v>7.0</v>
      </c>
      <c r="AM56" s="231"/>
      <c r="AN56" s="792"/>
      <c r="AO56" s="252"/>
      <c r="AP56" s="252">
        <f>COUNTIFS(Jadwal!$D$7:$D$537,AM56,Jadwal!$E$7:$E$537,"T",Jadwal!$L$7:$L$537,$AP$48)+COUNTIFS(Jadwal!$O$7:$O$537,AM56,Jadwal!$P$7:$P$537,"T",Jadwal!$V$7:$V$537,$AP$48)+COUNTIFS(Jadwal!$Y$7:$Y$537,AM56,Jadwal!$Z$7:$Z$537,"T",Jadwal!$AF$7:$AF$537,$AP$48)+COUNTIFS(Jadwal!$AI$7:$AI$537,AM56,Jadwal!$AJ$7:$AJ$537,"T",Jadwal!$AP$7:$AP$537,$AP$48)+COUNTIFS(Jadwal!$AS$7:$AS$537,AM56,Jadwal!$AT$7:$AT$537,"T",Jadwal!$AZ$7:$AZ$537,$AP$48)</f>
        <v>0</v>
      </c>
      <c r="AQ56" s="252">
        <f>(COUNTIFS(Jadwal!$D$7:$D$592,AM56,Jadwal!$E$7:$E$592,"P",Jadwal!$L$7:$L$592,$AP$48)+COUNTIFS(Jadwal!$O$7:$O$592,AM56,Jadwal!$P$7:$P$592,"P",Jadwal!$V$7:$V$592,$AP$48)+COUNTIFS(Jadwal!$Y$7:$Y$592,AM56,Jadwal!$Z$7:$Z$592,"P",Jadwal!$AF$7:$AF$592,$AP$48)+COUNTIFS(Jadwal!$AI$7:$AI$592,AM56,Jadwal!$AJ$7:$AJ$592,"P",Jadwal!$AP$7:$AP$592,$AP$48)+COUNTIFS(Jadwal!$AS$7:$AS$592,AM56,Jadwal!$AT$7:$AT$592,"P",Jadwal!$AZ$7:$AZ$592,$AP$48))+ (COUNTIFS(Jadwal!$D$7:$D$592,AM56,Jadwal!$E$7:$E$592,"PM",Jadwal!$L$7:$L$592,$AP$48)+COUNTIFS(Jadwal!$O$7:$O$592,AM56,Jadwal!$P$7:$P$592,"PM",Jadwal!$V$7:$V$592,$AP$48)+COUNTIFS(Jadwal!$Y$7:$Y$592,AM56,Jadwal!$Z$7:$Z$592,"PM",Jadwal!$AF$7:$AF$592,$AP$48)+COUNTIFS(Jadwal!$AI$7:$AI$592,AM56,Jadwal!$AJ$7:$AJ$592,"PM",Jadwal!$AP$7:$AP$592,$AP$48)+COUNTIFS(Jadwal!$AS$7:$AS$592,AM56,Jadwal!$AT$7:$AT$592,"PM",Jadwal!$AZ$7:$AZ$592,$AP$48))</f>
        <v>0</v>
      </c>
      <c r="AR56" s="252">
        <f>COUNTIFS(Jadwal!$D$7:$D$537,AM56,Jadwal!$E$7:$E$537,"T",Jadwal!$L$7:$L$537,$AR$48)+COUNTIFS(Jadwal!$O$7:$O$537,AM56,Jadwal!$P$7:$P$537,"T",Jadwal!$V$7:$V$537,$AR$48)+COUNTIFS(Jadwal!$Y$7:$Y$537,AM56,Jadwal!$Z$7:$Z$537,"T",Jadwal!$AF$7:$AF$537,$AR$48)+COUNTIFS(Jadwal!$AI$7:$AI$537,AM56,Jadwal!$AJ$7:$AJ$537,"T",Jadwal!$AP$7:$AP$537,$AR$48)+COUNTIFS(Jadwal!$AS$7:$AS$537,AM56,Jadwal!$AT$7:$AT$537,"T",Jadwal!$AZ$7:$AZ$537,$AR$48)</f>
        <v>0</v>
      </c>
      <c r="AS56" s="252">
        <f>COUNTIFS(Jadwal!$D$7:$D$537,AM56,Jadwal!$E$7:$E$537,"P",Jadwal!$L$7:$L$537,$AR$48)+COUNTIFS(Jadwal!$O$7:$O$537,AM56,Jadwal!$P$7:$P$537,"P",Jadwal!$V$7:$V$537,$AR$48)+COUNTIFS(Jadwal!$Y$7:$Y$537,AM56,Jadwal!$Z$7:$Z$537,"P",Jadwal!$AF$7:$AF$537,$AR$48)+COUNTIFS(Jadwal!$AI$7:$AI$537,AM56,Jadwal!$AJ$7:$AJ$537,"P",Jadwal!$AP$7:$AP$537,$AR$48)+COUNTIFS(Jadwal!$AS$7:$AS$537,AM56,Jadwal!$AT$7:$AT$537,"P",Jadwal!$AZ$7:$AZ$537,$AR$48)</f>
        <v>0</v>
      </c>
      <c r="AT56" s="226"/>
      <c r="AU56" s="221"/>
      <c r="AV56" s="221"/>
      <c r="AW56" s="221"/>
      <c r="AX56" s="221"/>
      <c r="AY56" s="221"/>
      <c r="AZ56" s="221"/>
      <c r="BA56" s="221"/>
      <c r="BB56" s="221"/>
      <c r="BC56" s="221"/>
      <c r="BD56" s="221"/>
      <c r="BE56" s="221"/>
    </row>
    <row r="57" ht="15.75" customHeight="1">
      <c r="A57" s="239">
        <v>7.0</v>
      </c>
      <c r="B57" s="623"/>
      <c r="C57" s="623"/>
      <c r="D57" s="231"/>
      <c r="E57" s="231"/>
      <c r="F57" s="231"/>
      <c r="G57" s="243"/>
      <c r="H57" s="243"/>
      <c r="I57" s="239"/>
      <c r="J57" s="305"/>
      <c r="K57" s="247"/>
      <c r="L57" s="246"/>
      <c r="M57" s="247"/>
      <c r="N57" s="248"/>
      <c r="O57" s="247"/>
      <c r="P57" s="247"/>
      <c r="Q57" s="247"/>
      <c r="R57" s="247"/>
      <c r="S57" s="247"/>
      <c r="T57" s="247"/>
      <c r="U57" s="247"/>
      <c r="V57" s="224"/>
      <c r="W57" s="224"/>
      <c r="X57" s="221"/>
      <c r="Y57" s="221"/>
      <c r="Z57" s="221"/>
      <c r="AA57" s="221"/>
      <c r="AB57" s="226"/>
      <c r="AC57" s="226"/>
      <c r="AD57" s="226"/>
      <c r="AE57" s="221"/>
      <c r="AF57" s="221"/>
      <c r="AG57" s="221"/>
      <c r="AH57" s="221"/>
      <c r="AI57" s="221"/>
      <c r="AJ57" s="178"/>
      <c r="AK57" s="221"/>
      <c r="AL57" s="252">
        <v>8.0</v>
      </c>
      <c r="AM57" s="231"/>
      <c r="AN57" s="252"/>
      <c r="AO57" s="252"/>
      <c r="AP57" s="252">
        <f>COUNTIFS(Jadwal!$D$7:$D$537,AM57,Jadwal!$E$7:$E$537,"T",Jadwal!$L$7:$L$537,$AP$48)+COUNTIFS(Jadwal!$O$7:$O$537,AM57,Jadwal!$P$7:$P$537,"T",Jadwal!$V$7:$V$537,$AP$48)+COUNTIFS(Jadwal!$Y$7:$Y$537,AM57,Jadwal!$Z$7:$Z$537,"T",Jadwal!$AF$7:$AF$537,$AP$48)+COUNTIFS(Jadwal!$AI$7:$AI$537,AM57,Jadwal!$AJ$7:$AJ$537,"T",Jadwal!$AP$7:$AP$537,$AP$48)+COUNTIFS(Jadwal!$AS$7:$AS$537,AM57,Jadwal!$AT$7:$AT$537,"T",Jadwal!$AZ$7:$AZ$537,$AP$48)</f>
        <v>0</v>
      </c>
      <c r="AQ57" s="252">
        <f>COUNTIFS(Jadwal!$D$7:$D$537,AM57,Jadwal!$E$7:$E$537,"P",Jadwal!$L$7:$L$537,$AP$48)+COUNTIFS(Jadwal!$O$7:$O$537,AM57,Jadwal!$P$7:$P$537,"P",Jadwal!$V$7:$V$537,$AP$48)+COUNTIFS(Jadwal!$Y$7:$Y$537,AM57,Jadwal!$Z$7:$Z$537,"P",Jadwal!$AF$7:$AF$537,$AP$48)+COUNTIFS(Jadwal!$AI$7:$AI$537,AM57,Jadwal!$AJ$7:$AJ$537,"P",Jadwal!$AP$7:$AP$537,$AP$48)+COUNTIFS(Jadwal!$AS$7:$AS$537,AM57,Jadwal!$AT$7:$AT$537,"P",Jadwal!$AZ$7:$AZ$537,$AP$48)</f>
        <v>0</v>
      </c>
      <c r="AR57" s="252">
        <f>COUNTIFS(Jadwal!$D$7:$D$537,AM57,Jadwal!$E$7:$E$537,"T",Jadwal!$L$7:$L$537,$AR$48)+COUNTIFS(Jadwal!$O$7:$O$537,AM57,Jadwal!$P$7:$P$537,"T",Jadwal!$V$7:$V$537,$AR$48)+COUNTIFS(Jadwal!$Y$7:$Y$537,AM57,Jadwal!$Z$7:$Z$537,"T",Jadwal!$AF$7:$AF$537,$AR$48)+COUNTIFS(Jadwal!$AI$7:$AI$537,AM57,Jadwal!$AJ$7:$AJ$537,"T",Jadwal!$AP$7:$AP$537,$AR$48)+COUNTIFS(Jadwal!$AS$7:$AS$537,AM57,Jadwal!$AT$7:$AT$537,"T",Jadwal!$AZ$7:$AZ$537,$AR$48)</f>
        <v>0</v>
      </c>
      <c r="AS57" s="252">
        <f>COUNTIFS(Jadwal!$D$7:$D$537,AM57,Jadwal!$E$7:$E$537,"P",Jadwal!$L$7:$L$537,$AR$48)+COUNTIFS(Jadwal!$O$7:$O$537,AM57,Jadwal!$P$7:$P$537,"P",Jadwal!$V$7:$V$537,$AR$48)+COUNTIFS(Jadwal!$Y$7:$Y$537,AM57,Jadwal!$Z$7:$Z$537,"P",Jadwal!$AF$7:$AF$537,$AR$48)+COUNTIFS(Jadwal!$AI$7:$AI$537,AM57,Jadwal!$AJ$7:$AJ$537,"P",Jadwal!$AP$7:$AP$537,$AR$48)+COUNTIFS(Jadwal!$AS$7:$AS$537,AM57,Jadwal!$AT$7:$AT$537,"P",Jadwal!$AZ$7:$AZ$537,$AR$48)</f>
        <v>0</v>
      </c>
      <c r="AT57" s="221"/>
      <c r="AU57" s="221"/>
      <c r="AV57" s="221"/>
      <c r="AW57" s="221"/>
      <c r="AX57" s="221"/>
      <c r="AY57" s="221"/>
      <c r="AZ57" s="221"/>
      <c r="BA57" s="221"/>
      <c r="BB57" s="221"/>
      <c r="BC57" s="221"/>
      <c r="BD57" s="221"/>
      <c r="BE57" s="221"/>
    </row>
    <row r="58" ht="12.75" customHeight="1">
      <c r="A58" s="239">
        <v>8.0</v>
      </c>
      <c r="B58" s="623"/>
      <c r="C58" s="623"/>
      <c r="D58" s="231"/>
      <c r="E58" s="231">
        <v>2.0</v>
      </c>
      <c r="F58" s="231">
        <v>2.0</v>
      </c>
      <c r="G58" s="243">
        <v>3.0</v>
      </c>
      <c r="H58" s="243"/>
      <c r="I58" s="239" t="str">
        <f>#REF!/30</f>
        <v>#REF!</v>
      </c>
      <c r="J58" s="247"/>
      <c r="K58" s="247"/>
      <c r="L58" s="246"/>
      <c r="M58" s="246"/>
      <c r="N58" s="246"/>
      <c r="O58" s="239"/>
      <c r="P58" s="239"/>
      <c r="Q58" s="247"/>
      <c r="R58" s="247"/>
      <c r="S58" s="247"/>
      <c r="T58" s="239"/>
      <c r="U58" s="247"/>
      <c r="V58" s="224"/>
      <c r="W58" s="224"/>
      <c r="X58" s="221"/>
      <c r="Y58" s="221"/>
      <c r="Z58" s="221"/>
      <c r="AA58" s="221"/>
      <c r="AB58" s="226"/>
      <c r="AC58" s="226"/>
      <c r="AD58" s="226"/>
      <c r="AE58" s="221"/>
      <c r="AF58" s="221"/>
      <c r="AG58" s="221"/>
      <c r="AH58" s="221"/>
      <c r="AI58" s="221"/>
      <c r="AJ58" s="320"/>
      <c r="AK58" s="221"/>
      <c r="AL58" s="252">
        <v>9.0</v>
      </c>
      <c r="AM58" s="231"/>
      <c r="AN58" s="252"/>
      <c r="AO58" s="252"/>
      <c r="AP58" s="252">
        <f>COUNTIFS(Jadwal!$D$7:$D$537,AM58,Jadwal!$E$7:$E$537,"T",Jadwal!$L$7:$L$537,$AP$48)+COUNTIFS(Jadwal!$O$7:$O$537,AM58,Jadwal!$P$7:$P$537,"T",Jadwal!$V$7:$V$537,$AP$48)+COUNTIFS(Jadwal!$Y$7:$Y$537,AM58,Jadwal!$Z$7:$Z$537,"T",Jadwal!$AF$7:$AF$537,$AP$48)+COUNTIFS(Jadwal!$AI$7:$AI$537,AM58,Jadwal!$AJ$7:$AJ$537,"T",Jadwal!$AP$7:$AP$537,$AP$48)+COUNTIFS(Jadwal!$AS$7:$AS$537,AM58,Jadwal!$AT$7:$AT$537,"T",Jadwal!$AZ$7:$AZ$537,$AP$48)</f>
        <v>0</v>
      </c>
      <c r="AQ58" s="252">
        <f>COUNTIFS(Jadwal!$D$7:$D$537,AM58,Jadwal!$E$7:$E$537,"P",Jadwal!$L$7:$L$537,$AP$48)+COUNTIFS(Jadwal!$O$7:$O$537,AM58,Jadwal!$P$7:$P$537,"P",Jadwal!$V$7:$V$537,$AP$48)+COUNTIFS(Jadwal!$Y$7:$Y$537,AM58,Jadwal!$Z$7:$Z$537,"P",Jadwal!$AF$7:$AF$537,$AP$48)+COUNTIFS(Jadwal!$AI$7:$AI$537,AM58,Jadwal!$AJ$7:$AJ$537,"P",Jadwal!$AP$7:$AP$537,$AP$48)+COUNTIFS(Jadwal!$AS$7:$AS$537,AM58,Jadwal!$AT$7:$AT$537,"P",Jadwal!$AZ$7:$AZ$537,$AP$48)</f>
        <v>0</v>
      </c>
      <c r="AR58" s="252">
        <f>COUNTIFS(Jadwal!$D$7:$D$537,AM58,Jadwal!$E$7:$E$537,"T",Jadwal!$L$7:$L$537,$AR$48)+COUNTIFS(Jadwal!$O$7:$O$537,AM58,Jadwal!$P$7:$P$537,"T",Jadwal!$V$7:$V$537,$AR$48)+COUNTIFS(Jadwal!$Y$7:$Y$537,AM58,Jadwal!$Z$7:$Z$537,"T",Jadwal!$AF$7:$AF$537,$AR$48)+COUNTIFS(Jadwal!$AI$7:$AI$537,AM58,Jadwal!$AJ$7:$AJ$537,"T",Jadwal!$AP$7:$AP$537,$AR$48)+COUNTIFS(Jadwal!$AS$7:$AS$537,AM58,Jadwal!$AT$7:$AT$537,"T",Jadwal!$AZ$7:$AZ$537,$AR$48)</f>
        <v>0</v>
      </c>
      <c r="AS58" s="252">
        <f>COUNTIFS(Jadwal!$D$7:$D$537,AM58,Jadwal!$E$7:$E$537,"P",Jadwal!$L$7:$L$537,$AR$48)+COUNTIFS(Jadwal!$O$7:$O$537,AM58,Jadwal!$P$7:$P$537,"P",Jadwal!$V$7:$V$537,$AR$48)+COUNTIFS(Jadwal!$Y$7:$Y$537,AM58,Jadwal!$Z$7:$Z$537,"P",Jadwal!$AF$7:$AF$537,$AR$48)+COUNTIFS(Jadwal!$AI$7:$AI$537,AM58,Jadwal!$AJ$7:$AJ$537,"P",Jadwal!$AP$7:$AP$537,$AR$48)+COUNTIFS(Jadwal!$AS$7:$AS$537,AM58,Jadwal!$AT$7:$AT$537,"P",Jadwal!$AZ$7:$AZ$537,$AR$48)</f>
        <v>0</v>
      </c>
      <c r="AT58" s="221"/>
      <c r="AU58" s="221"/>
      <c r="AV58" s="221"/>
      <c r="AW58" s="221"/>
      <c r="AX58" s="221"/>
      <c r="AY58" s="221"/>
      <c r="AZ58" s="221"/>
      <c r="BA58" s="221"/>
      <c r="BB58" s="221"/>
      <c r="BC58" s="221"/>
      <c r="BD58" s="221"/>
      <c r="BE58" s="221"/>
    </row>
    <row r="59" ht="12.75" customHeight="1">
      <c r="A59" s="239">
        <v>9.0</v>
      </c>
      <c r="B59" s="239"/>
      <c r="C59" s="239"/>
      <c r="D59" s="231"/>
      <c r="E59" s="239"/>
      <c r="F59" s="239"/>
      <c r="G59" s="246"/>
      <c r="H59" s="246"/>
      <c r="I59" s="239"/>
      <c r="J59" s="246"/>
      <c r="K59" s="239"/>
      <c r="L59" s="246"/>
      <c r="M59" s="246"/>
      <c r="N59" s="246"/>
      <c r="O59" s="239"/>
      <c r="P59" s="239"/>
      <c r="Q59" s="247"/>
      <c r="R59" s="247"/>
      <c r="S59" s="247"/>
      <c r="T59" s="239"/>
      <c r="U59" s="247"/>
      <c r="V59" s="224"/>
      <c r="W59" s="224"/>
      <c r="X59" s="221"/>
      <c r="Y59" s="221"/>
      <c r="Z59" s="221"/>
      <c r="AA59" s="221"/>
      <c r="AB59" s="226"/>
      <c r="AC59" s="226"/>
      <c r="AD59" s="226"/>
      <c r="AE59" s="221"/>
      <c r="AF59" s="221"/>
      <c r="AG59" s="221"/>
      <c r="AH59" s="221"/>
      <c r="AI59" s="221"/>
      <c r="AJ59" s="221"/>
      <c r="AK59" s="221"/>
      <c r="AL59" s="252">
        <v>10.0</v>
      </c>
      <c r="AM59" s="279"/>
      <c r="AN59" s="252"/>
      <c r="AO59" s="252"/>
      <c r="AP59" s="252">
        <f>COUNTIFS(Jadwal!$D$7:$D$537,AM59,Jadwal!$E$7:$E$537,"T",Jadwal!$L$7:$L$537,$AP$48)+COUNTIFS(Jadwal!$O$7:$O$537,AM59,Jadwal!$P$7:$P$537,"T",Jadwal!$V$7:$V$537,$AP$48)+COUNTIFS(Jadwal!$Y$7:$Y$537,AM59,Jadwal!$Z$7:$Z$537,"T",Jadwal!$AF$7:$AF$537,$AP$48)+COUNTIFS(Jadwal!$AI$7:$AI$537,AM59,Jadwal!$AJ$7:$AJ$537,"T",Jadwal!$AP$7:$AP$537,$AP$48)+COUNTIFS(Jadwal!$AS$7:$AS$537,AM59,Jadwal!$AT$7:$AT$537,"T",Jadwal!$AZ$7:$AZ$537,$AP$48)</f>
        <v>0</v>
      </c>
      <c r="AQ59" s="252">
        <f>COUNTIFS(Jadwal!$D$7:$D$537,AM59,Jadwal!$E$7:$E$537,"P",Jadwal!$L$7:$L$537,$AP$48)+COUNTIFS(Jadwal!$O$7:$O$537,AM59,Jadwal!$P$7:$P$537,"P",Jadwal!$V$7:$V$537,$AP$48)+COUNTIFS(Jadwal!$Y$7:$Y$537,AM59,Jadwal!$Z$7:$Z$537,"P",Jadwal!$AF$7:$AF$537,$AP$48)+COUNTIFS(Jadwal!$AI$7:$AI$537,AM59,Jadwal!$AJ$7:$AJ$537,"P",Jadwal!$AP$7:$AP$537,$AP$48)+COUNTIFS(Jadwal!$AS$7:$AS$537,AM59,Jadwal!$AT$7:$AT$537,"P",Jadwal!$AZ$7:$AZ$537,$AP$48)</f>
        <v>0</v>
      </c>
      <c r="AR59" s="252">
        <f>COUNTIFS(Jadwal!$D$7:$D$537,AM59,Jadwal!$E$7:$E$537,"T",Jadwal!$L$7:$L$537,$AR$48)+COUNTIFS(Jadwal!$O$7:$O$537,AM59,Jadwal!$P$7:$P$537,"T",Jadwal!$V$7:$V$537,$AR$48)+COUNTIFS(Jadwal!$Y$7:$Y$537,AM59,Jadwal!$Z$7:$Z$537,"T",Jadwal!$AF$7:$AF$537,$AR$48)+COUNTIFS(Jadwal!$AI$7:$AI$537,AM59,Jadwal!$AJ$7:$AJ$537,"T",Jadwal!$AP$7:$AP$537,$AR$48)+COUNTIFS(Jadwal!$AS$7:$AS$537,AM59,Jadwal!$AT$7:$AT$537,"T",Jadwal!$AZ$7:$AZ$537,$AR$48)</f>
        <v>0</v>
      </c>
      <c r="AS59" s="252">
        <f>COUNTIFS(Jadwal!$D$7:$D$537,AM59,Jadwal!$E$7:$E$537,"P",Jadwal!$L$7:$L$537,$AR$48)+COUNTIFS(Jadwal!$O$7:$O$537,AM59,Jadwal!$P$7:$P$537,"P",Jadwal!$V$7:$V$537,$AR$48)+COUNTIFS(Jadwal!$Y$7:$Y$537,AM59,Jadwal!$Z$7:$Z$537,"P",Jadwal!$AF$7:$AF$537,$AR$48)+COUNTIFS(Jadwal!$AI$7:$AI$537,AM59,Jadwal!$AJ$7:$AJ$537,"P",Jadwal!$AP$7:$AP$537,$AR$48)+COUNTIFS(Jadwal!$AS$7:$AS$537,AM59,Jadwal!$AT$7:$AT$537,"P",Jadwal!$AZ$7:$AZ$537,$AR$48)</f>
        <v>0</v>
      </c>
      <c r="AT59" s="221"/>
      <c r="AU59" s="221"/>
      <c r="AV59" s="221"/>
      <c r="AW59" s="221"/>
      <c r="AX59" s="221"/>
      <c r="AY59" s="221"/>
      <c r="AZ59" s="221"/>
      <c r="BA59" s="221"/>
      <c r="BB59" s="221"/>
      <c r="BC59" s="221"/>
      <c r="BD59" s="221"/>
      <c r="BE59" s="221"/>
    </row>
    <row r="60" ht="12.75" customHeight="1">
      <c r="A60" s="221"/>
      <c r="B60" s="221"/>
      <c r="C60" s="221"/>
      <c r="D60" s="222"/>
      <c r="E60" s="221"/>
      <c r="F60" s="221"/>
      <c r="G60" s="223"/>
      <c r="H60" s="223"/>
      <c r="I60" s="221"/>
      <c r="J60" s="223"/>
      <c r="K60" s="221"/>
      <c r="L60" s="223"/>
      <c r="M60" s="223"/>
      <c r="N60" s="223"/>
      <c r="O60" s="221"/>
      <c r="P60" s="221"/>
      <c r="Q60" s="224"/>
      <c r="R60" s="225"/>
      <c r="S60" s="225"/>
      <c r="T60" s="226"/>
      <c r="U60" s="225"/>
      <c r="V60" s="224"/>
      <c r="W60" s="224"/>
      <c r="X60" s="221"/>
      <c r="Y60" s="221"/>
      <c r="Z60" s="221"/>
      <c r="AA60" s="221"/>
      <c r="AB60" s="226"/>
      <c r="AC60" s="226"/>
      <c r="AD60" s="226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  <c r="AT60" s="221"/>
      <c r="AU60" s="221"/>
      <c r="AV60" s="221"/>
      <c r="AW60" s="221"/>
      <c r="AX60" s="221"/>
      <c r="AY60" s="221"/>
      <c r="AZ60" s="221"/>
      <c r="BA60" s="221"/>
      <c r="BB60" s="221"/>
      <c r="BC60" s="221"/>
      <c r="BD60" s="221"/>
      <c r="BE60" s="221"/>
    </row>
    <row r="61" ht="15.75" customHeight="1">
      <c r="A61" s="7"/>
      <c r="B61" s="7"/>
      <c r="C61" s="7"/>
      <c r="D61" s="708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</row>
    <row r="62" ht="15.75" customHeight="1">
      <c r="A62" s="7"/>
      <c r="B62" s="7"/>
      <c r="C62" s="7"/>
      <c r="D62" s="708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</row>
    <row r="63" ht="15.75" customHeight="1">
      <c r="A63" s="7"/>
      <c r="B63" s="7"/>
      <c r="C63" s="7"/>
      <c r="D63" s="708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</row>
    <row r="64" ht="15.75" customHeight="1">
      <c r="A64" s="7"/>
      <c r="B64" s="7"/>
      <c r="C64" s="7"/>
      <c r="D64" s="708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</row>
    <row r="65" ht="15.75" customHeight="1">
      <c r="A65" s="7"/>
      <c r="B65" s="7"/>
      <c r="C65" s="7"/>
      <c r="D65" s="708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</row>
    <row r="66" ht="15.75" customHeight="1">
      <c r="A66" s="178"/>
      <c r="B66" s="178"/>
      <c r="C66" s="178"/>
      <c r="D66" s="710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</row>
    <row r="67" ht="15.75" customHeight="1">
      <c r="A67" s="178"/>
      <c r="B67" s="178"/>
      <c r="C67" s="178"/>
      <c r="D67" s="710"/>
      <c r="E67" s="178"/>
      <c r="F67" s="178"/>
      <c r="G67" s="178"/>
      <c r="H67" s="178"/>
      <c r="I67" s="178"/>
      <c r="J67" s="178"/>
      <c r="K67" s="178"/>
      <c r="L67" s="178"/>
      <c r="M67" s="178"/>
      <c r="N67" s="178"/>
      <c r="O67" s="178"/>
      <c r="P67" s="178"/>
      <c r="Q67" s="178"/>
      <c r="R67" s="178"/>
      <c r="S67" s="178"/>
      <c r="T67" s="178"/>
      <c r="U67" s="178"/>
      <c r="V67" s="178"/>
      <c r="W67" s="178"/>
      <c r="X67" s="178"/>
      <c r="Y67" s="178"/>
      <c r="Z67" s="178"/>
      <c r="AA67" s="178"/>
      <c r="AB67" s="178"/>
      <c r="AC67" s="178"/>
      <c r="AD67" s="178"/>
      <c r="AE67" s="178"/>
      <c r="AF67" s="178"/>
      <c r="AG67" s="178"/>
      <c r="AH67" s="178"/>
      <c r="AI67" s="178"/>
      <c r="AJ67" s="178"/>
      <c r="AK67" s="178"/>
      <c r="AL67" s="178"/>
      <c r="AM67" s="178"/>
      <c r="AN67" s="178"/>
      <c r="AO67" s="178"/>
      <c r="AP67" s="178"/>
      <c r="AQ67" s="178"/>
      <c r="AR67" s="178"/>
      <c r="AS67" s="178"/>
      <c r="AT67" s="178"/>
      <c r="AU67" s="178"/>
      <c r="AV67" s="178"/>
      <c r="AW67" s="178"/>
      <c r="AX67" s="178"/>
      <c r="AY67" s="178"/>
      <c r="AZ67" s="178"/>
      <c r="BA67" s="178"/>
      <c r="BB67" s="178"/>
      <c r="BC67" s="178"/>
      <c r="BD67" s="178"/>
      <c r="BE67" s="178"/>
    </row>
    <row r="68" ht="15.75" customHeight="1">
      <c r="A68" s="178"/>
      <c r="B68" s="178"/>
      <c r="C68" s="178"/>
      <c r="D68" s="710"/>
      <c r="E68" s="178"/>
      <c r="F68" s="178"/>
      <c r="G68" s="178"/>
      <c r="H68" s="178"/>
      <c r="I68" s="178"/>
      <c r="J68" s="178"/>
      <c r="K68" s="178"/>
      <c r="L68" s="178"/>
      <c r="M68" s="178"/>
      <c r="N68" s="178"/>
      <c r="O68" s="178"/>
      <c r="P68" s="178"/>
      <c r="Q68" s="178"/>
      <c r="R68" s="178"/>
      <c r="S68" s="178"/>
      <c r="T68" s="178"/>
      <c r="U68" s="178"/>
      <c r="V68" s="178"/>
      <c r="W68" s="178"/>
      <c r="X68" s="178"/>
      <c r="Y68" s="178"/>
      <c r="Z68" s="178"/>
      <c r="AA68" s="178"/>
      <c r="AB68" s="178"/>
      <c r="AC68" s="178"/>
      <c r="AD68" s="178"/>
      <c r="AE68" s="178"/>
      <c r="AF68" s="178"/>
      <c r="AG68" s="178"/>
      <c r="AH68" s="178"/>
      <c r="AI68" s="178"/>
      <c r="AJ68" s="178"/>
      <c r="AK68" s="178"/>
      <c r="AL68" s="178"/>
      <c r="AM68" s="178"/>
      <c r="AN68" s="178"/>
      <c r="AO68" s="178"/>
      <c r="AP68" s="178"/>
      <c r="AQ68" s="178"/>
      <c r="AR68" s="178"/>
      <c r="AS68" s="178"/>
      <c r="AT68" s="178"/>
      <c r="AU68" s="178"/>
      <c r="AV68" s="178"/>
      <c r="AW68" s="178"/>
      <c r="AX68" s="178"/>
      <c r="AY68" s="178"/>
      <c r="AZ68" s="178"/>
      <c r="BA68" s="178"/>
      <c r="BB68" s="178"/>
      <c r="BC68" s="178"/>
      <c r="BD68" s="178"/>
      <c r="BE68" s="178"/>
    </row>
    <row r="69" ht="15.75" customHeight="1">
      <c r="A69" s="178"/>
      <c r="B69" s="178"/>
      <c r="C69" s="178"/>
      <c r="D69" s="710"/>
      <c r="E69" s="178"/>
      <c r="F69" s="178"/>
      <c r="G69" s="178"/>
      <c r="H69" s="178"/>
      <c r="I69" s="178"/>
      <c r="J69" s="178"/>
      <c r="K69" s="178"/>
      <c r="L69" s="178"/>
      <c r="M69" s="178"/>
      <c r="N69" s="178"/>
      <c r="O69" s="178"/>
      <c r="P69" s="178"/>
      <c r="Q69" s="178"/>
      <c r="R69" s="178"/>
      <c r="S69" s="178"/>
      <c r="T69" s="178"/>
      <c r="U69" s="178"/>
      <c r="V69" s="178"/>
      <c r="W69" s="178"/>
      <c r="X69" s="178"/>
      <c r="Y69" s="178"/>
      <c r="Z69" s="178"/>
      <c r="AA69" s="178"/>
      <c r="AB69" s="178"/>
      <c r="AC69" s="178"/>
      <c r="AD69" s="178"/>
      <c r="AE69" s="178"/>
      <c r="AF69" s="178"/>
      <c r="AG69" s="178"/>
      <c r="AH69" s="178"/>
      <c r="AI69" s="178"/>
      <c r="AJ69" s="178"/>
      <c r="AK69" s="178"/>
      <c r="AL69" s="178"/>
      <c r="AM69" s="178"/>
      <c r="AN69" s="178"/>
      <c r="AO69" s="178"/>
      <c r="AP69" s="178"/>
      <c r="AQ69" s="178"/>
      <c r="AR69" s="178"/>
      <c r="AS69" s="178"/>
      <c r="AT69" s="178"/>
      <c r="AU69" s="178"/>
      <c r="AV69" s="178"/>
      <c r="AW69" s="178"/>
      <c r="AX69" s="178"/>
      <c r="AY69" s="178"/>
      <c r="AZ69" s="178"/>
      <c r="BA69" s="178"/>
      <c r="BB69" s="178"/>
      <c r="BC69" s="178"/>
      <c r="BD69" s="178"/>
      <c r="BE69" s="178"/>
    </row>
    <row r="70" ht="15.75" customHeight="1">
      <c r="A70" s="178"/>
      <c r="B70" s="178"/>
      <c r="C70" s="178"/>
      <c r="D70" s="710"/>
      <c r="E70" s="178"/>
      <c r="F70" s="178"/>
      <c r="G70" s="178"/>
      <c r="H70" s="178"/>
      <c r="I70" s="178"/>
      <c r="J70" s="178"/>
      <c r="K70" s="178"/>
      <c r="L70" s="178"/>
      <c r="M70" s="178"/>
      <c r="N70" s="178"/>
      <c r="O70" s="178"/>
      <c r="P70" s="178"/>
      <c r="Q70" s="178"/>
      <c r="R70" s="178"/>
      <c r="S70" s="178"/>
      <c r="T70" s="178"/>
      <c r="U70" s="178"/>
      <c r="V70" s="178"/>
      <c r="W70" s="178"/>
      <c r="X70" s="178"/>
      <c r="Y70" s="178"/>
      <c r="Z70" s="178"/>
      <c r="AA70" s="178"/>
      <c r="AB70" s="178"/>
      <c r="AC70" s="178"/>
      <c r="AD70" s="178"/>
      <c r="AE70" s="178"/>
      <c r="AF70" s="178"/>
      <c r="AG70" s="178"/>
      <c r="AH70" s="178"/>
      <c r="AI70" s="178"/>
      <c r="AJ70" s="178"/>
      <c r="AK70" s="178"/>
      <c r="AL70" s="178"/>
      <c r="AM70" s="178"/>
      <c r="AN70" s="178"/>
      <c r="AO70" s="178"/>
      <c r="AP70" s="178"/>
      <c r="AQ70" s="178"/>
      <c r="AR70" s="178"/>
      <c r="AS70" s="178"/>
      <c r="AT70" s="178"/>
      <c r="AU70" s="178"/>
      <c r="AV70" s="178"/>
      <c r="AW70" s="178"/>
      <c r="AX70" s="178"/>
      <c r="AY70" s="178"/>
      <c r="AZ70" s="178"/>
      <c r="BA70" s="178"/>
      <c r="BB70" s="178"/>
      <c r="BC70" s="178"/>
      <c r="BD70" s="178"/>
      <c r="BE70" s="178"/>
    </row>
    <row r="71" ht="15.75" customHeight="1">
      <c r="A71" s="178"/>
      <c r="B71" s="178"/>
      <c r="C71" s="178"/>
      <c r="D71" s="710"/>
      <c r="E71" s="178"/>
      <c r="F71" s="178"/>
      <c r="G71" s="178"/>
      <c r="H71" s="178"/>
      <c r="I71" s="178"/>
      <c r="J71" s="178"/>
      <c r="K71" s="178"/>
      <c r="L71" s="178"/>
      <c r="M71" s="178"/>
      <c r="N71" s="178"/>
      <c r="O71" s="178"/>
      <c r="P71" s="178"/>
      <c r="Q71" s="178"/>
      <c r="R71" s="178"/>
      <c r="S71" s="178"/>
      <c r="T71" s="178"/>
      <c r="U71" s="178"/>
      <c r="V71" s="178"/>
      <c r="W71" s="178"/>
      <c r="X71" s="178"/>
      <c r="Y71" s="178"/>
      <c r="Z71" s="178"/>
      <c r="AA71" s="178"/>
      <c r="AB71" s="178"/>
      <c r="AC71" s="178"/>
      <c r="AD71" s="178"/>
      <c r="AE71" s="178"/>
      <c r="AF71" s="178"/>
      <c r="AG71" s="178"/>
      <c r="AH71" s="178"/>
      <c r="AI71" s="178"/>
      <c r="AJ71" s="178"/>
      <c r="AK71" s="178"/>
      <c r="AL71" s="178"/>
      <c r="AM71" s="178"/>
      <c r="AN71" s="178"/>
      <c r="AO71" s="178"/>
      <c r="AP71" s="178"/>
      <c r="AQ71" s="178"/>
      <c r="AR71" s="178"/>
      <c r="AS71" s="178"/>
      <c r="AT71" s="178"/>
      <c r="AU71" s="178"/>
      <c r="AV71" s="178"/>
      <c r="AW71" s="178"/>
      <c r="AX71" s="178"/>
      <c r="AY71" s="178"/>
      <c r="AZ71" s="178"/>
      <c r="BA71" s="178"/>
      <c r="BB71" s="178"/>
      <c r="BC71" s="178"/>
      <c r="BD71" s="178"/>
      <c r="BE71" s="178"/>
    </row>
    <row r="72" ht="15.75" customHeight="1">
      <c r="A72" s="178"/>
      <c r="B72" s="178"/>
      <c r="C72" s="178"/>
      <c r="D72" s="710"/>
      <c r="E72" s="178"/>
      <c r="F72" s="178"/>
      <c r="G72" s="178"/>
      <c r="H72" s="178"/>
      <c r="I72" s="178"/>
      <c r="J72" s="178"/>
      <c r="K72" s="178"/>
      <c r="L72" s="178"/>
      <c r="M72" s="178"/>
      <c r="N72" s="178"/>
      <c r="O72" s="178"/>
      <c r="P72" s="178"/>
      <c r="Q72" s="178"/>
      <c r="R72" s="178"/>
      <c r="S72" s="178"/>
      <c r="T72" s="178"/>
      <c r="U72" s="178"/>
      <c r="V72" s="178"/>
      <c r="W72" s="178"/>
      <c r="X72" s="178"/>
      <c r="Y72" s="178"/>
      <c r="Z72" s="178"/>
      <c r="AA72" s="178"/>
      <c r="AB72" s="178"/>
      <c r="AC72" s="178"/>
      <c r="AD72" s="178"/>
      <c r="AE72" s="178"/>
      <c r="AF72" s="178"/>
      <c r="AG72" s="178"/>
      <c r="AH72" s="178"/>
      <c r="AI72" s="178"/>
      <c r="AJ72" s="178"/>
      <c r="AK72" s="178"/>
      <c r="AL72" s="178"/>
      <c r="AM72" s="178"/>
      <c r="AN72" s="178"/>
      <c r="AO72" s="178"/>
      <c r="AP72" s="178"/>
      <c r="AQ72" s="178"/>
      <c r="AR72" s="178"/>
      <c r="AS72" s="178"/>
      <c r="AT72" s="178"/>
      <c r="AU72" s="178"/>
      <c r="AV72" s="178"/>
      <c r="AW72" s="178"/>
      <c r="AX72" s="178"/>
      <c r="AY72" s="178"/>
      <c r="AZ72" s="178"/>
      <c r="BA72" s="178"/>
      <c r="BB72" s="178"/>
      <c r="BC72" s="178"/>
      <c r="BD72" s="178"/>
      <c r="BE72" s="178"/>
    </row>
    <row r="73" ht="15.75" customHeight="1">
      <c r="A73" s="178"/>
      <c r="B73" s="178"/>
      <c r="C73" s="178"/>
      <c r="D73" s="710"/>
      <c r="E73" s="178"/>
      <c r="F73" s="178"/>
      <c r="G73" s="178"/>
      <c r="H73" s="178"/>
      <c r="I73" s="178"/>
      <c r="J73" s="178"/>
      <c r="K73" s="178"/>
      <c r="L73" s="178"/>
      <c r="M73" s="178"/>
      <c r="N73" s="178"/>
      <c r="O73" s="178"/>
      <c r="P73" s="178"/>
      <c r="Q73" s="178"/>
      <c r="R73" s="178"/>
      <c r="S73" s="178"/>
      <c r="T73" s="178"/>
      <c r="U73" s="178"/>
      <c r="V73" s="178"/>
      <c r="W73" s="178"/>
      <c r="X73" s="178"/>
      <c r="Y73" s="178"/>
      <c r="Z73" s="178"/>
      <c r="AA73" s="178"/>
      <c r="AB73" s="178"/>
      <c r="AC73" s="178"/>
      <c r="AD73" s="178"/>
      <c r="AE73" s="178"/>
      <c r="AF73" s="178"/>
      <c r="AG73" s="178"/>
      <c r="AH73" s="178"/>
      <c r="AI73" s="178"/>
      <c r="AJ73" s="178"/>
      <c r="AK73" s="178"/>
      <c r="AL73" s="178"/>
      <c r="AM73" s="178"/>
      <c r="AN73" s="178"/>
      <c r="AO73" s="178"/>
      <c r="AP73" s="178"/>
      <c r="AQ73" s="178"/>
      <c r="AR73" s="178"/>
      <c r="AS73" s="178"/>
      <c r="AT73" s="178"/>
      <c r="AU73" s="178"/>
      <c r="AV73" s="178"/>
      <c r="AW73" s="178"/>
      <c r="AX73" s="178"/>
      <c r="AY73" s="178"/>
      <c r="AZ73" s="178"/>
      <c r="BA73" s="178"/>
      <c r="BB73" s="178"/>
      <c r="BC73" s="178"/>
      <c r="BD73" s="178"/>
      <c r="BE73" s="178"/>
    </row>
    <row r="74" ht="15.75" customHeight="1">
      <c r="A74" s="178"/>
      <c r="B74" s="178"/>
      <c r="C74" s="178"/>
      <c r="D74" s="710"/>
      <c r="E74" s="178"/>
      <c r="F74" s="178"/>
      <c r="G74" s="178"/>
      <c r="H74" s="178"/>
      <c r="I74" s="178"/>
      <c r="J74" s="178"/>
      <c r="K74" s="178"/>
      <c r="L74" s="178"/>
      <c r="M74" s="178"/>
      <c r="N74" s="178"/>
      <c r="O74" s="178"/>
      <c r="P74" s="178"/>
      <c r="Q74" s="178"/>
      <c r="R74" s="178"/>
      <c r="S74" s="178"/>
      <c r="T74" s="178"/>
      <c r="U74" s="178"/>
      <c r="V74" s="178"/>
      <c r="W74" s="178"/>
      <c r="X74" s="178"/>
      <c r="Y74" s="178"/>
      <c r="Z74" s="178"/>
      <c r="AA74" s="178"/>
      <c r="AB74" s="178"/>
      <c r="AC74" s="178"/>
      <c r="AD74" s="178"/>
      <c r="AE74" s="178"/>
      <c r="AF74" s="178"/>
      <c r="AG74" s="178"/>
      <c r="AH74" s="178"/>
      <c r="AI74" s="178"/>
      <c r="AJ74" s="178"/>
      <c r="AK74" s="178"/>
      <c r="AL74" s="178"/>
      <c r="AM74" s="178"/>
      <c r="AN74" s="178"/>
      <c r="AO74" s="178"/>
      <c r="AP74" s="178"/>
      <c r="AQ74" s="178"/>
      <c r="AR74" s="178"/>
      <c r="AS74" s="178"/>
      <c r="AT74" s="178"/>
      <c r="AU74" s="178"/>
      <c r="AV74" s="178"/>
      <c r="AW74" s="178"/>
      <c r="AX74" s="178"/>
      <c r="AY74" s="178"/>
      <c r="AZ74" s="178"/>
      <c r="BA74" s="178"/>
      <c r="BB74" s="178"/>
      <c r="BC74" s="178"/>
      <c r="BD74" s="178"/>
      <c r="BE74" s="178"/>
    </row>
    <row r="75" ht="15.75" customHeight="1">
      <c r="A75" s="178"/>
      <c r="B75" s="178"/>
      <c r="C75" s="178"/>
      <c r="D75" s="710"/>
      <c r="E75" s="178"/>
      <c r="F75" s="178"/>
      <c r="G75" s="178"/>
      <c r="H75" s="178"/>
      <c r="I75" s="178"/>
      <c r="J75" s="178"/>
      <c r="K75" s="178"/>
      <c r="L75" s="178"/>
      <c r="M75" s="178"/>
      <c r="N75" s="178"/>
      <c r="O75" s="178"/>
      <c r="P75" s="178"/>
      <c r="Q75" s="178"/>
      <c r="R75" s="178"/>
      <c r="S75" s="178"/>
      <c r="T75" s="178"/>
      <c r="U75" s="178"/>
      <c r="V75" s="178"/>
      <c r="W75" s="178"/>
      <c r="X75" s="178"/>
      <c r="Y75" s="178"/>
      <c r="Z75" s="178"/>
      <c r="AA75" s="178"/>
      <c r="AB75" s="178"/>
      <c r="AC75" s="178"/>
      <c r="AD75" s="178"/>
      <c r="AE75" s="178"/>
      <c r="AF75" s="178"/>
      <c r="AG75" s="178"/>
      <c r="AH75" s="178"/>
      <c r="AI75" s="178"/>
      <c r="AJ75" s="178"/>
      <c r="AK75" s="178"/>
      <c r="AL75" s="178"/>
      <c r="AM75" s="178"/>
      <c r="AN75" s="178"/>
      <c r="AO75" s="178"/>
      <c r="AP75" s="178"/>
      <c r="AQ75" s="178"/>
      <c r="AR75" s="178"/>
      <c r="AS75" s="178"/>
      <c r="AT75" s="178"/>
      <c r="AU75" s="178"/>
      <c r="AV75" s="178"/>
      <c r="AW75" s="178"/>
      <c r="AX75" s="178"/>
      <c r="AY75" s="178"/>
      <c r="AZ75" s="178"/>
      <c r="BA75" s="178"/>
      <c r="BB75" s="178"/>
      <c r="BC75" s="178"/>
      <c r="BD75" s="178"/>
      <c r="BE75" s="178"/>
    </row>
    <row r="76" ht="15.75" customHeight="1">
      <c r="A76" s="178"/>
      <c r="B76" s="178"/>
      <c r="C76" s="178"/>
      <c r="D76" s="710"/>
      <c r="E76" s="178"/>
      <c r="F76" s="178"/>
      <c r="G76" s="178"/>
      <c r="H76" s="178"/>
      <c r="I76" s="178"/>
      <c r="J76" s="178"/>
      <c r="K76" s="178"/>
      <c r="L76" s="178"/>
      <c r="M76" s="178"/>
      <c r="N76" s="178"/>
      <c r="O76" s="178"/>
      <c r="P76" s="178"/>
      <c r="Q76" s="178"/>
      <c r="R76" s="178"/>
      <c r="S76" s="178"/>
      <c r="T76" s="178"/>
      <c r="U76" s="178"/>
      <c r="V76" s="178"/>
      <c r="W76" s="178"/>
      <c r="X76" s="178"/>
      <c r="Y76" s="178"/>
      <c r="Z76" s="178"/>
      <c r="AA76" s="178"/>
      <c r="AB76" s="178"/>
      <c r="AC76" s="178"/>
      <c r="AD76" s="178"/>
      <c r="AE76" s="178"/>
      <c r="AF76" s="178"/>
      <c r="AG76" s="178"/>
      <c r="AH76" s="178"/>
      <c r="AI76" s="178"/>
      <c r="AJ76" s="178"/>
      <c r="AK76" s="178"/>
      <c r="AL76" s="178"/>
      <c r="AM76" s="178"/>
      <c r="AN76" s="178"/>
      <c r="AO76" s="178"/>
      <c r="AP76" s="178"/>
      <c r="AQ76" s="178"/>
      <c r="AR76" s="178"/>
      <c r="AS76" s="178"/>
      <c r="AT76" s="178"/>
      <c r="AU76" s="178"/>
      <c r="AV76" s="178"/>
      <c r="AW76" s="178"/>
      <c r="AX76" s="178"/>
      <c r="AY76" s="178"/>
      <c r="AZ76" s="178"/>
      <c r="BA76" s="178"/>
      <c r="BB76" s="178"/>
      <c r="BC76" s="178"/>
      <c r="BD76" s="178"/>
      <c r="BE76" s="178"/>
    </row>
    <row r="77" ht="15.75" customHeight="1">
      <c r="A77" s="178"/>
      <c r="B77" s="178"/>
      <c r="C77" s="178"/>
      <c r="D77" s="710"/>
      <c r="E77" s="178"/>
      <c r="F77" s="178"/>
      <c r="G77" s="178"/>
      <c r="H77" s="178"/>
      <c r="I77" s="178"/>
      <c r="J77" s="178"/>
      <c r="K77" s="178"/>
      <c r="L77" s="178"/>
      <c r="M77" s="178"/>
      <c r="N77" s="178"/>
      <c r="O77" s="178"/>
      <c r="P77" s="178"/>
      <c r="Q77" s="178"/>
      <c r="R77" s="178"/>
      <c r="S77" s="178"/>
      <c r="T77" s="178"/>
      <c r="U77" s="178"/>
      <c r="V77" s="178"/>
      <c r="W77" s="178"/>
      <c r="X77" s="178"/>
      <c r="Y77" s="178"/>
      <c r="Z77" s="178"/>
      <c r="AA77" s="178"/>
      <c r="AB77" s="178"/>
      <c r="AC77" s="178"/>
      <c r="AD77" s="178"/>
      <c r="AE77" s="178"/>
      <c r="AF77" s="178"/>
      <c r="AG77" s="178"/>
      <c r="AH77" s="178"/>
      <c r="AI77" s="178"/>
      <c r="AJ77" s="178"/>
      <c r="AK77" s="178"/>
      <c r="AL77" s="178"/>
      <c r="AM77" s="178"/>
      <c r="AN77" s="178"/>
      <c r="AO77" s="178"/>
      <c r="AP77" s="178"/>
      <c r="AQ77" s="178"/>
      <c r="AR77" s="178"/>
      <c r="AS77" s="178"/>
      <c r="AT77" s="178"/>
      <c r="AU77" s="178"/>
      <c r="AV77" s="178"/>
      <c r="AW77" s="178"/>
      <c r="AX77" s="178"/>
      <c r="AY77" s="178"/>
      <c r="AZ77" s="178"/>
      <c r="BA77" s="178"/>
      <c r="BB77" s="178"/>
      <c r="BC77" s="178"/>
      <c r="BD77" s="178"/>
      <c r="BE77" s="178"/>
    </row>
    <row r="78" ht="15.75" customHeight="1">
      <c r="A78" s="178"/>
      <c r="B78" s="178"/>
      <c r="C78" s="178"/>
      <c r="D78" s="710"/>
      <c r="E78" s="178"/>
      <c r="F78" s="178"/>
      <c r="G78" s="178"/>
      <c r="H78" s="178"/>
      <c r="I78" s="178"/>
      <c r="J78" s="178"/>
      <c r="K78" s="178"/>
      <c r="L78" s="178"/>
      <c r="M78" s="178"/>
      <c r="N78" s="178"/>
      <c r="O78" s="178"/>
      <c r="P78" s="178"/>
      <c r="Q78" s="178"/>
      <c r="R78" s="178"/>
      <c r="S78" s="178"/>
      <c r="T78" s="178"/>
      <c r="U78" s="178"/>
      <c r="V78" s="178"/>
      <c r="W78" s="178"/>
      <c r="X78" s="178"/>
      <c r="Y78" s="178"/>
      <c r="Z78" s="178"/>
      <c r="AA78" s="178"/>
      <c r="AB78" s="178"/>
      <c r="AC78" s="178"/>
      <c r="AD78" s="178"/>
      <c r="AE78" s="178"/>
      <c r="AF78" s="178"/>
      <c r="AG78" s="178"/>
      <c r="AH78" s="178"/>
      <c r="AI78" s="178"/>
      <c r="AJ78" s="178"/>
      <c r="AK78" s="178"/>
      <c r="AL78" s="178"/>
      <c r="AM78" s="178"/>
      <c r="AN78" s="178"/>
      <c r="AO78" s="178"/>
      <c r="AP78" s="178"/>
      <c r="AQ78" s="178"/>
      <c r="AR78" s="178"/>
      <c r="AS78" s="178"/>
      <c r="AT78" s="178"/>
      <c r="AU78" s="178"/>
      <c r="AV78" s="178"/>
      <c r="AW78" s="178"/>
      <c r="AX78" s="178"/>
      <c r="AY78" s="178"/>
      <c r="AZ78" s="178"/>
      <c r="BA78" s="178"/>
      <c r="BB78" s="178"/>
      <c r="BC78" s="178"/>
      <c r="BD78" s="178"/>
      <c r="BE78" s="178"/>
    </row>
    <row r="79" ht="15.75" customHeight="1">
      <c r="A79" s="178"/>
      <c r="B79" s="178"/>
      <c r="C79" s="178"/>
      <c r="D79" s="710"/>
      <c r="E79" s="178"/>
      <c r="F79" s="178"/>
      <c r="G79" s="178"/>
      <c r="H79" s="178"/>
      <c r="I79" s="178"/>
      <c r="J79" s="178"/>
      <c r="K79" s="178"/>
      <c r="L79" s="178"/>
      <c r="M79" s="178"/>
      <c r="N79" s="178"/>
      <c r="O79" s="178"/>
      <c r="P79" s="178"/>
      <c r="Q79" s="178"/>
      <c r="R79" s="178"/>
      <c r="S79" s="178"/>
      <c r="T79" s="178"/>
      <c r="U79" s="178"/>
      <c r="V79" s="178"/>
      <c r="W79" s="178"/>
      <c r="X79" s="178"/>
      <c r="Y79" s="178"/>
      <c r="Z79" s="178"/>
      <c r="AA79" s="178"/>
      <c r="AB79" s="178"/>
      <c r="AC79" s="178"/>
      <c r="AD79" s="178"/>
      <c r="AE79" s="178"/>
      <c r="AF79" s="178"/>
      <c r="AG79" s="178"/>
      <c r="AH79" s="178"/>
      <c r="AI79" s="178"/>
      <c r="AJ79" s="178"/>
      <c r="AK79" s="178"/>
      <c r="AL79" s="178"/>
      <c r="AM79" s="178"/>
      <c r="AN79" s="178"/>
      <c r="AO79" s="178"/>
      <c r="AP79" s="178"/>
      <c r="AQ79" s="178"/>
      <c r="AR79" s="178"/>
      <c r="AS79" s="178"/>
      <c r="AT79" s="178"/>
      <c r="AU79" s="178"/>
      <c r="AV79" s="178"/>
      <c r="AW79" s="178"/>
      <c r="AX79" s="178"/>
      <c r="AY79" s="178"/>
      <c r="AZ79" s="178"/>
      <c r="BA79" s="178"/>
      <c r="BB79" s="178"/>
      <c r="BC79" s="178"/>
      <c r="BD79" s="178"/>
      <c r="BE79" s="178"/>
    </row>
    <row r="80" ht="15.75" customHeight="1">
      <c r="A80" s="178"/>
      <c r="B80" s="178"/>
      <c r="C80" s="178"/>
      <c r="D80" s="710"/>
      <c r="E80" s="178"/>
      <c r="F80" s="178"/>
      <c r="G80" s="178"/>
      <c r="H80" s="178"/>
      <c r="I80" s="178"/>
      <c r="J80" s="178"/>
      <c r="K80" s="178"/>
      <c r="L80" s="178"/>
      <c r="M80" s="178"/>
      <c r="N80" s="178"/>
      <c r="O80" s="178"/>
      <c r="P80" s="178"/>
      <c r="Q80" s="178"/>
      <c r="R80" s="178"/>
      <c r="S80" s="178"/>
      <c r="T80" s="178"/>
      <c r="U80" s="178"/>
      <c r="V80" s="178"/>
      <c r="W80" s="178"/>
      <c r="X80" s="178"/>
      <c r="Y80" s="178"/>
      <c r="Z80" s="178"/>
      <c r="AA80" s="178"/>
      <c r="AB80" s="178"/>
      <c r="AC80" s="178"/>
      <c r="AD80" s="178"/>
      <c r="AE80" s="178"/>
      <c r="AF80" s="178"/>
      <c r="AG80" s="178"/>
      <c r="AH80" s="178"/>
      <c r="AI80" s="178"/>
      <c r="AJ80" s="178"/>
      <c r="AK80" s="178"/>
      <c r="AL80" s="178"/>
      <c r="AM80" s="178"/>
      <c r="AN80" s="178"/>
      <c r="AO80" s="178"/>
      <c r="AP80" s="178"/>
      <c r="AQ80" s="178"/>
      <c r="AR80" s="178"/>
      <c r="AS80" s="178"/>
      <c r="AT80" s="178"/>
      <c r="AU80" s="178"/>
      <c r="AV80" s="178"/>
      <c r="AW80" s="178"/>
      <c r="AX80" s="178"/>
      <c r="AY80" s="178"/>
      <c r="AZ80" s="178"/>
      <c r="BA80" s="178"/>
      <c r="BB80" s="178"/>
      <c r="BC80" s="178"/>
      <c r="BD80" s="178"/>
      <c r="BE80" s="178"/>
    </row>
    <row r="81" ht="15.75" customHeight="1">
      <c r="A81" s="178"/>
      <c r="B81" s="178"/>
      <c r="C81" s="178"/>
      <c r="D81" s="710"/>
      <c r="E81" s="178"/>
      <c r="F81" s="178"/>
      <c r="G81" s="178"/>
      <c r="H81" s="178"/>
      <c r="I81" s="178"/>
      <c r="J81" s="178"/>
      <c r="K81" s="178"/>
      <c r="L81" s="178"/>
      <c r="M81" s="178"/>
      <c r="N81" s="178"/>
      <c r="O81" s="178"/>
      <c r="P81" s="178"/>
      <c r="Q81" s="178"/>
      <c r="R81" s="178"/>
      <c r="S81" s="178"/>
      <c r="T81" s="178"/>
      <c r="U81" s="178"/>
      <c r="V81" s="178"/>
      <c r="W81" s="178"/>
      <c r="X81" s="178"/>
      <c r="Y81" s="178"/>
      <c r="Z81" s="178"/>
      <c r="AA81" s="178"/>
      <c r="AB81" s="178"/>
      <c r="AC81" s="178"/>
      <c r="AD81" s="178"/>
      <c r="AE81" s="178"/>
      <c r="AF81" s="178"/>
      <c r="AG81" s="178"/>
      <c r="AH81" s="178"/>
      <c r="AI81" s="178"/>
      <c r="AJ81" s="178"/>
      <c r="AK81" s="178"/>
      <c r="AL81" s="178"/>
      <c r="AM81" s="178"/>
      <c r="AN81" s="178"/>
      <c r="AO81" s="178"/>
      <c r="AP81" s="178"/>
      <c r="AQ81" s="178"/>
      <c r="AR81" s="178"/>
      <c r="AS81" s="178"/>
      <c r="AT81" s="178"/>
      <c r="AU81" s="178"/>
      <c r="AV81" s="178"/>
      <c r="AW81" s="178"/>
      <c r="AX81" s="178"/>
      <c r="AY81" s="178"/>
      <c r="AZ81" s="178"/>
      <c r="BA81" s="178"/>
      <c r="BB81" s="178"/>
      <c r="BC81" s="178"/>
      <c r="BD81" s="178"/>
      <c r="BE81" s="178"/>
    </row>
    <row r="82" ht="15.75" customHeight="1">
      <c r="A82" s="178"/>
      <c r="B82" s="178"/>
      <c r="C82" s="178"/>
      <c r="D82" s="710"/>
      <c r="E82" s="178"/>
      <c r="F82" s="178"/>
      <c r="G82" s="178"/>
      <c r="H82" s="178"/>
      <c r="I82" s="178"/>
      <c r="J82" s="178"/>
      <c r="K82" s="178"/>
      <c r="L82" s="178"/>
      <c r="M82" s="178"/>
      <c r="N82" s="178"/>
      <c r="O82" s="178"/>
      <c r="P82" s="178"/>
      <c r="Q82" s="178"/>
      <c r="R82" s="178"/>
      <c r="S82" s="178"/>
      <c r="T82" s="178"/>
      <c r="U82" s="178"/>
      <c r="V82" s="178"/>
      <c r="W82" s="178"/>
      <c r="X82" s="178"/>
      <c r="Y82" s="178"/>
      <c r="Z82" s="178"/>
      <c r="AA82" s="178"/>
      <c r="AB82" s="178"/>
      <c r="AC82" s="178"/>
      <c r="AD82" s="178"/>
      <c r="AE82" s="178"/>
      <c r="AF82" s="178"/>
      <c r="AG82" s="178"/>
      <c r="AH82" s="178"/>
      <c r="AI82" s="178"/>
      <c r="AJ82" s="178"/>
      <c r="AK82" s="178"/>
      <c r="AL82" s="178"/>
      <c r="AM82" s="178"/>
      <c r="AN82" s="178"/>
      <c r="AO82" s="178"/>
      <c r="AP82" s="178"/>
      <c r="AQ82" s="178"/>
      <c r="AR82" s="178"/>
      <c r="AS82" s="178"/>
      <c r="AT82" s="178"/>
      <c r="AU82" s="178"/>
      <c r="AV82" s="178"/>
      <c r="AW82" s="178"/>
      <c r="AX82" s="178"/>
      <c r="AY82" s="178"/>
      <c r="AZ82" s="178"/>
      <c r="BA82" s="178"/>
      <c r="BB82" s="178"/>
      <c r="BC82" s="178"/>
      <c r="BD82" s="178"/>
      <c r="BE82" s="178"/>
    </row>
    <row r="83" ht="15.75" customHeight="1">
      <c r="A83" s="178"/>
      <c r="B83" s="178"/>
      <c r="C83" s="178"/>
      <c r="D83" s="710"/>
      <c r="E83" s="178"/>
      <c r="F83" s="178"/>
      <c r="G83" s="178"/>
      <c r="H83" s="178"/>
      <c r="I83" s="178"/>
      <c r="J83" s="178"/>
      <c r="K83" s="178"/>
      <c r="L83" s="178"/>
      <c r="M83" s="178"/>
      <c r="N83" s="178"/>
      <c r="O83" s="178"/>
      <c r="P83" s="178"/>
      <c r="Q83" s="178"/>
      <c r="R83" s="178"/>
      <c r="S83" s="178"/>
      <c r="T83" s="178"/>
      <c r="U83" s="178"/>
      <c r="V83" s="178"/>
      <c r="W83" s="178"/>
      <c r="X83" s="178"/>
      <c r="Y83" s="178"/>
      <c r="Z83" s="178"/>
      <c r="AA83" s="178"/>
      <c r="AB83" s="178"/>
      <c r="AC83" s="178"/>
      <c r="AD83" s="178"/>
      <c r="AE83" s="178"/>
      <c r="AF83" s="178"/>
      <c r="AG83" s="178"/>
      <c r="AH83" s="178"/>
      <c r="AI83" s="178"/>
      <c r="AJ83" s="178"/>
      <c r="AK83" s="178"/>
      <c r="AL83" s="178"/>
      <c r="AM83" s="178"/>
      <c r="AN83" s="178"/>
      <c r="AO83" s="178"/>
      <c r="AP83" s="178"/>
      <c r="AQ83" s="178"/>
      <c r="AR83" s="178"/>
      <c r="AS83" s="178"/>
      <c r="AT83" s="178"/>
      <c r="AU83" s="178"/>
      <c r="AV83" s="178"/>
      <c r="AW83" s="178"/>
      <c r="AX83" s="178"/>
      <c r="AY83" s="178"/>
      <c r="AZ83" s="178"/>
      <c r="BA83" s="178"/>
      <c r="BB83" s="178"/>
      <c r="BC83" s="178"/>
      <c r="BD83" s="178"/>
      <c r="BE83" s="178"/>
    </row>
    <row r="84" ht="15.75" customHeight="1">
      <c r="A84" s="178"/>
      <c r="B84" s="178"/>
      <c r="C84" s="178"/>
      <c r="D84" s="710"/>
      <c r="E84" s="178"/>
      <c r="F84" s="178"/>
      <c r="G84" s="178"/>
      <c r="H84" s="178"/>
      <c r="I84" s="178"/>
      <c r="J84" s="178"/>
      <c r="K84" s="178"/>
      <c r="L84" s="178"/>
      <c r="M84" s="178"/>
      <c r="N84" s="178"/>
      <c r="O84" s="178"/>
      <c r="P84" s="178"/>
      <c r="Q84" s="178"/>
      <c r="R84" s="178"/>
      <c r="S84" s="178"/>
      <c r="T84" s="178"/>
      <c r="U84" s="178"/>
      <c r="V84" s="178"/>
      <c r="W84" s="178"/>
      <c r="X84" s="178"/>
      <c r="Y84" s="178"/>
      <c r="Z84" s="178"/>
      <c r="AA84" s="178"/>
      <c r="AB84" s="178"/>
      <c r="AC84" s="178"/>
      <c r="AD84" s="178"/>
      <c r="AE84" s="178"/>
      <c r="AF84" s="178"/>
      <c r="AG84" s="178"/>
      <c r="AH84" s="178"/>
      <c r="AI84" s="178"/>
      <c r="AJ84" s="178"/>
      <c r="AK84" s="178"/>
      <c r="AL84" s="178"/>
      <c r="AM84" s="178"/>
      <c r="AN84" s="178"/>
      <c r="AO84" s="178"/>
      <c r="AP84" s="178"/>
      <c r="AQ84" s="178"/>
      <c r="AR84" s="178"/>
      <c r="AS84" s="178"/>
      <c r="AT84" s="178"/>
      <c r="AU84" s="178"/>
      <c r="AV84" s="178"/>
      <c r="AW84" s="178"/>
      <c r="AX84" s="178"/>
      <c r="AY84" s="178"/>
      <c r="AZ84" s="178"/>
      <c r="BA84" s="178"/>
      <c r="BB84" s="178"/>
      <c r="BC84" s="178"/>
      <c r="BD84" s="178"/>
      <c r="BE84" s="178"/>
    </row>
    <row r="85" ht="15.75" customHeight="1">
      <c r="A85" s="178"/>
      <c r="B85" s="178"/>
      <c r="C85" s="178"/>
      <c r="D85" s="710"/>
      <c r="E85" s="178"/>
      <c r="F85" s="178"/>
      <c r="G85" s="178"/>
      <c r="H85" s="178"/>
      <c r="I85" s="178"/>
      <c r="J85" s="178"/>
      <c r="K85" s="178"/>
      <c r="L85" s="178"/>
      <c r="M85" s="178"/>
      <c r="N85" s="178"/>
      <c r="O85" s="178"/>
      <c r="P85" s="178"/>
      <c r="Q85" s="178"/>
      <c r="R85" s="178"/>
      <c r="S85" s="178"/>
      <c r="T85" s="178"/>
      <c r="U85" s="178"/>
      <c r="V85" s="178"/>
      <c r="W85" s="178"/>
      <c r="X85" s="178"/>
      <c r="Y85" s="178"/>
      <c r="Z85" s="178"/>
      <c r="AA85" s="178"/>
      <c r="AB85" s="178"/>
      <c r="AC85" s="178"/>
      <c r="AD85" s="178"/>
      <c r="AE85" s="178"/>
      <c r="AF85" s="178"/>
      <c r="AG85" s="178"/>
      <c r="AH85" s="178"/>
      <c r="AI85" s="178"/>
      <c r="AJ85" s="178"/>
      <c r="AK85" s="178"/>
      <c r="AL85" s="178"/>
      <c r="AM85" s="178"/>
      <c r="AN85" s="178"/>
      <c r="AO85" s="178"/>
      <c r="AP85" s="178"/>
      <c r="AQ85" s="178"/>
      <c r="AR85" s="178"/>
      <c r="AS85" s="178"/>
      <c r="AT85" s="178"/>
      <c r="AU85" s="178"/>
      <c r="AV85" s="178"/>
      <c r="AW85" s="178"/>
      <c r="AX85" s="178"/>
      <c r="AY85" s="178"/>
      <c r="AZ85" s="178"/>
      <c r="BA85" s="178"/>
      <c r="BB85" s="178"/>
      <c r="BC85" s="178"/>
      <c r="BD85" s="178"/>
      <c r="BE85" s="178"/>
    </row>
    <row r="86" ht="15.75" customHeight="1">
      <c r="A86" s="178"/>
      <c r="B86" s="178"/>
      <c r="C86" s="178"/>
      <c r="D86" s="710"/>
      <c r="E86" s="178"/>
      <c r="F86" s="178"/>
      <c r="G86" s="178"/>
      <c r="H86" s="178"/>
      <c r="I86" s="178"/>
      <c r="J86" s="178"/>
      <c r="K86" s="178"/>
      <c r="L86" s="178"/>
      <c r="M86" s="178"/>
      <c r="N86" s="178"/>
      <c r="O86" s="178"/>
      <c r="P86" s="178"/>
      <c r="Q86" s="178"/>
      <c r="R86" s="178"/>
      <c r="S86" s="178"/>
      <c r="T86" s="178"/>
      <c r="U86" s="178"/>
      <c r="V86" s="178"/>
      <c r="W86" s="178"/>
      <c r="X86" s="178"/>
      <c r="Y86" s="178"/>
      <c r="Z86" s="178"/>
      <c r="AA86" s="178"/>
      <c r="AB86" s="178"/>
      <c r="AC86" s="178"/>
      <c r="AD86" s="178"/>
      <c r="AE86" s="178"/>
      <c r="AF86" s="178"/>
      <c r="AG86" s="178"/>
      <c r="AH86" s="178"/>
      <c r="AI86" s="178"/>
      <c r="AJ86" s="178"/>
      <c r="AK86" s="178"/>
      <c r="AL86" s="178"/>
      <c r="AM86" s="178"/>
      <c r="AN86" s="178"/>
      <c r="AO86" s="178"/>
      <c r="AP86" s="178"/>
      <c r="AQ86" s="178"/>
      <c r="AR86" s="178"/>
      <c r="AS86" s="178"/>
      <c r="AT86" s="178"/>
      <c r="AU86" s="178"/>
      <c r="AV86" s="178"/>
      <c r="AW86" s="178"/>
      <c r="AX86" s="178"/>
      <c r="AY86" s="178"/>
      <c r="AZ86" s="178"/>
      <c r="BA86" s="178"/>
      <c r="BB86" s="178"/>
      <c r="BC86" s="178"/>
      <c r="BD86" s="178"/>
      <c r="BE86" s="178"/>
    </row>
    <row r="87" ht="15.75" customHeight="1">
      <c r="A87" s="178"/>
      <c r="B87" s="178"/>
      <c r="C87" s="178"/>
      <c r="D87" s="710"/>
      <c r="E87" s="178"/>
      <c r="F87" s="178"/>
      <c r="G87" s="178"/>
      <c r="H87" s="178"/>
      <c r="I87" s="178"/>
      <c r="J87" s="178"/>
      <c r="K87" s="178"/>
      <c r="L87" s="178"/>
      <c r="M87" s="178"/>
      <c r="N87" s="178"/>
      <c r="O87" s="178"/>
      <c r="P87" s="178"/>
      <c r="Q87" s="178"/>
      <c r="R87" s="178"/>
      <c r="S87" s="178"/>
      <c r="T87" s="178"/>
      <c r="U87" s="178"/>
      <c r="V87" s="178"/>
      <c r="W87" s="178"/>
      <c r="X87" s="178"/>
      <c r="Y87" s="178"/>
      <c r="Z87" s="178"/>
      <c r="AA87" s="178"/>
      <c r="AB87" s="178"/>
      <c r="AC87" s="178"/>
      <c r="AD87" s="178"/>
      <c r="AE87" s="178"/>
      <c r="AF87" s="178"/>
      <c r="AG87" s="178"/>
      <c r="AH87" s="178"/>
      <c r="AI87" s="178"/>
      <c r="AJ87" s="178"/>
      <c r="AK87" s="178"/>
      <c r="AL87" s="178"/>
      <c r="AM87" s="178"/>
      <c r="AN87" s="178"/>
      <c r="AO87" s="178"/>
      <c r="AP87" s="178"/>
      <c r="AQ87" s="178"/>
      <c r="AR87" s="178"/>
      <c r="AS87" s="178"/>
      <c r="AT87" s="178"/>
      <c r="AU87" s="178"/>
      <c r="AV87" s="178"/>
      <c r="AW87" s="178"/>
      <c r="AX87" s="178"/>
      <c r="AY87" s="178"/>
      <c r="AZ87" s="178"/>
      <c r="BA87" s="178"/>
      <c r="BB87" s="178"/>
      <c r="BC87" s="178"/>
      <c r="BD87" s="178"/>
      <c r="BE87" s="178"/>
    </row>
    <row r="88" ht="15.75" customHeight="1">
      <c r="A88" s="178"/>
      <c r="B88" s="178"/>
      <c r="C88" s="178"/>
      <c r="D88" s="710"/>
      <c r="E88" s="178"/>
      <c r="F88" s="178"/>
      <c r="G88" s="178"/>
      <c r="H88" s="178"/>
      <c r="I88" s="178"/>
      <c r="J88" s="178"/>
      <c r="K88" s="178"/>
      <c r="L88" s="178"/>
      <c r="M88" s="178"/>
      <c r="N88" s="178"/>
      <c r="O88" s="178"/>
      <c r="P88" s="178"/>
      <c r="Q88" s="178"/>
      <c r="R88" s="178"/>
      <c r="S88" s="178"/>
      <c r="T88" s="178"/>
      <c r="U88" s="178"/>
      <c r="V88" s="178"/>
      <c r="W88" s="178"/>
      <c r="X88" s="178"/>
      <c r="Y88" s="178"/>
      <c r="Z88" s="178"/>
      <c r="AA88" s="178"/>
      <c r="AB88" s="178"/>
      <c r="AC88" s="178"/>
      <c r="AD88" s="178"/>
      <c r="AE88" s="178"/>
      <c r="AF88" s="178"/>
      <c r="AG88" s="178"/>
      <c r="AH88" s="178"/>
      <c r="AI88" s="178"/>
      <c r="AJ88" s="178"/>
      <c r="AK88" s="178"/>
      <c r="AL88" s="178"/>
      <c r="AM88" s="178"/>
      <c r="AN88" s="178"/>
      <c r="AO88" s="178"/>
      <c r="AP88" s="178"/>
      <c r="AQ88" s="178"/>
      <c r="AR88" s="178"/>
      <c r="AS88" s="178"/>
      <c r="AT88" s="178"/>
      <c r="AU88" s="178"/>
      <c r="AV88" s="178"/>
      <c r="AW88" s="178"/>
      <c r="AX88" s="178"/>
      <c r="AY88" s="178"/>
      <c r="AZ88" s="178"/>
      <c r="BA88" s="178"/>
      <c r="BB88" s="178"/>
      <c r="BC88" s="178"/>
      <c r="BD88" s="178"/>
      <c r="BE88" s="178"/>
    </row>
    <row r="89" ht="15.75" customHeight="1">
      <c r="A89" s="178"/>
      <c r="B89" s="178"/>
      <c r="C89" s="178"/>
      <c r="D89" s="710"/>
      <c r="E89" s="178"/>
      <c r="F89" s="178"/>
      <c r="G89" s="178"/>
      <c r="H89" s="178"/>
      <c r="I89" s="178"/>
      <c r="J89" s="178"/>
      <c r="K89" s="178"/>
      <c r="L89" s="178"/>
      <c r="M89" s="178"/>
      <c r="N89" s="178"/>
      <c r="O89" s="178"/>
      <c r="P89" s="178"/>
      <c r="Q89" s="178"/>
      <c r="R89" s="178"/>
      <c r="S89" s="178"/>
      <c r="T89" s="178"/>
      <c r="U89" s="178"/>
      <c r="V89" s="178"/>
      <c r="W89" s="178"/>
      <c r="X89" s="178"/>
      <c r="Y89" s="178"/>
      <c r="Z89" s="178"/>
      <c r="AA89" s="178"/>
      <c r="AB89" s="178"/>
      <c r="AC89" s="178"/>
      <c r="AD89" s="178"/>
      <c r="AE89" s="178"/>
      <c r="AF89" s="178"/>
      <c r="AG89" s="178"/>
      <c r="AH89" s="178"/>
      <c r="AI89" s="178"/>
      <c r="AJ89" s="178"/>
      <c r="AK89" s="178"/>
      <c r="AL89" s="178"/>
      <c r="AM89" s="178"/>
      <c r="AN89" s="178"/>
      <c r="AO89" s="178"/>
      <c r="AP89" s="178"/>
      <c r="AQ89" s="178"/>
      <c r="AR89" s="178"/>
      <c r="AS89" s="178"/>
      <c r="AT89" s="178"/>
      <c r="AU89" s="178"/>
      <c r="AV89" s="178"/>
      <c r="AW89" s="178"/>
      <c r="AX89" s="178"/>
      <c r="AY89" s="178"/>
      <c r="AZ89" s="178"/>
      <c r="BA89" s="178"/>
      <c r="BB89" s="178"/>
      <c r="BC89" s="178"/>
      <c r="BD89" s="178"/>
      <c r="BE89" s="178"/>
    </row>
    <row r="90" ht="15.75" customHeight="1">
      <c r="A90" s="178"/>
      <c r="B90" s="178"/>
      <c r="C90" s="178"/>
      <c r="D90" s="710"/>
      <c r="E90" s="178"/>
      <c r="F90" s="178"/>
      <c r="G90" s="178"/>
      <c r="H90" s="178"/>
      <c r="I90" s="178"/>
      <c r="J90" s="178"/>
      <c r="K90" s="178"/>
      <c r="L90" s="178"/>
      <c r="M90" s="178"/>
      <c r="N90" s="178"/>
      <c r="O90" s="178"/>
      <c r="P90" s="178"/>
      <c r="Q90" s="178"/>
      <c r="R90" s="178"/>
      <c r="S90" s="178"/>
      <c r="T90" s="178"/>
      <c r="U90" s="178"/>
      <c r="V90" s="178"/>
      <c r="W90" s="178"/>
      <c r="X90" s="178"/>
      <c r="Y90" s="178"/>
      <c r="Z90" s="178"/>
      <c r="AA90" s="178"/>
      <c r="AB90" s="178"/>
      <c r="AC90" s="178"/>
      <c r="AD90" s="178"/>
      <c r="AE90" s="178"/>
      <c r="AF90" s="178"/>
      <c r="AG90" s="178"/>
      <c r="AH90" s="178"/>
      <c r="AI90" s="178"/>
      <c r="AJ90" s="178"/>
      <c r="AK90" s="178"/>
      <c r="AL90" s="178"/>
      <c r="AM90" s="178"/>
      <c r="AN90" s="178"/>
      <c r="AO90" s="178"/>
      <c r="AP90" s="178"/>
      <c r="AQ90" s="178"/>
      <c r="AR90" s="178"/>
      <c r="AS90" s="178"/>
      <c r="AT90" s="178"/>
      <c r="AU90" s="178"/>
      <c r="AV90" s="178"/>
      <c r="AW90" s="178"/>
      <c r="AX90" s="178"/>
      <c r="AY90" s="178"/>
      <c r="AZ90" s="178"/>
      <c r="BA90" s="178"/>
      <c r="BB90" s="178"/>
      <c r="BC90" s="178"/>
      <c r="BD90" s="178"/>
      <c r="BE90" s="178"/>
    </row>
    <row r="91" ht="15.75" customHeight="1">
      <c r="A91" s="178"/>
      <c r="B91" s="178"/>
      <c r="C91" s="178"/>
      <c r="D91" s="710"/>
      <c r="E91" s="178"/>
      <c r="F91" s="178"/>
      <c r="G91" s="178"/>
      <c r="H91" s="178"/>
      <c r="I91" s="178"/>
      <c r="J91" s="178"/>
      <c r="K91" s="178"/>
      <c r="L91" s="178"/>
      <c r="M91" s="178"/>
      <c r="N91" s="178"/>
      <c r="O91" s="178"/>
      <c r="P91" s="178"/>
      <c r="Q91" s="178"/>
      <c r="R91" s="178"/>
      <c r="S91" s="178"/>
      <c r="T91" s="178"/>
      <c r="U91" s="178"/>
      <c r="V91" s="178"/>
      <c r="W91" s="178"/>
      <c r="X91" s="178"/>
      <c r="Y91" s="178"/>
      <c r="Z91" s="178"/>
      <c r="AA91" s="178"/>
      <c r="AB91" s="178"/>
      <c r="AC91" s="178"/>
      <c r="AD91" s="178"/>
      <c r="AE91" s="178"/>
      <c r="AF91" s="178"/>
      <c r="AG91" s="178"/>
      <c r="AH91" s="178"/>
      <c r="AI91" s="178"/>
      <c r="AJ91" s="178"/>
      <c r="AK91" s="178"/>
      <c r="AL91" s="178"/>
      <c r="AM91" s="178"/>
      <c r="AN91" s="178"/>
      <c r="AO91" s="178"/>
      <c r="AP91" s="178"/>
      <c r="AQ91" s="178"/>
      <c r="AR91" s="178"/>
      <c r="AS91" s="178"/>
      <c r="AT91" s="178"/>
      <c r="AU91" s="178"/>
      <c r="AV91" s="178"/>
      <c r="AW91" s="178"/>
      <c r="AX91" s="178"/>
      <c r="AY91" s="178"/>
      <c r="AZ91" s="178"/>
      <c r="BA91" s="178"/>
      <c r="BB91" s="178"/>
      <c r="BC91" s="178"/>
      <c r="BD91" s="178"/>
      <c r="BE91" s="178"/>
    </row>
    <row r="92" ht="15.75" customHeight="1">
      <c r="A92" s="178"/>
      <c r="B92" s="178"/>
      <c r="C92" s="178"/>
      <c r="D92" s="710"/>
      <c r="E92" s="178"/>
      <c r="F92" s="178"/>
      <c r="G92" s="178"/>
      <c r="H92" s="178"/>
      <c r="I92" s="178"/>
      <c r="J92" s="178"/>
      <c r="K92" s="178"/>
      <c r="L92" s="178"/>
      <c r="M92" s="178"/>
      <c r="N92" s="178"/>
      <c r="O92" s="178"/>
      <c r="P92" s="178"/>
      <c r="Q92" s="178"/>
      <c r="R92" s="178"/>
      <c r="S92" s="178"/>
      <c r="T92" s="178"/>
      <c r="U92" s="178"/>
      <c r="V92" s="178"/>
      <c r="W92" s="178"/>
      <c r="X92" s="178"/>
      <c r="Y92" s="178"/>
      <c r="Z92" s="178"/>
      <c r="AA92" s="178"/>
      <c r="AB92" s="178"/>
      <c r="AC92" s="178"/>
      <c r="AD92" s="178"/>
      <c r="AE92" s="178"/>
      <c r="AF92" s="178"/>
      <c r="AG92" s="178"/>
      <c r="AH92" s="178"/>
      <c r="AI92" s="178"/>
      <c r="AJ92" s="178"/>
      <c r="AK92" s="178"/>
      <c r="AL92" s="178"/>
      <c r="AM92" s="178"/>
      <c r="AN92" s="178"/>
      <c r="AO92" s="178"/>
      <c r="AP92" s="178"/>
      <c r="AQ92" s="178"/>
      <c r="AR92" s="178"/>
      <c r="AS92" s="178"/>
      <c r="AT92" s="178"/>
      <c r="AU92" s="178"/>
      <c r="AV92" s="178"/>
      <c r="AW92" s="178"/>
      <c r="AX92" s="178"/>
      <c r="AY92" s="178"/>
      <c r="AZ92" s="178"/>
      <c r="BA92" s="178"/>
      <c r="BB92" s="178"/>
      <c r="BC92" s="178"/>
      <c r="BD92" s="178"/>
      <c r="BE92" s="178"/>
    </row>
    <row r="93" ht="15.75" customHeight="1">
      <c r="A93" s="178"/>
      <c r="B93" s="178"/>
      <c r="C93" s="178"/>
      <c r="D93" s="710"/>
      <c r="E93" s="178"/>
      <c r="F93" s="178"/>
      <c r="G93" s="178"/>
      <c r="H93" s="178"/>
      <c r="I93" s="178"/>
      <c r="J93" s="178"/>
      <c r="K93" s="178"/>
      <c r="L93" s="178"/>
      <c r="M93" s="178"/>
      <c r="N93" s="178"/>
      <c r="O93" s="178"/>
      <c r="P93" s="178"/>
      <c r="Q93" s="178"/>
      <c r="R93" s="178"/>
      <c r="S93" s="178"/>
      <c r="T93" s="178"/>
      <c r="U93" s="178"/>
      <c r="V93" s="178"/>
      <c r="W93" s="178"/>
      <c r="X93" s="178"/>
      <c r="Y93" s="178"/>
      <c r="Z93" s="178"/>
      <c r="AA93" s="178"/>
      <c r="AB93" s="178"/>
      <c r="AC93" s="178"/>
      <c r="AD93" s="178"/>
      <c r="AE93" s="178"/>
      <c r="AF93" s="178"/>
      <c r="AG93" s="178"/>
      <c r="AH93" s="178"/>
      <c r="AI93" s="178"/>
      <c r="AJ93" s="178"/>
      <c r="AK93" s="178"/>
      <c r="AL93" s="178"/>
      <c r="AM93" s="178"/>
      <c r="AN93" s="178"/>
      <c r="AO93" s="178"/>
      <c r="AP93" s="178"/>
      <c r="AQ93" s="178"/>
      <c r="AR93" s="178"/>
      <c r="AS93" s="178"/>
      <c r="AT93" s="178"/>
      <c r="AU93" s="178"/>
      <c r="AV93" s="178"/>
      <c r="AW93" s="178"/>
      <c r="AX93" s="178"/>
      <c r="AY93" s="178"/>
      <c r="AZ93" s="178"/>
      <c r="BA93" s="178"/>
      <c r="BB93" s="178"/>
      <c r="BC93" s="178"/>
      <c r="BD93" s="178"/>
      <c r="BE93" s="178"/>
    </row>
    <row r="94" ht="15.75" customHeight="1">
      <c r="A94" s="178"/>
      <c r="B94" s="178"/>
      <c r="C94" s="178"/>
      <c r="D94" s="710"/>
      <c r="E94" s="178"/>
      <c r="F94" s="178"/>
      <c r="G94" s="178"/>
      <c r="H94" s="178"/>
      <c r="I94" s="178"/>
      <c r="J94" s="178"/>
      <c r="K94" s="178"/>
      <c r="L94" s="178"/>
      <c r="M94" s="178"/>
      <c r="N94" s="178"/>
      <c r="O94" s="178"/>
      <c r="P94" s="178"/>
      <c r="Q94" s="178"/>
      <c r="R94" s="178"/>
      <c r="S94" s="178"/>
      <c r="T94" s="178"/>
      <c r="U94" s="178"/>
      <c r="V94" s="178"/>
      <c r="W94" s="178"/>
      <c r="X94" s="178"/>
      <c r="Y94" s="178"/>
      <c r="Z94" s="178"/>
      <c r="AA94" s="178"/>
      <c r="AB94" s="178"/>
      <c r="AC94" s="178"/>
      <c r="AD94" s="178"/>
      <c r="AE94" s="178"/>
      <c r="AF94" s="178"/>
      <c r="AG94" s="178"/>
      <c r="AH94" s="178"/>
      <c r="AI94" s="178"/>
      <c r="AJ94" s="178"/>
      <c r="AK94" s="178"/>
      <c r="AL94" s="178"/>
      <c r="AM94" s="178"/>
      <c r="AN94" s="178"/>
      <c r="AO94" s="178"/>
      <c r="AP94" s="178"/>
      <c r="AQ94" s="178"/>
      <c r="AR94" s="178"/>
      <c r="AS94" s="178"/>
      <c r="AT94" s="178"/>
      <c r="AU94" s="178"/>
      <c r="AV94" s="178"/>
      <c r="AW94" s="178"/>
      <c r="AX94" s="178"/>
      <c r="AY94" s="178"/>
      <c r="AZ94" s="178"/>
      <c r="BA94" s="178"/>
      <c r="BB94" s="178"/>
      <c r="BC94" s="178"/>
      <c r="BD94" s="178"/>
      <c r="BE94" s="178"/>
    </row>
    <row r="95" ht="15.75" customHeight="1">
      <c r="A95" s="178"/>
      <c r="B95" s="178"/>
      <c r="C95" s="178"/>
      <c r="D95" s="710"/>
      <c r="E95" s="178"/>
      <c r="F95" s="178"/>
      <c r="G95" s="178"/>
      <c r="H95" s="178"/>
      <c r="I95" s="178"/>
      <c r="J95" s="178"/>
      <c r="K95" s="178"/>
      <c r="L95" s="178"/>
      <c r="M95" s="178"/>
      <c r="N95" s="178"/>
      <c r="O95" s="178"/>
      <c r="P95" s="178"/>
      <c r="Q95" s="178"/>
      <c r="R95" s="178"/>
      <c r="S95" s="178"/>
      <c r="T95" s="178"/>
      <c r="U95" s="178"/>
      <c r="V95" s="178"/>
      <c r="W95" s="178"/>
      <c r="X95" s="178"/>
      <c r="Y95" s="178"/>
      <c r="Z95" s="178"/>
      <c r="AA95" s="178"/>
      <c r="AB95" s="178"/>
      <c r="AC95" s="178"/>
      <c r="AD95" s="178"/>
      <c r="AE95" s="178"/>
      <c r="AF95" s="178"/>
      <c r="AG95" s="178"/>
      <c r="AH95" s="178"/>
      <c r="AI95" s="178"/>
      <c r="AJ95" s="178"/>
      <c r="AK95" s="178"/>
      <c r="AL95" s="178"/>
      <c r="AM95" s="178"/>
      <c r="AN95" s="178"/>
      <c r="AO95" s="178"/>
      <c r="AP95" s="178"/>
      <c r="AQ95" s="178"/>
      <c r="AR95" s="178"/>
      <c r="AS95" s="178"/>
      <c r="AT95" s="178"/>
      <c r="AU95" s="178"/>
      <c r="AV95" s="178"/>
      <c r="AW95" s="178"/>
      <c r="AX95" s="178"/>
      <c r="AY95" s="178"/>
      <c r="AZ95" s="178"/>
      <c r="BA95" s="178"/>
      <c r="BB95" s="178"/>
      <c r="BC95" s="178"/>
      <c r="BD95" s="178"/>
      <c r="BE95" s="178"/>
    </row>
    <row r="96" ht="15.75" customHeight="1">
      <c r="A96" s="178"/>
      <c r="B96" s="178"/>
      <c r="C96" s="178"/>
      <c r="D96" s="710"/>
      <c r="E96" s="178"/>
      <c r="F96" s="178"/>
      <c r="G96" s="178"/>
      <c r="H96" s="178"/>
      <c r="I96" s="178"/>
      <c r="J96" s="178"/>
      <c r="K96" s="178"/>
      <c r="L96" s="178"/>
      <c r="M96" s="178"/>
      <c r="N96" s="178"/>
      <c r="O96" s="178"/>
      <c r="P96" s="178"/>
      <c r="Q96" s="178"/>
      <c r="R96" s="178"/>
      <c r="S96" s="178"/>
      <c r="T96" s="178"/>
      <c r="U96" s="178"/>
      <c r="V96" s="178"/>
      <c r="W96" s="178"/>
      <c r="X96" s="178"/>
      <c r="Y96" s="178"/>
      <c r="Z96" s="178"/>
      <c r="AA96" s="178"/>
      <c r="AB96" s="178"/>
      <c r="AC96" s="178"/>
      <c r="AD96" s="178"/>
      <c r="AE96" s="178"/>
      <c r="AF96" s="178"/>
      <c r="AG96" s="178"/>
      <c r="AH96" s="178"/>
      <c r="AI96" s="178"/>
      <c r="AJ96" s="178"/>
      <c r="AK96" s="178"/>
      <c r="AL96" s="178"/>
      <c r="AM96" s="178"/>
      <c r="AN96" s="178"/>
      <c r="AO96" s="178"/>
      <c r="AP96" s="178"/>
      <c r="AQ96" s="178"/>
      <c r="AR96" s="178"/>
      <c r="AS96" s="178"/>
      <c r="AT96" s="178"/>
      <c r="AU96" s="178"/>
      <c r="AV96" s="178"/>
      <c r="AW96" s="178"/>
      <c r="AX96" s="178"/>
      <c r="AY96" s="178"/>
      <c r="AZ96" s="178"/>
      <c r="BA96" s="178"/>
      <c r="BB96" s="178"/>
      <c r="BC96" s="178"/>
      <c r="BD96" s="178"/>
      <c r="BE96" s="178"/>
    </row>
    <row r="97" ht="15.75" customHeight="1">
      <c r="A97" s="178"/>
      <c r="B97" s="178"/>
      <c r="C97" s="178"/>
      <c r="D97" s="710"/>
      <c r="E97" s="178"/>
      <c r="F97" s="178"/>
      <c r="G97" s="178"/>
      <c r="H97" s="178"/>
      <c r="I97" s="178"/>
      <c r="J97" s="178"/>
      <c r="K97" s="178"/>
      <c r="L97" s="178"/>
      <c r="M97" s="178"/>
      <c r="N97" s="178"/>
      <c r="O97" s="178"/>
      <c r="P97" s="178"/>
      <c r="Q97" s="178"/>
      <c r="R97" s="178"/>
      <c r="S97" s="178"/>
      <c r="T97" s="178"/>
      <c r="U97" s="178"/>
      <c r="V97" s="178"/>
      <c r="W97" s="178"/>
      <c r="X97" s="178"/>
      <c r="Y97" s="178"/>
      <c r="Z97" s="178"/>
      <c r="AA97" s="178"/>
      <c r="AB97" s="178"/>
      <c r="AC97" s="178"/>
      <c r="AD97" s="178"/>
      <c r="AE97" s="178"/>
      <c r="AF97" s="178"/>
      <c r="AG97" s="178"/>
      <c r="AH97" s="178"/>
      <c r="AI97" s="178"/>
      <c r="AJ97" s="178"/>
      <c r="AK97" s="178"/>
      <c r="AL97" s="178"/>
      <c r="AM97" s="178"/>
      <c r="AN97" s="178"/>
      <c r="AO97" s="178"/>
      <c r="AP97" s="178"/>
      <c r="AQ97" s="178"/>
      <c r="AR97" s="178"/>
      <c r="AS97" s="178"/>
      <c r="AT97" s="178"/>
      <c r="AU97" s="178"/>
      <c r="AV97" s="178"/>
      <c r="AW97" s="178"/>
      <c r="AX97" s="178"/>
      <c r="AY97" s="178"/>
      <c r="AZ97" s="178"/>
      <c r="BA97" s="178"/>
      <c r="BB97" s="178"/>
      <c r="BC97" s="178"/>
      <c r="BD97" s="178"/>
      <c r="BE97" s="178"/>
    </row>
    <row r="98" ht="15.75" customHeight="1">
      <c r="A98" s="178"/>
      <c r="B98" s="178"/>
      <c r="C98" s="178"/>
      <c r="D98" s="710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</row>
    <row r="99" ht="15.75" customHeight="1">
      <c r="A99" s="178"/>
      <c r="B99" s="178"/>
      <c r="C99" s="178"/>
      <c r="D99" s="710"/>
      <c r="E99" s="178"/>
      <c r="F99" s="178"/>
      <c r="G99" s="178"/>
      <c r="H99" s="178"/>
      <c r="I99" s="178"/>
      <c r="J99" s="178"/>
      <c r="K99" s="178"/>
      <c r="L99" s="178"/>
      <c r="M99" s="178"/>
      <c r="N99" s="178"/>
      <c r="O99" s="178"/>
      <c r="P99" s="178"/>
      <c r="Q99" s="178"/>
      <c r="R99" s="178"/>
      <c r="S99" s="178"/>
      <c r="T99" s="178"/>
      <c r="U99" s="178"/>
      <c r="V99" s="178"/>
      <c r="W99" s="178"/>
      <c r="X99" s="178"/>
      <c r="Y99" s="178"/>
      <c r="Z99" s="178"/>
      <c r="AA99" s="178"/>
      <c r="AB99" s="178"/>
      <c r="AC99" s="178"/>
      <c r="AD99" s="178"/>
      <c r="AE99" s="178"/>
      <c r="AF99" s="178"/>
      <c r="AG99" s="178"/>
      <c r="AH99" s="178"/>
      <c r="AI99" s="178"/>
      <c r="AJ99" s="178"/>
      <c r="AK99" s="178"/>
      <c r="AL99" s="178"/>
      <c r="AM99" s="178"/>
      <c r="AN99" s="178"/>
      <c r="AO99" s="178"/>
      <c r="AP99" s="178"/>
      <c r="AQ99" s="178"/>
      <c r="AR99" s="178"/>
      <c r="AS99" s="178"/>
      <c r="AT99" s="178"/>
      <c r="AU99" s="178"/>
      <c r="AV99" s="178"/>
      <c r="AW99" s="178"/>
      <c r="AX99" s="178"/>
      <c r="AY99" s="178"/>
      <c r="AZ99" s="178"/>
      <c r="BA99" s="178"/>
      <c r="BB99" s="178"/>
      <c r="BC99" s="178"/>
      <c r="BD99" s="178"/>
      <c r="BE99" s="178"/>
    </row>
    <row r="100" ht="15.75" customHeight="1">
      <c r="A100" s="178"/>
      <c r="B100" s="178"/>
      <c r="C100" s="178"/>
      <c r="D100" s="710"/>
      <c r="E100" s="178"/>
      <c r="F100" s="178"/>
      <c r="G100" s="178"/>
      <c r="H100" s="178"/>
      <c r="I100" s="178"/>
      <c r="J100" s="178"/>
      <c r="K100" s="178"/>
      <c r="L100" s="178"/>
      <c r="M100" s="178"/>
      <c r="N100" s="178"/>
      <c r="O100" s="178"/>
      <c r="P100" s="178"/>
      <c r="Q100" s="178"/>
      <c r="R100" s="178"/>
      <c r="S100" s="178"/>
      <c r="T100" s="178"/>
      <c r="U100" s="178"/>
      <c r="V100" s="178"/>
      <c r="W100" s="178"/>
      <c r="X100" s="178"/>
      <c r="Y100" s="178"/>
      <c r="Z100" s="178"/>
      <c r="AA100" s="178"/>
      <c r="AB100" s="178"/>
      <c r="AC100" s="178"/>
      <c r="AD100" s="178"/>
      <c r="AE100" s="178"/>
      <c r="AF100" s="178"/>
      <c r="AG100" s="178"/>
      <c r="AH100" s="178"/>
      <c r="AI100" s="178"/>
      <c r="AJ100" s="178"/>
      <c r="AK100" s="178"/>
      <c r="AL100" s="178"/>
      <c r="AM100" s="178"/>
      <c r="AN100" s="178"/>
      <c r="AO100" s="178"/>
      <c r="AP100" s="178"/>
      <c r="AQ100" s="178"/>
      <c r="AR100" s="178"/>
      <c r="AS100" s="178"/>
      <c r="AT100" s="178"/>
      <c r="AU100" s="178"/>
      <c r="AV100" s="178"/>
      <c r="AW100" s="178"/>
      <c r="AX100" s="178"/>
      <c r="AY100" s="178"/>
      <c r="AZ100" s="178"/>
      <c r="BA100" s="178"/>
      <c r="BB100" s="178"/>
      <c r="BC100" s="178"/>
      <c r="BD100" s="178"/>
      <c r="BE100" s="178"/>
    </row>
    <row r="101" ht="15.75" customHeight="1">
      <c r="A101" s="178"/>
      <c r="B101" s="178"/>
      <c r="C101" s="178"/>
      <c r="D101" s="710"/>
      <c r="E101" s="178"/>
      <c r="F101" s="178"/>
      <c r="G101" s="178"/>
      <c r="H101" s="178"/>
      <c r="I101" s="178"/>
      <c r="J101" s="178"/>
      <c r="K101" s="178"/>
      <c r="L101" s="178"/>
      <c r="M101" s="178"/>
      <c r="N101" s="178"/>
      <c r="O101" s="178"/>
      <c r="P101" s="178"/>
      <c r="Q101" s="178"/>
      <c r="R101" s="178"/>
      <c r="S101" s="178"/>
      <c r="T101" s="178"/>
      <c r="U101" s="178"/>
      <c r="V101" s="178"/>
      <c r="W101" s="178"/>
      <c r="X101" s="178"/>
      <c r="Y101" s="178"/>
      <c r="Z101" s="178"/>
      <c r="AA101" s="178"/>
      <c r="AB101" s="178"/>
      <c r="AC101" s="178"/>
      <c r="AD101" s="178"/>
      <c r="AE101" s="178"/>
      <c r="AF101" s="178"/>
      <c r="AG101" s="178"/>
      <c r="AH101" s="178"/>
      <c r="AI101" s="178"/>
      <c r="AJ101" s="178"/>
      <c r="AK101" s="178"/>
      <c r="AL101" s="178"/>
      <c r="AM101" s="178"/>
      <c r="AN101" s="178"/>
      <c r="AO101" s="178"/>
      <c r="AP101" s="178"/>
      <c r="AQ101" s="178"/>
      <c r="AR101" s="178"/>
      <c r="AS101" s="178"/>
      <c r="AT101" s="178"/>
      <c r="AU101" s="178"/>
      <c r="AV101" s="178"/>
      <c r="AW101" s="178"/>
      <c r="AX101" s="178"/>
      <c r="AY101" s="178"/>
      <c r="AZ101" s="178"/>
      <c r="BA101" s="178"/>
      <c r="BB101" s="178"/>
      <c r="BC101" s="178"/>
      <c r="BD101" s="178"/>
      <c r="BE101" s="178"/>
    </row>
    <row r="102" ht="15.75" customHeight="1">
      <c r="A102" s="178"/>
      <c r="B102" s="178"/>
      <c r="C102" s="178"/>
      <c r="D102" s="710"/>
      <c r="E102" s="178"/>
      <c r="F102" s="178"/>
      <c r="G102" s="178"/>
      <c r="H102" s="178"/>
      <c r="I102" s="178"/>
      <c r="J102" s="178"/>
      <c r="K102" s="178"/>
      <c r="L102" s="178"/>
      <c r="M102" s="178"/>
      <c r="N102" s="178"/>
      <c r="O102" s="178"/>
      <c r="P102" s="178"/>
      <c r="Q102" s="178"/>
      <c r="R102" s="178"/>
      <c r="S102" s="178"/>
      <c r="T102" s="178"/>
      <c r="U102" s="178"/>
      <c r="V102" s="178"/>
      <c r="W102" s="178"/>
      <c r="X102" s="178"/>
      <c r="Y102" s="178"/>
      <c r="Z102" s="178"/>
      <c r="AA102" s="178"/>
      <c r="AB102" s="178"/>
      <c r="AC102" s="178"/>
      <c r="AD102" s="178"/>
      <c r="AE102" s="178"/>
      <c r="AF102" s="178"/>
      <c r="AG102" s="178"/>
      <c r="AH102" s="178"/>
      <c r="AI102" s="178"/>
      <c r="AJ102" s="178"/>
      <c r="AK102" s="178"/>
      <c r="AL102" s="178"/>
      <c r="AM102" s="178"/>
      <c r="AN102" s="178"/>
      <c r="AO102" s="178"/>
      <c r="AP102" s="178"/>
      <c r="AQ102" s="178"/>
      <c r="AR102" s="178"/>
      <c r="AS102" s="178"/>
      <c r="AT102" s="178"/>
      <c r="AU102" s="178"/>
      <c r="AV102" s="178"/>
      <c r="AW102" s="178"/>
      <c r="AX102" s="178"/>
      <c r="AY102" s="178"/>
      <c r="AZ102" s="178"/>
      <c r="BA102" s="178"/>
      <c r="BB102" s="178"/>
      <c r="BC102" s="178"/>
      <c r="BD102" s="178"/>
      <c r="BE102" s="178"/>
    </row>
    <row r="103" ht="15.75" customHeight="1">
      <c r="A103" s="178"/>
      <c r="B103" s="178"/>
      <c r="C103" s="178"/>
      <c r="D103" s="710"/>
      <c r="E103" s="178"/>
      <c r="F103" s="178"/>
      <c r="G103" s="178"/>
      <c r="H103" s="178"/>
      <c r="I103" s="178"/>
      <c r="J103" s="178"/>
      <c r="K103" s="178"/>
      <c r="L103" s="178"/>
      <c r="M103" s="178"/>
      <c r="N103" s="178"/>
      <c r="O103" s="178"/>
      <c r="P103" s="178"/>
      <c r="Q103" s="178"/>
      <c r="R103" s="178"/>
      <c r="S103" s="178"/>
      <c r="T103" s="178"/>
      <c r="U103" s="178"/>
      <c r="V103" s="178"/>
      <c r="W103" s="178"/>
      <c r="X103" s="178"/>
      <c r="Y103" s="178"/>
      <c r="Z103" s="178"/>
      <c r="AA103" s="178"/>
      <c r="AB103" s="178"/>
      <c r="AC103" s="178"/>
      <c r="AD103" s="178"/>
      <c r="AE103" s="178"/>
      <c r="AF103" s="178"/>
      <c r="AG103" s="178"/>
      <c r="AH103" s="178"/>
      <c r="AI103" s="178"/>
      <c r="AJ103" s="178"/>
      <c r="AK103" s="178"/>
      <c r="AL103" s="178"/>
      <c r="AM103" s="178"/>
      <c r="AN103" s="178"/>
      <c r="AO103" s="178"/>
      <c r="AP103" s="178"/>
      <c r="AQ103" s="178"/>
      <c r="AR103" s="178"/>
      <c r="AS103" s="178"/>
      <c r="AT103" s="178"/>
      <c r="AU103" s="178"/>
      <c r="AV103" s="178"/>
      <c r="AW103" s="178"/>
      <c r="AX103" s="178"/>
      <c r="AY103" s="178"/>
      <c r="AZ103" s="178"/>
      <c r="BA103" s="178"/>
      <c r="BB103" s="178"/>
      <c r="BC103" s="178"/>
      <c r="BD103" s="178"/>
      <c r="BE103" s="178"/>
    </row>
    <row r="104" ht="15.75" customHeight="1">
      <c r="A104" s="178"/>
      <c r="B104" s="178"/>
      <c r="C104" s="178"/>
      <c r="D104" s="710"/>
      <c r="E104" s="178"/>
      <c r="F104" s="178"/>
      <c r="G104" s="178"/>
      <c r="H104" s="178"/>
      <c r="I104" s="178"/>
      <c r="J104" s="178"/>
      <c r="K104" s="178"/>
      <c r="L104" s="178"/>
      <c r="M104" s="178"/>
      <c r="N104" s="178"/>
      <c r="O104" s="178"/>
      <c r="P104" s="178"/>
      <c r="Q104" s="178"/>
      <c r="R104" s="178"/>
      <c r="S104" s="178"/>
      <c r="T104" s="178"/>
      <c r="U104" s="178"/>
      <c r="V104" s="178"/>
      <c r="W104" s="178"/>
      <c r="X104" s="178"/>
      <c r="Y104" s="178"/>
      <c r="Z104" s="178"/>
      <c r="AA104" s="178"/>
      <c r="AB104" s="178"/>
      <c r="AC104" s="178"/>
      <c r="AD104" s="178"/>
      <c r="AE104" s="178"/>
      <c r="AF104" s="178"/>
      <c r="AG104" s="178"/>
      <c r="AH104" s="178"/>
      <c r="AI104" s="178"/>
      <c r="AJ104" s="178"/>
      <c r="AK104" s="178"/>
      <c r="AL104" s="178"/>
      <c r="AM104" s="178"/>
      <c r="AN104" s="178"/>
      <c r="AO104" s="178"/>
      <c r="AP104" s="178"/>
      <c r="AQ104" s="178"/>
      <c r="AR104" s="178"/>
      <c r="AS104" s="178"/>
      <c r="AT104" s="178"/>
      <c r="AU104" s="178"/>
      <c r="AV104" s="178"/>
      <c r="AW104" s="178"/>
      <c r="AX104" s="178"/>
      <c r="AY104" s="178"/>
      <c r="AZ104" s="178"/>
      <c r="BA104" s="178"/>
      <c r="BB104" s="178"/>
      <c r="BC104" s="178"/>
      <c r="BD104" s="178"/>
      <c r="BE104" s="178"/>
    </row>
    <row r="105" ht="15.75" customHeight="1">
      <c r="A105" s="178"/>
      <c r="B105" s="178"/>
      <c r="C105" s="178"/>
      <c r="D105" s="710"/>
      <c r="E105" s="178"/>
      <c r="F105" s="178"/>
      <c r="G105" s="178"/>
      <c r="H105" s="178"/>
      <c r="I105" s="178"/>
      <c r="J105" s="178"/>
      <c r="K105" s="178"/>
      <c r="L105" s="178"/>
      <c r="M105" s="178"/>
      <c r="N105" s="178"/>
      <c r="O105" s="178"/>
      <c r="P105" s="178"/>
      <c r="Q105" s="178"/>
      <c r="R105" s="178"/>
      <c r="S105" s="178"/>
      <c r="T105" s="178"/>
      <c r="U105" s="178"/>
      <c r="V105" s="178"/>
      <c r="W105" s="178"/>
      <c r="X105" s="178"/>
      <c r="Y105" s="178"/>
      <c r="Z105" s="178"/>
      <c r="AA105" s="178"/>
      <c r="AB105" s="178"/>
      <c r="AC105" s="178"/>
      <c r="AD105" s="178"/>
      <c r="AE105" s="178"/>
      <c r="AF105" s="178"/>
      <c r="AG105" s="178"/>
      <c r="AH105" s="178"/>
      <c r="AI105" s="178"/>
      <c r="AJ105" s="178"/>
      <c r="AK105" s="178"/>
      <c r="AL105" s="178"/>
      <c r="AM105" s="178"/>
      <c r="AN105" s="178"/>
      <c r="AO105" s="178"/>
      <c r="AP105" s="178"/>
      <c r="AQ105" s="178"/>
      <c r="AR105" s="178"/>
      <c r="AS105" s="178"/>
      <c r="AT105" s="178"/>
      <c r="AU105" s="178"/>
      <c r="AV105" s="178"/>
      <c r="AW105" s="178"/>
      <c r="AX105" s="178"/>
      <c r="AY105" s="178"/>
      <c r="AZ105" s="178"/>
      <c r="BA105" s="178"/>
      <c r="BB105" s="178"/>
      <c r="BC105" s="178"/>
      <c r="BD105" s="178"/>
      <c r="BE105" s="178"/>
    </row>
    <row r="106" ht="15.75" customHeight="1">
      <c r="A106" s="178"/>
      <c r="B106" s="178"/>
      <c r="C106" s="178"/>
      <c r="D106" s="710"/>
      <c r="E106" s="178"/>
      <c r="F106" s="178"/>
      <c r="G106" s="178"/>
      <c r="H106" s="178"/>
      <c r="I106" s="178"/>
      <c r="J106" s="178"/>
      <c r="K106" s="178"/>
      <c r="L106" s="178"/>
      <c r="M106" s="178"/>
      <c r="N106" s="178"/>
      <c r="O106" s="178"/>
      <c r="P106" s="178"/>
      <c r="Q106" s="178"/>
      <c r="R106" s="178"/>
      <c r="S106" s="178"/>
      <c r="T106" s="178"/>
      <c r="U106" s="178"/>
      <c r="V106" s="178"/>
      <c r="W106" s="178"/>
      <c r="X106" s="178"/>
      <c r="Y106" s="178"/>
      <c r="Z106" s="178"/>
      <c r="AA106" s="178"/>
      <c r="AB106" s="178"/>
      <c r="AC106" s="178"/>
      <c r="AD106" s="178"/>
      <c r="AE106" s="178"/>
      <c r="AF106" s="178"/>
      <c r="AG106" s="178"/>
      <c r="AH106" s="178"/>
      <c r="AI106" s="178"/>
      <c r="AJ106" s="178"/>
      <c r="AK106" s="178"/>
      <c r="AL106" s="178"/>
      <c r="AM106" s="178"/>
      <c r="AN106" s="178"/>
      <c r="AO106" s="178"/>
      <c r="AP106" s="178"/>
      <c r="AQ106" s="178"/>
      <c r="AR106" s="178"/>
      <c r="AS106" s="178"/>
      <c r="AT106" s="178"/>
      <c r="AU106" s="178"/>
      <c r="AV106" s="178"/>
      <c r="AW106" s="178"/>
      <c r="AX106" s="178"/>
      <c r="AY106" s="178"/>
      <c r="AZ106" s="178"/>
      <c r="BA106" s="178"/>
      <c r="BB106" s="178"/>
      <c r="BC106" s="178"/>
      <c r="BD106" s="178"/>
      <c r="BE106" s="178"/>
    </row>
    <row r="107" ht="15.75" customHeight="1">
      <c r="A107" s="178"/>
      <c r="B107" s="178"/>
      <c r="C107" s="178"/>
      <c r="D107" s="710"/>
      <c r="E107" s="178"/>
      <c r="F107" s="178"/>
      <c r="G107" s="178"/>
      <c r="H107" s="178"/>
      <c r="I107" s="178"/>
      <c r="J107" s="178"/>
      <c r="K107" s="178"/>
      <c r="L107" s="178"/>
      <c r="M107" s="178"/>
      <c r="N107" s="178"/>
      <c r="O107" s="178"/>
      <c r="P107" s="178"/>
      <c r="Q107" s="178"/>
      <c r="R107" s="178"/>
      <c r="S107" s="178"/>
      <c r="T107" s="178"/>
      <c r="U107" s="178"/>
      <c r="V107" s="178"/>
      <c r="W107" s="178"/>
      <c r="X107" s="178"/>
      <c r="Y107" s="178"/>
      <c r="Z107" s="178"/>
      <c r="AA107" s="178"/>
      <c r="AB107" s="178"/>
      <c r="AC107" s="178"/>
      <c r="AD107" s="178"/>
      <c r="AE107" s="178"/>
      <c r="AF107" s="178"/>
      <c r="AG107" s="178"/>
      <c r="AH107" s="178"/>
      <c r="AI107" s="178"/>
      <c r="AJ107" s="178"/>
      <c r="AK107" s="178"/>
      <c r="AL107" s="178"/>
      <c r="AM107" s="178"/>
      <c r="AN107" s="178"/>
      <c r="AO107" s="178"/>
      <c r="AP107" s="178"/>
      <c r="AQ107" s="178"/>
      <c r="AR107" s="178"/>
      <c r="AS107" s="178"/>
      <c r="AT107" s="178"/>
      <c r="AU107" s="178"/>
      <c r="AV107" s="178"/>
      <c r="AW107" s="178"/>
      <c r="AX107" s="178"/>
      <c r="AY107" s="178"/>
      <c r="AZ107" s="178"/>
      <c r="BA107" s="178"/>
      <c r="BB107" s="178"/>
      <c r="BC107" s="178"/>
      <c r="BD107" s="178"/>
      <c r="BE107" s="178"/>
    </row>
    <row r="108" ht="15.75" customHeight="1">
      <c r="A108" s="178"/>
      <c r="B108" s="178"/>
      <c r="C108" s="178"/>
      <c r="D108" s="710"/>
      <c r="E108" s="178"/>
      <c r="F108" s="178"/>
      <c r="G108" s="178"/>
      <c r="H108" s="178"/>
      <c r="I108" s="178"/>
      <c r="J108" s="178"/>
      <c r="K108" s="178"/>
      <c r="L108" s="178"/>
      <c r="M108" s="178"/>
      <c r="N108" s="178"/>
      <c r="O108" s="178"/>
      <c r="P108" s="178"/>
      <c r="Q108" s="178"/>
      <c r="R108" s="178"/>
      <c r="S108" s="178"/>
      <c r="T108" s="178"/>
      <c r="U108" s="178"/>
      <c r="V108" s="178"/>
      <c r="W108" s="178"/>
      <c r="X108" s="178"/>
      <c r="Y108" s="178"/>
      <c r="Z108" s="178"/>
      <c r="AA108" s="178"/>
      <c r="AB108" s="178"/>
      <c r="AC108" s="178"/>
      <c r="AD108" s="178"/>
      <c r="AE108" s="178"/>
      <c r="AF108" s="178"/>
      <c r="AG108" s="178"/>
      <c r="AH108" s="178"/>
      <c r="AI108" s="178"/>
      <c r="AJ108" s="178"/>
      <c r="AK108" s="178"/>
      <c r="AL108" s="178"/>
      <c r="AM108" s="178"/>
      <c r="AN108" s="178"/>
      <c r="AO108" s="178"/>
      <c r="AP108" s="178"/>
      <c r="AQ108" s="178"/>
      <c r="AR108" s="178"/>
      <c r="AS108" s="178"/>
      <c r="AT108" s="178"/>
      <c r="AU108" s="178"/>
      <c r="AV108" s="178"/>
      <c r="AW108" s="178"/>
      <c r="AX108" s="178"/>
      <c r="AY108" s="178"/>
      <c r="AZ108" s="178"/>
      <c r="BA108" s="178"/>
      <c r="BB108" s="178"/>
      <c r="BC108" s="178"/>
      <c r="BD108" s="178"/>
      <c r="BE108" s="178"/>
    </row>
    <row r="109" ht="15.75" customHeight="1">
      <c r="A109" s="178"/>
      <c r="B109" s="178"/>
      <c r="C109" s="178"/>
      <c r="D109" s="710"/>
      <c r="E109" s="178"/>
      <c r="F109" s="178"/>
      <c r="G109" s="178"/>
      <c r="H109" s="178"/>
      <c r="I109" s="178"/>
      <c r="J109" s="178"/>
      <c r="K109" s="178"/>
      <c r="L109" s="178"/>
      <c r="M109" s="178"/>
      <c r="N109" s="178"/>
      <c r="O109" s="178"/>
      <c r="P109" s="178"/>
      <c r="Q109" s="178"/>
      <c r="R109" s="178"/>
      <c r="S109" s="178"/>
      <c r="T109" s="178"/>
      <c r="U109" s="178"/>
      <c r="V109" s="178"/>
      <c r="W109" s="178"/>
      <c r="X109" s="178"/>
      <c r="Y109" s="178"/>
      <c r="Z109" s="178"/>
      <c r="AA109" s="178"/>
      <c r="AB109" s="178"/>
      <c r="AC109" s="178"/>
      <c r="AD109" s="178"/>
      <c r="AE109" s="178"/>
      <c r="AF109" s="178"/>
      <c r="AG109" s="178"/>
      <c r="AH109" s="178"/>
      <c r="AI109" s="178"/>
      <c r="AJ109" s="178"/>
      <c r="AK109" s="178"/>
      <c r="AL109" s="178"/>
      <c r="AM109" s="178"/>
      <c r="AN109" s="178"/>
      <c r="AO109" s="178"/>
      <c r="AP109" s="178"/>
      <c r="AQ109" s="178"/>
      <c r="AR109" s="178"/>
      <c r="AS109" s="178"/>
      <c r="AT109" s="178"/>
      <c r="AU109" s="178"/>
      <c r="AV109" s="178"/>
      <c r="AW109" s="178"/>
      <c r="AX109" s="178"/>
      <c r="AY109" s="178"/>
      <c r="AZ109" s="178"/>
      <c r="BA109" s="178"/>
      <c r="BB109" s="178"/>
      <c r="BC109" s="178"/>
      <c r="BD109" s="178"/>
      <c r="BE109" s="178"/>
    </row>
    <row r="110" ht="15.75" customHeight="1">
      <c r="A110" s="178"/>
      <c r="B110" s="178"/>
      <c r="C110" s="178"/>
      <c r="D110" s="710"/>
      <c r="E110" s="178"/>
      <c r="F110" s="178"/>
      <c r="G110" s="178"/>
      <c r="H110" s="178"/>
      <c r="I110" s="178"/>
      <c r="J110" s="178"/>
      <c r="K110" s="178"/>
      <c r="L110" s="178"/>
      <c r="M110" s="178"/>
      <c r="N110" s="178"/>
      <c r="O110" s="178"/>
      <c r="P110" s="178"/>
      <c r="Q110" s="178"/>
      <c r="R110" s="178"/>
      <c r="S110" s="178"/>
      <c r="T110" s="178"/>
      <c r="U110" s="178"/>
      <c r="V110" s="178"/>
      <c r="W110" s="178"/>
      <c r="X110" s="178"/>
      <c r="Y110" s="178"/>
      <c r="Z110" s="178"/>
      <c r="AA110" s="178"/>
      <c r="AB110" s="178"/>
      <c r="AC110" s="178"/>
      <c r="AD110" s="178"/>
      <c r="AE110" s="178"/>
      <c r="AF110" s="178"/>
      <c r="AG110" s="178"/>
      <c r="AH110" s="178"/>
      <c r="AI110" s="178"/>
      <c r="AJ110" s="178"/>
      <c r="AK110" s="178"/>
      <c r="AL110" s="178"/>
      <c r="AM110" s="178"/>
      <c r="AN110" s="178"/>
      <c r="AO110" s="178"/>
      <c r="AP110" s="178"/>
      <c r="AQ110" s="178"/>
      <c r="AR110" s="178"/>
      <c r="AS110" s="178"/>
      <c r="AT110" s="178"/>
      <c r="AU110" s="178"/>
      <c r="AV110" s="178"/>
      <c r="AW110" s="178"/>
      <c r="AX110" s="178"/>
      <c r="AY110" s="178"/>
      <c r="AZ110" s="178"/>
      <c r="BA110" s="178"/>
      <c r="BB110" s="178"/>
      <c r="BC110" s="178"/>
      <c r="BD110" s="178"/>
      <c r="BE110" s="178"/>
    </row>
    <row r="111" ht="15.75" customHeight="1">
      <c r="A111" s="178"/>
      <c r="B111" s="178"/>
      <c r="C111" s="178"/>
      <c r="D111" s="710"/>
      <c r="E111" s="178"/>
      <c r="F111" s="178"/>
      <c r="G111" s="178"/>
      <c r="H111" s="178"/>
      <c r="I111" s="178"/>
      <c r="J111" s="178"/>
      <c r="K111" s="178"/>
      <c r="L111" s="178"/>
      <c r="M111" s="178"/>
      <c r="N111" s="178"/>
      <c r="O111" s="178"/>
      <c r="P111" s="178"/>
      <c r="Q111" s="178"/>
      <c r="R111" s="178"/>
      <c r="S111" s="178"/>
      <c r="T111" s="178"/>
      <c r="U111" s="178"/>
      <c r="V111" s="178"/>
      <c r="W111" s="178"/>
      <c r="X111" s="178"/>
      <c r="Y111" s="178"/>
      <c r="Z111" s="178"/>
      <c r="AA111" s="178"/>
      <c r="AB111" s="178"/>
      <c r="AC111" s="178"/>
      <c r="AD111" s="178"/>
      <c r="AE111" s="178"/>
      <c r="AF111" s="178"/>
      <c r="AG111" s="178"/>
      <c r="AH111" s="178"/>
      <c r="AI111" s="178"/>
      <c r="AJ111" s="178"/>
      <c r="AK111" s="178"/>
      <c r="AL111" s="178"/>
      <c r="AM111" s="178"/>
      <c r="AN111" s="178"/>
      <c r="AO111" s="178"/>
      <c r="AP111" s="178"/>
      <c r="AQ111" s="178"/>
      <c r="AR111" s="178"/>
      <c r="AS111" s="178"/>
      <c r="AT111" s="178"/>
      <c r="AU111" s="178"/>
      <c r="AV111" s="178"/>
      <c r="AW111" s="178"/>
      <c r="AX111" s="178"/>
      <c r="AY111" s="178"/>
      <c r="AZ111" s="178"/>
      <c r="BA111" s="178"/>
      <c r="BB111" s="178"/>
      <c r="BC111" s="178"/>
      <c r="BD111" s="178"/>
      <c r="BE111" s="178"/>
    </row>
    <row r="112" ht="15.75" customHeight="1">
      <c r="A112" s="178"/>
      <c r="B112" s="178"/>
      <c r="C112" s="178"/>
      <c r="D112" s="710"/>
      <c r="E112" s="178"/>
      <c r="F112" s="178"/>
      <c r="G112" s="178"/>
      <c r="H112" s="178"/>
      <c r="I112" s="178"/>
      <c r="J112" s="178"/>
      <c r="K112" s="178"/>
      <c r="L112" s="178"/>
      <c r="M112" s="178"/>
      <c r="N112" s="178"/>
      <c r="O112" s="178"/>
      <c r="P112" s="178"/>
      <c r="Q112" s="178"/>
      <c r="R112" s="178"/>
      <c r="S112" s="178"/>
      <c r="T112" s="178"/>
      <c r="U112" s="178"/>
      <c r="V112" s="178"/>
      <c r="W112" s="178"/>
      <c r="X112" s="178"/>
      <c r="Y112" s="178"/>
      <c r="Z112" s="178"/>
      <c r="AA112" s="178"/>
      <c r="AB112" s="178"/>
      <c r="AC112" s="178"/>
      <c r="AD112" s="178"/>
      <c r="AE112" s="178"/>
      <c r="AF112" s="178"/>
      <c r="AG112" s="178"/>
      <c r="AH112" s="178"/>
      <c r="AI112" s="178"/>
      <c r="AJ112" s="178"/>
      <c r="AK112" s="178"/>
      <c r="AL112" s="178"/>
      <c r="AM112" s="178"/>
      <c r="AN112" s="178"/>
      <c r="AO112" s="178"/>
      <c r="AP112" s="178"/>
      <c r="AQ112" s="178"/>
      <c r="AR112" s="178"/>
      <c r="AS112" s="178"/>
      <c r="AT112" s="178"/>
      <c r="AU112" s="178"/>
      <c r="AV112" s="178"/>
      <c r="AW112" s="178"/>
      <c r="AX112" s="178"/>
      <c r="AY112" s="178"/>
      <c r="AZ112" s="178"/>
      <c r="BA112" s="178"/>
      <c r="BB112" s="178"/>
      <c r="BC112" s="178"/>
      <c r="BD112" s="178"/>
      <c r="BE112" s="178"/>
    </row>
    <row r="113" ht="15.75" customHeight="1">
      <c r="A113" s="178"/>
      <c r="B113" s="178"/>
      <c r="C113" s="178"/>
      <c r="D113" s="710"/>
      <c r="E113" s="178"/>
      <c r="F113" s="178"/>
      <c r="G113" s="178"/>
      <c r="H113" s="178"/>
      <c r="I113" s="178"/>
      <c r="J113" s="178"/>
      <c r="K113" s="178"/>
      <c r="L113" s="178"/>
      <c r="M113" s="178"/>
      <c r="N113" s="178"/>
      <c r="O113" s="178"/>
      <c r="P113" s="178"/>
      <c r="Q113" s="178"/>
      <c r="R113" s="178"/>
      <c r="S113" s="178"/>
      <c r="T113" s="178"/>
      <c r="U113" s="178"/>
      <c r="V113" s="178"/>
      <c r="W113" s="178"/>
      <c r="X113" s="178"/>
      <c r="Y113" s="178"/>
      <c r="Z113" s="178"/>
      <c r="AA113" s="178"/>
      <c r="AB113" s="178"/>
      <c r="AC113" s="178"/>
      <c r="AD113" s="178"/>
      <c r="AE113" s="178"/>
      <c r="AF113" s="178"/>
      <c r="AG113" s="178"/>
      <c r="AH113" s="178"/>
      <c r="AI113" s="178"/>
      <c r="AJ113" s="178"/>
      <c r="AK113" s="178"/>
      <c r="AL113" s="178"/>
      <c r="AM113" s="178"/>
      <c r="AN113" s="178"/>
      <c r="AO113" s="178"/>
      <c r="AP113" s="178"/>
      <c r="AQ113" s="178"/>
      <c r="AR113" s="178"/>
      <c r="AS113" s="178"/>
      <c r="AT113" s="178"/>
      <c r="AU113" s="178"/>
      <c r="AV113" s="178"/>
      <c r="AW113" s="178"/>
      <c r="AX113" s="178"/>
      <c r="AY113" s="178"/>
      <c r="AZ113" s="178"/>
      <c r="BA113" s="178"/>
      <c r="BB113" s="178"/>
      <c r="BC113" s="178"/>
      <c r="BD113" s="178"/>
      <c r="BE113" s="178"/>
    </row>
    <row r="114" ht="15.75" customHeight="1">
      <c r="A114" s="178"/>
      <c r="B114" s="178"/>
      <c r="C114" s="178"/>
      <c r="D114" s="710"/>
      <c r="E114" s="178"/>
      <c r="F114" s="178"/>
      <c r="G114" s="178"/>
      <c r="H114" s="178"/>
      <c r="I114" s="178"/>
      <c r="J114" s="178"/>
      <c r="K114" s="178"/>
      <c r="L114" s="178"/>
      <c r="M114" s="178"/>
      <c r="N114" s="178"/>
      <c r="O114" s="178"/>
      <c r="P114" s="178"/>
      <c r="Q114" s="178"/>
      <c r="R114" s="178"/>
      <c r="S114" s="178"/>
      <c r="T114" s="178"/>
      <c r="U114" s="178"/>
      <c r="V114" s="178"/>
      <c r="W114" s="178"/>
      <c r="X114" s="178"/>
      <c r="Y114" s="178"/>
      <c r="Z114" s="178"/>
      <c r="AA114" s="178"/>
      <c r="AB114" s="178"/>
      <c r="AC114" s="178"/>
      <c r="AD114" s="178"/>
      <c r="AE114" s="178"/>
      <c r="AF114" s="178"/>
      <c r="AG114" s="178"/>
      <c r="AH114" s="178"/>
      <c r="AI114" s="178"/>
      <c r="AJ114" s="178"/>
      <c r="AK114" s="178"/>
      <c r="AL114" s="178"/>
      <c r="AM114" s="178"/>
      <c r="AN114" s="178"/>
      <c r="AO114" s="178"/>
      <c r="AP114" s="178"/>
      <c r="AQ114" s="178"/>
      <c r="AR114" s="178"/>
      <c r="AS114" s="178"/>
      <c r="AT114" s="178"/>
      <c r="AU114" s="178"/>
      <c r="AV114" s="178"/>
      <c r="AW114" s="178"/>
      <c r="AX114" s="178"/>
      <c r="AY114" s="178"/>
      <c r="AZ114" s="178"/>
      <c r="BA114" s="178"/>
      <c r="BB114" s="178"/>
      <c r="BC114" s="178"/>
      <c r="BD114" s="178"/>
      <c r="BE114" s="178"/>
    </row>
    <row r="115" ht="15.75" customHeight="1">
      <c r="A115" s="178"/>
      <c r="B115" s="178"/>
      <c r="C115" s="178"/>
      <c r="D115" s="710"/>
      <c r="E115" s="178"/>
      <c r="F115" s="178"/>
      <c r="G115" s="178"/>
      <c r="H115" s="178"/>
      <c r="I115" s="178"/>
      <c r="J115" s="178"/>
      <c r="K115" s="178"/>
      <c r="L115" s="178"/>
      <c r="M115" s="178"/>
      <c r="N115" s="178"/>
      <c r="O115" s="178"/>
      <c r="P115" s="178"/>
      <c r="Q115" s="178"/>
      <c r="R115" s="178"/>
      <c r="S115" s="178"/>
      <c r="T115" s="178"/>
      <c r="U115" s="178"/>
      <c r="V115" s="178"/>
      <c r="W115" s="178"/>
      <c r="X115" s="178"/>
      <c r="Y115" s="178"/>
      <c r="Z115" s="178"/>
      <c r="AA115" s="178"/>
      <c r="AB115" s="178"/>
      <c r="AC115" s="178"/>
      <c r="AD115" s="178"/>
      <c r="AE115" s="178"/>
      <c r="AF115" s="178"/>
      <c r="AG115" s="178"/>
      <c r="AH115" s="178"/>
      <c r="AI115" s="178"/>
      <c r="AJ115" s="178"/>
      <c r="AK115" s="178"/>
      <c r="AL115" s="178"/>
      <c r="AM115" s="178"/>
      <c r="AN115" s="178"/>
      <c r="AO115" s="178"/>
      <c r="AP115" s="178"/>
      <c r="AQ115" s="178"/>
      <c r="AR115" s="178"/>
      <c r="AS115" s="178"/>
      <c r="AT115" s="178"/>
      <c r="AU115" s="178"/>
      <c r="AV115" s="178"/>
      <c r="AW115" s="178"/>
      <c r="AX115" s="178"/>
      <c r="AY115" s="178"/>
      <c r="AZ115" s="178"/>
      <c r="BA115" s="178"/>
      <c r="BB115" s="178"/>
      <c r="BC115" s="178"/>
      <c r="BD115" s="178"/>
      <c r="BE115" s="178"/>
    </row>
    <row r="116" ht="15.75" customHeight="1">
      <c r="A116" s="178"/>
      <c r="B116" s="178"/>
      <c r="C116" s="178"/>
      <c r="D116" s="710"/>
      <c r="E116" s="178"/>
      <c r="F116" s="178"/>
      <c r="G116" s="178"/>
      <c r="H116" s="178"/>
      <c r="I116" s="178"/>
      <c r="J116" s="178"/>
      <c r="K116" s="178"/>
      <c r="L116" s="178"/>
      <c r="M116" s="178"/>
      <c r="N116" s="178"/>
      <c r="O116" s="178"/>
      <c r="P116" s="178"/>
      <c r="Q116" s="178"/>
      <c r="R116" s="178"/>
      <c r="S116" s="178"/>
      <c r="T116" s="178"/>
      <c r="U116" s="178"/>
      <c r="V116" s="178"/>
      <c r="W116" s="178"/>
      <c r="X116" s="178"/>
      <c r="Y116" s="178"/>
      <c r="Z116" s="178"/>
      <c r="AA116" s="178"/>
      <c r="AB116" s="178"/>
      <c r="AC116" s="178"/>
      <c r="AD116" s="178"/>
      <c r="AE116" s="178"/>
      <c r="AF116" s="178"/>
      <c r="AG116" s="178"/>
      <c r="AH116" s="178"/>
      <c r="AI116" s="178"/>
      <c r="AJ116" s="178"/>
      <c r="AK116" s="178"/>
      <c r="AL116" s="178"/>
      <c r="AM116" s="178"/>
      <c r="AN116" s="178"/>
      <c r="AO116" s="178"/>
      <c r="AP116" s="178"/>
      <c r="AQ116" s="178"/>
      <c r="AR116" s="178"/>
      <c r="AS116" s="178"/>
      <c r="AT116" s="178"/>
      <c r="AU116" s="178"/>
      <c r="AV116" s="178"/>
      <c r="AW116" s="178"/>
      <c r="AX116" s="178"/>
      <c r="AY116" s="178"/>
      <c r="AZ116" s="178"/>
      <c r="BA116" s="178"/>
      <c r="BB116" s="178"/>
      <c r="BC116" s="178"/>
      <c r="BD116" s="178"/>
      <c r="BE116" s="178"/>
    </row>
    <row r="117" ht="15.75" customHeight="1">
      <c r="A117" s="178"/>
      <c r="B117" s="178"/>
      <c r="C117" s="178"/>
      <c r="D117" s="710"/>
      <c r="E117" s="178"/>
      <c r="F117" s="178"/>
      <c r="G117" s="178"/>
      <c r="H117" s="178"/>
      <c r="I117" s="178"/>
      <c r="J117" s="178"/>
      <c r="K117" s="178"/>
      <c r="L117" s="178"/>
      <c r="M117" s="178"/>
      <c r="N117" s="178"/>
      <c r="O117" s="178"/>
      <c r="P117" s="178"/>
      <c r="Q117" s="178"/>
      <c r="R117" s="178"/>
      <c r="S117" s="178"/>
      <c r="T117" s="178"/>
      <c r="U117" s="178"/>
      <c r="V117" s="178"/>
      <c r="W117" s="178"/>
      <c r="X117" s="178"/>
      <c r="Y117" s="178"/>
      <c r="Z117" s="178"/>
      <c r="AA117" s="178"/>
      <c r="AB117" s="178"/>
      <c r="AC117" s="178"/>
      <c r="AD117" s="178"/>
      <c r="AE117" s="178"/>
      <c r="AF117" s="178"/>
      <c r="AG117" s="178"/>
      <c r="AH117" s="178"/>
      <c r="AI117" s="178"/>
      <c r="AJ117" s="178"/>
      <c r="AK117" s="178"/>
      <c r="AL117" s="178"/>
      <c r="AM117" s="178"/>
      <c r="AN117" s="178"/>
      <c r="AO117" s="178"/>
      <c r="AP117" s="178"/>
      <c r="AQ117" s="178"/>
      <c r="AR117" s="178"/>
      <c r="AS117" s="178"/>
      <c r="AT117" s="178"/>
      <c r="AU117" s="178"/>
      <c r="AV117" s="178"/>
      <c r="AW117" s="178"/>
      <c r="AX117" s="178"/>
      <c r="AY117" s="178"/>
      <c r="AZ117" s="178"/>
      <c r="BA117" s="178"/>
      <c r="BB117" s="178"/>
      <c r="BC117" s="178"/>
      <c r="BD117" s="178"/>
      <c r="BE117" s="178"/>
    </row>
    <row r="118" ht="15.75" customHeight="1">
      <c r="A118" s="178"/>
      <c r="B118" s="178"/>
      <c r="C118" s="178"/>
      <c r="D118" s="710"/>
      <c r="E118" s="178"/>
      <c r="F118" s="178"/>
      <c r="G118" s="178"/>
      <c r="H118" s="178"/>
      <c r="I118" s="178"/>
      <c r="J118" s="178"/>
      <c r="K118" s="178"/>
      <c r="L118" s="178"/>
      <c r="M118" s="178"/>
      <c r="N118" s="178"/>
      <c r="O118" s="178"/>
      <c r="P118" s="178"/>
      <c r="Q118" s="178"/>
      <c r="R118" s="178"/>
      <c r="S118" s="178"/>
      <c r="T118" s="178"/>
      <c r="U118" s="178"/>
      <c r="V118" s="178"/>
      <c r="W118" s="178"/>
      <c r="X118" s="178"/>
      <c r="Y118" s="178"/>
      <c r="Z118" s="178"/>
      <c r="AA118" s="178"/>
      <c r="AB118" s="178"/>
      <c r="AC118" s="178"/>
      <c r="AD118" s="178"/>
      <c r="AE118" s="178"/>
      <c r="AF118" s="178"/>
      <c r="AG118" s="178"/>
      <c r="AH118" s="178"/>
      <c r="AI118" s="178"/>
      <c r="AJ118" s="178"/>
      <c r="AK118" s="178"/>
      <c r="AL118" s="178"/>
      <c r="AM118" s="178"/>
      <c r="AN118" s="178"/>
      <c r="AO118" s="178"/>
      <c r="AP118" s="178"/>
      <c r="AQ118" s="178"/>
      <c r="AR118" s="178"/>
      <c r="AS118" s="178"/>
      <c r="AT118" s="178"/>
      <c r="AU118" s="178"/>
      <c r="AV118" s="178"/>
      <c r="AW118" s="178"/>
      <c r="AX118" s="178"/>
      <c r="AY118" s="178"/>
      <c r="AZ118" s="178"/>
      <c r="BA118" s="178"/>
      <c r="BB118" s="178"/>
      <c r="BC118" s="178"/>
      <c r="BD118" s="178"/>
      <c r="BE118" s="178"/>
    </row>
    <row r="119" ht="15.75" customHeight="1">
      <c r="A119" s="178"/>
      <c r="B119" s="178"/>
      <c r="C119" s="178"/>
      <c r="D119" s="710"/>
      <c r="E119" s="178"/>
      <c r="F119" s="178"/>
      <c r="G119" s="178"/>
      <c r="H119" s="178"/>
      <c r="I119" s="178"/>
      <c r="J119" s="178"/>
      <c r="K119" s="178"/>
      <c r="L119" s="178"/>
      <c r="M119" s="178"/>
      <c r="N119" s="178"/>
      <c r="O119" s="178"/>
      <c r="P119" s="178"/>
      <c r="Q119" s="178"/>
      <c r="R119" s="178"/>
      <c r="S119" s="178"/>
      <c r="T119" s="178"/>
      <c r="U119" s="178"/>
      <c r="V119" s="178"/>
      <c r="W119" s="178"/>
      <c r="X119" s="178"/>
      <c r="Y119" s="178"/>
      <c r="Z119" s="178"/>
      <c r="AA119" s="178"/>
      <c r="AB119" s="178"/>
      <c r="AC119" s="178"/>
      <c r="AD119" s="178"/>
      <c r="AE119" s="178"/>
      <c r="AF119" s="178"/>
      <c r="AG119" s="178"/>
      <c r="AH119" s="178"/>
      <c r="AI119" s="178"/>
      <c r="AJ119" s="178"/>
      <c r="AK119" s="178"/>
      <c r="AL119" s="178"/>
      <c r="AM119" s="178"/>
      <c r="AN119" s="178"/>
      <c r="AO119" s="178"/>
      <c r="AP119" s="178"/>
      <c r="AQ119" s="178"/>
      <c r="AR119" s="178"/>
      <c r="AS119" s="178"/>
      <c r="AT119" s="178"/>
      <c r="AU119" s="178"/>
      <c r="AV119" s="178"/>
      <c r="AW119" s="178"/>
      <c r="AX119" s="178"/>
      <c r="AY119" s="178"/>
      <c r="AZ119" s="178"/>
      <c r="BA119" s="178"/>
      <c r="BB119" s="178"/>
      <c r="BC119" s="178"/>
      <c r="BD119" s="178"/>
      <c r="BE119" s="178"/>
    </row>
    <row r="120" ht="15.75" customHeight="1">
      <c r="A120" s="178"/>
      <c r="B120" s="178"/>
      <c r="C120" s="178"/>
      <c r="D120" s="710"/>
      <c r="E120" s="178"/>
      <c r="F120" s="178"/>
      <c r="G120" s="178"/>
      <c r="H120" s="178"/>
      <c r="I120" s="178"/>
      <c r="J120" s="178"/>
      <c r="K120" s="178"/>
      <c r="L120" s="178"/>
      <c r="M120" s="178"/>
      <c r="N120" s="178"/>
      <c r="O120" s="178"/>
      <c r="P120" s="178"/>
      <c r="Q120" s="178"/>
      <c r="R120" s="178"/>
      <c r="S120" s="178"/>
      <c r="T120" s="178"/>
      <c r="U120" s="178"/>
      <c r="V120" s="178"/>
      <c r="W120" s="178"/>
      <c r="X120" s="178"/>
      <c r="Y120" s="178"/>
      <c r="Z120" s="178"/>
      <c r="AA120" s="178"/>
      <c r="AB120" s="178"/>
      <c r="AC120" s="178"/>
      <c r="AD120" s="178"/>
      <c r="AE120" s="178"/>
      <c r="AF120" s="178"/>
      <c r="AG120" s="178"/>
      <c r="AH120" s="178"/>
      <c r="AI120" s="178"/>
      <c r="AJ120" s="178"/>
      <c r="AK120" s="178"/>
      <c r="AL120" s="178"/>
      <c r="AM120" s="178"/>
      <c r="AN120" s="178"/>
      <c r="AO120" s="178"/>
      <c r="AP120" s="178"/>
      <c r="AQ120" s="178"/>
      <c r="AR120" s="178"/>
      <c r="AS120" s="178"/>
      <c r="AT120" s="178"/>
      <c r="AU120" s="178"/>
      <c r="AV120" s="178"/>
      <c r="AW120" s="178"/>
      <c r="AX120" s="178"/>
      <c r="AY120" s="178"/>
      <c r="AZ120" s="178"/>
      <c r="BA120" s="178"/>
      <c r="BB120" s="178"/>
      <c r="BC120" s="178"/>
      <c r="BD120" s="178"/>
      <c r="BE120" s="178"/>
    </row>
    <row r="121" ht="15.75" customHeight="1">
      <c r="A121" s="178"/>
      <c r="B121" s="178"/>
      <c r="C121" s="178"/>
      <c r="D121" s="710"/>
      <c r="E121" s="178"/>
      <c r="F121" s="178"/>
      <c r="G121" s="178"/>
      <c r="H121" s="178"/>
      <c r="I121" s="178"/>
      <c r="J121" s="178"/>
      <c r="K121" s="178"/>
      <c r="L121" s="178"/>
      <c r="M121" s="178"/>
      <c r="N121" s="178"/>
      <c r="O121" s="178"/>
      <c r="P121" s="178"/>
      <c r="Q121" s="178"/>
      <c r="R121" s="178"/>
      <c r="S121" s="178"/>
      <c r="T121" s="178"/>
      <c r="U121" s="178"/>
      <c r="V121" s="178"/>
      <c r="W121" s="178"/>
      <c r="X121" s="178"/>
      <c r="Y121" s="178"/>
      <c r="Z121" s="178"/>
      <c r="AA121" s="178"/>
      <c r="AB121" s="178"/>
      <c r="AC121" s="178"/>
      <c r="AD121" s="178"/>
      <c r="AE121" s="178"/>
      <c r="AF121" s="178"/>
      <c r="AG121" s="178"/>
      <c r="AH121" s="178"/>
      <c r="AI121" s="178"/>
      <c r="AJ121" s="178"/>
      <c r="AK121" s="178"/>
      <c r="AL121" s="178"/>
      <c r="AM121" s="178"/>
      <c r="AN121" s="178"/>
      <c r="AO121" s="178"/>
      <c r="AP121" s="178"/>
      <c r="AQ121" s="178"/>
      <c r="AR121" s="178"/>
      <c r="AS121" s="178"/>
      <c r="AT121" s="178"/>
      <c r="AU121" s="178"/>
      <c r="AV121" s="178"/>
      <c r="AW121" s="178"/>
      <c r="AX121" s="178"/>
      <c r="AY121" s="178"/>
      <c r="AZ121" s="178"/>
      <c r="BA121" s="178"/>
      <c r="BB121" s="178"/>
      <c r="BC121" s="178"/>
      <c r="BD121" s="178"/>
      <c r="BE121" s="178"/>
    </row>
    <row r="122" ht="15.75" customHeight="1">
      <c r="A122" s="178"/>
      <c r="B122" s="178"/>
      <c r="C122" s="178"/>
      <c r="D122" s="710"/>
      <c r="E122" s="178"/>
      <c r="F122" s="178"/>
      <c r="G122" s="178"/>
      <c r="H122" s="178"/>
      <c r="I122" s="178"/>
      <c r="J122" s="178"/>
      <c r="K122" s="178"/>
      <c r="L122" s="178"/>
      <c r="M122" s="178"/>
      <c r="N122" s="178"/>
      <c r="O122" s="178"/>
      <c r="P122" s="178"/>
      <c r="Q122" s="178"/>
      <c r="R122" s="178"/>
      <c r="S122" s="178"/>
      <c r="T122" s="178"/>
      <c r="U122" s="178"/>
      <c r="V122" s="178"/>
      <c r="W122" s="178"/>
      <c r="X122" s="178"/>
      <c r="Y122" s="178"/>
      <c r="Z122" s="178"/>
      <c r="AA122" s="178"/>
      <c r="AB122" s="178"/>
      <c r="AC122" s="178"/>
      <c r="AD122" s="178"/>
      <c r="AE122" s="178"/>
      <c r="AF122" s="178"/>
      <c r="AG122" s="178"/>
      <c r="AH122" s="178"/>
      <c r="AI122" s="178"/>
      <c r="AJ122" s="178"/>
      <c r="AK122" s="178"/>
      <c r="AL122" s="178"/>
      <c r="AM122" s="178"/>
      <c r="AN122" s="178"/>
      <c r="AO122" s="178"/>
      <c r="AP122" s="178"/>
      <c r="AQ122" s="178"/>
      <c r="AR122" s="178"/>
      <c r="AS122" s="178"/>
      <c r="AT122" s="178"/>
      <c r="AU122" s="178"/>
      <c r="AV122" s="178"/>
      <c r="AW122" s="178"/>
      <c r="AX122" s="178"/>
      <c r="AY122" s="178"/>
      <c r="AZ122" s="178"/>
      <c r="BA122" s="178"/>
      <c r="BB122" s="178"/>
      <c r="BC122" s="178"/>
      <c r="BD122" s="178"/>
      <c r="BE122" s="178"/>
    </row>
    <row r="123" ht="15.75" customHeight="1">
      <c r="A123" s="178"/>
      <c r="B123" s="178"/>
      <c r="C123" s="178"/>
      <c r="D123" s="710"/>
      <c r="E123" s="178"/>
      <c r="F123" s="178"/>
      <c r="G123" s="178"/>
      <c r="H123" s="178"/>
      <c r="I123" s="178"/>
      <c r="J123" s="178"/>
      <c r="K123" s="178"/>
      <c r="L123" s="178"/>
      <c r="M123" s="178"/>
      <c r="N123" s="178"/>
      <c r="O123" s="178"/>
      <c r="P123" s="178"/>
      <c r="Q123" s="178"/>
      <c r="R123" s="178"/>
      <c r="S123" s="178"/>
      <c r="T123" s="178"/>
      <c r="U123" s="178"/>
      <c r="V123" s="178"/>
      <c r="W123" s="178"/>
      <c r="X123" s="178"/>
      <c r="Y123" s="178"/>
      <c r="Z123" s="178"/>
      <c r="AA123" s="178"/>
      <c r="AB123" s="178"/>
      <c r="AC123" s="178"/>
      <c r="AD123" s="178"/>
      <c r="AE123" s="178"/>
      <c r="AF123" s="178"/>
      <c r="AG123" s="178"/>
      <c r="AH123" s="178"/>
      <c r="AI123" s="178"/>
      <c r="AJ123" s="178"/>
      <c r="AK123" s="178"/>
      <c r="AL123" s="178"/>
      <c r="AM123" s="178"/>
      <c r="AN123" s="178"/>
      <c r="AO123" s="178"/>
      <c r="AP123" s="178"/>
      <c r="AQ123" s="178"/>
      <c r="AR123" s="178"/>
      <c r="AS123" s="178"/>
      <c r="AT123" s="178"/>
      <c r="AU123" s="178"/>
      <c r="AV123" s="178"/>
      <c r="AW123" s="178"/>
      <c r="AX123" s="178"/>
      <c r="AY123" s="178"/>
      <c r="AZ123" s="178"/>
      <c r="BA123" s="178"/>
      <c r="BB123" s="178"/>
      <c r="BC123" s="178"/>
      <c r="BD123" s="178"/>
      <c r="BE123" s="178"/>
    </row>
    <row r="124" ht="15.75" customHeight="1">
      <c r="A124" s="178"/>
      <c r="B124" s="178"/>
      <c r="C124" s="178"/>
      <c r="D124" s="710"/>
      <c r="E124" s="178"/>
      <c r="F124" s="178"/>
      <c r="G124" s="178"/>
      <c r="H124" s="178"/>
      <c r="I124" s="178"/>
      <c r="J124" s="178"/>
      <c r="K124" s="178"/>
      <c r="L124" s="178"/>
      <c r="M124" s="178"/>
      <c r="N124" s="178"/>
      <c r="O124" s="178"/>
      <c r="P124" s="178"/>
      <c r="Q124" s="178"/>
      <c r="R124" s="178"/>
      <c r="S124" s="178"/>
      <c r="T124" s="178"/>
      <c r="U124" s="178"/>
      <c r="V124" s="178"/>
      <c r="W124" s="178"/>
      <c r="X124" s="178"/>
      <c r="Y124" s="178"/>
      <c r="Z124" s="178"/>
      <c r="AA124" s="178"/>
      <c r="AB124" s="178"/>
      <c r="AC124" s="178"/>
      <c r="AD124" s="178"/>
      <c r="AE124" s="178"/>
      <c r="AF124" s="178"/>
      <c r="AG124" s="178"/>
      <c r="AH124" s="178"/>
      <c r="AI124" s="178"/>
      <c r="AJ124" s="178"/>
      <c r="AK124" s="178"/>
      <c r="AL124" s="178"/>
      <c r="AM124" s="178"/>
      <c r="AN124" s="178"/>
      <c r="AO124" s="178"/>
      <c r="AP124" s="178"/>
      <c r="AQ124" s="178"/>
      <c r="AR124" s="178"/>
      <c r="AS124" s="178"/>
      <c r="AT124" s="178"/>
      <c r="AU124" s="178"/>
      <c r="AV124" s="178"/>
      <c r="AW124" s="178"/>
      <c r="AX124" s="178"/>
      <c r="AY124" s="178"/>
      <c r="AZ124" s="178"/>
      <c r="BA124" s="178"/>
      <c r="BB124" s="178"/>
      <c r="BC124" s="178"/>
      <c r="BD124" s="178"/>
      <c r="BE124" s="178"/>
    </row>
    <row r="125" ht="15.75" customHeight="1">
      <c r="A125" s="178"/>
      <c r="B125" s="178"/>
      <c r="C125" s="178"/>
      <c r="D125" s="710"/>
      <c r="E125" s="178"/>
      <c r="F125" s="178"/>
      <c r="G125" s="178"/>
      <c r="H125" s="178"/>
      <c r="I125" s="178"/>
      <c r="J125" s="178"/>
      <c r="K125" s="178"/>
      <c r="L125" s="178"/>
      <c r="M125" s="178"/>
      <c r="N125" s="178"/>
      <c r="O125" s="178"/>
      <c r="P125" s="178"/>
      <c r="Q125" s="178"/>
      <c r="R125" s="178"/>
      <c r="S125" s="178"/>
      <c r="T125" s="178"/>
      <c r="U125" s="178"/>
      <c r="V125" s="178"/>
      <c r="W125" s="178"/>
      <c r="X125" s="178"/>
      <c r="Y125" s="178"/>
      <c r="Z125" s="178"/>
      <c r="AA125" s="178"/>
      <c r="AB125" s="178"/>
      <c r="AC125" s="178"/>
      <c r="AD125" s="178"/>
      <c r="AE125" s="178"/>
      <c r="AF125" s="178"/>
      <c r="AG125" s="178"/>
      <c r="AH125" s="178"/>
      <c r="AI125" s="178"/>
      <c r="AJ125" s="178"/>
      <c r="AK125" s="178"/>
      <c r="AL125" s="178"/>
      <c r="AM125" s="178"/>
      <c r="AN125" s="178"/>
      <c r="AO125" s="178"/>
      <c r="AP125" s="178"/>
      <c r="AQ125" s="178"/>
      <c r="AR125" s="178"/>
      <c r="AS125" s="178"/>
      <c r="AT125" s="178"/>
      <c r="AU125" s="178"/>
      <c r="AV125" s="178"/>
      <c r="AW125" s="178"/>
      <c r="AX125" s="178"/>
      <c r="AY125" s="178"/>
      <c r="AZ125" s="178"/>
      <c r="BA125" s="178"/>
      <c r="BB125" s="178"/>
      <c r="BC125" s="178"/>
      <c r="BD125" s="178"/>
      <c r="BE125" s="178"/>
    </row>
    <row r="126" ht="15.75" customHeight="1">
      <c r="A126" s="178"/>
      <c r="B126" s="178"/>
      <c r="C126" s="178"/>
      <c r="D126" s="710"/>
      <c r="E126" s="178"/>
      <c r="F126" s="178"/>
      <c r="G126" s="178"/>
      <c r="H126" s="178"/>
      <c r="I126" s="178"/>
      <c r="J126" s="178"/>
      <c r="K126" s="178"/>
      <c r="L126" s="178"/>
      <c r="M126" s="178"/>
      <c r="N126" s="178"/>
      <c r="O126" s="178"/>
      <c r="P126" s="178"/>
      <c r="Q126" s="178"/>
      <c r="R126" s="178"/>
      <c r="S126" s="178"/>
      <c r="T126" s="178"/>
      <c r="U126" s="178"/>
      <c r="V126" s="178"/>
      <c r="W126" s="178"/>
      <c r="X126" s="178"/>
      <c r="Y126" s="178"/>
      <c r="Z126" s="178"/>
      <c r="AA126" s="178"/>
      <c r="AB126" s="178"/>
      <c r="AC126" s="178"/>
      <c r="AD126" s="178"/>
      <c r="AE126" s="178"/>
      <c r="AF126" s="178"/>
      <c r="AG126" s="178"/>
      <c r="AH126" s="178"/>
      <c r="AI126" s="178"/>
      <c r="AJ126" s="178"/>
      <c r="AK126" s="178"/>
      <c r="AL126" s="178"/>
      <c r="AM126" s="178"/>
      <c r="AN126" s="178"/>
      <c r="AO126" s="178"/>
      <c r="AP126" s="178"/>
      <c r="AQ126" s="178"/>
      <c r="AR126" s="178"/>
      <c r="AS126" s="178"/>
      <c r="AT126" s="178"/>
      <c r="AU126" s="178"/>
      <c r="AV126" s="178"/>
      <c r="AW126" s="178"/>
      <c r="AX126" s="178"/>
      <c r="AY126" s="178"/>
      <c r="AZ126" s="178"/>
      <c r="BA126" s="178"/>
      <c r="BB126" s="178"/>
      <c r="BC126" s="178"/>
      <c r="BD126" s="178"/>
      <c r="BE126" s="178"/>
    </row>
    <row r="127" ht="15.75" customHeight="1">
      <c r="A127" s="178"/>
      <c r="B127" s="178"/>
      <c r="C127" s="178"/>
      <c r="D127" s="710"/>
      <c r="E127" s="178"/>
      <c r="F127" s="178"/>
      <c r="G127" s="178"/>
      <c r="H127" s="178"/>
      <c r="I127" s="178"/>
      <c r="J127" s="178"/>
      <c r="K127" s="178"/>
      <c r="L127" s="178"/>
      <c r="M127" s="178"/>
      <c r="N127" s="178"/>
      <c r="O127" s="178"/>
      <c r="P127" s="178"/>
      <c r="Q127" s="178"/>
      <c r="R127" s="178"/>
      <c r="S127" s="178"/>
      <c r="T127" s="178"/>
      <c r="U127" s="178"/>
      <c r="V127" s="178"/>
      <c r="W127" s="178"/>
      <c r="X127" s="178"/>
      <c r="Y127" s="178"/>
      <c r="Z127" s="178"/>
      <c r="AA127" s="178"/>
      <c r="AB127" s="178"/>
      <c r="AC127" s="178"/>
      <c r="AD127" s="178"/>
      <c r="AE127" s="178"/>
      <c r="AF127" s="178"/>
      <c r="AG127" s="178"/>
      <c r="AH127" s="178"/>
      <c r="AI127" s="178"/>
      <c r="AJ127" s="178"/>
      <c r="AK127" s="178"/>
      <c r="AL127" s="178"/>
      <c r="AM127" s="178"/>
      <c r="AN127" s="178"/>
      <c r="AO127" s="178"/>
      <c r="AP127" s="178"/>
      <c r="AQ127" s="178"/>
      <c r="AR127" s="178"/>
      <c r="AS127" s="178"/>
      <c r="AT127" s="178"/>
      <c r="AU127" s="178"/>
      <c r="AV127" s="178"/>
      <c r="AW127" s="178"/>
      <c r="AX127" s="178"/>
      <c r="AY127" s="178"/>
      <c r="AZ127" s="178"/>
      <c r="BA127" s="178"/>
      <c r="BB127" s="178"/>
      <c r="BC127" s="178"/>
      <c r="BD127" s="178"/>
      <c r="BE127" s="178"/>
    </row>
    <row r="128" ht="15.75" customHeight="1">
      <c r="A128" s="178"/>
      <c r="B128" s="178"/>
      <c r="C128" s="178"/>
      <c r="D128" s="710"/>
      <c r="E128" s="178"/>
      <c r="F128" s="178"/>
      <c r="G128" s="178"/>
      <c r="H128" s="178"/>
      <c r="I128" s="178"/>
      <c r="J128" s="178"/>
      <c r="K128" s="178"/>
      <c r="L128" s="178"/>
      <c r="M128" s="178"/>
      <c r="N128" s="178"/>
      <c r="O128" s="178"/>
      <c r="P128" s="178"/>
      <c r="Q128" s="178"/>
      <c r="R128" s="178"/>
      <c r="S128" s="178"/>
      <c r="T128" s="178"/>
      <c r="U128" s="178"/>
      <c r="V128" s="178"/>
      <c r="W128" s="178"/>
      <c r="X128" s="178"/>
      <c r="Y128" s="178"/>
      <c r="Z128" s="178"/>
      <c r="AA128" s="178"/>
      <c r="AB128" s="178"/>
      <c r="AC128" s="178"/>
      <c r="AD128" s="178"/>
      <c r="AE128" s="178"/>
      <c r="AF128" s="178"/>
      <c r="AG128" s="178"/>
      <c r="AH128" s="178"/>
      <c r="AI128" s="178"/>
      <c r="AJ128" s="178"/>
      <c r="AK128" s="178"/>
      <c r="AL128" s="178"/>
      <c r="AM128" s="178"/>
      <c r="AN128" s="178"/>
      <c r="AO128" s="178"/>
      <c r="AP128" s="178"/>
      <c r="AQ128" s="178"/>
      <c r="AR128" s="178"/>
      <c r="AS128" s="178"/>
      <c r="AT128" s="178"/>
      <c r="AU128" s="178"/>
      <c r="AV128" s="178"/>
      <c r="AW128" s="178"/>
      <c r="AX128" s="178"/>
      <c r="AY128" s="178"/>
      <c r="AZ128" s="178"/>
      <c r="BA128" s="178"/>
      <c r="BB128" s="178"/>
      <c r="BC128" s="178"/>
      <c r="BD128" s="178"/>
      <c r="BE128" s="178"/>
    </row>
    <row r="129" ht="15.75" customHeight="1">
      <c r="A129" s="178"/>
      <c r="B129" s="178"/>
      <c r="C129" s="178"/>
      <c r="D129" s="710"/>
      <c r="E129" s="178"/>
      <c r="F129" s="178"/>
      <c r="G129" s="178"/>
      <c r="H129" s="178"/>
      <c r="I129" s="178"/>
      <c r="J129" s="178"/>
      <c r="K129" s="178"/>
      <c r="L129" s="178"/>
      <c r="M129" s="178"/>
      <c r="N129" s="178"/>
      <c r="O129" s="178"/>
      <c r="P129" s="178"/>
      <c r="Q129" s="178"/>
      <c r="R129" s="178"/>
      <c r="S129" s="178"/>
      <c r="T129" s="178"/>
      <c r="U129" s="178"/>
      <c r="V129" s="178"/>
      <c r="W129" s="178"/>
      <c r="X129" s="178"/>
      <c r="Y129" s="178"/>
      <c r="Z129" s="178"/>
      <c r="AA129" s="178"/>
      <c r="AB129" s="178"/>
      <c r="AC129" s="178"/>
      <c r="AD129" s="178"/>
      <c r="AE129" s="178"/>
      <c r="AF129" s="178"/>
      <c r="AG129" s="178"/>
      <c r="AH129" s="178"/>
      <c r="AI129" s="178"/>
      <c r="AJ129" s="178"/>
      <c r="AK129" s="178"/>
      <c r="AL129" s="178"/>
      <c r="AM129" s="178"/>
      <c r="AN129" s="178"/>
      <c r="AO129" s="178"/>
      <c r="AP129" s="178"/>
      <c r="AQ129" s="178"/>
      <c r="AR129" s="178"/>
      <c r="AS129" s="178"/>
      <c r="AT129" s="178"/>
      <c r="AU129" s="178"/>
      <c r="AV129" s="178"/>
      <c r="AW129" s="178"/>
      <c r="AX129" s="178"/>
      <c r="AY129" s="178"/>
      <c r="AZ129" s="178"/>
      <c r="BA129" s="178"/>
      <c r="BB129" s="178"/>
      <c r="BC129" s="178"/>
      <c r="BD129" s="178"/>
      <c r="BE129" s="178"/>
    </row>
    <row r="130" ht="15.75" customHeight="1">
      <c r="A130" s="178"/>
      <c r="B130" s="178"/>
      <c r="C130" s="178"/>
      <c r="D130" s="710"/>
      <c r="E130" s="178"/>
      <c r="F130" s="178"/>
      <c r="G130" s="178"/>
      <c r="H130" s="178"/>
      <c r="I130" s="178"/>
      <c r="J130" s="178"/>
      <c r="K130" s="178"/>
      <c r="L130" s="178"/>
      <c r="M130" s="178"/>
      <c r="N130" s="178"/>
      <c r="O130" s="178"/>
      <c r="P130" s="178"/>
      <c r="Q130" s="178"/>
      <c r="R130" s="178"/>
      <c r="S130" s="178"/>
      <c r="T130" s="178"/>
      <c r="U130" s="178"/>
      <c r="V130" s="178"/>
      <c r="W130" s="178"/>
      <c r="X130" s="178"/>
      <c r="Y130" s="178"/>
      <c r="Z130" s="178"/>
      <c r="AA130" s="178"/>
      <c r="AB130" s="178"/>
      <c r="AC130" s="178"/>
      <c r="AD130" s="178"/>
      <c r="AE130" s="178"/>
      <c r="AF130" s="178"/>
      <c r="AG130" s="178"/>
      <c r="AH130" s="178"/>
      <c r="AI130" s="178"/>
      <c r="AJ130" s="178"/>
      <c r="AK130" s="178"/>
      <c r="AL130" s="178"/>
      <c r="AM130" s="178"/>
      <c r="AN130" s="178"/>
      <c r="AO130" s="178"/>
      <c r="AP130" s="178"/>
      <c r="AQ130" s="178"/>
      <c r="AR130" s="178"/>
      <c r="AS130" s="178"/>
      <c r="AT130" s="178"/>
      <c r="AU130" s="178"/>
      <c r="AV130" s="178"/>
      <c r="AW130" s="178"/>
      <c r="AX130" s="178"/>
      <c r="AY130" s="178"/>
      <c r="AZ130" s="178"/>
      <c r="BA130" s="178"/>
      <c r="BB130" s="178"/>
      <c r="BC130" s="178"/>
      <c r="BD130" s="178"/>
      <c r="BE130" s="178"/>
    </row>
    <row r="131" ht="15.75" customHeight="1">
      <c r="A131" s="178"/>
      <c r="B131" s="178"/>
      <c r="C131" s="178"/>
      <c r="D131" s="710"/>
      <c r="E131" s="178"/>
      <c r="F131" s="178"/>
      <c r="G131" s="178"/>
      <c r="H131" s="178"/>
      <c r="I131" s="178"/>
      <c r="J131" s="178"/>
      <c r="K131" s="178"/>
      <c r="L131" s="178"/>
      <c r="M131" s="178"/>
      <c r="N131" s="178"/>
      <c r="O131" s="178"/>
      <c r="P131" s="178"/>
      <c r="Q131" s="178"/>
      <c r="R131" s="178"/>
      <c r="S131" s="178"/>
      <c r="T131" s="178"/>
      <c r="U131" s="178"/>
      <c r="V131" s="178"/>
      <c r="W131" s="178"/>
      <c r="X131" s="178"/>
      <c r="Y131" s="178"/>
      <c r="Z131" s="178"/>
      <c r="AA131" s="178"/>
      <c r="AB131" s="178"/>
      <c r="AC131" s="178"/>
      <c r="AD131" s="178"/>
      <c r="AE131" s="178"/>
      <c r="AF131" s="178"/>
      <c r="AG131" s="178"/>
      <c r="AH131" s="178"/>
      <c r="AI131" s="178"/>
      <c r="AJ131" s="178"/>
      <c r="AK131" s="178"/>
      <c r="AL131" s="178"/>
      <c r="AM131" s="178"/>
      <c r="AN131" s="178"/>
      <c r="AO131" s="178"/>
      <c r="AP131" s="178"/>
      <c r="AQ131" s="178"/>
      <c r="AR131" s="178"/>
      <c r="AS131" s="178"/>
      <c r="AT131" s="178"/>
      <c r="AU131" s="178"/>
      <c r="AV131" s="178"/>
      <c r="AW131" s="178"/>
      <c r="AX131" s="178"/>
      <c r="AY131" s="178"/>
      <c r="AZ131" s="178"/>
      <c r="BA131" s="178"/>
      <c r="BB131" s="178"/>
      <c r="BC131" s="178"/>
      <c r="BD131" s="178"/>
      <c r="BE131" s="178"/>
    </row>
    <row r="132" ht="15.75" customHeight="1">
      <c r="A132" s="178"/>
      <c r="B132" s="178"/>
      <c r="C132" s="178"/>
      <c r="D132" s="710"/>
      <c r="E132" s="178"/>
      <c r="F132" s="178"/>
      <c r="G132" s="178"/>
      <c r="H132" s="178"/>
      <c r="I132" s="178"/>
      <c r="J132" s="178"/>
      <c r="K132" s="178"/>
      <c r="L132" s="178"/>
      <c r="M132" s="178"/>
      <c r="N132" s="178"/>
      <c r="O132" s="178"/>
      <c r="P132" s="178"/>
      <c r="Q132" s="178"/>
      <c r="R132" s="178"/>
      <c r="S132" s="178"/>
      <c r="T132" s="178"/>
      <c r="U132" s="178"/>
      <c r="V132" s="178"/>
      <c r="W132" s="178"/>
      <c r="X132" s="178"/>
      <c r="Y132" s="178"/>
      <c r="Z132" s="178"/>
      <c r="AA132" s="178"/>
      <c r="AB132" s="178"/>
      <c r="AC132" s="178"/>
      <c r="AD132" s="178"/>
      <c r="AE132" s="178"/>
      <c r="AF132" s="178"/>
      <c r="AG132" s="178"/>
      <c r="AH132" s="178"/>
      <c r="AI132" s="178"/>
      <c r="AJ132" s="178"/>
      <c r="AK132" s="178"/>
      <c r="AL132" s="178"/>
      <c r="AM132" s="178"/>
      <c r="AN132" s="178"/>
      <c r="AO132" s="178"/>
      <c r="AP132" s="178"/>
      <c r="AQ132" s="178"/>
      <c r="AR132" s="178"/>
      <c r="AS132" s="178"/>
      <c r="AT132" s="178"/>
      <c r="AU132" s="178"/>
      <c r="AV132" s="178"/>
      <c r="AW132" s="178"/>
      <c r="AX132" s="178"/>
      <c r="AY132" s="178"/>
      <c r="AZ132" s="178"/>
      <c r="BA132" s="178"/>
      <c r="BB132" s="178"/>
      <c r="BC132" s="178"/>
      <c r="BD132" s="178"/>
      <c r="BE132" s="178"/>
    </row>
    <row r="133" ht="15.75" customHeight="1">
      <c r="A133" s="178"/>
      <c r="B133" s="178"/>
      <c r="C133" s="178"/>
      <c r="D133" s="710"/>
      <c r="E133" s="178"/>
      <c r="F133" s="178"/>
      <c r="G133" s="178"/>
      <c r="H133" s="178"/>
      <c r="I133" s="178"/>
      <c r="J133" s="178"/>
      <c r="K133" s="178"/>
      <c r="L133" s="178"/>
      <c r="M133" s="178"/>
      <c r="N133" s="178"/>
      <c r="O133" s="178"/>
      <c r="P133" s="178"/>
      <c r="Q133" s="178"/>
      <c r="R133" s="178"/>
      <c r="S133" s="178"/>
      <c r="T133" s="178"/>
      <c r="U133" s="178"/>
      <c r="V133" s="178"/>
      <c r="W133" s="178"/>
      <c r="X133" s="178"/>
      <c r="Y133" s="178"/>
      <c r="Z133" s="178"/>
      <c r="AA133" s="178"/>
      <c r="AB133" s="178"/>
      <c r="AC133" s="178"/>
      <c r="AD133" s="178"/>
      <c r="AE133" s="178"/>
      <c r="AF133" s="178"/>
      <c r="AG133" s="178"/>
      <c r="AH133" s="178"/>
      <c r="AI133" s="178"/>
      <c r="AJ133" s="178"/>
      <c r="AK133" s="178"/>
      <c r="AL133" s="178"/>
      <c r="AM133" s="178"/>
      <c r="AN133" s="178"/>
      <c r="AO133" s="178"/>
      <c r="AP133" s="178"/>
      <c r="AQ133" s="178"/>
      <c r="AR133" s="178"/>
      <c r="AS133" s="178"/>
      <c r="AT133" s="178"/>
      <c r="AU133" s="178"/>
      <c r="AV133" s="178"/>
      <c r="AW133" s="178"/>
      <c r="AX133" s="178"/>
      <c r="AY133" s="178"/>
      <c r="AZ133" s="178"/>
      <c r="BA133" s="178"/>
      <c r="BB133" s="178"/>
      <c r="BC133" s="178"/>
      <c r="BD133" s="178"/>
      <c r="BE133" s="178"/>
    </row>
    <row r="134" ht="15.75" customHeight="1">
      <c r="A134" s="178"/>
      <c r="B134" s="178"/>
      <c r="C134" s="178"/>
      <c r="D134" s="710"/>
      <c r="E134" s="178"/>
      <c r="F134" s="178"/>
      <c r="G134" s="178"/>
      <c r="H134" s="178"/>
      <c r="I134" s="178"/>
      <c r="J134" s="178"/>
      <c r="K134" s="178"/>
      <c r="L134" s="178"/>
      <c r="M134" s="178"/>
      <c r="N134" s="178"/>
      <c r="O134" s="178"/>
      <c r="P134" s="178"/>
      <c r="Q134" s="178"/>
      <c r="R134" s="178"/>
      <c r="S134" s="178"/>
      <c r="T134" s="178"/>
      <c r="U134" s="178"/>
      <c r="V134" s="178"/>
      <c r="W134" s="178"/>
      <c r="X134" s="178"/>
      <c r="Y134" s="178"/>
      <c r="Z134" s="178"/>
      <c r="AA134" s="178"/>
      <c r="AB134" s="178"/>
      <c r="AC134" s="178"/>
      <c r="AD134" s="178"/>
      <c r="AE134" s="178"/>
      <c r="AF134" s="178"/>
      <c r="AG134" s="178"/>
      <c r="AH134" s="178"/>
      <c r="AI134" s="178"/>
      <c r="AJ134" s="178"/>
      <c r="AK134" s="178"/>
      <c r="AL134" s="178"/>
      <c r="AM134" s="178"/>
      <c r="AN134" s="178"/>
      <c r="AO134" s="178"/>
      <c r="AP134" s="178"/>
      <c r="AQ134" s="178"/>
      <c r="AR134" s="178"/>
      <c r="AS134" s="178"/>
      <c r="AT134" s="178"/>
      <c r="AU134" s="178"/>
      <c r="AV134" s="178"/>
      <c r="AW134" s="178"/>
      <c r="AX134" s="178"/>
      <c r="AY134" s="178"/>
      <c r="AZ134" s="178"/>
      <c r="BA134" s="178"/>
      <c r="BB134" s="178"/>
      <c r="BC134" s="178"/>
      <c r="BD134" s="178"/>
      <c r="BE134" s="178"/>
    </row>
    <row r="135" ht="15.75" customHeight="1">
      <c r="A135" s="178"/>
      <c r="B135" s="178"/>
      <c r="C135" s="178"/>
      <c r="D135" s="710"/>
      <c r="E135" s="178"/>
      <c r="F135" s="178"/>
      <c r="G135" s="178"/>
      <c r="H135" s="178"/>
      <c r="I135" s="178"/>
      <c r="J135" s="178"/>
      <c r="K135" s="178"/>
      <c r="L135" s="178"/>
      <c r="M135" s="178"/>
      <c r="N135" s="178"/>
      <c r="O135" s="178"/>
      <c r="P135" s="178"/>
      <c r="Q135" s="178"/>
      <c r="R135" s="178"/>
      <c r="S135" s="178"/>
      <c r="T135" s="178"/>
      <c r="U135" s="178"/>
      <c r="V135" s="178"/>
      <c r="W135" s="178"/>
      <c r="X135" s="178"/>
      <c r="Y135" s="178"/>
      <c r="Z135" s="178"/>
      <c r="AA135" s="178"/>
      <c r="AB135" s="178"/>
      <c r="AC135" s="178"/>
      <c r="AD135" s="178"/>
      <c r="AE135" s="178"/>
      <c r="AF135" s="178"/>
      <c r="AG135" s="178"/>
      <c r="AH135" s="178"/>
      <c r="AI135" s="178"/>
      <c r="AJ135" s="178"/>
      <c r="AK135" s="178"/>
      <c r="AL135" s="178"/>
      <c r="AM135" s="178"/>
      <c r="AN135" s="178"/>
      <c r="AO135" s="178"/>
      <c r="AP135" s="178"/>
      <c r="AQ135" s="178"/>
      <c r="AR135" s="178"/>
      <c r="AS135" s="178"/>
      <c r="AT135" s="178"/>
      <c r="AU135" s="178"/>
      <c r="AV135" s="178"/>
      <c r="AW135" s="178"/>
      <c r="AX135" s="178"/>
      <c r="AY135" s="178"/>
      <c r="AZ135" s="178"/>
      <c r="BA135" s="178"/>
      <c r="BB135" s="178"/>
      <c r="BC135" s="178"/>
      <c r="BD135" s="178"/>
      <c r="BE135" s="178"/>
    </row>
    <row r="136" ht="15.75" customHeight="1">
      <c r="A136" s="178"/>
      <c r="B136" s="178"/>
      <c r="C136" s="178"/>
      <c r="D136" s="710"/>
      <c r="E136" s="178"/>
      <c r="F136" s="178"/>
      <c r="G136" s="178"/>
      <c r="H136" s="178"/>
      <c r="I136" s="178"/>
      <c r="J136" s="178"/>
      <c r="K136" s="178"/>
      <c r="L136" s="178"/>
      <c r="M136" s="178"/>
      <c r="N136" s="178"/>
      <c r="O136" s="178"/>
      <c r="P136" s="178"/>
      <c r="Q136" s="178"/>
      <c r="R136" s="178"/>
      <c r="S136" s="178"/>
      <c r="T136" s="178"/>
      <c r="U136" s="178"/>
      <c r="V136" s="178"/>
      <c r="W136" s="178"/>
      <c r="X136" s="178"/>
      <c r="Y136" s="178"/>
      <c r="Z136" s="178"/>
      <c r="AA136" s="178"/>
      <c r="AB136" s="178"/>
      <c r="AC136" s="178"/>
      <c r="AD136" s="178"/>
      <c r="AE136" s="178"/>
      <c r="AF136" s="178"/>
      <c r="AG136" s="178"/>
      <c r="AH136" s="178"/>
      <c r="AI136" s="178"/>
      <c r="AJ136" s="178"/>
      <c r="AK136" s="178"/>
      <c r="AL136" s="178"/>
      <c r="AM136" s="178"/>
      <c r="AN136" s="178"/>
      <c r="AO136" s="178"/>
      <c r="AP136" s="178"/>
      <c r="AQ136" s="178"/>
      <c r="AR136" s="178"/>
      <c r="AS136" s="178"/>
      <c r="AT136" s="178"/>
      <c r="AU136" s="178"/>
      <c r="AV136" s="178"/>
      <c r="AW136" s="178"/>
      <c r="AX136" s="178"/>
      <c r="AY136" s="178"/>
      <c r="AZ136" s="178"/>
      <c r="BA136" s="178"/>
      <c r="BB136" s="178"/>
      <c r="BC136" s="178"/>
      <c r="BD136" s="178"/>
      <c r="BE136" s="178"/>
    </row>
    <row r="137" ht="15.75" customHeight="1">
      <c r="A137" s="178"/>
      <c r="B137" s="178"/>
      <c r="C137" s="178"/>
      <c r="D137" s="710"/>
      <c r="E137" s="178"/>
      <c r="F137" s="178"/>
      <c r="G137" s="178"/>
      <c r="H137" s="178"/>
      <c r="I137" s="178"/>
      <c r="J137" s="178"/>
      <c r="K137" s="178"/>
      <c r="L137" s="178"/>
      <c r="M137" s="178"/>
      <c r="N137" s="178"/>
      <c r="O137" s="178"/>
      <c r="P137" s="178"/>
      <c r="Q137" s="178"/>
      <c r="R137" s="178"/>
      <c r="S137" s="178"/>
      <c r="T137" s="178"/>
      <c r="U137" s="178"/>
      <c r="V137" s="178"/>
      <c r="W137" s="178"/>
      <c r="X137" s="178"/>
      <c r="Y137" s="178"/>
      <c r="Z137" s="178"/>
      <c r="AA137" s="178"/>
      <c r="AB137" s="178"/>
      <c r="AC137" s="178"/>
      <c r="AD137" s="178"/>
      <c r="AE137" s="178"/>
      <c r="AF137" s="178"/>
      <c r="AG137" s="178"/>
      <c r="AH137" s="178"/>
      <c r="AI137" s="178"/>
      <c r="AJ137" s="178"/>
      <c r="AK137" s="178"/>
      <c r="AL137" s="178"/>
      <c r="AM137" s="178"/>
      <c r="AN137" s="178"/>
      <c r="AO137" s="178"/>
      <c r="AP137" s="178"/>
      <c r="AQ137" s="178"/>
      <c r="AR137" s="178"/>
      <c r="AS137" s="178"/>
      <c r="AT137" s="178"/>
      <c r="AU137" s="178"/>
      <c r="AV137" s="178"/>
      <c r="AW137" s="178"/>
      <c r="AX137" s="178"/>
      <c r="AY137" s="178"/>
      <c r="AZ137" s="178"/>
      <c r="BA137" s="178"/>
      <c r="BB137" s="178"/>
      <c r="BC137" s="178"/>
      <c r="BD137" s="178"/>
      <c r="BE137" s="178"/>
    </row>
    <row r="138" ht="15.75" customHeight="1">
      <c r="A138" s="178"/>
      <c r="B138" s="178"/>
      <c r="C138" s="178"/>
      <c r="D138" s="710"/>
      <c r="E138" s="178"/>
      <c r="F138" s="178"/>
      <c r="G138" s="178"/>
      <c r="H138" s="178"/>
      <c r="I138" s="178"/>
      <c r="J138" s="178"/>
      <c r="K138" s="178"/>
      <c r="L138" s="178"/>
      <c r="M138" s="178"/>
      <c r="N138" s="178"/>
      <c r="O138" s="178"/>
      <c r="P138" s="178"/>
      <c r="Q138" s="178"/>
      <c r="R138" s="178"/>
      <c r="S138" s="178"/>
      <c r="T138" s="178"/>
      <c r="U138" s="178"/>
      <c r="V138" s="178"/>
      <c r="W138" s="178"/>
      <c r="X138" s="178"/>
      <c r="Y138" s="178"/>
      <c r="Z138" s="178"/>
      <c r="AA138" s="178"/>
      <c r="AB138" s="178"/>
      <c r="AC138" s="178"/>
      <c r="AD138" s="178"/>
      <c r="AE138" s="178"/>
      <c r="AF138" s="178"/>
      <c r="AG138" s="178"/>
      <c r="AH138" s="178"/>
      <c r="AI138" s="178"/>
      <c r="AJ138" s="178"/>
      <c r="AK138" s="178"/>
      <c r="AL138" s="178"/>
      <c r="AM138" s="178"/>
      <c r="AN138" s="178"/>
      <c r="AO138" s="178"/>
      <c r="AP138" s="178"/>
      <c r="AQ138" s="178"/>
      <c r="AR138" s="178"/>
      <c r="AS138" s="178"/>
      <c r="AT138" s="178"/>
      <c r="AU138" s="178"/>
      <c r="AV138" s="178"/>
      <c r="AW138" s="178"/>
      <c r="AX138" s="178"/>
      <c r="AY138" s="178"/>
      <c r="AZ138" s="178"/>
      <c r="BA138" s="178"/>
      <c r="BB138" s="178"/>
      <c r="BC138" s="178"/>
      <c r="BD138" s="178"/>
      <c r="BE138" s="178"/>
    </row>
    <row r="139" ht="15.75" customHeight="1">
      <c r="A139" s="178"/>
      <c r="B139" s="178"/>
      <c r="C139" s="178"/>
      <c r="D139" s="710"/>
      <c r="E139" s="178"/>
      <c r="F139" s="178"/>
      <c r="G139" s="178"/>
      <c r="H139" s="178"/>
      <c r="I139" s="178"/>
      <c r="J139" s="178"/>
      <c r="K139" s="178"/>
      <c r="L139" s="178"/>
      <c r="M139" s="178"/>
      <c r="N139" s="178"/>
      <c r="O139" s="178"/>
      <c r="P139" s="178"/>
      <c r="Q139" s="178"/>
      <c r="R139" s="178"/>
      <c r="S139" s="178"/>
      <c r="T139" s="178"/>
      <c r="U139" s="178"/>
      <c r="V139" s="178"/>
      <c r="W139" s="178"/>
      <c r="X139" s="178"/>
      <c r="Y139" s="178"/>
      <c r="Z139" s="178"/>
      <c r="AA139" s="178"/>
      <c r="AB139" s="178"/>
      <c r="AC139" s="178"/>
      <c r="AD139" s="178"/>
      <c r="AE139" s="178"/>
      <c r="AF139" s="178"/>
      <c r="AG139" s="178"/>
      <c r="AH139" s="178"/>
      <c r="AI139" s="178"/>
      <c r="AJ139" s="178"/>
      <c r="AK139" s="178"/>
      <c r="AL139" s="178"/>
      <c r="AM139" s="178"/>
      <c r="AN139" s="178"/>
      <c r="AO139" s="178"/>
      <c r="AP139" s="178"/>
      <c r="AQ139" s="178"/>
      <c r="AR139" s="178"/>
      <c r="AS139" s="178"/>
      <c r="AT139" s="178"/>
      <c r="AU139" s="178"/>
      <c r="AV139" s="178"/>
      <c r="AW139" s="178"/>
      <c r="AX139" s="178"/>
      <c r="AY139" s="178"/>
      <c r="AZ139" s="178"/>
      <c r="BA139" s="178"/>
      <c r="BB139" s="178"/>
      <c r="BC139" s="178"/>
      <c r="BD139" s="178"/>
      <c r="BE139" s="178"/>
    </row>
    <row r="140" ht="15.75" customHeight="1">
      <c r="A140" s="178"/>
      <c r="B140" s="178"/>
      <c r="C140" s="178"/>
      <c r="D140" s="710"/>
      <c r="E140" s="178"/>
      <c r="F140" s="178"/>
      <c r="G140" s="178"/>
      <c r="H140" s="178"/>
      <c r="I140" s="178"/>
      <c r="J140" s="178"/>
      <c r="K140" s="178"/>
      <c r="L140" s="178"/>
      <c r="M140" s="178"/>
      <c r="N140" s="178"/>
      <c r="O140" s="178"/>
      <c r="P140" s="178"/>
      <c r="Q140" s="178"/>
      <c r="R140" s="178"/>
      <c r="S140" s="178"/>
      <c r="T140" s="178"/>
      <c r="U140" s="178"/>
      <c r="V140" s="178"/>
      <c r="W140" s="178"/>
      <c r="X140" s="178"/>
      <c r="Y140" s="178"/>
      <c r="Z140" s="178"/>
      <c r="AA140" s="178"/>
      <c r="AB140" s="178"/>
      <c r="AC140" s="178"/>
      <c r="AD140" s="178"/>
      <c r="AE140" s="178"/>
      <c r="AF140" s="178"/>
      <c r="AG140" s="178"/>
      <c r="AH140" s="178"/>
      <c r="AI140" s="178"/>
      <c r="AJ140" s="178"/>
      <c r="AK140" s="178"/>
      <c r="AL140" s="178"/>
      <c r="AM140" s="178"/>
      <c r="AN140" s="178"/>
      <c r="AO140" s="178"/>
      <c r="AP140" s="178"/>
      <c r="AQ140" s="178"/>
      <c r="AR140" s="178"/>
      <c r="AS140" s="178"/>
      <c r="AT140" s="178"/>
      <c r="AU140" s="178"/>
      <c r="AV140" s="178"/>
      <c r="AW140" s="178"/>
      <c r="AX140" s="178"/>
      <c r="AY140" s="178"/>
      <c r="AZ140" s="178"/>
      <c r="BA140" s="178"/>
      <c r="BB140" s="178"/>
      <c r="BC140" s="178"/>
      <c r="BD140" s="178"/>
      <c r="BE140" s="178"/>
    </row>
    <row r="141" ht="15.75" customHeight="1">
      <c r="A141" s="178"/>
      <c r="B141" s="178"/>
      <c r="C141" s="178"/>
      <c r="D141" s="710"/>
      <c r="E141" s="178"/>
      <c r="F141" s="178"/>
      <c r="G141" s="178"/>
      <c r="H141" s="178"/>
      <c r="I141" s="178"/>
      <c r="J141" s="178"/>
      <c r="K141" s="178"/>
      <c r="L141" s="178"/>
      <c r="M141" s="178"/>
      <c r="N141" s="178"/>
      <c r="O141" s="178"/>
      <c r="P141" s="178"/>
      <c r="Q141" s="178"/>
      <c r="R141" s="178"/>
      <c r="S141" s="178"/>
      <c r="T141" s="178"/>
      <c r="U141" s="178"/>
      <c r="V141" s="178"/>
      <c r="W141" s="178"/>
      <c r="X141" s="178"/>
      <c r="Y141" s="178"/>
      <c r="Z141" s="178"/>
      <c r="AA141" s="178"/>
      <c r="AB141" s="178"/>
      <c r="AC141" s="178"/>
      <c r="AD141" s="178"/>
      <c r="AE141" s="178"/>
      <c r="AF141" s="178"/>
      <c r="AG141" s="178"/>
      <c r="AH141" s="178"/>
      <c r="AI141" s="178"/>
      <c r="AJ141" s="178"/>
      <c r="AK141" s="178"/>
      <c r="AL141" s="178"/>
      <c r="AM141" s="178"/>
      <c r="AN141" s="178"/>
      <c r="AO141" s="178"/>
      <c r="AP141" s="178"/>
      <c r="AQ141" s="178"/>
      <c r="AR141" s="178"/>
      <c r="AS141" s="178"/>
      <c r="AT141" s="178"/>
      <c r="AU141" s="178"/>
      <c r="AV141" s="178"/>
      <c r="AW141" s="178"/>
      <c r="AX141" s="178"/>
      <c r="AY141" s="178"/>
      <c r="AZ141" s="178"/>
      <c r="BA141" s="178"/>
      <c r="BB141" s="178"/>
      <c r="BC141" s="178"/>
      <c r="BD141" s="178"/>
      <c r="BE141" s="178"/>
    </row>
    <row r="142" ht="15.75" customHeight="1">
      <c r="A142" s="178"/>
      <c r="B142" s="178"/>
      <c r="C142" s="178"/>
      <c r="D142" s="710"/>
      <c r="E142" s="178"/>
      <c r="F142" s="178"/>
      <c r="G142" s="178"/>
      <c r="H142" s="178"/>
      <c r="I142" s="178"/>
      <c r="J142" s="178"/>
      <c r="K142" s="178"/>
      <c r="L142" s="178"/>
      <c r="M142" s="178"/>
      <c r="N142" s="178"/>
      <c r="O142" s="178"/>
      <c r="P142" s="178"/>
      <c r="Q142" s="178"/>
      <c r="R142" s="178"/>
      <c r="S142" s="178"/>
      <c r="T142" s="178"/>
      <c r="U142" s="178"/>
      <c r="V142" s="178"/>
      <c r="W142" s="178"/>
      <c r="X142" s="178"/>
      <c r="Y142" s="178"/>
      <c r="Z142" s="178"/>
      <c r="AA142" s="178"/>
      <c r="AB142" s="178"/>
      <c r="AC142" s="178"/>
      <c r="AD142" s="178"/>
      <c r="AE142" s="178"/>
      <c r="AF142" s="178"/>
      <c r="AG142" s="178"/>
      <c r="AH142" s="178"/>
      <c r="AI142" s="178"/>
      <c r="AJ142" s="178"/>
      <c r="AK142" s="178"/>
      <c r="AL142" s="178"/>
      <c r="AM142" s="178"/>
      <c r="AN142" s="178"/>
      <c r="AO142" s="178"/>
      <c r="AP142" s="178"/>
      <c r="AQ142" s="178"/>
      <c r="AR142" s="178"/>
      <c r="AS142" s="178"/>
      <c r="AT142" s="178"/>
      <c r="AU142" s="178"/>
      <c r="AV142" s="178"/>
      <c r="AW142" s="178"/>
      <c r="AX142" s="178"/>
      <c r="AY142" s="178"/>
      <c r="AZ142" s="178"/>
      <c r="BA142" s="178"/>
      <c r="BB142" s="178"/>
      <c r="BC142" s="178"/>
      <c r="BD142" s="178"/>
      <c r="BE142" s="178"/>
    </row>
    <row r="143" ht="15.75" customHeight="1">
      <c r="A143" s="178"/>
      <c r="B143" s="178"/>
      <c r="C143" s="178"/>
      <c r="D143" s="710"/>
      <c r="E143" s="178"/>
      <c r="F143" s="178"/>
      <c r="G143" s="178"/>
      <c r="H143" s="178"/>
      <c r="I143" s="178"/>
      <c r="J143" s="178"/>
      <c r="K143" s="178"/>
      <c r="L143" s="178"/>
      <c r="M143" s="178"/>
      <c r="N143" s="178"/>
      <c r="O143" s="178"/>
      <c r="P143" s="178"/>
      <c r="Q143" s="178"/>
      <c r="R143" s="178"/>
      <c r="S143" s="178"/>
      <c r="T143" s="178"/>
      <c r="U143" s="178"/>
      <c r="V143" s="178"/>
      <c r="W143" s="178"/>
      <c r="X143" s="178"/>
      <c r="Y143" s="178"/>
      <c r="Z143" s="178"/>
      <c r="AA143" s="178"/>
      <c r="AB143" s="178"/>
      <c r="AC143" s="178"/>
      <c r="AD143" s="178"/>
      <c r="AE143" s="178"/>
      <c r="AF143" s="178"/>
      <c r="AG143" s="178"/>
      <c r="AH143" s="178"/>
      <c r="AI143" s="178"/>
      <c r="AJ143" s="178"/>
      <c r="AK143" s="178"/>
      <c r="AL143" s="178"/>
      <c r="AM143" s="178"/>
      <c r="AN143" s="178"/>
      <c r="AO143" s="178"/>
      <c r="AP143" s="178"/>
      <c r="AQ143" s="178"/>
      <c r="AR143" s="178"/>
      <c r="AS143" s="178"/>
      <c r="AT143" s="178"/>
      <c r="AU143" s="178"/>
      <c r="AV143" s="178"/>
      <c r="AW143" s="178"/>
      <c r="AX143" s="178"/>
      <c r="AY143" s="178"/>
      <c r="AZ143" s="178"/>
      <c r="BA143" s="178"/>
      <c r="BB143" s="178"/>
      <c r="BC143" s="178"/>
      <c r="BD143" s="178"/>
      <c r="BE143" s="178"/>
    </row>
    <row r="144" ht="15.75" customHeight="1">
      <c r="A144" s="178"/>
      <c r="B144" s="178"/>
      <c r="C144" s="178"/>
      <c r="D144" s="710"/>
      <c r="E144" s="178"/>
      <c r="F144" s="178"/>
      <c r="G144" s="178"/>
      <c r="H144" s="178"/>
      <c r="I144" s="178"/>
      <c r="J144" s="178"/>
      <c r="K144" s="178"/>
      <c r="L144" s="178"/>
      <c r="M144" s="178"/>
      <c r="N144" s="178"/>
      <c r="O144" s="178"/>
      <c r="P144" s="178"/>
      <c r="Q144" s="178"/>
      <c r="R144" s="178"/>
      <c r="S144" s="178"/>
      <c r="T144" s="178"/>
      <c r="U144" s="178"/>
      <c r="V144" s="178"/>
      <c r="W144" s="178"/>
      <c r="X144" s="178"/>
      <c r="Y144" s="178"/>
      <c r="Z144" s="178"/>
      <c r="AA144" s="178"/>
      <c r="AB144" s="178"/>
      <c r="AC144" s="178"/>
      <c r="AD144" s="178"/>
      <c r="AE144" s="178"/>
      <c r="AF144" s="178"/>
      <c r="AG144" s="178"/>
      <c r="AH144" s="178"/>
      <c r="AI144" s="178"/>
      <c r="AJ144" s="178"/>
      <c r="AK144" s="178"/>
      <c r="AL144" s="178"/>
      <c r="AM144" s="178"/>
      <c r="AN144" s="178"/>
      <c r="AO144" s="178"/>
      <c r="AP144" s="178"/>
      <c r="AQ144" s="178"/>
      <c r="AR144" s="178"/>
      <c r="AS144" s="178"/>
      <c r="AT144" s="178"/>
      <c r="AU144" s="178"/>
      <c r="AV144" s="178"/>
      <c r="AW144" s="178"/>
      <c r="AX144" s="178"/>
      <c r="AY144" s="178"/>
      <c r="AZ144" s="178"/>
      <c r="BA144" s="178"/>
      <c r="BB144" s="178"/>
      <c r="BC144" s="178"/>
      <c r="BD144" s="178"/>
      <c r="BE144" s="178"/>
    </row>
    <row r="145" ht="15.75" customHeight="1">
      <c r="A145" s="178"/>
      <c r="B145" s="178"/>
      <c r="C145" s="178"/>
      <c r="D145" s="710"/>
      <c r="E145" s="178"/>
      <c r="F145" s="178"/>
      <c r="G145" s="178"/>
      <c r="H145" s="178"/>
      <c r="I145" s="178"/>
      <c r="J145" s="178"/>
      <c r="K145" s="178"/>
      <c r="L145" s="178"/>
      <c r="M145" s="178"/>
      <c r="N145" s="178"/>
      <c r="O145" s="178"/>
      <c r="P145" s="178"/>
      <c r="Q145" s="178"/>
      <c r="R145" s="178"/>
      <c r="S145" s="178"/>
      <c r="T145" s="178"/>
      <c r="U145" s="178"/>
      <c r="V145" s="178"/>
      <c r="W145" s="178"/>
      <c r="X145" s="178"/>
      <c r="Y145" s="178"/>
      <c r="Z145" s="178"/>
      <c r="AA145" s="178"/>
      <c r="AB145" s="178"/>
      <c r="AC145" s="178"/>
      <c r="AD145" s="178"/>
      <c r="AE145" s="178"/>
      <c r="AF145" s="178"/>
      <c r="AG145" s="178"/>
      <c r="AH145" s="178"/>
      <c r="AI145" s="178"/>
      <c r="AJ145" s="178"/>
      <c r="AK145" s="178"/>
      <c r="AL145" s="178"/>
      <c r="AM145" s="178"/>
      <c r="AN145" s="178"/>
      <c r="AO145" s="178"/>
      <c r="AP145" s="178"/>
      <c r="AQ145" s="178"/>
      <c r="AR145" s="178"/>
      <c r="AS145" s="178"/>
      <c r="AT145" s="178"/>
      <c r="AU145" s="178"/>
      <c r="AV145" s="178"/>
      <c r="AW145" s="178"/>
      <c r="AX145" s="178"/>
      <c r="AY145" s="178"/>
      <c r="AZ145" s="178"/>
      <c r="BA145" s="178"/>
      <c r="BB145" s="178"/>
      <c r="BC145" s="178"/>
      <c r="BD145" s="178"/>
      <c r="BE145" s="178"/>
    </row>
    <row r="146" ht="15.75" customHeight="1">
      <c r="A146" s="178"/>
      <c r="B146" s="178"/>
      <c r="C146" s="178"/>
      <c r="D146" s="710"/>
      <c r="E146" s="178"/>
      <c r="F146" s="178"/>
      <c r="G146" s="178"/>
      <c r="H146" s="178"/>
      <c r="I146" s="178"/>
      <c r="J146" s="178"/>
      <c r="K146" s="178"/>
      <c r="L146" s="178"/>
      <c r="M146" s="178"/>
      <c r="N146" s="178"/>
      <c r="O146" s="178"/>
      <c r="P146" s="178"/>
      <c r="Q146" s="178"/>
      <c r="R146" s="178"/>
      <c r="S146" s="178"/>
      <c r="T146" s="178"/>
      <c r="U146" s="178"/>
      <c r="V146" s="178"/>
      <c r="W146" s="178"/>
      <c r="X146" s="178"/>
      <c r="Y146" s="178"/>
      <c r="Z146" s="178"/>
      <c r="AA146" s="178"/>
      <c r="AB146" s="178"/>
      <c r="AC146" s="178"/>
      <c r="AD146" s="178"/>
      <c r="AE146" s="178"/>
      <c r="AF146" s="178"/>
      <c r="AG146" s="178"/>
      <c r="AH146" s="178"/>
      <c r="AI146" s="178"/>
      <c r="AJ146" s="178"/>
      <c r="AK146" s="178"/>
      <c r="AL146" s="178"/>
      <c r="AM146" s="178"/>
      <c r="AN146" s="178"/>
      <c r="AO146" s="178"/>
      <c r="AP146" s="178"/>
      <c r="AQ146" s="178"/>
      <c r="AR146" s="178"/>
      <c r="AS146" s="178"/>
      <c r="AT146" s="178"/>
      <c r="AU146" s="178"/>
      <c r="AV146" s="178"/>
      <c r="AW146" s="178"/>
      <c r="AX146" s="178"/>
      <c r="AY146" s="178"/>
      <c r="AZ146" s="178"/>
      <c r="BA146" s="178"/>
      <c r="BB146" s="178"/>
      <c r="BC146" s="178"/>
      <c r="BD146" s="178"/>
      <c r="BE146" s="178"/>
    </row>
    <row r="147" ht="15.75" customHeight="1">
      <c r="A147" s="178"/>
      <c r="B147" s="178"/>
      <c r="C147" s="178"/>
      <c r="D147" s="710"/>
      <c r="E147" s="178"/>
      <c r="F147" s="178"/>
      <c r="G147" s="178"/>
      <c r="H147" s="178"/>
      <c r="I147" s="178"/>
      <c r="J147" s="178"/>
      <c r="K147" s="178"/>
      <c r="L147" s="178"/>
      <c r="M147" s="178"/>
      <c r="N147" s="178"/>
      <c r="O147" s="178"/>
      <c r="P147" s="178"/>
      <c r="Q147" s="178"/>
      <c r="R147" s="178"/>
      <c r="S147" s="178"/>
      <c r="T147" s="178"/>
      <c r="U147" s="178"/>
      <c r="V147" s="178"/>
      <c r="W147" s="178"/>
      <c r="X147" s="178"/>
      <c r="Y147" s="178"/>
      <c r="Z147" s="178"/>
      <c r="AA147" s="178"/>
      <c r="AB147" s="178"/>
      <c r="AC147" s="178"/>
      <c r="AD147" s="178"/>
      <c r="AE147" s="178"/>
      <c r="AF147" s="178"/>
      <c r="AG147" s="178"/>
      <c r="AH147" s="178"/>
      <c r="AI147" s="178"/>
      <c r="AJ147" s="178"/>
      <c r="AK147" s="178"/>
      <c r="AL147" s="178"/>
      <c r="AM147" s="178"/>
      <c r="AN147" s="178"/>
      <c r="AO147" s="178"/>
      <c r="AP147" s="178"/>
      <c r="AQ147" s="178"/>
      <c r="AR147" s="178"/>
      <c r="AS147" s="178"/>
      <c r="AT147" s="178"/>
      <c r="AU147" s="178"/>
      <c r="AV147" s="178"/>
      <c r="AW147" s="178"/>
      <c r="AX147" s="178"/>
      <c r="AY147" s="178"/>
      <c r="AZ147" s="178"/>
      <c r="BA147" s="178"/>
      <c r="BB147" s="178"/>
      <c r="BC147" s="178"/>
      <c r="BD147" s="178"/>
      <c r="BE147" s="178"/>
    </row>
    <row r="148" ht="15.75" customHeight="1">
      <c r="A148" s="178"/>
      <c r="B148" s="178"/>
      <c r="C148" s="178"/>
      <c r="D148" s="710"/>
      <c r="E148" s="178"/>
      <c r="F148" s="178"/>
      <c r="G148" s="178"/>
      <c r="H148" s="178"/>
      <c r="I148" s="178"/>
      <c r="J148" s="178"/>
      <c r="K148" s="178"/>
      <c r="L148" s="178"/>
      <c r="M148" s="178"/>
      <c r="N148" s="178"/>
      <c r="O148" s="178"/>
      <c r="P148" s="178"/>
      <c r="Q148" s="178"/>
      <c r="R148" s="178"/>
      <c r="S148" s="178"/>
      <c r="T148" s="178"/>
      <c r="U148" s="178"/>
      <c r="V148" s="178"/>
      <c r="W148" s="178"/>
      <c r="X148" s="178"/>
      <c r="Y148" s="178"/>
      <c r="Z148" s="178"/>
      <c r="AA148" s="178"/>
      <c r="AB148" s="178"/>
      <c r="AC148" s="178"/>
      <c r="AD148" s="178"/>
      <c r="AE148" s="178"/>
      <c r="AF148" s="178"/>
      <c r="AG148" s="178"/>
      <c r="AH148" s="178"/>
      <c r="AI148" s="178"/>
      <c r="AJ148" s="178"/>
      <c r="AK148" s="178"/>
      <c r="AL148" s="178"/>
      <c r="AM148" s="178"/>
      <c r="AN148" s="178"/>
      <c r="AO148" s="178"/>
      <c r="AP148" s="178"/>
      <c r="AQ148" s="178"/>
      <c r="AR148" s="178"/>
      <c r="AS148" s="178"/>
      <c r="AT148" s="178"/>
      <c r="AU148" s="178"/>
      <c r="AV148" s="178"/>
      <c r="AW148" s="178"/>
      <c r="AX148" s="178"/>
      <c r="AY148" s="178"/>
      <c r="AZ148" s="178"/>
      <c r="BA148" s="178"/>
      <c r="BB148" s="178"/>
      <c r="BC148" s="178"/>
      <c r="BD148" s="178"/>
      <c r="BE148" s="178"/>
    </row>
    <row r="149" ht="15.75" customHeight="1">
      <c r="A149" s="178"/>
      <c r="B149" s="178"/>
      <c r="C149" s="178"/>
      <c r="D149" s="710"/>
      <c r="E149" s="178"/>
      <c r="F149" s="178"/>
      <c r="G149" s="178"/>
      <c r="H149" s="178"/>
      <c r="I149" s="178"/>
      <c r="J149" s="178"/>
      <c r="K149" s="178"/>
      <c r="L149" s="178"/>
      <c r="M149" s="178"/>
      <c r="N149" s="178"/>
      <c r="O149" s="178"/>
      <c r="P149" s="178"/>
      <c r="Q149" s="178"/>
      <c r="R149" s="178"/>
      <c r="S149" s="178"/>
      <c r="T149" s="178"/>
      <c r="U149" s="178"/>
      <c r="V149" s="178"/>
      <c r="W149" s="178"/>
      <c r="X149" s="178"/>
      <c r="Y149" s="178"/>
      <c r="Z149" s="178"/>
      <c r="AA149" s="178"/>
      <c r="AB149" s="178"/>
      <c r="AC149" s="178"/>
      <c r="AD149" s="178"/>
      <c r="AE149" s="178"/>
      <c r="AF149" s="178"/>
      <c r="AG149" s="178"/>
      <c r="AH149" s="178"/>
      <c r="AI149" s="178"/>
      <c r="AJ149" s="178"/>
      <c r="AK149" s="178"/>
      <c r="AL149" s="178"/>
      <c r="AM149" s="178"/>
      <c r="AN149" s="178"/>
      <c r="AO149" s="178"/>
      <c r="AP149" s="178"/>
      <c r="AQ149" s="178"/>
      <c r="AR149" s="178"/>
      <c r="AS149" s="178"/>
      <c r="AT149" s="178"/>
      <c r="AU149" s="178"/>
      <c r="AV149" s="178"/>
      <c r="AW149" s="178"/>
      <c r="AX149" s="178"/>
      <c r="AY149" s="178"/>
      <c r="AZ149" s="178"/>
      <c r="BA149" s="178"/>
      <c r="BB149" s="178"/>
      <c r="BC149" s="178"/>
      <c r="BD149" s="178"/>
      <c r="BE149" s="178"/>
    </row>
    <row r="150" ht="15.75" customHeight="1">
      <c r="A150" s="178"/>
      <c r="B150" s="178"/>
      <c r="C150" s="178"/>
      <c r="D150" s="710"/>
      <c r="E150" s="178"/>
      <c r="F150" s="178"/>
      <c r="G150" s="178"/>
      <c r="H150" s="178"/>
      <c r="I150" s="178"/>
      <c r="J150" s="178"/>
      <c r="K150" s="178"/>
      <c r="L150" s="178"/>
      <c r="M150" s="178"/>
      <c r="N150" s="178"/>
      <c r="O150" s="178"/>
      <c r="P150" s="178"/>
      <c r="Q150" s="178"/>
      <c r="R150" s="178"/>
      <c r="S150" s="178"/>
      <c r="T150" s="178"/>
      <c r="U150" s="178"/>
      <c r="V150" s="178"/>
      <c r="W150" s="178"/>
      <c r="X150" s="178"/>
      <c r="Y150" s="178"/>
      <c r="Z150" s="178"/>
      <c r="AA150" s="178"/>
      <c r="AB150" s="178"/>
      <c r="AC150" s="178"/>
      <c r="AD150" s="178"/>
      <c r="AE150" s="178"/>
      <c r="AF150" s="178"/>
      <c r="AG150" s="178"/>
      <c r="AH150" s="178"/>
      <c r="AI150" s="178"/>
      <c r="AJ150" s="178"/>
      <c r="AK150" s="178"/>
      <c r="AL150" s="178"/>
      <c r="AM150" s="178"/>
      <c r="AN150" s="178"/>
      <c r="AO150" s="178"/>
      <c r="AP150" s="178"/>
      <c r="AQ150" s="178"/>
      <c r="AR150" s="178"/>
      <c r="AS150" s="178"/>
      <c r="AT150" s="178"/>
      <c r="AU150" s="178"/>
      <c r="AV150" s="178"/>
      <c r="AW150" s="178"/>
      <c r="AX150" s="178"/>
      <c r="AY150" s="178"/>
      <c r="AZ150" s="178"/>
      <c r="BA150" s="178"/>
      <c r="BB150" s="178"/>
      <c r="BC150" s="178"/>
      <c r="BD150" s="178"/>
      <c r="BE150" s="178"/>
    </row>
    <row r="151" ht="15.75" customHeight="1">
      <c r="A151" s="178"/>
      <c r="B151" s="178"/>
      <c r="C151" s="178"/>
      <c r="D151" s="710"/>
      <c r="E151" s="178"/>
      <c r="F151" s="178"/>
      <c r="G151" s="178"/>
      <c r="H151" s="178"/>
      <c r="I151" s="178"/>
      <c r="J151" s="178"/>
      <c r="K151" s="178"/>
      <c r="L151" s="178"/>
      <c r="M151" s="178"/>
      <c r="N151" s="178"/>
      <c r="O151" s="178"/>
      <c r="P151" s="178"/>
      <c r="Q151" s="178"/>
      <c r="R151" s="178"/>
      <c r="S151" s="178"/>
      <c r="T151" s="178"/>
      <c r="U151" s="178"/>
      <c r="V151" s="178"/>
      <c r="W151" s="178"/>
      <c r="X151" s="178"/>
      <c r="Y151" s="178"/>
      <c r="Z151" s="178"/>
      <c r="AA151" s="178"/>
      <c r="AB151" s="178"/>
      <c r="AC151" s="178"/>
      <c r="AD151" s="178"/>
      <c r="AE151" s="178"/>
      <c r="AF151" s="178"/>
      <c r="AG151" s="178"/>
      <c r="AH151" s="178"/>
      <c r="AI151" s="178"/>
      <c r="AJ151" s="178"/>
      <c r="AK151" s="178"/>
      <c r="AL151" s="178"/>
      <c r="AM151" s="178"/>
      <c r="AN151" s="178"/>
      <c r="AO151" s="178"/>
      <c r="AP151" s="178"/>
      <c r="AQ151" s="178"/>
      <c r="AR151" s="178"/>
      <c r="AS151" s="178"/>
      <c r="AT151" s="178"/>
      <c r="AU151" s="178"/>
      <c r="AV151" s="178"/>
      <c r="AW151" s="178"/>
      <c r="AX151" s="178"/>
      <c r="AY151" s="178"/>
      <c r="AZ151" s="178"/>
      <c r="BA151" s="178"/>
      <c r="BB151" s="178"/>
      <c r="BC151" s="178"/>
      <c r="BD151" s="178"/>
      <c r="BE151" s="178"/>
    </row>
    <row r="152" ht="15.75" customHeight="1">
      <c r="A152" s="178"/>
      <c r="B152" s="178"/>
      <c r="C152" s="178"/>
      <c r="D152" s="710"/>
      <c r="E152" s="178"/>
      <c r="F152" s="178"/>
      <c r="G152" s="178"/>
      <c r="H152" s="178"/>
      <c r="I152" s="178"/>
      <c r="J152" s="178"/>
      <c r="K152" s="178"/>
      <c r="L152" s="178"/>
      <c r="M152" s="178"/>
      <c r="N152" s="178"/>
      <c r="O152" s="178"/>
      <c r="P152" s="178"/>
      <c r="Q152" s="178"/>
      <c r="R152" s="178"/>
      <c r="S152" s="178"/>
      <c r="T152" s="178"/>
      <c r="U152" s="178"/>
      <c r="V152" s="178"/>
      <c r="W152" s="178"/>
      <c r="X152" s="178"/>
      <c r="Y152" s="178"/>
      <c r="Z152" s="178"/>
      <c r="AA152" s="178"/>
      <c r="AB152" s="178"/>
      <c r="AC152" s="178"/>
      <c r="AD152" s="178"/>
      <c r="AE152" s="178"/>
      <c r="AF152" s="178"/>
      <c r="AG152" s="178"/>
      <c r="AH152" s="178"/>
      <c r="AI152" s="178"/>
      <c r="AJ152" s="178"/>
      <c r="AK152" s="178"/>
      <c r="AL152" s="178"/>
      <c r="AM152" s="178"/>
      <c r="AN152" s="178"/>
      <c r="AO152" s="178"/>
      <c r="AP152" s="178"/>
      <c r="AQ152" s="178"/>
      <c r="AR152" s="178"/>
      <c r="AS152" s="178"/>
      <c r="AT152" s="178"/>
      <c r="AU152" s="178"/>
      <c r="AV152" s="178"/>
      <c r="AW152" s="178"/>
      <c r="AX152" s="178"/>
      <c r="AY152" s="178"/>
      <c r="AZ152" s="178"/>
      <c r="BA152" s="178"/>
      <c r="BB152" s="178"/>
      <c r="BC152" s="178"/>
      <c r="BD152" s="178"/>
      <c r="BE152" s="178"/>
    </row>
    <row r="153" ht="15.75" customHeight="1">
      <c r="A153" s="178"/>
      <c r="B153" s="178"/>
      <c r="C153" s="178"/>
      <c r="D153" s="710"/>
      <c r="E153" s="178"/>
      <c r="F153" s="178"/>
      <c r="G153" s="178"/>
      <c r="H153" s="178"/>
      <c r="I153" s="178"/>
      <c r="J153" s="178"/>
      <c r="K153" s="178"/>
      <c r="L153" s="178"/>
      <c r="M153" s="178"/>
      <c r="N153" s="178"/>
      <c r="O153" s="178"/>
      <c r="P153" s="178"/>
      <c r="Q153" s="178"/>
      <c r="R153" s="178"/>
      <c r="S153" s="178"/>
      <c r="T153" s="178"/>
      <c r="U153" s="178"/>
      <c r="V153" s="178"/>
      <c r="W153" s="178"/>
      <c r="X153" s="178"/>
      <c r="Y153" s="178"/>
      <c r="Z153" s="178"/>
      <c r="AA153" s="178"/>
      <c r="AB153" s="178"/>
      <c r="AC153" s="178"/>
      <c r="AD153" s="178"/>
      <c r="AE153" s="178"/>
      <c r="AF153" s="178"/>
      <c r="AG153" s="178"/>
      <c r="AH153" s="178"/>
      <c r="AI153" s="178"/>
      <c r="AJ153" s="178"/>
      <c r="AK153" s="178"/>
      <c r="AL153" s="178"/>
      <c r="AM153" s="178"/>
      <c r="AN153" s="178"/>
      <c r="AO153" s="178"/>
      <c r="AP153" s="178"/>
      <c r="AQ153" s="178"/>
      <c r="AR153" s="178"/>
      <c r="AS153" s="178"/>
      <c r="AT153" s="178"/>
      <c r="AU153" s="178"/>
      <c r="AV153" s="178"/>
      <c r="AW153" s="178"/>
      <c r="AX153" s="178"/>
      <c r="AY153" s="178"/>
      <c r="AZ153" s="178"/>
      <c r="BA153" s="178"/>
      <c r="BB153" s="178"/>
      <c r="BC153" s="178"/>
      <c r="BD153" s="178"/>
      <c r="BE153" s="178"/>
    </row>
    <row r="154" ht="15.75" customHeight="1">
      <c r="A154" s="178"/>
      <c r="B154" s="178"/>
      <c r="C154" s="178"/>
      <c r="D154" s="710"/>
      <c r="E154" s="178"/>
      <c r="F154" s="178"/>
      <c r="G154" s="178"/>
      <c r="H154" s="178"/>
      <c r="I154" s="178"/>
      <c r="J154" s="178"/>
      <c r="K154" s="178"/>
      <c r="L154" s="178"/>
      <c r="M154" s="178"/>
      <c r="N154" s="178"/>
      <c r="O154" s="178"/>
      <c r="P154" s="178"/>
      <c r="Q154" s="178"/>
      <c r="R154" s="178"/>
      <c r="S154" s="178"/>
      <c r="T154" s="178"/>
      <c r="U154" s="178"/>
      <c r="V154" s="178"/>
      <c r="W154" s="178"/>
      <c r="X154" s="178"/>
      <c r="Y154" s="178"/>
      <c r="Z154" s="178"/>
      <c r="AA154" s="178"/>
      <c r="AB154" s="178"/>
      <c r="AC154" s="178"/>
      <c r="AD154" s="178"/>
      <c r="AE154" s="178"/>
      <c r="AF154" s="178"/>
      <c r="AG154" s="178"/>
      <c r="AH154" s="178"/>
      <c r="AI154" s="178"/>
      <c r="AJ154" s="178"/>
      <c r="AK154" s="178"/>
      <c r="AL154" s="178"/>
      <c r="AM154" s="178"/>
      <c r="AN154" s="178"/>
      <c r="AO154" s="178"/>
      <c r="AP154" s="178"/>
      <c r="AQ154" s="178"/>
      <c r="AR154" s="178"/>
      <c r="AS154" s="178"/>
      <c r="AT154" s="178"/>
      <c r="AU154" s="178"/>
      <c r="AV154" s="178"/>
      <c r="AW154" s="178"/>
      <c r="AX154" s="178"/>
      <c r="AY154" s="178"/>
      <c r="AZ154" s="178"/>
      <c r="BA154" s="178"/>
      <c r="BB154" s="178"/>
      <c r="BC154" s="178"/>
      <c r="BD154" s="178"/>
      <c r="BE154" s="178"/>
    </row>
    <row r="155" ht="15.75" customHeight="1">
      <c r="A155" s="178"/>
      <c r="B155" s="178"/>
      <c r="C155" s="178"/>
      <c r="D155" s="710"/>
      <c r="E155" s="178"/>
      <c r="F155" s="178"/>
      <c r="G155" s="178"/>
      <c r="H155" s="178"/>
      <c r="I155" s="178"/>
      <c r="J155" s="178"/>
      <c r="K155" s="178"/>
      <c r="L155" s="178"/>
      <c r="M155" s="178"/>
      <c r="N155" s="178"/>
      <c r="O155" s="178"/>
      <c r="P155" s="178"/>
      <c r="Q155" s="178"/>
      <c r="R155" s="178"/>
      <c r="S155" s="178"/>
      <c r="T155" s="178"/>
      <c r="U155" s="178"/>
      <c r="V155" s="178"/>
      <c r="W155" s="178"/>
      <c r="X155" s="178"/>
      <c r="Y155" s="178"/>
      <c r="Z155" s="178"/>
      <c r="AA155" s="178"/>
      <c r="AB155" s="178"/>
      <c r="AC155" s="178"/>
      <c r="AD155" s="178"/>
      <c r="AE155" s="178"/>
      <c r="AF155" s="178"/>
      <c r="AG155" s="178"/>
      <c r="AH155" s="178"/>
      <c r="AI155" s="178"/>
      <c r="AJ155" s="178"/>
      <c r="AK155" s="178"/>
      <c r="AL155" s="178"/>
      <c r="AM155" s="178"/>
      <c r="AN155" s="178"/>
      <c r="AO155" s="178"/>
      <c r="AP155" s="178"/>
      <c r="AQ155" s="178"/>
      <c r="AR155" s="178"/>
      <c r="AS155" s="178"/>
      <c r="AT155" s="178"/>
      <c r="AU155" s="178"/>
      <c r="AV155" s="178"/>
      <c r="AW155" s="178"/>
      <c r="AX155" s="178"/>
      <c r="AY155" s="178"/>
      <c r="AZ155" s="178"/>
      <c r="BA155" s="178"/>
      <c r="BB155" s="178"/>
      <c r="BC155" s="178"/>
      <c r="BD155" s="178"/>
      <c r="BE155" s="178"/>
    </row>
    <row r="156" ht="15.75" customHeight="1">
      <c r="A156" s="178"/>
      <c r="B156" s="178"/>
      <c r="C156" s="178"/>
      <c r="D156" s="710"/>
      <c r="E156" s="178"/>
      <c r="F156" s="178"/>
      <c r="G156" s="178"/>
      <c r="H156" s="178"/>
      <c r="I156" s="178"/>
      <c r="J156" s="178"/>
      <c r="K156" s="178"/>
      <c r="L156" s="178"/>
      <c r="M156" s="178"/>
      <c r="N156" s="178"/>
      <c r="O156" s="178"/>
      <c r="P156" s="178"/>
      <c r="Q156" s="178"/>
      <c r="R156" s="178"/>
      <c r="S156" s="178"/>
      <c r="T156" s="178"/>
      <c r="U156" s="178"/>
      <c r="V156" s="178"/>
      <c r="W156" s="178"/>
      <c r="X156" s="178"/>
      <c r="Y156" s="178"/>
      <c r="Z156" s="178"/>
      <c r="AA156" s="178"/>
      <c r="AB156" s="178"/>
      <c r="AC156" s="178"/>
      <c r="AD156" s="178"/>
      <c r="AE156" s="178"/>
      <c r="AF156" s="178"/>
      <c r="AG156" s="178"/>
      <c r="AH156" s="178"/>
      <c r="AI156" s="178"/>
      <c r="AJ156" s="178"/>
      <c r="AK156" s="178"/>
      <c r="AL156" s="178"/>
      <c r="AM156" s="178"/>
      <c r="AN156" s="178"/>
      <c r="AO156" s="178"/>
      <c r="AP156" s="178"/>
      <c r="AQ156" s="178"/>
      <c r="AR156" s="178"/>
      <c r="AS156" s="178"/>
      <c r="AT156" s="178"/>
      <c r="AU156" s="178"/>
      <c r="AV156" s="178"/>
      <c r="AW156" s="178"/>
      <c r="AX156" s="178"/>
      <c r="AY156" s="178"/>
      <c r="AZ156" s="178"/>
      <c r="BA156" s="178"/>
      <c r="BB156" s="178"/>
      <c r="BC156" s="178"/>
      <c r="BD156" s="178"/>
      <c r="BE156" s="178"/>
    </row>
    <row r="157" ht="15.75" customHeight="1">
      <c r="A157" s="178"/>
      <c r="B157" s="178"/>
      <c r="C157" s="178"/>
      <c r="D157" s="710"/>
      <c r="E157" s="178"/>
      <c r="F157" s="178"/>
      <c r="G157" s="178"/>
      <c r="H157" s="178"/>
      <c r="I157" s="178"/>
      <c r="J157" s="178"/>
      <c r="K157" s="178"/>
      <c r="L157" s="178"/>
      <c r="M157" s="178"/>
      <c r="N157" s="178"/>
      <c r="O157" s="178"/>
      <c r="P157" s="178"/>
      <c r="Q157" s="178"/>
      <c r="R157" s="178"/>
      <c r="S157" s="178"/>
      <c r="T157" s="178"/>
      <c r="U157" s="178"/>
      <c r="V157" s="178"/>
      <c r="W157" s="178"/>
      <c r="X157" s="178"/>
      <c r="Y157" s="178"/>
      <c r="Z157" s="178"/>
      <c r="AA157" s="178"/>
      <c r="AB157" s="178"/>
      <c r="AC157" s="178"/>
      <c r="AD157" s="178"/>
      <c r="AE157" s="178"/>
      <c r="AF157" s="178"/>
      <c r="AG157" s="178"/>
      <c r="AH157" s="178"/>
      <c r="AI157" s="178"/>
      <c r="AJ157" s="178"/>
      <c r="AK157" s="178"/>
      <c r="AL157" s="178"/>
      <c r="AM157" s="178"/>
      <c r="AN157" s="178"/>
      <c r="AO157" s="178"/>
      <c r="AP157" s="178"/>
      <c r="AQ157" s="178"/>
      <c r="AR157" s="178"/>
      <c r="AS157" s="178"/>
      <c r="AT157" s="178"/>
      <c r="AU157" s="178"/>
      <c r="AV157" s="178"/>
      <c r="AW157" s="178"/>
      <c r="AX157" s="178"/>
      <c r="AY157" s="178"/>
      <c r="AZ157" s="178"/>
      <c r="BA157" s="178"/>
      <c r="BB157" s="178"/>
      <c r="BC157" s="178"/>
      <c r="BD157" s="178"/>
      <c r="BE157" s="178"/>
    </row>
    <row r="158" ht="15.75" customHeight="1">
      <c r="A158" s="178"/>
      <c r="B158" s="178"/>
      <c r="C158" s="178"/>
      <c r="D158" s="710"/>
      <c r="E158" s="178"/>
      <c r="F158" s="178"/>
      <c r="G158" s="178"/>
      <c r="H158" s="178"/>
      <c r="I158" s="178"/>
      <c r="J158" s="178"/>
      <c r="K158" s="178"/>
      <c r="L158" s="178"/>
      <c r="M158" s="178"/>
      <c r="N158" s="178"/>
      <c r="O158" s="178"/>
      <c r="P158" s="178"/>
      <c r="Q158" s="178"/>
      <c r="R158" s="178"/>
      <c r="S158" s="178"/>
      <c r="T158" s="178"/>
      <c r="U158" s="178"/>
      <c r="V158" s="178"/>
      <c r="W158" s="178"/>
      <c r="X158" s="178"/>
      <c r="Y158" s="178"/>
      <c r="Z158" s="178"/>
      <c r="AA158" s="178"/>
      <c r="AB158" s="178"/>
      <c r="AC158" s="178"/>
      <c r="AD158" s="178"/>
      <c r="AE158" s="178"/>
      <c r="AF158" s="178"/>
      <c r="AG158" s="178"/>
      <c r="AH158" s="178"/>
      <c r="AI158" s="178"/>
      <c r="AJ158" s="178"/>
      <c r="AK158" s="178"/>
      <c r="AL158" s="178"/>
      <c r="AM158" s="178"/>
      <c r="AN158" s="178"/>
      <c r="AO158" s="178"/>
      <c r="AP158" s="178"/>
      <c r="AQ158" s="178"/>
      <c r="AR158" s="178"/>
      <c r="AS158" s="178"/>
      <c r="AT158" s="178"/>
      <c r="AU158" s="178"/>
      <c r="AV158" s="178"/>
      <c r="AW158" s="178"/>
      <c r="AX158" s="178"/>
      <c r="AY158" s="178"/>
      <c r="AZ158" s="178"/>
      <c r="BA158" s="178"/>
      <c r="BB158" s="178"/>
      <c r="BC158" s="178"/>
      <c r="BD158" s="178"/>
      <c r="BE158" s="178"/>
    </row>
    <row r="159" ht="15.75" customHeight="1">
      <c r="A159" s="178"/>
      <c r="B159" s="178"/>
      <c r="C159" s="178"/>
      <c r="D159" s="710"/>
      <c r="E159" s="178"/>
      <c r="F159" s="178"/>
      <c r="G159" s="178"/>
      <c r="H159" s="178"/>
      <c r="I159" s="178"/>
      <c r="J159" s="178"/>
      <c r="K159" s="178"/>
      <c r="L159" s="178"/>
      <c r="M159" s="178"/>
      <c r="N159" s="178"/>
      <c r="O159" s="178"/>
      <c r="P159" s="178"/>
      <c r="Q159" s="178"/>
      <c r="R159" s="178"/>
      <c r="S159" s="178"/>
      <c r="T159" s="178"/>
      <c r="U159" s="178"/>
      <c r="V159" s="178"/>
      <c r="W159" s="178"/>
      <c r="X159" s="178"/>
      <c r="Y159" s="178"/>
      <c r="Z159" s="178"/>
      <c r="AA159" s="178"/>
      <c r="AB159" s="178"/>
      <c r="AC159" s="178"/>
      <c r="AD159" s="178"/>
      <c r="AE159" s="178"/>
      <c r="AF159" s="178"/>
      <c r="AG159" s="178"/>
      <c r="AH159" s="178"/>
      <c r="AI159" s="178"/>
      <c r="AJ159" s="178"/>
      <c r="AK159" s="178"/>
      <c r="AL159" s="178"/>
      <c r="AM159" s="178"/>
      <c r="AN159" s="178"/>
      <c r="AO159" s="178"/>
      <c r="AP159" s="178"/>
      <c r="AQ159" s="178"/>
      <c r="AR159" s="178"/>
      <c r="AS159" s="178"/>
      <c r="AT159" s="178"/>
      <c r="AU159" s="178"/>
      <c r="AV159" s="178"/>
      <c r="AW159" s="178"/>
      <c r="AX159" s="178"/>
      <c r="AY159" s="178"/>
      <c r="AZ159" s="178"/>
      <c r="BA159" s="178"/>
      <c r="BB159" s="178"/>
      <c r="BC159" s="178"/>
      <c r="BD159" s="178"/>
      <c r="BE159" s="178"/>
    </row>
    <row r="160" ht="15.75" customHeight="1">
      <c r="A160" s="178"/>
      <c r="B160" s="178"/>
      <c r="C160" s="178"/>
      <c r="D160" s="710"/>
      <c r="E160" s="178"/>
      <c r="F160" s="178"/>
      <c r="G160" s="178"/>
      <c r="H160" s="178"/>
      <c r="I160" s="178"/>
      <c r="J160" s="178"/>
      <c r="K160" s="178"/>
      <c r="L160" s="178"/>
      <c r="M160" s="178"/>
      <c r="N160" s="178"/>
      <c r="O160" s="178"/>
      <c r="P160" s="178"/>
      <c r="Q160" s="178"/>
      <c r="R160" s="178"/>
      <c r="S160" s="178"/>
      <c r="T160" s="178"/>
      <c r="U160" s="178"/>
      <c r="V160" s="178"/>
      <c r="W160" s="178"/>
      <c r="X160" s="178"/>
      <c r="Y160" s="178"/>
      <c r="Z160" s="178"/>
      <c r="AA160" s="178"/>
      <c r="AB160" s="178"/>
      <c r="AC160" s="178"/>
      <c r="AD160" s="178"/>
      <c r="AE160" s="178"/>
      <c r="AF160" s="178"/>
      <c r="AG160" s="178"/>
      <c r="AH160" s="178"/>
      <c r="AI160" s="178"/>
      <c r="AJ160" s="178"/>
      <c r="AK160" s="178"/>
      <c r="AL160" s="178"/>
      <c r="AM160" s="178"/>
      <c r="AN160" s="178"/>
      <c r="AO160" s="178"/>
      <c r="AP160" s="178"/>
      <c r="AQ160" s="178"/>
      <c r="AR160" s="178"/>
      <c r="AS160" s="178"/>
      <c r="AT160" s="178"/>
      <c r="AU160" s="178"/>
      <c r="AV160" s="178"/>
      <c r="AW160" s="178"/>
      <c r="AX160" s="178"/>
      <c r="AY160" s="178"/>
      <c r="AZ160" s="178"/>
      <c r="BA160" s="178"/>
      <c r="BB160" s="178"/>
      <c r="BC160" s="178"/>
      <c r="BD160" s="178"/>
      <c r="BE160" s="178"/>
    </row>
    <row r="161" ht="15.75" customHeight="1">
      <c r="A161" s="178"/>
      <c r="B161" s="178"/>
      <c r="C161" s="178"/>
      <c r="D161" s="710"/>
      <c r="E161" s="178"/>
      <c r="F161" s="178"/>
      <c r="G161" s="178"/>
      <c r="H161" s="178"/>
      <c r="I161" s="178"/>
      <c r="J161" s="178"/>
      <c r="K161" s="178"/>
      <c r="L161" s="178"/>
      <c r="M161" s="178"/>
      <c r="N161" s="178"/>
      <c r="O161" s="178"/>
      <c r="P161" s="178"/>
      <c r="Q161" s="178"/>
      <c r="R161" s="178"/>
      <c r="S161" s="178"/>
      <c r="T161" s="178"/>
      <c r="U161" s="178"/>
      <c r="V161" s="178"/>
      <c r="W161" s="178"/>
      <c r="X161" s="178"/>
      <c r="Y161" s="178"/>
      <c r="Z161" s="178"/>
      <c r="AA161" s="178"/>
      <c r="AB161" s="178"/>
      <c r="AC161" s="178"/>
      <c r="AD161" s="178"/>
      <c r="AE161" s="178"/>
      <c r="AF161" s="178"/>
      <c r="AG161" s="178"/>
      <c r="AH161" s="178"/>
      <c r="AI161" s="178"/>
      <c r="AJ161" s="178"/>
      <c r="AK161" s="178"/>
      <c r="AL161" s="178"/>
      <c r="AM161" s="178"/>
      <c r="AN161" s="178"/>
      <c r="AO161" s="178"/>
      <c r="AP161" s="178"/>
      <c r="AQ161" s="178"/>
      <c r="AR161" s="178"/>
      <c r="AS161" s="178"/>
      <c r="AT161" s="178"/>
      <c r="AU161" s="178"/>
      <c r="AV161" s="178"/>
      <c r="AW161" s="178"/>
      <c r="AX161" s="178"/>
      <c r="AY161" s="178"/>
      <c r="AZ161" s="178"/>
      <c r="BA161" s="178"/>
      <c r="BB161" s="178"/>
      <c r="BC161" s="178"/>
      <c r="BD161" s="178"/>
      <c r="BE161" s="178"/>
    </row>
    <row r="162" ht="15.75" customHeight="1">
      <c r="A162" s="178"/>
      <c r="B162" s="178"/>
      <c r="C162" s="178"/>
      <c r="D162" s="710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</row>
    <row r="163" ht="15.75" customHeight="1">
      <c r="A163" s="178"/>
      <c r="B163" s="178"/>
      <c r="C163" s="178"/>
      <c r="D163" s="710"/>
      <c r="E163" s="178"/>
      <c r="F163" s="178"/>
      <c r="G163" s="178"/>
      <c r="H163" s="178"/>
      <c r="I163" s="178"/>
      <c r="J163" s="178"/>
      <c r="K163" s="178"/>
      <c r="L163" s="178"/>
      <c r="M163" s="178"/>
      <c r="N163" s="178"/>
      <c r="O163" s="178"/>
      <c r="P163" s="178"/>
      <c r="Q163" s="178"/>
      <c r="R163" s="178"/>
      <c r="S163" s="178"/>
      <c r="T163" s="178"/>
      <c r="U163" s="178"/>
      <c r="V163" s="178"/>
      <c r="W163" s="178"/>
      <c r="X163" s="178"/>
      <c r="Y163" s="178"/>
      <c r="Z163" s="178"/>
      <c r="AA163" s="178"/>
      <c r="AB163" s="178"/>
      <c r="AC163" s="178"/>
      <c r="AD163" s="178"/>
      <c r="AE163" s="178"/>
      <c r="AF163" s="178"/>
      <c r="AG163" s="178"/>
      <c r="AH163" s="178"/>
      <c r="AI163" s="178"/>
      <c r="AJ163" s="178"/>
      <c r="AK163" s="178"/>
      <c r="AL163" s="178"/>
      <c r="AM163" s="178"/>
      <c r="AN163" s="178"/>
      <c r="AO163" s="178"/>
      <c r="AP163" s="178"/>
      <c r="AQ163" s="178"/>
      <c r="AR163" s="178"/>
      <c r="AS163" s="178"/>
      <c r="AT163" s="178"/>
      <c r="AU163" s="178"/>
      <c r="AV163" s="178"/>
      <c r="AW163" s="178"/>
      <c r="AX163" s="178"/>
      <c r="AY163" s="178"/>
      <c r="AZ163" s="178"/>
      <c r="BA163" s="178"/>
      <c r="BB163" s="178"/>
      <c r="BC163" s="178"/>
      <c r="BD163" s="178"/>
      <c r="BE163" s="178"/>
    </row>
    <row r="164" ht="15.75" customHeight="1">
      <c r="A164" s="178"/>
      <c r="B164" s="178"/>
      <c r="C164" s="178"/>
      <c r="D164" s="710"/>
      <c r="E164" s="178"/>
      <c r="F164" s="178"/>
      <c r="G164" s="178"/>
      <c r="H164" s="178"/>
      <c r="I164" s="178"/>
      <c r="J164" s="178"/>
      <c r="K164" s="178"/>
      <c r="L164" s="178"/>
      <c r="M164" s="178"/>
      <c r="N164" s="178"/>
      <c r="O164" s="178"/>
      <c r="P164" s="178"/>
      <c r="Q164" s="178"/>
      <c r="R164" s="178"/>
      <c r="S164" s="178"/>
      <c r="T164" s="178"/>
      <c r="U164" s="178"/>
      <c r="V164" s="178"/>
      <c r="W164" s="178"/>
      <c r="X164" s="178"/>
      <c r="Y164" s="178"/>
      <c r="Z164" s="178"/>
      <c r="AA164" s="178"/>
      <c r="AB164" s="178"/>
      <c r="AC164" s="178"/>
      <c r="AD164" s="178"/>
      <c r="AE164" s="178"/>
      <c r="AF164" s="178"/>
      <c r="AG164" s="178"/>
      <c r="AH164" s="178"/>
      <c r="AI164" s="178"/>
      <c r="AJ164" s="178"/>
      <c r="AK164" s="178"/>
      <c r="AL164" s="178"/>
      <c r="AM164" s="178"/>
      <c r="AN164" s="178"/>
      <c r="AO164" s="178"/>
      <c r="AP164" s="178"/>
      <c r="AQ164" s="178"/>
      <c r="AR164" s="178"/>
      <c r="AS164" s="178"/>
      <c r="AT164" s="178"/>
      <c r="AU164" s="178"/>
      <c r="AV164" s="178"/>
      <c r="AW164" s="178"/>
      <c r="AX164" s="178"/>
      <c r="AY164" s="178"/>
      <c r="AZ164" s="178"/>
      <c r="BA164" s="178"/>
      <c r="BB164" s="178"/>
      <c r="BC164" s="178"/>
      <c r="BD164" s="178"/>
      <c r="BE164" s="178"/>
    </row>
    <row r="165" ht="15.75" customHeight="1">
      <c r="A165" s="178"/>
      <c r="B165" s="178"/>
      <c r="C165" s="178"/>
      <c r="D165" s="710"/>
      <c r="E165" s="178"/>
      <c r="F165" s="178"/>
      <c r="G165" s="178"/>
      <c r="H165" s="178"/>
      <c r="I165" s="178"/>
      <c r="J165" s="178"/>
      <c r="K165" s="178"/>
      <c r="L165" s="178"/>
      <c r="M165" s="178"/>
      <c r="N165" s="178"/>
      <c r="O165" s="178"/>
      <c r="P165" s="178"/>
      <c r="Q165" s="178"/>
      <c r="R165" s="178"/>
      <c r="S165" s="178"/>
      <c r="T165" s="178"/>
      <c r="U165" s="178"/>
      <c r="V165" s="178"/>
      <c r="W165" s="178"/>
      <c r="X165" s="178"/>
      <c r="Y165" s="178"/>
      <c r="Z165" s="178"/>
      <c r="AA165" s="178"/>
      <c r="AB165" s="178"/>
      <c r="AC165" s="178"/>
      <c r="AD165" s="178"/>
      <c r="AE165" s="178"/>
      <c r="AF165" s="178"/>
      <c r="AG165" s="178"/>
      <c r="AH165" s="178"/>
      <c r="AI165" s="178"/>
      <c r="AJ165" s="178"/>
      <c r="AK165" s="178"/>
      <c r="AL165" s="178"/>
      <c r="AM165" s="178"/>
      <c r="AN165" s="178"/>
      <c r="AO165" s="178"/>
      <c r="AP165" s="178"/>
      <c r="AQ165" s="178"/>
      <c r="AR165" s="178"/>
      <c r="AS165" s="178"/>
      <c r="AT165" s="178"/>
      <c r="AU165" s="178"/>
      <c r="AV165" s="178"/>
      <c r="AW165" s="178"/>
      <c r="AX165" s="178"/>
      <c r="AY165" s="178"/>
      <c r="AZ165" s="178"/>
      <c r="BA165" s="178"/>
      <c r="BB165" s="178"/>
      <c r="BC165" s="178"/>
      <c r="BD165" s="178"/>
      <c r="BE165" s="178"/>
    </row>
    <row r="166" ht="15.75" customHeight="1">
      <c r="A166" s="178"/>
      <c r="B166" s="178"/>
      <c r="C166" s="178"/>
      <c r="D166" s="710"/>
      <c r="E166" s="178"/>
      <c r="F166" s="178"/>
      <c r="G166" s="178"/>
      <c r="H166" s="178"/>
      <c r="I166" s="178"/>
      <c r="J166" s="178"/>
      <c r="K166" s="178"/>
      <c r="L166" s="178"/>
      <c r="M166" s="178"/>
      <c r="N166" s="178"/>
      <c r="O166" s="178"/>
      <c r="P166" s="178"/>
      <c r="Q166" s="178"/>
      <c r="R166" s="178"/>
      <c r="S166" s="178"/>
      <c r="T166" s="178"/>
      <c r="U166" s="178"/>
      <c r="V166" s="178"/>
      <c r="W166" s="178"/>
      <c r="X166" s="178"/>
      <c r="Y166" s="178"/>
      <c r="Z166" s="178"/>
      <c r="AA166" s="178"/>
      <c r="AB166" s="178"/>
      <c r="AC166" s="178"/>
      <c r="AD166" s="178"/>
      <c r="AE166" s="178"/>
      <c r="AF166" s="178"/>
      <c r="AG166" s="178"/>
      <c r="AH166" s="178"/>
      <c r="AI166" s="178"/>
      <c r="AJ166" s="178"/>
      <c r="AK166" s="178"/>
      <c r="AL166" s="178"/>
      <c r="AM166" s="178"/>
      <c r="AN166" s="178"/>
      <c r="AO166" s="178"/>
      <c r="AP166" s="178"/>
      <c r="AQ166" s="178"/>
      <c r="AR166" s="178"/>
      <c r="AS166" s="178"/>
      <c r="AT166" s="178"/>
      <c r="AU166" s="178"/>
      <c r="AV166" s="178"/>
      <c r="AW166" s="178"/>
      <c r="AX166" s="178"/>
      <c r="AY166" s="178"/>
      <c r="AZ166" s="178"/>
      <c r="BA166" s="178"/>
      <c r="BB166" s="178"/>
      <c r="BC166" s="178"/>
      <c r="BD166" s="178"/>
      <c r="BE166" s="178"/>
    </row>
    <row r="167" ht="15.75" customHeight="1">
      <c r="A167" s="178"/>
      <c r="B167" s="178"/>
      <c r="C167" s="178"/>
      <c r="D167" s="710"/>
      <c r="E167" s="178"/>
      <c r="F167" s="178"/>
      <c r="G167" s="178"/>
      <c r="H167" s="178"/>
      <c r="I167" s="178"/>
      <c r="J167" s="178"/>
      <c r="K167" s="178"/>
      <c r="L167" s="178"/>
      <c r="M167" s="178"/>
      <c r="N167" s="178"/>
      <c r="O167" s="178"/>
      <c r="P167" s="178"/>
      <c r="Q167" s="178"/>
      <c r="R167" s="178"/>
      <c r="S167" s="178"/>
      <c r="T167" s="178"/>
      <c r="U167" s="178"/>
      <c r="V167" s="178"/>
      <c r="W167" s="178"/>
      <c r="X167" s="178"/>
      <c r="Y167" s="178"/>
      <c r="Z167" s="178"/>
      <c r="AA167" s="178"/>
      <c r="AB167" s="178"/>
      <c r="AC167" s="178"/>
      <c r="AD167" s="178"/>
      <c r="AE167" s="178"/>
      <c r="AF167" s="178"/>
      <c r="AG167" s="178"/>
      <c r="AH167" s="178"/>
      <c r="AI167" s="178"/>
      <c r="AJ167" s="178"/>
      <c r="AK167" s="178"/>
      <c r="AL167" s="178"/>
      <c r="AM167" s="178"/>
      <c r="AN167" s="178"/>
      <c r="AO167" s="178"/>
      <c r="AP167" s="178"/>
      <c r="AQ167" s="178"/>
      <c r="AR167" s="178"/>
      <c r="AS167" s="178"/>
      <c r="AT167" s="178"/>
      <c r="AU167" s="178"/>
      <c r="AV167" s="178"/>
      <c r="AW167" s="178"/>
      <c r="AX167" s="178"/>
      <c r="AY167" s="178"/>
      <c r="AZ167" s="178"/>
      <c r="BA167" s="178"/>
      <c r="BB167" s="178"/>
      <c r="BC167" s="178"/>
      <c r="BD167" s="178"/>
      <c r="BE167" s="178"/>
    </row>
    <row r="168" ht="15.75" customHeight="1">
      <c r="A168" s="178"/>
      <c r="B168" s="178"/>
      <c r="C168" s="178"/>
      <c r="D168" s="710"/>
      <c r="E168" s="178"/>
      <c r="F168" s="178"/>
      <c r="G168" s="178"/>
      <c r="H168" s="178"/>
      <c r="I168" s="178"/>
      <c r="J168" s="178"/>
      <c r="K168" s="178"/>
      <c r="L168" s="178"/>
      <c r="M168" s="178"/>
      <c r="N168" s="178"/>
      <c r="O168" s="178"/>
      <c r="P168" s="178"/>
      <c r="Q168" s="178"/>
      <c r="R168" s="178"/>
      <c r="S168" s="178"/>
      <c r="T168" s="178"/>
      <c r="U168" s="178"/>
      <c r="V168" s="178"/>
      <c r="W168" s="178"/>
      <c r="X168" s="178"/>
      <c r="Y168" s="178"/>
      <c r="Z168" s="178"/>
      <c r="AA168" s="178"/>
      <c r="AB168" s="178"/>
      <c r="AC168" s="178"/>
      <c r="AD168" s="178"/>
      <c r="AE168" s="178"/>
      <c r="AF168" s="178"/>
      <c r="AG168" s="178"/>
      <c r="AH168" s="178"/>
      <c r="AI168" s="178"/>
      <c r="AJ168" s="178"/>
      <c r="AK168" s="178"/>
      <c r="AL168" s="178"/>
      <c r="AM168" s="178"/>
      <c r="AN168" s="178"/>
      <c r="AO168" s="178"/>
      <c r="AP168" s="178"/>
      <c r="AQ168" s="178"/>
      <c r="AR168" s="178"/>
      <c r="AS168" s="178"/>
      <c r="AT168" s="178"/>
      <c r="AU168" s="178"/>
      <c r="AV168" s="178"/>
      <c r="AW168" s="178"/>
      <c r="AX168" s="178"/>
      <c r="AY168" s="178"/>
      <c r="AZ168" s="178"/>
      <c r="BA168" s="178"/>
      <c r="BB168" s="178"/>
      <c r="BC168" s="178"/>
      <c r="BD168" s="178"/>
      <c r="BE168" s="178"/>
    </row>
    <row r="169" ht="15.75" customHeight="1">
      <c r="A169" s="178"/>
      <c r="B169" s="178"/>
      <c r="C169" s="178"/>
      <c r="D169" s="710"/>
      <c r="E169" s="178"/>
      <c r="F169" s="178"/>
      <c r="G169" s="178"/>
      <c r="H169" s="178"/>
      <c r="I169" s="178"/>
      <c r="J169" s="178"/>
      <c r="K169" s="178"/>
      <c r="L169" s="178"/>
      <c r="M169" s="178"/>
      <c r="N169" s="178"/>
      <c r="O169" s="178"/>
      <c r="P169" s="178"/>
      <c r="Q169" s="178"/>
      <c r="R169" s="178"/>
      <c r="S169" s="178"/>
      <c r="T169" s="178"/>
      <c r="U169" s="178"/>
      <c r="V169" s="178"/>
      <c r="W169" s="178"/>
      <c r="X169" s="178"/>
      <c r="Y169" s="178"/>
      <c r="Z169" s="178"/>
      <c r="AA169" s="178"/>
      <c r="AB169" s="178"/>
      <c r="AC169" s="178"/>
      <c r="AD169" s="178"/>
      <c r="AE169" s="178"/>
      <c r="AF169" s="178"/>
      <c r="AG169" s="178"/>
      <c r="AH169" s="178"/>
      <c r="AI169" s="178"/>
      <c r="AJ169" s="178"/>
      <c r="AK169" s="178"/>
      <c r="AL169" s="178"/>
      <c r="AM169" s="178"/>
      <c r="AN169" s="178"/>
      <c r="AO169" s="178"/>
      <c r="AP169" s="178"/>
      <c r="AQ169" s="178"/>
      <c r="AR169" s="178"/>
      <c r="AS169" s="178"/>
      <c r="AT169" s="178"/>
      <c r="AU169" s="178"/>
      <c r="AV169" s="178"/>
      <c r="AW169" s="178"/>
      <c r="AX169" s="178"/>
      <c r="AY169" s="178"/>
      <c r="AZ169" s="178"/>
      <c r="BA169" s="178"/>
      <c r="BB169" s="178"/>
      <c r="BC169" s="178"/>
      <c r="BD169" s="178"/>
      <c r="BE169" s="178"/>
    </row>
    <row r="170" ht="15.75" customHeight="1">
      <c r="A170" s="178"/>
      <c r="B170" s="178"/>
      <c r="C170" s="178"/>
      <c r="D170" s="710"/>
      <c r="E170" s="178"/>
      <c r="F170" s="178"/>
      <c r="G170" s="178"/>
      <c r="H170" s="178"/>
      <c r="I170" s="178"/>
      <c r="J170" s="178"/>
      <c r="K170" s="178"/>
      <c r="L170" s="178"/>
      <c r="M170" s="178"/>
      <c r="N170" s="178"/>
      <c r="O170" s="178"/>
      <c r="P170" s="178"/>
      <c r="Q170" s="178"/>
      <c r="R170" s="178"/>
      <c r="S170" s="178"/>
      <c r="T170" s="178"/>
      <c r="U170" s="178"/>
      <c r="V170" s="178"/>
      <c r="W170" s="178"/>
      <c r="X170" s="178"/>
      <c r="Y170" s="178"/>
      <c r="Z170" s="178"/>
      <c r="AA170" s="178"/>
      <c r="AB170" s="178"/>
      <c r="AC170" s="178"/>
      <c r="AD170" s="178"/>
      <c r="AE170" s="178"/>
      <c r="AF170" s="178"/>
      <c r="AG170" s="178"/>
      <c r="AH170" s="178"/>
      <c r="AI170" s="178"/>
      <c r="AJ170" s="178"/>
      <c r="AK170" s="178"/>
      <c r="AL170" s="178"/>
      <c r="AM170" s="178"/>
      <c r="AN170" s="178"/>
      <c r="AO170" s="178"/>
      <c r="AP170" s="178"/>
      <c r="AQ170" s="178"/>
      <c r="AR170" s="178"/>
      <c r="AS170" s="178"/>
      <c r="AT170" s="178"/>
      <c r="AU170" s="178"/>
      <c r="AV170" s="178"/>
      <c r="AW170" s="178"/>
      <c r="AX170" s="178"/>
      <c r="AY170" s="178"/>
      <c r="AZ170" s="178"/>
      <c r="BA170" s="178"/>
      <c r="BB170" s="178"/>
      <c r="BC170" s="178"/>
      <c r="BD170" s="178"/>
      <c r="BE170" s="178"/>
    </row>
    <row r="171" ht="15.75" customHeight="1">
      <c r="A171" s="178"/>
      <c r="B171" s="178"/>
      <c r="C171" s="178"/>
      <c r="D171" s="710"/>
      <c r="E171" s="178"/>
      <c r="F171" s="178"/>
      <c r="G171" s="178"/>
      <c r="H171" s="178"/>
      <c r="I171" s="178"/>
      <c r="J171" s="178"/>
      <c r="K171" s="178"/>
      <c r="L171" s="178"/>
      <c r="M171" s="178"/>
      <c r="N171" s="178"/>
      <c r="O171" s="178"/>
      <c r="P171" s="178"/>
      <c r="Q171" s="178"/>
      <c r="R171" s="178"/>
      <c r="S171" s="178"/>
      <c r="T171" s="178"/>
      <c r="U171" s="178"/>
      <c r="V171" s="178"/>
      <c r="W171" s="178"/>
      <c r="X171" s="178"/>
      <c r="Y171" s="178"/>
      <c r="Z171" s="178"/>
      <c r="AA171" s="178"/>
      <c r="AB171" s="178"/>
      <c r="AC171" s="178"/>
      <c r="AD171" s="178"/>
      <c r="AE171" s="178"/>
      <c r="AF171" s="178"/>
      <c r="AG171" s="178"/>
      <c r="AH171" s="178"/>
      <c r="AI171" s="178"/>
      <c r="AJ171" s="178"/>
      <c r="AK171" s="178"/>
      <c r="AL171" s="178"/>
      <c r="AM171" s="178"/>
      <c r="AN171" s="178"/>
      <c r="AO171" s="178"/>
      <c r="AP171" s="178"/>
      <c r="AQ171" s="178"/>
      <c r="AR171" s="178"/>
      <c r="AS171" s="178"/>
      <c r="AT171" s="178"/>
      <c r="AU171" s="178"/>
      <c r="AV171" s="178"/>
      <c r="AW171" s="178"/>
      <c r="AX171" s="178"/>
      <c r="AY171" s="178"/>
      <c r="AZ171" s="178"/>
      <c r="BA171" s="178"/>
      <c r="BB171" s="178"/>
      <c r="BC171" s="178"/>
      <c r="BD171" s="178"/>
      <c r="BE171" s="178"/>
    </row>
    <row r="172" ht="15.75" customHeight="1">
      <c r="A172" s="178"/>
      <c r="B172" s="178"/>
      <c r="C172" s="178"/>
      <c r="D172" s="710"/>
      <c r="E172" s="178"/>
      <c r="F172" s="178"/>
      <c r="G172" s="178"/>
      <c r="H172" s="178"/>
      <c r="I172" s="178"/>
      <c r="J172" s="178"/>
      <c r="K172" s="178"/>
      <c r="L172" s="178"/>
      <c r="M172" s="178"/>
      <c r="N172" s="178"/>
      <c r="O172" s="178"/>
      <c r="P172" s="178"/>
      <c r="Q172" s="178"/>
      <c r="R172" s="178"/>
      <c r="S172" s="178"/>
      <c r="T172" s="178"/>
      <c r="U172" s="178"/>
      <c r="V172" s="178"/>
      <c r="W172" s="178"/>
      <c r="X172" s="178"/>
      <c r="Y172" s="178"/>
      <c r="Z172" s="178"/>
      <c r="AA172" s="178"/>
      <c r="AB172" s="178"/>
      <c r="AC172" s="178"/>
      <c r="AD172" s="178"/>
      <c r="AE172" s="178"/>
      <c r="AF172" s="178"/>
      <c r="AG172" s="178"/>
      <c r="AH172" s="178"/>
      <c r="AI172" s="178"/>
      <c r="AJ172" s="178"/>
      <c r="AK172" s="178"/>
      <c r="AL172" s="178"/>
      <c r="AM172" s="178"/>
      <c r="AN172" s="178"/>
      <c r="AO172" s="178"/>
      <c r="AP172" s="178"/>
      <c r="AQ172" s="178"/>
      <c r="AR172" s="178"/>
      <c r="AS172" s="178"/>
      <c r="AT172" s="178"/>
      <c r="AU172" s="178"/>
      <c r="AV172" s="178"/>
      <c r="AW172" s="178"/>
      <c r="AX172" s="178"/>
      <c r="AY172" s="178"/>
      <c r="AZ172" s="178"/>
      <c r="BA172" s="178"/>
      <c r="BB172" s="178"/>
      <c r="BC172" s="178"/>
      <c r="BD172" s="178"/>
      <c r="BE172" s="178"/>
    </row>
    <row r="173" ht="15.75" customHeight="1">
      <c r="A173" s="178"/>
      <c r="B173" s="178"/>
      <c r="C173" s="178"/>
      <c r="D173" s="710"/>
      <c r="E173" s="178"/>
      <c r="F173" s="178"/>
      <c r="G173" s="178"/>
      <c r="H173" s="178"/>
      <c r="I173" s="178"/>
      <c r="J173" s="178"/>
      <c r="K173" s="178"/>
      <c r="L173" s="178"/>
      <c r="M173" s="178"/>
      <c r="N173" s="178"/>
      <c r="O173" s="178"/>
      <c r="P173" s="178"/>
      <c r="Q173" s="178"/>
      <c r="R173" s="178"/>
      <c r="S173" s="178"/>
      <c r="T173" s="178"/>
      <c r="U173" s="178"/>
      <c r="V173" s="178"/>
      <c r="W173" s="178"/>
      <c r="X173" s="178"/>
      <c r="Y173" s="178"/>
      <c r="Z173" s="178"/>
      <c r="AA173" s="178"/>
      <c r="AB173" s="178"/>
      <c r="AC173" s="178"/>
      <c r="AD173" s="178"/>
      <c r="AE173" s="178"/>
      <c r="AF173" s="178"/>
      <c r="AG173" s="178"/>
      <c r="AH173" s="178"/>
      <c r="AI173" s="178"/>
      <c r="AJ173" s="178"/>
      <c r="AK173" s="178"/>
      <c r="AL173" s="178"/>
      <c r="AM173" s="178"/>
      <c r="AN173" s="178"/>
      <c r="AO173" s="178"/>
      <c r="AP173" s="178"/>
      <c r="AQ173" s="178"/>
      <c r="AR173" s="178"/>
      <c r="AS173" s="178"/>
      <c r="AT173" s="178"/>
      <c r="AU173" s="178"/>
      <c r="AV173" s="178"/>
      <c r="AW173" s="178"/>
      <c r="AX173" s="178"/>
      <c r="AY173" s="178"/>
      <c r="AZ173" s="178"/>
      <c r="BA173" s="178"/>
      <c r="BB173" s="178"/>
      <c r="BC173" s="178"/>
      <c r="BD173" s="178"/>
      <c r="BE173" s="178"/>
    </row>
    <row r="174" ht="15.75" customHeight="1">
      <c r="A174" s="178"/>
      <c r="B174" s="178"/>
      <c r="C174" s="178"/>
      <c r="D174" s="710"/>
      <c r="E174" s="178"/>
      <c r="F174" s="178"/>
      <c r="G174" s="178"/>
      <c r="H174" s="178"/>
      <c r="I174" s="178"/>
      <c r="J174" s="178"/>
      <c r="K174" s="178"/>
      <c r="L174" s="178"/>
      <c r="M174" s="178"/>
      <c r="N174" s="178"/>
      <c r="O174" s="178"/>
      <c r="P174" s="178"/>
      <c r="Q174" s="178"/>
      <c r="R174" s="178"/>
      <c r="S174" s="178"/>
      <c r="T174" s="178"/>
      <c r="U174" s="178"/>
      <c r="V174" s="178"/>
      <c r="W174" s="178"/>
      <c r="X174" s="178"/>
      <c r="Y174" s="178"/>
      <c r="Z174" s="178"/>
      <c r="AA174" s="178"/>
      <c r="AB174" s="178"/>
      <c r="AC174" s="178"/>
      <c r="AD174" s="178"/>
      <c r="AE174" s="178"/>
      <c r="AF174" s="178"/>
      <c r="AG174" s="178"/>
      <c r="AH174" s="178"/>
      <c r="AI174" s="178"/>
      <c r="AJ174" s="178"/>
      <c r="AK174" s="178"/>
      <c r="AL174" s="178"/>
      <c r="AM174" s="178"/>
      <c r="AN174" s="178"/>
      <c r="AO174" s="178"/>
      <c r="AP174" s="178"/>
      <c r="AQ174" s="178"/>
      <c r="AR174" s="178"/>
      <c r="AS174" s="178"/>
      <c r="AT174" s="178"/>
      <c r="AU174" s="178"/>
      <c r="AV174" s="178"/>
      <c r="AW174" s="178"/>
      <c r="AX174" s="178"/>
      <c r="AY174" s="178"/>
      <c r="AZ174" s="178"/>
      <c r="BA174" s="178"/>
      <c r="BB174" s="178"/>
      <c r="BC174" s="178"/>
      <c r="BD174" s="178"/>
      <c r="BE174" s="178"/>
    </row>
    <row r="175" ht="15.75" customHeight="1">
      <c r="A175" s="178"/>
      <c r="B175" s="178"/>
      <c r="C175" s="178"/>
      <c r="D175" s="710"/>
      <c r="E175" s="178"/>
      <c r="F175" s="178"/>
      <c r="G175" s="178"/>
      <c r="H175" s="178"/>
      <c r="I175" s="178"/>
      <c r="J175" s="178"/>
      <c r="K175" s="178"/>
      <c r="L175" s="178"/>
      <c r="M175" s="178"/>
      <c r="N175" s="178"/>
      <c r="O175" s="178"/>
      <c r="P175" s="178"/>
      <c r="Q175" s="178"/>
      <c r="R175" s="178"/>
      <c r="S175" s="178"/>
      <c r="T175" s="178"/>
      <c r="U175" s="178"/>
      <c r="V175" s="178"/>
      <c r="W175" s="178"/>
      <c r="X175" s="178"/>
      <c r="Y175" s="178"/>
      <c r="Z175" s="178"/>
      <c r="AA175" s="178"/>
      <c r="AB175" s="178"/>
      <c r="AC175" s="178"/>
      <c r="AD175" s="178"/>
      <c r="AE175" s="178"/>
      <c r="AF175" s="178"/>
      <c r="AG175" s="178"/>
      <c r="AH175" s="178"/>
      <c r="AI175" s="178"/>
      <c r="AJ175" s="178"/>
      <c r="AK175" s="178"/>
      <c r="AL175" s="178"/>
      <c r="AM175" s="178"/>
      <c r="AN175" s="178"/>
      <c r="AO175" s="178"/>
      <c r="AP175" s="178"/>
      <c r="AQ175" s="178"/>
      <c r="AR175" s="178"/>
      <c r="AS175" s="178"/>
      <c r="AT175" s="178"/>
      <c r="AU175" s="178"/>
      <c r="AV175" s="178"/>
      <c r="AW175" s="178"/>
      <c r="AX175" s="178"/>
      <c r="AY175" s="178"/>
      <c r="AZ175" s="178"/>
      <c r="BA175" s="178"/>
      <c r="BB175" s="178"/>
      <c r="BC175" s="178"/>
      <c r="BD175" s="178"/>
      <c r="BE175" s="178"/>
    </row>
    <row r="176" ht="15.75" customHeight="1">
      <c r="A176" s="178"/>
      <c r="B176" s="178"/>
      <c r="C176" s="178"/>
      <c r="D176" s="710"/>
      <c r="E176" s="178"/>
      <c r="F176" s="178"/>
      <c r="G176" s="178"/>
      <c r="H176" s="178"/>
      <c r="I176" s="178"/>
      <c r="J176" s="178"/>
      <c r="K176" s="178"/>
      <c r="L176" s="178"/>
      <c r="M176" s="178"/>
      <c r="N176" s="178"/>
      <c r="O176" s="178"/>
      <c r="P176" s="178"/>
      <c r="Q176" s="178"/>
      <c r="R176" s="178"/>
      <c r="S176" s="178"/>
      <c r="T176" s="178"/>
      <c r="U176" s="178"/>
      <c r="V176" s="178"/>
      <c r="W176" s="178"/>
      <c r="X176" s="178"/>
      <c r="Y176" s="178"/>
      <c r="Z176" s="178"/>
      <c r="AA176" s="178"/>
      <c r="AB176" s="178"/>
      <c r="AC176" s="178"/>
      <c r="AD176" s="178"/>
      <c r="AE176" s="178"/>
      <c r="AF176" s="178"/>
      <c r="AG176" s="178"/>
      <c r="AH176" s="178"/>
      <c r="AI176" s="178"/>
      <c r="AJ176" s="178"/>
      <c r="AK176" s="178"/>
      <c r="AL176" s="178"/>
      <c r="AM176" s="178"/>
      <c r="AN176" s="178"/>
      <c r="AO176" s="178"/>
      <c r="AP176" s="178"/>
      <c r="AQ176" s="178"/>
      <c r="AR176" s="178"/>
      <c r="AS176" s="178"/>
      <c r="AT176" s="178"/>
      <c r="AU176" s="178"/>
      <c r="AV176" s="178"/>
      <c r="AW176" s="178"/>
      <c r="AX176" s="178"/>
      <c r="AY176" s="178"/>
      <c r="AZ176" s="178"/>
      <c r="BA176" s="178"/>
      <c r="BB176" s="178"/>
      <c r="BC176" s="178"/>
      <c r="BD176" s="178"/>
      <c r="BE176" s="178"/>
    </row>
    <row r="177" ht="15.75" customHeight="1">
      <c r="A177" s="178"/>
      <c r="B177" s="178"/>
      <c r="C177" s="178"/>
      <c r="D177" s="710"/>
      <c r="E177" s="178"/>
      <c r="F177" s="178"/>
      <c r="G177" s="178"/>
      <c r="H177" s="178"/>
      <c r="I177" s="178"/>
      <c r="J177" s="178"/>
      <c r="K177" s="178"/>
      <c r="L177" s="178"/>
      <c r="M177" s="178"/>
      <c r="N177" s="178"/>
      <c r="O177" s="178"/>
      <c r="P177" s="178"/>
      <c r="Q177" s="178"/>
      <c r="R177" s="178"/>
      <c r="S177" s="178"/>
      <c r="T177" s="178"/>
      <c r="U177" s="178"/>
      <c r="V177" s="178"/>
      <c r="W177" s="178"/>
      <c r="X177" s="178"/>
      <c r="Y177" s="178"/>
      <c r="Z177" s="178"/>
      <c r="AA177" s="178"/>
      <c r="AB177" s="178"/>
      <c r="AC177" s="178"/>
      <c r="AD177" s="178"/>
      <c r="AE177" s="178"/>
      <c r="AF177" s="178"/>
      <c r="AG177" s="178"/>
      <c r="AH177" s="178"/>
      <c r="AI177" s="178"/>
      <c r="AJ177" s="178"/>
      <c r="AK177" s="178"/>
      <c r="AL177" s="178"/>
      <c r="AM177" s="178"/>
      <c r="AN177" s="178"/>
      <c r="AO177" s="178"/>
      <c r="AP177" s="178"/>
      <c r="AQ177" s="178"/>
      <c r="AR177" s="178"/>
      <c r="AS177" s="178"/>
      <c r="AT177" s="178"/>
      <c r="AU177" s="178"/>
      <c r="AV177" s="178"/>
      <c r="AW177" s="178"/>
      <c r="AX177" s="178"/>
      <c r="AY177" s="178"/>
      <c r="AZ177" s="178"/>
      <c r="BA177" s="178"/>
      <c r="BB177" s="178"/>
      <c r="BC177" s="178"/>
      <c r="BD177" s="178"/>
      <c r="BE177" s="178"/>
    </row>
    <row r="178" ht="15.75" customHeight="1">
      <c r="A178" s="178"/>
      <c r="B178" s="178"/>
      <c r="C178" s="178"/>
      <c r="D178" s="710"/>
      <c r="E178" s="178"/>
      <c r="F178" s="178"/>
      <c r="G178" s="178"/>
      <c r="H178" s="178"/>
      <c r="I178" s="178"/>
      <c r="J178" s="178"/>
      <c r="K178" s="178"/>
      <c r="L178" s="178"/>
      <c r="M178" s="178"/>
      <c r="N178" s="178"/>
      <c r="O178" s="178"/>
      <c r="P178" s="178"/>
      <c r="Q178" s="178"/>
      <c r="R178" s="178"/>
      <c r="S178" s="178"/>
      <c r="T178" s="178"/>
      <c r="U178" s="178"/>
      <c r="V178" s="178"/>
      <c r="W178" s="178"/>
      <c r="X178" s="178"/>
      <c r="Y178" s="178"/>
      <c r="Z178" s="178"/>
      <c r="AA178" s="178"/>
      <c r="AB178" s="178"/>
      <c r="AC178" s="178"/>
      <c r="AD178" s="178"/>
      <c r="AE178" s="178"/>
      <c r="AF178" s="178"/>
      <c r="AG178" s="178"/>
      <c r="AH178" s="178"/>
      <c r="AI178" s="178"/>
      <c r="AJ178" s="178"/>
      <c r="AK178" s="178"/>
      <c r="AL178" s="178"/>
      <c r="AM178" s="178"/>
      <c r="AN178" s="178"/>
      <c r="AO178" s="178"/>
      <c r="AP178" s="178"/>
      <c r="AQ178" s="178"/>
      <c r="AR178" s="178"/>
      <c r="AS178" s="178"/>
      <c r="AT178" s="178"/>
      <c r="AU178" s="178"/>
      <c r="AV178" s="178"/>
      <c r="AW178" s="178"/>
      <c r="AX178" s="178"/>
      <c r="AY178" s="178"/>
      <c r="AZ178" s="178"/>
      <c r="BA178" s="178"/>
      <c r="BB178" s="178"/>
      <c r="BC178" s="178"/>
      <c r="BD178" s="178"/>
      <c r="BE178" s="178"/>
    </row>
    <row r="179" ht="15.75" customHeight="1">
      <c r="A179" s="178"/>
      <c r="B179" s="178"/>
      <c r="C179" s="178"/>
      <c r="D179" s="710"/>
      <c r="E179" s="178"/>
      <c r="F179" s="178"/>
      <c r="G179" s="178"/>
      <c r="H179" s="178"/>
      <c r="I179" s="178"/>
      <c r="J179" s="178"/>
      <c r="K179" s="178"/>
      <c r="L179" s="178"/>
      <c r="M179" s="178"/>
      <c r="N179" s="178"/>
      <c r="O179" s="178"/>
      <c r="P179" s="178"/>
      <c r="Q179" s="178"/>
      <c r="R179" s="178"/>
      <c r="S179" s="178"/>
      <c r="T179" s="178"/>
      <c r="U179" s="178"/>
      <c r="V179" s="178"/>
      <c r="W179" s="178"/>
      <c r="X179" s="178"/>
      <c r="Y179" s="178"/>
      <c r="Z179" s="178"/>
      <c r="AA179" s="178"/>
      <c r="AB179" s="178"/>
      <c r="AC179" s="178"/>
      <c r="AD179" s="178"/>
      <c r="AE179" s="178"/>
      <c r="AF179" s="178"/>
      <c r="AG179" s="178"/>
      <c r="AH179" s="178"/>
      <c r="AI179" s="178"/>
      <c r="AJ179" s="178"/>
      <c r="AK179" s="178"/>
      <c r="AL179" s="178"/>
      <c r="AM179" s="178"/>
      <c r="AN179" s="178"/>
      <c r="AO179" s="178"/>
      <c r="AP179" s="178"/>
      <c r="AQ179" s="178"/>
      <c r="AR179" s="178"/>
      <c r="AS179" s="178"/>
      <c r="AT179" s="178"/>
      <c r="AU179" s="178"/>
      <c r="AV179" s="178"/>
      <c r="AW179" s="178"/>
      <c r="AX179" s="178"/>
      <c r="AY179" s="178"/>
      <c r="AZ179" s="178"/>
      <c r="BA179" s="178"/>
      <c r="BB179" s="178"/>
      <c r="BC179" s="178"/>
      <c r="BD179" s="178"/>
      <c r="BE179" s="178"/>
    </row>
    <row r="180" ht="15.75" customHeight="1">
      <c r="A180" s="178"/>
      <c r="B180" s="178"/>
      <c r="C180" s="178"/>
      <c r="D180" s="710"/>
      <c r="E180" s="178"/>
      <c r="F180" s="178"/>
      <c r="G180" s="178"/>
      <c r="H180" s="178"/>
      <c r="I180" s="178"/>
      <c r="J180" s="178"/>
      <c r="K180" s="178"/>
      <c r="L180" s="178"/>
      <c r="M180" s="178"/>
      <c r="N180" s="178"/>
      <c r="O180" s="178"/>
      <c r="P180" s="178"/>
      <c r="Q180" s="178"/>
      <c r="R180" s="178"/>
      <c r="S180" s="178"/>
      <c r="T180" s="178"/>
      <c r="U180" s="178"/>
      <c r="V180" s="178"/>
      <c r="W180" s="178"/>
      <c r="X180" s="178"/>
      <c r="Y180" s="178"/>
      <c r="Z180" s="178"/>
      <c r="AA180" s="178"/>
      <c r="AB180" s="178"/>
      <c r="AC180" s="178"/>
      <c r="AD180" s="178"/>
      <c r="AE180" s="178"/>
      <c r="AF180" s="178"/>
      <c r="AG180" s="178"/>
      <c r="AH180" s="178"/>
      <c r="AI180" s="178"/>
      <c r="AJ180" s="178"/>
      <c r="AK180" s="178"/>
      <c r="AL180" s="178"/>
      <c r="AM180" s="178"/>
      <c r="AN180" s="178"/>
      <c r="AO180" s="178"/>
      <c r="AP180" s="178"/>
      <c r="AQ180" s="178"/>
      <c r="AR180" s="178"/>
      <c r="AS180" s="178"/>
      <c r="AT180" s="178"/>
      <c r="AU180" s="178"/>
      <c r="AV180" s="178"/>
      <c r="AW180" s="178"/>
      <c r="AX180" s="178"/>
      <c r="AY180" s="178"/>
      <c r="AZ180" s="178"/>
      <c r="BA180" s="178"/>
      <c r="BB180" s="178"/>
      <c r="BC180" s="178"/>
      <c r="BD180" s="178"/>
      <c r="BE180" s="178"/>
    </row>
    <row r="181" ht="15.75" customHeight="1">
      <c r="A181" s="178"/>
      <c r="B181" s="178"/>
      <c r="C181" s="178"/>
      <c r="D181" s="710"/>
      <c r="E181" s="178"/>
      <c r="F181" s="178"/>
      <c r="G181" s="178"/>
      <c r="H181" s="178"/>
      <c r="I181" s="178"/>
      <c r="J181" s="178"/>
      <c r="K181" s="178"/>
      <c r="L181" s="178"/>
      <c r="M181" s="178"/>
      <c r="N181" s="178"/>
      <c r="O181" s="178"/>
      <c r="P181" s="178"/>
      <c r="Q181" s="178"/>
      <c r="R181" s="178"/>
      <c r="S181" s="178"/>
      <c r="T181" s="178"/>
      <c r="U181" s="178"/>
      <c r="V181" s="178"/>
      <c r="W181" s="178"/>
      <c r="X181" s="178"/>
      <c r="Y181" s="178"/>
      <c r="Z181" s="178"/>
      <c r="AA181" s="178"/>
      <c r="AB181" s="178"/>
      <c r="AC181" s="178"/>
      <c r="AD181" s="178"/>
      <c r="AE181" s="178"/>
      <c r="AF181" s="178"/>
      <c r="AG181" s="178"/>
      <c r="AH181" s="178"/>
      <c r="AI181" s="178"/>
      <c r="AJ181" s="178"/>
      <c r="AK181" s="178"/>
      <c r="AL181" s="178"/>
      <c r="AM181" s="178"/>
      <c r="AN181" s="178"/>
      <c r="AO181" s="178"/>
      <c r="AP181" s="178"/>
      <c r="AQ181" s="178"/>
      <c r="AR181" s="178"/>
      <c r="AS181" s="178"/>
      <c r="AT181" s="178"/>
      <c r="AU181" s="178"/>
      <c r="AV181" s="178"/>
      <c r="AW181" s="178"/>
      <c r="AX181" s="178"/>
      <c r="AY181" s="178"/>
      <c r="AZ181" s="178"/>
      <c r="BA181" s="178"/>
      <c r="BB181" s="178"/>
      <c r="BC181" s="178"/>
      <c r="BD181" s="178"/>
      <c r="BE181" s="178"/>
    </row>
    <row r="182" ht="15.75" customHeight="1">
      <c r="A182" s="178"/>
      <c r="B182" s="178"/>
      <c r="C182" s="178"/>
      <c r="D182" s="710"/>
      <c r="E182" s="178"/>
      <c r="F182" s="178"/>
      <c r="G182" s="178"/>
      <c r="H182" s="178"/>
      <c r="I182" s="178"/>
      <c r="J182" s="178"/>
      <c r="K182" s="178"/>
      <c r="L182" s="178"/>
      <c r="M182" s="178"/>
      <c r="N182" s="178"/>
      <c r="O182" s="178"/>
      <c r="P182" s="178"/>
      <c r="Q182" s="178"/>
      <c r="R182" s="178"/>
      <c r="S182" s="178"/>
      <c r="T182" s="178"/>
      <c r="U182" s="178"/>
      <c r="V182" s="178"/>
      <c r="W182" s="178"/>
      <c r="X182" s="178"/>
      <c r="Y182" s="178"/>
      <c r="Z182" s="178"/>
      <c r="AA182" s="178"/>
      <c r="AB182" s="178"/>
      <c r="AC182" s="178"/>
      <c r="AD182" s="178"/>
      <c r="AE182" s="178"/>
      <c r="AF182" s="178"/>
      <c r="AG182" s="178"/>
      <c r="AH182" s="178"/>
      <c r="AI182" s="178"/>
      <c r="AJ182" s="178"/>
      <c r="AK182" s="178"/>
      <c r="AL182" s="178"/>
      <c r="AM182" s="178"/>
      <c r="AN182" s="178"/>
      <c r="AO182" s="178"/>
      <c r="AP182" s="178"/>
      <c r="AQ182" s="178"/>
      <c r="AR182" s="178"/>
      <c r="AS182" s="178"/>
      <c r="AT182" s="178"/>
      <c r="AU182" s="178"/>
      <c r="AV182" s="178"/>
      <c r="AW182" s="178"/>
      <c r="AX182" s="178"/>
      <c r="AY182" s="178"/>
      <c r="AZ182" s="178"/>
      <c r="BA182" s="178"/>
      <c r="BB182" s="178"/>
      <c r="BC182" s="178"/>
      <c r="BD182" s="178"/>
      <c r="BE182" s="178"/>
    </row>
    <row r="183" ht="15.75" customHeight="1">
      <c r="A183" s="178"/>
      <c r="B183" s="178"/>
      <c r="C183" s="178"/>
      <c r="D183" s="710"/>
      <c r="E183" s="178"/>
      <c r="F183" s="178"/>
      <c r="G183" s="178"/>
      <c r="H183" s="178"/>
      <c r="I183" s="178"/>
      <c r="J183" s="178"/>
      <c r="K183" s="178"/>
      <c r="L183" s="178"/>
      <c r="M183" s="178"/>
      <c r="N183" s="178"/>
      <c r="O183" s="178"/>
      <c r="P183" s="178"/>
      <c r="Q183" s="178"/>
      <c r="R183" s="178"/>
      <c r="S183" s="178"/>
      <c r="T183" s="178"/>
      <c r="U183" s="178"/>
      <c r="V183" s="178"/>
      <c r="W183" s="178"/>
      <c r="X183" s="178"/>
      <c r="Y183" s="178"/>
      <c r="Z183" s="178"/>
      <c r="AA183" s="178"/>
      <c r="AB183" s="178"/>
      <c r="AC183" s="178"/>
      <c r="AD183" s="178"/>
      <c r="AE183" s="178"/>
      <c r="AF183" s="178"/>
      <c r="AG183" s="178"/>
      <c r="AH183" s="178"/>
      <c r="AI183" s="178"/>
      <c r="AJ183" s="178"/>
      <c r="AK183" s="178"/>
      <c r="AL183" s="178"/>
      <c r="AM183" s="178"/>
      <c r="AN183" s="178"/>
      <c r="AO183" s="178"/>
      <c r="AP183" s="178"/>
      <c r="AQ183" s="178"/>
      <c r="AR183" s="178"/>
      <c r="AS183" s="178"/>
      <c r="AT183" s="178"/>
      <c r="AU183" s="178"/>
      <c r="AV183" s="178"/>
      <c r="AW183" s="178"/>
      <c r="AX183" s="178"/>
      <c r="AY183" s="178"/>
      <c r="AZ183" s="178"/>
      <c r="BA183" s="178"/>
      <c r="BB183" s="178"/>
      <c r="BC183" s="178"/>
      <c r="BD183" s="178"/>
      <c r="BE183" s="178"/>
    </row>
    <row r="184" ht="15.75" customHeight="1">
      <c r="A184" s="178"/>
      <c r="B184" s="178"/>
      <c r="C184" s="178"/>
      <c r="D184" s="710"/>
      <c r="E184" s="178"/>
      <c r="F184" s="178"/>
      <c r="G184" s="178"/>
      <c r="H184" s="178"/>
      <c r="I184" s="178"/>
      <c r="J184" s="178"/>
      <c r="K184" s="178"/>
      <c r="L184" s="178"/>
      <c r="M184" s="178"/>
      <c r="N184" s="178"/>
      <c r="O184" s="178"/>
      <c r="P184" s="178"/>
      <c r="Q184" s="178"/>
      <c r="R184" s="178"/>
      <c r="S184" s="178"/>
      <c r="T184" s="178"/>
      <c r="U184" s="178"/>
      <c r="V184" s="178"/>
      <c r="W184" s="178"/>
      <c r="X184" s="178"/>
      <c r="Y184" s="178"/>
      <c r="Z184" s="178"/>
      <c r="AA184" s="178"/>
      <c r="AB184" s="178"/>
      <c r="AC184" s="178"/>
      <c r="AD184" s="178"/>
      <c r="AE184" s="178"/>
      <c r="AF184" s="178"/>
      <c r="AG184" s="178"/>
      <c r="AH184" s="178"/>
      <c r="AI184" s="178"/>
      <c r="AJ184" s="178"/>
      <c r="AK184" s="178"/>
      <c r="AL184" s="178"/>
      <c r="AM184" s="178"/>
      <c r="AN184" s="178"/>
      <c r="AO184" s="178"/>
      <c r="AP184" s="178"/>
      <c r="AQ184" s="178"/>
      <c r="AR184" s="178"/>
      <c r="AS184" s="178"/>
      <c r="AT184" s="178"/>
      <c r="AU184" s="178"/>
      <c r="AV184" s="178"/>
      <c r="AW184" s="178"/>
      <c r="AX184" s="178"/>
      <c r="AY184" s="178"/>
      <c r="AZ184" s="178"/>
      <c r="BA184" s="178"/>
      <c r="BB184" s="178"/>
      <c r="BC184" s="178"/>
      <c r="BD184" s="178"/>
      <c r="BE184" s="178"/>
    </row>
    <row r="185" ht="15.75" customHeight="1">
      <c r="A185" s="178"/>
      <c r="B185" s="178"/>
      <c r="C185" s="178"/>
      <c r="D185" s="710"/>
      <c r="E185" s="178"/>
      <c r="F185" s="178"/>
      <c r="G185" s="178"/>
      <c r="H185" s="178"/>
      <c r="I185" s="178"/>
      <c r="J185" s="178"/>
      <c r="K185" s="178"/>
      <c r="L185" s="178"/>
      <c r="M185" s="178"/>
      <c r="N185" s="178"/>
      <c r="O185" s="178"/>
      <c r="P185" s="178"/>
      <c r="Q185" s="178"/>
      <c r="R185" s="178"/>
      <c r="S185" s="178"/>
      <c r="T185" s="178"/>
      <c r="U185" s="178"/>
      <c r="V185" s="178"/>
      <c r="W185" s="178"/>
      <c r="X185" s="178"/>
      <c r="Y185" s="178"/>
      <c r="Z185" s="178"/>
      <c r="AA185" s="178"/>
      <c r="AB185" s="178"/>
      <c r="AC185" s="178"/>
      <c r="AD185" s="178"/>
      <c r="AE185" s="178"/>
      <c r="AF185" s="178"/>
      <c r="AG185" s="178"/>
      <c r="AH185" s="178"/>
      <c r="AI185" s="178"/>
      <c r="AJ185" s="178"/>
      <c r="AK185" s="178"/>
      <c r="AL185" s="178"/>
      <c r="AM185" s="178"/>
      <c r="AN185" s="178"/>
      <c r="AO185" s="178"/>
      <c r="AP185" s="178"/>
      <c r="AQ185" s="178"/>
      <c r="AR185" s="178"/>
      <c r="AS185" s="178"/>
      <c r="AT185" s="178"/>
      <c r="AU185" s="178"/>
      <c r="AV185" s="178"/>
      <c r="AW185" s="178"/>
      <c r="AX185" s="178"/>
      <c r="AY185" s="178"/>
      <c r="AZ185" s="178"/>
      <c r="BA185" s="178"/>
      <c r="BB185" s="178"/>
      <c r="BC185" s="178"/>
      <c r="BD185" s="178"/>
      <c r="BE185" s="178"/>
    </row>
    <row r="186" ht="15.75" customHeight="1">
      <c r="A186" s="178"/>
      <c r="B186" s="178"/>
      <c r="C186" s="178"/>
      <c r="D186" s="710"/>
      <c r="E186" s="178"/>
      <c r="F186" s="178"/>
      <c r="G186" s="178"/>
      <c r="H186" s="178"/>
      <c r="I186" s="178"/>
      <c r="J186" s="178"/>
      <c r="K186" s="178"/>
      <c r="L186" s="178"/>
      <c r="M186" s="178"/>
      <c r="N186" s="178"/>
      <c r="O186" s="178"/>
      <c r="P186" s="178"/>
      <c r="Q186" s="178"/>
      <c r="R186" s="178"/>
      <c r="S186" s="178"/>
      <c r="T186" s="178"/>
      <c r="U186" s="178"/>
      <c r="V186" s="178"/>
      <c r="W186" s="178"/>
      <c r="X186" s="178"/>
      <c r="Y186" s="178"/>
      <c r="Z186" s="178"/>
      <c r="AA186" s="178"/>
      <c r="AB186" s="178"/>
      <c r="AC186" s="178"/>
      <c r="AD186" s="178"/>
      <c r="AE186" s="178"/>
      <c r="AF186" s="178"/>
      <c r="AG186" s="178"/>
      <c r="AH186" s="178"/>
      <c r="AI186" s="178"/>
      <c r="AJ186" s="178"/>
      <c r="AK186" s="178"/>
      <c r="AL186" s="178"/>
      <c r="AM186" s="178"/>
      <c r="AN186" s="178"/>
      <c r="AO186" s="178"/>
      <c r="AP186" s="178"/>
      <c r="AQ186" s="178"/>
      <c r="AR186" s="178"/>
      <c r="AS186" s="178"/>
      <c r="AT186" s="178"/>
      <c r="AU186" s="178"/>
      <c r="AV186" s="178"/>
      <c r="AW186" s="178"/>
      <c r="AX186" s="178"/>
      <c r="AY186" s="178"/>
      <c r="AZ186" s="178"/>
      <c r="BA186" s="178"/>
      <c r="BB186" s="178"/>
      <c r="BC186" s="178"/>
      <c r="BD186" s="178"/>
      <c r="BE186" s="178"/>
    </row>
    <row r="187" ht="15.75" customHeight="1">
      <c r="A187" s="178"/>
      <c r="B187" s="178"/>
      <c r="C187" s="178"/>
      <c r="D187" s="710"/>
      <c r="E187" s="178"/>
      <c r="F187" s="178"/>
      <c r="G187" s="178"/>
      <c r="H187" s="178"/>
      <c r="I187" s="178"/>
      <c r="J187" s="178"/>
      <c r="K187" s="178"/>
      <c r="L187" s="178"/>
      <c r="M187" s="178"/>
      <c r="N187" s="178"/>
      <c r="O187" s="178"/>
      <c r="P187" s="178"/>
      <c r="Q187" s="178"/>
      <c r="R187" s="178"/>
      <c r="S187" s="178"/>
      <c r="T187" s="178"/>
      <c r="U187" s="178"/>
      <c r="V187" s="178"/>
      <c r="W187" s="178"/>
      <c r="X187" s="178"/>
      <c r="Y187" s="178"/>
      <c r="Z187" s="178"/>
      <c r="AA187" s="178"/>
      <c r="AB187" s="178"/>
      <c r="AC187" s="178"/>
      <c r="AD187" s="178"/>
      <c r="AE187" s="178"/>
      <c r="AF187" s="178"/>
      <c r="AG187" s="178"/>
      <c r="AH187" s="178"/>
      <c r="AI187" s="178"/>
      <c r="AJ187" s="178"/>
      <c r="AK187" s="178"/>
      <c r="AL187" s="178"/>
      <c r="AM187" s="178"/>
      <c r="AN187" s="178"/>
      <c r="AO187" s="178"/>
      <c r="AP187" s="178"/>
      <c r="AQ187" s="178"/>
      <c r="AR187" s="178"/>
      <c r="AS187" s="178"/>
      <c r="AT187" s="178"/>
      <c r="AU187" s="178"/>
      <c r="AV187" s="178"/>
      <c r="AW187" s="178"/>
      <c r="AX187" s="178"/>
      <c r="AY187" s="178"/>
      <c r="AZ187" s="178"/>
      <c r="BA187" s="178"/>
      <c r="BB187" s="178"/>
      <c r="BC187" s="178"/>
      <c r="BD187" s="178"/>
      <c r="BE187" s="178"/>
    </row>
    <row r="188" ht="15.75" customHeight="1">
      <c r="A188" s="178"/>
      <c r="B188" s="178"/>
      <c r="C188" s="178"/>
      <c r="D188" s="710"/>
      <c r="E188" s="178"/>
      <c r="F188" s="178"/>
      <c r="G188" s="178"/>
      <c r="H188" s="178"/>
      <c r="I188" s="178"/>
      <c r="J188" s="178"/>
      <c r="K188" s="178"/>
      <c r="L188" s="178"/>
      <c r="M188" s="178"/>
      <c r="N188" s="178"/>
      <c r="O188" s="178"/>
      <c r="P188" s="178"/>
      <c r="Q188" s="178"/>
      <c r="R188" s="178"/>
      <c r="S188" s="178"/>
      <c r="T188" s="178"/>
      <c r="U188" s="178"/>
      <c r="V188" s="178"/>
      <c r="W188" s="178"/>
      <c r="X188" s="178"/>
      <c r="Y188" s="178"/>
      <c r="Z188" s="178"/>
      <c r="AA188" s="178"/>
      <c r="AB188" s="178"/>
      <c r="AC188" s="178"/>
      <c r="AD188" s="178"/>
      <c r="AE188" s="178"/>
      <c r="AF188" s="178"/>
      <c r="AG188" s="178"/>
      <c r="AH188" s="178"/>
      <c r="AI188" s="178"/>
      <c r="AJ188" s="178"/>
      <c r="AK188" s="178"/>
      <c r="AL188" s="178"/>
      <c r="AM188" s="178"/>
      <c r="AN188" s="178"/>
      <c r="AO188" s="178"/>
      <c r="AP188" s="178"/>
      <c r="AQ188" s="178"/>
      <c r="AR188" s="178"/>
      <c r="AS188" s="178"/>
      <c r="AT188" s="178"/>
      <c r="AU188" s="178"/>
      <c r="AV188" s="178"/>
      <c r="AW188" s="178"/>
      <c r="AX188" s="178"/>
      <c r="AY188" s="178"/>
      <c r="AZ188" s="178"/>
      <c r="BA188" s="178"/>
      <c r="BB188" s="178"/>
      <c r="BC188" s="178"/>
      <c r="BD188" s="178"/>
      <c r="BE188" s="178"/>
    </row>
    <row r="189" ht="15.75" customHeight="1">
      <c r="A189" s="178"/>
      <c r="B189" s="178"/>
      <c r="C189" s="178"/>
      <c r="D189" s="710"/>
      <c r="E189" s="178"/>
      <c r="F189" s="178"/>
      <c r="G189" s="178"/>
      <c r="H189" s="178"/>
      <c r="I189" s="178"/>
      <c r="J189" s="178"/>
      <c r="K189" s="178"/>
      <c r="L189" s="178"/>
      <c r="M189" s="178"/>
      <c r="N189" s="178"/>
      <c r="O189" s="178"/>
      <c r="P189" s="178"/>
      <c r="Q189" s="178"/>
      <c r="R189" s="178"/>
      <c r="S189" s="178"/>
      <c r="T189" s="178"/>
      <c r="U189" s="178"/>
      <c r="V189" s="178"/>
      <c r="W189" s="178"/>
      <c r="X189" s="178"/>
      <c r="Y189" s="178"/>
      <c r="Z189" s="178"/>
      <c r="AA189" s="178"/>
      <c r="AB189" s="178"/>
      <c r="AC189" s="178"/>
      <c r="AD189" s="178"/>
      <c r="AE189" s="178"/>
      <c r="AF189" s="178"/>
      <c r="AG189" s="178"/>
      <c r="AH189" s="178"/>
      <c r="AI189" s="178"/>
      <c r="AJ189" s="178"/>
      <c r="AK189" s="178"/>
      <c r="AL189" s="178"/>
      <c r="AM189" s="178"/>
      <c r="AN189" s="178"/>
      <c r="AO189" s="178"/>
      <c r="AP189" s="178"/>
      <c r="AQ189" s="178"/>
      <c r="AR189" s="178"/>
      <c r="AS189" s="178"/>
      <c r="AT189" s="178"/>
      <c r="AU189" s="178"/>
      <c r="AV189" s="178"/>
      <c r="AW189" s="178"/>
      <c r="AX189" s="178"/>
      <c r="AY189" s="178"/>
      <c r="AZ189" s="178"/>
      <c r="BA189" s="178"/>
      <c r="BB189" s="178"/>
      <c r="BC189" s="178"/>
      <c r="BD189" s="178"/>
      <c r="BE189" s="178"/>
    </row>
    <row r="190" ht="15.75" customHeight="1">
      <c r="A190" s="178"/>
      <c r="B190" s="178"/>
      <c r="C190" s="178"/>
      <c r="D190" s="710"/>
      <c r="E190" s="178"/>
      <c r="F190" s="178"/>
      <c r="G190" s="178"/>
      <c r="H190" s="178"/>
      <c r="I190" s="178"/>
      <c r="J190" s="178"/>
      <c r="K190" s="178"/>
      <c r="L190" s="178"/>
      <c r="M190" s="178"/>
      <c r="N190" s="178"/>
      <c r="O190" s="178"/>
      <c r="P190" s="178"/>
      <c r="Q190" s="178"/>
      <c r="R190" s="178"/>
      <c r="S190" s="178"/>
      <c r="T190" s="178"/>
      <c r="U190" s="178"/>
      <c r="V190" s="178"/>
      <c r="W190" s="178"/>
      <c r="X190" s="178"/>
      <c r="Y190" s="178"/>
      <c r="Z190" s="178"/>
      <c r="AA190" s="178"/>
      <c r="AB190" s="178"/>
      <c r="AC190" s="178"/>
      <c r="AD190" s="178"/>
      <c r="AE190" s="178"/>
      <c r="AF190" s="178"/>
      <c r="AG190" s="178"/>
      <c r="AH190" s="178"/>
      <c r="AI190" s="178"/>
      <c r="AJ190" s="178"/>
      <c r="AK190" s="178"/>
      <c r="AL190" s="178"/>
      <c r="AM190" s="178"/>
      <c r="AN190" s="178"/>
      <c r="AO190" s="178"/>
      <c r="AP190" s="178"/>
      <c r="AQ190" s="178"/>
      <c r="AR190" s="178"/>
      <c r="AS190" s="178"/>
      <c r="AT190" s="178"/>
      <c r="AU190" s="178"/>
      <c r="AV190" s="178"/>
      <c r="AW190" s="178"/>
      <c r="AX190" s="178"/>
      <c r="AY190" s="178"/>
      <c r="AZ190" s="178"/>
      <c r="BA190" s="178"/>
      <c r="BB190" s="178"/>
      <c r="BC190" s="178"/>
      <c r="BD190" s="178"/>
      <c r="BE190" s="178"/>
    </row>
    <row r="191" ht="15.75" customHeight="1">
      <c r="A191" s="178"/>
      <c r="B191" s="178"/>
      <c r="C191" s="178"/>
      <c r="D191" s="710"/>
      <c r="E191" s="178"/>
      <c r="F191" s="178"/>
      <c r="G191" s="178"/>
      <c r="H191" s="178"/>
      <c r="I191" s="178"/>
      <c r="J191" s="178"/>
      <c r="K191" s="178"/>
      <c r="L191" s="178"/>
      <c r="M191" s="178"/>
      <c r="N191" s="178"/>
      <c r="O191" s="178"/>
      <c r="P191" s="178"/>
      <c r="Q191" s="178"/>
      <c r="R191" s="178"/>
      <c r="S191" s="178"/>
      <c r="T191" s="178"/>
      <c r="U191" s="178"/>
      <c r="V191" s="178"/>
      <c r="W191" s="178"/>
      <c r="X191" s="178"/>
      <c r="Y191" s="178"/>
      <c r="Z191" s="178"/>
      <c r="AA191" s="178"/>
      <c r="AB191" s="178"/>
      <c r="AC191" s="178"/>
      <c r="AD191" s="178"/>
      <c r="AE191" s="178"/>
      <c r="AF191" s="178"/>
      <c r="AG191" s="178"/>
      <c r="AH191" s="178"/>
      <c r="AI191" s="178"/>
      <c r="AJ191" s="178"/>
      <c r="AK191" s="178"/>
      <c r="AL191" s="178"/>
      <c r="AM191" s="178"/>
      <c r="AN191" s="178"/>
      <c r="AO191" s="178"/>
      <c r="AP191" s="178"/>
      <c r="AQ191" s="178"/>
      <c r="AR191" s="178"/>
      <c r="AS191" s="178"/>
      <c r="AT191" s="178"/>
      <c r="AU191" s="178"/>
      <c r="AV191" s="178"/>
      <c r="AW191" s="178"/>
      <c r="AX191" s="178"/>
      <c r="AY191" s="178"/>
      <c r="AZ191" s="178"/>
      <c r="BA191" s="178"/>
      <c r="BB191" s="178"/>
      <c r="BC191" s="178"/>
      <c r="BD191" s="178"/>
      <c r="BE191" s="178"/>
    </row>
    <row r="192" ht="15.75" customHeight="1">
      <c r="A192" s="178"/>
      <c r="B192" s="178"/>
      <c r="C192" s="178"/>
      <c r="D192" s="710"/>
      <c r="E192" s="178"/>
      <c r="F192" s="178"/>
      <c r="G192" s="178"/>
      <c r="H192" s="178"/>
      <c r="I192" s="178"/>
      <c r="J192" s="178"/>
      <c r="K192" s="178"/>
      <c r="L192" s="178"/>
      <c r="M192" s="178"/>
      <c r="N192" s="178"/>
      <c r="O192" s="178"/>
      <c r="P192" s="178"/>
      <c r="Q192" s="178"/>
      <c r="R192" s="178"/>
      <c r="S192" s="178"/>
      <c r="T192" s="178"/>
      <c r="U192" s="178"/>
      <c r="V192" s="178"/>
      <c r="W192" s="178"/>
      <c r="X192" s="178"/>
      <c r="Y192" s="178"/>
      <c r="Z192" s="178"/>
      <c r="AA192" s="178"/>
      <c r="AB192" s="178"/>
      <c r="AC192" s="178"/>
      <c r="AD192" s="178"/>
      <c r="AE192" s="178"/>
      <c r="AF192" s="178"/>
      <c r="AG192" s="178"/>
      <c r="AH192" s="178"/>
      <c r="AI192" s="178"/>
      <c r="AJ192" s="178"/>
      <c r="AK192" s="178"/>
      <c r="AL192" s="178"/>
      <c r="AM192" s="178"/>
      <c r="AN192" s="178"/>
      <c r="AO192" s="178"/>
      <c r="AP192" s="178"/>
      <c r="AQ192" s="178"/>
      <c r="AR192" s="178"/>
      <c r="AS192" s="178"/>
      <c r="AT192" s="178"/>
      <c r="AU192" s="178"/>
      <c r="AV192" s="178"/>
      <c r="AW192" s="178"/>
      <c r="AX192" s="178"/>
      <c r="AY192" s="178"/>
      <c r="AZ192" s="178"/>
      <c r="BA192" s="178"/>
      <c r="BB192" s="178"/>
      <c r="BC192" s="178"/>
      <c r="BD192" s="178"/>
      <c r="BE192" s="178"/>
    </row>
    <row r="193" ht="15.75" customHeight="1">
      <c r="A193" s="178"/>
      <c r="B193" s="178"/>
      <c r="C193" s="178"/>
      <c r="D193" s="710"/>
      <c r="E193" s="178"/>
      <c r="F193" s="178"/>
      <c r="G193" s="178"/>
      <c r="H193" s="178"/>
      <c r="I193" s="178"/>
      <c r="J193" s="178"/>
      <c r="K193" s="178"/>
      <c r="L193" s="178"/>
      <c r="M193" s="178"/>
      <c r="N193" s="178"/>
      <c r="O193" s="178"/>
      <c r="P193" s="178"/>
      <c r="Q193" s="178"/>
      <c r="R193" s="178"/>
      <c r="S193" s="178"/>
      <c r="T193" s="178"/>
      <c r="U193" s="178"/>
      <c r="V193" s="178"/>
      <c r="W193" s="178"/>
      <c r="X193" s="178"/>
      <c r="Y193" s="178"/>
      <c r="Z193" s="178"/>
      <c r="AA193" s="178"/>
      <c r="AB193" s="178"/>
      <c r="AC193" s="178"/>
      <c r="AD193" s="178"/>
      <c r="AE193" s="178"/>
      <c r="AF193" s="178"/>
      <c r="AG193" s="178"/>
      <c r="AH193" s="178"/>
      <c r="AI193" s="178"/>
      <c r="AJ193" s="178"/>
      <c r="AK193" s="178"/>
      <c r="AL193" s="178"/>
      <c r="AM193" s="178"/>
      <c r="AN193" s="178"/>
      <c r="AO193" s="178"/>
      <c r="AP193" s="178"/>
      <c r="AQ193" s="178"/>
      <c r="AR193" s="178"/>
      <c r="AS193" s="178"/>
      <c r="AT193" s="178"/>
      <c r="AU193" s="178"/>
      <c r="AV193" s="178"/>
      <c r="AW193" s="178"/>
      <c r="AX193" s="178"/>
      <c r="AY193" s="178"/>
      <c r="AZ193" s="178"/>
      <c r="BA193" s="178"/>
      <c r="BB193" s="178"/>
      <c r="BC193" s="178"/>
      <c r="BD193" s="178"/>
      <c r="BE193" s="178"/>
    </row>
    <row r="194" ht="15.75" customHeight="1">
      <c r="A194" s="178"/>
      <c r="B194" s="178"/>
      <c r="C194" s="178"/>
      <c r="D194" s="710"/>
      <c r="E194" s="178"/>
      <c r="F194" s="178"/>
      <c r="G194" s="178"/>
      <c r="H194" s="178"/>
      <c r="I194" s="178"/>
      <c r="J194" s="178"/>
      <c r="K194" s="178"/>
      <c r="L194" s="178"/>
      <c r="M194" s="178"/>
      <c r="N194" s="178"/>
      <c r="O194" s="178"/>
      <c r="P194" s="178"/>
      <c r="Q194" s="178"/>
      <c r="R194" s="178"/>
      <c r="S194" s="178"/>
      <c r="T194" s="178"/>
      <c r="U194" s="178"/>
      <c r="V194" s="178"/>
      <c r="W194" s="178"/>
      <c r="X194" s="178"/>
      <c r="Y194" s="178"/>
      <c r="Z194" s="178"/>
      <c r="AA194" s="178"/>
      <c r="AB194" s="178"/>
      <c r="AC194" s="178"/>
      <c r="AD194" s="178"/>
      <c r="AE194" s="178"/>
      <c r="AF194" s="178"/>
      <c r="AG194" s="178"/>
      <c r="AH194" s="178"/>
      <c r="AI194" s="178"/>
      <c r="AJ194" s="178"/>
      <c r="AK194" s="178"/>
      <c r="AL194" s="178"/>
      <c r="AM194" s="178"/>
      <c r="AN194" s="178"/>
      <c r="AO194" s="178"/>
      <c r="AP194" s="178"/>
      <c r="AQ194" s="178"/>
      <c r="AR194" s="178"/>
      <c r="AS194" s="178"/>
      <c r="AT194" s="178"/>
      <c r="AU194" s="178"/>
      <c r="AV194" s="178"/>
      <c r="AW194" s="178"/>
      <c r="AX194" s="178"/>
      <c r="AY194" s="178"/>
      <c r="AZ194" s="178"/>
      <c r="BA194" s="178"/>
      <c r="BB194" s="178"/>
      <c r="BC194" s="178"/>
      <c r="BD194" s="178"/>
      <c r="BE194" s="178"/>
    </row>
    <row r="195" ht="15.75" customHeight="1">
      <c r="A195" s="178"/>
      <c r="B195" s="178"/>
      <c r="C195" s="178"/>
      <c r="D195" s="710"/>
      <c r="E195" s="178"/>
      <c r="F195" s="178"/>
      <c r="G195" s="178"/>
      <c r="H195" s="178"/>
      <c r="I195" s="178"/>
      <c r="J195" s="178"/>
      <c r="K195" s="178"/>
      <c r="L195" s="178"/>
      <c r="M195" s="178"/>
      <c r="N195" s="178"/>
      <c r="O195" s="178"/>
      <c r="P195" s="178"/>
      <c r="Q195" s="178"/>
      <c r="R195" s="178"/>
      <c r="S195" s="178"/>
      <c r="T195" s="178"/>
      <c r="U195" s="178"/>
      <c r="V195" s="178"/>
      <c r="W195" s="178"/>
      <c r="X195" s="178"/>
      <c r="Y195" s="178"/>
      <c r="Z195" s="178"/>
      <c r="AA195" s="178"/>
      <c r="AB195" s="178"/>
      <c r="AC195" s="178"/>
      <c r="AD195" s="178"/>
      <c r="AE195" s="178"/>
      <c r="AF195" s="178"/>
      <c r="AG195" s="178"/>
      <c r="AH195" s="178"/>
      <c r="AI195" s="178"/>
      <c r="AJ195" s="178"/>
      <c r="AK195" s="178"/>
      <c r="AL195" s="178"/>
      <c r="AM195" s="178"/>
      <c r="AN195" s="178"/>
      <c r="AO195" s="178"/>
      <c r="AP195" s="178"/>
      <c r="AQ195" s="178"/>
      <c r="AR195" s="178"/>
      <c r="AS195" s="178"/>
      <c r="AT195" s="178"/>
      <c r="AU195" s="178"/>
      <c r="AV195" s="178"/>
      <c r="AW195" s="178"/>
      <c r="AX195" s="178"/>
      <c r="AY195" s="178"/>
      <c r="AZ195" s="178"/>
      <c r="BA195" s="178"/>
      <c r="BB195" s="178"/>
      <c r="BC195" s="178"/>
      <c r="BD195" s="178"/>
      <c r="BE195" s="178"/>
    </row>
    <row r="196" ht="15.75" customHeight="1">
      <c r="A196" s="178"/>
      <c r="B196" s="178"/>
      <c r="C196" s="178"/>
      <c r="D196" s="710"/>
      <c r="E196" s="178"/>
      <c r="F196" s="178"/>
      <c r="G196" s="178"/>
      <c r="H196" s="178"/>
      <c r="I196" s="178"/>
      <c r="J196" s="178"/>
      <c r="K196" s="178"/>
      <c r="L196" s="178"/>
      <c r="M196" s="178"/>
      <c r="N196" s="178"/>
      <c r="O196" s="178"/>
      <c r="P196" s="178"/>
      <c r="Q196" s="178"/>
      <c r="R196" s="178"/>
      <c r="S196" s="178"/>
      <c r="T196" s="178"/>
      <c r="U196" s="178"/>
      <c r="V196" s="178"/>
      <c r="W196" s="178"/>
      <c r="X196" s="178"/>
      <c r="Y196" s="178"/>
      <c r="Z196" s="178"/>
      <c r="AA196" s="178"/>
      <c r="AB196" s="178"/>
      <c r="AC196" s="178"/>
      <c r="AD196" s="178"/>
      <c r="AE196" s="178"/>
      <c r="AF196" s="178"/>
      <c r="AG196" s="178"/>
      <c r="AH196" s="178"/>
      <c r="AI196" s="178"/>
      <c r="AJ196" s="178"/>
      <c r="AK196" s="178"/>
      <c r="AL196" s="178"/>
      <c r="AM196" s="178"/>
      <c r="AN196" s="178"/>
      <c r="AO196" s="178"/>
      <c r="AP196" s="178"/>
      <c r="AQ196" s="178"/>
      <c r="AR196" s="178"/>
      <c r="AS196" s="178"/>
      <c r="AT196" s="178"/>
      <c r="AU196" s="178"/>
      <c r="AV196" s="178"/>
      <c r="AW196" s="178"/>
      <c r="AX196" s="178"/>
      <c r="AY196" s="178"/>
      <c r="AZ196" s="178"/>
      <c r="BA196" s="178"/>
      <c r="BB196" s="178"/>
      <c r="BC196" s="178"/>
      <c r="BD196" s="178"/>
      <c r="BE196" s="178"/>
    </row>
    <row r="197" ht="15.75" customHeight="1">
      <c r="A197" s="178"/>
      <c r="B197" s="178"/>
      <c r="C197" s="178"/>
      <c r="D197" s="710"/>
      <c r="E197" s="178"/>
      <c r="F197" s="178"/>
      <c r="G197" s="178"/>
      <c r="H197" s="178"/>
      <c r="I197" s="178"/>
      <c r="J197" s="178"/>
      <c r="K197" s="178"/>
      <c r="L197" s="178"/>
      <c r="M197" s="178"/>
      <c r="N197" s="178"/>
      <c r="O197" s="178"/>
      <c r="P197" s="178"/>
      <c r="Q197" s="178"/>
      <c r="R197" s="178"/>
      <c r="S197" s="178"/>
      <c r="T197" s="178"/>
      <c r="U197" s="178"/>
      <c r="V197" s="178"/>
      <c r="W197" s="178"/>
      <c r="X197" s="178"/>
      <c r="Y197" s="178"/>
      <c r="Z197" s="178"/>
      <c r="AA197" s="178"/>
      <c r="AB197" s="178"/>
      <c r="AC197" s="178"/>
      <c r="AD197" s="178"/>
      <c r="AE197" s="178"/>
      <c r="AF197" s="178"/>
      <c r="AG197" s="178"/>
      <c r="AH197" s="178"/>
      <c r="AI197" s="178"/>
      <c r="AJ197" s="178"/>
      <c r="AK197" s="178"/>
      <c r="AL197" s="178"/>
      <c r="AM197" s="178"/>
      <c r="AN197" s="178"/>
      <c r="AO197" s="178"/>
      <c r="AP197" s="178"/>
      <c r="AQ197" s="178"/>
      <c r="AR197" s="178"/>
      <c r="AS197" s="178"/>
      <c r="AT197" s="178"/>
      <c r="AU197" s="178"/>
      <c r="AV197" s="178"/>
      <c r="AW197" s="178"/>
      <c r="AX197" s="178"/>
      <c r="AY197" s="178"/>
      <c r="AZ197" s="178"/>
      <c r="BA197" s="178"/>
      <c r="BB197" s="178"/>
      <c r="BC197" s="178"/>
      <c r="BD197" s="178"/>
      <c r="BE197" s="178"/>
    </row>
    <row r="198" ht="15.75" customHeight="1">
      <c r="A198" s="178"/>
      <c r="B198" s="178"/>
      <c r="C198" s="178"/>
      <c r="D198" s="710"/>
      <c r="E198" s="178"/>
      <c r="F198" s="178"/>
      <c r="G198" s="178"/>
      <c r="H198" s="178"/>
      <c r="I198" s="178"/>
      <c r="J198" s="178"/>
      <c r="K198" s="178"/>
      <c r="L198" s="178"/>
      <c r="M198" s="178"/>
      <c r="N198" s="178"/>
      <c r="O198" s="178"/>
      <c r="P198" s="178"/>
      <c r="Q198" s="178"/>
      <c r="R198" s="178"/>
      <c r="S198" s="178"/>
      <c r="T198" s="178"/>
      <c r="U198" s="178"/>
      <c r="V198" s="178"/>
      <c r="W198" s="178"/>
      <c r="X198" s="178"/>
      <c r="Y198" s="178"/>
      <c r="Z198" s="178"/>
      <c r="AA198" s="178"/>
      <c r="AB198" s="178"/>
      <c r="AC198" s="178"/>
      <c r="AD198" s="178"/>
      <c r="AE198" s="178"/>
      <c r="AF198" s="178"/>
      <c r="AG198" s="178"/>
      <c r="AH198" s="178"/>
      <c r="AI198" s="178"/>
      <c r="AJ198" s="178"/>
      <c r="AK198" s="178"/>
      <c r="AL198" s="178"/>
      <c r="AM198" s="178"/>
      <c r="AN198" s="178"/>
      <c r="AO198" s="178"/>
      <c r="AP198" s="178"/>
      <c r="AQ198" s="178"/>
      <c r="AR198" s="178"/>
      <c r="AS198" s="178"/>
      <c r="AT198" s="178"/>
      <c r="AU198" s="178"/>
      <c r="AV198" s="178"/>
      <c r="AW198" s="178"/>
      <c r="AX198" s="178"/>
      <c r="AY198" s="178"/>
      <c r="AZ198" s="178"/>
      <c r="BA198" s="178"/>
      <c r="BB198" s="178"/>
      <c r="BC198" s="178"/>
      <c r="BD198" s="178"/>
      <c r="BE198" s="178"/>
    </row>
    <row r="199" ht="15.75" customHeight="1">
      <c r="A199" s="178"/>
      <c r="B199" s="178"/>
      <c r="C199" s="178"/>
      <c r="D199" s="710"/>
      <c r="E199" s="178"/>
      <c r="F199" s="178"/>
      <c r="G199" s="178"/>
      <c r="H199" s="178"/>
      <c r="I199" s="178"/>
      <c r="J199" s="178"/>
      <c r="K199" s="178"/>
      <c r="L199" s="178"/>
      <c r="M199" s="178"/>
      <c r="N199" s="178"/>
      <c r="O199" s="178"/>
      <c r="P199" s="178"/>
      <c r="Q199" s="178"/>
      <c r="R199" s="178"/>
      <c r="S199" s="178"/>
      <c r="T199" s="178"/>
      <c r="U199" s="178"/>
      <c r="V199" s="178"/>
      <c r="W199" s="178"/>
      <c r="X199" s="178"/>
      <c r="Y199" s="178"/>
      <c r="Z199" s="178"/>
      <c r="AA199" s="178"/>
      <c r="AB199" s="178"/>
      <c r="AC199" s="178"/>
      <c r="AD199" s="178"/>
      <c r="AE199" s="178"/>
      <c r="AF199" s="178"/>
      <c r="AG199" s="178"/>
      <c r="AH199" s="178"/>
      <c r="AI199" s="178"/>
      <c r="AJ199" s="178"/>
      <c r="AK199" s="178"/>
      <c r="AL199" s="178"/>
      <c r="AM199" s="178"/>
      <c r="AN199" s="178"/>
      <c r="AO199" s="178"/>
      <c r="AP199" s="178"/>
      <c r="AQ199" s="178"/>
      <c r="AR199" s="178"/>
      <c r="AS199" s="178"/>
      <c r="AT199" s="178"/>
      <c r="AU199" s="178"/>
      <c r="AV199" s="178"/>
      <c r="AW199" s="178"/>
      <c r="AX199" s="178"/>
      <c r="AY199" s="178"/>
      <c r="AZ199" s="178"/>
      <c r="BA199" s="178"/>
      <c r="BB199" s="178"/>
      <c r="BC199" s="178"/>
      <c r="BD199" s="178"/>
      <c r="BE199" s="178"/>
    </row>
    <row r="200" ht="15.75" customHeight="1">
      <c r="A200" s="178"/>
      <c r="B200" s="178"/>
      <c r="C200" s="178"/>
      <c r="D200" s="710"/>
      <c r="E200" s="178"/>
      <c r="F200" s="178"/>
      <c r="G200" s="178"/>
      <c r="H200" s="178"/>
      <c r="I200" s="178"/>
      <c r="J200" s="178"/>
      <c r="K200" s="178"/>
      <c r="L200" s="178"/>
      <c r="M200" s="178"/>
      <c r="N200" s="178"/>
      <c r="O200" s="178"/>
      <c r="P200" s="178"/>
      <c r="Q200" s="178"/>
      <c r="R200" s="178"/>
      <c r="S200" s="178"/>
      <c r="T200" s="178"/>
      <c r="U200" s="178"/>
      <c r="V200" s="178"/>
      <c r="W200" s="178"/>
      <c r="X200" s="178"/>
      <c r="Y200" s="178"/>
      <c r="Z200" s="178"/>
      <c r="AA200" s="178"/>
      <c r="AB200" s="178"/>
      <c r="AC200" s="178"/>
      <c r="AD200" s="178"/>
      <c r="AE200" s="178"/>
      <c r="AF200" s="178"/>
      <c r="AG200" s="178"/>
      <c r="AH200" s="178"/>
      <c r="AI200" s="178"/>
      <c r="AJ200" s="178"/>
      <c r="AK200" s="178"/>
      <c r="AL200" s="178"/>
      <c r="AM200" s="178"/>
      <c r="AN200" s="178"/>
      <c r="AO200" s="178"/>
      <c r="AP200" s="178"/>
      <c r="AQ200" s="178"/>
      <c r="AR200" s="178"/>
      <c r="AS200" s="178"/>
      <c r="AT200" s="178"/>
      <c r="AU200" s="178"/>
      <c r="AV200" s="178"/>
      <c r="AW200" s="178"/>
      <c r="AX200" s="178"/>
      <c r="AY200" s="178"/>
      <c r="AZ200" s="178"/>
      <c r="BA200" s="178"/>
      <c r="BB200" s="178"/>
      <c r="BC200" s="178"/>
      <c r="BD200" s="178"/>
      <c r="BE200" s="178"/>
    </row>
    <row r="201" ht="15.75" customHeight="1">
      <c r="A201" s="178"/>
      <c r="B201" s="178"/>
      <c r="C201" s="178"/>
      <c r="D201" s="710"/>
      <c r="E201" s="178"/>
      <c r="F201" s="178"/>
      <c r="G201" s="178"/>
      <c r="H201" s="178"/>
      <c r="I201" s="178"/>
      <c r="J201" s="178"/>
      <c r="K201" s="178"/>
      <c r="L201" s="178"/>
      <c r="M201" s="178"/>
      <c r="N201" s="178"/>
      <c r="O201" s="178"/>
      <c r="P201" s="178"/>
      <c r="Q201" s="178"/>
      <c r="R201" s="178"/>
      <c r="S201" s="178"/>
      <c r="T201" s="178"/>
      <c r="U201" s="178"/>
      <c r="V201" s="178"/>
      <c r="W201" s="178"/>
      <c r="X201" s="178"/>
      <c r="Y201" s="178"/>
      <c r="Z201" s="178"/>
      <c r="AA201" s="178"/>
      <c r="AB201" s="178"/>
      <c r="AC201" s="178"/>
      <c r="AD201" s="178"/>
      <c r="AE201" s="178"/>
      <c r="AF201" s="178"/>
      <c r="AG201" s="178"/>
      <c r="AH201" s="178"/>
      <c r="AI201" s="178"/>
      <c r="AJ201" s="178"/>
      <c r="AK201" s="178"/>
      <c r="AL201" s="178"/>
      <c r="AM201" s="178"/>
      <c r="AN201" s="178"/>
      <c r="AO201" s="178"/>
      <c r="AP201" s="178"/>
      <c r="AQ201" s="178"/>
      <c r="AR201" s="178"/>
      <c r="AS201" s="178"/>
      <c r="AT201" s="178"/>
      <c r="AU201" s="178"/>
      <c r="AV201" s="178"/>
      <c r="AW201" s="178"/>
      <c r="AX201" s="178"/>
      <c r="AY201" s="178"/>
      <c r="AZ201" s="178"/>
      <c r="BA201" s="178"/>
      <c r="BB201" s="178"/>
      <c r="BC201" s="178"/>
      <c r="BD201" s="178"/>
      <c r="BE201" s="178"/>
    </row>
    <row r="202" ht="15.75" customHeight="1">
      <c r="A202" s="178"/>
      <c r="B202" s="178"/>
      <c r="C202" s="178"/>
      <c r="D202" s="710"/>
      <c r="E202" s="178"/>
      <c r="F202" s="178"/>
      <c r="G202" s="178"/>
      <c r="H202" s="178"/>
      <c r="I202" s="178"/>
      <c r="J202" s="178"/>
      <c r="K202" s="178"/>
      <c r="L202" s="178"/>
      <c r="M202" s="178"/>
      <c r="N202" s="178"/>
      <c r="O202" s="178"/>
      <c r="P202" s="178"/>
      <c r="Q202" s="178"/>
      <c r="R202" s="178"/>
      <c r="S202" s="178"/>
      <c r="T202" s="178"/>
      <c r="U202" s="178"/>
      <c r="V202" s="178"/>
      <c r="W202" s="178"/>
      <c r="X202" s="178"/>
      <c r="Y202" s="178"/>
      <c r="Z202" s="178"/>
      <c r="AA202" s="178"/>
      <c r="AB202" s="178"/>
      <c r="AC202" s="178"/>
      <c r="AD202" s="178"/>
      <c r="AE202" s="178"/>
      <c r="AF202" s="178"/>
      <c r="AG202" s="178"/>
      <c r="AH202" s="178"/>
      <c r="AI202" s="178"/>
      <c r="AJ202" s="178"/>
      <c r="AK202" s="178"/>
      <c r="AL202" s="178"/>
      <c r="AM202" s="178"/>
      <c r="AN202" s="178"/>
      <c r="AO202" s="178"/>
      <c r="AP202" s="178"/>
      <c r="AQ202" s="178"/>
      <c r="AR202" s="178"/>
      <c r="AS202" s="178"/>
      <c r="AT202" s="178"/>
      <c r="AU202" s="178"/>
      <c r="AV202" s="178"/>
      <c r="AW202" s="178"/>
      <c r="AX202" s="178"/>
      <c r="AY202" s="178"/>
      <c r="AZ202" s="178"/>
      <c r="BA202" s="178"/>
      <c r="BB202" s="178"/>
      <c r="BC202" s="178"/>
      <c r="BD202" s="178"/>
      <c r="BE202" s="178"/>
    </row>
    <row r="203" ht="15.75" customHeight="1">
      <c r="A203" s="178"/>
      <c r="B203" s="178"/>
      <c r="C203" s="178"/>
      <c r="D203" s="710"/>
      <c r="E203" s="178"/>
      <c r="F203" s="178"/>
      <c r="G203" s="178"/>
      <c r="H203" s="178"/>
      <c r="I203" s="178"/>
      <c r="J203" s="178"/>
      <c r="K203" s="178"/>
      <c r="L203" s="178"/>
      <c r="M203" s="178"/>
      <c r="N203" s="178"/>
      <c r="O203" s="178"/>
      <c r="P203" s="178"/>
      <c r="Q203" s="178"/>
      <c r="R203" s="178"/>
      <c r="S203" s="178"/>
      <c r="T203" s="178"/>
      <c r="U203" s="178"/>
      <c r="V203" s="178"/>
      <c r="W203" s="178"/>
      <c r="X203" s="178"/>
      <c r="Y203" s="178"/>
      <c r="Z203" s="178"/>
      <c r="AA203" s="178"/>
      <c r="AB203" s="178"/>
      <c r="AC203" s="178"/>
      <c r="AD203" s="178"/>
      <c r="AE203" s="178"/>
      <c r="AF203" s="178"/>
      <c r="AG203" s="178"/>
      <c r="AH203" s="178"/>
      <c r="AI203" s="178"/>
      <c r="AJ203" s="178"/>
      <c r="AK203" s="178"/>
      <c r="AL203" s="178"/>
      <c r="AM203" s="178"/>
      <c r="AN203" s="178"/>
      <c r="AO203" s="178"/>
      <c r="AP203" s="178"/>
      <c r="AQ203" s="178"/>
      <c r="AR203" s="178"/>
      <c r="AS203" s="178"/>
      <c r="AT203" s="178"/>
      <c r="AU203" s="178"/>
      <c r="AV203" s="178"/>
      <c r="AW203" s="178"/>
      <c r="AX203" s="178"/>
      <c r="AY203" s="178"/>
      <c r="AZ203" s="178"/>
      <c r="BA203" s="178"/>
      <c r="BB203" s="178"/>
      <c r="BC203" s="178"/>
      <c r="BD203" s="178"/>
      <c r="BE203" s="178"/>
    </row>
    <row r="204" ht="15.75" customHeight="1">
      <c r="A204" s="178"/>
      <c r="B204" s="178"/>
      <c r="C204" s="178"/>
      <c r="D204" s="710"/>
      <c r="E204" s="178"/>
      <c r="F204" s="178"/>
      <c r="G204" s="178"/>
      <c r="H204" s="178"/>
      <c r="I204" s="178"/>
      <c r="J204" s="178"/>
      <c r="K204" s="178"/>
      <c r="L204" s="178"/>
      <c r="M204" s="178"/>
      <c r="N204" s="178"/>
      <c r="O204" s="178"/>
      <c r="P204" s="178"/>
      <c r="Q204" s="178"/>
      <c r="R204" s="178"/>
      <c r="S204" s="178"/>
      <c r="T204" s="178"/>
      <c r="U204" s="178"/>
      <c r="V204" s="178"/>
      <c r="W204" s="178"/>
      <c r="X204" s="178"/>
      <c r="Y204" s="178"/>
      <c r="Z204" s="178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78"/>
      <c r="AK204" s="178"/>
      <c r="AL204" s="178"/>
      <c r="AM204" s="178"/>
      <c r="AN204" s="178"/>
      <c r="AO204" s="178"/>
      <c r="AP204" s="178"/>
      <c r="AQ204" s="178"/>
      <c r="AR204" s="178"/>
      <c r="AS204" s="178"/>
      <c r="AT204" s="178"/>
      <c r="AU204" s="178"/>
      <c r="AV204" s="178"/>
      <c r="AW204" s="178"/>
      <c r="AX204" s="178"/>
      <c r="AY204" s="178"/>
      <c r="AZ204" s="178"/>
      <c r="BA204" s="178"/>
      <c r="BB204" s="178"/>
      <c r="BC204" s="178"/>
      <c r="BD204" s="178"/>
      <c r="BE204" s="178"/>
    </row>
    <row r="205" ht="15.75" customHeight="1">
      <c r="A205" s="178"/>
      <c r="B205" s="178"/>
      <c r="C205" s="178"/>
      <c r="D205" s="710"/>
      <c r="E205" s="178"/>
      <c r="F205" s="178"/>
      <c r="G205" s="178"/>
      <c r="H205" s="178"/>
      <c r="I205" s="178"/>
      <c r="J205" s="178"/>
      <c r="K205" s="178"/>
      <c r="L205" s="178"/>
      <c r="M205" s="178"/>
      <c r="N205" s="178"/>
      <c r="O205" s="178"/>
      <c r="P205" s="178"/>
      <c r="Q205" s="178"/>
      <c r="R205" s="178"/>
      <c r="S205" s="178"/>
      <c r="T205" s="178"/>
      <c r="U205" s="178"/>
      <c r="V205" s="178"/>
      <c r="W205" s="178"/>
      <c r="X205" s="178"/>
      <c r="Y205" s="178"/>
      <c r="Z205" s="178"/>
      <c r="AA205" s="178"/>
      <c r="AB205" s="178"/>
      <c r="AC205" s="178"/>
      <c r="AD205" s="178"/>
      <c r="AE205" s="178"/>
      <c r="AF205" s="178"/>
      <c r="AG205" s="178"/>
      <c r="AH205" s="178"/>
      <c r="AI205" s="178"/>
      <c r="AJ205" s="178"/>
      <c r="AK205" s="178"/>
      <c r="AL205" s="178"/>
      <c r="AM205" s="178"/>
      <c r="AN205" s="178"/>
      <c r="AO205" s="178"/>
      <c r="AP205" s="178"/>
      <c r="AQ205" s="178"/>
      <c r="AR205" s="178"/>
      <c r="AS205" s="178"/>
      <c r="AT205" s="178"/>
      <c r="AU205" s="178"/>
      <c r="AV205" s="178"/>
      <c r="AW205" s="178"/>
      <c r="AX205" s="178"/>
      <c r="AY205" s="178"/>
      <c r="AZ205" s="178"/>
      <c r="BA205" s="178"/>
      <c r="BB205" s="178"/>
      <c r="BC205" s="178"/>
      <c r="BD205" s="178"/>
      <c r="BE205" s="178"/>
    </row>
    <row r="206" ht="15.75" customHeight="1">
      <c r="A206" s="178"/>
      <c r="B206" s="178"/>
      <c r="C206" s="178"/>
      <c r="D206" s="710"/>
      <c r="E206" s="178"/>
      <c r="F206" s="178"/>
      <c r="G206" s="178"/>
      <c r="H206" s="178"/>
      <c r="I206" s="178"/>
      <c r="J206" s="178"/>
      <c r="K206" s="178"/>
      <c r="L206" s="178"/>
      <c r="M206" s="178"/>
      <c r="N206" s="178"/>
      <c r="O206" s="178"/>
      <c r="P206" s="178"/>
      <c r="Q206" s="178"/>
      <c r="R206" s="178"/>
      <c r="S206" s="178"/>
      <c r="T206" s="178"/>
      <c r="U206" s="178"/>
      <c r="V206" s="178"/>
      <c r="W206" s="178"/>
      <c r="X206" s="178"/>
      <c r="Y206" s="178"/>
      <c r="Z206" s="178"/>
      <c r="AA206" s="178"/>
      <c r="AB206" s="178"/>
      <c r="AC206" s="178"/>
      <c r="AD206" s="178"/>
      <c r="AE206" s="178"/>
      <c r="AF206" s="178"/>
      <c r="AG206" s="178"/>
      <c r="AH206" s="178"/>
      <c r="AI206" s="178"/>
      <c r="AJ206" s="178"/>
      <c r="AK206" s="178"/>
      <c r="AL206" s="178"/>
      <c r="AM206" s="178"/>
      <c r="AN206" s="178"/>
      <c r="AO206" s="178"/>
      <c r="AP206" s="178"/>
      <c r="AQ206" s="178"/>
      <c r="AR206" s="178"/>
      <c r="AS206" s="178"/>
      <c r="AT206" s="178"/>
      <c r="AU206" s="178"/>
      <c r="AV206" s="178"/>
      <c r="AW206" s="178"/>
      <c r="AX206" s="178"/>
      <c r="AY206" s="178"/>
      <c r="AZ206" s="178"/>
      <c r="BA206" s="178"/>
      <c r="BB206" s="178"/>
      <c r="BC206" s="178"/>
      <c r="BD206" s="178"/>
      <c r="BE206" s="178"/>
    </row>
    <row r="207" ht="15.75" customHeight="1">
      <c r="A207" s="178"/>
      <c r="B207" s="178"/>
      <c r="C207" s="178"/>
      <c r="D207" s="710"/>
      <c r="E207" s="178"/>
      <c r="F207" s="178"/>
      <c r="G207" s="178"/>
      <c r="H207" s="178"/>
      <c r="I207" s="178"/>
      <c r="J207" s="178"/>
      <c r="K207" s="178"/>
      <c r="L207" s="178"/>
      <c r="M207" s="178"/>
      <c r="N207" s="178"/>
      <c r="O207" s="178"/>
      <c r="P207" s="178"/>
      <c r="Q207" s="178"/>
      <c r="R207" s="178"/>
      <c r="S207" s="178"/>
      <c r="T207" s="178"/>
      <c r="U207" s="178"/>
      <c r="V207" s="178"/>
      <c r="W207" s="178"/>
      <c r="X207" s="178"/>
      <c r="Y207" s="178"/>
      <c r="Z207" s="178"/>
      <c r="AA207" s="178"/>
      <c r="AB207" s="178"/>
      <c r="AC207" s="178"/>
      <c r="AD207" s="178"/>
      <c r="AE207" s="178"/>
      <c r="AF207" s="178"/>
      <c r="AG207" s="178"/>
      <c r="AH207" s="178"/>
      <c r="AI207" s="178"/>
      <c r="AJ207" s="178"/>
      <c r="AK207" s="178"/>
      <c r="AL207" s="178"/>
      <c r="AM207" s="178"/>
      <c r="AN207" s="178"/>
      <c r="AO207" s="178"/>
      <c r="AP207" s="178"/>
      <c r="AQ207" s="178"/>
      <c r="AR207" s="178"/>
      <c r="AS207" s="178"/>
      <c r="AT207" s="178"/>
      <c r="AU207" s="178"/>
      <c r="AV207" s="178"/>
      <c r="AW207" s="178"/>
      <c r="AX207" s="178"/>
      <c r="AY207" s="178"/>
      <c r="AZ207" s="178"/>
      <c r="BA207" s="178"/>
      <c r="BB207" s="178"/>
      <c r="BC207" s="178"/>
      <c r="BD207" s="178"/>
      <c r="BE207" s="178"/>
    </row>
    <row r="208" ht="15.75" customHeight="1">
      <c r="A208" s="178"/>
      <c r="B208" s="178"/>
      <c r="C208" s="178"/>
      <c r="D208" s="710"/>
      <c r="E208" s="178"/>
      <c r="F208" s="178"/>
      <c r="G208" s="178"/>
      <c r="H208" s="178"/>
      <c r="I208" s="178"/>
      <c r="J208" s="178"/>
      <c r="K208" s="178"/>
      <c r="L208" s="178"/>
      <c r="M208" s="178"/>
      <c r="N208" s="178"/>
      <c r="O208" s="178"/>
      <c r="P208" s="178"/>
      <c r="Q208" s="178"/>
      <c r="R208" s="178"/>
      <c r="S208" s="178"/>
      <c r="T208" s="178"/>
      <c r="U208" s="178"/>
      <c r="V208" s="178"/>
      <c r="W208" s="178"/>
      <c r="X208" s="178"/>
      <c r="Y208" s="178"/>
      <c r="Z208" s="178"/>
      <c r="AA208" s="178"/>
      <c r="AB208" s="178"/>
      <c r="AC208" s="178"/>
      <c r="AD208" s="178"/>
      <c r="AE208" s="178"/>
      <c r="AF208" s="178"/>
      <c r="AG208" s="178"/>
      <c r="AH208" s="178"/>
      <c r="AI208" s="178"/>
      <c r="AJ208" s="178"/>
      <c r="AK208" s="178"/>
      <c r="AL208" s="178"/>
      <c r="AM208" s="178"/>
      <c r="AN208" s="178"/>
      <c r="AO208" s="178"/>
      <c r="AP208" s="178"/>
      <c r="AQ208" s="178"/>
      <c r="AR208" s="178"/>
      <c r="AS208" s="178"/>
      <c r="AT208" s="178"/>
      <c r="AU208" s="178"/>
      <c r="AV208" s="178"/>
      <c r="AW208" s="178"/>
      <c r="AX208" s="178"/>
      <c r="AY208" s="178"/>
      <c r="AZ208" s="178"/>
      <c r="BA208" s="178"/>
      <c r="BB208" s="178"/>
      <c r="BC208" s="178"/>
      <c r="BD208" s="178"/>
      <c r="BE208" s="178"/>
    </row>
    <row r="209" ht="15.75" customHeight="1">
      <c r="A209" s="178"/>
      <c r="B209" s="178"/>
      <c r="C209" s="178"/>
      <c r="D209" s="710"/>
      <c r="E209" s="178"/>
      <c r="F209" s="178"/>
      <c r="G209" s="178"/>
      <c r="H209" s="178"/>
      <c r="I209" s="178"/>
      <c r="J209" s="178"/>
      <c r="K209" s="178"/>
      <c r="L209" s="178"/>
      <c r="M209" s="178"/>
      <c r="N209" s="178"/>
      <c r="O209" s="178"/>
      <c r="P209" s="178"/>
      <c r="Q209" s="178"/>
      <c r="R209" s="178"/>
      <c r="S209" s="178"/>
      <c r="T209" s="178"/>
      <c r="U209" s="178"/>
      <c r="V209" s="178"/>
      <c r="W209" s="178"/>
      <c r="X209" s="178"/>
      <c r="Y209" s="178"/>
      <c r="Z209" s="178"/>
      <c r="AA209" s="178"/>
      <c r="AB209" s="178"/>
      <c r="AC209" s="178"/>
      <c r="AD209" s="178"/>
      <c r="AE209" s="178"/>
      <c r="AF209" s="178"/>
      <c r="AG209" s="178"/>
      <c r="AH209" s="178"/>
      <c r="AI209" s="178"/>
      <c r="AJ209" s="178"/>
      <c r="AK209" s="178"/>
      <c r="AL209" s="178"/>
      <c r="AM209" s="178"/>
      <c r="AN209" s="178"/>
      <c r="AO209" s="178"/>
      <c r="AP209" s="178"/>
      <c r="AQ209" s="178"/>
      <c r="AR209" s="178"/>
      <c r="AS209" s="178"/>
      <c r="AT209" s="178"/>
      <c r="AU209" s="178"/>
      <c r="AV209" s="178"/>
      <c r="AW209" s="178"/>
      <c r="AX209" s="178"/>
      <c r="AY209" s="178"/>
      <c r="AZ209" s="178"/>
      <c r="BA209" s="178"/>
      <c r="BB209" s="178"/>
      <c r="BC209" s="178"/>
      <c r="BD209" s="178"/>
      <c r="BE209" s="178"/>
    </row>
    <row r="210" ht="15.75" customHeight="1">
      <c r="A210" s="178"/>
      <c r="B210" s="178"/>
      <c r="C210" s="178"/>
      <c r="D210" s="710"/>
      <c r="E210" s="178"/>
      <c r="F210" s="178"/>
      <c r="G210" s="178"/>
      <c r="H210" s="178"/>
      <c r="I210" s="178"/>
      <c r="J210" s="178"/>
      <c r="K210" s="178"/>
      <c r="L210" s="178"/>
      <c r="M210" s="178"/>
      <c r="N210" s="178"/>
      <c r="O210" s="178"/>
      <c r="P210" s="178"/>
      <c r="Q210" s="178"/>
      <c r="R210" s="178"/>
      <c r="S210" s="178"/>
      <c r="T210" s="178"/>
      <c r="U210" s="178"/>
      <c r="V210" s="178"/>
      <c r="W210" s="178"/>
      <c r="X210" s="178"/>
      <c r="Y210" s="178"/>
      <c r="Z210" s="178"/>
      <c r="AA210" s="178"/>
      <c r="AB210" s="178"/>
      <c r="AC210" s="178"/>
      <c r="AD210" s="178"/>
      <c r="AE210" s="178"/>
      <c r="AF210" s="178"/>
      <c r="AG210" s="178"/>
      <c r="AH210" s="178"/>
      <c r="AI210" s="178"/>
      <c r="AJ210" s="178"/>
      <c r="AK210" s="178"/>
      <c r="AL210" s="178"/>
      <c r="AM210" s="178"/>
      <c r="AN210" s="178"/>
      <c r="AO210" s="178"/>
      <c r="AP210" s="178"/>
      <c r="AQ210" s="178"/>
      <c r="AR210" s="178"/>
      <c r="AS210" s="178"/>
      <c r="AT210" s="178"/>
      <c r="AU210" s="178"/>
      <c r="AV210" s="178"/>
      <c r="AW210" s="178"/>
      <c r="AX210" s="178"/>
      <c r="AY210" s="178"/>
      <c r="AZ210" s="178"/>
      <c r="BA210" s="178"/>
      <c r="BB210" s="178"/>
      <c r="BC210" s="178"/>
      <c r="BD210" s="178"/>
      <c r="BE210" s="178"/>
    </row>
    <row r="211" ht="15.75" customHeight="1">
      <c r="A211" s="178"/>
      <c r="B211" s="178"/>
      <c r="C211" s="178"/>
      <c r="D211" s="710"/>
      <c r="E211" s="178"/>
      <c r="F211" s="178"/>
      <c r="G211" s="178"/>
      <c r="H211" s="178"/>
      <c r="I211" s="178"/>
      <c r="J211" s="178"/>
      <c r="K211" s="178"/>
      <c r="L211" s="178"/>
      <c r="M211" s="178"/>
      <c r="N211" s="178"/>
      <c r="O211" s="178"/>
      <c r="P211" s="178"/>
      <c r="Q211" s="178"/>
      <c r="R211" s="178"/>
      <c r="S211" s="178"/>
      <c r="T211" s="178"/>
      <c r="U211" s="178"/>
      <c r="V211" s="178"/>
      <c r="W211" s="178"/>
      <c r="X211" s="178"/>
      <c r="Y211" s="178"/>
      <c r="Z211" s="178"/>
      <c r="AA211" s="178"/>
      <c r="AB211" s="178"/>
      <c r="AC211" s="178"/>
      <c r="AD211" s="178"/>
      <c r="AE211" s="178"/>
      <c r="AF211" s="178"/>
      <c r="AG211" s="178"/>
      <c r="AH211" s="178"/>
      <c r="AI211" s="178"/>
      <c r="AJ211" s="178"/>
      <c r="AK211" s="178"/>
      <c r="AL211" s="178"/>
      <c r="AM211" s="178"/>
      <c r="AN211" s="178"/>
      <c r="AO211" s="178"/>
      <c r="AP211" s="178"/>
      <c r="AQ211" s="178"/>
      <c r="AR211" s="178"/>
      <c r="AS211" s="178"/>
      <c r="AT211" s="178"/>
      <c r="AU211" s="178"/>
      <c r="AV211" s="178"/>
      <c r="AW211" s="178"/>
      <c r="AX211" s="178"/>
      <c r="AY211" s="178"/>
      <c r="AZ211" s="178"/>
      <c r="BA211" s="178"/>
      <c r="BB211" s="178"/>
      <c r="BC211" s="178"/>
      <c r="BD211" s="178"/>
      <c r="BE211" s="178"/>
    </row>
    <row r="212" ht="15.75" customHeight="1">
      <c r="A212" s="178"/>
      <c r="B212" s="178"/>
      <c r="C212" s="178"/>
      <c r="D212" s="710"/>
      <c r="E212" s="178"/>
      <c r="F212" s="178"/>
      <c r="G212" s="178"/>
      <c r="H212" s="178"/>
      <c r="I212" s="178"/>
      <c r="J212" s="178"/>
      <c r="K212" s="178"/>
      <c r="L212" s="178"/>
      <c r="M212" s="178"/>
      <c r="N212" s="178"/>
      <c r="O212" s="178"/>
      <c r="P212" s="178"/>
      <c r="Q212" s="178"/>
      <c r="R212" s="178"/>
      <c r="S212" s="178"/>
      <c r="T212" s="178"/>
      <c r="U212" s="178"/>
      <c r="V212" s="178"/>
      <c r="W212" s="178"/>
      <c r="X212" s="178"/>
      <c r="Y212" s="178"/>
      <c r="Z212" s="178"/>
      <c r="AA212" s="178"/>
      <c r="AB212" s="178"/>
      <c r="AC212" s="178"/>
      <c r="AD212" s="178"/>
      <c r="AE212" s="178"/>
      <c r="AF212" s="178"/>
      <c r="AG212" s="178"/>
      <c r="AH212" s="178"/>
      <c r="AI212" s="178"/>
      <c r="AJ212" s="178"/>
      <c r="AK212" s="178"/>
      <c r="AL212" s="178"/>
      <c r="AM212" s="178"/>
      <c r="AN212" s="178"/>
      <c r="AO212" s="178"/>
      <c r="AP212" s="178"/>
      <c r="AQ212" s="178"/>
      <c r="AR212" s="178"/>
      <c r="AS212" s="178"/>
      <c r="AT212" s="178"/>
      <c r="AU212" s="178"/>
      <c r="AV212" s="178"/>
      <c r="AW212" s="178"/>
      <c r="AX212" s="178"/>
      <c r="AY212" s="178"/>
      <c r="AZ212" s="178"/>
      <c r="BA212" s="178"/>
      <c r="BB212" s="178"/>
      <c r="BC212" s="178"/>
      <c r="BD212" s="178"/>
      <c r="BE212" s="178"/>
    </row>
    <row r="213" ht="15.75" customHeight="1">
      <c r="A213" s="178"/>
      <c r="B213" s="178"/>
      <c r="C213" s="178"/>
      <c r="D213" s="710"/>
      <c r="E213" s="178"/>
      <c r="F213" s="178"/>
      <c r="G213" s="178"/>
      <c r="H213" s="178"/>
      <c r="I213" s="178"/>
      <c r="J213" s="178"/>
      <c r="K213" s="178"/>
      <c r="L213" s="178"/>
      <c r="M213" s="178"/>
      <c r="N213" s="178"/>
      <c r="O213" s="178"/>
      <c r="P213" s="178"/>
      <c r="Q213" s="178"/>
      <c r="R213" s="178"/>
      <c r="S213" s="178"/>
      <c r="T213" s="178"/>
      <c r="U213" s="178"/>
      <c r="V213" s="178"/>
      <c r="W213" s="178"/>
      <c r="X213" s="178"/>
      <c r="Y213" s="178"/>
      <c r="Z213" s="178"/>
      <c r="AA213" s="178"/>
      <c r="AB213" s="178"/>
      <c r="AC213" s="178"/>
      <c r="AD213" s="178"/>
      <c r="AE213" s="178"/>
      <c r="AF213" s="178"/>
      <c r="AG213" s="178"/>
      <c r="AH213" s="178"/>
      <c r="AI213" s="178"/>
      <c r="AJ213" s="178"/>
      <c r="AK213" s="178"/>
      <c r="AL213" s="178"/>
      <c r="AM213" s="178"/>
      <c r="AN213" s="178"/>
      <c r="AO213" s="178"/>
      <c r="AP213" s="178"/>
      <c r="AQ213" s="178"/>
      <c r="AR213" s="178"/>
      <c r="AS213" s="178"/>
      <c r="AT213" s="178"/>
      <c r="AU213" s="178"/>
      <c r="AV213" s="178"/>
      <c r="AW213" s="178"/>
      <c r="AX213" s="178"/>
      <c r="AY213" s="178"/>
      <c r="AZ213" s="178"/>
      <c r="BA213" s="178"/>
      <c r="BB213" s="178"/>
      <c r="BC213" s="178"/>
      <c r="BD213" s="178"/>
      <c r="BE213" s="178"/>
    </row>
    <row r="214" ht="15.75" customHeight="1">
      <c r="A214" s="178"/>
      <c r="B214" s="178"/>
      <c r="C214" s="178"/>
      <c r="D214" s="710"/>
      <c r="E214" s="178"/>
      <c r="F214" s="178"/>
      <c r="G214" s="178"/>
      <c r="H214" s="178"/>
      <c r="I214" s="178"/>
      <c r="J214" s="178"/>
      <c r="K214" s="178"/>
      <c r="L214" s="178"/>
      <c r="M214" s="178"/>
      <c r="N214" s="178"/>
      <c r="O214" s="178"/>
      <c r="P214" s="178"/>
      <c r="Q214" s="178"/>
      <c r="R214" s="178"/>
      <c r="S214" s="178"/>
      <c r="T214" s="178"/>
      <c r="U214" s="178"/>
      <c r="V214" s="178"/>
      <c r="W214" s="178"/>
      <c r="X214" s="178"/>
      <c r="Y214" s="178"/>
      <c r="Z214" s="178"/>
      <c r="AA214" s="178"/>
      <c r="AB214" s="178"/>
      <c r="AC214" s="178"/>
      <c r="AD214" s="178"/>
      <c r="AE214" s="178"/>
      <c r="AF214" s="178"/>
      <c r="AG214" s="178"/>
      <c r="AH214" s="178"/>
      <c r="AI214" s="178"/>
      <c r="AJ214" s="178"/>
      <c r="AK214" s="178"/>
      <c r="AL214" s="178"/>
      <c r="AM214" s="178"/>
      <c r="AN214" s="178"/>
      <c r="AO214" s="178"/>
      <c r="AP214" s="178"/>
      <c r="AQ214" s="178"/>
      <c r="AR214" s="178"/>
      <c r="AS214" s="178"/>
      <c r="AT214" s="178"/>
      <c r="AU214" s="178"/>
      <c r="AV214" s="178"/>
      <c r="AW214" s="178"/>
      <c r="AX214" s="178"/>
      <c r="AY214" s="178"/>
      <c r="AZ214" s="178"/>
      <c r="BA214" s="178"/>
      <c r="BB214" s="178"/>
      <c r="BC214" s="178"/>
      <c r="BD214" s="178"/>
      <c r="BE214" s="178"/>
    </row>
    <row r="215" ht="15.75" customHeight="1">
      <c r="A215" s="178"/>
      <c r="B215" s="178"/>
      <c r="C215" s="178"/>
      <c r="D215" s="710"/>
      <c r="E215" s="178"/>
      <c r="F215" s="178"/>
      <c r="G215" s="178"/>
      <c r="H215" s="178"/>
      <c r="I215" s="178"/>
      <c r="J215" s="178"/>
      <c r="K215" s="178"/>
      <c r="L215" s="178"/>
      <c r="M215" s="178"/>
      <c r="N215" s="178"/>
      <c r="O215" s="178"/>
      <c r="P215" s="178"/>
      <c r="Q215" s="178"/>
      <c r="R215" s="178"/>
      <c r="S215" s="178"/>
      <c r="T215" s="178"/>
      <c r="U215" s="178"/>
      <c r="V215" s="178"/>
      <c r="W215" s="178"/>
      <c r="X215" s="178"/>
      <c r="Y215" s="178"/>
      <c r="Z215" s="178"/>
      <c r="AA215" s="178"/>
      <c r="AB215" s="178"/>
      <c r="AC215" s="178"/>
      <c r="AD215" s="178"/>
      <c r="AE215" s="178"/>
      <c r="AF215" s="178"/>
      <c r="AG215" s="178"/>
      <c r="AH215" s="178"/>
      <c r="AI215" s="178"/>
      <c r="AJ215" s="178"/>
      <c r="AK215" s="178"/>
      <c r="AL215" s="178"/>
      <c r="AM215" s="178"/>
      <c r="AN215" s="178"/>
      <c r="AO215" s="178"/>
      <c r="AP215" s="178"/>
      <c r="AQ215" s="178"/>
      <c r="AR215" s="178"/>
      <c r="AS215" s="178"/>
      <c r="AT215" s="178"/>
      <c r="AU215" s="178"/>
      <c r="AV215" s="178"/>
      <c r="AW215" s="178"/>
      <c r="AX215" s="178"/>
      <c r="AY215" s="178"/>
      <c r="AZ215" s="178"/>
      <c r="BA215" s="178"/>
      <c r="BB215" s="178"/>
      <c r="BC215" s="178"/>
      <c r="BD215" s="178"/>
      <c r="BE215" s="178"/>
    </row>
    <row r="216" ht="15.75" customHeight="1">
      <c r="A216" s="178"/>
      <c r="B216" s="178"/>
      <c r="C216" s="178"/>
      <c r="D216" s="710"/>
      <c r="E216" s="178"/>
      <c r="F216" s="178"/>
      <c r="G216" s="178"/>
      <c r="H216" s="178"/>
      <c r="I216" s="178"/>
      <c r="J216" s="178"/>
      <c r="K216" s="178"/>
      <c r="L216" s="178"/>
      <c r="M216" s="178"/>
      <c r="N216" s="178"/>
      <c r="O216" s="178"/>
      <c r="P216" s="178"/>
      <c r="Q216" s="178"/>
      <c r="R216" s="178"/>
      <c r="S216" s="178"/>
      <c r="T216" s="178"/>
      <c r="U216" s="178"/>
      <c r="V216" s="178"/>
      <c r="W216" s="178"/>
      <c r="X216" s="178"/>
      <c r="Y216" s="178"/>
      <c r="Z216" s="178"/>
      <c r="AA216" s="178"/>
      <c r="AB216" s="178"/>
      <c r="AC216" s="178"/>
      <c r="AD216" s="178"/>
      <c r="AE216" s="178"/>
      <c r="AF216" s="178"/>
      <c r="AG216" s="178"/>
      <c r="AH216" s="178"/>
      <c r="AI216" s="178"/>
      <c r="AJ216" s="178"/>
      <c r="AK216" s="178"/>
      <c r="AL216" s="178"/>
      <c r="AM216" s="178"/>
      <c r="AN216" s="178"/>
      <c r="AO216" s="178"/>
      <c r="AP216" s="178"/>
      <c r="AQ216" s="178"/>
      <c r="AR216" s="178"/>
      <c r="AS216" s="178"/>
      <c r="AT216" s="178"/>
      <c r="AU216" s="178"/>
      <c r="AV216" s="178"/>
      <c r="AW216" s="178"/>
      <c r="AX216" s="178"/>
      <c r="AY216" s="178"/>
      <c r="AZ216" s="178"/>
      <c r="BA216" s="178"/>
      <c r="BB216" s="178"/>
      <c r="BC216" s="178"/>
      <c r="BD216" s="178"/>
      <c r="BE216" s="178"/>
    </row>
    <row r="217" ht="15.75" customHeight="1">
      <c r="A217" s="178"/>
      <c r="B217" s="178"/>
      <c r="C217" s="178"/>
      <c r="D217" s="710"/>
      <c r="E217" s="178"/>
      <c r="F217" s="178"/>
      <c r="G217" s="178"/>
      <c r="H217" s="178"/>
      <c r="I217" s="178"/>
      <c r="J217" s="178"/>
      <c r="K217" s="178"/>
      <c r="L217" s="178"/>
      <c r="M217" s="178"/>
      <c r="N217" s="178"/>
      <c r="O217" s="178"/>
      <c r="P217" s="178"/>
      <c r="Q217" s="178"/>
      <c r="R217" s="178"/>
      <c r="S217" s="178"/>
      <c r="T217" s="178"/>
      <c r="U217" s="178"/>
      <c r="V217" s="178"/>
      <c r="W217" s="178"/>
      <c r="X217" s="178"/>
      <c r="Y217" s="178"/>
      <c r="Z217" s="178"/>
      <c r="AA217" s="178"/>
      <c r="AB217" s="178"/>
      <c r="AC217" s="178"/>
      <c r="AD217" s="178"/>
      <c r="AE217" s="178"/>
      <c r="AF217" s="178"/>
      <c r="AG217" s="178"/>
      <c r="AH217" s="178"/>
      <c r="AI217" s="178"/>
      <c r="AJ217" s="178"/>
      <c r="AK217" s="178"/>
      <c r="AL217" s="178"/>
      <c r="AM217" s="178"/>
      <c r="AN217" s="178"/>
      <c r="AO217" s="178"/>
      <c r="AP217" s="178"/>
      <c r="AQ217" s="178"/>
      <c r="AR217" s="178"/>
      <c r="AS217" s="178"/>
      <c r="AT217" s="178"/>
      <c r="AU217" s="178"/>
      <c r="AV217" s="178"/>
      <c r="AW217" s="178"/>
      <c r="AX217" s="178"/>
      <c r="AY217" s="178"/>
      <c r="AZ217" s="178"/>
      <c r="BA217" s="178"/>
      <c r="BB217" s="178"/>
      <c r="BC217" s="178"/>
      <c r="BD217" s="178"/>
      <c r="BE217" s="178"/>
    </row>
    <row r="218" ht="15.75" customHeight="1">
      <c r="A218" s="178"/>
      <c r="B218" s="178"/>
      <c r="C218" s="178"/>
      <c r="D218" s="710"/>
      <c r="E218" s="178"/>
      <c r="F218" s="178"/>
      <c r="G218" s="178"/>
      <c r="H218" s="178"/>
      <c r="I218" s="178"/>
      <c r="J218" s="178"/>
      <c r="K218" s="178"/>
      <c r="L218" s="178"/>
      <c r="M218" s="178"/>
      <c r="N218" s="178"/>
      <c r="O218" s="178"/>
      <c r="P218" s="178"/>
      <c r="Q218" s="178"/>
      <c r="R218" s="178"/>
      <c r="S218" s="178"/>
      <c r="T218" s="178"/>
      <c r="U218" s="178"/>
      <c r="V218" s="178"/>
      <c r="W218" s="178"/>
      <c r="X218" s="178"/>
      <c r="Y218" s="178"/>
      <c r="Z218" s="178"/>
      <c r="AA218" s="178"/>
      <c r="AB218" s="178"/>
      <c r="AC218" s="178"/>
      <c r="AD218" s="178"/>
      <c r="AE218" s="178"/>
      <c r="AF218" s="178"/>
      <c r="AG218" s="178"/>
      <c r="AH218" s="178"/>
      <c r="AI218" s="178"/>
      <c r="AJ218" s="178"/>
      <c r="AK218" s="178"/>
      <c r="AL218" s="178"/>
      <c r="AM218" s="178"/>
      <c r="AN218" s="178"/>
      <c r="AO218" s="178"/>
      <c r="AP218" s="178"/>
      <c r="AQ218" s="178"/>
      <c r="AR218" s="178"/>
      <c r="AS218" s="178"/>
      <c r="AT218" s="178"/>
      <c r="AU218" s="178"/>
      <c r="AV218" s="178"/>
      <c r="AW218" s="178"/>
      <c r="AX218" s="178"/>
      <c r="AY218" s="178"/>
      <c r="AZ218" s="178"/>
      <c r="BA218" s="178"/>
      <c r="BB218" s="178"/>
      <c r="BC218" s="178"/>
      <c r="BD218" s="178"/>
      <c r="BE218" s="178"/>
    </row>
    <row r="219" ht="15.75" customHeight="1">
      <c r="A219" s="178"/>
      <c r="B219" s="178"/>
      <c r="C219" s="178"/>
      <c r="D219" s="710"/>
      <c r="E219" s="178"/>
      <c r="F219" s="178"/>
      <c r="G219" s="178"/>
      <c r="H219" s="178"/>
      <c r="I219" s="178"/>
      <c r="J219" s="178"/>
      <c r="K219" s="178"/>
      <c r="L219" s="178"/>
      <c r="M219" s="178"/>
      <c r="N219" s="178"/>
      <c r="O219" s="178"/>
      <c r="P219" s="178"/>
      <c r="Q219" s="178"/>
      <c r="R219" s="178"/>
      <c r="S219" s="178"/>
      <c r="T219" s="178"/>
      <c r="U219" s="178"/>
      <c r="V219" s="178"/>
      <c r="W219" s="178"/>
      <c r="X219" s="178"/>
      <c r="Y219" s="178"/>
      <c r="Z219" s="178"/>
      <c r="AA219" s="178"/>
      <c r="AB219" s="178"/>
      <c r="AC219" s="178"/>
      <c r="AD219" s="178"/>
      <c r="AE219" s="178"/>
      <c r="AF219" s="178"/>
      <c r="AG219" s="178"/>
      <c r="AH219" s="178"/>
      <c r="AI219" s="178"/>
      <c r="AJ219" s="178"/>
      <c r="AK219" s="178"/>
      <c r="AL219" s="178"/>
      <c r="AM219" s="178"/>
      <c r="AN219" s="178"/>
      <c r="AO219" s="178"/>
      <c r="AP219" s="178"/>
      <c r="AQ219" s="178"/>
      <c r="AR219" s="178"/>
      <c r="AS219" s="178"/>
      <c r="AT219" s="178"/>
      <c r="AU219" s="178"/>
      <c r="AV219" s="178"/>
      <c r="AW219" s="178"/>
      <c r="AX219" s="178"/>
      <c r="AY219" s="178"/>
      <c r="AZ219" s="178"/>
      <c r="BA219" s="178"/>
      <c r="BB219" s="178"/>
      <c r="BC219" s="178"/>
      <c r="BD219" s="178"/>
      <c r="BE219" s="178"/>
    </row>
    <row r="220" ht="15.75" customHeight="1">
      <c r="A220" s="178"/>
      <c r="B220" s="178"/>
      <c r="C220" s="178"/>
      <c r="D220" s="710"/>
      <c r="E220" s="178"/>
      <c r="F220" s="178"/>
      <c r="G220" s="178"/>
      <c r="H220" s="178"/>
      <c r="I220" s="178"/>
      <c r="J220" s="178"/>
      <c r="K220" s="178"/>
      <c r="L220" s="178"/>
      <c r="M220" s="178"/>
      <c r="N220" s="178"/>
      <c r="O220" s="178"/>
      <c r="P220" s="178"/>
      <c r="Q220" s="178"/>
      <c r="R220" s="178"/>
      <c r="S220" s="178"/>
      <c r="T220" s="178"/>
      <c r="U220" s="178"/>
      <c r="V220" s="178"/>
      <c r="W220" s="178"/>
      <c r="X220" s="178"/>
      <c r="Y220" s="178"/>
      <c r="Z220" s="178"/>
      <c r="AA220" s="178"/>
      <c r="AB220" s="178"/>
      <c r="AC220" s="178"/>
      <c r="AD220" s="178"/>
      <c r="AE220" s="178"/>
      <c r="AF220" s="178"/>
      <c r="AG220" s="178"/>
      <c r="AH220" s="178"/>
      <c r="AI220" s="178"/>
      <c r="AJ220" s="178"/>
      <c r="AK220" s="178"/>
      <c r="AL220" s="178"/>
      <c r="AM220" s="178"/>
      <c r="AN220" s="178"/>
      <c r="AO220" s="178"/>
      <c r="AP220" s="178"/>
      <c r="AQ220" s="178"/>
      <c r="AR220" s="178"/>
      <c r="AS220" s="178"/>
      <c r="AT220" s="178"/>
      <c r="AU220" s="178"/>
      <c r="AV220" s="178"/>
      <c r="AW220" s="178"/>
      <c r="AX220" s="178"/>
      <c r="AY220" s="178"/>
      <c r="AZ220" s="178"/>
      <c r="BA220" s="178"/>
      <c r="BB220" s="178"/>
      <c r="BC220" s="178"/>
      <c r="BD220" s="178"/>
      <c r="BE220" s="178"/>
    </row>
    <row r="221" ht="15.75" customHeight="1">
      <c r="A221" s="178"/>
      <c r="B221" s="178"/>
      <c r="C221" s="178"/>
      <c r="D221" s="710"/>
      <c r="E221" s="178"/>
      <c r="F221" s="178"/>
      <c r="G221" s="178"/>
      <c r="H221" s="178"/>
      <c r="I221" s="178"/>
      <c r="J221" s="178"/>
      <c r="K221" s="178"/>
      <c r="L221" s="178"/>
      <c r="M221" s="178"/>
      <c r="N221" s="178"/>
      <c r="O221" s="178"/>
      <c r="P221" s="178"/>
      <c r="Q221" s="178"/>
      <c r="R221" s="178"/>
      <c r="S221" s="178"/>
      <c r="T221" s="178"/>
      <c r="U221" s="178"/>
      <c r="V221" s="178"/>
      <c r="W221" s="178"/>
      <c r="X221" s="178"/>
      <c r="Y221" s="178"/>
      <c r="Z221" s="178"/>
      <c r="AA221" s="178"/>
      <c r="AB221" s="178"/>
      <c r="AC221" s="178"/>
      <c r="AD221" s="178"/>
      <c r="AE221" s="178"/>
      <c r="AF221" s="178"/>
      <c r="AG221" s="178"/>
      <c r="AH221" s="178"/>
      <c r="AI221" s="178"/>
      <c r="AJ221" s="178"/>
      <c r="AK221" s="178"/>
      <c r="AL221" s="178"/>
      <c r="AM221" s="178"/>
      <c r="AN221" s="178"/>
      <c r="AO221" s="178"/>
      <c r="AP221" s="178"/>
      <c r="AQ221" s="178"/>
      <c r="AR221" s="178"/>
      <c r="AS221" s="178"/>
      <c r="AT221" s="178"/>
      <c r="AU221" s="178"/>
      <c r="AV221" s="178"/>
      <c r="AW221" s="178"/>
      <c r="AX221" s="178"/>
      <c r="AY221" s="178"/>
      <c r="AZ221" s="178"/>
      <c r="BA221" s="178"/>
      <c r="BB221" s="178"/>
      <c r="BC221" s="178"/>
      <c r="BD221" s="178"/>
      <c r="BE221" s="178"/>
    </row>
    <row r="222" ht="15.75" customHeight="1">
      <c r="A222" s="178"/>
      <c r="B222" s="178"/>
      <c r="C222" s="178"/>
      <c r="D222" s="710"/>
      <c r="E222" s="178"/>
      <c r="F222" s="178"/>
      <c r="G222" s="178"/>
      <c r="H222" s="178"/>
      <c r="I222" s="178"/>
      <c r="J222" s="178"/>
      <c r="K222" s="178"/>
      <c r="L222" s="178"/>
      <c r="M222" s="178"/>
      <c r="N222" s="178"/>
      <c r="O222" s="178"/>
      <c r="P222" s="178"/>
      <c r="Q222" s="178"/>
      <c r="R222" s="178"/>
      <c r="S222" s="178"/>
      <c r="T222" s="178"/>
      <c r="U222" s="178"/>
      <c r="V222" s="178"/>
      <c r="W222" s="178"/>
      <c r="X222" s="178"/>
      <c r="Y222" s="178"/>
      <c r="Z222" s="178"/>
      <c r="AA222" s="178"/>
      <c r="AB222" s="178"/>
      <c r="AC222" s="178"/>
      <c r="AD222" s="178"/>
      <c r="AE222" s="178"/>
      <c r="AF222" s="178"/>
      <c r="AG222" s="178"/>
      <c r="AH222" s="178"/>
      <c r="AI222" s="178"/>
      <c r="AJ222" s="178"/>
      <c r="AK222" s="178"/>
      <c r="AL222" s="178"/>
      <c r="AM222" s="178"/>
      <c r="AN222" s="178"/>
      <c r="AO222" s="178"/>
      <c r="AP222" s="178"/>
      <c r="AQ222" s="178"/>
      <c r="AR222" s="178"/>
      <c r="AS222" s="178"/>
      <c r="AT222" s="178"/>
      <c r="AU222" s="178"/>
      <c r="AV222" s="178"/>
      <c r="AW222" s="178"/>
      <c r="AX222" s="178"/>
      <c r="AY222" s="178"/>
      <c r="AZ222" s="178"/>
      <c r="BA222" s="178"/>
      <c r="BB222" s="178"/>
      <c r="BC222" s="178"/>
      <c r="BD222" s="178"/>
      <c r="BE222" s="178"/>
    </row>
    <row r="223" ht="15.75" customHeight="1">
      <c r="A223" s="178"/>
      <c r="B223" s="178"/>
      <c r="C223" s="178"/>
      <c r="D223" s="710"/>
      <c r="E223" s="178"/>
      <c r="F223" s="178"/>
      <c r="G223" s="178"/>
      <c r="H223" s="178"/>
      <c r="I223" s="178"/>
      <c r="J223" s="178"/>
      <c r="K223" s="178"/>
      <c r="L223" s="178"/>
      <c r="M223" s="178"/>
      <c r="N223" s="178"/>
      <c r="O223" s="178"/>
      <c r="P223" s="178"/>
      <c r="Q223" s="178"/>
      <c r="R223" s="178"/>
      <c r="S223" s="178"/>
      <c r="T223" s="178"/>
      <c r="U223" s="178"/>
      <c r="V223" s="178"/>
      <c r="W223" s="178"/>
      <c r="X223" s="178"/>
      <c r="Y223" s="178"/>
      <c r="Z223" s="178"/>
      <c r="AA223" s="178"/>
      <c r="AB223" s="178"/>
      <c r="AC223" s="178"/>
      <c r="AD223" s="178"/>
      <c r="AE223" s="178"/>
      <c r="AF223" s="178"/>
      <c r="AG223" s="178"/>
      <c r="AH223" s="178"/>
      <c r="AI223" s="178"/>
      <c r="AJ223" s="178"/>
      <c r="AK223" s="178"/>
      <c r="AL223" s="178"/>
      <c r="AM223" s="178"/>
      <c r="AN223" s="178"/>
      <c r="AO223" s="178"/>
      <c r="AP223" s="178"/>
      <c r="AQ223" s="178"/>
      <c r="AR223" s="178"/>
      <c r="AS223" s="178"/>
      <c r="AT223" s="178"/>
      <c r="AU223" s="178"/>
      <c r="AV223" s="178"/>
      <c r="AW223" s="178"/>
      <c r="AX223" s="178"/>
      <c r="AY223" s="178"/>
      <c r="AZ223" s="178"/>
      <c r="BA223" s="178"/>
      <c r="BB223" s="178"/>
      <c r="BC223" s="178"/>
      <c r="BD223" s="178"/>
      <c r="BE223" s="178"/>
    </row>
    <row r="224" ht="15.75" customHeight="1">
      <c r="A224" s="178"/>
      <c r="B224" s="178"/>
      <c r="C224" s="178"/>
      <c r="D224" s="710"/>
      <c r="E224" s="178"/>
      <c r="F224" s="178"/>
      <c r="G224" s="178"/>
      <c r="H224" s="178"/>
      <c r="I224" s="178"/>
      <c r="J224" s="178"/>
      <c r="K224" s="178"/>
      <c r="L224" s="178"/>
      <c r="M224" s="178"/>
      <c r="N224" s="178"/>
      <c r="O224" s="178"/>
      <c r="P224" s="178"/>
      <c r="Q224" s="178"/>
      <c r="R224" s="178"/>
      <c r="S224" s="178"/>
      <c r="T224" s="178"/>
      <c r="U224" s="178"/>
      <c r="V224" s="178"/>
      <c r="W224" s="178"/>
      <c r="X224" s="178"/>
      <c r="Y224" s="178"/>
      <c r="Z224" s="178"/>
      <c r="AA224" s="178"/>
      <c r="AB224" s="178"/>
      <c r="AC224" s="178"/>
      <c r="AD224" s="178"/>
      <c r="AE224" s="178"/>
      <c r="AF224" s="178"/>
      <c r="AG224" s="178"/>
      <c r="AH224" s="178"/>
      <c r="AI224" s="178"/>
      <c r="AJ224" s="178"/>
      <c r="AK224" s="178"/>
      <c r="AL224" s="178"/>
      <c r="AM224" s="178"/>
      <c r="AN224" s="178"/>
      <c r="AO224" s="178"/>
      <c r="AP224" s="178"/>
      <c r="AQ224" s="178"/>
      <c r="AR224" s="178"/>
      <c r="AS224" s="178"/>
      <c r="AT224" s="178"/>
      <c r="AU224" s="178"/>
      <c r="AV224" s="178"/>
      <c r="AW224" s="178"/>
      <c r="AX224" s="178"/>
      <c r="AY224" s="178"/>
      <c r="AZ224" s="178"/>
      <c r="BA224" s="178"/>
      <c r="BB224" s="178"/>
      <c r="BC224" s="178"/>
      <c r="BD224" s="178"/>
      <c r="BE224" s="178"/>
    </row>
    <row r="225" ht="15.75" customHeight="1">
      <c r="A225" s="178"/>
      <c r="B225" s="178"/>
      <c r="C225" s="178"/>
      <c r="D225" s="710"/>
      <c r="E225" s="178"/>
      <c r="F225" s="178"/>
      <c r="G225" s="178"/>
      <c r="H225" s="178"/>
      <c r="I225" s="178"/>
      <c r="J225" s="178"/>
      <c r="K225" s="178"/>
      <c r="L225" s="178"/>
      <c r="M225" s="178"/>
      <c r="N225" s="178"/>
      <c r="O225" s="178"/>
      <c r="P225" s="178"/>
      <c r="Q225" s="178"/>
      <c r="R225" s="178"/>
      <c r="S225" s="178"/>
      <c r="T225" s="178"/>
      <c r="U225" s="178"/>
      <c r="V225" s="178"/>
      <c r="W225" s="178"/>
      <c r="X225" s="178"/>
      <c r="Y225" s="178"/>
      <c r="Z225" s="178"/>
      <c r="AA225" s="178"/>
      <c r="AB225" s="178"/>
      <c r="AC225" s="178"/>
      <c r="AD225" s="178"/>
      <c r="AE225" s="178"/>
      <c r="AF225" s="178"/>
      <c r="AG225" s="178"/>
      <c r="AH225" s="178"/>
      <c r="AI225" s="178"/>
      <c r="AJ225" s="178"/>
      <c r="AK225" s="178"/>
      <c r="AL225" s="178"/>
      <c r="AM225" s="178"/>
      <c r="AN225" s="178"/>
      <c r="AO225" s="178"/>
      <c r="AP225" s="178"/>
      <c r="AQ225" s="178"/>
      <c r="AR225" s="178"/>
      <c r="AS225" s="178"/>
      <c r="AT225" s="178"/>
      <c r="AU225" s="178"/>
      <c r="AV225" s="178"/>
      <c r="AW225" s="178"/>
      <c r="AX225" s="178"/>
      <c r="AY225" s="178"/>
      <c r="AZ225" s="178"/>
      <c r="BA225" s="178"/>
      <c r="BB225" s="178"/>
      <c r="BC225" s="178"/>
      <c r="BD225" s="178"/>
      <c r="BE225" s="178"/>
    </row>
    <row r="226" ht="15.75" customHeight="1">
      <c r="A226" s="178"/>
      <c r="B226" s="178"/>
      <c r="C226" s="178"/>
      <c r="D226" s="710"/>
      <c r="E226" s="178"/>
      <c r="F226" s="178"/>
      <c r="G226" s="178"/>
      <c r="H226" s="178"/>
      <c r="I226" s="178"/>
      <c r="J226" s="178"/>
      <c r="K226" s="178"/>
      <c r="L226" s="178"/>
      <c r="M226" s="178"/>
      <c r="N226" s="178"/>
      <c r="O226" s="178"/>
      <c r="P226" s="178"/>
      <c r="Q226" s="178"/>
      <c r="R226" s="178"/>
      <c r="S226" s="178"/>
      <c r="T226" s="178"/>
      <c r="U226" s="178"/>
      <c r="V226" s="178"/>
      <c r="W226" s="178"/>
      <c r="X226" s="178"/>
      <c r="Y226" s="178"/>
      <c r="Z226" s="178"/>
      <c r="AA226" s="178"/>
      <c r="AB226" s="178"/>
      <c r="AC226" s="178"/>
      <c r="AD226" s="178"/>
      <c r="AE226" s="178"/>
      <c r="AF226" s="178"/>
      <c r="AG226" s="178"/>
      <c r="AH226" s="178"/>
      <c r="AI226" s="178"/>
      <c r="AJ226" s="178"/>
      <c r="AK226" s="178"/>
      <c r="AL226" s="178"/>
      <c r="AM226" s="178"/>
      <c r="AN226" s="178"/>
      <c r="AO226" s="178"/>
      <c r="AP226" s="178"/>
      <c r="AQ226" s="178"/>
      <c r="AR226" s="178"/>
      <c r="AS226" s="178"/>
      <c r="AT226" s="178"/>
      <c r="AU226" s="178"/>
      <c r="AV226" s="178"/>
      <c r="AW226" s="178"/>
      <c r="AX226" s="178"/>
      <c r="AY226" s="178"/>
      <c r="AZ226" s="178"/>
      <c r="BA226" s="178"/>
      <c r="BB226" s="178"/>
      <c r="BC226" s="178"/>
      <c r="BD226" s="178"/>
      <c r="BE226" s="178"/>
    </row>
    <row r="227" ht="15.75" customHeight="1">
      <c r="A227" s="178"/>
      <c r="B227" s="178"/>
      <c r="C227" s="178"/>
      <c r="D227" s="710"/>
      <c r="E227" s="178"/>
      <c r="F227" s="178"/>
      <c r="G227" s="178"/>
      <c r="H227" s="178"/>
      <c r="I227" s="178"/>
      <c r="J227" s="178"/>
      <c r="K227" s="178"/>
      <c r="L227" s="178"/>
      <c r="M227" s="178"/>
      <c r="N227" s="178"/>
      <c r="O227" s="178"/>
      <c r="P227" s="178"/>
      <c r="Q227" s="178"/>
      <c r="R227" s="178"/>
      <c r="S227" s="178"/>
      <c r="T227" s="178"/>
      <c r="U227" s="178"/>
      <c r="V227" s="178"/>
      <c r="W227" s="178"/>
      <c r="X227" s="178"/>
      <c r="Y227" s="178"/>
      <c r="Z227" s="178"/>
      <c r="AA227" s="178"/>
      <c r="AB227" s="178"/>
      <c r="AC227" s="178"/>
      <c r="AD227" s="178"/>
      <c r="AE227" s="178"/>
      <c r="AF227" s="178"/>
      <c r="AG227" s="178"/>
      <c r="AH227" s="178"/>
      <c r="AI227" s="178"/>
      <c r="AJ227" s="178"/>
      <c r="AK227" s="178"/>
      <c r="AL227" s="178"/>
      <c r="AM227" s="178"/>
      <c r="AN227" s="178"/>
      <c r="AO227" s="178"/>
      <c r="AP227" s="178"/>
      <c r="AQ227" s="178"/>
      <c r="AR227" s="178"/>
      <c r="AS227" s="178"/>
      <c r="AT227" s="178"/>
      <c r="AU227" s="178"/>
      <c r="AV227" s="178"/>
      <c r="AW227" s="178"/>
      <c r="AX227" s="178"/>
      <c r="AY227" s="178"/>
      <c r="AZ227" s="178"/>
      <c r="BA227" s="178"/>
      <c r="BB227" s="178"/>
      <c r="BC227" s="178"/>
      <c r="BD227" s="178"/>
      <c r="BE227" s="178"/>
    </row>
    <row r="228" ht="15.75" customHeight="1">
      <c r="A228" s="178"/>
      <c r="B228" s="178"/>
      <c r="C228" s="178"/>
      <c r="D228" s="710"/>
      <c r="E228" s="178"/>
      <c r="F228" s="178"/>
      <c r="G228" s="178"/>
      <c r="H228" s="178"/>
      <c r="I228" s="178"/>
      <c r="J228" s="178"/>
      <c r="K228" s="178"/>
      <c r="L228" s="178"/>
      <c r="M228" s="178"/>
      <c r="N228" s="178"/>
      <c r="O228" s="178"/>
      <c r="P228" s="178"/>
      <c r="Q228" s="178"/>
      <c r="R228" s="178"/>
      <c r="S228" s="178"/>
      <c r="T228" s="178"/>
      <c r="U228" s="178"/>
      <c r="V228" s="178"/>
      <c r="W228" s="178"/>
      <c r="X228" s="178"/>
      <c r="Y228" s="178"/>
      <c r="Z228" s="178"/>
      <c r="AA228" s="178"/>
      <c r="AB228" s="178"/>
      <c r="AC228" s="178"/>
      <c r="AD228" s="178"/>
      <c r="AE228" s="178"/>
      <c r="AF228" s="178"/>
      <c r="AG228" s="178"/>
      <c r="AH228" s="178"/>
      <c r="AI228" s="178"/>
      <c r="AJ228" s="178"/>
      <c r="AK228" s="178"/>
      <c r="AL228" s="178"/>
      <c r="AM228" s="178"/>
      <c r="AN228" s="178"/>
      <c r="AO228" s="178"/>
      <c r="AP228" s="178"/>
      <c r="AQ228" s="178"/>
      <c r="AR228" s="178"/>
      <c r="AS228" s="178"/>
      <c r="AT228" s="178"/>
      <c r="AU228" s="178"/>
      <c r="AV228" s="178"/>
      <c r="AW228" s="178"/>
      <c r="AX228" s="178"/>
      <c r="AY228" s="178"/>
      <c r="AZ228" s="178"/>
      <c r="BA228" s="178"/>
      <c r="BB228" s="178"/>
      <c r="BC228" s="178"/>
      <c r="BD228" s="178"/>
      <c r="BE228" s="178"/>
    </row>
    <row r="229" ht="15.75" customHeight="1">
      <c r="A229" s="178"/>
      <c r="B229" s="178"/>
      <c r="C229" s="178"/>
      <c r="D229" s="710"/>
      <c r="E229" s="178"/>
      <c r="F229" s="178"/>
      <c r="G229" s="178"/>
      <c r="H229" s="178"/>
      <c r="I229" s="178"/>
      <c r="J229" s="178"/>
      <c r="K229" s="178"/>
      <c r="L229" s="178"/>
      <c r="M229" s="178"/>
      <c r="N229" s="178"/>
      <c r="O229" s="178"/>
      <c r="P229" s="178"/>
      <c r="Q229" s="178"/>
      <c r="R229" s="178"/>
      <c r="S229" s="178"/>
      <c r="T229" s="178"/>
      <c r="U229" s="178"/>
      <c r="V229" s="178"/>
      <c r="W229" s="178"/>
      <c r="X229" s="178"/>
      <c r="Y229" s="178"/>
      <c r="Z229" s="178"/>
      <c r="AA229" s="178"/>
      <c r="AB229" s="178"/>
      <c r="AC229" s="178"/>
      <c r="AD229" s="178"/>
      <c r="AE229" s="178"/>
      <c r="AF229" s="178"/>
      <c r="AG229" s="178"/>
      <c r="AH229" s="178"/>
      <c r="AI229" s="178"/>
      <c r="AJ229" s="178"/>
      <c r="AK229" s="178"/>
      <c r="AL229" s="178"/>
      <c r="AM229" s="178"/>
      <c r="AN229" s="178"/>
      <c r="AO229" s="178"/>
      <c r="AP229" s="178"/>
      <c r="AQ229" s="178"/>
      <c r="AR229" s="178"/>
      <c r="AS229" s="178"/>
      <c r="AT229" s="178"/>
      <c r="AU229" s="178"/>
      <c r="AV229" s="178"/>
      <c r="AW229" s="178"/>
      <c r="AX229" s="178"/>
      <c r="AY229" s="178"/>
      <c r="AZ229" s="178"/>
      <c r="BA229" s="178"/>
      <c r="BB229" s="178"/>
      <c r="BC229" s="178"/>
      <c r="BD229" s="178"/>
      <c r="BE229" s="178"/>
    </row>
    <row r="230" ht="15.75" customHeight="1">
      <c r="A230" s="178"/>
      <c r="B230" s="178"/>
      <c r="C230" s="178"/>
      <c r="D230" s="710"/>
      <c r="E230" s="178"/>
      <c r="F230" s="178"/>
      <c r="G230" s="178"/>
      <c r="H230" s="178"/>
      <c r="I230" s="178"/>
      <c r="J230" s="178"/>
      <c r="K230" s="178"/>
      <c r="L230" s="178"/>
      <c r="M230" s="178"/>
      <c r="N230" s="178"/>
      <c r="O230" s="178"/>
      <c r="P230" s="178"/>
      <c r="Q230" s="178"/>
      <c r="R230" s="178"/>
      <c r="S230" s="178"/>
      <c r="T230" s="178"/>
      <c r="U230" s="178"/>
      <c r="V230" s="178"/>
      <c r="W230" s="178"/>
      <c r="X230" s="178"/>
      <c r="Y230" s="178"/>
      <c r="Z230" s="178"/>
      <c r="AA230" s="178"/>
      <c r="AB230" s="178"/>
      <c r="AC230" s="178"/>
      <c r="AD230" s="178"/>
      <c r="AE230" s="178"/>
      <c r="AF230" s="178"/>
      <c r="AG230" s="178"/>
      <c r="AH230" s="178"/>
      <c r="AI230" s="178"/>
      <c r="AJ230" s="178"/>
      <c r="AK230" s="178"/>
      <c r="AL230" s="178"/>
      <c r="AM230" s="178"/>
      <c r="AN230" s="178"/>
      <c r="AO230" s="178"/>
      <c r="AP230" s="178"/>
      <c r="AQ230" s="178"/>
      <c r="AR230" s="178"/>
      <c r="AS230" s="178"/>
      <c r="AT230" s="178"/>
      <c r="AU230" s="178"/>
      <c r="AV230" s="178"/>
      <c r="AW230" s="178"/>
      <c r="AX230" s="178"/>
      <c r="AY230" s="178"/>
      <c r="AZ230" s="178"/>
      <c r="BA230" s="178"/>
      <c r="BB230" s="178"/>
      <c r="BC230" s="178"/>
      <c r="BD230" s="178"/>
      <c r="BE230" s="178"/>
    </row>
    <row r="231" ht="15.75" customHeight="1">
      <c r="A231" s="178"/>
      <c r="B231" s="178"/>
      <c r="C231" s="178"/>
      <c r="D231" s="710"/>
      <c r="E231" s="178"/>
      <c r="F231" s="178"/>
      <c r="G231" s="178"/>
      <c r="H231" s="178"/>
      <c r="I231" s="178"/>
      <c r="J231" s="178"/>
      <c r="K231" s="178"/>
      <c r="L231" s="178"/>
      <c r="M231" s="178"/>
      <c r="N231" s="178"/>
      <c r="O231" s="178"/>
      <c r="P231" s="178"/>
      <c r="Q231" s="178"/>
      <c r="R231" s="178"/>
      <c r="S231" s="178"/>
      <c r="T231" s="178"/>
      <c r="U231" s="178"/>
      <c r="V231" s="178"/>
      <c r="W231" s="178"/>
      <c r="X231" s="178"/>
      <c r="Y231" s="178"/>
      <c r="Z231" s="178"/>
      <c r="AA231" s="178"/>
      <c r="AB231" s="178"/>
      <c r="AC231" s="178"/>
      <c r="AD231" s="178"/>
      <c r="AE231" s="178"/>
      <c r="AF231" s="178"/>
      <c r="AG231" s="178"/>
      <c r="AH231" s="178"/>
      <c r="AI231" s="178"/>
      <c r="AJ231" s="178"/>
      <c r="AK231" s="178"/>
      <c r="AL231" s="178"/>
      <c r="AM231" s="178"/>
      <c r="AN231" s="178"/>
      <c r="AO231" s="178"/>
      <c r="AP231" s="178"/>
      <c r="AQ231" s="178"/>
      <c r="AR231" s="178"/>
      <c r="AS231" s="178"/>
      <c r="AT231" s="178"/>
      <c r="AU231" s="178"/>
      <c r="AV231" s="178"/>
      <c r="AW231" s="178"/>
      <c r="AX231" s="178"/>
      <c r="AY231" s="178"/>
      <c r="AZ231" s="178"/>
      <c r="BA231" s="178"/>
      <c r="BB231" s="178"/>
      <c r="BC231" s="178"/>
      <c r="BD231" s="178"/>
      <c r="BE231" s="178"/>
    </row>
    <row r="232" ht="15.75" customHeight="1">
      <c r="A232" s="178"/>
      <c r="B232" s="178"/>
      <c r="C232" s="178"/>
      <c r="D232" s="710"/>
      <c r="E232" s="178"/>
      <c r="F232" s="178"/>
      <c r="G232" s="178"/>
      <c r="H232" s="178"/>
      <c r="I232" s="178"/>
      <c r="J232" s="178"/>
      <c r="K232" s="178"/>
      <c r="L232" s="178"/>
      <c r="M232" s="178"/>
      <c r="N232" s="178"/>
      <c r="O232" s="178"/>
      <c r="P232" s="178"/>
      <c r="Q232" s="178"/>
      <c r="R232" s="178"/>
      <c r="S232" s="178"/>
      <c r="T232" s="178"/>
      <c r="U232" s="178"/>
      <c r="V232" s="178"/>
      <c r="W232" s="178"/>
      <c r="X232" s="178"/>
      <c r="Y232" s="178"/>
      <c r="Z232" s="178"/>
      <c r="AA232" s="178"/>
      <c r="AB232" s="178"/>
      <c r="AC232" s="178"/>
      <c r="AD232" s="178"/>
      <c r="AE232" s="178"/>
      <c r="AF232" s="178"/>
      <c r="AG232" s="178"/>
      <c r="AH232" s="178"/>
      <c r="AI232" s="178"/>
      <c r="AJ232" s="178"/>
      <c r="AK232" s="178"/>
      <c r="AL232" s="178"/>
      <c r="AM232" s="178"/>
      <c r="AN232" s="178"/>
      <c r="AO232" s="178"/>
      <c r="AP232" s="178"/>
      <c r="AQ232" s="178"/>
      <c r="AR232" s="178"/>
      <c r="AS232" s="178"/>
      <c r="AT232" s="178"/>
      <c r="AU232" s="178"/>
      <c r="AV232" s="178"/>
      <c r="AW232" s="178"/>
      <c r="AX232" s="178"/>
      <c r="AY232" s="178"/>
      <c r="AZ232" s="178"/>
      <c r="BA232" s="178"/>
      <c r="BB232" s="178"/>
      <c r="BC232" s="178"/>
      <c r="BD232" s="178"/>
      <c r="BE232" s="178"/>
    </row>
    <row r="233" ht="15.75" customHeight="1">
      <c r="A233" s="178"/>
      <c r="B233" s="178"/>
      <c r="C233" s="178"/>
      <c r="D233" s="710"/>
      <c r="E233" s="178"/>
      <c r="F233" s="178"/>
      <c r="G233" s="178"/>
      <c r="H233" s="178"/>
      <c r="I233" s="178"/>
      <c r="J233" s="178"/>
      <c r="K233" s="178"/>
      <c r="L233" s="178"/>
      <c r="M233" s="178"/>
      <c r="N233" s="178"/>
      <c r="O233" s="178"/>
      <c r="P233" s="178"/>
      <c r="Q233" s="178"/>
      <c r="R233" s="178"/>
      <c r="S233" s="178"/>
      <c r="T233" s="178"/>
      <c r="U233" s="178"/>
      <c r="V233" s="178"/>
      <c r="W233" s="178"/>
      <c r="X233" s="178"/>
      <c r="Y233" s="178"/>
      <c r="Z233" s="178"/>
      <c r="AA233" s="178"/>
      <c r="AB233" s="178"/>
      <c r="AC233" s="178"/>
      <c r="AD233" s="178"/>
      <c r="AE233" s="178"/>
      <c r="AF233" s="178"/>
      <c r="AG233" s="178"/>
      <c r="AH233" s="178"/>
      <c r="AI233" s="178"/>
      <c r="AJ233" s="178"/>
      <c r="AK233" s="178"/>
      <c r="AL233" s="178"/>
      <c r="AM233" s="178"/>
      <c r="AN233" s="178"/>
      <c r="AO233" s="178"/>
      <c r="AP233" s="178"/>
      <c r="AQ233" s="178"/>
      <c r="AR233" s="178"/>
      <c r="AS233" s="178"/>
      <c r="AT233" s="178"/>
      <c r="AU233" s="178"/>
      <c r="AV233" s="178"/>
      <c r="AW233" s="178"/>
      <c r="AX233" s="178"/>
      <c r="AY233" s="178"/>
      <c r="AZ233" s="178"/>
      <c r="BA233" s="178"/>
      <c r="BB233" s="178"/>
      <c r="BC233" s="178"/>
      <c r="BD233" s="178"/>
      <c r="BE233" s="178"/>
    </row>
    <row r="234" ht="15.75" customHeight="1">
      <c r="A234" s="178"/>
      <c r="B234" s="178"/>
      <c r="C234" s="178"/>
      <c r="D234" s="710"/>
      <c r="E234" s="178"/>
      <c r="F234" s="178"/>
      <c r="G234" s="178"/>
      <c r="H234" s="178"/>
      <c r="I234" s="178"/>
      <c r="J234" s="178"/>
      <c r="K234" s="178"/>
      <c r="L234" s="178"/>
      <c r="M234" s="178"/>
      <c r="N234" s="178"/>
      <c r="O234" s="178"/>
      <c r="P234" s="178"/>
      <c r="Q234" s="178"/>
      <c r="R234" s="178"/>
      <c r="S234" s="178"/>
      <c r="T234" s="178"/>
      <c r="U234" s="178"/>
      <c r="V234" s="178"/>
      <c r="W234" s="178"/>
      <c r="X234" s="178"/>
      <c r="Y234" s="178"/>
      <c r="Z234" s="178"/>
      <c r="AA234" s="178"/>
      <c r="AB234" s="178"/>
      <c r="AC234" s="178"/>
      <c r="AD234" s="178"/>
      <c r="AE234" s="178"/>
      <c r="AF234" s="178"/>
      <c r="AG234" s="178"/>
      <c r="AH234" s="178"/>
      <c r="AI234" s="178"/>
      <c r="AJ234" s="178"/>
      <c r="AK234" s="178"/>
      <c r="AL234" s="178"/>
      <c r="AM234" s="178"/>
      <c r="AN234" s="178"/>
      <c r="AO234" s="178"/>
      <c r="AP234" s="178"/>
      <c r="AQ234" s="178"/>
      <c r="AR234" s="178"/>
      <c r="AS234" s="178"/>
      <c r="AT234" s="178"/>
      <c r="AU234" s="178"/>
      <c r="AV234" s="178"/>
      <c r="AW234" s="178"/>
      <c r="AX234" s="178"/>
      <c r="AY234" s="178"/>
      <c r="AZ234" s="178"/>
      <c r="BA234" s="178"/>
      <c r="BB234" s="178"/>
      <c r="BC234" s="178"/>
      <c r="BD234" s="178"/>
      <c r="BE234" s="178"/>
    </row>
    <row r="235" ht="15.75" customHeight="1">
      <c r="A235" s="178"/>
      <c r="B235" s="178"/>
      <c r="C235" s="178"/>
      <c r="D235" s="710"/>
      <c r="E235" s="178"/>
      <c r="F235" s="178"/>
      <c r="G235" s="178"/>
      <c r="H235" s="178"/>
      <c r="I235" s="178"/>
      <c r="J235" s="178"/>
      <c r="K235" s="178"/>
      <c r="L235" s="178"/>
      <c r="M235" s="178"/>
      <c r="N235" s="178"/>
      <c r="O235" s="178"/>
      <c r="P235" s="178"/>
      <c r="Q235" s="178"/>
      <c r="R235" s="178"/>
      <c r="S235" s="178"/>
      <c r="T235" s="178"/>
      <c r="U235" s="178"/>
      <c r="V235" s="178"/>
      <c r="W235" s="178"/>
      <c r="X235" s="178"/>
      <c r="Y235" s="178"/>
      <c r="Z235" s="178"/>
      <c r="AA235" s="178"/>
      <c r="AB235" s="178"/>
      <c r="AC235" s="178"/>
      <c r="AD235" s="178"/>
      <c r="AE235" s="178"/>
      <c r="AF235" s="178"/>
      <c r="AG235" s="178"/>
      <c r="AH235" s="178"/>
      <c r="AI235" s="178"/>
      <c r="AJ235" s="178"/>
      <c r="AK235" s="178"/>
      <c r="AL235" s="178"/>
      <c r="AM235" s="178"/>
      <c r="AN235" s="178"/>
      <c r="AO235" s="178"/>
      <c r="AP235" s="178"/>
      <c r="AQ235" s="178"/>
      <c r="AR235" s="178"/>
      <c r="AS235" s="178"/>
      <c r="AT235" s="178"/>
      <c r="AU235" s="178"/>
      <c r="AV235" s="178"/>
      <c r="AW235" s="178"/>
      <c r="AX235" s="178"/>
      <c r="AY235" s="178"/>
      <c r="AZ235" s="178"/>
      <c r="BA235" s="178"/>
      <c r="BB235" s="178"/>
      <c r="BC235" s="178"/>
      <c r="BD235" s="178"/>
      <c r="BE235" s="178"/>
    </row>
    <row r="236" ht="15.75" customHeight="1">
      <c r="A236" s="178"/>
      <c r="B236" s="178"/>
      <c r="C236" s="178"/>
      <c r="D236" s="710"/>
      <c r="E236" s="178"/>
      <c r="F236" s="178"/>
      <c r="G236" s="178"/>
      <c r="H236" s="178"/>
      <c r="I236" s="178"/>
      <c r="J236" s="178"/>
      <c r="K236" s="178"/>
      <c r="L236" s="178"/>
      <c r="M236" s="178"/>
      <c r="N236" s="178"/>
      <c r="O236" s="178"/>
      <c r="P236" s="178"/>
      <c r="Q236" s="178"/>
      <c r="R236" s="178"/>
      <c r="S236" s="178"/>
      <c r="T236" s="178"/>
      <c r="U236" s="178"/>
      <c r="V236" s="178"/>
      <c r="W236" s="178"/>
      <c r="X236" s="178"/>
      <c r="Y236" s="178"/>
      <c r="Z236" s="178"/>
      <c r="AA236" s="178"/>
      <c r="AB236" s="178"/>
      <c r="AC236" s="178"/>
      <c r="AD236" s="178"/>
      <c r="AE236" s="178"/>
      <c r="AF236" s="178"/>
      <c r="AG236" s="178"/>
      <c r="AH236" s="178"/>
      <c r="AI236" s="178"/>
      <c r="AJ236" s="178"/>
      <c r="AK236" s="178"/>
      <c r="AL236" s="178"/>
      <c r="AM236" s="178"/>
      <c r="AN236" s="178"/>
      <c r="AO236" s="178"/>
      <c r="AP236" s="178"/>
      <c r="AQ236" s="178"/>
      <c r="AR236" s="178"/>
      <c r="AS236" s="178"/>
      <c r="AT236" s="178"/>
      <c r="AU236" s="178"/>
      <c r="AV236" s="178"/>
      <c r="AW236" s="178"/>
      <c r="AX236" s="178"/>
      <c r="AY236" s="178"/>
      <c r="AZ236" s="178"/>
      <c r="BA236" s="178"/>
      <c r="BB236" s="178"/>
      <c r="BC236" s="178"/>
      <c r="BD236" s="178"/>
      <c r="BE236" s="178"/>
    </row>
    <row r="237" ht="15.75" customHeight="1">
      <c r="A237" s="178"/>
      <c r="B237" s="178"/>
      <c r="C237" s="178"/>
      <c r="D237" s="710"/>
      <c r="E237" s="178"/>
      <c r="F237" s="178"/>
      <c r="G237" s="178"/>
      <c r="H237" s="178"/>
      <c r="I237" s="178"/>
      <c r="J237" s="178"/>
      <c r="K237" s="178"/>
      <c r="L237" s="178"/>
      <c r="M237" s="178"/>
      <c r="N237" s="178"/>
      <c r="O237" s="178"/>
      <c r="P237" s="178"/>
      <c r="Q237" s="178"/>
      <c r="R237" s="178"/>
      <c r="S237" s="178"/>
      <c r="T237" s="178"/>
      <c r="U237" s="178"/>
      <c r="V237" s="178"/>
      <c r="W237" s="178"/>
      <c r="X237" s="178"/>
      <c r="Y237" s="178"/>
      <c r="Z237" s="178"/>
      <c r="AA237" s="178"/>
      <c r="AB237" s="178"/>
      <c r="AC237" s="178"/>
      <c r="AD237" s="178"/>
      <c r="AE237" s="178"/>
      <c r="AF237" s="178"/>
      <c r="AG237" s="178"/>
      <c r="AH237" s="178"/>
      <c r="AI237" s="178"/>
      <c r="AJ237" s="178"/>
      <c r="AK237" s="178"/>
      <c r="AL237" s="178"/>
      <c r="AM237" s="178"/>
      <c r="AN237" s="178"/>
      <c r="AO237" s="178"/>
      <c r="AP237" s="178"/>
      <c r="AQ237" s="178"/>
      <c r="AR237" s="178"/>
      <c r="AS237" s="178"/>
      <c r="AT237" s="178"/>
      <c r="AU237" s="178"/>
      <c r="AV237" s="178"/>
      <c r="AW237" s="178"/>
      <c r="AX237" s="178"/>
      <c r="AY237" s="178"/>
      <c r="AZ237" s="178"/>
      <c r="BA237" s="178"/>
      <c r="BB237" s="178"/>
      <c r="BC237" s="178"/>
      <c r="BD237" s="178"/>
      <c r="BE237" s="178"/>
    </row>
    <row r="238" ht="15.75" customHeight="1">
      <c r="A238" s="178"/>
      <c r="B238" s="178"/>
      <c r="C238" s="178"/>
      <c r="D238" s="710"/>
      <c r="E238" s="178"/>
      <c r="F238" s="178"/>
      <c r="G238" s="178"/>
      <c r="H238" s="178"/>
      <c r="I238" s="178"/>
      <c r="J238" s="178"/>
      <c r="K238" s="178"/>
      <c r="L238" s="178"/>
      <c r="M238" s="178"/>
      <c r="N238" s="178"/>
      <c r="O238" s="178"/>
      <c r="P238" s="178"/>
      <c r="Q238" s="178"/>
      <c r="R238" s="178"/>
      <c r="S238" s="178"/>
      <c r="T238" s="178"/>
      <c r="U238" s="178"/>
      <c r="V238" s="178"/>
      <c r="W238" s="178"/>
      <c r="X238" s="178"/>
      <c r="Y238" s="178"/>
      <c r="Z238" s="178"/>
      <c r="AA238" s="178"/>
      <c r="AB238" s="178"/>
      <c r="AC238" s="178"/>
      <c r="AD238" s="178"/>
      <c r="AE238" s="178"/>
      <c r="AF238" s="178"/>
      <c r="AG238" s="178"/>
      <c r="AH238" s="178"/>
      <c r="AI238" s="178"/>
      <c r="AJ238" s="178"/>
      <c r="AK238" s="178"/>
      <c r="AL238" s="178"/>
      <c r="AM238" s="178"/>
      <c r="AN238" s="178"/>
      <c r="AO238" s="178"/>
      <c r="AP238" s="178"/>
      <c r="AQ238" s="178"/>
      <c r="AR238" s="178"/>
      <c r="AS238" s="178"/>
      <c r="AT238" s="178"/>
      <c r="AU238" s="178"/>
      <c r="AV238" s="178"/>
      <c r="AW238" s="178"/>
      <c r="AX238" s="178"/>
      <c r="AY238" s="178"/>
      <c r="AZ238" s="178"/>
      <c r="BA238" s="178"/>
      <c r="BB238" s="178"/>
      <c r="BC238" s="178"/>
      <c r="BD238" s="178"/>
      <c r="BE238" s="178"/>
    </row>
    <row r="239" ht="15.75" customHeight="1">
      <c r="A239" s="178"/>
      <c r="B239" s="178"/>
      <c r="C239" s="178"/>
      <c r="D239" s="710"/>
      <c r="E239" s="178"/>
      <c r="F239" s="178"/>
      <c r="G239" s="178"/>
      <c r="H239" s="178"/>
      <c r="I239" s="178"/>
      <c r="J239" s="178"/>
      <c r="K239" s="178"/>
      <c r="L239" s="178"/>
      <c r="M239" s="178"/>
      <c r="N239" s="178"/>
      <c r="O239" s="178"/>
      <c r="P239" s="178"/>
      <c r="Q239" s="178"/>
      <c r="R239" s="178"/>
      <c r="S239" s="178"/>
      <c r="T239" s="178"/>
      <c r="U239" s="178"/>
      <c r="V239" s="178"/>
      <c r="W239" s="178"/>
      <c r="X239" s="178"/>
      <c r="Y239" s="178"/>
      <c r="Z239" s="178"/>
      <c r="AA239" s="178"/>
      <c r="AB239" s="178"/>
      <c r="AC239" s="178"/>
      <c r="AD239" s="178"/>
      <c r="AE239" s="178"/>
      <c r="AF239" s="178"/>
      <c r="AG239" s="178"/>
      <c r="AH239" s="178"/>
      <c r="AI239" s="178"/>
      <c r="AJ239" s="178"/>
      <c r="AK239" s="178"/>
      <c r="AL239" s="178"/>
      <c r="AM239" s="178"/>
      <c r="AN239" s="178"/>
      <c r="AO239" s="178"/>
      <c r="AP239" s="178"/>
      <c r="AQ239" s="178"/>
      <c r="AR239" s="178"/>
      <c r="AS239" s="178"/>
      <c r="AT239" s="178"/>
      <c r="AU239" s="178"/>
      <c r="AV239" s="178"/>
      <c r="AW239" s="178"/>
      <c r="AX239" s="178"/>
      <c r="AY239" s="178"/>
      <c r="AZ239" s="178"/>
      <c r="BA239" s="178"/>
      <c r="BB239" s="178"/>
      <c r="BC239" s="178"/>
      <c r="BD239" s="178"/>
      <c r="BE239" s="178"/>
    </row>
    <row r="240" ht="15.75" customHeight="1">
      <c r="A240" s="178"/>
      <c r="B240" s="178"/>
      <c r="C240" s="178"/>
      <c r="D240" s="710"/>
      <c r="E240" s="178"/>
      <c r="F240" s="178"/>
      <c r="G240" s="178"/>
      <c r="H240" s="178"/>
      <c r="I240" s="178"/>
      <c r="J240" s="178"/>
      <c r="K240" s="178"/>
      <c r="L240" s="178"/>
      <c r="M240" s="178"/>
      <c r="N240" s="178"/>
      <c r="O240" s="178"/>
      <c r="P240" s="178"/>
      <c r="Q240" s="178"/>
      <c r="R240" s="178"/>
      <c r="S240" s="178"/>
      <c r="T240" s="178"/>
      <c r="U240" s="178"/>
      <c r="V240" s="178"/>
      <c r="W240" s="178"/>
      <c r="X240" s="178"/>
      <c r="Y240" s="178"/>
      <c r="Z240" s="178"/>
      <c r="AA240" s="178"/>
      <c r="AB240" s="178"/>
      <c r="AC240" s="178"/>
      <c r="AD240" s="178"/>
      <c r="AE240" s="178"/>
      <c r="AF240" s="178"/>
      <c r="AG240" s="178"/>
      <c r="AH240" s="178"/>
      <c r="AI240" s="178"/>
      <c r="AJ240" s="178"/>
      <c r="AK240" s="178"/>
      <c r="AL240" s="178"/>
      <c r="AM240" s="178"/>
      <c r="AN240" s="178"/>
      <c r="AO240" s="178"/>
      <c r="AP240" s="178"/>
      <c r="AQ240" s="178"/>
      <c r="AR240" s="178"/>
      <c r="AS240" s="178"/>
      <c r="AT240" s="178"/>
      <c r="AU240" s="178"/>
      <c r="AV240" s="178"/>
      <c r="AW240" s="178"/>
      <c r="AX240" s="178"/>
      <c r="AY240" s="178"/>
      <c r="AZ240" s="178"/>
      <c r="BA240" s="178"/>
      <c r="BB240" s="178"/>
      <c r="BC240" s="178"/>
      <c r="BD240" s="178"/>
      <c r="BE240" s="178"/>
    </row>
    <row r="241" ht="15.75" customHeight="1">
      <c r="A241" s="178"/>
      <c r="B241" s="178"/>
      <c r="C241" s="178"/>
      <c r="D241" s="710"/>
      <c r="E241" s="178"/>
      <c r="F241" s="178"/>
      <c r="G241" s="178"/>
      <c r="H241" s="178"/>
      <c r="I241" s="178"/>
      <c r="J241" s="178"/>
      <c r="K241" s="178"/>
      <c r="L241" s="178"/>
      <c r="M241" s="178"/>
      <c r="N241" s="178"/>
      <c r="O241" s="178"/>
      <c r="P241" s="178"/>
      <c r="Q241" s="178"/>
      <c r="R241" s="178"/>
      <c r="S241" s="178"/>
      <c r="T241" s="178"/>
      <c r="U241" s="178"/>
      <c r="V241" s="178"/>
      <c r="W241" s="178"/>
      <c r="X241" s="178"/>
      <c r="Y241" s="178"/>
      <c r="Z241" s="178"/>
      <c r="AA241" s="178"/>
      <c r="AB241" s="178"/>
      <c r="AC241" s="178"/>
      <c r="AD241" s="178"/>
      <c r="AE241" s="178"/>
      <c r="AF241" s="178"/>
      <c r="AG241" s="178"/>
      <c r="AH241" s="178"/>
      <c r="AI241" s="178"/>
      <c r="AJ241" s="178"/>
      <c r="AK241" s="178"/>
      <c r="AL241" s="178"/>
      <c r="AM241" s="178"/>
      <c r="AN241" s="178"/>
      <c r="AO241" s="178"/>
      <c r="AP241" s="178"/>
      <c r="AQ241" s="178"/>
      <c r="AR241" s="178"/>
      <c r="AS241" s="178"/>
      <c r="AT241" s="178"/>
      <c r="AU241" s="178"/>
      <c r="AV241" s="178"/>
      <c r="AW241" s="178"/>
      <c r="AX241" s="178"/>
      <c r="AY241" s="178"/>
      <c r="AZ241" s="178"/>
      <c r="BA241" s="178"/>
      <c r="BB241" s="178"/>
      <c r="BC241" s="178"/>
      <c r="BD241" s="178"/>
      <c r="BE241" s="178"/>
    </row>
    <row r="242" ht="15.75" customHeight="1">
      <c r="A242" s="178"/>
      <c r="B242" s="178"/>
      <c r="C242" s="178"/>
      <c r="D242" s="710"/>
      <c r="E242" s="178"/>
      <c r="F242" s="178"/>
      <c r="G242" s="178"/>
      <c r="H242" s="178"/>
      <c r="I242" s="178"/>
      <c r="J242" s="178"/>
      <c r="K242" s="178"/>
      <c r="L242" s="178"/>
      <c r="M242" s="178"/>
      <c r="N242" s="178"/>
      <c r="O242" s="178"/>
      <c r="P242" s="178"/>
      <c r="Q242" s="178"/>
      <c r="R242" s="178"/>
      <c r="S242" s="178"/>
      <c r="T242" s="178"/>
      <c r="U242" s="178"/>
      <c r="V242" s="178"/>
      <c r="W242" s="178"/>
      <c r="X242" s="178"/>
      <c r="Y242" s="178"/>
      <c r="Z242" s="178"/>
      <c r="AA242" s="178"/>
      <c r="AB242" s="178"/>
      <c r="AC242" s="178"/>
      <c r="AD242" s="178"/>
      <c r="AE242" s="178"/>
      <c r="AF242" s="178"/>
      <c r="AG242" s="178"/>
      <c r="AH242" s="178"/>
      <c r="AI242" s="178"/>
      <c r="AJ242" s="178"/>
      <c r="AK242" s="178"/>
      <c r="AL242" s="178"/>
      <c r="AM242" s="178"/>
      <c r="AN242" s="178"/>
      <c r="AO242" s="178"/>
      <c r="AP242" s="178"/>
      <c r="AQ242" s="178"/>
      <c r="AR242" s="178"/>
      <c r="AS242" s="178"/>
      <c r="AT242" s="178"/>
      <c r="AU242" s="178"/>
      <c r="AV242" s="178"/>
      <c r="AW242" s="178"/>
      <c r="AX242" s="178"/>
      <c r="AY242" s="178"/>
      <c r="AZ242" s="178"/>
      <c r="BA242" s="178"/>
      <c r="BB242" s="178"/>
      <c r="BC242" s="178"/>
      <c r="BD242" s="178"/>
      <c r="BE242" s="178"/>
    </row>
    <row r="243" ht="15.75" customHeight="1">
      <c r="A243" s="178"/>
      <c r="B243" s="178"/>
      <c r="C243" s="178"/>
      <c r="D243" s="710"/>
      <c r="E243" s="178"/>
      <c r="F243" s="178"/>
      <c r="G243" s="178"/>
      <c r="H243" s="178"/>
      <c r="I243" s="178"/>
      <c r="J243" s="178"/>
      <c r="K243" s="178"/>
      <c r="L243" s="178"/>
      <c r="M243" s="178"/>
      <c r="N243" s="178"/>
      <c r="O243" s="178"/>
      <c r="P243" s="178"/>
      <c r="Q243" s="178"/>
      <c r="R243" s="178"/>
      <c r="S243" s="178"/>
      <c r="T243" s="178"/>
      <c r="U243" s="178"/>
      <c r="V243" s="178"/>
      <c r="W243" s="178"/>
      <c r="X243" s="178"/>
      <c r="Y243" s="178"/>
      <c r="Z243" s="178"/>
      <c r="AA243" s="178"/>
      <c r="AB243" s="178"/>
      <c r="AC243" s="178"/>
      <c r="AD243" s="178"/>
      <c r="AE243" s="178"/>
      <c r="AF243" s="178"/>
      <c r="AG243" s="178"/>
      <c r="AH243" s="178"/>
      <c r="AI243" s="178"/>
      <c r="AJ243" s="178"/>
      <c r="AK243" s="178"/>
      <c r="AL243" s="178"/>
      <c r="AM243" s="178"/>
      <c r="AN243" s="178"/>
      <c r="AO243" s="178"/>
      <c r="AP243" s="178"/>
      <c r="AQ243" s="178"/>
      <c r="AR243" s="178"/>
      <c r="AS243" s="178"/>
      <c r="AT243" s="178"/>
      <c r="AU243" s="178"/>
      <c r="AV243" s="178"/>
      <c r="AW243" s="178"/>
      <c r="AX243" s="178"/>
      <c r="AY243" s="178"/>
      <c r="AZ243" s="178"/>
      <c r="BA243" s="178"/>
      <c r="BB243" s="178"/>
      <c r="BC243" s="178"/>
      <c r="BD243" s="178"/>
      <c r="BE243" s="178"/>
    </row>
    <row r="244" ht="15.75" customHeight="1">
      <c r="A244" s="178"/>
      <c r="B244" s="178"/>
      <c r="C244" s="178"/>
      <c r="D244" s="710"/>
      <c r="E244" s="178"/>
      <c r="F244" s="178"/>
      <c r="G244" s="178"/>
      <c r="H244" s="178"/>
      <c r="I244" s="178"/>
      <c r="J244" s="178"/>
      <c r="K244" s="178"/>
      <c r="L244" s="178"/>
      <c r="M244" s="178"/>
      <c r="N244" s="178"/>
      <c r="O244" s="178"/>
      <c r="P244" s="178"/>
      <c r="Q244" s="178"/>
      <c r="R244" s="178"/>
      <c r="S244" s="178"/>
      <c r="T244" s="178"/>
      <c r="U244" s="178"/>
      <c r="V244" s="178"/>
      <c r="W244" s="178"/>
      <c r="X244" s="178"/>
      <c r="Y244" s="178"/>
      <c r="Z244" s="178"/>
      <c r="AA244" s="178"/>
      <c r="AB244" s="178"/>
      <c r="AC244" s="178"/>
      <c r="AD244" s="178"/>
      <c r="AE244" s="178"/>
      <c r="AF244" s="178"/>
      <c r="AG244" s="178"/>
      <c r="AH244" s="178"/>
      <c r="AI244" s="178"/>
      <c r="AJ244" s="178"/>
      <c r="AK244" s="178"/>
      <c r="AL244" s="178"/>
      <c r="AM244" s="178"/>
      <c r="AN244" s="178"/>
      <c r="AO244" s="178"/>
      <c r="AP244" s="178"/>
      <c r="AQ244" s="178"/>
      <c r="AR244" s="178"/>
      <c r="AS244" s="178"/>
      <c r="AT244" s="178"/>
      <c r="AU244" s="178"/>
      <c r="AV244" s="178"/>
      <c r="AW244" s="178"/>
      <c r="AX244" s="178"/>
      <c r="AY244" s="178"/>
      <c r="AZ244" s="178"/>
      <c r="BA244" s="178"/>
      <c r="BB244" s="178"/>
      <c r="BC244" s="178"/>
      <c r="BD244" s="178"/>
      <c r="BE244" s="178"/>
    </row>
    <row r="245" ht="15.75" customHeight="1">
      <c r="A245" s="178"/>
      <c r="B245" s="178"/>
      <c r="C245" s="178"/>
      <c r="D245" s="710"/>
      <c r="E245" s="178"/>
      <c r="F245" s="178"/>
      <c r="G245" s="178"/>
      <c r="H245" s="178"/>
      <c r="I245" s="178"/>
      <c r="J245" s="178"/>
      <c r="K245" s="178"/>
      <c r="L245" s="178"/>
      <c r="M245" s="178"/>
      <c r="N245" s="178"/>
      <c r="O245" s="178"/>
      <c r="P245" s="178"/>
      <c r="Q245" s="178"/>
      <c r="R245" s="178"/>
      <c r="S245" s="178"/>
      <c r="T245" s="178"/>
      <c r="U245" s="178"/>
      <c r="V245" s="178"/>
      <c r="W245" s="178"/>
      <c r="X245" s="178"/>
      <c r="Y245" s="178"/>
      <c r="Z245" s="178"/>
      <c r="AA245" s="178"/>
      <c r="AB245" s="178"/>
      <c r="AC245" s="178"/>
      <c r="AD245" s="178"/>
      <c r="AE245" s="178"/>
      <c r="AF245" s="178"/>
      <c r="AG245" s="178"/>
      <c r="AH245" s="178"/>
      <c r="AI245" s="178"/>
      <c r="AJ245" s="178"/>
      <c r="AK245" s="178"/>
      <c r="AL245" s="178"/>
      <c r="AM245" s="178"/>
      <c r="AN245" s="178"/>
      <c r="AO245" s="178"/>
      <c r="AP245" s="178"/>
      <c r="AQ245" s="178"/>
      <c r="AR245" s="178"/>
      <c r="AS245" s="178"/>
      <c r="AT245" s="178"/>
      <c r="AU245" s="178"/>
      <c r="AV245" s="178"/>
      <c r="AW245" s="178"/>
      <c r="AX245" s="178"/>
      <c r="AY245" s="178"/>
      <c r="AZ245" s="178"/>
      <c r="BA245" s="178"/>
      <c r="BB245" s="178"/>
      <c r="BC245" s="178"/>
      <c r="BD245" s="178"/>
      <c r="BE245" s="178"/>
    </row>
    <row r="246" ht="15.75" customHeight="1">
      <c r="A246" s="178"/>
      <c r="B246" s="178"/>
      <c r="C246" s="178"/>
      <c r="D246" s="710"/>
      <c r="E246" s="178"/>
      <c r="F246" s="178"/>
      <c r="G246" s="178"/>
      <c r="H246" s="178"/>
      <c r="I246" s="178"/>
      <c r="J246" s="178"/>
      <c r="K246" s="178"/>
      <c r="L246" s="178"/>
      <c r="M246" s="178"/>
      <c r="N246" s="178"/>
      <c r="O246" s="178"/>
      <c r="P246" s="178"/>
      <c r="Q246" s="178"/>
      <c r="R246" s="178"/>
      <c r="S246" s="178"/>
      <c r="T246" s="178"/>
      <c r="U246" s="178"/>
      <c r="V246" s="178"/>
      <c r="W246" s="178"/>
      <c r="X246" s="178"/>
      <c r="Y246" s="178"/>
      <c r="Z246" s="178"/>
      <c r="AA246" s="178"/>
      <c r="AB246" s="178"/>
      <c r="AC246" s="178"/>
      <c r="AD246" s="178"/>
      <c r="AE246" s="178"/>
      <c r="AF246" s="178"/>
      <c r="AG246" s="178"/>
      <c r="AH246" s="178"/>
      <c r="AI246" s="178"/>
      <c r="AJ246" s="178"/>
      <c r="AK246" s="178"/>
      <c r="AL246" s="178"/>
      <c r="AM246" s="178"/>
      <c r="AN246" s="178"/>
      <c r="AO246" s="178"/>
      <c r="AP246" s="178"/>
      <c r="AQ246" s="178"/>
      <c r="AR246" s="178"/>
      <c r="AS246" s="178"/>
      <c r="AT246" s="178"/>
      <c r="AU246" s="178"/>
      <c r="AV246" s="178"/>
      <c r="AW246" s="178"/>
      <c r="AX246" s="178"/>
      <c r="AY246" s="178"/>
      <c r="AZ246" s="178"/>
      <c r="BA246" s="178"/>
      <c r="BB246" s="178"/>
      <c r="BC246" s="178"/>
      <c r="BD246" s="178"/>
      <c r="BE246" s="178"/>
    </row>
    <row r="247" ht="15.75" customHeight="1">
      <c r="A247" s="178"/>
      <c r="B247" s="178"/>
      <c r="C247" s="178"/>
      <c r="D247" s="710"/>
      <c r="E247" s="178"/>
      <c r="F247" s="178"/>
      <c r="G247" s="178"/>
      <c r="H247" s="178"/>
      <c r="I247" s="178"/>
      <c r="J247" s="178"/>
      <c r="K247" s="178"/>
      <c r="L247" s="178"/>
      <c r="M247" s="178"/>
      <c r="N247" s="178"/>
      <c r="O247" s="178"/>
      <c r="P247" s="178"/>
      <c r="Q247" s="178"/>
      <c r="R247" s="178"/>
      <c r="S247" s="178"/>
      <c r="T247" s="178"/>
      <c r="U247" s="178"/>
      <c r="V247" s="178"/>
      <c r="W247" s="178"/>
      <c r="X247" s="178"/>
      <c r="Y247" s="178"/>
      <c r="Z247" s="178"/>
      <c r="AA247" s="178"/>
      <c r="AB247" s="178"/>
      <c r="AC247" s="178"/>
      <c r="AD247" s="178"/>
      <c r="AE247" s="178"/>
      <c r="AF247" s="178"/>
      <c r="AG247" s="178"/>
      <c r="AH247" s="178"/>
      <c r="AI247" s="178"/>
      <c r="AJ247" s="178"/>
      <c r="AK247" s="178"/>
      <c r="AL247" s="178"/>
      <c r="AM247" s="178"/>
      <c r="AN247" s="178"/>
      <c r="AO247" s="178"/>
      <c r="AP247" s="178"/>
      <c r="AQ247" s="178"/>
      <c r="AR247" s="178"/>
      <c r="AS247" s="178"/>
      <c r="AT247" s="178"/>
      <c r="AU247" s="178"/>
      <c r="AV247" s="178"/>
      <c r="AW247" s="178"/>
      <c r="AX247" s="178"/>
      <c r="AY247" s="178"/>
      <c r="AZ247" s="178"/>
      <c r="BA247" s="178"/>
      <c r="BB247" s="178"/>
      <c r="BC247" s="178"/>
      <c r="BD247" s="178"/>
      <c r="BE247" s="178"/>
    </row>
    <row r="248" ht="15.75" customHeight="1">
      <c r="A248" s="178"/>
      <c r="B248" s="178"/>
      <c r="C248" s="178"/>
      <c r="D248" s="710"/>
      <c r="E248" s="178"/>
      <c r="F248" s="178"/>
      <c r="G248" s="178"/>
      <c r="H248" s="178"/>
      <c r="I248" s="178"/>
      <c r="J248" s="178"/>
      <c r="K248" s="178"/>
      <c r="L248" s="178"/>
      <c r="M248" s="178"/>
      <c r="N248" s="178"/>
      <c r="O248" s="178"/>
      <c r="P248" s="178"/>
      <c r="Q248" s="178"/>
      <c r="R248" s="178"/>
      <c r="S248" s="178"/>
      <c r="T248" s="178"/>
      <c r="U248" s="178"/>
      <c r="V248" s="178"/>
      <c r="W248" s="178"/>
      <c r="X248" s="178"/>
      <c r="Y248" s="178"/>
      <c r="Z248" s="178"/>
      <c r="AA248" s="178"/>
      <c r="AB248" s="178"/>
      <c r="AC248" s="178"/>
      <c r="AD248" s="178"/>
      <c r="AE248" s="178"/>
      <c r="AF248" s="178"/>
      <c r="AG248" s="178"/>
      <c r="AH248" s="178"/>
      <c r="AI248" s="178"/>
      <c r="AJ248" s="178"/>
      <c r="AK248" s="178"/>
      <c r="AL248" s="178"/>
      <c r="AM248" s="178"/>
      <c r="AN248" s="178"/>
      <c r="AO248" s="178"/>
      <c r="AP248" s="178"/>
      <c r="AQ248" s="178"/>
      <c r="AR248" s="178"/>
      <c r="AS248" s="178"/>
      <c r="AT248" s="178"/>
      <c r="AU248" s="178"/>
      <c r="AV248" s="178"/>
      <c r="AW248" s="178"/>
      <c r="AX248" s="178"/>
      <c r="AY248" s="178"/>
      <c r="AZ248" s="178"/>
      <c r="BA248" s="178"/>
      <c r="BB248" s="178"/>
      <c r="BC248" s="178"/>
      <c r="BD248" s="178"/>
      <c r="BE248" s="178"/>
    </row>
    <row r="249" ht="15.75" customHeight="1">
      <c r="A249" s="178"/>
      <c r="B249" s="178"/>
      <c r="C249" s="178"/>
      <c r="D249" s="710"/>
      <c r="E249" s="178"/>
      <c r="F249" s="178"/>
      <c r="G249" s="178"/>
      <c r="H249" s="178"/>
      <c r="I249" s="178"/>
      <c r="J249" s="178"/>
      <c r="K249" s="178"/>
      <c r="L249" s="178"/>
      <c r="M249" s="178"/>
      <c r="N249" s="178"/>
      <c r="O249" s="178"/>
      <c r="P249" s="178"/>
      <c r="Q249" s="178"/>
      <c r="R249" s="178"/>
      <c r="S249" s="178"/>
      <c r="T249" s="178"/>
      <c r="U249" s="178"/>
      <c r="V249" s="178"/>
      <c r="W249" s="178"/>
      <c r="X249" s="178"/>
      <c r="Y249" s="178"/>
      <c r="Z249" s="178"/>
      <c r="AA249" s="178"/>
      <c r="AB249" s="178"/>
      <c r="AC249" s="178"/>
      <c r="AD249" s="178"/>
      <c r="AE249" s="178"/>
      <c r="AF249" s="178"/>
      <c r="AG249" s="178"/>
      <c r="AH249" s="178"/>
      <c r="AI249" s="178"/>
      <c r="AJ249" s="178"/>
      <c r="AK249" s="178"/>
      <c r="AL249" s="178"/>
      <c r="AM249" s="178"/>
      <c r="AN249" s="178"/>
      <c r="AO249" s="178"/>
      <c r="AP249" s="178"/>
      <c r="AQ249" s="178"/>
      <c r="AR249" s="178"/>
      <c r="AS249" s="178"/>
      <c r="AT249" s="178"/>
      <c r="AU249" s="178"/>
      <c r="AV249" s="178"/>
      <c r="AW249" s="178"/>
      <c r="AX249" s="178"/>
      <c r="AY249" s="178"/>
      <c r="AZ249" s="178"/>
      <c r="BA249" s="178"/>
      <c r="BB249" s="178"/>
      <c r="BC249" s="178"/>
      <c r="BD249" s="178"/>
      <c r="BE249" s="178"/>
    </row>
    <row r="250" ht="15.75" customHeight="1">
      <c r="A250" s="178"/>
      <c r="B250" s="178"/>
      <c r="C250" s="178"/>
      <c r="D250" s="710"/>
      <c r="E250" s="178"/>
      <c r="F250" s="178"/>
      <c r="G250" s="178"/>
      <c r="H250" s="178"/>
      <c r="I250" s="178"/>
      <c r="J250" s="178"/>
      <c r="K250" s="178"/>
      <c r="L250" s="178"/>
      <c r="M250" s="178"/>
      <c r="N250" s="178"/>
      <c r="O250" s="178"/>
      <c r="P250" s="178"/>
      <c r="Q250" s="178"/>
      <c r="R250" s="178"/>
      <c r="S250" s="178"/>
      <c r="T250" s="178"/>
      <c r="U250" s="178"/>
      <c r="V250" s="178"/>
      <c r="W250" s="178"/>
      <c r="X250" s="178"/>
      <c r="Y250" s="178"/>
      <c r="Z250" s="178"/>
      <c r="AA250" s="178"/>
      <c r="AB250" s="178"/>
      <c r="AC250" s="178"/>
      <c r="AD250" s="178"/>
      <c r="AE250" s="178"/>
      <c r="AF250" s="178"/>
      <c r="AG250" s="178"/>
      <c r="AH250" s="178"/>
      <c r="AI250" s="178"/>
      <c r="AJ250" s="178"/>
      <c r="AK250" s="178"/>
      <c r="AL250" s="178"/>
      <c r="AM250" s="178"/>
      <c r="AN250" s="178"/>
      <c r="AO250" s="178"/>
      <c r="AP250" s="178"/>
      <c r="AQ250" s="178"/>
      <c r="AR250" s="178"/>
      <c r="AS250" s="178"/>
      <c r="AT250" s="178"/>
      <c r="AU250" s="178"/>
      <c r="AV250" s="178"/>
      <c r="AW250" s="178"/>
      <c r="AX250" s="178"/>
      <c r="AY250" s="178"/>
      <c r="AZ250" s="178"/>
      <c r="BA250" s="178"/>
      <c r="BB250" s="178"/>
      <c r="BC250" s="178"/>
      <c r="BD250" s="178"/>
      <c r="BE250" s="178"/>
    </row>
    <row r="251" ht="15.75" customHeight="1">
      <c r="A251" s="178"/>
      <c r="B251" s="178"/>
      <c r="C251" s="178"/>
      <c r="D251" s="710"/>
      <c r="E251" s="178"/>
      <c r="F251" s="178"/>
      <c r="G251" s="178"/>
      <c r="H251" s="178"/>
      <c r="I251" s="178"/>
      <c r="J251" s="178"/>
      <c r="K251" s="178"/>
      <c r="L251" s="178"/>
      <c r="M251" s="178"/>
      <c r="N251" s="178"/>
      <c r="O251" s="178"/>
      <c r="P251" s="178"/>
      <c r="Q251" s="178"/>
      <c r="R251" s="178"/>
      <c r="S251" s="178"/>
      <c r="T251" s="178"/>
      <c r="U251" s="178"/>
      <c r="V251" s="178"/>
      <c r="W251" s="178"/>
      <c r="X251" s="178"/>
      <c r="Y251" s="178"/>
      <c r="Z251" s="178"/>
      <c r="AA251" s="178"/>
      <c r="AB251" s="178"/>
      <c r="AC251" s="178"/>
      <c r="AD251" s="178"/>
      <c r="AE251" s="178"/>
      <c r="AF251" s="178"/>
      <c r="AG251" s="178"/>
      <c r="AH251" s="178"/>
      <c r="AI251" s="178"/>
      <c r="AJ251" s="178"/>
      <c r="AK251" s="178"/>
      <c r="AL251" s="178"/>
      <c r="AM251" s="178"/>
      <c r="AN251" s="178"/>
      <c r="AO251" s="178"/>
      <c r="AP251" s="178"/>
      <c r="AQ251" s="178"/>
      <c r="AR251" s="178"/>
      <c r="AS251" s="178"/>
      <c r="AT251" s="178"/>
      <c r="AU251" s="178"/>
      <c r="AV251" s="178"/>
      <c r="AW251" s="178"/>
      <c r="AX251" s="178"/>
      <c r="AY251" s="178"/>
      <c r="AZ251" s="178"/>
      <c r="BA251" s="178"/>
      <c r="BB251" s="178"/>
      <c r="BC251" s="178"/>
      <c r="BD251" s="178"/>
      <c r="BE251" s="178"/>
    </row>
    <row r="252" ht="15.75" customHeight="1">
      <c r="A252" s="178"/>
      <c r="B252" s="178"/>
      <c r="C252" s="178"/>
      <c r="D252" s="710"/>
      <c r="E252" s="178"/>
      <c r="F252" s="178"/>
      <c r="G252" s="178"/>
      <c r="H252" s="178"/>
      <c r="I252" s="178"/>
      <c r="J252" s="178"/>
      <c r="K252" s="178"/>
      <c r="L252" s="178"/>
      <c r="M252" s="178"/>
      <c r="N252" s="178"/>
      <c r="O252" s="178"/>
      <c r="P252" s="178"/>
      <c r="Q252" s="178"/>
      <c r="R252" s="178"/>
      <c r="S252" s="178"/>
      <c r="T252" s="178"/>
      <c r="U252" s="178"/>
      <c r="V252" s="178"/>
      <c r="W252" s="178"/>
      <c r="X252" s="178"/>
      <c r="Y252" s="178"/>
      <c r="Z252" s="178"/>
      <c r="AA252" s="178"/>
      <c r="AB252" s="178"/>
      <c r="AC252" s="178"/>
      <c r="AD252" s="178"/>
      <c r="AE252" s="178"/>
      <c r="AF252" s="178"/>
      <c r="AG252" s="178"/>
      <c r="AH252" s="178"/>
      <c r="AI252" s="178"/>
      <c r="AJ252" s="178"/>
      <c r="AK252" s="178"/>
      <c r="AL252" s="178"/>
      <c r="AM252" s="178"/>
      <c r="AN252" s="178"/>
      <c r="AO252" s="178"/>
      <c r="AP252" s="178"/>
      <c r="AQ252" s="178"/>
      <c r="AR252" s="178"/>
      <c r="AS252" s="178"/>
      <c r="AT252" s="178"/>
      <c r="AU252" s="178"/>
      <c r="AV252" s="178"/>
      <c r="AW252" s="178"/>
      <c r="AX252" s="178"/>
      <c r="AY252" s="178"/>
      <c r="AZ252" s="178"/>
      <c r="BA252" s="178"/>
      <c r="BB252" s="178"/>
      <c r="BC252" s="178"/>
      <c r="BD252" s="178"/>
      <c r="BE252" s="178"/>
    </row>
    <row r="253" ht="15.75" customHeight="1">
      <c r="A253" s="178"/>
      <c r="B253" s="178"/>
      <c r="C253" s="178"/>
      <c r="D253" s="710"/>
      <c r="E253" s="178"/>
      <c r="F253" s="178"/>
      <c r="G253" s="178"/>
      <c r="H253" s="178"/>
      <c r="I253" s="178"/>
      <c r="J253" s="178"/>
      <c r="K253" s="178"/>
      <c r="L253" s="178"/>
      <c r="M253" s="178"/>
      <c r="N253" s="178"/>
      <c r="O253" s="178"/>
      <c r="P253" s="178"/>
      <c r="Q253" s="178"/>
      <c r="R253" s="178"/>
      <c r="S253" s="178"/>
      <c r="T253" s="178"/>
      <c r="U253" s="178"/>
      <c r="V253" s="178"/>
      <c r="W253" s="178"/>
      <c r="X253" s="178"/>
      <c r="Y253" s="178"/>
      <c r="Z253" s="178"/>
      <c r="AA253" s="178"/>
      <c r="AB253" s="178"/>
      <c r="AC253" s="178"/>
      <c r="AD253" s="178"/>
      <c r="AE253" s="178"/>
      <c r="AF253" s="178"/>
      <c r="AG253" s="178"/>
      <c r="AH253" s="178"/>
      <c r="AI253" s="178"/>
      <c r="AJ253" s="178"/>
      <c r="AK253" s="178"/>
      <c r="AL253" s="178"/>
      <c r="AM253" s="178"/>
      <c r="AN253" s="178"/>
      <c r="AO253" s="178"/>
      <c r="AP253" s="178"/>
      <c r="AQ253" s="178"/>
      <c r="AR253" s="178"/>
      <c r="AS253" s="178"/>
      <c r="AT253" s="178"/>
      <c r="AU253" s="178"/>
      <c r="AV253" s="178"/>
      <c r="AW253" s="178"/>
      <c r="AX253" s="178"/>
      <c r="AY253" s="178"/>
      <c r="AZ253" s="178"/>
      <c r="BA253" s="178"/>
      <c r="BB253" s="178"/>
      <c r="BC253" s="178"/>
      <c r="BD253" s="178"/>
      <c r="BE253" s="178"/>
    </row>
    <row r="254" ht="15.75" customHeight="1">
      <c r="A254" s="178"/>
      <c r="B254" s="178"/>
      <c r="C254" s="178"/>
      <c r="D254" s="710"/>
      <c r="E254" s="178"/>
      <c r="F254" s="178"/>
      <c r="G254" s="178"/>
      <c r="H254" s="178"/>
      <c r="I254" s="178"/>
      <c r="J254" s="178"/>
      <c r="K254" s="178"/>
      <c r="L254" s="178"/>
      <c r="M254" s="178"/>
      <c r="N254" s="178"/>
      <c r="O254" s="178"/>
      <c r="P254" s="178"/>
      <c r="Q254" s="178"/>
      <c r="R254" s="178"/>
      <c r="S254" s="178"/>
      <c r="T254" s="178"/>
      <c r="U254" s="178"/>
      <c r="V254" s="178"/>
      <c r="W254" s="178"/>
      <c r="X254" s="178"/>
      <c r="Y254" s="178"/>
      <c r="Z254" s="178"/>
      <c r="AA254" s="178"/>
      <c r="AB254" s="178"/>
      <c r="AC254" s="178"/>
      <c r="AD254" s="178"/>
      <c r="AE254" s="178"/>
      <c r="AF254" s="178"/>
      <c r="AG254" s="178"/>
      <c r="AH254" s="178"/>
      <c r="AI254" s="178"/>
      <c r="AJ254" s="178"/>
      <c r="AK254" s="178"/>
      <c r="AL254" s="178"/>
      <c r="AM254" s="178"/>
      <c r="AN254" s="178"/>
      <c r="AO254" s="178"/>
      <c r="AP254" s="178"/>
      <c r="AQ254" s="178"/>
      <c r="AR254" s="178"/>
      <c r="AS254" s="178"/>
      <c r="AT254" s="178"/>
      <c r="AU254" s="178"/>
      <c r="AV254" s="178"/>
      <c r="AW254" s="178"/>
      <c r="AX254" s="178"/>
      <c r="AY254" s="178"/>
      <c r="AZ254" s="178"/>
      <c r="BA254" s="178"/>
      <c r="BB254" s="178"/>
      <c r="BC254" s="178"/>
      <c r="BD254" s="178"/>
      <c r="BE254" s="178"/>
    </row>
    <row r="255" ht="15.75" customHeight="1">
      <c r="A255" s="178"/>
      <c r="B255" s="178"/>
      <c r="C255" s="178"/>
      <c r="D255" s="710"/>
      <c r="E255" s="178"/>
      <c r="F255" s="178"/>
      <c r="G255" s="178"/>
      <c r="H255" s="178"/>
      <c r="I255" s="178"/>
      <c r="J255" s="178"/>
      <c r="K255" s="178"/>
      <c r="L255" s="178"/>
      <c r="M255" s="178"/>
      <c r="N255" s="178"/>
      <c r="O255" s="178"/>
      <c r="P255" s="178"/>
      <c r="Q255" s="178"/>
      <c r="R255" s="178"/>
      <c r="S255" s="178"/>
      <c r="T255" s="178"/>
      <c r="U255" s="178"/>
      <c r="V255" s="178"/>
      <c r="W255" s="178"/>
      <c r="X255" s="178"/>
      <c r="Y255" s="178"/>
      <c r="Z255" s="178"/>
      <c r="AA255" s="178"/>
      <c r="AB255" s="178"/>
      <c r="AC255" s="178"/>
      <c r="AD255" s="178"/>
      <c r="AE255" s="178"/>
      <c r="AF255" s="178"/>
      <c r="AG255" s="178"/>
      <c r="AH255" s="178"/>
      <c r="AI255" s="178"/>
      <c r="AJ255" s="178"/>
      <c r="AK255" s="178"/>
      <c r="AL255" s="178"/>
      <c r="AM255" s="178"/>
      <c r="AN255" s="178"/>
      <c r="AO255" s="178"/>
      <c r="AP255" s="178"/>
      <c r="AQ255" s="178"/>
      <c r="AR255" s="178"/>
      <c r="AS255" s="178"/>
      <c r="AT255" s="178"/>
      <c r="AU255" s="178"/>
      <c r="AV255" s="178"/>
      <c r="AW255" s="178"/>
      <c r="AX255" s="178"/>
      <c r="AY255" s="178"/>
      <c r="AZ255" s="178"/>
      <c r="BA255" s="178"/>
      <c r="BB255" s="178"/>
      <c r="BC255" s="178"/>
      <c r="BD255" s="178"/>
      <c r="BE255" s="178"/>
    </row>
    <row r="256" ht="15.75" customHeight="1">
      <c r="A256" s="178"/>
      <c r="B256" s="178"/>
      <c r="C256" s="178"/>
      <c r="D256" s="710"/>
      <c r="E256" s="178"/>
      <c r="F256" s="178"/>
      <c r="G256" s="178"/>
      <c r="H256" s="178"/>
      <c r="I256" s="178"/>
      <c r="J256" s="178"/>
      <c r="K256" s="178"/>
      <c r="L256" s="178"/>
      <c r="M256" s="178"/>
      <c r="N256" s="178"/>
      <c r="O256" s="178"/>
      <c r="P256" s="178"/>
      <c r="Q256" s="178"/>
      <c r="R256" s="178"/>
      <c r="S256" s="178"/>
      <c r="T256" s="178"/>
      <c r="U256" s="178"/>
      <c r="V256" s="178"/>
      <c r="W256" s="178"/>
      <c r="X256" s="178"/>
      <c r="Y256" s="178"/>
      <c r="Z256" s="178"/>
      <c r="AA256" s="178"/>
      <c r="AB256" s="178"/>
      <c r="AC256" s="178"/>
      <c r="AD256" s="178"/>
      <c r="AE256" s="178"/>
      <c r="AF256" s="178"/>
      <c r="AG256" s="178"/>
      <c r="AH256" s="178"/>
      <c r="AI256" s="178"/>
      <c r="AJ256" s="178"/>
      <c r="AK256" s="178"/>
      <c r="AL256" s="178"/>
      <c r="AM256" s="178"/>
      <c r="AN256" s="178"/>
      <c r="AO256" s="178"/>
      <c r="AP256" s="178"/>
      <c r="AQ256" s="178"/>
      <c r="AR256" s="178"/>
      <c r="AS256" s="178"/>
      <c r="AT256" s="178"/>
      <c r="AU256" s="178"/>
      <c r="AV256" s="178"/>
      <c r="AW256" s="178"/>
      <c r="AX256" s="178"/>
      <c r="AY256" s="178"/>
      <c r="AZ256" s="178"/>
      <c r="BA256" s="178"/>
      <c r="BB256" s="178"/>
      <c r="BC256" s="178"/>
      <c r="BD256" s="178"/>
      <c r="BE256" s="178"/>
    </row>
    <row r="257" ht="15.75" customHeight="1">
      <c r="A257" s="178"/>
      <c r="B257" s="178"/>
      <c r="C257" s="178"/>
      <c r="D257" s="710"/>
      <c r="E257" s="178"/>
      <c r="F257" s="178"/>
      <c r="G257" s="178"/>
      <c r="H257" s="178"/>
      <c r="I257" s="178"/>
      <c r="J257" s="178"/>
      <c r="K257" s="178"/>
      <c r="L257" s="178"/>
      <c r="M257" s="178"/>
      <c r="N257" s="178"/>
      <c r="O257" s="178"/>
      <c r="P257" s="178"/>
      <c r="Q257" s="178"/>
      <c r="R257" s="178"/>
      <c r="S257" s="178"/>
      <c r="T257" s="178"/>
      <c r="U257" s="178"/>
      <c r="V257" s="178"/>
      <c r="W257" s="178"/>
      <c r="X257" s="178"/>
      <c r="Y257" s="178"/>
      <c r="Z257" s="178"/>
      <c r="AA257" s="178"/>
      <c r="AB257" s="178"/>
      <c r="AC257" s="178"/>
      <c r="AD257" s="178"/>
      <c r="AE257" s="178"/>
      <c r="AF257" s="178"/>
      <c r="AG257" s="178"/>
      <c r="AH257" s="178"/>
      <c r="AI257" s="178"/>
      <c r="AJ257" s="178"/>
      <c r="AK257" s="178"/>
      <c r="AL257" s="178"/>
      <c r="AM257" s="178"/>
      <c r="AN257" s="178"/>
      <c r="AO257" s="178"/>
      <c r="AP257" s="178"/>
      <c r="AQ257" s="178"/>
      <c r="AR257" s="178"/>
      <c r="AS257" s="178"/>
      <c r="AT257" s="178"/>
      <c r="AU257" s="178"/>
      <c r="AV257" s="178"/>
      <c r="AW257" s="178"/>
      <c r="AX257" s="178"/>
      <c r="AY257" s="178"/>
      <c r="AZ257" s="178"/>
      <c r="BA257" s="178"/>
      <c r="BB257" s="178"/>
      <c r="BC257" s="178"/>
      <c r="BD257" s="178"/>
      <c r="BE257" s="178"/>
    </row>
    <row r="258" ht="15.75" customHeight="1">
      <c r="A258" s="178"/>
      <c r="B258" s="178"/>
      <c r="C258" s="178"/>
      <c r="D258" s="710"/>
      <c r="E258" s="178"/>
      <c r="F258" s="178"/>
      <c r="G258" s="178"/>
      <c r="H258" s="178"/>
      <c r="I258" s="178"/>
      <c r="J258" s="178"/>
      <c r="K258" s="178"/>
      <c r="L258" s="178"/>
      <c r="M258" s="178"/>
      <c r="N258" s="178"/>
      <c r="O258" s="178"/>
      <c r="P258" s="178"/>
      <c r="Q258" s="178"/>
      <c r="R258" s="178"/>
      <c r="S258" s="178"/>
      <c r="T258" s="178"/>
      <c r="U258" s="178"/>
      <c r="V258" s="178"/>
      <c r="W258" s="178"/>
      <c r="X258" s="178"/>
      <c r="Y258" s="178"/>
      <c r="Z258" s="178"/>
      <c r="AA258" s="178"/>
      <c r="AB258" s="178"/>
      <c r="AC258" s="178"/>
      <c r="AD258" s="178"/>
      <c r="AE258" s="178"/>
      <c r="AF258" s="178"/>
      <c r="AG258" s="178"/>
      <c r="AH258" s="178"/>
      <c r="AI258" s="178"/>
      <c r="AJ258" s="178"/>
      <c r="AK258" s="178"/>
      <c r="AL258" s="178"/>
      <c r="AM258" s="178"/>
      <c r="AN258" s="178"/>
      <c r="AO258" s="178"/>
      <c r="AP258" s="178"/>
      <c r="AQ258" s="178"/>
      <c r="AR258" s="178"/>
      <c r="AS258" s="178"/>
      <c r="AT258" s="178"/>
      <c r="AU258" s="178"/>
      <c r="AV258" s="178"/>
      <c r="AW258" s="178"/>
      <c r="AX258" s="178"/>
      <c r="AY258" s="178"/>
      <c r="AZ258" s="178"/>
      <c r="BA258" s="178"/>
      <c r="BB258" s="178"/>
      <c r="BC258" s="178"/>
      <c r="BD258" s="178"/>
      <c r="BE258" s="178"/>
    </row>
    <row r="259" ht="15.75" customHeight="1">
      <c r="A259" s="178"/>
      <c r="B259" s="178"/>
      <c r="C259" s="178"/>
      <c r="D259" s="710"/>
      <c r="E259" s="178"/>
      <c r="F259" s="178"/>
      <c r="G259" s="178"/>
      <c r="H259" s="178"/>
      <c r="I259" s="178"/>
      <c r="J259" s="178"/>
      <c r="K259" s="178"/>
      <c r="L259" s="178"/>
      <c r="M259" s="178"/>
      <c r="N259" s="178"/>
      <c r="O259" s="178"/>
      <c r="P259" s="178"/>
      <c r="Q259" s="178"/>
      <c r="R259" s="178"/>
      <c r="S259" s="178"/>
      <c r="T259" s="178"/>
      <c r="U259" s="178"/>
      <c r="V259" s="178"/>
      <c r="W259" s="178"/>
      <c r="X259" s="178"/>
      <c r="Y259" s="178"/>
      <c r="Z259" s="178"/>
      <c r="AA259" s="178"/>
      <c r="AB259" s="178"/>
      <c r="AC259" s="178"/>
      <c r="AD259" s="178"/>
      <c r="AE259" s="178"/>
      <c r="AF259" s="178"/>
      <c r="AG259" s="178"/>
      <c r="AH259" s="178"/>
      <c r="AI259" s="178"/>
      <c r="AJ259" s="178"/>
      <c r="AK259" s="178"/>
      <c r="AL259" s="178"/>
      <c r="AM259" s="178"/>
      <c r="AN259" s="178"/>
      <c r="AO259" s="178"/>
      <c r="AP259" s="178"/>
      <c r="AQ259" s="178"/>
      <c r="AR259" s="178"/>
      <c r="AS259" s="178"/>
      <c r="AT259" s="178"/>
      <c r="AU259" s="178"/>
      <c r="AV259" s="178"/>
      <c r="AW259" s="178"/>
      <c r="AX259" s="178"/>
      <c r="AY259" s="178"/>
      <c r="AZ259" s="178"/>
      <c r="BA259" s="178"/>
      <c r="BB259" s="178"/>
      <c r="BC259" s="178"/>
      <c r="BD259" s="178"/>
      <c r="BE259" s="178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  <c r="BD260" s="178"/>
      <c r="BE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  <c r="BD261" s="178"/>
      <c r="BE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  <c r="BD262" s="178"/>
      <c r="BE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  <c r="BD263" s="178"/>
      <c r="BE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  <c r="BD264" s="178"/>
      <c r="BE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  <c r="BD265" s="178"/>
      <c r="BE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  <c r="BD266" s="178"/>
      <c r="BE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  <c r="BD267" s="178"/>
      <c r="BE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  <c r="BD268" s="178"/>
      <c r="BE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  <c r="BD269" s="178"/>
      <c r="BE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  <c r="BD270" s="178"/>
      <c r="BE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  <c r="BD271" s="178"/>
      <c r="BE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  <c r="BD272" s="178"/>
      <c r="BE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  <c r="BD273" s="178"/>
      <c r="BE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  <c r="BD274" s="178"/>
      <c r="BE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  <c r="BD275" s="178"/>
      <c r="BE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  <c r="BD276" s="178"/>
      <c r="BE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  <c r="BD277" s="178"/>
      <c r="BE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  <c r="BD278" s="178"/>
      <c r="BE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  <c r="BD279" s="178"/>
      <c r="BE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  <c r="BD280" s="178"/>
      <c r="BE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  <c r="BD281" s="178"/>
      <c r="BE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  <c r="BD282" s="178"/>
      <c r="BE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  <c r="BD283" s="178"/>
      <c r="BE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  <c r="BD284" s="178"/>
      <c r="BE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  <c r="BD285" s="178"/>
      <c r="BE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  <c r="BD286" s="178"/>
      <c r="BE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  <c r="BD287" s="178"/>
      <c r="BE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  <c r="BD289" s="178"/>
      <c r="BE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  <c r="BD290" s="178"/>
      <c r="BE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  <c r="BD291" s="178"/>
      <c r="BE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  <c r="BD292" s="178"/>
      <c r="BE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  <c r="BD293" s="178"/>
      <c r="BE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  <c r="BD294" s="178"/>
      <c r="BE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  <c r="BD295" s="178"/>
      <c r="BE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  <c r="BD296" s="178"/>
      <c r="BE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  <c r="BD297" s="178"/>
      <c r="BE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  <c r="BD298" s="178"/>
      <c r="BE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  <c r="BD299" s="178"/>
      <c r="BE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  <c r="BD300" s="178"/>
      <c r="BE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  <c r="BD301" s="178"/>
      <c r="BE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  <c r="BD302" s="178"/>
      <c r="BE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  <c r="BD303" s="178"/>
      <c r="BE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  <c r="BD304" s="178"/>
      <c r="BE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  <c r="BD305" s="178"/>
      <c r="BE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  <c r="BD306" s="178"/>
      <c r="BE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  <c r="BD307" s="178"/>
      <c r="BE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  <c r="BD308" s="178"/>
      <c r="BE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  <c r="BD309" s="178"/>
      <c r="BE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  <c r="BD310" s="178"/>
      <c r="BE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  <c r="BD311" s="178"/>
      <c r="BE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  <c r="BD312" s="178"/>
      <c r="BE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  <c r="BD313" s="178"/>
      <c r="BE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  <c r="BD314" s="178"/>
      <c r="BE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  <c r="BD315" s="178"/>
      <c r="BE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  <c r="BD316" s="178"/>
      <c r="BE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  <c r="BD317" s="178"/>
      <c r="BE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  <c r="BD318" s="178"/>
      <c r="BE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  <c r="BD319" s="178"/>
      <c r="BE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  <c r="BD320" s="178"/>
      <c r="BE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  <c r="BD321" s="178"/>
      <c r="BE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  <c r="BD322" s="178"/>
      <c r="BE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  <c r="BD323" s="178"/>
      <c r="BE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  <c r="BD324" s="178"/>
      <c r="BE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  <c r="BD325" s="178"/>
      <c r="BE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  <c r="BD326" s="178"/>
      <c r="BE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  <c r="BD327" s="178"/>
      <c r="BE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  <c r="BD328" s="178"/>
      <c r="BE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  <c r="BD329" s="178"/>
      <c r="BE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  <c r="BD330" s="178"/>
      <c r="BE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  <c r="BD331" s="178"/>
      <c r="BE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  <c r="BD332" s="178"/>
      <c r="BE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  <c r="BD333" s="178"/>
      <c r="BE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  <c r="BD334" s="178"/>
      <c r="BE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  <c r="BD335" s="178"/>
      <c r="BE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  <c r="BD336" s="178"/>
      <c r="BE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  <c r="BD337" s="178"/>
      <c r="BE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  <c r="BD338" s="178"/>
      <c r="BE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  <c r="BD339" s="178"/>
      <c r="BE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  <c r="BD340" s="178"/>
      <c r="BE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  <c r="BD341" s="178"/>
      <c r="BE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  <c r="BD342" s="178"/>
      <c r="BE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  <c r="BD343" s="178"/>
      <c r="BE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  <c r="BD344" s="178"/>
      <c r="BE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  <c r="BD345" s="178"/>
      <c r="BE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  <c r="BD346" s="178"/>
      <c r="BE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  <c r="BD347" s="178"/>
      <c r="BE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  <c r="BD348" s="178"/>
      <c r="BE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  <c r="BD349" s="178"/>
      <c r="BE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  <c r="BD350" s="178"/>
      <c r="BE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  <c r="BD351" s="178"/>
      <c r="BE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  <c r="BD352" s="178"/>
      <c r="BE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  <c r="BD353" s="178"/>
      <c r="BE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  <c r="BD354" s="178"/>
      <c r="BE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  <c r="BD355" s="178"/>
      <c r="BE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  <c r="BD356" s="178"/>
      <c r="BE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  <c r="BD357" s="178"/>
      <c r="BE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  <c r="BD358" s="178"/>
      <c r="BE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  <c r="BD359" s="178"/>
      <c r="BE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  <c r="BD360" s="178"/>
      <c r="BE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  <c r="BD361" s="178"/>
      <c r="BE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  <c r="BD362" s="178"/>
      <c r="BE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  <c r="BD363" s="178"/>
      <c r="BE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  <c r="BD364" s="178"/>
      <c r="BE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  <c r="BD365" s="178"/>
      <c r="BE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  <c r="BD366" s="178"/>
      <c r="BE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  <c r="BD367" s="178"/>
      <c r="BE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  <c r="BD368" s="178"/>
      <c r="BE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  <c r="BD369" s="178"/>
      <c r="BE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  <c r="BD370" s="178"/>
      <c r="BE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  <c r="BD371" s="178"/>
      <c r="BE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  <c r="BD372" s="178"/>
      <c r="BE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  <c r="BD373" s="178"/>
      <c r="BE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  <c r="BD374" s="178"/>
      <c r="BE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  <c r="BD375" s="178"/>
      <c r="BE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  <c r="BD376" s="178"/>
      <c r="BE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  <c r="BD377" s="178"/>
      <c r="BE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  <c r="BD378" s="178"/>
      <c r="BE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  <c r="BD379" s="178"/>
      <c r="BE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  <c r="BD380" s="178"/>
      <c r="BE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  <c r="BD381" s="178"/>
      <c r="BE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  <c r="BD382" s="178"/>
      <c r="BE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  <c r="BD383" s="178"/>
      <c r="BE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  <c r="BD384" s="178"/>
      <c r="BE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  <c r="BD385" s="178"/>
      <c r="BE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  <c r="BD386" s="178"/>
      <c r="BE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  <c r="BD387" s="178"/>
      <c r="BE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  <c r="BD388" s="178"/>
      <c r="BE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  <c r="BD389" s="178"/>
      <c r="BE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  <c r="BD390" s="178"/>
      <c r="BE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  <c r="BD391" s="178"/>
      <c r="BE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  <c r="BD392" s="178"/>
      <c r="BE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  <c r="BD393" s="178"/>
      <c r="BE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  <c r="BD394" s="178"/>
      <c r="BE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  <c r="BD395" s="178"/>
      <c r="BE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  <c r="BD396" s="178"/>
      <c r="BE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  <c r="BD397" s="178"/>
      <c r="BE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  <c r="BD398" s="178"/>
      <c r="BE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  <c r="BD399" s="178"/>
      <c r="BE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  <c r="BD400" s="178"/>
      <c r="BE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  <c r="BD401" s="178"/>
      <c r="BE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  <c r="BD402" s="178"/>
      <c r="BE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  <c r="BD403" s="178"/>
      <c r="BE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  <c r="BD404" s="178"/>
      <c r="BE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  <c r="BD405" s="178"/>
      <c r="BE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  <c r="BD406" s="178"/>
      <c r="BE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  <c r="BD407" s="178"/>
      <c r="BE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  <c r="BD408" s="178"/>
      <c r="BE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  <c r="BD409" s="178"/>
      <c r="BE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  <c r="BD410" s="178"/>
      <c r="BE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  <c r="BD411" s="178"/>
      <c r="BE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  <c r="BD412" s="178"/>
      <c r="BE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  <c r="BD413" s="178"/>
      <c r="BE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  <c r="BD415" s="178"/>
      <c r="BE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  <c r="BD416" s="178"/>
      <c r="BE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  <c r="BD417" s="178"/>
      <c r="BE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  <c r="BD418" s="178"/>
      <c r="BE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  <c r="BD419" s="178"/>
      <c r="BE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  <c r="BD420" s="178"/>
      <c r="BE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  <c r="BD421" s="178"/>
      <c r="BE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  <c r="BD422" s="178"/>
      <c r="BE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  <c r="BD423" s="178"/>
      <c r="BE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  <c r="BD424" s="178"/>
      <c r="BE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  <c r="BD425" s="178"/>
      <c r="BE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  <c r="BD426" s="178"/>
      <c r="BE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  <c r="BD427" s="178"/>
      <c r="BE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  <c r="BD428" s="178"/>
      <c r="BE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  <c r="BD429" s="178"/>
      <c r="BE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  <c r="BD430" s="178"/>
      <c r="BE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  <c r="BD431" s="178"/>
      <c r="BE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  <c r="BD432" s="178"/>
      <c r="BE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  <c r="BD433" s="178"/>
      <c r="BE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  <c r="BD434" s="178"/>
      <c r="BE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  <c r="BD435" s="178"/>
      <c r="BE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  <c r="BD436" s="178"/>
      <c r="BE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  <c r="BD437" s="178"/>
      <c r="BE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  <c r="BD438" s="178"/>
      <c r="BE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  <c r="BD439" s="178"/>
      <c r="BE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  <c r="BD440" s="178"/>
      <c r="BE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  <c r="BD441" s="178"/>
      <c r="BE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  <c r="BD442" s="178"/>
      <c r="BE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  <c r="BD443" s="178"/>
      <c r="BE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  <c r="BD444" s="178"/>
      <c r="BE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  <c r="BD445" s="178"/>
      <c r="BE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  <c r="BD446" s="178"/>
      <c r="BE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  <c r="BD447" s="178"/>
      <c r="BE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  <c r="BD448" s="178"/>
      <c r="BE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  <c r="BD449" s="178"/>
      <c r="BE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  <c r="BD450" s="178"/>
      <c r="BE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  <c r="BD451" s="178"/>
      <c r="BE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  <c r="BD452" s="178"/>
      <c r="BE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  <c r="BD453" s="178"/>
      <c r="BE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  <c r="BD454" s="178"/>
      <c r="BE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  <c r="BD455" s="178"/>
      <c r="BE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  <c r="BD456" s="178"/>
      <c r="BE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  <c r="BD457" s="178"/>
      <c r="BE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  <c r="BD458" s="178"/>
      <c r="BE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  <c r="BD459" s="178"/>
      <c r="BE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  <c r="BD460" s="178"/>
      <c r="BE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  <c r="BD461" s="178"/>
      <c r="BE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  <c r="BD462" s="178"/>
      <c r="BE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  <c r="BD463" s="178"/>
      <c r="BE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  <c r="BD464" s="178"/>
      <c r="BE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  <c r="BD465" s="178"/>
      <c r="BE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  <c r="BD466" s="178"/>
      <c r="BE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  <c r="BD467" s="178"/>
      <c r="BE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  <c r="BD468" s="178"/>
      <c r="BE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  <c r="BD469" s="178"/>
      <c r="BE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  <c r="BD470" s="178"/>
      <c r="BE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  <c r="BD471" s="178"/>
      <c r="BE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  <c r="BD472" s="178"/>
      <c r="BE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  <c r="BD473" s="178"/>
      <c r="BE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  <c r="BD474" s="178"/>
      <c r="BE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  <c r="BD475" s="178"/>
      <c r="BE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  <c r="BD476" s="178"/>
      <c r="BE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  <c r="BD477" s="178"/>
      <c r="BE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  <c r="BD478" s="178"/>
      <c r="BE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  <c r="BD479" s="178"/>
      <c r="BE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  <c r="BD480" s="178"/>
      <c r="BE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  <c r="BD481" s="178"/>
      <c r="BE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  <c r="BD482" s="178"/>
      <c r="BE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  <c r="BD483" s="178"/>
      <c r="BE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  <c r="BD484" s="178"/>
      <c r="BE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  <c r="BD485" s="178"/>
      <c r="BE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  <c r="BD486" s="178"/>
      <c r="BE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  <c r="BD487" s="178"/>
      <c r="BE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  <c r="BD488" s="178"/>
      <c r="BE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  <c r="BD489" s="178"/>
      <c r="BE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  <c r="BD490" s="178"/>
      <c r="BE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  <c r="BD491" s="178"/>
      <c r="BE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  <c r="BD492" s="178"/>
      <c r="BE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  <c r="BD493" s="178"/>
      <c r="BE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  <c r="BD494" s="178"/>
      <c r="BE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  <c r="BD495" s="178"/>
      <c r="BE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  <c r="BD496" s="178"/>
      <c r="BE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  <c r="BD497" s="178"/>
      <c r="BE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  <c r="BD498" s="178"/>
      <c r="BE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  <c r="BD499" s="178"/>
      <c r="BE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  <c r="BD500" s="178"/>
      <c r="BE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  <c r="BD501" s="178"/>
      <c r="BE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  <c r="BD502" s="178"/>
      <c r="BE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  <c r="BD503" s="178"/>
      <c r="BE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  <c r="BD504" s="178"/>
      <c r="BE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  <c r="BD505" s="178"/>
      <c r="BE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  <c r="BD506" s="178"/>
      <c r="BE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  <c r="BD507" s="178"/>
      <c r="BE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  <c r="BD508" s="178"/>
      <c r="BE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  <c r="BD509" s="178"/>
      <c r="BE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  <c r="BD510" s="178"/>
      <c r="BE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  <c r="BD511" s="178"/>
      <c r="BE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  <c r="BD512" s="178"/>
      <c r="BE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  <c r="BD513" s="178"/>
      <c r="BE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  <c r="BD514" s="178"/>
      <c r="BE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  <c r="BD515" s="178"/>
      <c r="BE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  <c r="BD516" s="178"/>
      <c r="BE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  <c r="BD517" s="178"/>
      <c r="BE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  <c r="BD518" s="178"/>
      <c r="BE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  <c r="BD519" s="178"/>
      <c r="BE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  <c r="BD520" s="178"/>
      <c r="BE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  <c r="BD521" s="178"/>
      <c r="BE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  <c r="BD522" s="178"/>
      <c r="BE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  <c r="BD523" s="178"/>
      <c r="BE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  <c r="BD524" s="178"/>
      <c r="BE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  <c r="BD525" s="178"/>
      <c r="BE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  <c r="BD526" s="178"/>
      <c r="BE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  <c r="BD527" s="178"/>
      <c r="BE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  <c r="BD528" s="178"/>
      <c r="BE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  <c r="BD529" s="178"/>
      <c r="BE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  <c r="BD530" s="178"/>
      <c r="BE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  <c r="BD531" s="178"/>
      <c r="BE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  <c r="BD532" s="178"/>
      <c r="BE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  <c r="BD533" s="178"/>
      <c r="BE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  <c r="BD534" s="178"/>
      <c r="BE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  <c r="BD535" s="178"/>
      <c r="BE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  <c r="BD536" s="178"/>
      <c r="BE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  <c r="BD537" s="178"/>
      <c r="BE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  <c r="BD538" s="178"/>
      <c r="BE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  <c r="BD539" s="178"/>
      <c r="BE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  <c r="BD540" s="178"/>
      <c r="BE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  <c r="BD541" s="178"/>
      <c r="BE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  <c r="BD542" s="178"/>
      <c r="BE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  <c r="BD543" s="178"/>
      <c r="BE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  <c r="BD544" s="178"/>
      <c r="BE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  <c r="BD545" s="178"/>
      <c r="BE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  <c r="BD546" s="178"/>
      <c r="BE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  <c r="BD547" s="178"/>
      <c r="BE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  <c r="BD548" s="178"/>
      <c r="BE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  <c r="BD549" s="178"/>
      <c r="BE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  <c r="BD550" s="178"/>
      <c r="BE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  <c r="BD551" s="178"/>
      <c r="BE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  <c r="BD552" s="178"/>
      <c r="BE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  <c r="BD553" s="178"/>
      <c r="BE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  <c r="BD554" s="178"/>
      <c r="BE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  <c r="BD555" s="178"/>
      <c r="BE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  <c r="BD556" s="178"/>
      <c r="BE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  <c r="BD557" s="178"/>
      <c r="BE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  <c r="BD558" s="178"/>
      <c r="BE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  <c r="BD559" s="178"/>
      <c r="BE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  <c r="BD560" s="178"/>
      <c r="BE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  <c r="BD561" s="178"/>
      <c r="BE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  <c r="BD562" s="178"/>
      <c r="BE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  <c r="BD563" s="178"/>
      <c r="BE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  <c r="BD564" s="178"/>
      <c r="BE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  <c r="BD565" s="178"/>
      <c r="BE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  <c r="BD566" s="178"/>
      <c r="BE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  <c r="BD567" s="178"/>
      <c r="BE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  <c r="BD568" s="178"/>
      <c r="BE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  <c r="BD569" s="178"/>
      <c r="BE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  <c r="BD570" s="178"/>
      <c r="BE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  <c r="BD571" s="178"/>
      <c r="BE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  <c r="BD572" s="178"/>
      <c r="BE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  <c r="BD573" s="178"/>
      <c r="BE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  <c r="BD574" s="178"/>
      <c r="BE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  <c r="BD575" s="178"/>
      <c r="BE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  <c r="BD576" s="178"/>
      <c r="BE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  <c r="BD577" s="178"/>
      <c r="BE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  <c r="BD578" s="178"/>
      <c r="BE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  <c r="BD579" s="178"/>
      <c r="BE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  <c r="BD580" s="178"/>
      <c r="BE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  <c r="BD581" s="178"/>
      <c r="BE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  <c r="BD582" s="178"/>
      <c r="BE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  <c r="BD583" s="178"/>
      <c r="BE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  <c r="BD584" s="178"/>
      <c r="BE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  <c r="BD585" s="178"/>
      <c r="BE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  <c r="BD586" s="178"/>
      <c r="BE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  <c r="BD587" s="178"/>
      <c r="BE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  <c r="BD588" s="178"/>
      <c r="BE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  <c r="BD589" s="178"/>
      <c r="BE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  <c r="BD590" s="178"/>
      <c r="BE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  <c r="BD591" s="178"/>
      <c r="BE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  <c r="BD592" s="178"/>
      <c r="BE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  <c r="BD593" s="178"/>
      <c r="BE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  <c r="BD594" s="178"/>
      <c r="BE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  <c r="BD595" s="178"/>
      <c r="BE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  <c r="BD596" s="178"/>
      <c r="BE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  <c r="BD597" s="178"/>
      <c r="BE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  <c r="BD598" s="178"/>
      <c r="BE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  <c r="BD599" s="178"/>
      <c r="BE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  <c r="BD600" s="178"/>
      <c r="BE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  <c r="BD601" s="178"/>
      <c r="BE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  <c r="BD602" s="178"/>
      <c r="BE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  <c r="BD603" s="178"/>
      <c r="BE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  <c r="BD604" s="178"/>
      <c r="BE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  <c r="BD605" s="178"/>
      <c r="BE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  <c r="BD606" s="178"/>
      <c r="BE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  <c r="BD607" s="178"/>
      <c r="BE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  <c r="BD608" s="178"/>
      <c r="BE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  <c r="BD609" s="178"/>
      <c r="BE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  <c r="BD610" s="178"/>
      <c r="BE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  <c r="BD611" s="178"/>
      <c r="BE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  <c r="BD612" s="178"/>
      <c r="BE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  <c r="BD613" s="178"/>
      <c r="BE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  <c r="BD614" s="178"/>
      <c r="BE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  <c r="BD615" s="178"/>
      <c r="BE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  <c r="BD616" s="178"/>
      <c r="BE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  <c r="BD617" s="178"/>
      <c r="BE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  <c r="BD618" s="178"/>
      <c r="BE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  <c r="BD619" s="178"/>
      <c r="BE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  <c r="BD620" s="178"/>
      <c r="BE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  <c r="BD621" s="178"/>
      <c r="BE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  <c r="BD622" s="178"/>
      <c r="BE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  <c r="BD623" s="178"/>
      <c r="BE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  <c r="BD624" s="178"/>
      <c r="BE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  <c r="BD625" s="178"/>
      <c r="BE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  <c r="BD626" s="178"/>
      <c r="BE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  <c r="BD627" s="178"/>
      <c r="BE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  <c r="BD628" s="178"/>
      <c r="BE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  <c r="BD629" s="178"/>
      <c r="BE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  <c r="BD630" s="178"/>
      <c r="BE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  <c r="BD631" s="178"/>
      <c r="BE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  <c r="BD632" s="178"/>
      <c r="BE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  <c r="BD633" s="178"/>
      <c r="BE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  <c r="BD634" s="178"/>
      <c r="BE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  <c r="BD635" s="178"/>
      <c r="BE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  <c r="BD636" s="178"/>
      <c r="BE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  <c r="BD637" s="178"/>
      <c r="BE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  <c r="BD638" s="178"/>
      <c r="BE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  <c r="BD639" s="178"/>
      <c r="BE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  <c r="BD640" s="178"/>
      <c r="BE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  <c r="BD641" s="178"/>
      <c r="BE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  <c r="BD642" s="178"/>
      <c r="BE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  <c r="BD643" s="178"/>
      <c r="BE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  <c r="BD644" s="178"/>
      <c r="BE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  <c r="BD645" s="178"/>
      <c r="BE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  <c r="BD646" s="178"/>
      <c r="BE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  <c r="BD647" s="178"/>
      <c r="BE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  <c r="BD648" s="178"/>
      <c r="BE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  <c r="BD649" s="178"/>
      <c r="BE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  <c r="BD650" s="178"/>
      <c r="BE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  <c r="BD651" s="178"/>
      <c r="BE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  <c r="BD652" s="178"/>
      <c r="BE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  <c r="BD653" s="178"/>
      <c r="BE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  <c r="BD654" s="178"/>
      <c r="BE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  <c r="BD655" s="178"/>
      <c r="BE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  <c r="BD656" s="178"/>
      <c r="BE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  <c r="BD657" s="178"/>
      <c r="BE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  <c r="BD658" s="178"/>
      <c r="BE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  <c r="BD659" s="178"/>
      <c r="BE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  <c r="BD660" s="178"/>
      <c r="BE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  <c r="BD661" s="178"/>
      <c r="BE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  <c r="BD662" s="178"/>
      <c r="BE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  <c r="BD663" s="178"/>
      <c r="BE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  <c r="BD664" s="178"/>
      <c r="BE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  <c r="BD665" s="178"/>
      <c r="BE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  <c r="BD666" s="178"/>
      <c r="BE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  <c r="BD667" s="178"/>
      <c r="BE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  <c r="BD668" s="178"/>
      <c r="BE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  <c r="BD669" s="178"/>
      <c r="BE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  <c r="BD670" s="178"/>
      <c r="BE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  <c r="BD671" s="178"/>
      <c r="BE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  <c r="BD672" s="178"/>
      <c r="BE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  <c r="BD673" s="178"/>
      <c r="BE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  <c r="BD674" s="178"/>
      <c r="BE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  <c r="BD675" s="178"/>
      <c r="BE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  <c r="BD676" s="178"/>
      <c r="BE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  <c r="BD677" s="178"/>
      <c r="BE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  <c r="BD678" s="178"/>
      <c r="BE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  <c r="BD679" s="178"/>
      <c r="BE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  <c r="BD680" s="178"/>
      <c r="BE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  <c r="BD681" s="178"/>
      <c r="BE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  <c r="BD682" s="178"/>
      <c r="BE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  <c r="BD683" s="178"/>
      <c r="BE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  <c r="BD684" s="178"/>
      <c r="BE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  <c r="BD685" s="178"/>
      <c r="BE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  <c r="BD686" s="178"/>
      <c r="BE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  <c r="BD687" s="178"/>
      <c r="BE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  <c r="BD688" s="178"/>
      <c r="BE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  <c r="BD689" s="178"/>
      <c r="BE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  <c r="BD690" s="178"/>
      <c r="BE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  <c r="BD691" s="178"/>
      <c r="BE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  <c r="BD692" s="178"/>
      <c r="BE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  <c r="BD693" s="178"/>
      <c r="BE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  <c r="BD694" s="178"/>
      <c r="BE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  <c r="BD695" s="178"/>
      <c r="BE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  <c r="BD696" s="178"/>
      <c r="BE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  <c r="BD697" s="178"/>
      <c r="BE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  <c r="BD698" s="178"/>
      <c r="BE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  <c r="BD699" s="178"/>
      <c r="BE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  <c r="BD700" s="178"/>
      <c r="BE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  <c r="BD701" s="178"/>
      <c r="BE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  <c r="BD702" s="178"/>
      <c r="BE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  <c r="BD703" s="178"/>
      <c r="BE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  <c r="BD704" s="178"/>
      <c r="BE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  <c r="BD705" s="178"/>
      <c r="BE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  <c r="BD706" s="178"/>
      <c r="BE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  <c r="BD707" s="178"/>
      <c r="BE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  <c r="BD708" s="178"/>
      <c r="BE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  <c r="BD709" s="178"/>
      <c r="BE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  <c r="BD710" s="178"/>
      <c r="BE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  <c r="BD711" s="178"/>
      <c r="BE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  <c r="BD712" s="178"/>
      <c r="BE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  <c r="BD713" s="178"/>
      <c r="BE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  <c r="BD714" s="178"/>
      <c r="BE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  <c r="BD715" s="178"/>
      <c r="BE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  <c r="BD716" s="178"/>
      <c r="BE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  <c r="BD717" s="178"/>
      <c r="BE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  <c r="BD718" s="178"/>
      <c r="BE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  <c r="BD719" s="178"/>
      <c r="BE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  <c r="BD720" s="178"/>
      <c r="BE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  <c r="BD721" s="178"/>
      <c r="BE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  <c r="BD722" s="178"/>
      <c r="BE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  <c r="BD723" s="178"/>
      <c r="BE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  <c r="BD724" s="178"/>
      <c r="BE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  <c r="BD725" s="178"/>
      <c r="BE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  <c r="BD726" s="178"/>
      <c r="BE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  <c r="BD727" s="178"/>
      <c r="BE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  <c r="BD728" s="178"/>
      <c r="BE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  <c r="BD729" s="178"/>
      <c r="BE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  <c r="BD730" s="178"/>
      <c r="BE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  <c r="BD731" s="178"/>
      <c r="BE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  <c r="BD732" s="178"/>
      <c r="BE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  <c r="BD733" s="178"/>
      <c r="BE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  <c r="BD734" s="178"/>
      <c r="BE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  <c r="BD735" s="178"/>
      <c r="BE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  <c r="BD736" s="178"/>
      <c r="BE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  <c r="BD737" s="178"/>
      <c r="BE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  <c r="BD738" s="178"/>
      <c r="BE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  <c r="BD739" s="178"/>
      <c r="BE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  <c r="BD740" s="178"/>
      <c r="BE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  <c r="BD741" s="178"/>
      <c r="BE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  <c r="BD742" s="178"/>
      <c r="BE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  <c r="BD743" s="178"/>
      <c r="BE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  <c r="BD744" s="178"/>
      <c r="BE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  <c r="BD745" s="178"/>
      <c r="BE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  <c r="BD746" s="178"/>
      <c r="BE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  <c r="BD747" s="178"/>
      <c r="BE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  <c r="BD748" s="178"/>
      <c r="BE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  <c r="BD749" s="178"/>
      <c r="BE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  <c r="BD750" s="178"/>
      <c r="BE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  <c r="BD751" s="178"/>
      <c r="BE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  <c r="BD752" s="178"/>
      <c r="BE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  <c r="BD753" s="178"/>
      <c r="BE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  <c r="BD754" s="178"/>
      <c r="BE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  <c r="BD755" s="178"/>
      <c r="BE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  <c r="BD756" s="178"/>
      <c r="BE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  <c r="BD757" s="178"/>
      <c r="BE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  <c r="BD758" s="178"/>
      <c r="BE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  <c r="BD759" s="178"/>
      <c r="BE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  <c r="BD760" s="178"/>
      <c r="BE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  <c r="BD761" s="178"/>
      <c r="BE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  <c r="BD762" s="178"/>
      <c r="BE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  <c r="BD763" s="178"/>
      <c r="BE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  <c r="BD764" s="178"/>
      <c r="BE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  <c r="BD765" s="178"/>
      <c r="BE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  <c r="BD766" s="178"/>
      <c r="BE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  <c r="BD767" s="178"/>
      <c r="BE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  <c r="BD768" s="178"/>
      <c r="BE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  <c r="BD769" s="178"/>
      <c r="BE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  <c r="BD770" s="178"/>
      <c r="BE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  <c r="BD771" s="178"/>
      <c r="BE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  <c r="BD772" s="178"/>
      <c r="BE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  <c r="BD773" s="178"/>
      <c r="BE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  <c r="BD774" s="178"/>
      <c r="BE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  <c r="BD775" s="178"/>
      <c r="BE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  <c r="BD776" s="178"/>
      <c r="BE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  <c r="BD777" s="178"/>
      <c r="BE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  <c r="BD778" s="178"/>
      <c r="BE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  <c r="BD779" s="178"/>
      <c r="BE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  <c r="BD780" s="178"/>
      <c r="BE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  <c r="BD781" s="178"/>
      <c r="BE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  <c r="BD782" s="178"/>
      <c r="BE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  <c r="BD783" s="178"/>
      <c r="BE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  <c r="BD784" s="178"/>
      <c r="BE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  <c r="BD785" s="178"/>
      <c r="BE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  <c r="BD786" s="178"/>
      <c r="BE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  <c r="BD787" s="178"/>
      <c r="BE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  <c r="BD788" s="178"/>
      <c r="BE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  <c r="BD789" s="178"/>
      <c r="BE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  <c r="BD790" s="178"/>
      <c r="BE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  <c r="BD791" s="178"/>
      <c r="BE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  <c r="BD792" s="178"/>
      <c r="BE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  <c r="BD793" s="178"/>
      <c r="BE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  <c r="BD794" s="178"/>
      <c r="BE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  <c r="BD795" s="178"/>
      <c r="BE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  <c r="BD796" s="178"/>
      <c r="BE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  <c r="BD797" s="178"/>
      <c r="BE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  <c r="BD798" s="178"/>
      <c r="BE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  <c r="BD799" s="178"/>
      <c r="BE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  <c r="BD800" s="178"/>
      <c r="BE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  <c r="BD801" s="178"/>
      <c r="BE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  <c r="BD802" s="178"/>
      <c r="BE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  <c r="BD803" s="178"/>
      <c r="BE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  <c r="BD804" s="178"/>
      <c r="BE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  <c r="BD805" s="178"/>
      <c r="BE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  <c r="BD806" s="178"/>
      <c r="BE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  <c r="BD807" s="178"/>
      <c r="BE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  <c r="BD808" s="178"/>
      <c r="BE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  <c r="BD809" s="178"/>
      <c r="BE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  <c r="BD810" s="178"/>
      <c r="BE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  <c r="BD811" s="178"/>
      <c r="BE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  <c r="BD812" s="178"/>
      <c r="BE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  <c r="BD813" s="178"/>
      <c r="BE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  <c r="BD814" s="178"/>
      <c r="BE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  <c r="BD815" s="178"/>
      <c r="BE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  <c r="BD816" s="178"/>
      <c r="BE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  <c r="BD817" s="178"/>
      <c r="BE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  <c r="BD818" s="178"/>
      <c r="BE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  <c r="BD819" s="178"/>
      <c r="BE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  <c r="BD820" s="178"/>
      <c r="BE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  <c r="BD821" s="178"/>
      <c r="BE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  <c r="BD822" s="178"/>
      <c r="BE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  <c r="BD823" s="178"/>
      <c r="BE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  <c r="BD824" s="178"/>
      <c r="BE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  <c r="BD825" s="178"/>
      <c r="BE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  <c r="BD826" s="178"/>
      <c r="BE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  <c r="BD827" s="178"/>
      <c r="BE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  <c r="BD828" s="178"/>
      <c r="BE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  <c r="BD829" s="178"/>
      <c r="BE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  <c r="BD830" s="178"/>
      <c r="BE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  <c r="BD831" s="178"/>
      <c r="BE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  <c r="BD832" s="178"/>
      <c r="BE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  <c r="BD833" s="178"/>
      <c r="BE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  <c r="BD834" s="178"/>
      <c r="BE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  <c r="BD835" s="178"/>
      <c r="BE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  <c r="BD836" s="178"/>
      <c r="BE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  <c r="BD837" s="178"/>
      <c r="BE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  <c r="BD838" s="178"/>
      <c r="BE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  <c r="BD839" s="178"/>
      <c r="BE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  <c r="BD840" s="178"/>
      <c r="BE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  <c r="BD841" s="178"/>
      <c r="BE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  <c r="BD842" s="178"/>
      <c r="BE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  <c r="BD843" s="178"/>
      <c r="BE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  <c r="BD844" s="178"/>
      <c r="BE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  <c r="BD845" s="178"/>
      <c r="BE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  <c r="BD846" s="178"/>
      <c r="BE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  <c r="BD847" s="178"/>
      <c r="BE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  <c r="BD848" s="178"/>
      <c r="BE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  <c r="BD849" s="178"/>
      <c r="BE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  <c r="BD850" s="178"/>
      <c r="BE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  <c r="BD851" s="178"/>
      <c r="BE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  <c r="BD852" s="178"/>
      <c r="BE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  <c r="BD853" s="178"/>
      <c r="BE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  <c r="BD854" s="178"/>
      <c r="BE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  <c r="BD855" s="178"/>
      <c r="BE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  <c r="BD856" s="178"/>
      <c r="BE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  <c r="BD857" s="178"/>
      <c r="BE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  <c r="BD858" s="178"/>
      <c r="BE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  <c r="BD859" s="178"/>
      <c r="BE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  <c r="BD860" s="178"/>
      <c r="BE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  <c r="BD861" s="178"/>
      <c r="BE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  <c r="BD862" s="178"/>
      <c r="BE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  <c r="BD863" s="178"/>
      <c r="BE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  <c r="BD864" s="178"/>
      <c r="BE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  <c r="BD865" s="178"/>
      <c r="BE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  <c r="BD866" s="178"/>
      <c r="BE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  <c r="BD867" s="178"/>
      <c r="BE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  <c r="BD868" s="178"/>
      <c r="BE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  <c r="BD869" s="178"/>
      <c r="BE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  <c r="BD870" s="178"/>
      <c r="BE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  <c r="BD871" s="178"/>
      <c r="BE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  <c r="BD872" s="178"/>
      <c r="BE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  <c r="BD873" s="178"/>
      <c r="BE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  <c r="BD874" s="178"/>
      <c r="BE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  <c r="BD875" s="178"/>
      <c r="BE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  <c r="BD876" s="178"/>
      <c r="BE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  <c r="BD877" s="178"/>
      <c r="BE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  <c r="BD878" s="178"/>
      <c r="BE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  <c r="BD879" s="178"/>
      <c r="BE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  <c r="BD880" s="178"/>
      <c r="BE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  <c r="BD881" s="178"/>
      <c r="BE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  <c r="BD882" s="178"/>
      <c r="BE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  <c r="BD883" s="178"/>
      <c r="BE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  <c r="BD884" s="178"/>
      <c r="BE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  <c r="BD885" s="178"/>
      <c r="BE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  <c r="BD886" s="178"/>
      <c r="BE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  <c r="BD887" s="178"/>
      <c r="BE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  <c r="BD888" s="178"/>
      <c r="BE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  <c r="BD889" s="178"/>
      <c r="BE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  <c r="BD890" s="178"/>
      <c r="BE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  <c r="BD891" s="178"/>
      <c r="BE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  <c r="BD892" s="178"/>
      <c r="BE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  <c r="BD893" s="178"/>
      <c r="BE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  <c r="BD894" s="178"/>
      <c r="BE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  <c r="BD895" s="178"/>
      <c r="BE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  <c r="BD896" s="178"/>
      <c r="BE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  <c r="BD897" s="178"/>
      <c r="BE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  <c r="BD898" s="178"/>
      <c r="BE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  <c r="BD899" s="178"/>
      <c r="BE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  <c r="BD900" s="178"/>
      <c r="BE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  <c r="BD901" s="178"/>
      <c r="BE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  <c r="BD902" s="178"/>
      <c r="BE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  <c r="BD903" s="178"/>
      <c r="BE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  <c r="BD904" s="178"/>
      <c r="BE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  <c r="BD905" s="178"/>
      <c r="BE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  <c r="BD906" s="178"/>
      <c r="BE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  <c r="BD907" s="178"/>
      <c r="BE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  <c r="BD908" s="178"/>
      <c r="BE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  <c r="BD909" s="178"/>
      <c r="BE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  <c r="BD910" s="178"/>
      <c r="BE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  <c r="BD911" s="178"/>
      <c r="BE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  <c r="BD912" s="178"/>
      <c r="BE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  <c r="BD913" s="178"/>
      <c r="BE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  <c r="BD914" s="178"/>
      <c r="BE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  <c r="BD915" s="178"/>
      <c r="BE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  <c r="BD916" s="178"/>
      <c r="BE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  <c r="BD917" s="178"/>
      <c r="BE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  <c r="BD918" s="178"/>
      <c r="BE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  <c r="BD919" s="178"/>
      <c r="BE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  <c r="BD920" s="178"/>
      <c r="BE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  <c r="BD921" s="178"/>
      <c r="BE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  <c r="BD922" s="178"/>
      <c r="BE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  <c r="BD923" s="178"/>
      <c r="BE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  <c r="BD924" s="178"/>
      <c r="BE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  <c r="BD925" s="178"/>
      <c r="BE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  <c r="BD926" s="178"/>
      <c r="BE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  <c r="BD927" s="178"/>
      <c r="BE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  <c r="BD928" s="178"/>
      <c r="BE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  <c r="BD929" s="178"/>
      <c r="BE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  <c r="BD930" s="178"/>
      <c r="BE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  <c r="BD931" s="178"/>
      <c r="BE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  <c r="BD932" s="178"/>
      <c r="BE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  <c r="BD933" s="178"/>
      <c r="BE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  <c r="BD934" s="178"/>
      <c r="BE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  <c r="BD935" s="178"/>
      <c r="BE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  <c r="BD936" s="178"/>
      <c r="BE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  <c r="BD937" s="178"/>
      <c r="BE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  <c r="BD938" s="178"/>
      <c r="BE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  <c r="BD939" s="178"/>
      <c r="BE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  <c r="BD940" s="178"/>
      <c r="BE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  <c r="BD941" s="178"/>
      <c r="BE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  <c r="BD942" s="178"/>
      <c r="BE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  <c r="BD943" s="178"/>
      <c r="BE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  <c r="BD944" s="178"/>
      <c r="BE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  <c r="BD945" s="178"/>
      <c r="BE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  <c r="BD946" s="178"/>
      <c r="BE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  <c r="BD947" s="178"/>
      <c r="BE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  <c r="BD948" s="178"/>
      <c r="BE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  <c r="BD949" s="178"/>
      <c r="BE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  <c r="BD950" s="178"/>
      <c r="BE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  <c r="BD951" s="178"/>
      <c r="BE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  <c r="BD952" s="178"/>
      <c r="BE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  <c r="BD953" s="178"/>
      <c r="BE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  <c r="BD954" s="178"/>
      <c r="BE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  <c r="BD955" s="178"/>
      <c r="BE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  <c r="BD956" s="178"/>
      <c r="BE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  <c r="BD957" s="178"/>
      <c r="BE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  <c r="BD958" s="178"/>
      <c r="BE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  <c r="BD959" s="178"/>
      <c r="BE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  <c r="BD960" s="178"/>
      <c r="BE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  <c r="BD961" s="178"/>
      <c r="BE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  <c r="BD962" s="178"/>
      <c r="BE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  <c r="BD963" s="178"/>
      <c r="BE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  <c r="BD964" s="178"/>
      <c r="BE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  <c r="BD965" s="178"/>
      <c r="BE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  <c r="BD966" s="178"/>
      <c r="BE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  <c r="BD967" s="178"/>
      <c r="BE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  <c r="BD968" s="178"/>
      <c r="BE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  <c r="BD969" s="178"/>
      <c r="BE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  <c r="BD970" s="178"/>
      <c r="BE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  <c r="BD971" s="178"/>
      <c r="BE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  <c r="BD972" s="178"/>
      <c r="BE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  <c r="BD973" s="178"/>
      <c r="BE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  <c r="BD974" s="178"/>
      <c r="BE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  <c r="BD975" s="178"/>
      <c r="BE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  <c r="BD976" s="178"/>
      <c r="BE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  <c r="BD977" s="178"/>
      <c r="BE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  <c r="BD978" s="178"/>
      <c r="BE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  <c r="BD979" s="178"/>
      <c r="BE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  <c r="BD980" s="178"/>
      <c r="BE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  <c r="BD981" s="178"/>
      <c r="BE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  <c r="BD982" s="178"/>
      <c r="BE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  <c r="BD983" s="178"/>
      <c r="BE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  <c r="BD984" s="178"/>
      <c r="BE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  <c r="BD985" s="178"/>
      <c r="BE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  <c r="BD986" s="178"/>
      <c r="BE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  <c r="BD987" s="178"/>
      <c r="BE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  <c r="BD988" s="178"/>
      <c r="BE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  <c r="BD989" s="178"/>
      <c r="BE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  <c r="BD990" s="178"/>
      <c r="BE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  <c r="BD991" s="178"/>
      <c r="BE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  <c r="BD992" s="178"/>
      <c r="BE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  <c r="BD993" s="178"/>
      <c r="BE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  <c r="BD994" s="178"/>
      <c r="BE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  <c r="BD995" s="178"/>
      <c r="BE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  <c r="BD996" s="178"/>
      <c r="BE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  <c r="BD997" s="178"/>
      <c r="BE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  <c r="BD998" s="178"/>
      <c r="BE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  <c r="BD999" s="178"/>
      <c r="BE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  <c r="BD1000" s="178"/>
      <c r="BE1000" s="178"/>
    </row>
  </sheetData>
  <autoFilter ref="$T$1:$U$1000"/>
  <mergeCells count="20">
    <mergeCell ref="AL5:AM5"/>
    <mergeCell ref="AL6:AL7"/>
    <mergeCell ref="AM6:AM7"/>
    <mergeCell ref="AP6:AQ6"/>
    <mergeCell ref="AR6:AS6"/>
    <mergeCell ref="AL20:AL21"/>
    <mergeCell ref="AM20:AM21"/>
    <mergeCell ref="AP20:AQ20"/>
    <mergeCell ref="AL48:AL49"/>
    <mergeCell ref="AM48:AM49"/>
    <mergeCell ref="AN48:AN49"/>
    <mergeCell ref="AO48:AO49"/>
    <mergeCell ref="AP48:AQ48"/>
    <mergeCell ref="AN20:AN21"/>
    <mergeCell ref="AO20:AO21"/>
    <mergeCell ref="AL34:AL35"/>
    <mergeCell ref="AM34:AM35"/>
    <mergeCell ref="AN34:AN35"/>
    <mergeCell ref="AO34:AO35"/>
    <mergeCell ref="AP34:AQ34"/>
  </mergeCells>
  <conditionalFormatting sqref="U7:U9 N8:O8 T8:T9 T11:U13 B21:L21 M21:AI24 AJ21 M26:M28 N26:AI30 B30:M30 AJ30 N42:U42 M52:U53 M55:U57">
    <cfRule type="cellIs" dxfId="0" priority="1" operator="equal">
      <formula>"RIS"</formula>
    </cfRule>
  </conditionalFormatting>
  <conditionalFormatting sqref="U7:U9 N8:O8 T8:T9 T11:U13 B21:L21 M21:AI24 AJ21 M26:M28 N26:AI30 B30:M30 AJ30 N42:U42 M52:U53 M55:U57">
    <cfRule type="cellIs" dxfId="1" priority="2" operator="equal">
      <formula>"PDN"</formula>
    </cfRule>
  </conditionalFormatting>
  <conditionalFormatting sqref="U7:U9 N8:O8 T8:T9 T11:U13 B21:L21 M21:AI24 AJ21 M26:M28 N26:AI30 B30:M30 AJ30 N42:U42 M52:U53 M55:U57">
    <cfRule type="cellIs" dxfId="2" priority="3" operator="equal">
      <formula>"art"</formula>
    </cfRule>
  </conditionalFormatting>
  <conditionalFormatting sqref="B35:U35">
    <cfRule type="cellIs" dxfId="0" priority="4" operator="equal">
      <formula>"RIS"</formula>
    </cfRule>
  </conditionalFormatting>
  <conditionalFormatting sqref="B35:U35">
    <cfRule type="cellIs" dxfId="1" priority="5" operator="equal">
      <formula>"PDN"</formula>
    </cfRule>
  </conditionalFormatting>
  <conditionalFormatting sqref="B35:U35">
    <cfRule type="cellIs" dxfId="2" priority="6" operator="equal">
      <formula>"art"</formula>
    </cfRule>
  </conditionalFormatting>
  <conditionalFormatting sqref="M36:AE38 M40:AE42">
    <cfRule type="cellIs" dxfId="0" priority="7" operator="equal">
      <formula>"RIS"</formula>
    </cfRule>
  </conditionalFormatting>
  <conditionalFormatting sqref="M36:AE38 M40:AE42">
    <cfRule type="cellIs" dxfId="1" priority="8" operator="equal">
      <formula>"PDN"</formula>
    </cfRule>
  </conditionalFormatting>
  <conditionalFormatting sqref="M36:AE38 M40:AE42">
    <cfRule type="cellIs" dxfId="2" priority="9" operator="equal">
      <formula>"art"</formula>
    </cfRule>
  </conditionalFormatting>
  <conditionalFormatting sqref="B49:U49">
    <cfRule type="cellIs" dxfId="0" priority="10" operator="equal">
      <formula>"RIS"</formula>
    </cfRule>
  </conditionalFormatting>
  <conditionalFormatting sqref="B49:U49">
    <cfRule type="cellIs" dxfId="1" priority="11" operator="equal">
      <formula>"PDN"</formula>
    </cfRule>
  </conditionalFormatting>
  <conditionalFormatting sqref="B49:U49">
    <cfRule type="cellIs" dxfId="2" priority="12" operator="equal">
      <formula>"art"</formula>
    </cfRule>
  </conditionalFormatting>
  <conditionalFormatting sqref="M50:U50">
    <cfRule type="cellIs" dxfId="0" priority="13" operator="equal">
      <formula>"RIS"</formula>
    </cfRule>
  </conditionalFormatting>
  <conditionalFormatting sqref="M50:U50">
    <cfRule type="cellIs" dxfId="1" priority="14" operator="equal">
      <formula>"PDN"</formula>
    </cfRule>
  </conditionalFormatting>
  <conditionalFormatting sqref="M50:U50">
    <cfRule type="cellIs" dxfId="2" priority="15" operator="equal">
      <formula>"art"</formula>
    </cfRule>
  </conditionalFormatting>
  <conditionalFormatting sqref="J11:J13 K12:K13 J27">
    <cfRule type="cellIs" dxfId="3" priority="16" operator="equal">
      <formula>"LMG"</formula>
    </cfRule>
  </conditionalFormatting>
  <conditionalFormatting sqref="J12:K12">
    <cfRule type="cellIs" dxfId="3" priority="17" operator="equal">
      <formula>"LMG"</formula>
    </cfRule>
  </conditionalFormatting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4.71"/>
    <col customWidth="1" min="2" max="2" width="18.14"/>
    <col customWidth="1" min="3" max="3" width="46.71"/>
    <col customWidth="1" min="4" max="4" width="15.29"/>
    <col customWidth="1" hidden="1" min="5" max="9" width="14.0"/>
    <col customWidth="1" min="10" max="10" width="6.71"/>
    <col customWidth="1" min="11" max="11" width="7.71"/>
    <col customWidth="1" min="12" max="12" width="5.14"/>
    <col customWidth="1" min="13" max="13" width="6.57"/>
    <col customWidth="1" hidden="1" min="14" max="17" width="14.0"/>
    <col customWidth="1" hidden="1" min="18" max="19" width="5.71"/>
    <col customWidth="1" min="20" max="20" width="7.29"/>
    <col customWidth="1" min="21" max="21" width="5.71"/>
    <col customWidth="1" hidden="1" min="22" max="22" width="6.57"/>
    <col customWidth="1" hidden="1" min="23" max="23" width="6.71"/>
    <col customWidth="1" hidden="1" min="24" max="24" width="7.43"/>
    <col customWidth="1" hidden="1" min="25" max="27" width="8.71"/>
    <col customWidth="1" hidden="1" min="28" max="29" width="10.43"/>
    <col customWidth="1" hidden="1" min="30" max="30" width="19.71"/>
    <col customWidth="1" hidden="1" min="31" max="31" width="19.86"/>
    <col customWidth="1" hidden="1" min="32" max="34" width="13.14"/>
    <col customWidth="1" hidden="1" min="35" max="35" width="12.29"/>
    <col customWidth="1" min="36" max="36" width="12.29"/>
    <col customWidth="1" min="37" max="37" width="11.43"/>
    <col customWidth="1" min="38" max="38" width="3.43"/>
    <col customWidth="1" min="39" max="39" width="12.86"/>
    <col customWidth="1" min="40" max="40" width="4.86"/>
    <col customWidth="1" min="41" max="41" width="11.57"/>
    <col customWidth="1" min="42" max="42" width="5.71"/>
    <col customWidth="1" min="43" max="43" width="4.86"/>
    <col customWidth="1" min="44" max="44" width="5.0"/>
    <col customWidth="1" min="45" max="45" width="4.86"/>
    <col customWidth="1" min="46" max="55" width="9.14"/>
  </cols>
  <sheetData>
    <row r="1" ht="12.75" customHeight="1">
      <c r="A1" s="221"/>
      <c r="B1" s="221"/>
      <c r="C1" s="221"/>
      <c r="D1" s="222"/>
      <c r="E1" s="221"/>
      <c r="F1" s="221"/>
      <c r="G1" s="223"/>
      <c r="H1" s="223"/>
      <c r="I1" s="221"/>
      <c r="J1" s="223"/>
      <c r="K1" s="221"/>
      <c r="L1" s="223"/>
      <c r="M1" s="223"/>
      <c r="N1" s="223"/>
      <c r="O1" s="221"/>
      <c r="P1" s="221"/>
      <c r="Q1" s="224"/>
      <c r="R1" s="225"/>
      <c r="S1" s="225"/>
      <c r="T1" s="226"/>
      <c r="U1" s="225"/>
      <c r="V1" s="224"/>
      <c r="W1" s="224"/>
      <c r="X1" s="221"/>
      <c r="Y1" s="221"/>
      <c r="Z1" s="221"/>
      <c r="AA1" s="221"/>
      <c r="AB1" s="226"/>
      <c r="AC1" s="226"/>
      <c r="AD1" s="226"/>
      <c r="AE1" s="221"/>
      <c r="AF1" s="221"/>
      <c r="AG1" s="221"/>
      <c r="AH1" s="221"/>
      <c r="AI1" s="221"/>
      <c r="AJ1" s="221"/>
      <c r="AK1" s="221"/>
      <c r="AL1" s="221"/>
      <c r="AM1" s="221"/>
      <c r="AN1" s="221"/>
      <c r="AO1" s="221"/>
      <c r="AP1" s="221"/>
      <c r="AQ1" s="221"/>
      <c r="AR1" s="221"/>
      <c r="AS1" s="221"/>
      <c r="AT1" s="221"/>
      <c r="AU1" s="221"/>
      <c r="AV1" s="221"/>
      <c r="AW1" s="221"/>
      <c r="AX1" s="221"/>
      <c r="AY1" s="221"/>
      <c r="AZ1" s="221"/>
      <c r="BA1" s="221"/>
      <c r="BB1" s="221"/>
      <c r="BC1" s="221"/>
    </row>
    <row r="2" ht="12.75" customHeight="1">
      <c r="A2" s="221"/>
      <c r="B2" s="221"/>
      <c r="C2" s="221"/>
      <c r="D2" s="222"/>
      <c r="E2" s="221"/>
      <c r="F2" s="221"/>
      <c r="G2" s="223"/>
      <c r="H2" s="223"/>
      <c r="I2" s="221"/>
      <c r="J2" s="223"/>
      <c r="K2" s="221"/>
      <c r="L2" s="223"/>
      <c r="M2" s="223"/>
      <c r="N2" s="223"/>
      <c r="O2" s="221"/>
      <c r="P2" s="221"/>
      <c r="Q2" s="224"/>
      <c r="R2" s="225"/>
      <c r="S2" s="225"/>
      <c r="T2" s="226"/>
      <c r="U2" s="225"/>
      <c r="V2" s="224"/>
      <c r="W2" s="224"/>
      <c r="X2" s="221"/>
      <c r="Y2" s="221"/>
      <c r="Z2" s="221"/>
      <c r="AA2" s="221"/>
      <c r="AB2" s="226"/>
      <c r="AC2" s="226"/>
      <c r="AD2" s="226"/>
      <c r="AE2" s="221"/>
      <c r="AF2" s="221"/>
      <c r="AG2" s="221"/>
      <c r="AH2" s="221"/>
      <c r="AI2" s="221"/>
      <c r="AJ2" s="221"/>
      <c r="AK2" s="221"/>
      <c r="AL2" s="221"/>
      <c r="AM2" s="221"/>
      <c r="AN2" s="221"/>
      <c r="AO2" s="221"/>
      <c r="AP2" s="221"/>
      <c r="AQ2" s="221"/>
      <c r="AR2" s="221"/>
      <c r="AS2" s="221"/>
      <c r="AT2" s="221"/>
      <c r="AU2" s="221"/>
      <c r="AV2" s="221"/>
      <c r="AW2" s="221"/>
      <c r="AX2" s="221"/>
      <c r="AY2" s="221"/>
      <c r="AZ2" s="221"/>
      <c r="BA2" s="221"/>
      <c r="BB2" s="221"/>
      <c r="BC2" s="221"/>
    </row>
    <row r="3" ht="12.75" customHeight="1">
      <c r="A3" s="221"/>
      <c r="B3" s="221"/>
      <c r="C3" s="221"/>
      <c r="D3" s="222"/>
      <c r="E3" s="221"/>
      <c r="F3" s="221"/>
      <c r="G3" s="223"/>
      <c r="H3" s="223"/>
      <c r="I3" s="221"/>
      <c r="J3" s="223"/>
      <c r="K3" s="221"/>
      <c r="L3" s="223"/>
      <c r="M3" s="223"/>
      <c r="N3" s="223"/>
      <c r="O3" s="221"/>
      <c r="P3" s="221"/>
      <c r="Q3" s="224"/>
      <c r="R3" s="225"/>
      <c r="S3" s="225"/>
      <c r="T3" s="226"/>
      <c r="U3" s="225"/>
      <c r="V3" s="224"/>
      <c r="W3" s="224"/>
      <c r="X3" s="221"/>
      <c r="Y3" s="221"/>
      <c r="Z3" s="221"/>
      <c r="AA3" s="221"/>
      <c r="AB3" s="226"/>
      <c r="AC3" s="226"/>
      <c r="AD3" s="226"/>
      <c r="AE3" s="221"/>
      <c r="AF3" s="221"/>
      <c r="AG3" s="221"/>
      <c r="AH3" s="221"/>
      <c r="AI3" s="221"/>
      <c r="AJ3" s="221"/>
      <c r="AK3" s="221"/>
      <c r="AL3" s="221"/>
      <c r="AM3" s="221"/>
      <c r="AN3" s="221"/>
      <c r="AO3" s="221"/>
      <c r="AP3" s="221"/>
      <c r="AQ3" s="221"/>
      <c r="AR3" s="221"/>
      <c r="AS3" s="221"/>
      <c r="AT3" s="221"/>
      <c r="AU3" s="221"/>
      <c r="AV3" s="226"/>
      <c r="AW3" s="221"/>
      <c r="AX3" s="221"/>
      <c r="AY3" s="221"/>
      <c r="AZ3" s="221"/>
      <c r="BA3" s="221"/>
      <c r="BB3" s="221"/>
      <c r="BC3" s="221"/>
    </row>
    <row r="4" ht="12.75" customHeight="1">
      <c r="A4" s="221"/>
      <c r="B4" s="221"/>
      <c r="C4" s="221"/>
      <c r="D4" s="222"/>
      <c r="E4" s="221"/>
      <c r="F4" s="221"/>
      <c r="G4" s="223"/>
      <c r="H4" s="223"/>
      <c r="I4" s="221"/>
      <c r="J4" s="223"/>
      <c r="K4" s="221"/>
      <c r="L4" s="223"/>
      <c r="M4" s="223"/>
      <c r="N4" s="223"/>
      <c r="O4" s="221"/>
      <c r="P4" s="221"/>
      <c r="Q4" s="224"/>
      <c r="R4" s="225"/>
      <c r="S4" s="225"/>
      <c r="T4" s="226"/>
      <c r="U4" s="225"/>
      <c r="V4" s="224"/>
      <c r="W4" s="224"/>
      <c r="X4" s="221"/>
      <c r="Y4" s="221"/>
      <c r="Z4" s="221"/>
      <c r="AA4" s="221"/>
      <c r="AB4" s="226"/>
      <c r="AC4" s="226"/>
      <c r="AD4" s="226"/>
      <c r="AE4" s="221"/>
      <c r="AF4" s="221"/>
      <c r="AG4" s="221"/>
      <c r="AH4" s="221"/>
      <c r="AI4" s="221"/>
      <c r="AJ4" s="221"/>
      <c r="AK4" s="221"/>
      <c r="AL4" s="221"/>
      <c r="AM4" s="221"/>
      <c r="AN4" s="221"/>
      <c r="AO4" s="221"/>
      <c r="AP4" s="221"/>
      <c r="AQ4" s="221"/>
      <c r="AR4" s="221"/>
      <c r="AS4" s="221"/>
      <c r="AT4" s="221"/>
      <c r="AU4" s="221"/>
      <c r="AV4" s="221"/>
      <c r="AW4" s="221"/>
      <c r="AX4" s="221"/>
      <c r="AY4" s="221"/>
      <c r="AZ4" s="221"/>
      <c r="BA4" s="221"/>
      <c r="BB4" s="221"/>
      <c r="BC4" s="221"/>
    </row>
    <row r="5" ht="12.75" customHeight="1">
      <c r="A5" s="227" t="s">
        <v>370</v>
      </c>
      <c r="B5" s="226"/>
      <c r="C5" s="221"/>
      <c r="D5" s="222"/>
      <c r="E5" s="221"/>
      <c r="F5" s="221"/>
      <c r="G5" s="223"/>
      <c r="H5" s="223"/>
      <c r="I5" s="221"/>
      <c r="J5" s="223"/>
      <c r="K5" s="221"/>
      <c r="L5" s="223"/>
      <c r="M5" s="223"/>
      <c r="N5" s="223"/>
      <c r="O5" s="221"/>
      <c r="P5" s="221"/>
      <c r="Q5" s="224"/>
      <c r="R5" s="225"/>
      <c r="S5" s="225"/>
      <c r="T5" s="221"/>
      <c r="U5" s="224"/>
      <c r="V5" s="224"/>
      <c r="W5" s="224"/>
      <c r="X5" s="221"/>
      <c r="Y5" s="223"/>
      <c r="Z5" s="223"/>
      <c r="AA5" s="223"/>
      <c r="AB5" s="228"/>
      <c r="AC5" s="228"/>
      <c r="AD5" s="226"/>
      <c r="AE5" s="221"/>
      <c r="AF5" s="221"/>
      <c r="AG5" s="221"/>
      <c r="AH5" s="221"/>
      <c r="AI5" s="221"/>
      <c r="AJ5" s="221"/>
      <c r="AK5" s="221"/>
      <c r="AL5" s="229" t="s">
        <v>371</v>
      </c>
      <c r="AM5" s="230"/>
      <c r="AN5" s="92"/>
      <c r="AO5" s="92"/>
      <c r="AP5" s="92"/>
      <c r="AQ5" s="92"/>
      <c r="AR5" s="92"/>
      <c r="AS5" s="92"/>
      <c r="AT5" s="221"/>
      <c r="AU5" s="221"/>
      <c r="AV5" s="221"/>
      <c r="AW5" s="221"/>
      <c r="AX5" s="221"/>
      <c r="AY5" s="221"/>
      <c r="AZ5" s="221"/>
      <c r="BA5" s="221"/>
      <c r="BB5" s="221"/>
      <c r="BC5" s="221"/>
    </row>
    <row r="6" ht="25.5" customHeight="1">
      <c r="A6" s="231" t="s">
        <v>372</v>
      </c>
      <c r="B6" s="232" t="s">
        <v>11</v>
      </c>
      <c r="C6" s="231" t="s">
        <v>373</v>
      </c>
      <c r="D6" s="233" t="s">
        <v>374</v>
      </c>
      <c r="E6" s="233" t="s">
        <v>375</v>
      </c>
      <c r="F6" s="231" t="s">
        <v>376</v>
      </c>
      <c r="G6" s="232" t="s">
        <v>377</v>
      </c>
      <c r="H6" s="232" t="s">
        <v>378</v>
      </c>
      <c r="I6" s="232" t="s">
        <v>379</v>
      </c>
      <c r="J6" s="232" t="s">
        <v>13</v>
      </c>
      <c r="K6" s="232" t="s">
        <v>14</v>
      </c>
      <c r="L6" s="232" t="s">
        <v>15</v>
      </c>
      <c r="M6" s="232" t="s">
        <v>16</v>
      </c>
      <c r="N6" s="232" t="s">
        <v>380</v>
      </c>
      <c r="O6" s="232" t="s">
        <v>381</v>
      </c>
      <c r="P6" s="232" t="s">
        <v>382</v>
      </c>
      <c r="Q6" s="232" t="s">
        <v>383</v>
      </c>
      <c r="R6" s="231" t="s">
        <v>384</v>
      </c>
      <c r="S6" s="231"/>
      <c r="T6" s="231" t="s">
        <v>385</v>
      </c>
      <c r="U6" s="231" t="s">
        <v>386</v>
      </c>
      <c r="V6" s="231" t="s">
        <v>387</v>
      </c>
      <c r="W6" s="231" t="s">
        <v>388</v>
      </c>
      <c r="X6" s="231" t="s">
        <v>389</v>
      </c>
      <c r="Y6" s="231" t="s">
        <v>390</v>
      </c>
      <c r="Z6" s="232" t="s">
        <v>391</v>
      </c>
      <c r="AA6" s="232" t="s">
        <v>392</v>
      </c>
      <c r="AB6" s="231" t="s">
        <v>393</v>
      </c>
      <c r="AC6" s="231" t="s">
        <v>394</v>
      </c>
      <c r="AD6" s="231" t="s">
        <v>395</v>
      </c>
      <c r="AE6" s="221" t="s">
        <v>396</v>
      </c>
      <c r="AF6" s="221" t="s">
        <v>397</v>
      </c>
      <c r="AG6" s="221" t="s">
        <v>398</v>
      </c>
      <c r="AH6" s="221" t="s">
        <v>399</v>
      </c>
      <c r="AI6" s="221" t="s">
        <v>400</v>
      </c>
      <c r="AJ6" s="221"/>
      <c r="AK6" s="221"/>
      <c r="AL6" s="234" t="s">
        <v>372</v>
      </c>
      <c r="AM6" s="234" t="s">
        <v>12</v>
      </c>
      <c r="AN6" s="235"/>
      <c r="AO6" s="235"/>
      <c r="AP6" s="236" t="s">
        <v>69</v>
      </c>
      <c r="AQ6" s="237"/>
      <c r="AR6" s="238"/>
      <c r="AS6" s="219"/>
      <c r="AT6" s="221"/>
      <c r="AU6" s="221"/>
      <c r="AV6" s="221"/>
      <c r="AW6" s="221"/>
      <c r="AX6" s="221"/>
      <c r="AY6" s="221"/>
      <c r="AZ6" s="221"/>
      <c r="BA6" s="221"/>
      <c r="BB6" s="221"/>
      <c r="BC6" s="221"/>
    </row>
    <row r="7" ht="12.75" customHeight="1">
      <c r="A7" s="239">
        <v>1.0</v>
      </c>
      <c r="B7" s="793" t="s">
        <v>49</v>
      </c>
      <c r="C7" s="794" t="s">
        <v>405</v>
      </c>
      <c r="D7" s="795" t="s">
        <v>50</v>
      </c>
      <c r="E7" s="604"/>
      <c r="F7" s="604"/>
      <c r="G7" s="796"/>
      <c r="H7" s="243"/>
      <c r="I7" s="239"/>
      <c r="J7" s="797" t="s">
        <v>67</v>
      </c>
      <c r="K7" s="604"/>
      <c r="L7" s="796"/>
      <c r="M7" s="604"/>
      <c r="N7" s="245"/>
      <c r="O7" s="246"/>
      <c r="P7" s="239"/>
      <c r="Q7" s="239"/>
      <c r="R7" s="247"/>
      <c r="S7" s="247"/>
      <c r="T7" s="239"/>
      <c r="U7" s="247"/>
      <c r="V7" s="248"/>
      <c r="W7" s="248"/>
      <c r="X7" s="248"/>
      <c r="Y7" s="248"/>
      <c r="Z7" s="247"/>
      <c r="AA7" s="247"/>
      <c r="AB7" s="247"/>
      <c r="AC7" s="247"/>
      <c r="AD7" s="247"/>
      <c r="AE7" s="221"/>
      <c r="AF7" s="92"/>
      <c r="AG7" s="92"/>
      <c r="AH7" s="92"/>
      <c r="AI7" s="92"/>
      <c r="AJ7" s="252"/>
      <c r="AK7" s="221"/>
      <c r="AL7" s="250"/>
      <c r="AM7" s="250"/>
      <c r="AN7" s="251" t="s">
        <v>376</v>
      </c>
      <c r="AO7" s="251" t="s">
        <v>403</v>
      </c>
      <c r="AP7" s="252" t="s">
        <v>369</v>
      </c>
      <c r="AQ7" s="252" t="s">
        <v>404</v>
      </c>
      <c r="AR7" s="252" t="s">
        <v>369</v>
      </c>
      <c r="AS7" s="252" t="s">
        <v>404</v>
      </c>
      <c r="AT7" s="221"/>
      <c r="AU7" s="221"/>
      <c r="AV7" s="221"/>
      <c r="AW7" s="221"/>
      <c r="AX7" s="221"/>
      <c r="AY7" s="221"/>
      <c r="AZ7" s="221"/>
      <c r="BA7" s="221"/>
      <c r="BB7" s="221"/>
      <c r="BC7" s="221"/>
    </row>
    <row r="8" ht="12.75" customHeight="1">
      <c r="A8" s="239">
        <v>2.0</v>
      </c>
      <c r="B8" s="798" t="s">
        <v>57</v>
      </c>
      <c r="C8" s="799" t="s">
        <v>540</v>
      </c>
      <c r="D8" s="800" t="s">
        <v>58</v>
      </c>
      <c r="E8" s="604"/>
      <c r="F8" s="604"/>
      <c r="G8" s="279"/>
      <c r="H8" s="243"/>
      <c r="I8" s="239"/>
      <c r="J8" s="801" t="s">
        <v>541</v>
      </c>
      <c r="K8" s="269" t="s">
        <v>667</v>
      </c>
      <c r="L8" s="279"/>
      <c r="M8" s="252"/>
      <c r="N8" s="245"/>
      <c r="O8" s="246"/>
      <c r="P8" s="239"/>
      <c r="Q8" s="239"/>
      <c r="R8" s="247"/>
      <c r="S8" s="247"/>
      <c r="T8" s="239"/>
      <c r="U8" s="247"/>
      <c r="V8" s="248"/>
      <c r="W8" s="248"/>
      <c r="X8" s="255"/>
      <c r="Y8" s="247"/>
      <c r="Z8" s="247"/>
      <c r="AA8" s="247"/>
      <c r="AB8" s="247"/>
      <c r="AC8" s="247"/>
      <c r="AD8" s="247"/>
      <c r="AE8" s="256"/>
      <c r="AF8" s="256"/>
      <c r="AG8" s="256"/>
      <c r="AH8" s="256"/>
      <c r="AI8" s="222"/>
      <c r="AJ8" s="252"/>
      <c r="AK8" s="222"/>
      <c r="AL8" s="252">
        <v>1.0</v>
      </c>
      <c r="AM8" s="795" t="s">
        <v>50</v>
      </c>
      <c r="AN8" s="802">
        <v>4.0</v>
      </c>
      <c r="AO8" s="803" t="s">
        <v>478</v>
      </c>
      <c r="AP8" s="252">
        <f>COUNTIFS(Jadwal!$D$7:$D$537,AM8,Jadwal!$E$7:$E$537,"T",Jadwal!$L$7:$L$537,$AP$6)+COUNTIFS(Jadwal!$O$7:$O$537,AM8,Jadwal!$P$7:$P$537,"T",Jadwal!$V$7:$V$537,$AP$6)+COUNTIFS(Jadwal!$Y$7:$Y$537,AM8,Jadwal!$Z$7:$Z$537,"T",Jadwal!$AF$7:$AF$537,$AP$6)+COUNTIFS(Jadwal!$AI$7:$AI$537,AM8,Jadwal!$AJ$7:$AJ$537,"T",Jadwal!$AP$7:$AP$537,$AP$6)+COUNTIFS(Jadwal!$AS$7:$AS$537,AM8,Jadwal!$AT$7:$AT$537,"T",Jadwal!$AZ$7:$AZ$537,$AP$6)</f>
        <v>4</v>
      </c>
      <c r="AQ8" s="252">
        <f>COUNTIFS(Jadwal!$D$7:$D$537,AM8,Jadwal!$E$7:$E$537,"P",Jadwal!$L$7:$L$537,$AP$6)+COUNTIFS(Jadwal!$O$7:$O$537,AM8,Jadwal!$P$7:$P$537,"P",Jadwal!$V$7:$V$537,$AP$6)+COUNTIFS(Jadwal!$Y$7:$Y$537,AM8,Jadwal!$Z$7:$Z$537,"P",Jadwal!$AF$7:$AF$537,$AP$6)+COUNTIFS(Jadwal!$AI$7:$AI$537,AM8,Jadwal!$AJ$7:$AJ$537,"P",Jadwal!$AP$7:$AP$537,$AP$6)+COUNTIFS(Jadwal!$AS$7:$AS$537,AM8,Jadwal!$AT$7:$AT$537,"P",Jadwal!$AZ$7:$AZ$537,$AP$6)</f>
        <v>0</v>
      </c>
      <c r="AR8" s="252">
        <f>COUNTIFS(Jadwal!$D$7:$D$537,AM8,Jadwal!$E$7:$E$537,"T",Jadwal!$L$7:$L$537,$AR$6)+COUNTIFS(Jadwal!$O$7:$O$537,AM8,Jadwal!$P$7:$P$537,"T",Jadwal!$V$7:$V$537,$AR$6)+COUNTIFS(Jadwal!$Y$7:$Y$537,AM8,Jadwal!$Z$7:$Z$537,"T",Jadwal!$AF$7:$AF$537,$AR$6)+COUNTIFS(Jadwal!$AI$7:$AI$537,AM8,Jadwal!$AJ$7:$AJ$537,"T",Jadwal!$AP$7:$AP$537,$AR$6)+COUNTIFS(Jadwal!$AS$7:$AS$537,AM8,Jadwal!$AT$7:$AT$537,"T",Jadwal!$AZ$7:$AZ$537,$AR$6)</f>
        <v>0</v>
      </c>
      <c r="AS8" s="252">
        <f>COUNTIFS(Jadwal!$D$7:$D$537,AM8,Jadwal!$E$7:$E$537,"P",Jadwal!$L$7:$L$537,$AR$6)+COUNTIFS(Jadwal!$O$7:$O$537,AM8,Jadwal!$P$7:$P$537,"P",Jadwal!$V$7:$V$537,$AR$6)+COUNTIFS(Jadwal!$Y$7:$Y$537,AM8,Jadwal!$Z$7:$Z$537,"P",Jadwal!$AF$7:$AF$537,$AR$6)+COUNTIFS(Jadwal!$AI$7:$AI$537,AM8,Jadwal!$AJ$7:$AJ$537,"P",Jadwal!$AP$7:$AP$537,$AR$6)+COUNTIFS(Jadwal!$AS$7:$AS$537,AM8,Jadwal!$AT$7:$AT$537,"P",Jadwal!$AZ$7:$AZ$537,$AR$6)</f>
        <v>0</v>
      </c>
      <c r="AT8" s="222"/>
      <c r="AU8" s="222"/>
      <c r="AV8" s="222"/>
      <c r="AW8" s="222"/>
      <c r="AX8" s="222"/>
      <c r="AY8" s="222"/>
      <c r="AZ8" s="222"/>
      <c r="BA8" s="222"/>
      <c r="BB8" s="222"/>
      <c r="BC8" s="222"/>
    </row>
    <row r="9">
      <c r="A9" s="239">
        <v>3.0</v>
      </c>
      <c r="B9" s="798" t="s">
        <v>245</v>
      </c>
      <c r="C9" s="799" t="s">
        <v>668</v>
      </c>
      <c r="D9" s="800" t="s">
        <v>246</v>
      </c>
      <c r="E9" s="604"/>
      <c r="F9" s="604"/>
      <c r="G9" s="796"/>
      <c r="H9" s="243"/>
      <c r="I9" s="239"/>
      <c r="J9" s="801" t="s">
        <v>669</v>
      </c>
      <c r="K9" s="604"/>
      <c r="L9" s="796"/>
      <c r="M9" s="252"/>
      <c r="N9" s="245"/>
      <c r="O9" s="246"/>
      <c r="P9" s="239"/>
      <c r="Q9" s="239"/>
      <c r="R9" s="247"/>
      <c r="S9" s="247"/>
      <c r="T9" s="239"/>
      <c r="U9" s="247"/>
      <c r="V9" s="248"/>
      <c r="W9" s="248"/>
      <c r="X9" s="248"/>
      <c r="Y9" s="248"/>
      <c r="Z9" s="247"/>
      <c r="AA9" s="247"/>
      <c r="AB9" s="247"/>
      <c r="AC9" s="247"/>
      <c r="AD9" s="247"/>
      <c r="AE9" s="264"/>
      <c r="AF9" s="264"/>
      <c r="AG9" s="264"/>
      <c r="AH9" s="265"/>
      <c r="AI9" s="265"/>
      <c r="AJ9" s="252"/>
      <c r="AK9" s="265"/>
      <c r="AL9" s="252">
        <v>2.0</v>
      </c>
      <c r="AM9" s="800" t="s">
        <v>58</v>
      </c>
      <c r="AN9" s="804">
        <v>4.0</v>
      </c>
      <c r="AO9" s="262" t="s">
        <v>482</v>
      </c>
      <c r="AP9" s="252">
        <f>COUNTIFS(Jadwal!$D$7:$D$537,AM9,Jadwal!$E$7:$E$537,"T",Jadwal!$L$7:$L$537,$AP$6)+COUNTIFS(Jadwal!$O$7:$O$537,AM9,Jadwal!$P$7:$P$537,"T",Jadwal!$V$7:$V$537,$AP$6)+COUNTIFS(Jadwal!$Y$7:$Y$537,AM9,Jadwal!$Z$7:$Z$537,"T",Jadwal!$AF$7:$AF$537,$AP$6)+COUNTIFS(Jadwal!$AI$7:$AI$537,AM9,Jadwal!$AJ$7:$AJ$537,"T",Jadwal!$AP$7:$AP$537,$AP$6)+COUNTIFS(Jadwal!$AS$7:$AS$537,AM9,Jadwal!$AT$7:$AT$537,"T",Jadwal!$AZ$7:$AZ$537,$AP$6)</f>
        <v>4</v>
      </c>
      <c r="AQ9" s="252">
        <f>COUNTIFS(Jadwal!$D$7:$D$537,AM9,Jadwal!$E$7:$E$537,"P",Jadwal!$L$7:$L$537,$AP$6)+COUNTIFS(Jadwal!$O$7:$O$537,AM9,Jadwal!$P$7:$P$537,"P",Jadwal!$V$7:$V$537,$AP$6)+COUNTIFS(Jadwal!$Y$7:$Y$537,AM9,Jadwal!$Z$7:$Z$537,"P",Jadwal!$AF$7:$AF$537,$AP$6)+COUNTIFS(Jadwal!$AI$7:$AI$537,AM9,Jadwal!$AJ$7:$AJ$537,"P",Jadwal!$AP$7:$AP$537,$AP$6)+COUNTIFS(Jadwal!$AS$7:$AS$537,AM9,Jadwal!$AT$7:$AT$537,"P",Jadwal!$AZ$7:$AZ$537,$AP$6)</f>
        <v>3</v>
      </c>
      <c r="AR9" s="252">
        <f>COUNTIFS(Jadwal!$D$7:$D$537,AM9,Jadwal!$E$7:$E$537,"T",Jadwal!$L$7:$L$537,$AR$6)+COUNTIFS(Jadwal!$O$7:$O$537,AM9,Jadwal!$P$7:$P$537,"T",Jadwal!$V$7:$V$537,$AR$6)+COUNTIFS(Jadwal!$Y$7:$Y$537,AM9,Jadwal!$Z$7:$Z$537,"T",Jadwal!$AF$7:$AF$537,$AR$6)+COUNTIFS(Jadwal!$AI$7:$AI$537,AM9,Jadwal!$AJ$7:$AJ$537,"T",Jadwal!$AP$7:$AP$537,$AR$6)+COUNTIFS(Jadwal!$AS$7:$AS$537,AM9,Jadwal!$AT$7:$AT$537,"T",Jadwal!$AZ$7:$AZ$537,$AR$6)</f>
        <v>0</v>
      </c>
      <c r="AS9" s="252">
        <f>COUNTIFS(Jadwal!$D$7:$D$537,AM9,Jadwal!$E$7:$E$537,"P",Jadwal!$L$7:$L$537,$AR$6)+COUNTIFS(Jadwal!$O$7:$O$537,AM9,Jadwal!$P$7:$P$537,"P",Jadwal!$V$7:$V$537,$AR$6)+COUNTIFS(Jadwal!$Y$7:$Y$537,AM9,Jadwal!$Z$7:$Z$537,"P",Jadwal!$AF$7:$AF$537,$AR$6)+COUNTIFS(Jadwal!$AI$7:$AI$537,AM9,Jadwal!$AJ$7:$AJ$537,"P",Jadwal!$AP$7:$AP$537,$AR$6)+COUNTIFS(Jadwal!$AS$7:$AS$537,AM9,Jadwal!$AT$7:$AT$537,"P",Jadwal!$AZ$7:$AZ$537,$AR$6)</f>
        <v>0</v>
      </c>
      <c r="AT9" s="221"/>
      <c r="AU9" s="221"/>
      <c r="AV9" s="221"/>
      <c r="AW9" s="221"/>
      <c r="AX9" s="221"/>
      <c r="AY9" s="221"/>
      <c r="AZ9" s="221"/>
      <c r="BA9" s="221"/>
      <c r="BB9" s="221"/>
      <c r="BC9" s="221"/>
    </row>
    <row r="10" ht="12.75" customHeight="1">
      <c r="A10" s="239">
        <v>4.0</v>
      </c>
      <c r="B10" s="798" t="s">
        <v>242</v>
      </c>
      <c r="C10" s="799" t="s">
        <v>408</v>
      </c>
      <c r="D10" s="805" t="s">
        <v>241</v>
      </c>
      <c r="E10" s="604"/>
      <c r="F10" s="604"/>
      <c r="G10" s="796"/>
      <c r="H10" s="243"/>
      <c r="I10" s="239"/>
      <c r="J10" s="806"/>
      <c r="K10" s="604"/>
      <c r="L10" s="796"/>
      <c r="M10" s="252"/>
      <c r="N10" s="245"/>
      <c r="O10" s="246"/>
      <c r="P10" s="239"/>
      <c r="Q10" s="239"/>
      <c r="R10" s="247"/>
      <c r="S10" s="247"/>
      <c r="T10" s="239"/>
      <c r="U10" s="247"/>
      <c r="V10" s="248"/>
      <c r="W10" s="248"/>
      <c r="X10" s="248"/>
      <c r="Y10" s="248"/>
      <c r="Z10" s="247"/>
      <c r="AA10" s="247"/>
      <c r="AB10" s="247"/>
      <c r="AC10" s="247"/>
      <c r="AD10" s="247"/>
      <c r="AE10" s="264"/>
      <c r="AF10" s="264"/>
      <c r="AG10" s="264"/>
      <c r="AH10" s="265"/>
      <c r="AI10" s="265"/>
      <c r="AJ10" s="252"/>
      <c r="AK10" s="265"/>
      <c r="AL10" s="252">
        <v>3.0</v>
      </c>
      <c r="AM10" s="800" t="s">
        <v>246</v>
      </c>
      <c r="AN10" s="804">
        <v>2.0</v>
      </c>
      <c r="AO10" s="807" t="s">
        <v>407</v>
      </c>
      <c r="AP10" s="252">
        <f>COUNTIFS(Jadwal!$D$7:$D$537,AM10,Jadwal!$E$7:$E$537,"T",Jadwal!$L$7:$L$537,$AP$6)+COUNTIFS(Jadwal!$O$7:$O$537,AM10,Jadwal!$P$7:$P$537,"T",Jadwal!$V$7:$V$537,$AP$6)+COUNTIFS(Jadwal!$Y$7:$Y$537,AM10,Jadwal!$Z$7:$Z$537,"T",Jadwal!$AF$7:$AF$537,$AP$6)+COUNTIFS(Jadwal!$AI$7:$AI$537,AM10,Jadwal!$AJ$7:$AJ$537,"T",Jadwal!$AP$7:$AP$537,$AP$6)+COUNTIFS(Jadwal!$AS$7:$AS$537,AM10,Jadwal!$AT$7:$AT$537,"T",Jadwal!$AZ$7:$AZ$537,$AP$6)</f>
        <v>2</v>
      </c>
      <c r="AQ10" s="252">
        <f>COUNTIFS(Jadwal!$D$7:$D$537,AM10,Jadwal!$E$7:$E$537,"P",Jadwal!$L$7:$L$537,$AP$6)+COUNTIFS(Jadwal!$O$7:$O$537,AM10,Jadwal!$P$7:$P$537,"P",Jadwal!$V$7:$V$537,$AP$6)+COUNTIFS(Jadwal!$Y$7:$Y$537,AM10,Jadwal!$Z$7:$Z$537,"P",Jadwal!$AF$7:$AF$537,$AP$6)+COUNTIFS(Jadwal!$AI$7:$AI$537,AM10,Jadwal!$AJ$7:$AJ$537,"P",Jadwal!$AP$7:$AP$537,$AP$6)+COUNTIFS(Jadwal!$AS$7:$AS$537,AM10,Jadwal!$AT$7:$AT$537,"P",Jadwal!$AZ$7:$AZ$537,$AP$6)</f>
        <v>0</v>
      </c>
      <c r="AR10" s="252">
        <f>COUNTIFS(Jadwal!$D$7:$D$537,AM10,Jadwal!$E$7:$E$537,"T",Jadwal!$L$7:$L$537,$AR$6)+COUNTIFS(Jadwal!$O$7:$O$537,AM10,Jadwal!$P$7:$P$537,"T",Jadwal!$V$7:$V$537,$AR$6)+COUNTIFS(Jadwal!$Y$7:$Y$537,AM10,Jadwal!$Z$7:$Z$537,"T",Jadwal!$AF$7:$AF$537,$AR$6)+COUNTIFS(Jadwal!$AI$7:$AI$537,AM10,Jadwal!$AJ$7:$AJ$537,"T",Jadwal!$AP$7:$AP$537,$AR$6)+COUNTIFS(Jadwal!$AS$7:$AS$537,AM10,Jadwal!$AT$7:$AT$537,"T",Jadwal!$AZ$7:$AZ$537,$AR$6)</f>
        <v>0</v>
      </c>
      <c r="AS10" s="252">
        <f>COUNTIFS(Jadwal!$D$7:$D$537,AM10,Jadwal!$E$7:$E$537,"P",Jadwal!$L$7:$L$537,$AR$6)+COUNTIFS(Jadwal!$O$7:$O$537,AM10,Jadwal!$P$7:$P$537,"P",Jadwal!$V$7:$V$537,$AR$6)+COUNTIFS(Jadwal!$Y$7:$Y$537,AM10,Jadwal!$Z$7:$Z$537,"P",Jadwal!$AF$7:$AF$537,$AR$6)+COUNTIFS(Jadwal!$AI$7:$AI$537,AM10,Jadwal!$AJ$7:$AJ$537,"P",Jadwal!$AP$7:$AP$537,$AR$6)+COUNTIFS(Jadwal!$AS$7:$AS$537,AM10,Jadwal!$AT$7:$AT$537,"P",Jadwal!$AZ$7:$AZ$537,$AR$6)</f>
        <v>0</v>
      </c>
      <c r="AT10" s="221"/>
      <c r="AU10" s="221"/>
      <c r="AV10" s="221"/>
      <c r="AW10" s="221"/>
      <c r="AX10" s="221"/>
      <c r="AY10" s="221"/>
      <c r="AZ10" s="221"/>
      <c r="BA10" s="221"/>
      <c r="BB10" s="221"/>
      <c r="BC10" s="221"/>
    </row>
    <row r="11" ht="12.75" customHeight="1">
      <c r="A11" s="239">
        <v>5.0</v>
      </c>
      <c r="B11" s="798" t="s">
        <v>43</v>
      </c>
      <c r="C11" s="799" t="s">
        <v>413</v>
      </c>
      <c r="D11" s="805" t="s">
        <v>44</v>
      </c>
      <c r="E11" s="604"/>
      <c r="F11" s="604"/>
      <c r="G11" s="796"/>
      <c r="H11" s="243"/>
      <c r="I11" s="239"/>
      <c r="J11" s="801" t="s">
        <v>507</v>
      </c>
      <c r="K11" s="808"/>
      <c r="M11" s="247"/>
      <c r="N11" s="245"/>
      <c r="O11" s="246"/>
      <c r="P11" s="239"/>
      <c r="Q11" s="239"/>
      <c r="R11" s="247"/>
      <c r="S11" s="247"/>
      <c r="T11" s="239"/>
      <c r="U11" s="247"/>
      <c r="V11" s="248"/>
      <c r="W11" s="248"/>
      <c r="X11" s="247"/>
      <c r="Y11" s="247"/>
      <c r="Z11" s="247"/>
      <c r="AA11" s="247"/>
      <c r="AB11" s="247"/>
      <c r="AC11" s="247"/>
      <c r="AD11" s="247"/>
      <c r="AE11" s="264"/>
      <c r="AF11" s="264"/>
      <c r="AG11" s="264"/>
      <c r="AH11" s="265"/>
      <c r="AI11" s="265"/>
      <c r="AJ11" s="252"/>
      <c r="AK11" s="265"/>
      <c r="AL11" s="252">
        <v>4.0</v>
      </c>
      <c r="AM11" s="805" t="s">
        <v>241</v>
      </c>
      <c r="AN11" s="804">
        <v>2.0</v>
      </c>
      <c r="AO11" s="807" t="s">
        <v>407</v>
      </c>
      <c r="AP11" s="252">
        <f>COUNTIFS(Jadwal!$D$7:$D$537,AM11,Jadwal!$E$7:$E$537,"T",Jadwal!$L$7:$L$537,$AP$6)+COUNTIFS(Jadwal!$O$7:$O$537,AM11,Jadwal!$P$7:$P$537,"T",Jadwal!$V$7:$V$537,$AP$6)+COUNTIFS(Jadwal!$Y$7:$Y$537,AM11,Jadwal!$Z$7:$Z$537,"T",Jadwal!$AF$7:$AF$537,$AP$6)+COUNTIFS(Jadwal!$AI$7:$AI$537,AM11,Jadwal!$AJ$7:$AJ$537,"T",Jadwal!$AP$7:$AP$537,$AP$6)+COUNTIFS(Jadwal!$AS$7:$AS$537,AM11,Jadwal!$AT$7:$AT$537,"T",Jadwal!$AZ$7:$AZ$537,$AP$6)</f>
        <v>2</v>
      </c>
      <c r="AQ11" s="252">
        <f>COUNTIFS(Jadwal!$D$7:$D$537,AM11,Jadwal!$E$7:$E$537,"P",Jadwal!$L$7:$L$537,$AP$6)+COUNTIFS(Jadwal!$O$7:$O$537,AM11,Jadwal!$P$7:$P$537,"P",Jadwal!$V$7:$V$537,$AP$6)+COUNTIFS(Jadwal!$Y$7:$Y$537,AM11,Jadwal!$Z$7:$Z$537,"P",Jadwal!$AF$7:$AF$537,$AP$6)+COUNTIFS(Jadwal!$AI$7:$AI$537,AM11,Jadwal!$AJ$7:$AJ$537,"P",Jadwal!$AP$7:$AP$537,$AP$6)+COUNTIFS(Jadwal!$AS$7:$AS$537,AM11,Jadwal!$AT$7:$AT$537,"P",Jadwal!$AZ$7:$AZ$537,$AP$6)</f>
        <v>0</v>
      </c>
      <c r="AR11" s="252">
        <f>COUNTIFS(Jadwal!$D$7:$D$537,AM11,Jadwal!$E$7:$E$537,"T",Jadwal!$L$7:$L$537,$AR$6)+COUNTIFS(Jadwal!$O$7:$O$537,AM11,Jadwal!$P$7:$P$537,"T",Jadwal!$V$7:$V$537,$AR$6)+COUNTIFS(Jadwal!$Y$7:$Y$537,AM11,Jadwal!$Z$7:$Z$537,"T",Jadwal!$AF$7:$AF$537,$AR$6)+COUNTIFS(Jadwal!$AI$7:$AI$537,AM11,Jadwal!$AJ$7:$AJ$537,"T",Jadwal!$AP$7:$AP$537,$AR$6)+COUNTIFS(Jadwal!$AS$7:$AS$537,AM11,Jadwal!$AT$7:$AT$537,"T",Jadwal!$AZ$7:$AZ$537,$AR$6)</f>
        <v>0</v>
      </c>
      <c r="AS11" s="252">
        <f>COUNTIFS(Jadwal!$D$7:$D$537,AM11,Jadwal!$E$7:$E$537,"P",Jadwal!$L$7:$L$537,$AR$6)+COUNTIFS(Jadwal!$O$7:$O$537,AM11,Jadwal!$P$7:$P$537,"P",Jadwal!$V$7:$V$537,$AR$6)+COUNTIFS(Jadwal!$Y$7:$Y$537,AM11,Jadwal!$Z$7:$Z$537,"P",Jadwal!$AF$7:$AF$537,$AR$6)+COUNTIFS(Jadwal!$AI$7:$AI$537,AM11,Jadwal!$AJ$7:$AJ$537,"P",Jadwal!$AP$7:$AP$537,$AR$6)+COUNTIFS(Jadwal!$AS$7:$AS$537,AM11,Jadwal!$AT$7:$AT$537,"P",Jadwal!$AZ$7:$AZ$537,$AR$6)</f>
        <v>0</v>
      </c>
      <c r="AT11" s="221"/>
      <c r="AU11" s="221"/>
      <c r="AV11" s="221"/>
      <c r="AW11" s="221"/>
      <c r="AX11" s="221"/>
      <c r="AY11" s="221"/>
      <c r="AZ11" s="221"/>
      <c r="BA11" s="221"/>
      <c r="BB11" s="221"/>
      <c r="BC11" s="221"/>
    </row>
    <row r="12" ht="12.75" customHeight="1">
      <c r="A12" s="239">
        <v>6.0</v>
      </c>
      <c r="B12" s="798" t="s">
        <v>39</v>
      </c>
      <c r="C12" s="799" t="s">
        <v>401</v>
      </c>
      <c r="D12" s="805" t="s">
        <v>40</v>
      </c>
      <c r="E12" s="604"/>
      <c r="F12" s="604"/>
      <c r="G12" s="796"/>
      <c r="H12" s="243"/>
      <c r="I12" s="239"/>
      <c r="J12" s="809" t="s">
        <v>402</v>
      </c>
      <c r="K12" s="810" t="s">
        <v>66</v>
      </c>
      <c r="L12" s="810" t="s">
        <v>67</v>
      </c>
      <c r="M12" s="809"/>
      <c r="N12" s="245"/>
      <c r="O12" s="246"/>
      <c r="P12" s="239"/>
      <c r="Q12" s="239"/>
      <c r="R12" s="247"/>
      <c r="S12" s="247"/>
      <c r="T12" s="239"/>
      <c r="U12" s="247"/>
      <c r="V12" s="248"/>
      <c r="W12" s="248"/>
      <c r="X12" s="247"/>
      <c r="Y12" s="247"/>
      <c r="Z12" s="247"/>
      <c r="AA12" s="247"/>
      <c r="AB12" s="247"/>
      <c r="AC12" s="247"/>
      <c r="AD12" s="247"/>
      <c r="AE12" s="264"/>
      <c r="AF12" s="264"/>
      <c r="AG12" s="264"/>
      <c r="AH12" s="265"/>
      <c r="AI12" s="265"/>
      <c r="AJ12" s="252"/>
      <c r="AK12" s="265"/>
      <c r="AL12" s="252">
        <v>5.0</v>
      </c>
      <c r="AM12" s="805" t="s">
        <v>44</v>
      </c>
      <c r="AN12" s="804">
        <v>2.0</v>
      </c>
      <c r="AO12" s="807" t="s">
        <v>407</v>
      </c>
      <c r="AP12" s="252">
        <f>COUNTIFS(Jadwal!$D$7:$D$537,AM12,Jadwal!$E$7:$E$537,"T",Jadwal!$L$7:$L$537,$AP$6)+COUNTIFS(Jadwal!$O$7:$O$537,AM12,Jadwal!$P$7:$P$537,"T",Jadwal!$V$7:$V$537,$AP$6)+COUNTIFS(Jadwal!$Y$7:$Y$537,AM12,Jadwal!$Z$7:$Z$537,"T",Jadwal!$AF$7:$AF$537,$AP$6)+COUNTIFS(Jadwal!$AI$7:$AI$537,AM12,Jadwal!$AJ$7:$AJ$537,"T",Jadwal!$AP$7:$AP$537,$AP$6)+COUNTIFS(Jadwal!$AS$7:$AS$537,AM12,Jadwal!$AT$7:$AT$537,"T",Jadwal!$AZ$7:$AZ$537,$AP$6)</f>
        <v>2</v>
      </c>
      <c r="AQ12" s="252">
        <f>COUNTIFS(Jadwal!$D$7:$D$537,AM12,Jadwal!$E$7:$E$537,"P",Jadwal!$L$7:$L$537,$AP$6)+COUNTIFS(Jadwal!$O$7:$O$537,AM12,Jadwal!$P$7:$P$537,"P",Jadwal!$V$7:$V$537,$AP$6)+COUNTIFS(Jadwal!$Y$7:$Y$537,AM12,Jadwal!$Z$7:$Z$537,"P",Jadwal!$AF$7:$AF$537,$AP$6)+COUNTIFS(Jadwal!$AI$7:$AI$537,AM12,Jadwal!$AJ$7:$AJ$537,"P",Jadwal!$AP$7:$AP$537,$AP$6)+COUNTIFS(Jadwal!$AS$7:$AS$537,AM12,Jadwal!$AT$7:$AT$537,"P",Jadwal!$AZ$7:$AZ$537,$AP$6)</f>
        <v>0</v>
      </c>
      <c r="AR12" s="252">
        <f>COUNTIFS(Jadwal!$D$7:$D$537,AM12,Jadwal!$E$7:$E$537,"T",Jadwal!$L$7:$L$537,$AR$6)+COUNTIFS(Jadwal!$O$7:$O$537,AM12,Jadwal!$P$7:$P$537,"T",Jadwal!$V$7:$V$537,$AR$6)+COUNTIFS(Jadwal!$Y$7:$Y$537,AM12,Jadwal!$Z$7:$Z$537,"T",Jadwal!$AF$7:$AF$537,$AR$6)+COUNTIFS(Jadwal!$AI$7:$AI$537,AM12,Jadwal!$AJ$7:$AJ$537,"T",Jadwal!$AP$7:$AP$537,$AR$6)+COUNTIFS(Jadwal!$AS$7:$AS$537,AM12,Jadwal!$AT$7:$AT$537,"T",Jadwal!$AZ$7:$AZ$537,$AR$6)</f>
        <v>0</v>
      </c>
      <c r="AS12" s="252">
        <f>COUNTIFS(Jadwal!$D$7:$D$537,AM12,Jadwal!$E$7:$E$537,"P",Jadwal!$L$7:$L$537,$AR$6)+COUNTIFS(Jadwal!$O$7:$O$537,AM12,Jadwal!$P$7:$P$537,"P",Jadwal!$V$7:$V$537,$AR$6)+COUNTIFS(Jadwal!$Y$7:$Y$537,AM12,Jadwal!$Z$7:$Z$537,"P",Jadwal!$AF$7:$AF$537,$AR$6)+COUNTIFS(Jadwal!$AI$7:$AI$537,AM12,Jadwal!$AJ$7:$AJ$537,"P",Jadwal!$AP$7:$AP$537,$AR$6)+COUNTIFS(Jadwal!$AS$7:$AS$537,AM12,Jadwal!$AT$7:$AT$537,"P",Jadwal!$AZ$7:$AZ$537,$AR$6)</f>
        <v>0</v>
      </c>
      <c r="AT12" s="221"/>
      <c r="AU12" s="221"/>
      <c r="AV12" s="221"/>
      <c r="AW12" s="221"/>
      <c r="AX12" s="221"/>
      <c r="AY12" s="221"/>
      <c r="AZ12" s="221"/>
      <c r="BA12" s="221"/>
      <c r="BB12" s="221"/>
      <c r="BC12" s="221"/>
    </row>
    <row r="13" ht="12.75" customHeight="1">
      <c r="A13" s="239">
        <v>7.0</v>
      </c>
      <c r="B13" s="798" t="s">
        <v>309</v>
      </c>
      <c r="C13" s="799" t="s">
        <v>670</v>
      </c>
      <c r="D13" s="805" t="s">
        <v>310</v>
      </c>
      <c r="E13" s="604"/>
      <c r="F13" s="604"/>
      <c r="G13" s="796"/>
      <c r="H13" s="243"/>
      <c r="I13" s="239"/>
      <c r="J13" s="801" t="s">
        <v>671</v>
      </c>
      <c r="K13" s="811"/>
      <c r="L13" s="796"/>
      <c r="M13" s="252"/>
      <c r="N13" s="246"/>
      <c r="O13" s="239"/>
      <c r="P13" s="239"/>
      <c r="Q13" s="247"/>
      <c r="R13" s="247"/>
      <c r="S13" s="247"/>
      <c r="T13" s="268"/>
      <c r="U13" s="271"/>
      <c r="V13" s="247"/>
      <c r="W13" s="247"/>
      <c r="X13" s="239"/>
      <c r="Y13" s="239"/>
      <c r="Z13" s="239"/>
      <c r="AA13" s="239"/>
      <c r="AB13" s="239"/>
      <c r="AC13" s="239"/>
      <c r="AD13" s="239"/>
      <c r="AE13" s="221"/>
      <c r="AF13" s="92"/>
      <c r="AG13" s="92"/>
      <c r="AH13" s="92"/>
      <c r="AI13" s="92"/>
      <c r="AJ13" s="252"/>
      <c r="AK13" s="221"/>
      <c r="AL13" s="252">
        <v>6.0</v>
      </c>
      <c r="AM13" s="805" t="s">
        <v>40</v>
      </c>
      <c r="AN13" s="804">
        <v>2.0</v>
      </c>
      <c r="AO13" s="252" t="s">
        <v>407</v>
      </c>
      <c r="AP13" s="252">
        <f>COUNTIFS(Jadwal!$D$7:$D$537,AM13,Jadwal!$E$7:$E$537,"T",Jadwal!$L$7:$L$537,$AP$6)+COUNTIFS(Jadwal!$O$7:$O$537,AM13,Jadwal!$P$7:$P$537,"T",Jadwal!$V$7:$V$537,$AP$6)+COUNTIFS(Jadwal!$Y$7:$Y$537,AM13,Jadwal!$Z$7:$Z$537,"T",Jadwal!$AF$7:$AF$537,$AP$6)+COUNTIFS(Jadwal!$AI$7:$AI$537,AM13,Jadwal!$AJ$7:$AJ$537,"T",Jadwal!$AP$7:$AP$537,$AP$6)+COUNTIFS(Jadwal!$AS$7:$AS$537,AM13,Jadwal!$AT$7:$AT$537,"T",Jadwal!$AZ$7:$AZ$537,$AP$6)</f>
        <v>2</v>
      </c>
      <c r="AQ13" s="252">
        <f>COUNTIFS(Jadwal!$D$7:$D$537,AM13,Jadwal!$E$7:$E$537,"P",Jadwal!$L$7:$L$537,$AP$6)+COUNTIFS(Jadwal!$O$7:$O$537,AM13,Jadwal!$P$7:$P$537,"P",Jadwal!$V$7:$V$537,$AP$6)+COUNTIFS(Jadwal!$Y$7:$Y$537,AM13,Jadwal!$Z$7:$Z$537,"P",Jadwal!$AF$7:$AF$537,$AP$6)+COUNTIFS(Jadwal!$AI$7:$AI$537,AM13,Jadwal!$AJ$7:$AJ$537,"P",Jadwal!$AP$7:$AP$537,$AP$6)+COUNTIFS(Jadwal!$AS$7:$AS$537,AM13,Jadwal!$AT$7:$AT$537,"P",Jadwal!$AZ$7:$AZ$537,$AP$6)</f>
        <v>0</v>
      </c>
      <c r="AR13" s="252">
        <f>COUNTIFS(Jadwal!$D$7:$D$537,AM13,Jadwal!$E$7:$E$537,"T",Jadwal!$L$7:$L$537,$AR$6)+COUNTIFS(Jadwal!$O$7:$O$537,AM13,Jadwal!$P$7:$P$537,"T",Jadwal!$V$7:$V$537,$AR$6)+COUNTIFS(Jadwal!$Y$7:$Y$537,AM13,Jadwal!$Z$7:$Z$537,"T",Jadwal!$AF$7:$AF$537,$AR$6)+COUNTIFS(Jadwal!$AI$7:$AI$537,AM13,Jadwal!$AJ$7:$AJ$537,"T",Jadwal!$AP$7:$AP$537,$AR$6)+COUNTIFS(Jadwal!$AS$7:$AS$537,AM13,Jadwal!$AT$7:$AT$537,"T",Jadwal!$AZ$7:$AZ$537,$AR$6)</f>
        <v>0</v>
      </c>
      <c r="AS13" s="252">
        <f>COUNTIFS(Jadwal!$D$7:$D$537,AM13,Jadwal!$E$7:$E$537,"P",Jadwal!$L$7:$L$537,$AR$6)+COUNTIFS(Jadwal!$O$7:$O$537,AM13,Jadwal!$P$7:$P$537,"P",Jadwal!$V$7:$V$537,$AR$6)+COUNTIFS(Jadwal!$Y$7:$Y$537,AM13,Jadwal!$Z$7:$Z$537,"P",Jadwal!$AF$7:$AF$537,$AR$6)+COUNTIFS(Jadwal!$AI$7:$AI$537,AM13,Jadwal!$AJ$7:$AJ$537,"P",Jadwal!$AP$7:$AP$537,$AR$6)+COUNTIFS(Jadwal!$AS$7:$AS$537,AM13,Jadwal!$AT$7:$AT$537,"P",Jadwal!$AZ$7:$AZ$537,$AR$6)</f>
        <v>0</v>
      </c>
      <c r="AT13" s="221"/>
      <c r="AU13" s="221"/>
      <c r="AV13" s="221"/>
      <c r="AW13" s="221"/>
      <c r="AX13" s="221"/>
      <c r="AY13" s="221"/>
      <c r="AZ13" s="221"/>
      <c r="BA13" s="221"/>
      <c r="BB13" s="221"/>
      <c r="BC13" s="221"/>
    </row>
    <row r="14" ht="12.75" customHeight="1">
      <c r="A14" s="276">
        <v>8.0</v>
      </c>
      <c r="B14" s="812"/>
      <c r="C14" s="813"/>
      <c r="D14" s="814"/>
      <c r="E14" s="279"/>
      <c r="F14" s="231"/>
      <c r="G14" s="243"/>
      <c r="H14" s="243"/>
      <c r="I14" s="239"/>
      <c r="J14" s="796"/>
      <c r="K14" s="815"/>
      <c r="L14" s="796"/>
      <c r="M14" s="252"/>
      <c r="N14" s="246"/>
      <c r="O14" s="239"/>
      <c r="P14" s="239"/>
      <c r="Q14" s="247"/>
      <c r="R14" s="247"/>
      <c r="S14" s="247"/>
      <c r="T14" s="239"/>
      <c r="U14" s="247"/>
      <c r="V14" s="92"/>
      <c r="W14" s="92"/>
      <c r="X14" s="92"/>
      <c r="Y14" s="92"/>
      <c r="Z14" s="92"/>
      <c r="AA14" s="92"/>
      <c r="AB14" s="92"/>
      <c r="AC14" s="92"/>
      <c r="AD14" s="92"/>
      <c r="AE14" s="92"/>
      <c r="AF14" s="92"/>
      <c r="AG14" s="92"/>
      <c r="AH14" s="92"/>
      <c r="AI14" s="92"/>
      <c r="AJ14" s="221"/>
      <c r="AK14" s="221"/>
      <c r="AL14" s="252">
        <v>7.0</v>
      </c>
      <c r="AM14" s="805" t="s">
        <v>310</v>
      </c>
      <c r="AN14" s="804">
        <v>4.0</v>
      </c>
      <c r="AO14" s="258" t="s">
        <v>672</v>
      </c>
      <c r="AP14" s="252">
        <f>COUNTIFS(Jadwal!$D$7:$D$537,AM14,Jadwal!$E$7:$E$537,"T",Jadwal!$L$7:$L$537,$AP$6)+COUNTIFS(Jadwal!$O$7:$O$537,AM14,Jadwal!$P$7:$P$537,"T",Jadwal!$V$7:$V$537,$AP$6)+COUNTIFS(Jadwal!$Y$7:$Y$537,AM14,Jadwal!$Z$7:$Z$537,"T",Jadwal!$AF$7:$AF$537,$AP$6)+COUNTIFS(Jadwal!$AI$7:$AI$537,AM14,Jadwal!$AJ$7:$AJ$537,"T",Jadwal!$AP$7:$AP$537,$AP$6)+COUNTIFS(Jadwal!$AS$7:$AS$537,AM14,Jadwal!$AT$7:$AT$537,"T",Jadwal!$AZ$7:$AZ$537,$AP$6)</f>
        <v>3</v>
      </c>
      <c r="AQ14" s="252">
        <f>COUNTIFS(Jadwal!$D$7:$D$537,AM14,Jadwal!$E$7:$E$537,"P",Jadwal!$L$7:$L$537,$AP$6)+COUNTIFS(Jadwal!$O$7:$O$537,AM14,Jadwal!$P$7:$P$537,"P",Jadwal!$V$7:$V$537,$AP$6)+COUNTIFS(Jadwal!$Y$7:$Y$537,AM14,Jadwal!$Z$7:$Z$537,"P",Jadwal!$AF$7:$AF$537,$AP$6)+COUNTIFS(Jadwal!$AI$7:$AI$537,AM14,Jadwal!$AJ$7:$AJ$537,"P",Jadwal!$AP$7:$AP$537,$AP$6)+COUNTIFS(Jadwal!$AS$7:$AS$537,AM14,Jadwal!$AT$7:$AT$537,"P",Jadwal!$AZ$7:$AZ$537,$AP$6)</f>
        <v>4</v>
      </c>
      <c r="AR14" s="252">
        <f>COUNTIFS(Jadwal!$D$7:$D$537,AM14,Jadwal!$E$7:$E$537,"T",Jadwal!$L$7:$L$537,$AR$6)+COUNTIFS(Jadwal!$O$7:$O$537,AM14,Jadwal!$P$7:$P$537,"T",Jadwal!$V$7:$V$537,$AR$6)+COUNTIFS(Jadwal!$Y$7:$Y$537,AM14,Jadwal!$Z$7:$Z$537,"T",Jadwal!$AF$7:$AF$537,$AR$6)+COUNTIFS(Jadwal!$AI$7:$AI$537,AM14,Jadwal!$AJ$7:$AJ$537,"T",Jadwal!$AP$7:$AP$537,$AR$6)+COUNTIFS(Jadwal!$AS$7:$AS$537,AM14,Jadwal!$AT$7:$AT$537,"T",Jadwal!$AZ$7:$AZ$537,$AR$6)</f>
        <v>0</v>
      </c>
      <c r="AS14" s="252">
        <f>COUNTIFS(Jadwal!$D$7:$D$537,AM14,Jadwal!$E$7:$E$537,"P",Jadwal!$L$7:$L$537,$AR$6)+COUNTIFS(Jadwal!$O$7:$O$537,AM14,Jadwal!$P$7:$P$537,"P",Jadwal!$V$7:$V$537,$AR$6)+COUNTIFS(Jadwal!$Y$7:$Y$537,AM14,Jadwal!$Z$7:$Z$537,"P",Jadwal!$AF$7:$AF$537,$AR$6)+COUNTIFS(Jadwal!$AI$7:$AI$537,AM14,Jadwal!$AJ$7:$AJ$537,"P",Jadwal!$AP$7:$AP$537,$AR$6)+COUNTIFS(Jadwal!$AS$7:$AS$537,AM14,Jadwal!$AT$7:$AT$537,"P",Jadwal!$AZ$7:$AZ$537,$AR$6)</f>
        <v>0</v>
      </c>
      <c r="AT14" s="221"/>
      <c r="AU14" s="221"/>
      <c r="AV14" s="221"/>
      <c r="AW14" s="221"/>
      <c r="AX14" s="221"/>
      <c r="AY14" s="221"/>
      <c r="AZ14" s="221"/>
      <c r="BA14" s="221"/>
      <c r="BB14" s="221"/>
      <c r="BC14" s="221"/>
    </row>
    <row r="15" ht="12.75" customHeight="1">
      <c r="A15" s="276">
        <v>9.0</v>
      </c>
      <c r="B15" s="816"/>
      <c r="C15" s="816"/>
      <c r="D15" s="817"/>
      <c r="E15" s="247"/>
      <c r="F15" s="239"/>
      <c r="G15" s="246"/>
      <c r="H15" s="246"/>
      <c r="I15" s="239"/>
      <c r="J15" s="246"/>
      <c r="K15" s="239"/>
      <c r="L15" s="246"/>
      <c r="M15" s="246"/>
      <c r="N15" s="246"/>
      <c r="O15" s="239"/>
      <c r="P15" s="239"/>
      <c r="Q15" s="247"/>
      <c r="R15" s="247"/>
      <c r="S15" s="247"/>
      <c r="T15" s="239"/>
      <c r="U15" s="247"/>
      <c r="V15" s="92"/>
      <c r="W15" s="92"/>
      <c r="X15" s="92"/>
      <c r="Y15" s="92"/>
      <c r="Z15" s="92"/>
      <c r="AA15" s="92"/>
      <c r="AB15" s="92"/>
      <c r="AC15" s="92"/>
      <c r="AD15" s="92"/>
      <c r="AE15" s="92"/>
      <c r="AF15" s="92"/>
      <c r="AG15" s="92"/>
      <c r="AH15" s="92"/>
      <c r="AI15" s="92"/>
      <c r="AJ15" s="92"/>
      <c r="AK15" s="221"/>
      <c r="AL15" s="252">
        <v>8.0</v>
      </c>
      <c r="AM15" s="252"/>
      <c r="AN15" s="690"/>
      <c r="AO15" s="252"/>
      <c r="AP15" s="252"/>
      <c r="AQ15" s="252"/>
      <c r="AR15" s="252"/>
      <c r="AS15" s="252"/>
      <c r="AT15" s="221"/>
      <c r="AU15" s="221"/>
      <c r="AV15" s="221"/>
      <c r="AW15" s="221"/>
      <c r="AX15" s="221"/>
      <c r="AY15" s="221"/>
      <c r="AZ15" s="221"/>
      <c r="BA15" s="221"/>
      <c r="BB15" s="221"/>
      <c r="BC15" s="221"/>
    </row>
    <row r="16" ht="12.75" customHeight="1">
      <c r="A16" s="239">
        <v>10.0</v>
      </c>
      <c r="B16" s="816"/>
      <c r="C16" s="816"/>
      <c r="D16" s="231"/>
      <c r="E16" s="239"/>
      <c r="F16" s="239"/>
      <c r="G16" s="246"/>
      <c r="H16" s="246"/>
      <c r="I16" s="239"/>
      <c r="J16" s="246"/>
      <c r="K16" s="239"/>
      <c r="L16" s="246"/>
      <c r="M16" s="246"/>
      <c r="N16" s="246"/>
      <c r="O16" s="239"/>
      <c r="P16" s="239"/>
      <c r="Q16" s="247"/>
      <c r="R16" s="247"/>
      <c r="S16" s="247"/>
      <c r="T16" s="239"/>
      <c r="U16" s="247"/>
      <c r="V16" s="92"/>
      <c r="W16" s="92"/>
      <c r="X16" s="92"/>
      <c r="Y16" s="92"/>
      <c r="Z16" s="92"/>
      <c r="AA16" s="92"/>
      <c r="AB16" s="92"/>
      <c r="AC16" s="92"/>
      <c r="AD16" s="92"/>
      <c r="AE16" s="92"/>
      <c r="AF16" s="92"/>
      <c r="AG16" s="92"/>
      <c r="AH16" s="92"/>
      <c r="AI16" s="92"/>
      <c r="AJ16" s="92"/>
      <c r="AK16" s="221"/>
      <c r="AL16" s="252">
        <v>9.0</v>
      </c>
      <c r="AM16" s="231"/>
      <c r="AN16" s="252"/>
      <c r="AO16" s="252"/>
      <c r="AP16" s="252"/>
      <c r="AQ16" s="252"/>
      <c r="AR16" s="252"/>
      <c r="AS16" s="252"/>
      <c r="AT16" s="221"/>
      <c r="AU16" s="221"/>
      <c r="AV16" s="221"/>
      <c r="AW16" s="221"/>
      <c r="AX16" s="221"/>
      <c r="AY16" s="221"/>
      <c r="AZ16" s="221"/>
      <c r="BA16" s="221"/>
      <c r="BB16" s="221"/>
      <c r="BC16" s="221"/>
    </row>
    <row r="17" ht="12.75" customHeight="1">
      <c r="A17" s="221"/>
      <c r="B17" s="818"/>
      <c r="C17" s="818"/>
      <c r="D17" s="222"/>
      <c r="E17" s="221"/>
      <c r="F17" s="221"/>
      <c r="G17" s="223"/>
      <c r="H17" s="223"/>
      <c r="I17" s="221"/>
      <c r="J17" s="223"/>
      <c r="K17" s="221"/>
      <c r="L17" s="223"/>
      <c r="M17" s="223"/>
      <c r="N17" s="223"/>
      <c r="O17" s="221"/>
      <c r="P17" s="221"/>
      <c r="Q17" s="224"/>
      <c r="R17" s="225"/>
      <c r="S17" s="225"/>
      <c r="T17" s="221"/>
      <c r="U17" s="224"/>
      <c r="V17" s="224"/>
      <c r="W17" s="224"/>
      <c r="X17" s="221"/>
      <c r="Y17" s="221"/>
      <c r="Z17" s="221"/>
      <c r="AA17" s="221"/>
      <c r="AB17" s="226"/>
      <c r="AC17" s="226"/>
      <c r="AD17" s="226"/>
      <c r="AE17" s="221"/>
      <c r="AF17" s="221"/>
      <c r="AG17" s="221"/>
      <c r="AH17" s="221"/>
      <c r="AI17" s="221"/>
      <c r="AJ17" s="221"/>
      <c r="AK17" s="221"/>
      <c r="AL17" s="252">
        <v>10.0</v>
      </c>
      <c r="AM17" s="279"/>
      <c r="AN17" s="252"/>
      <c r="AO17" s="252"/>
      <c r="AP17" s="252"/>
      <c r="AQ17" s="252"/>
      <c r="AR17" s="252"/>
      <c r="AS17" s="252"/>
      <c r="AT17" s="221"/>
      <c r="AU17" s="221"/>
      <c r="AV17" s="221"/>
      <c r="AW17" s="221"/>
      <c r="AX17" s="221"/>
      <c r="AY17" s="221"/>
      <c r="AZ17" s="221"/>
      <c r="BA17" s="221"/>
      <c r="BB17" s="221"/>
      <c r="BC17" s="221"/>
    </row>
    <row r="18" ht="12.75" customHeight="1">
      <c r="A18" s="221"/>
      <c r="B18" s="818"/>
      <c r="C18" s="818"/>
      <c r="D18" s="222"/>
      <c r="E18" s="221"/>
      <c r="F18" s="221"/>
      <c r="G18" s="223"/>
      <c r="H18" s="223"/>
      <c r="I18" s="221"/>
      <c r="J18" s="223"/>
      <c r="K18" s="221"/>
      <c r="L18" s="223"/>
      <c r="M18" s="223"/>
      <c r="N18" s="223"/>
      <c r="O18" s="221"/>
      <c r="P18" s="221"/>
      <c r="Q18" s="224"/>
      <c r="R18" s="225"/>
      <c r="S18" s="225"/>
      <c r="T18" s="221"/>
      <c r="U18" s="224"/>
      <c r="V18" s="224"/>
      <c r="W18" s="224"/>
      <c r="X18" s="221"/>
      <c r="Y18" s="221"/>
      <c r="Z18" s="221"/>
      <c r="AA18" s="221"/>
      <c r="AB18" s="226"/>
      <c r="AC18" s="226"/>
      <c r="AD18" s="226"/>
      <c r="AE18" s="221"/>
      <c r="AF18" s="221"/>
      <c r="AG18" s="221"/>
      <c r="AH18" s="221"/>
      <c r="AI18" s="221"/>
      <c r="AJ18" s="221"/>
      <c r="AK18" s="221"/>
      <c r="AL18" s="92"/>
      <c r="AM18" s="92"/>
      <c r="AN18" s="92"/>
      <c r="AO18" s="92"/>
      <c r="AP18" s="221"/>
      <c r="AQ18" s="221"/>
      <c r="AR18" s="221"/>
      <c r="AS18" s="221"/>
      <c r="AT18" s="221"/>
      <c r="AU18" s="221"/>
      <c r="AV18" s="221"/>
      <c r="AW18" s="221"/>
      <c r="AX18" s="221"/>
      <c r="AY18" s="221"/>
      <c r="AZ18" s="221"/>
      <c r="BA18" s="221"/>
      <c r="BB18" s="221"/>
      <c r="BC18" s="221"/>
    </row>
    <row r="19" ht="12.75" customHeight="1">
      <c r="A19" s="227" t="s">
        <v>422</v>
      </c>
      <c r="B19" s="818"/>
      <c r="C19" s="818"/>
      <c r="D19" s="222"/>
      <c r="E19" s="221"/>
      <c r="F19" s="221"/>
      <c r="G19" s="223"/>
      <c r="H19" s="223"/>
      <c r="I19" s="221"/>
      <c r="J19" s="223"/>
      <c r="K19" s="221"/>
      <c r="L19" s="223"/>
      <c r="M19" s="223"/>
      <c r="N19" s="223"/>
      <c r="O19" s="221"/>
      <c r="P19" s="221"/>
      <c r="Q19" s="224"/>
      <c r="R19" s="225"/>
      <c r="S19" s="225"/>
      <c r="T19" s="221"/>
      <c r="U19" s="224"/>
      <c r="V19" s="224"/>
      <c r="W19" s="224"/>
      <c r="X19" s="221"/>
      <c r="Y19" s="221"/>
      <c r="Z19" s="221"/>
      <c r="AA19" s="221"/>
      <c r="AB19" s="226"/>
      <c r="AC19" s="226"/>
      <c r="AD19" s="226"/>
      <c r="AE19" s="221"/>
      <c r="AF19" s="221"/>
      <c r="AG19" s="221"/>
      <c r="AH19" s="221"/>
      <c r="AI19" s="221"/>
      <c r="AJ19" s="221"/>
      <c r="AK19" s="221"/>
      <c r="AL19" s="280" t="s">
        <v>423</v>
      </c>
      <c r="AM19" s="281"/>
      <c r="AN19" s="92"/>
      <c r="AO19" s="92"/>
      <c r="AP19" s="92"/>
      <c r="AQ19" s="92"/>
      <c r="AR19" s="92"/>
      <c r="AS19" s="92"/>
      <c r="AT19" s="221"/>
      <c r="AU19" s="221"/>
      <c r="AV19" s="221"/>
      <c r="AW19" s="221"/>
      <c r="AX19" s="221"/>
      <c r="AY19" s="221"/>
      <c r="AZ19" s="221"/>
      <c r="BA19" s="221"/>
      <c r="BB19" s="221"/>
      <c r="BC19" s="221"/>
    </row>
    <row r="20" ht="35.25" customHeight="1">
      <c r="A20" s="231" t="s">
        <v>372</v>
      </c>
      <c r="B20" s="819" t="s">
        <v>11</v>
      </c>
      <c r="C20" s="820" t="s">
        <v>373</v>
      </c>
      <c r="D20" s="233" t="s">
        <v>374</v>
      </c>
      <c r="E20" s="233" t="s">
        <v>375</v>
      </c>
      <c r="F20" s="231" t="s">
        <v>376</v>
      </c>
      <c r="G20" s="232" t="s">
        <v>377</v>
      </c>
      <c r="H20" s="232" t="s">
        <v>378</v>
      </c>
      <c r="I20" s="232" t="s">
        <v>379</v>
      </c>
      <c r="J20" s="231" t="s">
        <v>13</v>
      </c>
      <c r="K20" s="231" t="s">
        <v>14</v>
      </c>
      <c r="L20" s="231" t="s">
        <v>15</v>
      </c>
      <c r="M20" s="231" t="s">
        <v>16</v>
      </c>
      <c r="N20" s="231" t="s">
        <v>380</v>
      </c>
      <c r="O20" s="231" t="s">
        <v>381</v>
      </c>
      <c r="P20" s="231" t="s">
        <v>382</v>
      </c>
      <c r="Q20" s="231" t="s">
        <v>383</v>
      </c>
      <c r="R20" s="232" t="s">
        <v>384</v>
      </c>
      <c r="S20" s="232" t="s">
        <v>424</v>
      </c>
      <c r="T20" s="231" t="s">
        <v>385</v>
      </c>
      <c r="U20" s="231" t="s">
        <v>386</v>
      </c>
      <c r="V20" s="231" t="s">
        <v>387</v>
      </c>
      <c r="W20" s="231" t="s">
        <v>388</v>
      </c>
      <c r="X20" s="231" t="s">
        <v>425</v>
      </c>
      <c r="Y20" s="232" t="s">
        <v>390</v>
      </c>
      <c r="Z20" s="232" t="s">
        <v>391</v>
      </c>
      <c r="AA20" s="232" t="s">
        <v>392</v>
      </c>
      <c r="AB20" s="232" t="s">
        <v>393</v>
      </c>
      <c r="AC20" s="232" t="s">
        <v>394</v>
      </c>
      <c r="AD20" s="232" t="s">
        <v>395</v>
      </c>
      <c r="AE20" s="232" t="s">
        <v>395</v>
      </c>
      <c r="AF20" s="232" t="s">
        <v>397</v>
      </c>
      <c r="AG20" s="232" t="s">
        <v>398</v>
      </c>
      <c r="AH20" s="231" t="s">
        <v>399</v>
      </c>
      <c r="AI20" s="231" t="s">
        <v>400</v>
      </c>
      <c r="AJ20" s="222"/>
      <c r="AK20" s="221"/>
      <c r="AL20" s="234" t="s">
        <v>372</v>
      </c>
      <c r="AM20" s="234" t="s">
        <v>12</v>
      </c>
      <c r="AN20" s="234" t="s">
        <v>376</v>
      </c>
      <c r="AO20" s="234" t="s">
        <v>403</v>
      </c>
      <c r="AP20" s="236" t="s">
        <v>114</v>
      </c>
      <c r="AQ20" s="237"/>
      <c r="AR20" s="282"/>
      <c r="AS20" s="283"/>
      <c r="AT20" s="221"/>
      <c r="AU20" s="221"/>
      <c r="AV20" s="221"/>
      <c r="AW20" s="221"/>
      <c r="AX20" s="221"/>
      <c r="AY20" s="221"/>
      <c r="AZ20" s="221"/>
      <c r="BA20" s="221"/>
      <c r="BB20" s="221"/>
      <c r="BC20" s="221"/>
    </row>
    <row r="21" ht="12.75" customHeight="1">
      <c r="A21" s="239">
        <v>1.0</v>
      </c>
      <c r="B21" s="793" t="s">
        <v>161</v>
      </c>
      <c r="C21" s="794" t="s">
        <v>426</v>
      </c>
      <c r="D21" s="821" t="s">
        <v>251</v>
      </c>
      <c r="E21" s="231"/>
      <c r="F21" s="674"/>
      <c r="G21" s="243"/>
      <c r="H21" s="239"/>
      <c r="I21" s="239"/>
      <c r="J21" s="811" t="s">
        <v>427</v>
      </c>
      <c r="K21" s="822"/>
      <c r="L21" s="252"/>
      <c r="M21" s="246"/>
      <c r="N21" s="248"/>
      <c r="O21" s="248"/>
      <c r="P21" s="247"/>
      <c r="Q21" s="247"/>
      <c r="R21" s="286"/>
      <c r="S21" s="247"/>
      <c r="T21" s="286"/>
      <c r="U21" s="247"/>
      <c r="V21" s="247"/>
      <c r="W21" s="247"/>
      <c r="X21" s="247"/>
      <c r="Y21" s="247"/>
      <c r="Z21" s="287"/>
      <c r="AA21" s="287"/>
      <c r="AB21" s="287"/>
      <c r="AC21" s="287"/>
      <c r="AD21" s="288"/>
      <c r="AE21" s="288"/>
      <c r="AF21" s="288"/>
      <c r="AG21" s="239"/>
      <c r="AH21" s="239"/>
      <c r="AI21" s="239"/>
      <c r="AJ21" s="249"/>
      <c r="AK21" s="221"/>
      <c r="AL21" s="250"/>
      <c r="AM21" s="250"/>
      <c r="AN21" s="251"/>
      <c r="AO21" s="251"/>
      <c r="AP21" s="252" t="s">
        <v>369</v>
      </c>
      <c r="AQ21" s="252" t="s">
        <v>404</v>
      </c>
      <c r="AR21" s="252" t="s">
        <v>369</v>
      </c>
      <c r="AS21" s="252" t="s">
        <v>404</v>
      </c>
      <c r="AT21" s="221"/>
      <c r="AU21" s="221"/>
      <c r="AV21" s="221"/>
      <c r="AW21" s="221"/>
      <c r="AX21" s="221"/>
      <c r="AY21" s="221"/>
      <c r="AZ21" s="221"/>
      <c r="BA21" s="221"/>
      <c r="BB21" s="221"/>
      <c r="BC21" s="221"/>
    </row>
    <row r="22" ht="12.75" customHeight="1">
      <c r="A22" s="239">
        <v>2.0</v>
      </c>
      <c r="B22" s="798" t="s">
        <v>346</v>
      </c>
      <c r="C22" s="799" t="s">
        <v>673</v>
      </c>
      <c r="D22" s="821" t="s">
        <v>118</v>
      </c>
      <c r="E22" s="231"/>
      <c r="F22" s="674"/>
      <c r="G22" s="243"/>
      <c r="H22" s="239"/>
      <c r="I22" s="239"/>
      <c r="J22" s="823" t="s">
        <v>669</v>
      </c>
      <c r="K22" s="824"/>
      <c r="L22" s="252"/>
      <c r="M22" s="246"/>
      <c r="N22" s="248"/>
      <c r="O22" s="248"/>
      <c r="P22" s="247"/>
      <c r="Q22" s="247"/>
      <c r="R22" s="286"/>
      <c r="S22" s="247"/>
      <c r="T22" s="271"/>
      <c r="U22" s="271"/>
      <c r="V22" s="247"/>
      <c r="W22" s="247"/>
      <c r="X22" s="247"/>
      <c r="Y22" s="247"/>
      <c r="Z22" s="287"/>
      <c r="AA22" s="287"/>
      <c r="AB22" s="287"/>
      <c r="AC22" s="287"/>
      <c r="AD22" s="288"/>
      <c r="AE22" s="288"/>
      <c r="AF22" s="239"/>
      <c r="AG22" s="239"/>
      <c r="AH22" s="239"/>
      <c r="AI22" s="239"/>
      <c r="AJ22" s="249"/>
      <c r="AK22" s="221"/>
      <c r="AL22" s="252">
        <v>1.0</v>
      </c>
      <c r="AM22" s="821" t="s">
        <v>251</v>
      </c>
      <c r="AN22" s="802">
        <v>2.0</v>
      </c>
      <c r="AO22" s="807" t="s">
        <v>407</v>
      </c>
      <c r="AP22" s="252">
        <f>COUNTIFS(Jadwal!$D$7:$D$537,AM22,Jadwal!$E$7:$E$537,"T",Jadwal!$L$7:$L$537,$AP$20)+COUNTIFS(Jadwal!$O$7:$O$537,AM22,Jadwal!$P$7:$P$537,"T",Jadwal!$V$7:$V$537,$AP$20)+COUNTIFS(Jadwal!$Y$7:$Y$537,AM22,Jadwal!$Z$7:$Z$537,"T",Jadwal!$AF$7:$AF$537,$AP$20)+COUNTIFS(Jadwal!$AI$7:$AI$537,AM22,Jadwal!$AJ$7:$AJ$537,"T",Jadwal!$AP$7:$AP$537,$AP$20)+COUNTIFS(Jadwal!$AS$7:$AS$537,AM22,Jadwal!$AT$7:$AT$537,"T",Jadwal!$AZ$7:$AZ$537,$AP$20)</f>
        <v>2</v>
      </c>
      <c r="AQ22" s="252">
        <f>COUNTIFS(Jadwal!$D$7:$D$537,AM22,Jadwal!$E$7:$E$537,"P",Jadwal!$L$7:$L$537,$AP$20)+COUNTIFS(Jadwal!$O$7:$O$537,AM22,Jadwal!$P$7:$P$537,"P",Jadwal!$V$7:$V$537,$AP$20)+COUNTIFS(Jadwal!$Y$7:$Y$537,AM22,Jadwal!$Z$7:$Z$537,"P",Jadwal!$AF$7:$AF$537,$AP$20)+COUNTIFS(Jadwal!$AI$7:$AI$537,AM22,Jadwal!$AJ$7:$AJ$537,"P",Jadwal!$AP$7:$AP$537,$AP$20)+COUNTIFS(Jadwal!$AS$7:$AS$537,AM22,Jadwal!$AT$7:$AT$537,"P",Jadwal!$AZ$7:$AZ$537,$AP$20)</f>
        <v>0</v>
      </c>
      <c r="AR22" s="252">
        <f>COUNTIFS(Jadwal!$D$7:$D$537,AM22,Jadwal!$E$7:$E$537,"T",Jadwal!$L$7:$L$537,$AR$20)+COUNTIFS(Jadwal!$O$7:$O$537,AM22,Jadwal!$P$7:$P$537,"T",Jadwal!$V$7:$V$537,$AR$20)+COUNTIFS(Jadwal!$Y$7:$Y$537,AM22,Jadwal!$Z$7:$Z$537,"T",Jadwal!$AF$7:$AF$537,$AR$20)+COUNTIFS(Jadwal!$AI$7:$AI$537,AM22,Jadwal!$AJ$7:$AJ$537,"T",Jadwal!$AP$7:$AP$537,$AR$20)+COUNTIFS(Jadwal!$AS$7:$AS$537,AM22,Jadwal!$AT$7:$AT$537,"T",Jadwal!$AZ$7:$AZ$537,$AR$20)</f>
        <v>0</v>
      </c>
      <c r="AS22" s="252">
        <f>COUNTIFS(Jadwal!$D$7:$D$537,AM22,Jadwal!$E$7:$E$537,"P",Jadwal!$L$7:$L$537,$AR$20)+COUNTIFS(Jadwal!$O$7:$O$537,AM22,Jadwal!$P$7:$P$537,"P",Jadwal!$V$7:$V$537,$AR$20)+COUNTIFS(Jadwal!$Y$7:$Y$537,AM22,Jadwal!$Z$7:$Z$537,"P",Jadwal!$AF$7:$AF$537,$AR$20)+COUNTIFS(Jadwal!$AI$7:$AI$537,AM22,Jadwal!$AJ$7:$AJ$537,"P",Jadwal!$AP$7:$AP$537,$AR$20)+COUNTIFS(Jadwal!$AS$7:$AS$537,AM22,Jadwal!$AT$7:$AT$537,"P",Jadwal!$AZ$7:$AZ$537,$AR$20)</f>
        <v>0</v>
      </c>
      <c r="AT22" s="221"/>
      <c r="AU22" s="221"/>
      <c r="AV22" s="221"/>
      <c r="AW22" s="221"/>
      <c r="AX22" s="221"/>
      <c r="AY22" s="221"/>
      <c r="AZ22" s="221"/>
      <c r="BA22" s="221"/>
      <c r="BB22" s="221"/>
      <c r="BC22" s="221"/>
    </row>
    <row r="23" ht="12.75" customHeight="1">
      <c r="A23" s="239">
        <v>3.0</v>
      </c>
      <c r="B23" s="798" t="s">
        <v>316</v>
      </c>
      <c r="C23" s="799" t="s">
        <v>674</v>
      </c>
      <c r="D23" s="821" t="s">
        <v>262</v>
      </c>
      <c r="E23" s="231"/>
      <c r="F23" s="674"/>
      <c r="G23" s="243"/>
      <c r="H23" s="239"/>
      <c r="I23" s="239"/>
      <c r="J23" s="801" t="s">
        <v>675</v>
      </c>
      <c r="K23" s="824"/>
      <c r="L23" s="252"/>
      <c r="M23" s="246"/>
      <c r="N23" s="248"/>
      <c r="O23" s="248"/>
      <c r="P23" s="247"/>
      <c r="Q23" s="247"/>
      <c r="R23" s="286"/>
      <c r="S23" s="247"/>
      <c r="T23" s="247"/>
      <c r="U23" s="247"/>
      <c r="V23" s="247"/>
      <c r="W23" s="247"/>
      <c r="X23" s="247"/>
      <c r="Y23" s="247"/>
      <c r="Z23" s="287"/>
      <c r="AA23" s="287"/>
      <c r="AB23" s="287"/>
      <c r="AC23" s="287"/>
      <c r="AD23" s="288"/>
      <c r="AE23" s="288"/>
      <c r="AF23" s="239"/>
      <c r="AG23" s="239"/>
      <c r="AH23" s="239"/>
      <c r="AI23" s="239"/>
      <c r="AJ23" s="249"/>
      <c r="AK23" s="221"/>
      <c r="AL23" s="252">
        <v>2.0</v>
      </c>
      <c r="AM23" s="821" t="s">
        <v>118</v>
      </c>
      <c r="AN23" s="804">
        <v>3.0</v>
      </c>
      <c r="AO23" s="807" t="s">
        <v>434</v>
      </c>
      <c r="AP23" s="252">
        <f>COUNTIFS(Jadwal!$D$7:$D$537,AM23,Jadwal!$E$7:$E$537,"T",Jadwal!$L$7:$L$537,$AP$20)+COUNTIFS(Jadwal!$O$7:$O$537,AM23,Jadwal!$P$7:$P$537,"T",Jadwal!$V$7:$V$537,$AP$20)+COUNTIFS(Jadwal!$Y$7:$Y$537,AM23,Jadwal!$Z$7:$Z$537,"T",Jadwal!$AF$7:$AF$537,$AP$20)+COUNTIFS(Jadwal!$AI$7:$AI$537,AM23,Jadwal!$AJ$7:$AJ$537,"T",Jadwal!$AP$7:$AP$537,$AP$20)+COUNTIFS(Jadwal!$AS$7:$AS$537,AM23,Jadwal!$AT$7:$AT$537,"T",Jadwal!$AZ$7:$AZ$537,$AP$20)</f>
        <v>3</v>
      </c>
      <c r="AQ23" s="252">
        <f>COUNTIFS(Jadwal!$D$7:$D$537,AM23,Jadwal!$E$7:$E$537,"P",Jadwal!$L$7:$L$537,$AP$20)+COUNTIFS(Jadwal!$O$7:$O$537,AM23,Jadwal!$P$7:$P$537,"P",Jadwal!$V$7:$V$537,$AP$20)+COUNTIFS(Jadwal!$Y$7:$Y$537,AM23,Jadwal!$Z$7:$Z$537,"P",Jadwal!$AF$7:$AF$537,$AP$20)+COUNTIFS(Jadwal!$AI$7:$AI$537,AM23,Jadwal!$AJ$7:$AJ$537,"P",Jadwal!$AP$7:$AP$537,$AP$20)+COUNTIFS(Jadwal!$AS$7:$AS$537,AM23,Jadwal!$AT$7:$AT$537,"P",Jadwal!$AZ$7:$AZ$537,$AP$20)</f>
        <v>0</v>
      </c>
      <c r="AR23" s="252">
        <f>COUNTIFS(Jadwal!$D$7:$D$537,AM23,Jadwal!$E$7:$E$537,"T",Jadwal!$L$7:$L$537,$AR$20)+COUNTIFS(Jadwal!$O$7:$O$537,AM23,Jadwal!$P$7:$P$537,"T",Jadwal!$V$7:$V$537,$AR$20)+COUNTIFS(Jadwal!$Y$7:$Y$537,AM23,Jadwal!$Z$7:$Z$537,"T",Jadwal!$AF$7:$AF$537,$AR$20)+COUNTIFS(Jadwal!$AI$7:$AI$537,AM23,Jadwal!$AJ$7:$AJ$537,"T",Jadwal!$AP$7:$AP$537,$AR$20)+COUNTIFS(Jadwal!$AS$7:$AS$537,AM23,Jadwal!$AT$7:$AT$537,"T",Jadwal!$AZ$7:$AZ$537,$AR$20)</f>
        <v>0</v>
      </c>
      <c r="AS23" s="252">
        <f>COUNTIFS(Jadwal!$D$7:$D$537,AM23,Jadwal!$E$7:$E$537,"P",Jadwal!$L$7:$L$537,$AR$20)+COUNTIFS(Jadwal!$O$7:$O$537,AM23,Jadwal!$P$7:$P$537,"P",Jadwal!$V$7:$V$537,$AR$20)+COUNTIFS(Jadwal!$Y$7:$Y$537,AM23,Jadwal!$Z$7:$Z$537,"P",Jadwal!$AF$7:$AF$537,$AR$20)+COUNTIFS(Jadwal!$AI$7:$AI$537,AM23,Jadwal!$AJ$7:$AJ$537,"P",Jadwal!$AP$7:$AP$537,$AR$20)+COUNTIFS(Jadwal!$AS$7:$AS$537,AM23,Jadwal!$AT$7:$AT$537,"P",Jadwal!$AZ$7:$AZ$537,$AR$20)</f>
        <v>0</v>
      </c>
      <c r="AT23" s="221"/>
      <c r="AU23" s="221"/>
      <c r="AV23" s="221"/>
      <c r="AW23" s="221"/>
      <c r="AX23" s="221"/>
      <c r="AY23" s="221"/>
      <c r="AZ23" s="221"/>
      <c r="BA23" s="221"/>
      <c r="BB23" s="221"/>
      <c r="BC23" s="221"/>
    </row>
    <row r="24" ht="12.75" customHeight="1">
      <c r="A24" s="239">
        <v>4.0</v>
      </c>
      <c r="B24" s="798" t="s">
        <v>261</v>
      </c>
      <c r="C24" s="799" t="s">
        <v>676</v>
      </c>
      <c r="D24" s="589" t="s">
        <v>319</v>
      </c>
      <c r="E24" s="231"/>
      <c r="F24" s="674"/>
      <c r="G24" s="243"/>
      <c r="H24" s="239"/>
      <c r="I24" s="239"/>
      <c r="J24" s="801" t="s">
        <v>675</v>
      </c>
      <c r="K24" s="825"/>
      <c r="L24" s="252"/>
      <c r="M24" s="246"/>
      <c r="N24" s="248"/>
      <c r="O24" s="248"/>
      <c r="P24" s="247"/>
      <c r="Q24" s="247"/>
      <c r="R24" s="286"/>
      <c r="S24" s="247"/>
      <c r="T24" s="296"/>
      <c r="U24" s="271"/>
      <c r="V24" s="247"/>
      <c r="W24" s="247"/>
      <c r="X24" s="247"/>
      <c r="Y24" s="247"/>
      <c r="Z24" s="287"/>
      <c r="AA24" s="287"/>
      <c r="AB24" s="287"/>
      <c r="AC24" s="287"/>
      <c r="AD24" s="288"/>
      <c r="AE24" s="288"/>
      <c r="AF24" s="239"/>
      <c r="AG24" s="239"/>
      <c r="AH24" s="239"/>
      <c r="AI24" s="239"/>
      <c r="AJ24" s="249"/>
      <c r="AK24" s="221"/>
      <c r="AL24" s="252">
        <v>3.0</v>
      </c>
      <c r="AM24" s="821" t="s">
        <v>262</v>
      </c>
      <c r="AN24" s="804">
        <v>2.0</v>
      </c>
      <c r="AO24" s="718" t="s">
        <v>407</v>
      </c>
      <c r="AP24" s="252">
        <f>COUNTIFS(Jadwal!$D$7:$D$537,AM24,Jadwal!$E$7:$E$537,"T",Jadwal!$L$7:$L$537,$AP$20)+COUNTIFS(Jadwal!$O$7:$O$537,AM24,Jadwal!$P$7:$P$537,"T",Jadwal!$V$7:$V$537,$AP$20)+COUNTIFS(Jadwal!$Y$7:$Y$537,AM24,Jadwal!$Z$7:$Z$537,"T",Jadwal!$AF$7:$AF$537,$AP$20)+COUNTIFS(Jadwal!$AI$7:$AI$537,AM24,Jadwal!$AJ$7:$AJ$537,"T",Jadwal!$AP$7:$AP$537,$AP$20)+COUNTIFS(Jadwal!$AS$7:$AS$537,AM24,Jadwal!$AT$7:$AT$537,"T",Jadwal!$AZ$7:$AZ$537,$AP$20)</f>
        <v>2</v>
      </c>
      <c r="AQ24" s="252">
        <f>COUNTIFS(Jadwal!$D$7:$D$537,AM24,Jadwal!$E$7:$E$537,"P",Jadwal!$L$7:$L$537,$AP$20)+COUNTIFS(Jadwal!$O$7:$O$537,AM24,Jadwal!$P$7:$P$537,"P",Jadwal!$V$7:$V$537,$AP$20)+COUNTIFS(Jadwal!$Y$7:$Y$537,AM24,Jadwal!$Z$7:$Z$537,"P",Jadwal!$AF$7:$AF$537,$AP$20)+COUNTIFS(Jadwal!$AI$7:$AI$537,AM24,Jadwal!$AJ$7:$AJ$537,"P",Jadwal!$AP$7:$AP$537,$AP$20)+COUNTIFS(Jadwal!$AS$7:$AS$537,AM24,Jadwal!$AT$7:$AT$537,"P",Jadwal!$AZ$7:$AZ$537,$AP$20)</f>
        <v>0</v>
      </c>
      <c r="AR24" s="252">
        <f>COUNTIFS(Jadwal!$D$7:$D$537,AM24,Jadwal!$E$7:$E$537,"T",Jadwal!$L$7:$L$537,$AR$20)+COUNTIFS(Jadwal!$O$7:$O$537,AM24,Jadwal!$P$7:$P$537,"T",Jadwal!$V$7:$V$537,$AR$20)+COUNTIFS(Jadwal!$Y$7:$Y$537,AM24,Jadwal!$Z$7:$Z$537,"T",Jadwal!$AF$7:$AF$537,$AR$20)+COUNTIFS(Jadwal!$AI$7:$AI$537,AM24,Jadwal!$AJ$7:$AJ$537,"T",Jadwal!$AP$7:$AP$537,$AR$20)+COUNTIFS(Jadwal!$AS$7:$AS$537,AM24,Jadwal!$AT$7:$AT$537,"T",Jadwal!$AZ$7:$AZ$537,$AR$20)</f>
        <v>0</v>
      </c>
      <c r="AS24" s="252">
        <f>COUNTIFS(Jadwal!$D$7:$D$537,AM24,Jadwal!$E$7:$E$537,"P",Jadwal!$L$7:$L$537,$AR$20)+COUNTIFS(Jadwal!$O$7:$O$537,AM24,Jadwal!$P$7:$P$537,"P",Jadwal!$V$7:$V$537,$AR$20)+COUNTIFS(Jadwal!$Y$7:$Y$537,AM24,Jadwal!$Z$7:$Z$537,"P",Jadwal!$AF$7:$AF$537,$AR$20)+COUNTIFS(Jadwal!$AI$7:$AI$537,AM24,Jadwal!$AJ$7:$AJ$537,"P",Jadwal!$AP$7:$AP$537,$AR$20)+COUNTIFS(Jadwal!$AS$7:$AS$537,AM24,Jadwal!$AT$7:$AT$537,"P",Jadwal!$AZ$7:$AZ$537,$AR$20)</f>
        <v>0</v>
      </c>
      <c r="AT24" s="221"/>
      <c r="AU24" s="221"/>
      <c r="AV24" s="221"/>
      <c r="AW24" s="221"/>
      <c r="AX24" s="178"/>
      <c r="AY24" s="221"/>
      <c r="AZ24" s="221"/>
      <c r="BA24" s="221"/>
      <c r="BB24" s="221"/>
      <c r="BC24" s="221"/>
    </row>
    <row r="25" ht="12.75" customHeight="1">
      <c r="A25" s="239">
        <v>5.0</v>
      </c>
      <c r="B25" s="798" t="s">
        <v>314</v>
      </c>
      <c r="C25" s="799" t="s">
        <v>677</v>
      </c>
      <c r="D25" s="589" t="s">
        <v>315</v>
      </c>
      <c r="E25" s="231"/>
      <c r="F25" s="674"/>
      <c r="G25" s="243"/>
      <c r="H25" s="239"/>
      <c r="I25" s="239"/>
      <c r="J25" s="801" t="s">
        <v>678</v>
      </c>
      <c r="K25" s="825" t="s">
        <v>679</v>
      </c>
      <c r="L25" s="252"/>
      <c r="M25" s="246"/>
      <c r="N25" s="248"/>
      <c r="O25" s="248"/>
      <c r="P25" s="247"/>
      <c r="Q25" s="247"/>
      <c r="R25" s="286"/>
      <c r="S25" s="247"/>
      <c r="T25" s="247"/>
      <c r="U25" s="247"/>
      <c r="V25" s="247"/>
      <c r="W25" s="247"/>
      <c r="X25" s="247"/>
      <c r="Y25" s="247"/>
      <c r="Z25" s="287"/>
      <c r="AA25" s="287"/>
      <c r="AB25" s="287"/>
      <c r="AC25" s="287"/>
      <c r="AD25" s="288"/>
      <c r="AE25" s="288"/>
      <c r="AF25" s="239"/>
      <c r="AG25" s="239"/>
      <c r="AH25" s="239"/>
      <c r="AI25" s="239"/>
      <c r="AJ25" s="249"/>
      <c r="AK25" s="221"/>
      <c r="AL25" s="252">
        <v>4.0</v>
      </c>
      <c r="AM25" s="589" t="s">
        <v>319</v>
      </c>
      <c r="AN25" s="804">
        <v>1.0</v>
      </c>
      <c r="AO25" s="551" t="s">
        <v>680</v>
      </c>
      <c r="AP25" s="252">
        <f>COUNTIFS(Jadwal!$D$7:$D$537,AM25,Jadwal!$E$7:$E$537,"T",Jadwal!$L$7:$L$537,$AP$20)+COUNTIFS(Jadwal!$O$7:$O$537,AM25,Jadwal!$P$7:$P$537,"T",Jadwal!$V$7:$V$537,$AP$20)+COUNTIFS(Jadwal!$Y$7:$Y$537,AM25,Jadwal!$Z$7:$Z$537,"T",Jadwal!$AF$7:$AF$537,$AP$20)+COUNTIFS(Jadwal!$AI$7:$AI$537,AM25,Jadwal!$AJ$7:$AJ$537,"T",Jadwal!$AP$7:$AP$537,$AP$20)+COUNTIFS(Jadwal!$AS$7:$AS$537,AM25,Jadwal!$AT$7:$AT$537,"T",Jadwal!$AZ$7:$AZ$537,$AP$20)</f>
        <v>0</v>
      </c>
      <c r="AQ25" s="252">
        <f>COUNTIFS(Jadwal!$D$7:$D$537,AM25,Jadwal!$E$7:$E$537,"P",Jadwal!$L$7:$L$537,$AP$20)+COUNTIFS(Jadwal!$O$7:$O$537,AM25,Jadwal!$P$7:$P$537,"P",Jadwal!$V$7:$V$537,$AP$20)+COUNTIFS(Jadwal!$Y$7:$Y$537,AM25,Jadwal!$Z$7:$Z$537,"P",Jadwal!$AF$7:$AF$537,$AP$20)+COUNTIFS(Jadwal!$AI$7:$AI$537,AM25,Jadwal!$AJ$7:$AJ$537,"P",Jadwal!$AP$7:$AP$537,$AP$20)+COUNTIFS(Jadwal!$AS$7:$AS$537,AM25,Jadwal!$AT$7:$AT$537,"P",Jadwal!$AZ$7:$AZ$537,$AP$20)</f>
        <v>4</v>
      </c>
      <c r="AR25" s="252">
        <f>COUNTIFS(Jadwal!$D$7:$D$537,AM25,Jadwal!$E$7:$E$537,"T",Jadwal!$L$7:$L$537,$AR$20)+COUNTIFS(Jadwal!$O$7:$O$537,AM25,Jadwal!$P$7:$P$537,"T",Jadwal!$V$7:$V$537,$AR$20)+COUNTIFS(Jadwal!$Y$7:$Y$537,AM25,Jadwal!$Z$7:$Z$537,"T",Jadwal!$AF$7:$AF$537,$AR$20)+COUNTIFS(Jadwal!$AI$7:$AI$537,AM25,Jadwal!$AJ$7:$AJ$537,"T",Jadwal!$AP$7:$AP$537,$AR$20)+COUNTIFS(Jadwal!$AS$7:$AS$537,AM25,Jadwal!$AT$7:$AT$537,"T",Jadwal!$AZ$7:$AZ$537,$AR$20)</f>
        <v>0</v>
      </c>
      <c r="AS25" s="252">
        <f>COUNTIFS(Jadwal!$D$7:$D$537,AM25,Jadwal!$E$7:$E$537,"P",Jadwal!$L$7:$L$537,$AR$20)+COUNTIFS(Jadwal!$O$7:$O$537,AM25,Jadwal!$P$7:$P$537,"P",Jadwal!$V$7:$V$537,$AR$20)+COUNTIFS(Jadwal!$Y$7:$Y$537,AM25,Jadwal!$Z$7:$Z$537,"P",Jadwal!$AF$7:$AF$537,$AR$20)+COUNTIFS(Jadwal!$AI$7:$AI$537,AM25,Jadwal!$AJ$7:$AJ$537,"P",Jadwal!$AP$7:$AP$537,$AR$20)+COUNTIFS(Jadwal!$AS$7:$AS$537,AM25,Jadwal!$AT$7:$AT$537,"P",Jadwal!$AZ$7:$AZ$537,$AR$20)</f>
        <v>0</v>
      </c>
      <c r="AT25" s="221"/>
      <c r="AU25" s="221"/>
      <c r="AV25" s="221"/>
      <c r="AW25" s="221"/>
      <c r="AX25" s="221"/>
      <c r="AY25" s="221"/>
      <c r="AZ25" s="221"/>
      <c r="BA25" s="221"/>
      <c r="BB25" s="221"/>
      <c r="BC25" s="221"/>
    </row>
    <row r="26" ht="12.75" customHeight="1">
      <c r="A26" s="294">
        <v>6.0</v>
      </c>
      <c r="B26" s="798" t="s">
        <v>347</v>
      </c>
      <c r="C26" s="799" t="s">
        <v>681</v>
      </c>
      <c r="D26" s="589" t="s">
        <v>317</v>
      </c>
      <c r="E26" s="234"/>
      <c r="F26" s="756"/>
      <c r="G26" s="756"/>
      <c r="H26" s="294"/>
      <c r="I26" s="294"/>
      <c r="J26" s="801" t="s">
        <v>678</v>
      </c>
      <c r="K26" s="590"/>
      <c r="L26" s="252"/>
      <c r="M26" s="246"/>
      <c r="N26" s="295"/>
      <c r="O26" s="295"/>
      <c r="P26" s="286"/>
      <c r="Q26" s="286"/>
      <c r="R26" s="286"/>
      <c r="S26" s="286"/>
      <c r="T26" s="286"/>
      <c r="U26" s="286"/>
      <c r="V26" s="247"/>
      <c r="W26" s="247"/>
      <c r="X26" s="247"/>
      <c r="Y26" s="247"/>
      <c r="Z26" s="287"/>
      <c r="AA26" s="287"/>
      <c r="AB26" s="287"/>
      <c r="AC26" s="287"/>
      <c r="AD26" s="288"/>
      <c r="AE26" s="288"/>
      <c r="AF26" s="239"/>
      <c r="AG26" s="239"/>
      <c r="AH26" s="239"/>
      <c r="AI26" s="239"/>
      <c r="AJ26" s="826"/>
      <c r="AK26" s="221"/>
      <c r="AL26" s="252">
        <v>5.0</v>
      </c>
      <c r="AM26" s="589" t="s">
        <v>315</v>
      </c>
      <c r="AN26" s="804">
        <v>3.0</v>
      </c>
      <c r="AO26" s="252" t="s">
        <v>434</v>
      </c>
      <c r="AP26" s="252">
        <f>COUNTIFS(Jadwal!$D$7:$D$537,AM26,Jadwal!$E$7:$E$537,"T",Jadwal!$L$7:$L$537,$AP$20)+COUNTIFS(Jadwal!$O$7:$O$537,AM26,Jadwal!$P$7:$P$537,"T",Jadwal!$V$7:$V$537,$AP$20)+COUNTIFS(Jadwal!$Y$7:$Y$537,AM26,Jadwal!$Z$7:$Z$537,"T",Jadwal!$AF$7:$AF$537,$AP$20)+COUNTIFS(Jadwal!$AI$7:$AI$537,AM26,Jadwal!$AJ$7:$AJ$537,"T",Jadwal!$AP$7:$AP$537,$AP$20)+COUNTIFS(Jadwal!$AS$7:$AS$537,AM26,Jadwal!$AT$7:$AT$537,"T",Jadwal!$AZ$7:$AZ$537,$AP$20)</f>
        <v>3</v>
      </c>
      <c r="AQ26" s="252">
        <f>COUNTIFS(Jadwal!$D$7:$D$537,AM26,Jadwal!$E$7:$E$537,"P",Jadwal!$L$7:$L$537,$AP$20)+COUNTIFS(Jadwal!$O$7:$O$537,AM26,Jadwal!$P$7:$P$537,"P",Jadwal!$V$7:$V$537,$AP$20)+COUNTIFS(Jadwal!$Y$7:$Y$537,AM26,Jadwal!$Z$7:$Z$537,"P",Jadwal!$AF$7:$AF$537,$AP$20)+COUNTIFS(Jadwal!$AI$7:$AI$537,AM26,Jadwal!$AJ$7:$AJ$537,"P",Jadwal!$AP$7:$AP$537,$AP$20)+COUNTIFS(Jadwal!$AS$7:$AS$537,AM26,Jadwal!$AT$7:$AT$537,"P",Jadwal!$AZ$7:$AZ$537,$AP$20)</f>
        <v>0</v>
      </c>
      <c r="AR26" s="252">
        <f>COUNTIFS(Jadwal!$D$7:$D$537,AM26,Jadwal!$E$7:$E$537,"T",Jadwal!$L$7:$L$537,$AR$20)+COUNTIFS(Jadwal!$O$7:$O$537,AM26,Jadwal!$P$7:$P$537,"T",Jadwal!$V$7:$V$537,$AR$20)+COUNTIFS(Jadwal!$Y$7:$Y$537,AM26,Jadwal!$Z$7:$Z$537,"T",Jadwal!$AF$7:$AF$537,$AR$20)+COUNTIFS(Jadwal!$AI$7:$AI$537,AM26,Jadwal!$AJ$7:$AJ$537,"T",Jadwal!$AP$7:$AP$537,$AR$20)+COUNTIFS(Jadwal!$AS$7:$AS$537,AM26,Jadwal!$AT$7:$AT$537,"T",Jadwal!$AZ$7:$AZ$537,$AR$20)</f>
        <v>0</v>
      </c>
      <c r="AS26" s="252">
        <f>COUNTIFS(Jadwal!$D$7:$D$537,AM26,Jadwal!$E$7:$E$537,"P",Jadwal!$L$7:$L$537,$AR$20)+COUNTIFS(Jadwal!$O$7:$O$537,AM26,Jadwal!$P$7:$P$537,"P",Jadwal!$V$7:$V$537,$AR$20)+COUNTIFS(Jadwal!$Y$7:$Y$537,AM26,Jadwal!$Z$7:$Z$537,"P",Jadwal!$AF$7:$AF$537,$AR$20)+COUNTIFS(Jadwal!$AI$7:$AI$537,AM26,Jadwal!$AJ$7:$AJ$537,"P",Jadwal!$AP$7:$AP$537,$AR$20)+COUNTIFS(Jadwal!$AS$7:$AS$537,AM26,Jadwal!$AT$7:$AT$537,"P",Jadwal!$AZ$7:$AZ$537,$AR$20)</f>
        <v>0</v>
      </c>
      <c r="AT26" s="221"/>
      <c r="AU26" s="221"/>
      <c r="AV26" s="221"/>
      <c r="AW26" s="221"/>
      <c r="AX26" s="221"/>
      <c r="AY26" s="221"/>
      <c r="AZ26" s="221"/>
      <c r="BA26" s="221"/>
      <c r="BB26" s="221"/>
      <c r="BC26" s="221"/>
    </row>
    <row r="27" ht="12.75" customHeight="1">
      <c r="A27" s="239">
        <v>7.0</v>
      </c>
      <c r="B27" s="798" t="s">
        <v>117</v>
      </c>
      <c r="C27" s="799" t="s">
        <v>682</v>
      </c>
      <c r="D27" s="589" t="s">
        <v>260</v>
      </c>
      <c r="E27" s="231"/>
      <c r="F27" s="243"/>
      <c r="G27" s="243"/>
      <c r="H27" s="239"/>
      <c r="I27" s="239"/>
      <c r="J27" s="801" t="s">
        <v>683</v>
      </c>
      <c r="K27" s="589" t="s">
        <v>671</v>
      </c>
      <c r="L27" s="252"/>
      <c r="M27" s="247"/>
      <c r="N27" s="248"/>
      <c r="O27" s="248"/>
      <c r="P27" s="247"/>
      <c r="Q27" s="247"/>
      <c r="R27" s="247"/>
      <c r="S27" s="247"/>
      <c r="T27" s="247"/>
      <c r="U27" s="247"/>
      <c r="V27" s="92"/>
      <c r="W27" s="92"/>
      <c r="X27" s="224"/>
      <c r="Y27" s="224"/>
      <c r="Z27" s="264"/>
      <c r="AA27" s="264"/>
      <c r="AB27" s="264"/>
      <c r="AC27" s="264"/>
      <c r="AD27" s="265"/>
      <c r="AE27" s="265"/>
      <c r="AF27" s="221"/>
      <c r="AG27" s="221"/>
      <c r="AH27" s="221"/>
      <c r="AI27" s="221"/>
      <c r="AJ27" s="249"/>
      <c r="AK27" s="221"/>
      <c r="AL27" s="252">
        <v>6.0</v>
      </c>
      <c r="AM27" s="589" t="s">
        <v>317</v>
      </c>
      <c r="AN27" s="804">
        <v>1.0</v>
      </c>
      <c r="AO27" s="252" t="s">
        <v>680</v>
      </c>
      <c r="AP27" s="252">
        <f>COUNTIFS(Jadwal!$D$7:$D$537,AM27,Jadwal!$E$7:$E$537,"T",Jadwal!$L$7:$L$537,$AP$20)+COUNTIFS(Jadwal!$O$7:$O$537,AM27,Jadwal!$P$7:$P$537,"T",Jadwal!$V$7:$V$537,$AP$20)+COUNTIFS(Jadwal!$Y$7:$Y$537,AM27,Jadwal!$Z$7:$Z$537,"T",Jadwal!$AF$7:$AF$537,$AP$20)+COUNTIFS(Jadwal!$AI$7:$AI$537,AM27,Jadwal!$AJ$7:$AJ$537,"T",Jadwal!$AP$7:$AP$537,$AP$20)+COUNTIFS(Jadwal!$AS$7:$AS$537,AM27,Jadwal!$AT$7:$AT$537,"T",Jadwal!$AZ$7:$AZ$537,$AP$20)</f>
        <v>0</v>
      </c>
      <c r="AQ27" s="252">
        <f>COUNTIFS(Jadwal!$D$7:$D$537,AM27,Jadwal!$E$7:$E$537,"P",Jadwal!$L$7:$L$537,$AP$20)+COUNTIFS(Jadwal!$O$7:$O$537,AM27,Jadwal!$P$7:$P$537,"P",Jadwal!$V$7:$V$537,$AP$20)+COUNTIFS(Jadwal!$Y$7:$Y$537,AM27,Jadwal!$Z$7:$Z$537,"P",Jadwal!$AF$7:$AF$537,$AP$20)+COUNTIFS(Jadwal!$AI$7:$AI$537,AM27,Jadwal!$AJ$7:$AJ$537,"P",Jadwal!$AP$7:$AP$537,$AP$20)+COUNTIFS(Jadwal!$AS$7:$AS$537,AM27,Jadwal!$AT$7:$AT$537,"P",Jadwal!$AZ$7:$AZ$537,$AP$20)</f>
        <v>4</v>
      </c>
      <c r="AR27" s="252">
        <f>COUNTIFS(Jadwal!$D$7:$D$537,AM27,Jadwal!$E$7:$E$537,"T",Jadwal!$L$7:$L$537,$AR$20)+COUNTIFS(Jadwal!$O$7:$O$537,AM27,Jadwal!$P$7:$P$537,"T",Jadwal!$V$7:$V$537,$AR$20)+COUNTIFS(Jadwal!$Y$7:$Y$537,AM27,Jadwal!$Z$7:$Z$537,"T",Jadwal!$AF$7:$AF$537,$AR$20)+COUNTIFS(Jadwal!$AI$7:$AI$537,AM27,Jadwal!$AJ$7:$AJ$537,"T",Jadwal!$AP$7:$AP$537,$AR$20)+COUNTIFS(Jadwal!$AS$7:$AS$537,AM27,Jadwal!$AT$7:$AT$537,"T",Jadwal!$AZ$7:$AZ$537,$AR$20)</f>
        <v>0</v>
      </c>
      <c r="AS27" s="252">
        <f>COUNTIFS(Jadwal!$D$7:$D$537,AM27,Jadwal!$E$7:$E$537,"P",Jadwal!$L$7:$L$537,$AR$20)+COUNTIFS(Jadwal!$O$7:$O$537,AM27,Jadwal!$P$7:$P$537,"P",Jadwal!$V$7:$V$537,$AR$20)+COUNTIFS(Jadwal!$Y$7:$Y$537,AM27,Jadwal!$Z$7:$Z$537,"P",Jadwal!$AF$7:$AF$537,$AR$20)+COUNTIFS(Jadwal!$AI$7:$AI$537,AM27,Jadwal!$AJ$7:$AJ$537,"P",Jadwal!$AP$7:$AP$537,$AR$20)+COUNTIFS(Jadwal!$AS$7:$AS$537,AM27,Jadwal!$AT$7:$AT$537,"P",Jadwal!$AZ$7:$AZ$537,$AR$20)</f>
        <v>0</v>
      </c>
      <c r="AT27" s="221"/>
      <c r="AU27" s="221"/>
      <c r="AV27" s="221"/>
      <c r="AW27" s="221"/>
      <c r="AX27" s="221"/>
      <c r="AY27" s="221"/>
      <c r="AZ27" s="221"/>
      <c r="BA27" s="221"/>
      <c r="BB27" s="221"/>
      <c r="BC27" s="221"/>
    </row>
    <row r="28" ht="12.75" customHeight="1">
      <c r="A28" s="239">
        <v>8.0</v>
      </c>
      <c r="B28" s="798" t="s">
        <v>259</v>
      </c>
      <c r="C28" s="799" t="s">
        <v>684</v>
      </c>
      <c r="D28" s="589" t="s">
        <v>320</v>
      </c>
      <c r="E28" s="231"/>
      <c r="F28" s="243"/>
      <c r="G28" s="243"/>
      <c r="H28" s="239"/>
      <c r="I28" s="239"/>
      <c r="J28" s="801" t="s">
        <v>683</v>
      </c>
      <c r="K28" s="825" t="s">
        <v>671</v>
      </c>
      <c r="L28" s="252"/>
      <c r="M28" s="247"/>
      <c r="N28" s="248"/>
      <c r="O28" s="248"/>
      <c r="P28" s="247"/>
      <c r="Q28" s="247"/>
      <c r="R28" s="247"/>
      <c r="S28" s="247"/>
      <c r="T28" s="247"/>
      <c r="U28" s="247"/>
      <c r="V28" s="92"/>
      <c r="W28" s="92"/>
      <c r="X28" s="224"/>
      <c r="Y28" s="224"/>
      <c r="Z28" s="264"/>
      <c r="AA28" s="264"/>
      <c r="AB28" s="264"/>
      <c r="AC28" s="264"/>
      <c r="AD28" s="265"/>
      <c r="AE28" s="265"/>
      <c r="AF28" s="221"/>
      <c r="AG28" s="221"/>
      <c r="AH28" s="221"/>
      <c r="AI28" s="221"/>
      <c r="AJ28" s="249"/>
      <c r="AK28" s="221"/>
      <c r="AL28" s="252">
        <v>7.0</v>
      </c>
      <c r="AM28" s="589" t="s">
        <v>260</v>
      </c>
      <c r="AN28" s="804">
        <v>3.0</v>
      </c>
      <c r="AO28" s="252" t="s">
        <v>434</v>
      </c>
      <c r="AP28" s="252">
        <f>COUNTIFS(Jadwal!$D$7:$D$537,AM28,Jadwal!$E$7:$E$537,"T",Jadwal!$L$7:$L$537,$AP$20)+COUNTIFS(Jadwal!$O$7:$O$537,AM28,Jadwal!$P$7:$P$537,"T",Jadwal!$V$7:$V$537,$AP$20)+COUNTIFS(Jadwal!$Y$7:$Y$537,AM28,Jadwal!$Z$7:$Z$537,"T",Jadwal!$AF$7:$AF$537,$AP$20)+COUNTIFS(Jadwal!$AI$7:$AI$537,AM28,Jadwal!$AJ$7:$AJ$537,"T",Jadwal!$AP$7:$AP$537,$AP$20)+COUNTIFS(Jadwal!$AS$7:$AS$537,AM28,Jadwal!$AT$7:$AT$537,"T",Jadwal!$AZ$7:$AZ$537,$AP$20)</f>
        <v>3</v>
      </c>
      <c r="AQ28" s="252">
        <f>COUNTIFS(Jadwal!$D$7:$D$537,AM28,Jadwal!$E$7:$E$537,"P",Jadwal!$L$7:$L$537,$AP$20)+COUNTIFS(Jadwal!$O$7:$O$537,AM28,Jadwal!$P$7:$P$537,"P",Jadwal!$V$7:$V$537,$AP$20)+COUNTIFS(Jadwal!$Y$7:$Y$537,AM28,Jadwal!$Z$7:$Z$537,"P",Jadwal!$AF$7:$AF$537,$AP$20)+COUNTIFS(Jadwal!$AI$7:$AI$537,AM28,Jadwal!$AJ$7:$AJ$537,"P",Jadwal!$AP$7:$AP$537,$AP$20)+COUNTIFS(Jadwal!$AS$7:$AS$537,AM28,Jadwal!$AT$7:$AT$537,"P",Jadwal!$AZ$7:$AZ$537,$AP$20)</f>
        <v>0</v>
      </c>
      <c r="AR28" s="252">
        <f>COUNTIFS(Jadwal!$D$7:$D$537,AM28,Jadwal!$E$7:$E$537,"T",Jadwal!$L$7:$L$537,$AR$20)+COUNTIFS(Jadwal!$O$7:$O$537,AM28,Jadwal!$P$7:$P$537,"T",Jadwal!$V$7:$V$537,$AR$20)+COUNTIFS(Jadwal!$Y$7:$Y$537,AM28,Jadwal!$Z$7:$Z$537,"T",Jadwal!$AF$7:$AF$537,$AR$20)+COUNTIFS(Jadwal!$AI$7:$AI$537,AM28,Jadwal!$AJ$7:$AJ$537,"T",Jadwal!$AP$7:$AP$537,$AR$20)+COUNTIFS(Jadwal!$AS$7:$AS$537,AM28,Jadwal!$AT$7:$AT$537,"T",Jadwal!$AZ$7:$AZ$537,$AR$20)</f>
        <v>0</v>
      </c>
      <c r="AS28" s="252">
        <f>COUNTIFS(Jadwal!$D$7:$D$537,AM28,Jadwal!$E$7:$E$537,"P",Jadwal!$L$7:$L$537,$AR$20)+COUNTIFS(Jadwal!$O$7:$O$537,AM28,Jadwal!$P$7:$P$537,"P",Jadwal!$V$7:$V$537,$AR$20)+COUNTIFS(Jadwal!$Y$7:$Y$537,AM28,Jadwal!$Z$7:$Z$537,"P",Jadwal!$AF$7:$AF$537,$AR$20)+COUNTIFS(Jadwal!$AI$7:$AI$537,AM28,Jadwal!$AJ$7:$AJ$537,"P",Jadwal!$AP$7:$AP$537,$AR$20)+COUNTIFS(Jadwal!$AS$7:$AS$537,AM28,Jadwal!$AT$7:$AT$537,"P",Jadwal!$AZ$7:$AZ$537,$AR$20)</f>
        <v>0</v>
      </c>
      <c r="AT28" s="221"/>
      <c r="AU28" s="221"/>
      <c r="AV28" s="221"/>
      <c r="AW28" s="221"/>
      <c r="AX28" s="221"/>
      <c r="AY28" s="221"/>
      <c r="AZ28" s="221"/>
      <c r="BA28" s="221"/>
      <c r="BB28" s="221"/>
      <c r="BC28" s="221"/>
    </row>
    <row r="29" ht="12.75" customHeight="1">
      <c r="A29" s="239">
        <v>9.0</v>
      </c>
      <c r="B29" s="798" t="s">
        <v>318</v>
      </c>
      <c r="C29" s="799" t="s">
        <v>685</v>
      </c>
      <c r="D29" s="827" t="s">
        <v>116</v>
      </c>
      <c r="E29" s="231"/>
      <c r="F29" s="243"/>
      <c r="G29" s="243"/>
      <c r="H29" s="239"/>
      <c r="I29" s="239"/>
      <c r="J29" s="257" t="s">
        <v>529</v>
      </c>
      <c r="K29" s="269"/>
      <c r="L29" s="252"/>
      <c r="M29" s="247"/>
      <c r="N29" s="248"/>
      <c r="O29" s="248"/>
      <c r="P29" s="247"/>
      <c r="Q29" s="247"/>
      <c r="R29" s="247"/>
      <c r="S29" s="247"/>
      <c r="T29" s="247"/>
      <c r="U29" s="247"/>
      <c r="V29" s="92"/>
      <c r="W29" s="92"/>
      <c r="X29" s="224"/>
      <c r="Y29" s="224"/>
      <c r="Z29" s="264"/>
      <c r="AA29" s="264"/>
      <c r="AB29" s="264"/>
      <c r="AC29" s="264"/>
      <c r="AD29" s="265"/>
      <c r="AE29" s="265"/>
      <c r="AF29" s="221"/>
      <c r="AG29" s="221"/>
      <c r="AH29" s="221"/>
      <c r="AI29" s="221"/>
      <c r="AJ29" s="249"/>
      <c r="AK29" s="221"/>
      <c r="AL29" s="252">
        <v>8.0</v>
      </c>
      <c r="AM29" s="589" t="s">
        <v>320</v>
      </c>
      <c r="AN29" s="804">
        <v>1.0</v>
      </c>
      <c r="AO29" s="252" t="s">
        <v>680</v>
      </c>
      <c r="AP29" s="252">
        <f>COUNTIFS(Jadwal!$D$7:$D$537,AM29,Jadwal!$E$7:$E$537,"T",Jadwal!$L$7:$L$537,$AP$20)+COUNTIFS(Jadwal!$O$7:$O$537,AM29,Jadwal!$P$7:$P$537,"T",Jadwal!$V$7:$V$537,$AP$20)+COUNTIFS(Jadwal!$Y$7:$Y$537,AM29,Jadwal!$Z$7:$Z$537,"T",Jadwal!$AF$7:$AF$537,$AP$20)+COUNTIFS(Jadwal!$AI$7:$AI$537,AM29,Jadwal!$AJ$7:$AJ$537,"T",Jadwal!$AP$7:$AP$537,$AP$20)+COUNTIFS(Jadwal!$AS$7:$AS$537,AM29,Jadwal!$AT$7:$AT$537,"T",Jadwal!$AZ$7:$AZ$537,$AP$20)</f>
        <v>0</v>
      </c>
      <c r="AQ29" s="252">
        <f>COUNTIFS(Jadwal!$D$7:$D$537,AM29,Jadwal!$E$7:$E$537,"P",Jadwal!$L$7:$L$537,$AP$20)+COUNTIFS(Jadwal!$O$7:$O$537,AM29,Jadwal!$P$7:$P$537,"P",Jadwal!$V$7:$V$537,$AP$20)+COUNTIFS(Jadwal!$Y$7:$Y$537,AM29,Jadwal!$Z$7:$Z$537,"P",Jadwal!$AF$7:$AF$537,$AP$20)+COUNTIFS(Jadwal!$AI$7:$AI$537,AM29,Jadwal!$AJ$7:$AJ$537,"P",Jadwal!$AP$7:$AP$537,$AP$20)+COUNTIFS(Jadwal!$AS$7:$AS$537,AM29,Jadwal!$AT$7:$AT$537,"P",Jadwal!$AZ$7:$AZ$537,$AP$20)</f>
        <v>4</v>
      </c>
      <c r="AR29" s="252">
        <f>COUNTIFS(Jadwal!$D$7:$D$537,AM29,Jadwal!$E$7:$E$537,"T",Jadwal!$L$7:$L$537,$AR$20)+COUNTIFS(Jadwal!$O$7:$O$537,AM29,Jadwal!$P$7:$P$537,"T",Jadwal!$V$7:$V$537,$AR$20)+COUNTIFS(Jadwal!$Y$7:$Y$537,AM29,Jadwal!$Z$7:$Z$537,"T",Jadwal!$AF$7:$AF$537,$AR$20)+COUNTIFS(Jadwal!$AI$7:$AI$537,AM29,Jadwal!$AJ$7:$AJ$537,"T",Jadwal!$AP$7:$AP$537,$AR$20)+COUNTIFS(Jadwal!$AS$7:$AS$537,AM29,Jadwal!$AT$7:$AT$537,"T",Jadwal!$AZ$7:$AZ$537,$AR$20)</f>
        <v>0</v>
      </c>
      <c r="AS29" s="252">
        <f>COUNTIFS(Jadwal!$D$7:$D$537,AM29,Jadwal!$E$7:$E$537,"P",Jadwal!$L$7:$L$537,$AR$20)+COUNTIFS(Jadwal!$O$7:$O$537,AM29,Jadwal!$P$7:$P$537,"P",Jadwal!$V$7:$V$537,$AR$20)+COUNTIFS(Jadwal!$Y$7:$Y$537,AM29,Jadwal!$Z$7:$Z$537,"P",Jadwal!$AF$7:$AF$537,$AR$20)+COUNTIFS(Jadwal!$AI$7:$AI$537,AM29,Jadwal!$AJ$7:$AJ$537,"P",Jadwal!$AP$7:$AP$537,$AR$20)+COUNTIFS(Jadwal!$AS$7:$AS$537,AM29,Jadwal!$AT$7:$AT$537,"P",Jadwal!$AZ$7:$AZ$537,$AR$20)</f>
        <v>0</v>
      </c>
      <c r="AT29" s="221"/>
      <c r="AU29" s="221"/>
      <c r="AV29" s="221"/>
      <c r="AW29" s="221"/>
      <c r="AX29" s="221"/>
      <c r="AY29" s="221"/>
      <c r="AZ29" s="221"/>
      <c r="BA29" s="221"/>
      <c r="BB29" s="221"/>
      <c r="BC29" s="221"/>
    </row>
    <row r="30" ht="12.75" customHeight="1">
      <c r="A30" s="239">
        <v>10.0</v>
      </c>
      <c r="B30" s="816"/>
      <c r="C30" s="816"/>
      <c r="D30" s="231"/>
      <c r="E30" s="239"/>
      <c r="F30" s="239"/>
      <c r="G30" s="246"/>
      <c r="H30" s="246"/>
      <c r="I30" s="239"/>
      <c r="J30" s="246"/>
      <c r="K30" s="239"/>
      <c r="L30" s="246"/>
      <c r="M30" s="246"/>
      <c r="N30" s="246"/>
      <c r="O30" s="239"/>
      <c r="P30" s="239"/>
      <c r="Q30" s="247"/>
      <c r="R30" s="247"/>
      <c r="S30" s="247"/>
      <c r="T30" s="239"/>
      <c r="U30" s="247"/>
      <c r="V30" s="224"/>
      <c r="W30" s="224"/>
      <c r="X30" s="221"/>
      <c r="Y30" s="221"/>
      <c r="Z30" s="221"/>
      <c r="AA30" s="221"/>
      <c r="AB30" s="226"/>
      <c r="AC30" s="226"/>
      <c r="AD30" s="226"/>
      <c r="AE30" s="221"/>
      <c r="AF30" s="221"/>
      <c r="AG30" s="221"/>
      <c r="AH30" s="221"/>
      <c r="AI30" s="221"/>
      <c r="AJ30" s="221"/>
      <c r="AK30" s="221"/>
      <c r="AL30" s="252">
        <v>9.0</v>
      </c>
      <c r="AM30" s="827" t="s">
        <v>116</v>
      </c>
      <c r="AN30" s="804">
        <v>3.0</v>
      </c>
      <c r="AO30" s="252" t="s">
        <v>434</v>
      </c>
      <c r="AP30" s="252">
        <f>COUNTIFS(Jadwal!$D$7:$D$537,AM30,Jadwal!$E$7:$E$537,"T",Jadwal!$L$7:$L$537,$AP$20)+COUNTIFS(Jadwal!$O$7:$O$537,AM30,Jadwal!$P$7:$P$537,"T",Jadwal!$V$7:$V$537,$AP$20)+COUNTIFS(Jadwal!$Y$7:$Y$537,AM30,Jadwal!$Z$7:$Z$537,"T",Jadwal!$AF$7:$AF$537,$AP$20)+COUNTIFS(Jadwal!$AI$7:$AI$537,AM30,Jadwal!$AJ$7:$AJ$537,"T",Jadwal!$AP$7:$AP$537,$AP$20)+COUNTIFS(Jadwal!$AS$7:$AS$537,AM30,Jadwal!$AT$7:$AT$537,"T",Jadwal!$AZ$7:$AZ$537,$AP$20)</f>
        <v>3</v>
      </c>
      <c r="AQ30" s="252">
        <f>COUNTIFS(Jadwal!$D$7:$D$537,AM30,Jadwal!$E$7:$E$537,"P",Jadwal!$L$7:$L$537,$AP$20)+COUNTIFS(Jadwal!$O$7:$O$537,AM30,Jadwal!$P$7:$P$537,"P",Jadwal!$V$7:$V$537,$AP$20)+COUNTIFS(Jadwal!$Y$7:$Y$537,AM30,Jadwal!$Z$7:$Z$537,"P",Jadwal!$AF$7:$AF$537,$AP$20)+COUNTIFS(Jadwal!$AI$7:$AI$537,AM30,Jadwal!$AJ$7:$AJ$537,"P",Jadwal!$AP$7:$AP$537,$AP$20)+COUNTIFS(Jadwal!$AS$7:$AS$537,AM30,Jadwal!$AT$7:$AT$537,"P",Jadwal!$AZ$7:$AZ$537,$AP$20)</f>
        <v>0</v>
      </c>
      <c r="AR30" s="252">
        <f>COUNTIFS(Jadwal!$D$7:$D$537,AM30,Jadwal!$E$7:$E$537,"T",Jadwal!$L$7:$L$537,$AR$20)+COUNTIFS(Jadwal!$O$7:$O$537,AM30,Jadwal!$P$7:$P$537,"T",Jadwal!$V$7:$V$537,$AR$20)+COUNTIFS(Jadwal!$Y$7:$Y$537,AM30,Jadwal!$Z$7:$Z$537,"T",Jadwal!$AF$7:$AF$537,$AR$20)+COUNTIFS(Jadwal!$AI$7:$AI$537,AM30,Jadwal!$AJ$7:$AJ$537,"T",Jadwal!$AP$7:$AP$537,$AR$20)+COUNTIFS(Jadwal!$AS$7:$AS$537,AM30,Jadwal!$AT$7:$AT$537,"T",Jadwal!$AZ$7:$AZ$537,$AR$20)</f>
        <v>0</v>
      </c>
      <c r="AS30" s="252">
        <f>COUNTIFS(Jadwal!$D$7:$D$537,AM30,Jadwal!$E$7:$E$537,"P",Jadwal!$L$7:$L$537,$AR$20)+COUNTIFS(Jadwal!$O$7:$O$537,AM30,Jadwal!$P$7:$P$537,"P",Jadwal!$V$7:$V$537,$AR$20)+COUNTIFS(Jadwal!$Y$7:$Y$537,AM30,Jadwal!$Z$7:$Z$537,"P",Jadwal!$AF$7:$AF$537,$AR$20)+COUNTIFS(Jadwal!$AI$7:$AI$537,AM30,Jadwal!$AJ$7:$AJ$537,"P",Jadwal!$AP$7:$AP$537,$AR$20)+COUNTIFS(Jadwal!$AS$7:$AS$537,AM30,Jadwal!$AT$7:$AT$537,"P",Jadwal!$AZ$7:$AZ$537,$AR$20)</f>
        <v>0</v>
      </c>
      <c r="AT30" s="221"/>
      <c r="AU30" s="221"/>
      <c r="AV30" s="221"/>
      <c r="AW30" s="221"/>
      <c r="AX30" s="221"/>
      <c r="AY30" s="221"/>
      <c r="AZ30" s="221"/>
      <c r="BA30" s="221"/>
      <c r="BB30" s="221"/>
      <c r="BC30" s="221"/>
    </row>
    <row r="31" ht="12.75" customHeight="1">
      <c r="A31" s="221"/>
      <c r="B31" s="818"/>
      <c r="C31" s="818"/>
      <c r="D31" s="222"/>
      <c r="E31" s="221"/>
      <c r="F31" s="221"/>
      <c r="G31" s="223"/>
      <c r="H31" s="223"/>
      <c r="I31" s="221"/>
      <c r="J31" s="223"/>
      <c r="K31" s="221"/>
      <c r="L31" s="223"/>
      <c r="M31" s="223"/>
      <c r="N31" s="223"/>
      <c r="O31" s="221"/>
      <c r="P31" s="221"/>
      <c r="Q31" s="224"/>
      <c r="R31" s="225"/>
      <c r="S31" s="225"/>
      <c r="T31" s="221"/>
      <c r="U31" s="224"/>
      <c r="V31" s="224"/>
      <c r="W31" s="224"/>
      <c r="X31" s="221"/>
      <c r="Y31" s="221"/>
      <c r="Z31" s="221"/>
      <c r="AA31" s="221"/>
      <c r="AB31" s="226"/>
      <c r="AC31" s="226"/>
      <c r="AD31" s="226"/>
      <c r="AE31" s="221"/>
      <c r="AF31" s="221"/>
      <c r="AG31" s="221"/>
      <c r="AH31" s="221"/>
      <c r="AI31" s="221"/>
      <c r="AJ31" s="221"/>
      <c r="AK31" s="221"/>
      <c r="AL31" s="252">
        <v>10.0</v>
      </c>
      <c r="AM31" s="279"/>
      <c r="AN31" s="252"/>
      <c r="AO31" s="252"/>
      <c r="AP31" s="252"/>
      <c r="AQ31" s="252"/>
      <c r="AR31" s="252"/>
      <c r="AS31" s="252"/>
      <c r="AT31" s="221"/>
      <c r="AU31" s="221"/>
      <c r="AV31" s="221"/>
      <c r="AW31" s="221"/>
      <c r="AX31" s="221"/>
      <c r="AY31" s="221"/>
      <c r="AZ31" s="221"/>
      <c r="BA31" s="221"/>
      <c r="BB31" s="221"/>
      <c r="BC31" s="221"/>
    </row>
    <row r="32" ht="12.75" customHeight="1">
      <c r="A32" s="221"/>
      <c r="B32" s="818"/>
      <c r="C32" s="818"/>
      <c r="D32" s="222"/>
      <c r="E32" s="221"/>
      <c r="F32" s="221"/>
      <c r="G32" s="223"/>
      <c r="H32" s="223"/>
      <c r="I32" s="221"/>
      <c r="J32" s="223"/>
      <c r="K32" s="221"/>
      <c r="L32" s="223"/>
      <c r="M32" s="223"/>
      <c r="N32" s="223"/>
      <c r="O32" s="221"/>
      <c r="P32" s="221"/>
      <c r="Q32" s="224"/>
      <c r="R32" s="225"/>
      <c r="S32" s="225"/>
      <c r="T32" s="221"/>
      <c r="U32" s="224"/>
      <c r="V32" s="224"/>
      <c r="W32" s="224"/>
      <c r="X32" s="221"/>
      <c r="Y32" s="221"/>
      <c r="Z32" s="221"/>
      <c r="AA32" s="221"/>
      <c r="AB32" s="226"/>
      <c r="AC32" s="226"/>
      <c r="AD32" s="226"/>
      <c r="AE32" s="221"/>
      <c r="AF32" s="221"/>
      <c r="AG32" s="221"/>
      <c r="AH32" s="221"/>
      <c r="AI32" s="221"/>
      <c r="AJ32" s="221"/>
      <c r="AK32" s="221"/>
      <c r="AL32" s="92"/>
      <c r="AM32" s="92"/>
      <c r="AN32" s="92"/>
      <c r="AO32" s="92"/>
      <c r="AP32" s="221"/>
      <c r="AQ32" s="221"/>
      <c r="AR32" s="221"/>
      <c r="AS32" s="221"/>
      <c r="AT32" s="221"/>
      <c r="AU32" s="221"/>
      <c r="AV32" s="221"/>
      <c r="AW32" s="221"/>
      <c r="AX32" s="221"/>
      <c r="AY32" s="221"/>
      <c r="AZ32" s="221"/>
      <c r="BA32" s="221"/>
      <c r="BB32" s="221"/>
      <c r="BC32" s="221"/>
    </row>
    <row r="33" ht="12.75" customHeight="1">
      <c r="A33" s="227" t="s">
        <v>445</v>
      </c>
      <c r="B33" s="818"/>
      <c r="C33" s="818"/>
      <c r="D33" s="222"/>
      <c r="E33" s="221"/>
      <c r="F33" s="221"/>
      <c r="G33" s="223"/>
      <c r="H33" s="223"/>
      <c r="I33" s="221"/>
      <c r="J33" s="223"/>
      <c r="K33" s="221"/>
      <c r="L33" s="223"/>
      <c r="M33" s="223"/>
      <c r="N33" s="223"/>
      <c r="O33" s="221"/>
      <c r="P33" s="221"/>
      <c r="Q33" s="224"/>
      <c r="R33" s="225"/>
      <c r="S33" s="225"/>
      <c r="T33" s="221"/>
      <c r="U33" s="224"/>
      <c r="V33" s="224"/>
      <c r="W33" s="224"/>
      <c r="X33" s="221"/>
      <c r="Y33" s="221"/>
      <c r="Z33" s="221"/>
      <c r="AA33" s="221"/>
      <c r="AB33" s="226"/>
      <c r="AC33" s="226"/>
      <c r="AD33" s="226"/>
      <c r="AE33" s="221"/>
      <c r="AF33" s="221"/>
      <c r="AG33" s="221"/>
      <c r="AH33" s="221"/>
      <c r="AI33" s="221"/>
      <c r="AJ33" s="221"/>
      <c r="AK33" s="221"/>
      <c r="AL33" s="280" t="s">
        <v>446</v>
      </c>
      <c r="AM33" s="281"/>
      <c r="AN33" s="92"/>
      <c r="AO33" s="92"/>
      <c r="AP33" s="92"/>
      <c r="AQ33" s="92"/>
      <c r="AR33" s="92"/>
      <c r="AS33" s="92"/>
      <c r="AT33" s="221"/>
      <c r="AU33" s="221"/>
      <c r="AV33" s="221"/>
      <c r="AW33" s="221"/>
      <c r="AX33" s="221"/>
      <c r="AY33" s="221"/>
      <c r="AZ33" s="221"/>
      <c r="BA33" s="221"/>
      <c r="BB33" s="221"/>
      <c r="BC33" s="221"/>
    </row>
    <row r="34" ht="51.0" customHeight="1">
      <c r="A34" s="231" t="s">
        <v>372</v>
      </c>
      <c r="B34" s="819" t="s">
        <v>11</v>
      </c>
      <c r="C34" s="817" t="s">
        <v>373</v>
      </c>
      <c r="D34" s="233" t="s">
        <v>374</v>
      </c>
      <c r="E34" s="233" t="s">
        <v>375</v>
      </c>
      <c r="F34" s="231" t="s">
        <v>376</v>
      </c>
      <c r="G34" s="232" t="s">
        <v>377</v>
      </c>
      <c r="H34" s="232" t="s">
        <v>378</v>
      </c>
      <c r="I34" s="232" t="s">
        <v>379</v>
      </c>
      <c r="J34" s="231" t="s">
        <v>13</v>
      </c>
      <c r="K34" s="231" t="s">
        <v>14</v>
      </c>
      <c r="L34" s="231" t="s">
        <v>15</v>
      </c>
      <c r="M34" s="231" t="s">
        <v>16</v>
      </c>
      <c r="N34" s="231" t="s">
        <v>380</v>
      </c>
      <c r="O34" s="231" t="s">
        <v>381</v>
      </c>
      <c r="P34" s="231" t="s">
        <v>382</v>
      </c>
      <c r="Q34" s="231" t="s">
        <v>383</v>
      </c>
      <c r="R34" s="232" t="s">
        <v>384</v>
      </c>
      <c r="S34" s="232" t="s">
        <v>424</v>
      </c>
      <c r="T34" s="231" t="s">
        <v>385</v>
      </c>
      <c r="U34" s="231" t="s">
        <v>386</v>
      </c>
      <c r="V34" s="224"/>
      <c r="W34" s="224"/>
      <c r="X34" s="221"/>
      <c r="Y34" s="221"/>
      <c r="Z34" s="221"/>
      <c r="AA34" s="221"/>
      <c r="AB34" s="226"/>
      <c r="AC34" s="226"/>
      <c r="AD34" s="226"/>
      <c r="AE34" s="221"/>
      <c r="AF34" s="221"/>
      <c r="AG34" s="221"/>
      <c r="AH34" s="221"/>
      <c r="AI34" s="221"/>
      <c r="AJ34" s="221"/>
      <c r="AK34" s="221"/>
      <c r="AL34" s="234" t="s">
        <v>372</v>
      </c>
      <c r="AM34" s="234" t="s">
        <v>12</v>
      </c>
      <c r="AN34" s="234" t="s">
        <v>376</v>
      </c>
      <c r="AO34" s="234" t="s">
        <v>403</v>
      </c>
      <c r="AP34" s="236" t="s">
        <v>164</v>
      </c>
      <c r="AQ34" s="237"/>
      <c r="AR34" s="282"/>
      <c r="AS34" s="283"/>
      <c r="AT34" s="221"/>
      <c r="AU34" s="221"/>
      <c r="AV34" s="221"/>
      <c r="AW34" s="221"/>
      <c r="AX34" s="221"/>
      <c r="AY34" s="221"/>
      <c r="AZ34" s="221"/>
      <c r="BA34" s="221"/>
      <c r="BB34" s="221"/>
      <c r="BC34" s="221"/>
    </row>
    <row r="35" ht="12.75" customHeight="1">
      <c r="A35" s="239">
        <v>1.0</v>
      </c>
      <c r="B35" s="793" t="s">
        <v>92</v>
      </c>
      <c r="C35" s="794" t="s">
        <v>686</v>
      </c>
      <c r="D35" s="821" t="s">
        <v>71</v>
      </c>
      <c r="E35" s="231"/>
      <c r="F35" s="231"/>
      <c r="G35" s="243"/>
      <c r="H35" s="243"/>
      <c r="I35" s="239"/>
      <c r="J35" s="811" t="s">
        <v>499</v>
      </c>
      <c r="K35" s="790"/>
      <c r="L35" s="790"/>
      <c r="M35" s="790"/>
      <c r="N35" s="248"/>
      <c r="O35" s="248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87"/>
      <c r="AA35" s="287"/>
      <c r="AB35" s="287"/>
      <c r="AC35" s="287"/>
      <c r="AD35" s="288"/>
      <c r="AE35" s="288"/>
      <c r="AF35" s="92"/>
      <c r="AG35" s="92"/>
      <c r="AH35" s="92"/>
      <c r="AI35" s="92"/>
      <c r="AJ35" s="252"/>
      <c r="AK35" s="221"/>
      <c r="AL35" s="250"/>
      <c r="AM35" s="250"/>
      <c r="AN35" s="251"/>
      <c r="AO35" s="251"/>
      <c r="AP35" s="252" t="s">
        <v>369</v>
      </c>
      <c r="AQ35" s="252" t="s">
        <v>404</v>
      </c>
      <c r="AR35" s="252" t="s">
        <v>369</v>
      </c>
      <c r="AS35" s="252" t="s">
        <v>404</v>
      </c>
      <c r="AT35" s="221"/>
      <c r="AU35" s="221"/>
      <c r="AV35" s="221"/>
      <c r="AW35" s="221"/>
      <c r="AX35" s="221"/>
      <c r="AY35" s="221"/>
      <c r="AZ35" s="221"/>
      <c r="BA35" s="221"/>
      <c r="BB35" s="221"/>
      <c r="BC35" s="221"/>
    </row>
    <row r="36">
      <c r="A36" s="239">
        <v>2.0</v>
      </c>
      <c r="B36" s="798" t="s">
        <v>275</v>
      </c>
      <c r="C36" s="799" t="s">
        <v>687</v>
      </c>
      <c r="D36" s="821" t="s">
        <v>168</v>
      </c>
      <c r="E36" s="231"/>
      <c r="F36" s="231"/>
      <c r="G36" s="243"/>
      <c r="H36" s="243"/>
      <c r="I36" s="239"/>
      <c r="J36" s="823" t="s">
        <v>688</v>
      </c>
      <c r="K36" s="590"/>
      <c r="L36" s="590"/>
      <c r="M36" s="590"/>
      <c r="N36" s="248"/>
      <c r="O36" s="248"/>
      <c r="P36" s="248"/>
      <c r="Q36" s="247"/>
      <c r="R36" s="247"/>
      <c r="S36" s="247"/>
      <c r="T36" s="247"/>
      <c r="U36" s="247"/>
      <c r="V36" s="247"/>
      <c r="W36" s="247"/>
      <c r="X36" s="247"/>
      <c r="Y36" s="247"/>
      <c r="Z36" s="287"/>
      <c r="AA36" s="287"/>
      <c r="AB36" s="287"/>
      <c r="AC36" s="287"/>
      <c r="AD36" s="288"/>
      <c r="AE36" s="288"/>
      <c r="AF36" s="92"/>
      <c r="AG36" s="92"/>
      <c r="AH36" s="92"/>
      <c r="AI36" s="92"/>
      <c r="AJ36" s="252"/>
      <c r="AK36" s="221"/>
      <c r="AL36" s="252">
        <v>1.0</v>
      </c>
      <c r="AM36" s="821" t="s">
        <v>71</v>
      </c>
      <c r="AN36" s="802">
        <v>3.0</v>
      </c>
      <c r="AO36" s="807" t="s">
        <v>434</v>
      </c>
      <c r="AP36" s="252">
        <f>COUNTIFS(Jadwal!$D$7:$D$537,AM36,Jadwal!$E$7:$E$537,"T",Jadwal!$L$7:$L$537,$AP$34)+COUNTIFS(Jadwal!$O$7:$O$537,AM36,Jadwal!$P$7:$P$537,"T",Jadwal!$V$7:$V$537,$AP$34)+COUNTIFS(Jadwal!$Y$7:$Y$537,AM36,Jadwal!$Z$7:$Z$537,"T",Jadwal!$AF$7:$AF$537,$AP$34)+COUNTIFS(Jadwal!$AI$7:$AI$537,AM36,Jadwal!$AJ$7:$AJ$537,"T",Jadwal!$AP$7:$AP$537,$AP$34)+COUNTIFS(Jadwal!$AS$7:$AS$537,AM36,Jadwal!$AT$7:$AT$537,"T",Jadwal!$AZ$7:$AZ$537,$AP$34)</f>
        <v>3</v>
      </c>
      <c r="AQ36" s="252">
        <f>COUNTIFS(Jadwal!$D$7:$D$537,AM36,Jadwal!$E$7:$E$537,"P",Jadwal!$L$7:$L$537,$AP$34)+COUNTIFS(Jadwal!$O$7:$O$537,AM36,Jadwal!$P$7:$P$537,"P",Jadwal!$V$7:$V$537,$AP$34)+COUNTIFS(Jadwal!$Y$7:$Y$537,AM36,Jadwal!$Z$7:$Z$537,"P",Jadwal!$AF$7:$AF$537,$AP$34)+COUNTIFS(Jadwal!$AI$7:$AI$537,AM36,Jadwal!$AJ$7:$AJ$537,"P",Jadwal!$AP$7:$AP$537,$AP$34)+COUNTIFS(Jadwal!$AS$7:$AS$537,AM36,Jadwal!$AT$7:$AT$537,"P",Jadwal!$AZ$7:$AZ$537,$AP$34)</f>
        <v>0</v>
      </c>
      <c r="AR36" s="252">
        <f>COUNTIFS(Jadwal!$D$7:$D$537,AM36,Jadwal!$E$7:$E$537,"T",Jadwal!$L$7:$L$537,$AR$34)+COUNTIFS(Jadwal!$O$7:$O$537,AM36,Jadwal!$P$7:$P$537,"T",Jadwal!$V$7:$V$537,$AR$34)+COUNTIFS(Jadwal!$Y$7:$Y$537,AM36,Jadwal!$Z$7:$Z$537,"T",Jadwal!$AF$7:$AF$537,$AR$34)+COUNTIFS(Jadwal!$AI$7:$AI$537,AM36,Jadwal!$AJ$7:$AJ$537,"T",Jadwal!$AP$7:$AP$537,$AR$34)+COUNTIFS(Jadwal!$AS$7:$AS$537,AM36,Jadwal!$AT$7:$AT$537,"T",Jadwal!$AZ$7:$AZ$537,$AR$34)</f>
        <v>0</v>
      </c>
      <c r="AS36" s="252">
        <f>COUNTIFS(Jadwal!$D$7:$D$537,AM36,Jadwal!$E$7:$E$537,"P",Jadwal!$L$7:$L$537,$AR$34)+COUNTIFS(Jadwal!$O$7:$O$537,AM36,Jadwal!$P$7:$P$537,"P",Jadwal!$V$7:$V$537,$AR$34)+COUNTIFS(Jadwal!$Y$7:$Y$537,AM36,Jadwal!$Z$7:$Z$537,"P",Jadwal!$AF$7:$AF$537,$AR$34)+COUNTIFS(Jadwal!$AI$7:$AI$537,AM36,Jadwal!$AJ$7:$AJ$537,"P",Jadwal!$AP$7:$AP$537,$AR$34)+COUNTIFS(Jadwal!$AS$7:$AS$537,AM36,Jadwal!$AT$7:$AT$537,"P",Jadwal!$AZ$7:$AZ$537,$AR$34)</f>
        <v>0</v>
      </c>
      <c r="AT36" s="221"/>
      <c r="AU36" s="221"/>
      <c r="AV36" s="221"/>
      <c r="AW36" s="221"/>
      <c r="AX36" s="221"/>
      <c r="AY36" s="221"/>
      <c r="AZ36" s="221"/>
      <c r="BA36" s="221"/>
      <c r="BB36" s="221"/>
      <c r="BC36" s="221"/>
    </row>
    <row r="37" ht="12.75" customHeight="1">
      <c r="A37" s="239">
        <v>3.0</v>
      </c>
      <c r="B37" s="798" t="s">
        <v>689</v>
      </c>
      <c r="C37" s="799" t="s">
        <v>690</v>
      </c>
      <c r="D37" s="821" t="s">
        <v>328</v>
      </c>
      <c r="E37" s="231"/>
      <c r="F37" s="231"/>
      <c r="G37" s="243"/>
      <c r="H37" s="243"/>
      <c r="I37" s="239"/>
      <c r="J37" s="823" t="s">
        <v>683</v>
      </c>
      <c r="K37" s="589"/>
      <c r="L37" s="590"/>
      <c r="M37" s="590"/>
      <c r="N37" s="248"/>
      <c r="O37" s="248"/>
      <c r="P37" s="247"/>
      <c r="Q37" s="247"/>
      <c r="R37" s="247"/>
      <c r="S37" s="247"/>
      <c r="T37" s="271"/>
      <c r="U37" s="271"/>
      <c r="V37" s="247"/>
      <c r="W37" s="247"/>
      <c r="X37" s="247"/>
      <c r="Y37" s="247"/>
      <c r="Z37" s="287"/>
      <c r="AA37" s="287"/>
      <c r="AB37" s="287"/>
      <c r="AC37" s="287"/>
      <c r="AD37" s="288"/>
      <c r="AE37" s="288"/>
      <c r="AF37" s="92"/>
      <c r="AG37" s="92"/>
      <c r="AH37" s="92"/>
      <c r="AI37" s="92"/>
      <c r="AJ37" s="252"/>
      <c r="AK37" s="221"/>
      <c r="AL37" s="252">
        <v>2.0</v>
      </c>
      <c r="AM37" s="821" t="s">
        <v>168</v>
      </c>
      <c r="AN37" s="804">
        <v>3.0</v>
      </c>
      <c r="AO37" s="807" t="s">
        <v>434</v>
      </c>
      <c r="AP37" s="252">
        <f>COUNTIFS(Jadwal!$D$7:$D$537,AM37,Jadwal!$E$7:$E$537,"T",Jadwal!$L$7:$L$537,$AP$34)+COUNTIFS(Jadwal!$O$7:$O$537,AM37,Jadwal!$P$7:$P$537,"T",Jadwal!$V$7:$V$537,$AP$34)+COUNTIFS(Jadwal!$Y$7:$Y$537,AM37,Jadwal!$Z$7:$Z$537,"T",Jadwal!$AF$7:$AF$537,$AP$34)+COUNTIFS(Jadwal!$AI$7:$AI$537,AM37,Jadwal!$AJ$7:$AJ$537,"T",Jadwal!$AP$7:$AP$537,$AP$34)+COUNTIFS(Jadwal!$AS$7:$AS$537,AM37,Jadwal!$AT$7:$AT$537,"T",Jadwal!$AZ$7:$AZ$537,$AP$34)</f>
        <v>3</v>
      </c>
      <c r="AQ37" s="252">
        <f>COUNTIFS(Jadwal!$D$7:$D$537,AM37,Jadwal!$E$7:$E$537,"P",Jadwal!$L$7:$L$537,$AP$34)+COUNTIFS(Jadwal!$O$7:$O$537,AM37,Jadwal!$P$7:$P$537,"P",Jadwal!$V$7:$V$537,$AP$34)+COUNTIFS(Jadwal!$Y$7:$Y$537,AM37,Jadwal!$Z$7:$Z$537,"P",Jadwal!$AF$7:$AF$537,$AP$34)+COUNTIFS(Jadwal!$AI$7:$AI$537,AM37,Jadwal!$AJ$7:$AJ$537,"P",Jadwal!$AP$7:$AP$537,$AP$34)+COUNTIFS(Jadwal!$AS$7:$AS$537,AM37,Jadwal!$AT$7:$AT$537,"P",Jadwal!$AZ$7:$AZ$537,$AP$34)</f>
        <v>0</v>
      </c>
      <c r="AR37" s="252">
        <f>COUNTIFS(Jadwal!$D$7:$D$537,AM37,Jadwal!$E$7:$E$537,"T",Jadwal!$L$7:$L$537,$AR$34)+COUNTIFS(Jadwal!$O$7:$O$537,AM37,Jadwal!$P$7:$P$537,"T",Jadwal!$V$7:$V$537,$AR$34)+COUNTIFS(Jadwal!$Y$7:$Y$537,AM37,Jadwal!$Z$7:$Z$537,"T",Jadwal!$AF$7:$AF$537,$AR$34)+COUNTIFS(Jadwal!$AI$7:$AI$537,AM37,Jadwal!$AJ$7:$AJ$537,"T",Jadwal!$AP$7:$AP$537,$AR$34)+COUNTIFS(Jadwal!$AS$7:$AS$537,AM37,Jadwal!$AT$7:$AT$537,"T",Jadwal!$AZ$7:$AZ$537,$AR$34)</f>
        <v>0</v>
      </c>
      <c r="AS37" s="252">
        <f>COUNTIFS(Jadwal!$D$7:$D$537,AM37,Jadwal!$E$7:$E$537,"P",Jadwal!$L$7:$L$537,$AR$34)+COUNTIFS(Jadwal!$O$7:$O$537,AM37,Jadwal!$P$7:$P$537,"P",Jadwal!$V$7:$V$537,$AR$34)+COUNTIFS(Jadwal!$Y$7:$Y$537,AM37,Jadwal!$Z$7:$Z$537,"P",Jadwal!$AF$7:$AF$537,$AR$34)+COUNTIFS(Jadwal!$AI$7:$AI$537,AM37,Jadwal!$AJ$7:$AJ$537,"P",Jadwal!$AP$7:$AP$537,$AR$34)+COUNTIFS(Jadwal!$AS$7:$AS$537,AM37,Jadwal!$AT$7:$AT$537,"P",Jadwal!$AZ$7:$AZ$537,$AR$34)</f>
        <v>0</v>
      </c>
      <c r="AT37" s="221"/>
      <c r="AU37" s="221"/>
      <c r="AV37" s="221"/>
      <c r="AW37" s="221"/>
      <c r="AX37" s="221"/>
      <c r="AY37" s="221"/>
      <c r="AZ37" s="221"/>
      <c r="BA37" s="221"/>
      <c r="BB37" s="221"/>
      <c r="BC37" s="221"/>
    </row>
    <row r="38">
      <c r="A38" s="239">
        <v>4.0</v>
      </c>
      <c r="B38" s="798" t="s">
        <v>327</v>
      </c>
      <c r="C38" s="799" t="s">
        <v>691</v>
      </c>
      <c r="D38" s="821" t="s">
        <v>169</v>
      </c>
      <c r="E38" s="231"/>
      <c r="F38" s="231"/>
      <c r="G38" s="243"/>
      <c r="H38" s="243"/>
      <c r="I38" s="239"/>
      <c r="J38" s="823" t="s">
        <v>679</v>
      </c>
      <c r="K38" s="590"/>
      <c r="L38" s="590"/>
      <c r="M38" s="590"/>
      <c r="N38" s="248"/>
      <c r="O38" s="248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87"/>
      <c r="AA38" s="287"/>
      <c r="AB38" s="287"/>
      <c r="AC38" s="287"/>
      <c r="AD38" s="288"/>
      <c r="AE38" s="288"/>
      <c r="AF38" s="92"/>
      <c r="AG38" s="92"/>
      <c r="AH38" s="92"/>
      <c r="AI38" s="92"/>
      <c r="AJ38" s="252"/>
      <c r="AK38" s="221"/>
      <c r="AL38" s="252">
        <v>3.0</v>
      </c>
      <c r="AM38" s="821" t="s">
        <v>328</v>
      </c>
      <c r="AN38" s="804">
        <v>3.0</v>
      </c>
      <c r="AO38" s="807" t="s">
        <v>434</v>
      </c>
      <c r="AP38" s="252">
        <f>COUNTIFS(Jadwal!$D$7:$D$537,AM38,Jadwal!$E$7:$E$537,"T",Jadwal!$L$7:$L$537,$AP$34)+COUNTIFS(Jadwal!$O$7:$O$537,AM38,Jadwal!$P$7:$P$537,"T",Jadwal!$V$7:$V$537,$AP$34)+COUNTIFS(Jadwal!$Y$7:$Y$537,AM38,Jadwal!$Z$7:$Z$537,"T",Jadwal!$AF$7:$AF$537,$AP$34)+COUNTIFS(Jadwal!$AI$7:$AI$537,AM38,Jadwal!$AJ$7:$AJ$537,"T",Jadwal!$AP$7:$AP$537,$AP$34)+COUNTIFS(Jadwal!$AS$7:$AS$537,AM38,Jadwal!$AT$7:$AT$537,"T",Jadwal!$AZ$7:$AZ$537,$AP$34)</f>
        <v>3</v>
      </c>
      <c r="AQ38" s="252">
        <f>COUNTIFS(Jadwal!$D$7:$D$537,AM38,Jadwal!$E$7:$E$537,"P",Jadwal!$L$7:$L$537,$AP$34)+COUNTIFS(Jadwal!$O$7:$O$537,AM38,Jadwal!$P$7:$P$537,"P",Jadwal!$V$7:$V$537,$AP$34)+COUNTIFS(Jadwal!$Y$7:$Y$537,AM38,Jadwal!$Z$7:$Z$537,"P",Jadwal!$AF$7:$AF$537,$AP$34)+COUNTIFS(Jadwal!$AI$7:$AI$537,AM38,Jadwal!$AJ$7:$AJ$537,"P",Jadwal!$AP$7:$AP$537,$AP$34)+COUNTIFS(Jadwal!$AS$7:$AS$537,AM38,Jadwal!$AT$7:$AT$537,"P",Jadwal!$AZ$7:$AZ$537,$AP$34)</f>
        <v>0</v>
      </c>
      <c r="AR38" s="252">
        <f>COUNTIFS(Jadwal!$D$7:$D$537,AM38,Jadwal!$E$7:$E$537,"T",Jadwal!$L$7:$L$537,$AR$34)+COUNTIFS(Jadwal!$O$7:$O$537,AM38,Jadwal!$P$7:$P$537,"T",Jadwal!$V$7:$V$537,$AR$34)+COUNTIFS(Jadwal!$Y$7:$Y$537,AM38,Jadwal!$Z$7:$Z$537,"T",Jadwal!$AF$7:$AF$537,$AR$34)+COUNTIFS(Jadwal!$AI$7:$AI$537,AM38,Jadwal!$AJ$7:$AJ$537,"T",Jadwal!$AP$7:$AP$537,$AR$34)+COUNTIFS(Jadwal!$AS$7:$AS$537,AM38,Jadwal!$AT$7:$AT$537,"T",Jadwal!$AZ$7:$AZ$537,$AR$34)</f>
        <v>0</v>
      </c>
      <c r="AS38" s="252">
        <f>COUNTIFS(Jadwal!$D$7:$D$537,AM38,Jadwal!$E$7:$E$537,"P",Jadwal!$L$7:$L$537,$AR$34)+COUNTIFS(Jadwal!$O$7:$O$537,AM38,Jadwal!$P$7:$P$537,"P",Jadwal!$V$7:$V$537,$AR$34)+COUNTIFS(Jadwal!$Y$7:$Y$537,AM38,Jadwal!$Z$7:$Z$537,"P",Jadwal!$AF$7:$AF$537,$AR$34)+COUNTIFS(Jadwal!$AI$7:$AI$537,AM38,Jadwal!$AJ$7:$AJ$537,"P",Jadwal!$AP$7:$AP$537,$AR$34)+COUNTIFS(Jadwal!$AS$7:$AS$537,AM38,Jadwal!$AT$7:$AT$537,"P",Jadwal!$AZ$7:$AZ$537,$AR$34)</f>
        <v>0</v>
      </c>
      <c r="AT38" s="221"/>
      <c r="AU38" s="221"/>
      <c r="AV38" s="221"/>
      <c r="AW38" s="221"/>
      <c r="AX38" s="221"/>
      <c r="AY38" s="221"/>
      <c r="AZ38" s="221"/>
      <c r="BA38" s="221"/>
      <c r="BB38" s="221"/>
      <c r="BC38" s="221"/>
    </row>
    <row r="39" ht="12.75" customHeight="1">
      <c r="A39" s="239">
        <v>5.0</v>
      </c>
      <c r="B39" s="798" t="s">
        <v>165</v>
      </c>
      <c r="C39" s="799" t="s">
        <v>692</v>
      </c>
      <c r="D39" s="821" t="s">
        <v>276</v>
      </c>
      <c r="E39" s="231"/>
      <c r="F39" s="231"/>
      <c r="G39" s="243"/>
      <c r="H39" s="243"/>
      <c r="I39" s="239"/>
      <c r="J39" s="823" t="s">
        <v>688</v>
      </c>
      <c r="K39" s="590"/>
      <c r="L39" s="590"/>
      <c r="M39" s="590"/>
      <c r="N39" s="248"/>
      <c r="O39" s="248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87"/>
      <c r="AA39" s="287"/>
      <c r="AB39" s="287"/>
      <c r="AC39" s="287"/>
      <c r="AD39" s="288"/>
      <c r="AE39" s="288"/>
      <c r="AF39" s="92"/>
      <c r="AG39" s="92"/>
      <c r="AH39" s="92"/>
      <c r="AI39" s="92"/>
      <c r="AJ39" s="252"/>
      <c r="AK39" s="221"/>
      <c r="AL39" s="252">
        <v>4.0</v>
      </c>
      <c r="AM39" s="821" t="s">
        <v>169</v>
      </c>
      <c r="AN39" s="804">
        <v>3.0</v>
      </c>
      <c r="AO39" s="807" t="s">
        <v>434</v>
      </c>
      <c r="AP39" s="252">
        <f>COUNTIFS(Jadwal!$D$7:$D$537,AM39,Jadwal!$E$7:$E$537,"T",Jadwal!$L$7:$L$537,$AP$34)+COUNTIFS(Jadwal!$O$7:$O$537,AM39,Jadwal!$P$7:$P$537,"T",Jadwal!$V$7:$V$537,$AP$34)+COUNTIFS(Jadwal!$Y$7:$Y$537,AM39,Jadwal!$Z$7:$Z$537,"T",Jadwal!$AF$7:$AF$537,$AP$34)+COUNTIFS(Jadwal!$AI$7:$AI$537,AM39,Jadwal!$AJ$7:$AJ$537,"T",Jadwal!$AP$7:$AP$537,$AP$34)+COUNTIFS(Jadwal!$AS$7:$AS$537,AM39,Jadwal!$AT$7:$AT$537,"T",Jadwal!$AZ$7:$AZ$537,$AP$34)</f>
        <v>3</v>
      </c>
      <c r="AQ39" s="252">
        <f>COUNTIFS(Jadwal!$D$7:$D$537,AM39,Jadwal!$E$7:$E$537,"P",Jadwal!$L$7:$L$537,$AP$34)+COUNTIFS(Jadwal!$O$7:$O$537,AM39,Jadwal!$P$7:$P$537,"P",Jadwal!$V$7:$V$537,$AP$34)+COUNTIFS(Jadwal!$Y$7:$Y$537,AM39,Jadwal!$Z$7:$Z$537,"P",Jadwal!$AF$7:$AF$537,$AP$34)+COUNTIFS(Jadwal!$AI$7:$AI$537,AM39,Jadwal!$AJ$7:$AJ$537,"P",Jadwal!$AP$7:$AP$537,$AP$34)+COUNTIFS(Jadwal!$AS$7:$AS$537,AM39,Jadwal!$AT$7:$AT$537,"P",Jadwal!$AZ$7:$AZ$537,$AP$34)</f>
        <v>0</v>
      </c>
      <c r="AR39" s="252">
        <f>COUNTIFS(Jadwal!$D$7:$D$537,AM39,Jadwal!$E$7:$E$537,"T",Jadwal!$L$7:$L$537,$AR$34)+COUNTIFS(Jadwal!$O$7:$O$537,AM39,Jadwal!$P$7:$P$537,"T",Jadwal!$V$7:$V$537,$AR$34)+COUNTIFS(Jadwal!$Y$7:$Y$537,AM39,Jadwal!$Z$7:$Z$537,"T",Jadwal!$AF$7:$AF$537,$AR$34)+COUNTIFS(Jadwal!$AI$7:$AI$537,AM39,Jadwal!$AJ$7:$AJ$537,"T",Jadwal!$AP$7:$AP$537,$AR$34)+COUNTIFS(Jadwal!$AS$7:$AS$537,AM39,Jadwal!$AT$7:$AT$537,"T",Jadwal!$AZ$7:$AZ$537,$AR$34)</f>
        <v>0</v>
      </c>
      <c r="AS39" s="252">
        <f>COUNTIFS(Jadwal!$D$7:$D$537,AM39,Jadwal!$E$7:$E$537,"P",Jadwal!$L$7:$L$537,$AR$34)+COUNTIFS(Jadwal!$O$7:$O$537,AM39,Jadwal!$P$7:$P$537,"P",Jadwal!$V$7:$V$537,$AR$34)+COUNTIFS(Jadwal!$Y$7:$Y$537,AM39,Jadwal!$Z$7:$Z$537,"P",Jadwal!$AF$7:$AF$537,$AR$34)+COUNTIFS(Jadwal!$AI$7:$AI$537,AM39,Jadwal!$AJ$7:$AJ$537,"P",Jadwal!$AP$7:$AP$537,$AR$34)+COUNTIFS(Jadwal!$AS$7:$AS$537,AM39,Jadwal!$AT$7:$AT$537,"P",Jadwal!$AZ$7:$AZ$537,$AR$34)</f>
        <v>0</v>
      </c>
      <c r="AT39" s="221"/>
      <c r="AU39" s="221"/>
      <c r="AV39" s="221"/>
      <c r="AW39" s="221"/>
      <c r="AX39" s="221"/>
      <c r="AY39" s="221"/>
      <c r="AZ39" s="221"/>
      <c r="BA39" s="221"/>
      <c r="BB39" s="221"/>
      <c r="BC39" s="221"/>
    </row>
    <row r="40" ht="12.75" customHeight="1">
      <c r="A40" s="239">
        <v>6.0</v>
      </c>
      <c r="B40" s="798" t="s">
        <v>167</v>
      </c>
      <c r="C40" s="799" t="s">
        <v>693</v>
      </c>
      <c r="D40" s="821" t="s">
        <v>303</v>
      </c>
      <c r="E40" s="231"/>
      <c r="F40" s="231"/>
      <c r="G40" s="243"/>
      <c r="H40" s="243"/>
      <c r="I40" s="239"/>
      <c r="J40" s="823" t="s">
        <v>669</v>
      </c>
      <c r="K40" s="589"/>
      <c r="L40" s="590"/>
      <c r="M40" s="590"/>
      <c r="N40" s="248"/>
      <c r="O40" s="248"/>
      <c r="P40" s="248"/>
      <c r="Q40" s="247"/>
      <c r="R40" s="247"/>
      <c r="S40" s="247"/>
      <c r="T40" s="247"/>
      <c r="U40" s="247"/>
      <c r="V40" s="247"/>
      <c r="W40" s="247"/>
      <c r="X40" s="247"/>
      <c r="Y40" s="247"/>
      <c r="Z40" s="287"/>
      <c r="AA40" s="287"/>
      <c r="AB40" s="287"/>
      <c r="AC40" s="287"/>
      <c r="AD40" s="288"/>
      <c r="AE40" s="288"/>
      <c r="AF40" s="92"/>
      <c r="AG40" s="92"/>
      <c r="AH40" s="92"/>
      <c r="AI40" s="92"/>
      <c r="AJ40" s="252"/>
      <c r="AK40" s="221"/>
      <c r="AL40" s="252">
        <v>5.0</v>
      </c>
      <c r="AM40" s="821" t="s">
        <v>276</v>
      </c>
      <c r="AN40" s="804">
        <v>3.0</v>
      </c>
      <c r="AO40" s="807" t="s">
        <v>434</v>
      </c>
      <c r="AP40" s="252">
        <f>COUNTIFS(Jadwal!$D$7:$D$537,AM40,Jadwal!$E$7:$E$537,"T",Jadwal!$L$7:$L$537,$AP$34)+COUNTIFS(Jadwal!$O$7:$O$537,AM40,Jadwal!$P$7:$P$537,"T",Jadwal!$V$7:$V$537,$AP$34)+COUNTIFS(Jadwal!$Y$7:$Y$537,AM40,Jadwal!$Z$7:$Z$537,"T",Jadwal!$AF$7:$AF$537,$AP$34)+COUNTIFS(Jadwal!$AI$7:$AI$537,AM40,Jadwal!$AJ$7:$AJ$537,"T",Jadwal!$AP$7:$AP$537,$AP$34)+COUNTIFS(Jadwal!$AS$7:$AS$537,AM40,Jadwal!$AT$7:$AT$537,"T",Jadwal!$AZ$7:$AZ$537,$AP$34)</f>
        <v>3</v>
      </c>
      <c r="AQ40" s="252">
        <f>COUNTIFS(Jadwal!$D$7:$D$537,AM40,Jadwal!$E$7:$E$537,"P",Jadwal!$L$7:$L$537,$AP$34)+COUNTIFS(Jadwal!$O$7:$O$537,AM40,Jadwal!$P$7:$P$537,"P",Jadwal!$V$7:$V$537,$AP$34)+COUNTIFS(Jadwal!$Y$7:$Y$537,AM40,Jadwal!$Z$7:$Z$537,"P",Jadwal!$AF$7:$AF$537,$AP$34)+COUNTIFS(Jadwal!$AI$7:$AI$537,AM40,Jadwal!$AJ$7:$AJ$537,"P",Jadwal!$AP$7:$AP$537,$AP$34)+COUNTIFS(Jadwal!$AS$7:$AS$537,AM40,Jadwal!$AT$7:$AT$537,"P",Jadwal!$AZ$7:$AZ$537,$AP$34)</f>
        <v>0</v>
      </c>
      <c r="AR40" s="252">
        <f>COUNTIFS(Jadwal!$D$7:$D$537,AM40,Jadwal!$E$7:$E$537,"T",Jadwal!$L$7:$L$537,$AR$34)+COUNTIFS(Jadwal!$O$7:$O$537,AM40,Jadwal!$P$7:$P$537,"T",Jadwal!$V$7:$V$537,$AR$34)+COUNTIFS(Jadwal!$Y$7:$Y$537,AM40,Jadwal!$Z$7:$Z$537,"T",Jadwal!$AF$7:$AF$537,$AR$34)+COUNTIFS(Jadwal!$AI$7:$AI$537,AM40,Jadwal!$AJ$7:$AJ$537,"T",Jadwal!$AP$7:$AP$537,$AR$34)+COUNTIFS(Jadwal!$AS$7:$AS$537,AM40,Jadwal!$AT$7:$AT$537,"T",Jadwal!$AZ$7:$AZ$537,$AR$34)</f>
        <v>0</v>
      </c>
      <c r="AS40" s="252">
        <f>COUNTIFS(Jadwal!$D$7:$D$537,AM40,Jadwal!$E$7:$E$537,"P",Jadwal!$L$7:$L$537,$AR$34)+COUNTIFS(Jadwal!$O$7:$O$537,AM40,Jadwal!$P$7:$P$537,"P",Jadwal!$V$7:$V$537,$AR$34)+COUNTIFS(Jadwal!$Y$7:$Y$537,AM40,Jadwal!$Z$7:$Z$537,"P",Jadwal!$AF$7:$AF$537,$AR$34)+COUNTIFS(Jadwal!$AI$7:$AI$537,AM40,Jadwal!$AJ$7:$AJ$537,"P",Jadwal!$AP$7:$AP$537,$AR$34)+COUNTIFS(Jadwal!$AS$7:$AS$537,AM40,Jadwal!$AT$7:$AT$537,"P",Jadwal!$AZ$7:$AZ$537,$AR$34)</f>
        <v>0</v>
      </c>
      <c r="AT40" s="221"/>
      <c r="AU40" s="221"/>
      <c r="AV40" s="221"/>
      <c r="AW40" s="221"/>
      <c r="AX40" s="221"/>
      <c r="AY40" s="221"/>
      <c r="AZ40" s="221"/>
      <c r="BA40" s="221"/>
      <c r="BB40" s="221"/>
      <c r="BC40" s="221"/>
    </row>
    <row r="41" ht="12.75" customHeight="1">
      <c r="A41" s="239">
        <v>7.0</v>
      </c>
      <c r="B41" s="798" t="s">
        <v>161</v>
      </c>
      <c r="C41" s="799" t="s">
        <v>694</v>
      </c>
      <c r="D41" s="821" t="s">
        <v>162</v>
      </c>
      <c r="E41" s="231"/>
      <c r="F41" s="231"/>
      <c r="G41" s="243"/>
      <c r="H41" s="243"/>
      <c r="I41" s="239"/>
      <c r="J41" s="823" t="s">
        <v>529</v>
      </c>
      <c r="K41" s="589"/>
      <c r="L41" s="590"/>
      <c r="M41" s="590"/>
      <c r="N41" s="248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87"/>
      <c r="AA41" s="287"/>
      <c r="AB41" s="287"/>
      <c r="AC41" s="287"/>
      <c r="AD41" s="288"/>
      <c r="AE41" s="288"/>
      <c r="AF41" s="92"/>
      <c r="AG41" s="92"/>
      <c r="AH41" s="92"/>
      <c r="AI41" s="92"/>
      <c r="AJ41" s="252"/>
      <c r="AK41" s="221"/>
      <c r="AL41" s="252">
        <v>6.0</v>
      </c>
      <c r="AM41" s="821" t="s">
        <v>303</v>
      </c>
      <c r="AN41" s="804">
        <v>3.0</v>
      </c>
      <c r="AO41" s="807" t="s">
        <v>434</v>
      </c>
      <c r="AP41" s="252">
        <f>COUNTIFS(Jadwal!$D$7:$D$537,AM41,Jadwal!$E$7:$E$537,"T",Jadwal!$L$7:$L$537,$AP$34)+COUNTIFS(Jadwal!$O$7:$O$537,AM41,Jadwal!$P$7:$P$537,"T",Jadwal!$V$7:$V$537,$AP$34)+COUNTIFS(Jadwal!$Y$7:$Y$537,AM41,Jadwal!$Z$7:$Z$537,"T",Jadwal!$AF$7:$AF$537,$AP$34)+COUNTIFS(Jadwal!$AI$7:$AI$537,AM41,Jadwal!$AJ$7:$AJ$537,"T",Jadwal!$AP$7:$AP$537,$AP$34)+COUNTIFS(Jadwal!$AS$7:$AS$537,AM41,Jadwal!$AT$7:$AT$537,"T",Jadwal!$AZ$7:$AZ$537,$AP$34)</f>
        <v>3</v>
      </c>
      <c r="AQ41" s="252">
        <f>COUNTIFS(Jadwal!$D$7:$D$537,AM41,Jadwal!$E$7:$E$537,"P",Jadwal!$L$7:$L$537,$AP$34)+COUNTIFS(Jadwal!$O$7:$O$537,AM41,Jadwal!$P$7:$P$537,"P",Jadwal!$V$7:$V$537,$AP$34)+COUNTIFS(Jadwal!$Y$7:$Y$537,AM41,Jadwal!$Z$7:$Z$537,"P",Jadwal!$AF$7:$AF$537,$AP$34)+COUNTIFS(Jadwal!$AI$7:$AI$537,AM41,Jadwal!$AJ$7:$AJ$537,"P",Jadwal!$AP$7:$AP$537,$AP$34)+COUNTIFS(Jadwal!$AS$7:$AS$537,AM41,Jadwal!$AT$7:$AT$537,"P",Jadwal!$AZ$7:$AZ$537,$AP$34)</f>
        <v>0</v>
      </c>
      <c r="AR41" s="252">
        <f>COUNTIFS(Jadwal!$D$7:$D$537,AM41,Jadwal!$E$7:$E$537,"T",Jadwal!$L$7:$L$537,$AR$34)+COUNTIFS(Jadwal!$O$7:$O$537,AM41,Jadwal!$P$7:$P$537,"T",Jadwal!$V$7:$V$537,$AR$34)+COUNTIFS(Jadwal!$Y$7:$Y$537,AM41,Jadwal!$Z$7:$Z$537,"T",Jadwal!$AF$7:$AF$537,$AR$34)+COUNTIFS(Jadwal!$AI$7:$AI$537,AM41,Jadwal!$AJ$7:$AJ$537,"T",Jadwal!$AP$7:$AP$537,$AR$34)+COUNTIFS(Jadwal!$AS$7:$AS$537,AM41,Jadwal!$AT$7:$AT$537,"T",Jadwal!$AZ$7:$AZ$537,$AR$34)</f>
        <v>0</v>
      </c>
      <c r="AS41" s="252">
        <f>COUNTIFS(Jadwal!$D$7:$D$537,AM41,Jadwal!$E$7:$E$537,"P",Jadwal!$L$7:$L$537,$AR$34)+COUNTIFS(Jadwal!$O$7:$O$537,AM41,Jadwal!$P$7:$P$537,"P",Jadwal!$V$7:$V$537,$AR$34)+COUNTIFS(Jadwal!$Y$7:$Y$537,AM41,Jadwal!$Z$7:$Z$537,"P",Jadwal!$AF$7:$AF$537,$AR$34)+COUNTIFS(Jadwal!$AI$7:$AI$537,AM41,Jadwal!$AJ$7:$AJ$537,"P",Jadwal!$AP$7:$AP$537,$AR$34)+COUNTIFS(Jadwal!$AS$7:$AS$537,AM41,Jadwal!$AT$7:$AT$537,"P",Jadwal!$AZ$7:$AZ$537,$AR$34)</f>
        <v>0</v>
      </c>
      <c r="AT41" s="221"/>
      <c r="AU41" s="221"/>
      <c r="AV41" s="221"/>
      <c r="AW41" s="221"/>
      <c r="AX41" s="221"/>
      <c r="AY41" s="221"/>
      <c r="AZ41" s="221"/>
      <c r="BA41" s="221"/>
      <c r="BB41" s="221"/>
      <c r="BC41" s="221"/>
    </row>
    <row r="42" ht="12.75" customHeight="1">
      <c r="A42" s="239">
        <v>8.0</v>
      </c>
      <c r="B42" s="798" t="s">
        <v>695</v>
      </c>
      <c r="C42" s="799" t="s">
        <v>696</v>
      </c>
      <c r="D42" s="541" t="s">
        <v>166</v>
      </c>
      <c r="E42" s="239"/>
      <c r="F42" s="239"/>
      <c r="G42" s="246"/>
      <c r="H42" s="246"/>
      <c r="I42" s="239"/>
      <c r="J42" s="823" t="s">
        <v>354</v>
      </c>
      <c r="K42" s="590"/>
      <c r="L42" s="828"/>
      <c r="M42" s="828"/>
      <c r="N42" s="246"/>
      <c r="O42" s="239"/>
      <c r="P42" s="239"/>
      <c r="Q42" s="247"/>
      <c r="R42" s="247"/>
      <c r="S42" s="247"/>
      <c r="T42" s="239"/>
      <c r="U42" s="247"/>
      <c r="V42" s="224"/>
      <c r="W42" s="224"/>
      <c r="X42" s="221"/>
      <c r="Y42" s="221"/>
      <c r="Z42" s="221"/>
      <c r="AA42" s="221"/>
      <c r="AB42" s="226"/>
      <c r="AC42" s="226"/>
      <c r="AD42" s="226"/>
      <c r="AE42" s="221"/>
      <c r="AF42" s="221"/>
      <c r="AG42" s="221"/>
      <c r="AH42" s="221"/>
      <c r="AI42" s="221"/>
      <c r="AJ42" s="221"/>
      <c r="AK42" s="221"/>
      <c r="AL42" s="252">
        <v>7.0</v>
      </c>
      <c r="AM42" s="821" t="s">
        <v>162</v>
      </c>
      <c r="AN42" s="804">
        <v>2.0</v>
      </c>
      <c r="AO42" s="252" t="s">
        <v>407</v>
      </c>
      <c r="AP42" s="634">
        <v>2.0</v>
      </c>
      <c r="AQ42" s="252">
        <f>COUNTIFS(Jadwal!$D$7:$D$537,AM42,Jadwal!$E$7:$E$537,"P",Jadwal!$L$7:$L$537,$AP$34)+COUNTIFS(Jadwal!$O$7:$O$537,AM42,Jadwal!$P$7:$P$537,"P",Jadwal!$V$7:$V$537,$AP$34)+COUNTIFS(Jadwal!$Y$7:$Y$537,AM42,Jadwal!$Z$7:$Z$537,"P",Jadwal!$AF$7:$AF$537,$AP$34)+COUNTIFS(Jadwal!$AI$7:$AI$537,AM42,Jadwal!$AJ$7:$AJ$537,"P",Jadwal!$AP$7:$AP$537,$AP$34)+COUNTIFS(Jadwal!$AS$7:$AS$537,AM42,Jadwal!$AT$7:$AT$537,"P",Jadwal!$AZ$7:$AZ$537,$AP$34)</f>
        <v>0</v>
      </c>
      <c r="AR42" s="252">
        <f>COUNTIFS(Jadwal!$D$7:$D$537,AM42,Jadwal!$E$7:$E$537,"T",Jadwal!$L$7:$L$537,$AR$34)+COUNTIFS(Jadwal!$O$7:$O$537,AM42,Jadwal!$P$7:$P$537,"T",Jadwal!$V$7:$V$537,$AR$34)+COUNTIFS(Jadwal!$Y$7:$Y$537,AM42,Jadwal!$Z$7:$Z$537,"T",Jadwal!$AF$7:$AF$537,$AR$34)+COUNTIFS(Jadwal!$AI$7:$AI$537,AM42,Jadwal!$AJ$7:$AJ$537,"T",Jadwal!$AP$7:$AP$537,$AR$34)+COUNTIFS(Jadwal!$AS$7:$AS$537,AM42,Jadwal!$AT$7:$AT$537,"T",Jadwal!$AZ$7:$AZ$537,$AR$34)</f>
        <v>0</v>
      </c>
      <c r="AS42" s="252">
        <f>COUNTIFS(Jadwal!$D$7:$D$537,AM42,Jadwal!$E$7:$E$537,"P",Jadwal!$L$7:$L$537,$AR$34)+COUNTIFS(Jadwal!$O$7:$O$537,AM42,Jadwal!$P$7:$P$537,"P",Jadwal!$V$7:$V$537,$AR$34)+COUNTIFS(Jadwal!$Y$7:$Y$537,AM42,Jadwal!$Z$7:$Z$537,"P",Jadwal!$AF$7:$AF$537,$AR$34)+COUNTIFS(Jadwal!$AI$7:$AI$537,AM42,Jadwal!$AJ$7:$AJ$537,"P",Jadwal!$AP$7:$AP$537,$AR$34)+COUNTIFS(Jadwal!$AS$7:$AS$537,AM42,Jadwal!$AT$7:$AT$537,"P",Jadwal!$AZ$7:$AZ$537,$AR$34)</f>
        <v>0</v>
      </c>
      <c r="AT42" s="221"/>
      <c r="AU42" s="221"/>
      <c r="AV42" s="221"/>
      <c r="AW42" s="221"/>
      <c r="AX42" s="221"/>
      <c r="AY42" s="221"/>
      <c r="AZ42" s="221"/>
      <c r="BA42" s="221"/>
      <c r="BB42" s="221"/>
      <c r="BC42" s="221"/>
    </row>
    <row r="43" ht="12.75" customHeight="1">
      <c r="A43" s="239">
        <v>9.0</v>
      </c>
      <c r="B43" s="816"/>
      <c r="C43" s="816"/>
      <c r="D43" s="231"/>
      <c r="E43" s="239"/>
      <c r="F43" s="239"/>
      <c r="G43" s="246"/>
      <c r="H43" s="246"/>
      <c r="I43" s="239"/>
      <c r="J43" s="246"/>
      <c r="K43" s="239"/>
      <c r="L43" s="246"/>
      <c r="M43" s="246"/>
      <c r="N43" s="246"/>
      <c r="O43" s="239"/>
      <c r="P43" s="239"/>
      <c r="Q43" s="247"/>
      <c r="R43" s="247"/>
      <c r="S43" s="247"/>
      <c r="T43" s="239"/>
      <c r="U43" s="247"/>
      <c r="V43" s="224"/>
      <c r="W43" s="224"/>
      <c r="X43" s="221"/>
      <c r="Y43" s="221"/>
      <c r="Z43" s="221"/>
      <c r="AA43" s="221"/>
      <c r="AB43" s="226"/>
      <c r="AC43" s="226"/>
      <c r="AD43" s="226"/>
      <c r="AE43" s="221"/>
      <c r="AF43" s="221"/>
      <c r="AG43" s="221"/>
      <c r="AH43" s="221"/>
      <c r="AI43" s="221"/>
      <c r="AJ43" s="221"/>
      <c r="AK43" s="221"/>
      <c r="AL43" s="252">
        <v>8.0</v>
      </c>
      <c r="AM43" s="541" t="s">
        <v>166</v>
      </c>
      <c r="AN43" s="804">
        <v>2.0</v>
      </c>
      <c r="AO43" s="634" t="s">
        <v>407</v>
      </c>
      <c r="AP43" s="634">
        <v>2.0</v>
      </c>
      <c r="AQ43" s="252">
        <f>COUNTIFS(Jadwal!$D$7:$D$537,AM43,Jadwal!$E$7:$E$537,"P",Jadwal!$L$7:$L$537,$AP$34)+COUNTIFS(Jadwal!$O$7:$O$537,AM43,Jadwal!$P$7:$P$537,"P",Jadwal!$V$7:$V$537,$AP$34)+COUNTIFS(Jadwal!$Y$7:$Y$537,AM43,Jadwal!$Z$7:$Z$537,"P",Jadwal!$AF$7:$AF$537,$AP$34)+COUNTIFS(Jadwal!$AI$7:$AI$537,AM43,Jadwal!$AJ$7:$AJ$537,"P",Jadwal!$AP$7:$AP$537,$AP$34)+COUNTIFS(Jadwal!$AS$7:$AS$537,AM43,Jadwal!$AT$7:$AT$537,"P",Jadwal!$AZ$7:$AZ$537,$AP$34)</f>
        <v>0</v>
      </c>
      <c r="AR43" s="252">
        <f>COUNTIFS(Jadwal!$D$7:$D$537,AM43,Jadwal!$E$7:$E$537,"T",Jadwal!$L$7:$L$537,$AR$34)+COUNTIFS(Jadwal!$O$7:$O$537,AM43,Jadwal!$P$7:$P$537,"T",Jadwal!$V$7:$V$537,$AR$34)+COUNTIFS(Jadwal!$Y$7:$Y$537,AM43,Jadwal!$Z$7:$Z$537,"T",Jadwal!$AF$7:$AF$537,$AR$34)+COUNTIFS(Jadwal!$AI$7:$AI$537,AM43,Jadwal!$AJ$7:$AJ$537,"T",Jadwal!$AP$7:$AP$537,$AR$34)+COUNTIFS(Jadwal!$AS$7:$AS$537,AM43,Jadwal!$AT$7:$AT$537,"T",Jadwal!$AZ$7:$AZ$537,$AR$34)</f>
        <v>0</v>
      </c>
      <c r="AS43" s="252">
        <f>COUNTIFS(Jadwal!$D$7:$D$537,AM43,Jadwal!$E$7:$E$537,"P",Jadwal!$L$7:$L$537,$AR$34)+COUNTIFS(Jadwal!$O$7:$O$537,AM43,Jadwal!$P$7:$P$537,"P",Jadwal!$V$7:$V$537,$AR$34)+COUNTIFS(Jadwal!$Y$7:$Y$537,AM43,Jadwal!$Z$7:$Z$537,"P",Jadwal!$AF$7:$AF$537,$AR$34)+COUNTIFS(Jadwal!$AI$7:$AI$537,AM43,Jadwal!$AJ$7:$AJ$537,"P",Jadwal!$AP$7:$AP$537,$AR$34)+COUNTIFS(Jadwal!$AS$7:$AS$537,AM43,Jadwal!$AT$7:$AT$537,"P",Jadwal!$AZ$7:$AZ$537,$AR$34)</f>
        <v>0</v>
      </c>
      <c r="AT43" s="221"/>
      <c r="AU43" s="221"/>
      <c r="AV43" s="221"/>
      <c r="AW43" s="221"/>
      <c r="AX43" s="221"/>
      <c r="AY43" s="221"/>
      <c r="AZ43" s="221"/>
      <c r="BA43" s="221"/>
      <c r="BB43" s="221"/>
      <c r="BC43" s="221"/>
    </row>
    <row r="44" ht="12.75" customHeight="1">
      <c r="A44" s="239">
        <v>10.0</v>
      </c>
      <c r="B44" s="816"/>
      <c r="C44" s="816"/>
      <c r="D44" s="231"/>
      <c r="E44" s="239"/>
      <c r="F44" s="239"/>
      <c r="G44" s="246"/>
      <c r="H44" s="246"/>
      <c r="I44" s="239"/>
      <c r="J44" s="246"/>
      <c r="K44" s="239"/>
      <c r="L44" s="246"/>
      <c r="M44" s="246"/>
      <c r="N44" s="246"/>
      <c r="O44" s="239"/>
      <c r="P44" s="239"/>
      <c r="Q44" s="247"/>
      <c r="R44" s="247"/>
      <c r="S44" s="247"/>
      <c r="T44" s="239"/>
      <c r="U44" s="247"/>
      <c r="V44" s="224"/>
      <c r="W44" s="224"/>
      <c r="X44" s="221"/>
      <c r="Y44" s="221"/>
      <c r="Z44" s="221"/>
      <c r="AA44" s="221"/>
      <c r="AB44" s="226"/>
      <c r="AC44" s="226"/>
      <c r="AD44" s="226"/>
      <c r="AE44" s="221"/>
      <c r="AF44" s="221"/>
      <c r="AG44" s="221"/>
      <c r="AH44" s="221"/>
      <c r="AI44" s="221"/>
      <c r="AJ44" s="221"/>
      <c r="AK44" s="221"/>
      <c r="AL44" s="252">
        <v>9.0</v>
      </c>
      <c r="AM44" s="231"/>
      <c r="AN44" s="252"/>
      <c r="AO44" s="252"/>
      <c r="AP44" s="252"/>
      <c r="AQ44" s="252"/>
      <c r="AR44" s="252"/>
      <c r="AS44" s="252"/>
      <c r="AT44" s="221"/>
      <c r="AU44" s="221"/>
      <c r="AV44" s="221"/>
      <c r="AW44" s="221"/>
      <c r="AX44" s="221"/>
      <c r="AY44" s="221"/>
      <c r="AZ44" s="221"/>
      <c r="BA44" s="221"/>
      <c r="BB44" s="221"/>
      <c r="BC44" s="221"/>
    </row>
    <row r="45" ht="12.75" customHeight="1">
      <c r="A45" s="221"/>
      <c r="B45" s="818"/>
      <c r="C45" s="818"/>
      <c r="D45" s="222"/>
      <c r="E45" s="221"/>
      <c r="F45" s="221"/>
      <c r="G45" s="223"/>
      <c r="H45" s="223"/>
      <c r="I45" s="221"/>
      <c r="J45" s="223"/>
      <c r="K45" s="221"/>
      <c r="L45" s="223"/>
      <c r="M45" s="223"/>
      <c r="N45" s="223"/>
      <c r="O45" s="221"/>
      <c r="P45" s="221"/>
      <c r="Q45" s="224"/>
      <c r="R45" s="225"/>
      <c r="S45" s="225"/>
      <c r="T45" s="221"/>
      <c r="U45" s="224"/>
      <c r="V45" s="224"/>
      <c r="W45" s="224"/>
      <c r="X45" s="221"/>
      <c r="Y45" s="221"/>
      <c r="Z45" s="221"/>
      <c r="AA45" s="221"/>
      <c r="AB45" s="226"/>
      <c r="AC45" s="226"/>
      <c r="AD45" s="226"/>
      <c r="AE45" s="221"/>
      <c r="AF45" s="221"/>
      <c r="AG45" s="221"/>
      <c r="AH45" s="221"/>
      <c r="AI45" s="221"/>
      <c r="AJ45" s="221"/>
      <c r="AK45" s="221"/>
      <c r="AL45" s="252">
        <v>10.0</v>
      </c>
      <c r="AM45" s="279"/>
      <c r="AN45" s="252"/>
      <c r="AO45" s="252"/>
      <c r="AP45" s="252"/>
      <c r="AQ45" s="252"/>
      <c r="AR45" s="252"/>
      <c r="AS45" s="252"/>
      <c r="AT45" s="221"/>
      <c r="AU45" s="221"/>
      <c r="AV45" s="221"/>
      <c r="AW45" s="221"/>
      <c r="AX45" s="221"/>
      <c r="AY45" s="221"/>
      <c r="AZ45" s="221"/>
      <c r="BA45" s="221"/>
      <c r="BB45" s="221"/>
      <c r="BC45" s="221"/>
    </row>
    <row r="46" ht="12.75" customHeight="1">
      <c r="A46" s="221"/>
      <c r="B46" s="818"/>
      <c r="C46" s="818"/>
      <c r="D46" s="222"/>
      <c r="E46" s="221"/>
      <c r="F46" s="221"/>
      <c r="G46" s="223"/>
      <c r="H46" s="223"/>
      <c r="I46" s="221"/>
      <c r="J46" s="223"/>
      <c r="K46" s="221"/>
      <c r="L46" s="223"/>
      <c r="M46" s="223"/>
      <c r="N46" s="223"/>
      <c r="O46" s="221"/>
      <c r="P46" s="221"/>
      <c r="Q46" s="224"/>
      <c r="R46" s="225"/>
      <c r="S46" s="225"/>
      <c r="T46" s="221"/>
      <c r="U46" s="224"/>
      <c r="V46" s="224"/>
      <c r="W46" s="224"/>
      <c r="X46" s="221"/>
      <c r="Y46" s="221"/>
      <c r="Z46" s="221"/>
      <c r="AA46" s="221"/>
      <c r="AB46" s="226"/>
      <c r="AC46" s="226"/>
      <c r="AD46" s="226"/>
      <c r="AE46" s="221"/>
      <c r="AF46" s="221"/>
      <c r="AG46" s="221"/>
      <c r="AH46" s="221"/>
      <c r="AI46" s="221"/>
      <c r="AJ46" s="221"/>
      <c r="AK46" s="221"/>
      <c r="AL46" s="92"/>
      <c r="AM46" s="92"/>
      <c r="AN46" s="92"/>
      <c r="AO46" s="92"/>
      <c r="AP46" s="221"/>
      <c r="AQ46" s="221"/>
      <c r="AR46" s="221"/>
      <c r="AS46" s="221"/>
      <c r="AT46" s="221"/>
      <c r="AU46" s="221"/>
      <c r="AV46" s="221"/>
      <c r="AW46" s="221"/>
      <c r="AX46" s="221"/>
      <c r="AY46" s="221"/>
      <c r="AZ46" s="221"/>
      <c r="BA46" s="221"/>
      <c r="BB46" s="221"/>
      <c r="BC46" s="221"/>
    </row>
    <row r="47" ht="12.75" customHeight="1">
      <c r="A47" s="227" t="s">
        <v>461</v>
      </c>
      <c r="B47" s="818"/>
      <c r="C47" s="818"/>
      <c r="D47" s="222"/>
      <c r="E47" s="221"/>
      <c r="F47" s="221"/>
      <c r="G47" s="223"/>
      <c r="H47" s="223"/>
      <c r="I47" s="221"/>
      <c r="J47" s="223"/>
      <c r="K47" s="221"/>
      <c r="L47" s="223"/>
      <c r="M47" s="223"/>
      <c r="N47" s="223"/>
      <c r="O47" s="221"/>
      <c r="P47" s="221"/>
      <c r="Q47" s="224"/>
      <c r="R47" s="225"/>
      <c r="S47" s="225"/>
      <c r="T47" s="221"/>
      <c r="U47" s="224"/>
      <c r="V47" s="224"/>
      <c r="W47" s="224"/>
      <c r="X47" s="221"/>
      <c r="Y47" s="221"/>
      <c r="Z47" s="221"/>
      <c r="AA47" s="221"/>
      <c r="AB47" s="226"/>
      <c r="AC47" s="226"/>
      <c r="AD47" s="226"/>
      <c r="AE47" s="221"/>
      <c r="AF47" s="221"/>
      <c r="AG47" s="221"/>
      <c r="AH47" s="221"/>
      <c r="AI47" s="221"/>
      <c r="AJ47" s="221"/>
      <c r="AK47" s="221"/>
      <c r="AL47" s="280" t="s">
        <v>462</v>
      </c>
      <c r="AM47" s="281"/>
      <c r="AN47" s="92"/>
      <c r="AO47" s="92"/>
      <c r="AP47" s="92"/>
      <c r="AQ47" s="92"/>
      <c r="AR47" s="92"/>
      <c r="AS47" s="92"/>
      <c r="AT47" s="221"/>
      <c r="AU47" s="221"/>
      <c r="AV47" s="221"/>
      <c r="AW47" s="221"/>
      <c r="AX47" s="221"/>
      <c r="AY47" s="221"/>
      <c r="AZ47" s="221"/>
      <c r="BA47" s="221"/>
      <c r="BB47" s="221"/>
      <c r="BC47" s="221"/>
    </row>
    <row r="48" ht="51.0" customHeight="1">
      <c r="A48" s="231" t="s">
        <v>372</v>
      </c>
      <c r="B48" s="819" t="s">
        <v>11</v>
      </c>
      <c r="C48" s="817" t="s">
        <v>373</v>
      </c>
      <c r="D48" s="233" t="s">
        <v>374</v>
      </c>
      <c r="E48" s="233" t="s">
        <v>375</v>
      </c>
      <c r="F48" s="231" t="s">
        <v>376</v>
      </c>
      <c r="G48" s="232" t="s">
        <v>377</v>
      </c>
      <c r="H48" s="232" t="s">
        <v>378</v>
      </c>
      <c r="I48" s="232" t="s">
        <v>379</v>
      </c>
      <c r="J48" s="231" t="s">
        <v>13</v>
      </c>
      <c r="K48" s="231" t="s">
        <v>14</v>
      </c>
      <c r="L48" s="231" t="s">
        <v>15</v>
      </c>
      <c r="M48" s="231" t="s">
        <v>16</v>
      </c>
      <c r="N48" s="231" t="s">
        <v>380</v>
      </c>
      <c r="O48" s="231" t="s">
        <v>381</v>
      </c>
      <c r="P48" s="231" t="s">
        <v>382</v>
      </c>
      <c r="Q48" s="231" t="s">
        <v>383</v>
      </c>
      <c r="R48" s="232" t="s">
        <v>384</v>
      </c>
      <c r="S48" s="232" t="s">
        <v>424</v>
      </c>
      <c r="T48" s="231" t="s">
        <v>385</v>
      </c>
      <c r="U48" s="231" t="s">
        <v>386</v>
      </c>
      <c r="V48" s="224"/>
      <c r="W48" s="224"/>
      <c r="X48" s="221"/>
      <c r="Y48" s="221"/>
      <c r="Z48" s="221"/>
      <c r="AA48" s="221"/>
      <c r="AB48" s="226"/>
      <c r="AC48" s="226"/>
      <c r="AD48" s="226"/>
      <c r="AE48" s="221"/>
      <c r="AF48" s="221"/>
      <c r="AG48" s="221"/>
      <c r="AH48" s="221"/>
      <c r="AI48" s="221"/>
      <c r="AJ48" s="221"/>
      <c r="AK48" s="221"/>
      <c r="AL48" s="234" t="s">
        <v>372</v>
      </c>
      <c r="AM48" s="234" t="s">
        <v>12</v>
      </c>
      <c r="AN48" s="234" t="s">
        <v>376</v>
      </c>
      <c r="AO48" s="234" t="s">
        <v>403</v>
      </c>
      <c r="AP48" s="236" t="s">
        <v>210</v>
      </c>
      <c r="AQ48" s="237"/>
      <c r="AR48" s="282"/>
      <c r="AS48" s="283"/>
      <c r="AT48" s="221"/>
      <c r="AU48" s="221"/>
      <c r="AV48" s="221"/>
      <c r="AW48" s="221"/>
      <c r="AX48" s="221"/>
      <c r="AY48" s="221"/>
      <c r="AZ48" s="221"/>
      <c r="BA48" s="221"/>
      <c r="BB48" s="221"/>
      <c r="BC48" s="221"/>
    </row>
    <row r="49" ht="25.5" customHeight="1">
      <c r="A49" s="239">
        <v>1.0</v>
      </c>
      <c r="B49" s="793" t="s">
        <v>255</v>
      </c>
      <c r="C49" s="794" t="s">
        <v>486</v>
      </c>
      <c r="D49" s="829" t="s">
        <v>256</v>
      </c>
      <c r="E49" s="231"/>
      <c r="F49" s="243"/>
      <c r="G49" s="243"/>
      <c r="H49" s="239"/>
      <c r="I49" s="252"/>
      <c r="J49" s="811" t="s">
        <v>507</v>
      </c>
      <c r="K49" s="790"/>
      <c r="L49" s="249"/>
      <c r="M49" s="249"/>
      <c r="N49" s="248"/>
      <c r="O49" s="248"/>
      <c r="P49" s="247"/>
      <c r="Q49" s="247"/>
      <c r="R49" s="247"/>
      <c r="S49" s="247"/>
      <c r="T49" s="247"/>
      <c r="U49" s="247"/>
      <c r="V49" s="224"/>
      <c r="W49" s="224"/>
      <c r="X49" s="221"/>
      <c r="Y49" s="221"/>
      <c r="Z49" s="221"/>
      <c r="AA49" s="221"/>
      <c r="AB49" s="226"/>
      <c r="AC49" s="226"/>
      <c r="AD49" s="226"/>
      <c r="AE49" s="221"/>
      <c r="AF49" s="221"/>
      <c r="AG49" s="221"/>
      <c r="AH49" s="221"/>
      <c r="AI49" s="221"/>
      <c r="AJ49" s="252"/>
      <c r="AK49" s="221"/>
      <c r="AL49" s="250"/>
      <c r="AM49" s="250"/>
      <c r="AN49" s="251"/>
      <c r="AO49" s="251"/>
      <c r="AP49" s="252" t="s">
        <v>369</v>
      </c>
      <c r="AQ49" s="252" t="s">
        <v>404</v>
      </c>
      <c r="AR49" s="252" t="s">
        <v>369</v>
      </c>
      <c r="AS49" s="252" t="s">
        <v>404</v>
      </c>
      <c r="AT49" s="221"/>
      <c r="AU49" s="221"/>
      <c r="AV49" s="221"/>
      <c r="AW49" s="221"/>
      <c r="AX49" s="221"/>
      <c r="AY49" s="221"/>
      <c r="AZ49" s="221"/>
      <c r="BA49" s="221"/>
      <c r="BB49" s="221"/>
      <c r="BC49" s="221"/>
    </row>
    <row r="50">
      <c r="A50" s="239">
        <v>2.0</v>
      </c>
      <c r="B50" s="798" t="s">
        <v>697</v>
      </c>
      <c r="C50" s="799" t="s">
        <v>698</v>
      </c>
      <c r="D50" s="830" t="s">
        <v>214</v>
      </c>
      <c r="E50" s="231"/>
      <c r="F50" s="243"/>
      <c r="G50" s="243"/>
      <c r="H50" s="239"/>
      <c r="I50" s="252"/>
      <c r="J50" s="823" t="s">
        <v>678</v>
      </c>
      <c r="K50" s="824"/>
      <c r="L50" s="249"/>
      <c r="M50" s="249"/>
      <c r="N50" s="248"/>
      <c r="O50" s="248"/>
      <c r="P50" s="248"/>
      <c r="Q50" s="247"/>
      <c r="R50" s="247"/>
      <c r="S50" s="247"/>
      <c r="T50" s="247"/>
      <c r="U50" s="247"/>
      <c r="V50" s="224"/>
      <c r="W50" s="224"/>
      <c r="X50" s="221"/>
      <c r="Y50" s="221"/>
      <c r="Z50" s="221"/>
      <c r="AA50" s="221"/>
      <c r="AB50" s="226"/>
      <c r="AC50" s="226"/>
      <c r="AD50" s="226"/>
      <c r="AE50" s="221"/>
      <c r="AF50" s="221"/>
      <c r="AG50" s="221"/>
      <c r="AH50" s="221"/>
      <c r="AI50" s="221"/>
      <c r="AJ50" s="252"/>
      <c r="AK50" s="221"/>
      <c r="AL50" s="252">
        <v>1.0</v>
      </c>
      <c r="AM50" s="829" t="s">
        <v>256</v>
      </c>
      <c r="AN50" s="831">
        <v>2.0</v>
      </c>
      <c r="AO50" s="718" t="s">
        <v>407</v>
      </c>
      <c r="AP50" s="252">
        <f>COUNTIFS(Jadwal!$D$7:$D$537,AM50,Jadwal!$E$7:$E$537,"T",Jadwal!$L$7:$L$537,$AP$48)+COUNTIFS(Jadwal!$O$7:$O$537,AM50,Jadwal!$P$7:$P$537,"T",Jadwal!$V$7:$V$537,$AP$48)+COUNTIFS(Jadwal!$Y$7:$Y$537,AM50,Jadwal!$Z$7:$Z$537,"T",Jadwal!$AF$7:$AF$537,$AP$48)+COUNTIFS(Jadwal!$AI$7:$AI$537,AM50,Jadwal!$AJ$7:$AJ$537,"T",Jadwal!$AP$7:$AP$537,$AP$48)+COUNTIFS(Jadwal!$AS$7:$AS$537,AM50,Jadwal!$AT$7:$AT$537,"T",Jadwal!$AZ$7:$AZ$537,$AP$48)</f>
        <v>2</v>
      </c>
      <c r="AQ50" s="252">
        <f>COUNTIFS(Jadwal!$D$7:$D$537,AM50,Jadwal!$E$7:$E$537,"P",Jadwal!$L$7:$L$537,$AP$48)+COUNTIFS(Jadwal!$O$7:$O$537,AM50,Jadwal!$P$7:$P$537,"P",Jadwal!$V$7:$V$537,$AP$48)+COUNTIFS(Jadwal!$Y$7:$Y$537,AM50,Jadwal!$Z$7:$Z$537,"P",Jadwal!$AF$7:$AF$537,$AP$48)+COUNTIFS(Jadwal!$AI$7:$AI$537,AM50,Jadwal!$AJ$7:$AJ$537,"P",Jadwal!$AP$7:$AP$537,$AP$48)+COUNTIFS(Jadwal!$AS$7:$AS$537,AM50,Jadwal!$AT$7:$AT$537,"P",Jadwal!$AZ$7:$AZ$537,$AP$48)</f>
        <v>0</v>
      </c>
      <c r="AR50" s="252">
        <f>COUNTIFS(Jadwal!$D$7:$D$537,AM50,Jadwal!$E$7:$E$537,"T",Jadwal!$L$7:$L$537,$AR$48)+COUNTIFS(Jadwal!$O$7:$O$537,AM50,Jadwal!$P$7:$P$537,"T",Jadwal!$V$7:$V$537,$AR$48)+COUNTIFS(Jadwal!$Y$7:$Y$537,AM50,Jadwal!$Z$7:$Z$537,"T",Jadwal!$AF$7:$AF$537,$AR$48)+COUNTIFS(Jadwal!$AI$7:$AI$537,AM50,Jadwal!$AJ$7:$AJ$537,"T",Jadwal!$AP$7:$AP$537,$AR$48)+COUNTIFS(Jadwal!$AS$7:$AS$537,AM50,Jadwal!$AT$7:$AT$537,"T",Jadwal!$AZ$7:$AZ$537,$AR$48)</f>
        <v>0</v>
      </c>
      <c r="AS50" s="252">
        <f>COUNTIFS(Jadwal!$D$7:$D$537,AM50,Jadwal!$E$7:$E$537,"P",Jadwal!$L$7:$L$537,$AR$48)+COUNTIFS(Jadwal!$O$7:$O$537,AM50,Jadwal!$P$7:$P$537,"P",Jadwal!$V$7:$V$537,$AR$48)+COUNTIFS(Jadwal!$Y$7:$Y$537,AM50,Jadwal!$Z$7:$Z$537,"P",Jadwal!$AF$7:$AF$537,$AR$48)+COUNTIFS(Jadwal!$AI$7:$AI$537,AM50,Jadwal!$AJ$7:$AJ$537,"P",Jadwal!$AP$7:$AP$537,$AR$48)+COUNTIFS(Jadwal!$AS$7:$AS$537,AM50,Jadwal!$AT$7:$AT$537,"P",Jadwal!$AZ$7:$AZ$537,$AR$48)</f>
        <v>0</v>
      </c>
      <c r="AT50" s="221"/>
      <c r="AU50" s="221"/>
      <c r="AV50" s="221"/>
      <c r="AW50" s="221"/>
      <c r="AX50" s="221"/>
      <c r="AY50" s="221"/>
      <c r="AZ50" s="221"/>
      <c r="BA50" s="221"/>
      <c r="BB50" s="221"/>
      <c r="BC50" s="221"/>
    </row>
    <row r="51" ht="12.75" customHeight="1">
      <c r="A51" s="239">
        <v>3.0</v>
      </c>
      <c r="B51" s="798" t="s">
        <v>699</v>
      </c>
      <c r="C51" s="799" t="s">
        <v>700</v>
      </c>
      <c r="D51" s="589" t="s">
        <v>341</v>
      </c>
      <c r="E51" s="231"/>
      <c r="F51" s="243"/>
      <c r="G51" s="243"/>
      <c r="H51" s="239"/>
      <c r="I51" s="252"/>
      <c r="J51" s="823" t="s">
        <v>529</v>
      </c>
      <c r="K51" s="825" t="s">
        <v>679</v>
      </c>
      <c r="L51" s="249"/>
      <c r="M51" s="249"/>
      <c r="N51" s="248"/>
      <c r="O51" s="248"/>
      <c r="P51" s="247"/>
      <c r="Q51" s="247"/>
      <c r="R51" s="247"/>
      <c r="S51" s="247"/>
      <c r="T51" s="247"/>
      <c r="U51" s="247"/>
      <c r="V51" s="224"/>
      <c r="W51" s="224"/>
      <c r="X51" s="221"/>
      <c r="Y51" s="221"/>
      <c r="Z51" s="221"/>
      <c r="AA51" s="221"/>
      <c r="AB51" s="226"/>
      <c r="AC51" s="226"/>
      <c r="AD51" s="226"/>
      <c r="AE51" s="221"/>
      <c r="AF51" s="221"/>
      <c r="AG51" s="221"/>
      <c r="AH51" s="221"/>
      <c r="AI51" s="221"/>
      <c r="AJ51" s="252"/>
      <c r="AK51" s="221"/>
      <c r="AL51" s="252">
        <v>2.0</v>
      </c>
      <c r="AM51" s="830" t="s">
        <v>214</v>
      </c>
      <c r="AN51" s="831">
        <v>3.0</v>
      </c>
      <c r="AO51" s="551" t="s">
        <v>434</v>
      </c>
      <c r="AP51" s="252">
        <f>COUNTIFS(Jadwal!$D$7:$D$537,AM51,Jadwal!$E$7:$E$537,"T",Jadwal!$L$7:$L$537,$AP$48)+COUNTIFS(Jadwal!$O$7:$O$537,AM51,Jadwal!$P$7:$P$537,"T",Jadwal!$V$7:$V$537,$AP$48)+COUNTIFS(Jadwal!$Y$7:$Y$537,AM51,Jadwal!$Z$7:$Z$537,"T",Jadwal!$AF$7:$AF$537,$AP$48)+COUNTIFS(Jadwal!$AI$7:$AI$537,AM51,Jadwal!$AJ$7:$AJ$537,"T",Jadwal!$AP$7:$AP$537,$AP$48)+COUNTIFS(Jadwal!$AS$7:$AS$537,AM51,Jadwal!$AT$7:$AT$537,"T",Jadwal!$AZ$7:$AZ$537,$AP$48)</f>
        <v>3</v>
      </c>
      <c r="AQ51" s="252">
        <f>COUNTIFS(Jadwal!$D$7:$D$537,AM51,Jadwal!$E$7:$E$537,"P",Jadwal!$L$7:$L$537,$AP$48)+COUNTIFS(Jadwal!$O$7:$O$537,AM51,Jadwal!$P$7:$P$537,"P",Jadwal!$V$7:$V$537,$AP$48)+COUNTIFS(Jadwal!$Y$7:$Y$537,AM51,Jadwal!$Z$7:$Z$537,"P",Jadwal!$AF$7:$AF$537,$AP$48)+COUNTIFS(Jadwal!$AI$7:$AI$537,AM51,Jadwal!$AJ$7:$AJ$537,"P",Jadwal!$AP$7:$AP$537,$AP$48)+COUNTIFS(Jadwal!$AS$7:$AS$537,AM51,Jadwal!$AT$7:$AT$537,"P",Jadwal!$AZ$7:$AZ$537,$AP$48)</f>
        <v>0</v>
      </c>
      <c r="AR51" s="252">
        <f>COUNTIFS(Jadwal!$D$7:$D$537,AM51,Jadwal!$E$7:$E$537,"T",Jadwal!$L$7:$L$537,$AR$48)+COUNTIFS(Jadwal!$O$7:$O$537,AM51,Jadwal!$P$7:$P$537,"T",Jadwal!$V$7:$V$537,$AR$48)+COUNTIFS(Jadwal!$Y$7:$Y$537,AM51,Jadwal!$Z$7:$Z$537,"T",Jadwal!$AF$7:$AF$537,$AR$48)+COUNTIFS(Jadwal!$AI$7:$AI$537,AM51,Jadwal!$AJ$7:$AJ$537,"T",Jadwal!$AP$7:$AP$537,$AR$48)+COUNTIFS(Jadwal!$AS$7:$AS$537,AM51,Jadwal!$AT$7:$AT$537,"T",Jadwal!$AZ$7:$AZ$537,$AR$48)</f>
        <v>0</v>
      </c>
      <c r="AS51" s="252">
        <f>COUNTIFS(Jadwal!$D$7:$D$537,AM51,Jadwal!$E$7:$E$537,"P",Jadwal!$L$7:$L$537,$AR$48)+COUNTIFS(Jadwal!$O$7:$O$537,AM51,Jadwal!$P$7:$P$537,"P",Jadwal!$V$7:$V$537,$AR$48)+COUNTIFS(Jadwal!$Y$7:$Y$537,AM51,Jadwal!$Z$7:$Z$537,"P",Jadwal!$AF$7:$AF$537,$AR$48)+COUNTIFS(Jadwal!$AI$7:$AI$537,AM51,Jadwal!$AJ$7:$AJ$537,"P",Jadwal!$AP$7:$AP$537,$AR$48)+COUNTIFS(Jadwal!$AS$7:$AS$537,AM51,Jadwal!$AT$7:$AT$537,"P",Jadwal!$AZ$7:$AZ$537,$AR$48)</f>
        <v>0</v>
      </c>
      <c r="AT51" s="221"/>
      <c r="AU51" s="221"/>
      <c r="AV51" s="221"/>
      <c r="AW51" s="221"/>
      <c r="AX51" s="221"/>
      <c r="AY51" s="221"/>
      <c r="AZ51" s="221"/>
      <c r="BA51" s="221"/>
      <c r="BB51" s="221"/>
      <c r="BC51" s="221"/>
    </row>
    <row r="52" ht="12.75" customHeight="1">
      <c r="A52" s="239">
        <v>4.0</v>
      </c>
      <c r="B52" s="798" t="s">
        <v>215</v>
      </c>
      <c r="C52" s="799" t="s">
        <v>701</v>
      </c>
      <c r="D52" s="270" t="s">
        <v>216</v>
      </c>
      <c r="E52" s="231"/>
      <c r="F52" s="243"/>
      <c r="G52" s="243"/>
      <c r="H52" s="239"/>
      <c r="I52" s="252"/>
      <c r="J52" s="592" t="s">
        <v>354</v>
      </c>
      <c r="K52" s="589"/>
      <c r="L52" s="92"/>
      <c r="M52" s="249"/>
      <c r="N52" s="248"/>
      <c r="O52" s="248"/>
      <c r="P52" s="247"/>
      <c r="Q52" s="247"/>
      <c r="R52" s="247"/>
      <c r="S52" s="247"/>
      <c r="T52" s="271"/>
      <c r="U52" s="271"/>
      <c r="V52" s="224"/>
      <c r="W52" s="224"/>
      <c r="X52" s="221"/>
      <c r="Y52" s="221"/>
      <c r="Z52" s="221"/>
      <c r="AA52" s="221"/>
      <c r="AB52" s="226"/>
      <c r="AC52" s="226"/>
      <c r="AD52" s="226"/>
      <c r="AE52" s="221"/>
      <c r="AF52" s="221"/>
      <c r="AG52" s="221"/>
      <c r="AH52" s="221"/>
      <c r="AI52" s="221"/>
      <c r="AJ52" s="252"/>
      <c r="AK52" s="221"/>
      <c r="AL52" s="252">
        <v>3.0</v>
      </c>
      <c r="AM52" s="589" t="s">
        <v>341</v>
      </c>
      <c r="AN52" s="831">
        <v>3.0</v>
      </c>
      <c r="AO52" s="832" t="s">
        <v>420</v>
      </c>
      <c r="AP52" s="252">
        <f>COUNTIFS(Jadwal!$D$7:$D$537,AM52,Jadwal!$E$7:$E$537,"T",Jadwal!$L$7:$L$537,$AP$48)+COUNTIFS(Jadwal!$O$7:$O$537,AM52,Jadwal!$P$7:$P$537,"T",Jadwal!$V$7:$V$537,$AP$48)+COUNTIFS(Jadwal!$Y$7:$Y$537,AM52,Jadwal!$Z$7:$Z$537,"T",Jadwal!$AF$7:$AF$537,$AP$48)+COUNTIFS(Jadwal!$AI$7:$AI$537,AM52,Jadwal!$AJ$7:$AJ$537,"T",Jadwal!$AP$7:$AP$537,$AP$48)+COUNTIFS(Jadwal!$AS$7:$AS$537,AM52,Jadwal!$AT$7:$AT$537,"T",Jadwal!$AZ$7:$AZ$537,$AP$48)</f>
        <v>3</v>
      </c>
      <c r="AQ52" s="252">
        <f>COUNTIFS(Jadwal!$D$7:$D$537,AM52,Jadwal!$E$7:$E$537,"P",Jadwal!$L$7:$L$537,$AP$48)+COUNTIFS(Jadwal!$O$7:$O$537,AM52,Jadwal!$P$7:$P$537,"P",Jadwal!$V$7:$V$537,$AP$48)+COUNTIFS(Jadwal!$Y$7:$Y$537,AM52,Jadwal!$Z$7:$Z$537,"P",Jadwal!$AF$7:$AF$537,$AP$48)+COUNTIFS(Jadwal!$AI$7:$AI$537,AM52,Jadwal!$AJ$7:$AJ$537,"P",Jadwal!$AP$7:$AP$537,$AP$48)+COUNTIFS(Jadwal!$AS$7:$AS$537,AM52,Jadwal!$AT$7:$AT$537,"P",Jadwal!$AZ$7:$AZ$537,$AP$48)</f>
        <v>0</v>
      </c>
      <c r="AR52" s="252">
        <f>COUNTIFS(Jadwal!$D$7:$D$537,AM52,Jadwal!$E$7:$E$537,"T",Jadwal!$L$7:$L$537,$AR$48)+COUNTIFS(Jadwal!$O$7:$O$537,AM52,Jadwal!$P$7:$P$537,"T",Jadwal!$V$7:$V$537,$AR$48)+COUNTIFS(Jadwal!$Y$7:$Y$537,AM52,Jadwal!$Z$7:$Z$537,"T",Jadwal!$AF$7:$AF$537,$AR$48)+COUNTIFS(Jadwal!$AI$7:$AI$537,AM52,Jadwal!$AJ$7:$AJ$537,"T",Jadwal!$AP$7:$AP$537,$AR$48)+COUNTIFS(Jadwal!$AS$7:$AS$537,AM52,Jadwal!$AT$7:$AT$537,"T",Jadwal!$AZ$7:$AZ$537,$AR$48)</f>
        <v>0</v>
      </c>
      <c r="AS52" s="252">
        <f>COUNTIFS(Jadwal!$D$7:$D$537,AM52,Jadwal!$E$7:$E$537,"P",Jadwal!$L$7:$L$537,$AR$48)+COUNTIFS(Jadwal!$O$7:$O$537,AM52,Jadwal!$P$7:$P$537,"P",Jadwal!$V$7:$V$537,$AR$48)+COUNTIFS(Jadwal!$Y$7:$Y$537,AM52,Jadwal!$Z$7:$Z$537,"P",Jadwal!$AF$7:$AF$537,$AR$48)+COUNTIFS(Jadwal!$AI$7:$AI$537,AM52,Jadwal!$AJ$7:$AJ$537,"P",Jadwal!$AP$7:$AP$537,$AR$48)+COUNTIFS(Jadwal!$AS$7:$AS$537,AM52,Jadwal!$AT$7:$AT$537,"P",Jadwal!$AZ$7:$AZ$537,$AR$48)</f>
        <v>0</v>
      </c>
      <c r="AT52" s="221"/>
      <c r="AU52" s="221"/>
      <c r="AV52" s="221"/>
      <c r="AW52" s="221"/>
      <c r="AX52" s="221"/>
      <c r="AY52" s="221"/>
      <c r="AZ52" s="221"/>
      <c r="BA52" s="221"/>
      <c r="BB52" s="221"/>
      <c r="BC52" s="221"/>
    </row>
    <row r="53" ht="12.75" customHeight="1">
      <c r="A53" s="239">
        <v>5.0</v>
      </c>
      <c r="B53" s="798" t="s">
        <v>213</v>
      </c>
      <c r="C53" s="799" t="s">
        <v>702</v>
      </c>
      <c r="D53" s="589" t="s">
        <v>353</v>
      </c>
      <c r="E53" s="231"/>
      <c r="F53" s="243"/>
      <c r="G53" s="243"/>
      <c r="H53" s="239"/>
      <c r="I53" s="252"/>
      <c r="J53" s="257" t="s">
        <v>354</v>
      </c>
      <c r="K53" s="833"/>
      <c r="L53" s="249"/>
      <c r="M53" s="249"/>
      <c r="N53" s="248"/>
      <c r="O53" s="248"/>
      <c r="P53" s="247"/>
      <c r="Q53" s="247"/>
      <c r="R53" s="247"/>
      <c r="S53" s="247"/>
      <c r="T53" s="247"/>
      <c r="U53" s="247"/>
      <c r="V53" s="224"/>
      <c r="W53" s="224"/>
      <c r="X53" s="221"/>
      <c r="Y53" s="221"/>
      <c r="Z53" s="221"/>
      <c r="AA53" s="221"/>
      <c r="AB53" s="226"/>
      <c r="AC53" s="226"/>
      <c r="AD53" s="226"/>
      <c r="AE53" s="221"/>
      <c r="AF53" s="221"/>
      <c r="AG53" s="221"/>
      <c r="AH53" s="221"/>
      <c r="AI53" s="221"/>
      <c r="AJ53" s="252"/>
      <c r="AK53" s="221"/>
      <c r="AL53" s="252">
        <v>4.0</v>
      </c>
      <c r="AM53" s="270" t="s">
        <v>216</v>
      </c>
      <c r="AN53" s="831">
        <v>3.0</v>
      </c>
      <c r="AO53" s="807" t="s">
        <v>420</v>
      </c>
      <c r="AP53" s="252">
        <f>COUNTIFS(Jadwal!$D$7:$D$537,AM53,Jadwal!$E$7:$E$537,"T",Jadwal!$L$7:$L$537,$AP$48)+COUNTIFS(Jadwal!$O$7:$O$537,AM53,Jadwal!$P$7:$P$537,"T",Jadwal!$V$7:$V$537,$AP$48)+COUNTIFS(Jadwal!$Y$7:$Y$537,AM53,Jadwal!$Z$7:$Z$537,"T",Jadwal!$AF$7:$AF$537,$AP$48)+COUNTIFS(Jadwal!$AI$7:$AI$537,AM53,Jadwal!$AJ$7:$AJ$537,"T",Jadwal!$AP$7:$AP$537,$AP$48)+COUNTIFS(Jadwal!$AS$7:$AS$537,AM53,Jadwal!$AT$7:$AT$537,"T",Jadwal!$AZ$7:$AZ$537,$AP$48)</f>
        <v>3</v>
      </c>
      <c r="AQ53" s="252">
        <f>COUNTIFS(Jadwal!$D$7:$D$537,AM53,Jadwal!$E$7:$E$537,"P",Jadwal!$L$7:$L$537,$AP$48)+COUNTIFS(Jadwal!$O$7:$O$537,AM53,Jadwal!$P$7:$P$537,"P",Jadwal!$V$7:$V$537,$AP$48)+COUNTIFS(Jadwal!$Y$7:$Y$537,AM53,Jadwal!$Z$7:$Z$537,"P",Jadwal!$AF$7:$AF$537,$AP$48)+COUNTIFS(Jadwal!$AI$7:$AI$537,AM53,Jadwal!$AJ$7:$AJ$537,"P",Jadwal!$AP$7:$AP$537,$AP$48)+COUNTIFS(Jadwal!$AS$7:$AS$537,AM53,Jadwal!$AT$7:$AT$537,"P",Jadwal!$AZ$7:$AZ$537,$AP$48)</f>
        <v>0</v>
      </c>
      <c r="AR53" s="252">
        <f>COUNTIFS(Jadwal!$D$7:$D$537,AM53,Jadwal!$E$7:$E$537,"T",Jadwal!$L$7:$L$537,$AR$48)+COUNTIFS(Jadwal!$O$7:$O$537,AM53,Jadwal!$P$7:$P$537,"T",Jadwal!$V$7:$V$537,$AR$48)+COUNTIFS(Jadwal!$Y$7:$Y$537,AM53,Jadwal!$Z$7:$Z$537,"T",Jadwal!$AF$7:$AF$537,$AR$48)+COUNTIFS(Jadwal!$AI$7:$AI$537,AM53,Jadwal!$AJ$7:$AJ$537,"T",Jadwal!$AP$7:$AP$537,$AR$48)+COUNTIFS(Jadwal!$AS$7:$AS$537,AM53,Jadwal!$AT$7:$AT$537,"T",Jadwal!$AZ$7:$AZ$537,$AR$48)</f>
        <v>0</v>
      </c>
      <c r="AS53" s="252">
        <f>COUNTIFS(Jadwal!$D$7:$D$537,AM53,Jadwal!$E$7:$E$537,"P",Jadwal!$L$7:$L$537,$AR$48)+COUNTIFS(Jadwal!$O$7:$O$537,AM53,Jadwal!$P$7:$P$537,"P",Jadwal!$V$7:$V$537,$AR$48)+COUNTIFS(Jadwal!$Y$7:$Y$537,AM53,Jadwal!$Z$7:$Z$537,"P",Jadwal!$AF$7:$AF$537,$AR$48)+COUNTIFS(Jadwal!$AI$7:$AI$537,AM53,Jadwal!$AJ$7:$AJ$537,"P",Jadwal!$AP$7:$AP$537,$AR$48)+COUNTIFS(Jadwal!$AS$7:$AS$537,AM53,Jadwal!$AT$7:$AT$537,"P",Jadwal!$AZ$7:$AZ$537,$AR$48)</f>
        <v>0</v>
      </c>
      <c r="AT53" s="221"/>
      <c r="AU53" s="221"/>
      <c r="AV53" s="221"/>
      <c r="AW53" s="221"/>
      <c r="AX53" s="221"/>
      <c r="AY53" s="221"/>
      <c r="AZ53" s="221"/>
      <c r="BA53" s="221"/>
      <c r="BB53" s="221"/>
      <c r="BC53" s="221"/>
    </row>
    <row r="54" ht="12.75" customHeight="1">
      <c r="A54" s="239">
        <v>6.0</v>
      </c>
      <c r="B54" s="798" t="s">
        <v>253</v>
      </c>
      <c r="C54" s="799" t="s">
        <v>703</v>
      </c>
      <c r="D54" s="328" t="s">
        <v>254</v>
      </c>
      <c r="E54" s="231"/>
      <c r="F54" s="243"/>
      <c r="G54" s="243"/>
      <c r="H54" s="239"/>
      <c r="I54" s="252"/>
      <c r="J54" s="834" t="s">
        <v>704</v>
      </c>
      <c r="K54" s="835"/>
      <c r="L54" s="249"/>
      <c r="M54" s="249"/>
      <c r="N54" s="248"/>
      <c r="O54" s="248"/>
      <c r="P54" s="248"/>
      <c r="Q54" s="247"/>
      <c r="R54" s="247"/>
      <c r="S54" s="247"/>
      <c r="T54" s="247"/>
      <c r="U54" s="247"/>
      <c r="V54" s="224"/>
      <c r="W54" s="224"/>
      <c r="X54" s="221"/>
      <c r="Y54" s="221"/>
      <c r="Z54" s="221"/>
      <c r="AA54" s="221"/>
      <c r="AB54" s="226"/>
      <c r="AC54" s="226"/>
      <c r="AD54" s="226"/>
      <c r="AE54" s="221"/>
      <c r="AF54" s="221"/>
      <c r="AG54" s="221"/>
      <c r="AH54" s="221"/>
      <c r="AI54" s="221"/>
      <c r="AJ54" s="252"/>
      <c r="AK54" s="221"/>
      <c r="AL54" s="252">
        <v>5.0</v>
      </c>
      <c r="AM54" s="589" t="s">
        <v>353</v>
      </c>
      <c r="AN54" s="831">
        <v>2.0</v>
      </c>
      <c r="AO54" s="832" t="s">
        <v>407</v>
      </c>
      <c r="AP54" s="252">
        <f>COUNTIFS(Jadwal!$D$7:$D$537,AM54,Jadwal!$E$7:$E$537,"T",Jadwal!$L$7:$L$537,$AP$48)+COUNTIFS(Jadwal!$O$7:$O$537,AM54,Jadwal!$P$7:$P$537,"T",Jadwal!$V$7:$V$537,$AP$48)+COUNTIFS(Jadwal!$Y$7:$Y$537,AM54,Jadwal!$Z$7:$Z$537,"T",Jadwal!$AF$7:$AF$537,$AP$48)+COUNTIFS(Jadwal!$AI$7:$AI$537,AM54,Jadwal!$AJ$7:$AJ$537,"T",Jadwal!$AP$7:$AP$537,$AP$48)+COUNTIFS(Jadwal!$AS$7:$AS$537,AM54,Jadwal!$AT$7:$AT$537,"T",Jadwal!$AZ$7:$AZ$537,$AP$48)</f>
        <v>2</v>
      </c>
      <c r="AQ54" s="252">
        <f>COUNTIFS(Jadwal!$D$7:$D$537,AM54,Jadwal!$E$7:$E$537,"P",Jadwal!$L$7:$L$537,$AP$48)+COUNTIFS(Jadwal!$O$7:$O$537,AM54,Jadwal!$P$7:$P$537,"P",Jadwal!$V$7:$V$537,$AP$48)+COUNTIFS(Jadwal!$Y$7:$Y$537,AM54,Jadwal!$Z$7:$Z$537,"P",Jadwal!$AF$7:$AF$537,$AP$48)+COUNTIFS(Jadwal!$AI$7:$AI$537,AM54,Jadwal!$AJ$7:$AJ$537,"P",Jadwal!$AP$7:$AP$537,$AP$48)+COUNTIFS(Jadwal!$AS$7:$AS$537,AM54,Jadwal!$AT$7:$AT$537,"P",Jadwal!$AZ$7:$AZ$537,$AP$48)</f>
        <v>0</v>
      </c>
      <c r="AR54" s="252">
        <f>COUNTIFS(Jadwal!$D$7:$D$537,AM54,Jadwal!$E$7:$E$537,"T",Jadwal!$L$7:$L$537,$AR$48)+COUNTIFS(Jadwal!$O$7:$O$537,AM54,Jadwal!$P$7:$P$537,"T",Jadwal!$V$7:$V$537,$AR$48)+COUNTIFS(Jadwal!$Y$7:$Y$537,AM54,Jadwal!$Z$7:$Z$537,"T",Jadwal!$AF$7:$AF$537,$AR$48)+COUNTIFS(Jadwal!$AI$7:$AI$537,AM54,Jadwal!$AJ$7:$AJ$537,"T",Jadwal!$AP$7:$AP$537,$AR$48)+COUNTIFS(Jadwal!$AS$7:$AS$537,AM54,Jadwal!$AT$7:$AT$537,"T",Jadwal!$AZ$7:$AZ$537,$AR$48)</f>
        <v>0</v>
      </c>
      <c r="AS54" s="252">
        <f>COUNTIFS(Jadwal!$D$7:$D$537,AM54,Jadwal!$E$7:$E$537,"P",Jadwal!$L$7:$L$537,$AR$48)+COUNTIFS(Jadwal!$O$7:$O$537,AM54,Jadwal!$P$7:$P$537,"P",Jadwal!$V$7:$V$537,$AR$48)+COUNTIFS(Jadwal!$Y$7:$Y$537,AM54,Jadwal!$Z$7:$Z$537,"P",Jadwal!$AF$7:$AF$537,$AR$48)+COUNTIFS(Jadwal!$AI$7:$AI$537,AM54,Jadwal!$AJ$7:$AJ$537,"P",Jadwal!$AP$7:$AP$537,$AR$48)+COUNTIFS(Jadwal!$AS$7:$AS$537,AM54,Jadwal!$AT$7:$AT$537,"P",Jadwal!$AZ$7:$AZ$537,$AR$48)</f>
        <v>0</v>
      </c>
      <c r="AT54" s="221"/>
      <c r="AU54" s="221"/>
      <c r="AV54" s="221"/>
      <c r="AW54" s="221"/>
      <c r="AX54" s="221"/>
      <c r="AY54" s="221"/>
      <c r="AZ54" s="221"/>
      <c r="BA54" s="221"/>
      <c r="BB54" s="221"/>
      <c r="BC54" s="221"/>
    </row>
    <row r="55">
      <c r="A55" s="239">
        <v>7.0</v>
      </c>
      <c r="B55" s="798" t="s">
        <v>211</v>
      </c>
      <c r="C55" s="799" t="s">
        <v>705</v>
      </c>
      <c r="D55" s="340" t="s">
        <v>212</v>
      </c>
      <c r="E55" s="231"/>
      <c r="F55" s="243"/>
      <c r="G55" s="243"/>
      <c r="H55" s="239"/>
      <c r="I55" s="252"/>
      <c r="J55" s="834" t="s">
        <v>675</v>
      </c>
      <c r="K55" s="833"/>
      <c r="L55" s="249"/>
      <c r="M55" s="249"/>
      <c r="N55" s="248"/>
      <c r="O55" s="247"/>
      <c r="P55" s="247"/>
      <c r="Q55" s="247"/>
      <c r="R55" s="247"/>
      <c r="S55" s="247"/>
      <c r="T55" s="247"/>
      <c r="U55" s="247"/>
      <c r="V55" s="224"/>
      <c r="W55" s="224"/>
      <c r="X55" s="221"/>
      <c r="Y55" s="221"/>
      <c r="Z55" s="221"/>
      <c r="AA55" s="221"/>
      <c r="AB55" s="226"/>
      <c r="AC55" s="226"/>
      <c r="AD55" s="226"/>
      <c r="AE55" s="221"/>
      <c r="AF55" s="221"/>
      <c r="AG55" s="221"/>
      <c r="AH55" s="221"/>
      <c r="AI55" s="221"/>
      <c r="AJ55" s="252"/>
      <c r="AK55" s="221"/>
      <c r="AL55" s="252">
        <v>6.0</v>
      </c>
      <c r="AM55" s="328" t="s">
        <v>254</v>
      </c>
      <c r="AN55" s="831">
        <v>2.0</v>
      </c>
      <c r="AO55" s="832" t="s">
        <v>407</v>
      </c>
      <c r="AP55" s="252">
        <f>COUNTIFS(Jadwal!$D$7:$D$537,AM55,Jadwal!$E$7:$E$537,"T",Jadwal!$L$7:$L$537,$AP$48)+COUNTIFS(Jadwal!$O$7:$O$537,AM55,Jadwal!$P$7:$P$537,"T",Jadwal!$V$7:$V$537,$AP$48)+COUNTIFS(Jadwal!$Y$7:$Y$537,AM55,Jadwal!$Z$7:$Z$537,"T",Jadwal!$AF$7:$AF$537,$AP$48)+COUNTIFS(Jadwal!$AI$7:$AI$537,AM55,Jadwal!$AJ$7:$AJ$537,"T",Jadwal!$AP$7:$AP$537,$AP$48)+COUNTIFS(Jadwal!$AS$7:$AS$537,AM55,Jadwal!$AT$7:$AT$537,"T",Jadwal!$AZ$7:$AZ$537,$AP$48)</f>
        <v>2</v>
      </c>
      <c r="AQ55" s="252">
        <f>COUNTIFS(Jadwal!$D$7:$D$537,AM55,Jadwal!$E$7:$E$537,"P",Jadwal!$L$7:$L$537,$AP$48)+COUNTIFS(Jadwal!$O$7:$O$537,AM55,Jadwal!$P$7:$P$537,"P",Jadwal!$V$7:$V$537,$AP$48)+COUNTIFS(Jadwal!$Y$7:$Y$537,AM55,Jadwal!$Z$7:$Z$537,"P",Jadwal!$AF$7:$AF$537,$AP$48)+COUNTIFS(Jadwal!$AI$7:$AI$537,AM55,Jadwal!$AJ$7:$AJ$537,"P",Jadwal!$AP$7:$AP$537,$AP$48)+COUNTIFS(Jadwal!$AS$7:$AS$537,AM55,Jadwal!$AT$7:$AT$537,"P",Jadwal!$AZ$7:$AZ$537,$AP$48)</f>
        <v>0</v>
      </c>
      <c r="AR55" s="252">
        <f>COUNTIFS(Jadwal!$D$7:$D$537,AM55,Jadwal!$E$7:$E$537,"T",Jadwal!$L$7:$L$537,$AR$48)+COUNTIFS(Jadwal!$O$7:$O$537,AM55,Jadwal!$P$7:$P$537,"T",Jadwal!$V$7:$V$537,$AR$48)+COUNTIFS(Jadwal!$Y$7:$Y$537,AM55,Jadwal!$Z$7:$Z$537,"T",Jadwal!$AF$7:$AF$537,$AR$48)+COUNTIFS(Jadwal!$AI$7:$AI$537,AM55,Jadwal!$AJ$7:$AJ$537,"T",Jadwal!$AP$7:$AP$537,$AR$48)+COUNTIFS(Jadwal!$AS$7:$AS$537,AM55,Jadwal!$AT$7:$AT$537,"T",Jadwal!$AZ$7:$AZ$537,$AR$48)</f>
        <v>0</v>
      </c>
      <c r="AS55" s="252">
        <f>COUNTIFS(Jadwal!$D$7:$D$537,AM55,Jadwal!$E$7:$E$537,"P",Jadwal!$L$7:$L$537,$AR$48)+COUNTIFS(Jadwal!$O$7:$O$537,AM55,Jadwal!$P$7:$P$537,"P",Jadwal!$V$7:$V$537,$AR$48)+COUNTIFS(Jadwal!$Y$7:$Y$537,AM55,Jadwal!$Z$7:$Z$537,"P",Jadwal!$AF$7:$AF$537,$AR$48)+COUNTIFS(Jadwal!$AI$7:$AI$537,AM55,Jadwal!$AJ$7:$AJ$537,"P",Jadwal!$AP$7:$AP$537,$AR$48)+COUNTIFS(Jadwal!$AS$7:$AS$537,AM55,Jadwal!$AT$7:$AT$537,"P",Jadwal!$AZ$7:$AZ$537,$AR$48)</f>
        <v>0</v>
      </c>
      <c r="AT55" s="221"/>
      <c r="AU55" s="221"/>
      <c r="AV55" s="221"/>
      <c r="AW55" s="221"/>
      <c r="AX55" s="221"/>
      <c r="AY55" s="221"/>
      <c r="AZ55" s="221"/>
      <c r="BA55" s="221"/>
      <c r="BB55" s="221"/>
      <c r="BC55" s="221"/>
    </row>
    <row r="56" ht="12.75" customHeight="1">
      <c r="A56" s="239">
        <v>8.0</v>
      </c>
      <c r="B56" s="798" t="s">
        <v>706</v>
      </c>
      <c r="C56" s="799" t="s">
        <v>707</v>
      </c>
      <c r="D56" s="827" t="s">
        <v>352</v>
      </c>
      <c r="E56" s="239"/>
      <c r="F56" s="239"/>
      <c r="G56" s="246"/>
      <c r="H56" s="246"/>
      <c r="I56" s="239"/>
      <c r="J56" s="834" t="s">
        <v>683</v>
      </c>
      <c r="K56" s="836" t="s">
        <v>688</v>
      </c>
      <c r="L56" s="246"/>
      <c r="M56" s="246"/>
      <c r="N56" s="246"/>
      <c r="O56" s="239"/>
      <c r="P56" s="239"/>
      <c r="Q56" s="247"/>
      <c r="R56" s="247"/>
      <c r="S56" s="247"/>
      <c r="T56" s="239"/>
      <c r="U56" s="247"/>
      <c r="V56" s="224"/>
      <c r="W56" s="224"/>
      <c r="X56" s="221"/>
      <c r="Y56" s="221"/>
      <c r="Z56" s="221"/>
      <c r="AA56" s="221"/>
      <c r="AB56" s="226"/>
      <c r="AC56" s="226"/>
      <c r="AD56" s="226"/>
      <c r="AE56" s="221"/>
      <c r="AF56" s="221"/>
      <c r="AG56" s="221"/>
      <c r="AH56" s="221"/>
      <c r="AI56" s="221"/>
      <c r="AJ56" s="252"/>
      <c r="AK56" s="221"/>
      <c r="AL56" s="252">
        <v>7.0</v>
      </c>
      <c r="AM56" s="340" t="s">
        <v>212</v>
      </c>
      <c r="AN56" s="831">
        <v>2.0</v>
      </c>
      <c r="AO56" s="555" t="s">
        <v>407</v>
      </c>
      <c r="AP56" s="252">
        <f>COUNTIFS(Jadwal!$D$7:$D$537,AM56,Jadwal!$E$7:$E$537,"T",Jadwal!$L$7:$L$537,$AP$48)+COUNTIFS(Jadwal!$O$7:$O$537,AM56,Jadwal!$P$7:$P$537,"T",Jadwal!$V$7:$V$537,$AP$48)+COUNTIFS(Jadwal!$Y$7:$Y$537,AM56,Jadwal!$Z$7:$Z$537,"T",Jadwal!$AF$7:$AF$537,$AP$48)+COUNTIFS(Jadwal!$AI$7:$AI$537,AM56,Jadwal!$AJ$7:$AJ$537,"T",Jadwal!$AP$7:$AP$537,$AP$48)+COUNTIFS(Jadwal!$AS$7:$AS$537,AM56,Jadwal!$AT$7:$AT$537,"T",Jadwal!$AZ$7:$AZ$537,$AP$48)</f>
        <v>2</v>
      </c>
      <c r="AQ56" s="252">
        <f>COUNTIFS(Jadwal!$D$7:$D$537,AM56,Jadwal!$E$7:$E$537,"P",Jadwal!$L$7:$L$537,$AP$48)+COUNTIFS(Jadwal!$O$7:$O$537,AM56,Jadwal!$P$7:$P$537,"P",Jadwal!$V$7:$V$537,$AP$48)+COUNTIFS(Jadwal!$Y$7:$Y$537,AM56,Jadwal!$Z$7:$Z$537,"P",Jadwal!$AF$7:$AF$537,$AP$48)+COUNTIFS(Jadwal!$AI$7:$AI$537,AM56,Jadwal!$AJ$7:$AJ$537,"P",Jadwal!$AP$7:$AP$537,$AP$48)+COUNTIFS(Jadwal!$AS$7:$AS$537,AM56,Jadwal!$AT$7:$AT$537,"P",Jadwal!$AZ$7:$AZ$537,$AP$48)</f>
        <v>0</v>
      </c>
      <c r="AR56" s="252">
        <f>COUNTIFS(Jadwal!$D$7:$D$537,AM56,Jadwal!$E$7:$E$537,"T",Jadwal!$L$7:$L$537,$AR$48)+COUNTIFS(Jadwal!$O$7:$O$537,AM56,Jadwal!$P$7:$P$537,"T",Jadwal!$V$7:$V$537,$AR$48)+COUNTIFS(Jadwal!$Y$7:$Y$537,AM56,Jadwal!$Z$7:$Z$537,"T",Jadwal!$AF$7:$AF$537,$AR$48)+COUNTIFS(Jadwal!$AI$7:$AI$537,AM56,Jadwal!$AJ$7:$AJ$537,"T",Jadwal!$AP$7:$AP$537,$AR$48)+COUNTIFS(Jadwal!$AS$7:$AS$537,AM56,Jadwal!$AT$7:$AT$537,"T",Jadwal!$AZ$7:$AZ$537,$AR$48)</f>
        <v>0</v>
      </c>
      <c r="AS56" s="252">
        <f>COUNTIFS(Jadwal!$D$7:$D$537,AM56,Jadwal!$E$7:$E$537,"P",Jadwal!$L$7:$L$537,$AR$48)+COUNTIFS(Jadwal!$O$7:$O$537,AM56,Jadwal!$P$7:$P$537,"P",Jadwal!$V$7:$V$537,$AR$48)+COUNTIFS(Jadwal!$Y$7:$Y$537,AM56,Jadwal!$Z$7:$Z$537,"P",Jadwal!$AF$7:$AF$537,$AR$48)+COUNTIFS(Jadwal!$AI$7:$AI$537,AM56,Jadwal!$AJ$7:$AJ$537,"P",Jadwal!$AP$7:$AP$537,$AR$48)+COUNTIFS(Jadwal!$AS$7:$AS$537,AM56,Jadwal!$AT$7:$AT$537,"P",Jadwal!$AZ$7:$AZ$537,$AR$48)</f>
        <v>0</v>
      </c>
      <c r="AT56" s="221"/>
      <c r="AU56" s="221"/>
      <c r="AV56" s="221"/>
      <c r="AW56" s="221"/>
      <c r="AX56" s="221"/>
      <c r="AY56" s="221"/>
      <c r="AZ56" s="221"/>
      <c r="BA56" s="221"/>
      <c r="BB56" s="221"/>
      <c r="BC56" s="221"/>
    </row>
    <row r="57" ht="12.75" customHeight="1">
      <c r="A57" s="239">
        <v>9.0</v>
      </c>
      <c r="B57" s="837" t="s">
        <v>708</v>
      </c>
      <c r="C57" s="799" t="s">
        <v>709</v>
      </c>
      <c r="D57" s="827" t="s">
        <v>196</v>
      </c>
      <c r="E57" s="239"/>
      <c r="F57" s="239"/>
      <c r="G57" s="246"/>
      <c r="H57" s="246"/>
      <c r="I57" s="239"/>
      <c r="J57" s="834" t="s">
        <v>683</v>
      </c>
      <c r="K57" s="836" t="s">
        <v>688</v>
      </c>
      <c r="L57" s="246"/>
      <c r="M57" s="246"/>
      <c r="N57" s="246"/>
      <c r="O57" s="239"/>
      <c r="P57" s="239"/>
      <c r="Q57" s="247"/>
      <c r="R57" s="247"/>
      <c r="S57" s="247"/>
      <c r="T57" s="239"/>
      <c r="U57" s="247"/>
      <c r="V57" s="224"/>
      <c r="W57" s="224"/>
      <c r="X57" s="221"/>
      <c r="Y57" s="221"/>
      <c r="Z57" s="221"/>
      <c r="AA57" s="221"/>
      <c r="AB57" s="226"/>
      <c r="AC57" s="226"/>
      <c r="AD57" s="226"/>
      <c r="AE57" s="221"/>
      <c r="AF57" s="221"/>
      <c r="AG57" s="221"/>
      <c r="AH57" s="221"/>
      <c r="AI57" s="221"/>
      <c r="AJ57" s="221"/>
      <c r="AK57" s="221"/>
      <c r="AL57" s="252">
        <v>8.0</v>
      </c>
      <c r="AM57" s="827" t="s">
        <v>352</v>
      </c>
      <c r="AN57" s="838">
        <v>2.0</v>
      </c>
      <c r="AO57" s="258" t="s">
        <v>407</v>
      </c>
      <c r="AP57" s="634">
        <v>2.0</v>
      </c>
      <c r="AQ57" s="252">
        <f>COUNTIFS(Jadwal!$D$7:$D$537,AM57,Jadwal!$E$7:$E$537,"P",Jadwal!$L$7:$L$537,$AP$48)+COUNTIFS(Jadwal!$O$7:$O$537,AM57,Jadwal!$P$7:$P$537,"P",Jadwal!$V$7:$V$537,$AP$48)+COUNTIFS(Jadwal!$Y$7:$Y$537,AM57,Jadwal!$Z$7:$Z$537,"P",Jadwal!$AF$7:$AF$537,$AP$48)+COUNTIFS(Jadwal!$AI$7:$AI$537,AM57,Jadwal!$AJ$7:$AJ$537,"P",Jadwal!$AP$7:$AP$537,$AP$48)+COUNTIFS(Jadwal!$AS$7:$AS$537,AM57,Jadwal!$AT$7:$AT$537,"P",Jadwal!$AZ$7:$AZ$537,$AP$48)</f>
        <v>0</v>
      </c>
      <c r="AR57" s="252">
        <f>COUNTIFS(Jadwal!$D$7:$D$537,AM57,Jadwal!$E$7:$E$537,"T",Jadwal!$L$7:$L$537,$AR$48)+COUNTIFS(Jadwal!$O$7:$O$537,AM57,Jadwal!$P$7:$P$537,"T",Jadwal!$V$7:$V$537,$AR$48)+COUNTIFS(Jadwal!$Y$7:$Y$537,AM57,Jadwal!$Z$7:$Z$537,"T",Jadwal!$AF$7:$AF$537,$AR$48)+COUNTIFS(Jadwal!$AI$7:$AI$537,AM57,Jadwal!$AJ$7:$AJ$537,"T",Jadwal!$AP$7:$AP$537,$AR$48)+COUNTIFS(Jadwal!$AS$7:$AS$537,AM57,Jadwal!$AT$7:$AT$537,"T",Jadwal!$AZ$7:$AZ$537,$AR$48)</f>
        <v>0</v>
      </c>
      <c r="AS57" s="252">
        <f>COUNTIFS(Jadwal!$D$7:$D$537,AM57,Jadwal!$E$7:$E$537,"P",Jadwal!$L$7:$L$537,$AR$48)+COUNTIFS(Jadwal!$O$7:$O$537,AM57,Jadwal!$P$7:$P$537,"P",Jadwal!$V$7:$V$537,$AR$48)+COUNTIFS(Jadwal!$Y$7:$Y$537,AM57,Jadwal!$Z$7:$Z$537,"P",Jadwal!$AF$7:$AF$537,$AR$48)+COUNTIFS(Jadwal!$AI$7:$AI$537,AM57,Jadwal!$AJ$7:$AJ$537,"P",Jadwal!$AP$7:$AP$537,$AR$48)+COUNTIFS(Jadwal!$AS$7:$AS$537,AM57,Jadwal!$AT$7:$AT$537,"P",Jadwal!$AZ$7:$AZ$537,$AR$48)</f>
        <v>0</v>
      </c>
      <c r="AT57" s="221"/>
      <c r="AU57" s="221"/>
      <c r="AV57" s="221"/>
      <c r="AW57" s="221"/>
      <c r="AX57" s="221"/>
      <c r="AY57" s="221"/>
      <c r="AZ57" s="221"/>
      <c r="BA57" s="221"/>
      <c r="BB57" s="221"/>
      <c r="BC57" s="221"/>
    </row>
    <row r="58" ht="12.75" customHeight="1">
      <c r="A58" s="239">
        <v>10.0</v>
      </c>
      <c r="B58" s="239"/>
      <c r="C58" s="239"/>
      <c r="D58" s="231"/>
      <c r="E58" s="239"/>
      <c r="F58" s="239"/>
      <c r="G58" s="246"/>
      <c r="H58" s="246"/>
      <c r="I58" s="239"/>
      <c r="J58" s="246"/>
      <c r="K58" s="239"/>
      <c r="L58" s="246"/>
      <c r="M58" s="246"/>
      <c r="N58" s="246"/>
      <c r="O58" s="239"/>
      <c r="P58" s="239"/>
      <c r="Q58" s="247"/>
      <c r="R58" s="247"/>
      <c r="S58" s="247"/>
      <c r="T58" s="239"/>
      <c r="U58" s="247"/>
      <c r="V58" s="224"/>
      <c r="W58" s="224"/>
      <c r="X58" s="221"/>
      <c r="Y58" s="221"/>
      <c r="Z58" s="221"/>
      <c r="AA58" s="221"/>
      <c r="AB58" s="226"/>
      <c r="AC58" s="226"/>
      <c r="AD58" s="226"/>
      <c r="AE58" s="221"/>
      <c r="AF58" s="221"/>
      <c r="AG58" s="221"/>
      <c r="AH58" s="221"/>
      <c r="AI58" s="221"/>
      <c r="AJ58" s="221"/>
      <c r="AK58" s="221"/>
      <c r="AL58" s="252">
        <v>9.0</v>
      </c>
      <c r="AM58" s="647" t="s">
        <v>710</v>
      </c>
      <c r="AN58" s="634">
        <v>4.0</v>
      </c>
      <c r="AO58" s="634" t="s">
        <v>519</v>
      </c>
      <c r="AP58" s="634">
        <v>4.0</v>
      </c>
      <c r="AQ58" s="252">
        <f>COUNTIFS(Jadwal!$D$7:$D$537,AM58,Jadwal!$E$7:$E$537,"P",Jadwal!$L$7:$L$537,$AP$48)+COUNTIFS(Jadwal!$O$7:$O$537,AM58,Jadwal!$P$7:$P$537,"P",Jadwal!$V$7:$V$537,$AP$48)+COUNTIFS(Jadwal!$Y$7:$Y$537,AM58,Jadwal!$Z$7:$Z$537,"P",Jadwal!$AF$7:$AF$537,$AP$48)+COUNTIFS(Jadwal!$AI$7:$AI$537,AM58,Jadwal!$AJ$7:$AJ$537,"P",Jadwal!$AP$7:$AP$537,$AP$48)+COUNTIFS(Jadwal!$AS$7:$AS$537,AM58,Jadwal!$AT$7:$AT$537,"P",Jadwal!$AZ$7:$AZ$537,$AP$48)</f>
        <v>0</v>
      </c>
      <c r="AR58" s="252">
        <f>COUNTIFS(Jadwal!$D$7:$D$537,AM58,Jadwal!$E$7:$E$537,"T",Jadwal!$L$7:$L$537,$AR$48)+COUNTIFS(Jadwal!$O$7:$O$537,AM58,Jadwal!$P$7:$P$537,"T",Jadwal!$V$7:$V$537,$AR$48)+COUNTIFS(Jadwal!$Y$7:$Y$537,AM58,Jadwal!$Z$7:$Z$537,"T",Jadwal!$AF$7:$AF$537,$AR$48)+COUNTIFS(Jadwal!$AI$7:$AI$537,AM58,Jadwal!$AJ$7:$AJ$537,"T",Jadwal!$AP$7:$AP$537,$AR$48)+COUNTIFS(Jadwal!$AS$7:$AS$537,AM58,Jadwal!$AT$7:$AT$537,"T",Jadwal!$AZ$7:$AZ$537,$AR$48)</f>
        <v>0</v>
      </c>
      <c r="AS58" s="252">
        <f>COUNTIFS(Jadwal!$D$7:$D$537,AM58,Jadwal!$E$7:$E$537,"P",Jadwal!$L$7:$L$537,$AR$48)+COUNTIFS(Jadwal!$O$7:$O$537,AM58,Jadwal!$P$7:$P$537,"P",Jadwal!$V$7:$V$537,$AR$48)+COUNTIFS(Jadwal!$Y$7:$Y$537,AM58,Jadwal!$Z$7:$Z$537,"P",Jadwal!$AF$7:$AF$537,$AR$48)+COUNTIFS(Jadwal!$AI$7:$AI$537,AM58,Jadwal!$AJ$7:$AJ$537,"P",Jadwal!$AP$7:$AP$537,$AR$48)+COUNTIFS(Jadwal!$AS$7:$AS$537,AM58,Jadwal!$AT$7:$AT$537,"P",Jadwal!$AZ$7:$AZ$537,$AR$48)</f>
        <v>0</v>
      </c>
      <c r="AT58" s="221"/>
      <c r="AU58" s="221"/>
      <c r="AV58" s="221"/>
      <c r="AW58" s="221"/>
      <c r="AX58" s="221"/>
      <c r="AY58" s="221"/>
      <c r="AZ58" s="221"/>
      <c r="BA58" s="221"/>
      <c r="BB58" s="221"/>
      <c r="BC58" s="221"/>
    </row>
    <row r="59" ht="12.75" customHeight="1">
      <c r="A59" s="221"/>
      <c r="B59" s="221"/>
      <c r="C59" s="221"/>
      <c r="D59" s="222"/>
      <c r="E59" s="221"/>
      <c r="F59" s="221"/>
      <c r="G59" s="223"/>
      <c r="H59" s="223"/>
      <c r="I59" s="221"/>
      <c r="J59" s="223"/>
      <c r="K59" s="221"/>
      <c r="L59" s="223"/>
      <c r="M59" s="223"/>
      <c r="N59" s="223"/>
      <c r="O59" s="221"/>
      <c r="P59" s="221"/>
      <c r="Q59" s="224"/>
      <c r="R59" s="225"/>
      <c r="S59" s="225"/>
      <c r="T59" s="226"/>
      <c r="U59" s="225"/>
      <c r="V59" s="224"/>
      <c r="W59" s="224"/>
      <c r="X59" s="221"/>
      <c r="Y59" s="221"/>
      <c r="Z59" s="221"/>
      <c r="AA59" s="221"/>
      <c r="AB59" s="226"/>
      <c r="AC59" s="226"/>
      <c r="AD59" s="226"/>
      <c r="AE59" s="221"/>
      <c r="AF59" s="221"/>
      <c r="AG59" s="221"/>
      <c r="AH59" s="221"/>
      <c r="AI59" s="221"/>
      <c r="AJ59" s="221"/>
      <c r="AK59" s="221"/>
      <c r="AL59" s="252">
        <v>10.0</v>
      </c>
      <c r="AM59" s="279"/>
      <c r="AN59" s="252"/>
      <c r="AO59" s="252"/>
      <c r="AP59" s="252"/>
      <c r="AQ59" s="252"/>
      <c r="AR59" s="252"/>
      <c r="AS59" s="252"/>
      <c r="AT59" s="221"/>
      <c r="AU59" s="221"/>
      <c r="AV59" s="221"/>
      <c r="AW59" s="221"/>
      <c r="AX59" s="221"/>
      <c r="AY59" s="221"/>
      <c r="AZ59" s="221"/>
      <c r="BA59" s="221"/>
      <c r="BB59" s="221"/>
      <c r="BC59" s="221"/>
    </row>
    <row r="60" ht="12.75" customHeight="1">
      <c r="A60" s="221"/>
      <c r="B60" s="221"/>
      <c r="C60" s="221"/>
      <c r="D60" s="222"/>
      <c r="E60" s="221"/>
      <c r="F60" s="221"/>
      <c r="G60" s="223"/>
      <c r="H60" s="223"/>
      <c r="I60" s="221"/>
      <c r="J60" s="223"/>
      <c r="K60" s="221"/>
      <c r="L60" s="223"/>
      <c r="M60" s="223"/>
      <c r="N60" s="223"/>
      <c r="O60" s="221"/>
      <c r="P60" s="221"/>
      <c r="Q60" s="224"/>
      <c r="R60" s="225"/>
      <c r="S60" s="225"/>
      <c r="T60" s="226"/>
      <c r="U60" s="225"/>
      <c r="V60" s="224"/>
      <c r="W60" s="224"/>
      <c r="X60" s="221"/>
      <c r="Y60" s="221"/>
      <c r="Z60" s="221"/>
      <c r="AA60" s="221"/>
      <c r="AB60" s="226"/>
      <c r="AC60" s="226"/>
      <c r="AD60" s="226"/>
      <c r="AE60" s="221"/>
      <c r="AF60" s="221"/>
      <c r="AG60" s="221"/>
      <c r="AH60" s="221"/>
      <c r="AI60" s="221"/>
      <c r="AJ60" s="221"/>
      <c r="AK60" s="221"/>
      <c r="AL60" s="221"/>
      <c r="AM60" s="221"/>
      <c r="AN60" s="221"/>
      <c r="AO60" s="221"/>
      <c r="AP60" s="221"/>
      <c r="AQ60" s="221"/>
      <c r="AR60" s="221"/>
      <c r="AS60" s="221"/>
      <c r="AT60" s="221"/>
      <c r="AU60" s="221"/>
      <c r="AV60" s="221"/>
      <c r="AW60" s="221"/>
      <c r="AX60" s="221"/>
      <c r="AY60" s="221"/>
      <c r="AZ60" s="221"/>
      <c r="BA60" s="221"/>
      <c r="BB60" s="221"/>
      <c r="BC60" s="221"/>
    </row>
    <row r="61" ht="15.7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</row>
    <row r="62" ht="15.7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</row>
    <row r="64" ht="15.7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</row>
    <row r="65" ht="15.7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</row>
    <row r="66" ht="15.75" customHeight="1">
      <c r="A66" s="92"/>
      <c r="B66" s="92"/>
      <c r="C66" s="92"/>
      <c r="D66" s="92"/>
      <c r="E66" s="92"/>
      <c r="F66" s="92"/>
      <c r="G66" s="92"/>
      <c r="H66" s="92"/>
      <c r="I66" s="92"/>
      <c r="J66" s="92"/>
      <c r="K66" s="92"/>
      <c r="L66" s="92"/>
      <c r="M66" s="92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  <c r="AB66" s="92"/>
      <c r="AC66" s="92"/>
      <c r="AD66" s="92"/>
      <c r="AE66" s="92"/>
      <c r="AF66" s="92"/>
      <c r="AG66" s="92"/>
      <c r="AH66" s="92"/>
      <c r="AI66" s="92"/>
      <c r="AJ66" s="92"/>
      <c r="AK66" s="92"/>
      <c r="AL66" s="92"/>
      <c r="AM66" s="92"/>
      <c r="AN66" s="92"/>
      <c r="AO66" s="92"/>
      <c r="AP66" s="92"/>
      <c r="AQ66" s="92"/>
      <c r="AR66" s="92"/>
      <c r="AS66" s="92"/>
      <c r="AT66" s="92"/>
      <c r="AU66" s="92"/>
      <c r="AV66" s="92"/>
      <c r="AW66" s="92"/>
      <c r="AX66" s="92"/>
      <c r="AY66" s="92"/>
      <c r="AZ66" s="92"/>
      <c r="BA66" s="92"/>
      <c r="BB66" s="92"/>
      <c r="BC66" s="92"/>
    </row>
    <row r="67" ht="15.75" customHeight="1">
      <c r="A67" s="92"/>
      <c r="B67" s="92"/>
      <c r="C67" s="92"/>
      <c r="D67" s="92"/>
      <c r="E67" s="92"/>
      <c r="F67" s="92"/>
      <c r="G67" s="92"/>
      <c r="H67" s="92"/>
      <c r="I67" s="92"/>
      <c r="J67" s="92"/>
      <c r="K67" s="92"/>
      <c r="L67" s="92"/>
      <c r="M67" s="92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  <c r="AB67" s="92"/>
      <c r="AC67" s="92"/>
      <c r="AD67" s="92"/>
      <c r="AE67" s="92"/>
      <c r="AF67" s="92"/>
      <c r="AG67" s="92"/>
      <c r="AH67" s="92"/>
      <c r="AI67" s="92"/>
      <c r="AJ67" s="92"/>
      <c r="AK67" s="92"/>
      <c r="AL67" s="92"/>
      <c r="AM67" s="92"/>
      <c r="AN67" s="92"/>
      <c r="AO67" s="92"/>
      <c r="AP67" s="92"/>
      <c r="AQ67" s="92"/>
      <c r="AR67" s="92"/>
      <c r="AS67" s="92"/>
      <c r="AT67" s="92"/>
      <c r="AU67" s="92"/>
      <c r="AV67" s="92"/>
      <c r="AW67" s="92"/>
      <c r="AX67" s="92"/>
      <c r="AY67" s="92"/>
      <c r="AZ67" s="92"/>
      <c r="BA67" s="92"/>
      <c r="BB67" s="92"/>
      <c r="BC67" s="92"/>
    </row>
    <row r="68" ht="15.75" customHeight="1">
      <c r="A68" s="92"/>
      <c r="B68" s="92"/>
      <c r="C68" s="92"/>
      <c r="D68" s="92"/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  <c r="AB68" s="92"/>
      <c r="AC68" s="92"/>
      <c r="AD68" s="92"/>
      <c r="AE68" s="92"/>
      <c r="AF68" s="92"/>
      <c r="AG68" s="92"/>
      <c r="AH68" s="92"/>
      <c r="AI68" s="92"/>
      <c r="AJ68" s="92"/>
      <c r="AK68" s="92"/>
      <c r="AL68" s="92"/>
      <c r="AM68" s="92"/>
      <c r="AN68" s="92"/>
      <c r="AO68" s="92"/>
      <c r="AP68" s="92"/>
      <c r="AQ68" s="92"/>
      <c r="AR68" s="92"/>
      <c r="AS68" s="92"/>
      <c r="AT68" s="92"/>
      <c r="AU68" s="92"/>
      <c r="AV68" s="92"/>
      <c r="AW68" s="92"/>
      <c r="AX68" s="92"/>
      <c r="AY68" s="92"/>
      <c r="AZ68" s="92"/>
      <c r="BA68" s="92"/>
      <c r="BB68" s="92"/>
      <c r="BC68" s="92"/>
    </row>
    <row r="69" ht="15.75" customHeight="1">
      <c r="A69" s="92"/>
      <c r="B69" s="92"/>
      <c r="C69" s="92"/>
      <c r="D69" s="92"/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  <c r="AB69" s="92"/>
      <c r="AC69" s="92"/>
      <c r="AD69" s="92"/>
      <c r="AE69" s="92"/>
      <c r="AF69" s="92"/>
      <c r="AG69" s="92"/>
      <c r="AH69" s="92"/>
      <c r="AI69" s="92"/>
      <c r="AJ69" s="92"/>
      <c r="AK69" s="92"/>
      <c r="AL69" s="92"/>
      <c r="AM69" s="92"/>
      <c r="AN69" s="92"/>
      <c r="AO69" s="92"/>
      <c r="AP69" s="92"/>
      <c r="AQ69" s="92"/>
      <c r="AR69" s="92"/>
      <c r="AS69" s="92"/>
      <c r="AT69" s="92"/>
      <c r="AU69" s="92"/>
      <c r="AV69" s="92"/>
      <c r="AW69" s="92"/>
      <c r="AX69" s="92"/>
      <c r="AY69" s="92"/>
      <c r="AZ69" s="92"/>
      <c r="BA69" s="92"/>
      <c r="BB69" s="92"/>
      <c r="BC69" s="92"/>
    </row>
    <row r="70" ht="15.75" customHeight="1">
      <c r="A70" s="92"/>
      <c r="B70" s="92"/>
      <c r="C70" s="92"/>
      <c r="D70" s="92"/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  <c r="AB70" s="92"/>
      <c r="AC70" s="92"/>
      <c r="AD70" s="92"/>
      <c r="AE70" s="92"/>
      <c r="AF70" s="92"/>
      <c r="AG70" s="92"/>
      <c r="AH70" s="92"/>
      <c r="AI70" s="92"/>
      <c r="AJ70" s="92"/>
      <c r="AK70" s="92"/>
      <c r="AL70" s="92"/>
      <c r="AM70" s="92"/>
      <c r="AN70" s="92"/>
      <c r="AO70" s="92"/>
      <c r="AP70" s="92"/>
      <c r="AQ70" s="92"/>
      <c r="AR70" s="92"/>
      <c r="AS70" s="92"/>
      <c r="AT70" s="92"/>
      <c r="AU70" s="92"/>
      <c r="AV70" s="92"/>
      <c r="AW70" s="92"/>
      <c r="AX70" s="92"/>
      <c r="AY70" s="92"/>
      <c r="AZ70" s="92"/>
      <c r="BA70" s="92"/>
      <c r="BB70" s="92"/>
      <c r="BC70" s="92"/>
    </row>
    <row r="71" ht="15.75" customHeight="1">
      <c r="A71" s="92"/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  <c r="AB71" s="92"/>
      <c r="AC71" s="92"/>
      <c r="AD71" s="92"/>
      <c r="AE71" s="92"/>
      <c r="AF71" s="92"/>
      <c r="AG71" s="92"/>
      <c r="AH71" s="92"/>
      <c r="AI71" s="92"/>
      <c r="AJ71" s="92"/>
      <c r="AK71" s="92"/>
      <c r="AL71" s="92"/>
      <c r="AM71" s="92"/>
      <c r="AN71" s="92"/>
      <c r="AO71" s="92"/>
      <c r="AP71" s="92"/>
      <c r="AQ71" s="92"/>
      <c r="AR71" s="92"/>
      <c r="AS71" s="92"/>
      <c r="AT71" s="92"/>
      <c r="AU71" s="92"/>
      <c r="AV71" s="92"/>
      <c r="AW71" s="92"/>
      <c r="AX71" s="92"/>
      <c r="AY71" s="92"/>
      <c r="AZ71" s="92"/>
      <c r="BA71" s="92"/>
      <c r="BB71" s="92"/>
      <c r="BC71" s="92"/>
    </row>
    <row r="72" ht="15.75" customHeight="1">
      <c r="A72" s="92"/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92"/>
      <c r="BC72" s="92"/>
    </row>
    <row r="73" ht="15.75" customHeight="1">
      <c r="A73" s="92"/>
      <c r="B73" s="92"/>
      <c r="C73" s="92"/>
      <c r="D73" s="92"/>
      <c r="E73" s="92"/>
      <c r="F73" s="92"/>
      <c r="G73" s="92"/>
      <c r="H73" s="92"/>
      <c r="I73" s="92"/>
      <c r="J73" s="92"/>
      <c r="K73" s="92"/>
      <c r="L73" s="92"/>
      <c r="M73" s="92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  <c r="AB73" s="92"/>
      <c r="AC73" s="92"/>
      <c r="AD73" s="92"/>
      <c r="AE73" s="92"/>
      <c r="AF73" s="92"/>
      <c r="AG73" s="92"/>
      <c r="AH73" s="92"/>
      <c r="AI73" s="92"/>
      <c r="AJ73" s="92"/>
      <c r="AK73" s="92"/>
      <c r="AL73" s="92"/>
      <c r="AM73" s="92"/>
      <c r="AN73" s="92"/>
      <c r="AO73" s="92"/>
      <c r="AP73" s="92"/>
      <c r="AQ73" s="92"/>
      <c r="AR73" s="92"/>
      <c r="AS73" s="92"/>
      <c r="AT73" s="92"/>
      <c r="AU73" s="92"/>
      <c r="AV73" s="92"/>
      <c r="AW73" s="92"/>
      <c r="AX73" s="92"/>
      <c r="AY73" s="92"/>
      <c r="AZ73" s="92"/>
      <c r="BA73" s="92"/>
      <c r="BB73" s="92"/>
      <c r="BC73" s="92"/>
    </row>
    <row r="74" ht="15.75" customHeight="1">
      <c r="A74" s="92"/>
      <c r="B74" s="92"/>
      <c r="C74" s="92"/>
      <c r="D74" s="92"/>
      <c r="E74" s="92"/>
      <c r="F74" s="92"/>
      <c r="G74" s="92"/>
      <c r="H74" s="92"/>
      <c r="I74" s="92"/>
      <c r="J74" s="92"/>
      <c r="K74" s="92"/>
      <c r="L74" s="92"/>
      <c r="M74" s="92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  <c r="AB74" s="92"/>
      <c r="AC74" s="92"/>
      <c r="AD74" s="92"/>
      <c r="AE74" s="92"/>
      <c r="AF74" s="92"/>
      <c r="AG74" s="92"/>
      <c r="AH74" s="92"/>
      <c r="AI74" s="92"/>
      <c r="AJ74" s="92"/>
      <c r="AK74" s="92"/>
      <c r="AL74" s="92"/>
      <c r="AM74" s="92"/>
      <c r="AN74" s="92"/>
      <c r="AO74" s="92"/>
      <c r="AP74" s="92"/>
      <c r="AQ74" s="92"/>
      <c r="AR74" s="92"/>
      <c r="AS74" s="92"/>
      <c r="AT74" s="92"/>
      <c r="AU74" s="92"/>
      <c r="AV74" s="92"/>
      <c r="AW74" s="92"/>
      <c r="AX74" s="92"/>
      <c r="AY74" s="92"/>
      <c r="AZ74" s="92"/>
      <c r="BA74" s="92"/>
      <c r="BB74" s="92"/>
      <c r="BC74" s="92"/>
    </row>
    <row r="75" ht="15.75" customHeight="1">
      <c r="A75" s="92"/>
      <c r="B75" s="92"/>
      <c r="C75" s="92"/>
      <c r="D75" s="92"/>
      <c r="E75" s="92"/>
      <c r="F75" s="92"/>
      <c r="G75" s="92"/>
      <c r="H75" s="92"/>
      <c r="I75" s="92"/>
      <c r="J75" s="92"/>
      <c r="K75" s="92"/>
      <c r="L75" s="92"/>
      <c r="M75" s="92"/>
      <c r="N75" s="92"/>
      <c r="O75" s="92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  <c r="AB75" s="92"/>
      <c r="AC75" s="92"/>
      <c r="AD75" s="92"/>
      <c r="AE75" s="92"/>
      <c r="AF75" s="92"/>
      <c r="AG75" s="92"/>
      <c r="AH75" s="92"/>
      <c r="AI75" s="92"/>
      <c r="AJ75" s="92"/>
      <c r="AK75" s="92"/>
      <c r="AL75" s="92"/>
      <c r="AM75" s="92"/>
      <c r="AN75" s="92"/>
      <c r="AO75" s="92"/>
      <c r="AP75" s="92"/>
      <c r="AQ75" s="92"/>
      <c r="AR75" s="92"/>
      <c r="AS75" s="92"/>
      <c r="AT75" s="92"/>
      <c r="AU75" s="92"/>
      <c r="AV75" s="92"/>
      <c r="AW75" s="92"/>
      <c r="AX75" s="92"/>
      <c r="AY75" s="92"/>
      <c r="AZ75" s="92"/>
      <c r="BA75" s="92"/>
      <c r="BB75" s="92"/>
      <c r="BC75" s="92"/>
    </row>
    <row r="76" ht="15.75" customHeight="1">
      <c r="A76" s="92"/>
      <c r="B76" s="92"/>
      <c r="C76" s="92"/>
      <c r="D76" s="92"/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  <c r="AJ76" s="92"/>
      <c r="AK76" s="92"/>
      <c r="AL76" s="92"/>
      <c r="AM76" s="92"/>
      <c r="AN76" s="92"/>
      <c r="AO76" s="92"/>
      <c r="AP76" s="92"/>
      <c r="AQ76" s="92"/>
      <c r="AR76" s="92"/>
      <c r="AS76" s="92"/>
      <c r="AT76" s="92"/>
      <c r="AU76" s="92"/>
      <c r="AV76" s="92"/>
      <c r="AW76" s="92"/>
      <c r="AX76" s="92"/>
      <c r="AY76" s="92"/>
      <c r="AZ76" s="92"/>
      <c r="BA76" s="92"/>
      <c r="BB76" s="92"/>
      <c r="BC76" s="92"/>
    </row>
    <row r="77" ht="15.75" customHeight="1">
      <c r="A77" s="92"/>
      <c r="B77" s="92"/>
      <c r="C77" s="92"/>
      <c r="D77" s="92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  <c r="AJ77" s="92"/>
      <c r="AK77" s="92"/>
      <c r="AL77" s="92"/>
      <c r="AM77" s="92"/>
      <c r="AN77" s="92"/>
      <c r="AO77" s="92"/>
      <c r="AP77" s="92"/>
      <c r="AQ77" s="92"/>
      <c r="AR77" s="92"/>
      <c r="AS77" s="92"/>
      <c r="AT77" s="92"/>
      <c r="AU77" s="92"/>
      <c r="AV77" s="92"/>
      <c r="AW77" s="92"/>
      <c r="AX77" s="92"/>
      <c r="AY77" s="92"/>
      <c r="AZ77" s="92"/>
      <c r="BA77" s="92"/>
      <c r="BB77" s="92"/>
      <c r="BC77" s="92"/>
    </row>
    <row r="78" ht="15.75" customHeight="1">
      <c r="A78" s="92"/>
      <c r="B78" s="92"/>
      <c r="C78" s="92"/>
      <c r="D78" s="92"/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  <c r="AJ78" s="92"/>
      <c r="AK78" s="92"/>
      <c r="AL78" s="92"/>
      <c r="AM78" s="92"/>
      <c r="AN78" s="92"/>
      <c r="AO78" s="92"/>
      <c r="AP78" s="92"/>
      <c r="AQ78" s="92"/>
      <c r="AR78" s="92"/>
      <c r="AS78" s="92"/>
      <c r="AT78" s="92"/>
      <c r="AU78" s="92"/>
      <c r="AV78" s="92"/>
      <c r="AW78" s="92"/>
      <c r="AX78" s="92"/>
      <c r="AY78" s="92"/>
      <c r="AZ78" s="92"/>
      <c r="BA78" s="92"/>
      <c r="BB78" s="92"/>
      <c r="BC78" s="92"/>
    </row>
    <row r="79" ht="15.75" customHeight="1">
      <c r="A79" s="92"/>
      <c r="B79" s="92"/>
      <c r="C79" s="92"/>
      <c r="D79" s="92"/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  <c r="AJ79" s="92"/>
      <c r="AK79" s="92"/>
      <c r="AL79" s="92"/>
      <c r="AM79" s="92"/>
      <c r="AN79" s="92"/>
      <c r="AO79" s="92"/>
      <c r="AP79" s="92"/>
      <c r="AQ79" s="92"/>
      <c r="AR79" s="92"/>
      <c r="AS79" s="92"/>
      <c r="AT79" s="92"/>
      <c r="AU79" s="92"/>
      <c r="AV79" s="92"/>
      <c r="AW79" s="92"/>
      <c r="AX79" s="92"/>
      <c r="AY79" s="92"/>
      <c r="AZ79" s="92"/>
      <c r="BA79" s="92"/>
      <c r="BB79" s="92"/>
      <c r="BC79" s="92"/>
    </row>
    <row r="80" ht="15.75" customHeight="1">
      <c r="A80" s="92"/>
      <c r="B80" s="92"/>
      <c r="C80" s="92"/>
      <c r="D80" s="92"/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  <c r="AJ80" s="92"/>
      <c r="AK80" s="92"/>
      <c r="AL80" s="92"/>
      <c r="AM80" s="92"/>
      <c r="AN80" s="92"/>
      <c r="AO80" s="92"/>
      <c r="AP80" s="92"/>
      <c r="AQ80" s="92"/>
      <c r="AR80" s="92"/>
      <c r="AS80" s="92"/>
      <c r="AT80" s="92"/>
      <c r="AU80" s="92"/>
      <c r="AV80" s="92"/>
      <c r="AW80" s="92"/>
      <c r="AX80" s="92"/>
      <c r="AY80" s="92"/>
      <c r="AZ80" s="92"/>
      <c r="BA80" s="92"/>
      <c r="BB80" s="92"/>
      <c r="BC80" s="92"/>
    </row>
    <row r="81" ht="15.75" customHeight="1">
      <c r="A81" s="92"/>
      <c r="B81" s="92"/>
      <c r="C81" s="92"/>
      <c r="D81" s="92"/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  <c r="AJ81" s="92"/>
      <c r="AK81" s="92"/>
      <c r="AL81" s="92"/>
      <c r="AM81" s="92"/>
      <c r="AN81" s="92"/>
      <c r="AO81" s="92"/>
      <c r="AP81" s="92"/>
      <c r="AQ81" s="92"/>
      <c r="AR81" s="92"/>
      <c r="AS81" s="92"/>
      <c r="AT81" s="92"/>
      <c r="AU81" s="92"/>
      <c r="AV81" s="92"/>
      <c r="AW81" s="92"/>
      <c r="AX81" s="92"/>
      <c r="AY81" s="92"/>
      <c r="AZ81" s="92"/>
      <c r="BA81" s="92"/>
      <c r="BB81" s="92"/>
      <c r="BC81" s="92"/>
    </row>
    <row r="82" ht="15.75" customHeight="1">
      <c r="A82" s="92"/>
      <c r="B82" s="92"/>
      <c r="C82" s="92"/>
      <c r="D82" s="92"/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  <c r="AJ82" s="92"/>
      <c r="AK82" s="92"/>
      <c r="AL82" s="92"/>
      <c r="AM82" s="92"/>
      <c r="AN82" s="92"/>
      <c r="AO82" s="92"/>
      <c r="AP82" s="92"/>
      <c r="AQ82" s="92"/>
      <c r="AR82" s="92"/>
      <c r="AS82" s="92"/>
      <c r="AT82" s="92"/>
      <c r="AU82" s="92"/>
      <c r="AV82" s="92"/>
      <c r="AW82" s="92"/>
      <c r="AX82" s="92"/>
      <c r="AY82" s="92"/>
      <c r="AZ82" s="92"/>
      <c r="BA82" s="92"/>
      <c r="BB82" s="92"/>
      <c r="BC82" s="92"/>
    </row>
    <row r="83" ht="15.75" customHeight="1">
      <c r="A83" s="92"/>
      <c r="B83" s="92"/>
      <c r="C83" s="92"/>
      <c r="D83" s="92"/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  <c r="AJ83" s="92"/>
      <c r="AK83" s="92"/>
      <c r="AL83" s="92"/>
      <c r="AM83" s="92"/>
      <c r="AN83" s="92"/>
      <c r="AO83" s="92"/>
      <c r="AP83" s="92"/>
      <c r="AQ83" s="92"/>
      <c r="AR83" s="92"/>
      <c r="AS83" s="92"/>
      <c r="AT83" s="92"/>
      <c r="AU83" s="92"/>
      <c r="AV83" s="92"/>
      <c r="AW83" s="92"/>
      <c r="AX83" s="92"/>
      <c r="AY83" s="92"/>
      <c r="AZ83" s="92"/>
      <c r="BA83" s="92"/>
      <c r="BB83" s="92"/>
      <c r="BC83" s="92"/>
    </row>
    <row r="84" ht="15.75" customHeight="1">
      <c r="A84" s="92"/>
      <c r="B84" s="92"/>
      <c r="C84" s="92"/>
      <c r="D84" s="92"/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J84" s="92"/>
      <c r="AK84" s="92"/>
      <c r="AL84" s="92"/>
      <c r="AM84" s="92"/>
      <c r="AN84" s="92"/>
      <c r="AO84" s="92"/>
      <c r="AP84" s="92"/>
      <c r="AQ84" s="92"/>
      <c r="AR84" s="92"/>
      <c r="AS84" s="92"/>
      <c r="AT84" s="92"/>
      <c r="AU84" s="92"/>
      <c r="AV84" s="92"/>
      <c r="AW84" s="92"/>
      <c r="AX84" s="92"/>
      <c r="AY84" s="92"/>
      <c r="AZ84" s="92"/>
      <c r="BA84" s="92"/>
      <c r="BB84" s="92"/>
      <c r="BC84" s="92"/>
    </row>
    <row r="85" ht="15.75" customHeight="1">
      <c r="A85" s="92"/>
      <c r="B85" s="92"/>
      <c r="C85" s="92"/>
      <c r="D85" s="92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  <c r="AJ85" s="92"/>
      <c r="AK85" s="92"/>
      <c r="AL85" s="92"/>
      <c r="AM85" s="92"/>
      <c r="AN85" s="92"/>
      <c r="AO85" s="92"/>
      <c r="AP85" s="92"/>
      <c r="AQ85" s="92"/>
      <c r="AR85" s="92"/>
      <c r="AS85" s="92"/>
      <c r="AT85" s="92"/>
      <c r="AU85" s="92"/>
      <c r="AV85" s="92"/>
      <c r="AW85" s="92"/>
      <c r="AX85" s="92"/>
      <c r="AY85" s="92"/>
      <c r="AZ85" s="92"/>
      <c r="BA85" s="92"/>
      <c r="BB85" s="92"/>
      <c r="BC85" s="92"/>
    </row>
    <row r="86" ht="15.75" customHeight="1">
      <c r="A86" s="92"/>
      <c r="B86" s="92"/>
      <c r="C86" s="92"/>
      <c r="D86" s="92"/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J86" s="92"/>
      <c r="AK86" s="92"/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</row>
    <row r="87" ht="15.75" customHeight="1">
      <c r="A87" s="92"/>
      <c r="B87" s="92"/>
      <c r="C87" s="92"/>
      <c r="D87" s="92"/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J87" s="92"/>
      <c r="AK87" s="92"/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</row>
    <row r="88" ht="15.75" customHeight="1">
      <c r="A88" s="92"/>
      <c r="B88" s="92"/>
      <c r="C88" s="92"/>
      <c r="D88" s="92"/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J88" s="92"/>
      <c r="AK88" s="92"/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</row>
    <row r="89" ht="15.75" customHeight="1">
      <c r="A89" s="92"/>
      <c r="B89" s="92"/>
      <c r="C89" s="92"/>
      <c r="D89" s="92"/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J89" s="92"/>
      <c r="AK89" s="92"/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</row>
    <row r="90" ht="15.75" customHeight="1">
      <c r="A90" s="92"/>
      <c r="B90" s="92"/>
      <c r="C90" s="92"/>
      <c r="D90" s="92"/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J90" s="92"/>
      <c r="AK90" s="92"/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</row>
    <row r="91" ht="15.75" customHeight="1">
      <c r="A91" s="92"/>
      <c r="B91" s="92"/>
      <c r="C91" s="92"/>
      <c r="D91" s="92"/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J91" s="92"/>
      <c r="AK91" s="92"/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</row>
    <row r="92" ht="15.75" customHeight="1">
      <c r="A92" s="92"/>
      <c r="B92" s="92"/>
      <c r="C92" s="92"/>
      <c r="D92" s="92"/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J92" s="92"/>
      <c r="AK92" s="92"/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</row>
    <row r="93" ht="15.75" customHeight="1">
      <c r="A93" s="92"/>
      <c r="B93" s="92"/>
      <c r="C93" s="92"/>
      <c r="D93" s="92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</row>
    <row r="94" ht="15.75" customHeight="1">
      <c r="A94" s="92"/>
      <c r="B94" s="92"/>
      <c r="C94" s="92"/>
      <c r="D94" s="92"/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</row>
    <row r="95" ht="15.75" customHeight="1">
      <c r="A95" s="92"/>
      <c r="B95" s="92"/>
      <c r="C95" s="92"/>
      <c r="D95" s="92"/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</row>
    <row r="96" ht="15.75" customHeight="1">
      <c r="A96" s="92"/>
      <c r="B96" s="92"/>
      <c r="C96" s="92"/>
      <c r="D96" s="92"/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  <c r="AT96" s="92"/>
      <c r="AU96" s="92"/>
      <c r="AV96" s="92"/>
      <c r="AW96" s="92"/>
      <c r="AX96" s="92"/>
      <c r="AY96" s="92"/>
      <c r="AZ96" s="92"/>
      <c r="BA96" s="92"/>
      <c r="BB96" s="92"/>
      <c r="BC96" s="92"/>
    </row>
    <row r="97" ht="15.75" customHeight="1">
      <c r="A97" s="92"/>
      <c r="B97" s="92"/>
      <c r="C97" s="92"/>
      <c r="D97" s="92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  <c r="AT97" s="92"/>
      <c r="AU97" s="92"/>
      <c r="AV97" s="92"/>
      <c r="AW97" s="92"/>
      <c r="AX97" s="92"/>
      <c r="AY97" s="92"/>
      <c r="AZ97" s="92"/>
      <c r="BA97" s="92"/>
      <c r="BB97" s="92"/>
      <c r="BC97" s="92"/>
    </row>
    <row r="98" ht="15.75" customHeight="1">
      <c r="A98" s="92"/>
      <c r="B98" s="92"/>
      <c r="C98" s="92"/>
      <c r="D98" s="92"/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  <c r="AT98" s="92"/>
      <c r="AU98" s="92"/>
      <c r="AV98" s="92"/>
      <c r="AW98" s="92"/>
      <c r="AX98" s="92"/>
      <c r="AY98" s="92"/>
      <c r="AZ98" s="92"/>
      <c r="BA98" s="92"/>
      <c r="BB98" s="92"/>
      <c r="BC98" s="92"/>
    </row>
    <row r="99" ht="15.75" customHeight="1">
      <c r="A99" s="92"/>
      <c r="B99" s="92"/>
      <c r="C99" s="92"/>
      <c r="D99" s="92"/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  <c r="AT99" s="92"/>
      <c r="AU99" s="92"/>
      <c r="AV99" s="92"/>
      <c r="AW99" s="92"/>
      <c r="AX99" s="92"/>
      <c r="AY99" s="92"/>
      <c r="AZ99" s="92"/>
      <c r="BA99" s="92"/>
      <c r="BB99" s="92"/>
      <c r="BC99" s="92"/>
    </row>
    <row r="100" ht="15.75" customHeight="1">
      <c r="A100" s="92"/>
      <c r="B100" s="92"/>
      <c r="C100" s="92"/>
      <c r="D100" s="92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  <c r="AT100" s="92"/>
      <c r="AU100" s="92"/>
      <c r="AV100" s="92"/>
      <c r="AW100" s="92"/>
      <c r="AX100" s="92"/>
      <c r="AY100" s="92"/>
      <c r="AZ100" s="92"/>
      <c r="BA100" s="92"/>
      <c r="BB100" s="92"/>
      <c r="BC100" s="92"/>
    </row>
    <row r="101" ht="15.75" customHeight="1">
      <c r="A101" s="92"/>
      <c r="B101" s="92"/>
      <c r="C101" s="92"/>
      <c r="D101" s="92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  <c r="AT101" s="92"/>
      <c r="AU101" s="92"/>
      <c r="AV101" s="92"/>
      <c r="AW101" s="92"/>
      <c r="AX101" s="92"/>
      <c r="AY101" s="92"/>
      <c r="AZ101" s="92"/>
      <c r="BA101" s="92"/>
      <c r="BB101" s="92"/>
      <c r="BC101" s="92"/>
    </row>
    <row r="102" ht="15.75" customHeight="1">
      <c r="A102" s="92"/>
      <c r="B102" s="92"/>
      <c r="C102" s="92"/>
      <c r="D102" s="92"/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  <c r="AT102" s="92"/>
      <c r="AU102" s="92"/>
      <c r="AV102" s="92"/>
      <c r="AW102" s="92"/>
      <c r="AX102" s="92"/>
      <c r="AY102" s="92"/>
      <c r="AZ102" s="92"/>
      <c r="BA102" s="92"/>
      <c r="BB102" s="92"/>
      <c r="BC102" s="92"/>
    </row>
    <row r="103" ht="15.75" customHeight="1">
      <c r="A103" s="92"/>
      <c r="B103" s="92"/>
      <c r="C103" s="92"/>
      <c r="D103" s="92"/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  <c r="AT103" s="92"/>
      <c r="AU103" s="92"/>
      <c r="AV103" s="92"/>
      <c r="AW103" s="92"/>
      <c r="AX103" s="92"/>
      <c r="AY103" s="92"/>
      <c r="AZ103" s="92"/>
      <c r="BA103" s="92"/>
      <c r="BB103" s="92"/>
      <c r="BC103" s="92"/>
    </row>
    <row r="104" ht="15.75" customHeight="1">
      <c r="A104" s="92"/>
      <c r="B104" s="92"/>
      <c r="C104" s="92"/>
      <c r="D104" s="92"/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  <c r="AT104" s="92"/>
      <c r="AU104" s="92"/>
      <c r="AV104" s="92"/>
      <c r="AW104" s="92"/>
      <c r="AX104" s="92"/>
      <c r="AY104" s="92"/>
      <c r="AZ104" s="92"/>
      <c r="BA104" s="92"/>
      <c r="BB104" s="92"/>
      <c r="BC104" s="92"/>
    </row>
    <row r="105" ht="15.75" customHeight="1">
      <c r="A105" s="92"/>
      <c r="B105" s="92"/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  <c r="AT105" s="92"/>
      <c r="AU105" s="92"/>
      <c r="AV105" s="92"/>
      <c r="AW105" s="92"/>
      <c r="AX105" s="92"/>
      <c r="AY105" s="92"/>
      <c r="AZ105" s="92"/>
      <c r="BA105" s="92"/>
      <c r="BB105" s="92"/>
      <c r="BC105" s="92"/>
    </row>
    <row r="106" ht="15.75" customHeight="1">
      <c r="A106" s="92"/>
      <c r="B106" s="92"/>
      <c r="C106" s="92"/>
      <c r="D106" s="92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  <c r="AT106" s="92"/>
      <c r="AU106" s="92"/>
      <c r="AV106" s="92"/>
      <c r="AW106" s="92"/>
      <c r="AX106" s="92"/>
      <c r="AY106" s="92"/>
      <c r="AZ106" s="92"/>
      <c r="BA106" s="92"/>
      <c r="BB106" s="92"/>
      <c r="BC106" s="92"/>
    </row>
    <row r="107" ht="15.75" customHeight="1">
      <c r="A107" s="92"/>
      <c r="B107" s="92"/>
      <c r="C107" s="92"/>
      <c r="D107" s="92"/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  <c r="AT107" s="92"/>
      <c r="AU107" s="92"/>
      <c r="AV107" s="92"/>
      <c r="AW107" s="92"/>
      <c r="AX107" s="92"/>
      <c r="AY107" s="92"/>
      <c r="AZ107" s="92"/>
      <c r="BA107" s="92"/>
      <c r="BB107" s="92"/>
      <c r="BC107" s="92"/>
    </row>
    <row r="108" ht="15.75" customHeight="1">
      <c r="A108" s="92"/>
      <c r="B108" s="92"/>
      <c r="C108" s="92"/>
      <c r="D108" s="92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  <c r="AJ108" s="92"/>
      <c r="AK108" s="92"/>
      <c r="AL108" s="92"/>
      <c r="AM108" s="92"/>
      <c r="AN108" s="92"/>
      <c r="AO108" s="92"/>
      <c r="AP108" s="92"/>
      <c r="AQ108" s="92"/>
      <c r="AR108" s="92"/>
      <c r="AS108" s="92"/>
      <c r="AT108" s="92"/>
      <c r="AU108" s="92"/>
      <c r="AV108" s="92"/>
      <c r="AW108" s="92"/>
      <c r="AX108" s="92"/>
      <c r="AY108" s="92"/>
      <c r="AZ108" s="92"/>
      <c r="BA108" s="92"/>
      <c r="BB108" s="92"/>
      <c r="BC108" s="92"/>
    </row>
    <row r="109" ht="15.75" customHeight="1">
      <c r="A109" s="92"/>
      <c r="B109" s="92"/>
      <c r="C109" s="92"/>
      <c r="D109" s="92"/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  <c r="AJ109" s="92"/>
      <c r="AK109" s="92"/>
      <c r="AL109" s="92"/>
      <c r="AM109" s="92"/>
      <c r="AN109" s="92"/>
      <c r="AO109" s="92"/>
      <c r="AP109" s="92"/>
      <c r="AQ109" s="92"/>
      <c r="AR109" s="92"/>
      <c r="AS109" s="92"/>
      <c r="AT109" s="92"/>
      <c r="AU109" s="92"/>
      <c r="AV109" s="92"/>
      <c r="AW109" s="92"/>
      <c r="AX109" s="92"/>
      <c r="AY109" s="92"/>
      <c r="AZ109" s="92"/>
      <c r="BA109" s="92"/>
      <c r="BB109" s="92"/>
      <c r="BC109" s="92"/>
    </row>
    <row r="110" ht="15.75" customHeight="1">
      <c r="A110" s="92"/>
      <c r="B110" s="92"/>
      <c r="C110" s="92"/>
      <c r="D110" s="92"/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  <c r="AH110" s="92"/>
      <c r="AI110" s="92"/>
      <c r="AJ110" s="92"/>
      <c r="AK110" s="92"/>
      <c r="AL110" s="92"/>
      <c r="AM110" s="92"/>
      <c r="AN110" s="92"/>
      <c r="AO110" s="92"/>
      <c r="AP110" s="92"/>
      <c r="AQ110" s="92"/>
      <c r="AR110" s="92"/>
      <c r="AS110" s="92"/>
      <c r="AT110" s="92"/>
      <c r="AU110" s="92"/>
      <c r="AV110" s="92"/>
      <c r="AW110" s="92"/>
      <c r="AX110" s="92"/>
      <c r="AY110" s="92"/>
      <c r="AZ110" s="92"/>
      <c r="BA110" s="92"/>
      <c r="BB110" s="92"/>
      <c r="BC110" s="92"/>
    </row>
    <row r="111" ht="15.75" customHeight="1">
      <c r="A111" s="92"/>
      <c r="B111" s="92"/>
      <c r="C111" s="92"/>
      <c r="D111" s="92"/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  <c r="AH111" s="92"/>
      <c r="AI111" s="92"/>
      <c r="AJ111" s="92"/>
      <c r="AK111" s="92"/>
      <c r="AL111" s="92"/>
      <c r="AM111" s="92"/>
      <c r="AN111" s="92"/>
      <c r="AO111" s="92"/>
      <c r="AP111" s="92"/>
      <c r="AQ111" s="92"/>
      <c r="AR111" s="92"/>
      <c r="AS111" s="92"/>
      <c r="AT111" s="92"/>
      <c r="AU111" s="92"/>
      <c r="AV111" s="92"/>
      <c r="AW111" s="92"/>
      <c r="AX111" s="92"/>
      <c r="AY111" s="92"/>
      <c r="AZ111" s="92"/>
      <c r="BA111" s="92"/>
      <c r="BB111" s="92"/>
      <c r="BC111" s="92"/>
    </row>
    <row r="112" ht="15.75" customHeight="1">
      <c r="A112" s="92"/>
      <c r="B112" s="92"/>
      <c r="C112" s="92"/>
      <c r="D112" s="92"/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  <c r="AH112" s="92"/>
      <c r="AI112" s="92"/>
      <c r="AJ112" s="92"/>
      <c r="AK112" s="92"/>
      <c r="AL112" s="92"/>
      <c r="AM112" s="92"/>
      <c r="AN112" s="92"/>
      <c r="AO112" s="92"/>
      <c r="AP112" s="92"/>
      <c r="AQ112" s="92"/>
      <c r="AR112" s="92"/>
      <c r="AS112" s="92"/>
      <c r="AT112" s="92"/>
      <c r="AU112" s="92"/>
      <c r="AV112" s="92"/>
      <c r="AW112" s="92"/>
      <c r="AX112" s="92"/>
      <c r="AY112" s="92"/>
      <c r="AZ112" s="92"/>
      <c r="BA112" s="92"/>
      <c r="BB112" s="92"/>
      <c r="BC112" s="92"/>
    </row>
    <row r="113" ht="15.75" customHeight="1">
      <c r="A113" s="92"/>
      <c r="B113" s="92"/>
      <c r="C113" s="92"/>
      <c r="D113" s="92"/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  <c r="AH113" s="92"/>
      <c r="AI113" s="92"/>
      <c r="AJ113" s="92"/>
      <c r="AK113" s="92"/>
      <c r="AL113" s="92"/>
      <c r="AM113" s="92"/>
      <c r="AN113" s="92"/>
      <c r="AO113" s="92"/>
      <c r="AP113" s="92"/>
      <c r="AQ113" s="92"/>
      <c r="AR113" s="92"/>
      <c r="AS113" s="92"/>
      <c r="AT113" s="92"/>
      <c r="AU113" s="92"/>
      <c r="AV113" s="92"/>
      <c r="AW113" s="92"/>
      <c r="AX113" s="92"/>
      <c r="AY113" s="92"/>
      <c r="AZ113" s="92"/>
      <c r="BA113" s="92"/>
      <c r="BB113" s="92"/>
      <c r="BC113" s="92"/>
    </row>
    <row r="114" ht="15.75" customHeight="1">
      <c r="A114" s="92"/>
      <c r="B114" s="92"/>
      <c r="C114" s="92"/>
      <c r="D114" s="92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  <c r="AH114" s="92"/>
      <c r="AI114" s="92"/>
      <c r="AJ114" s="92"/>
      <c r="AK114" s="92"/>
      <c r="AL114" s="92"/>
      <c r="AM114" s="92"/>
      <c r="AN114" s="92"/>
      <c r="AO114" s="92"/>
      <c r="AP114" s="92"/>
      <c r="AQ114" s="92"/>
      <c r="AR114" s="92"/>
      <c r="AS114" s="92"/>
      <c r="AT114" s="92"/>
      <c r="AU114" s="92"/>
      <c r="AV114" s="92"/>
      <c r="AW114" s="92"/>
      <c r="AX114" s="92"/>
      <c r="AY114" s="92"/>
      <c r="AZ114" s="92"/>
      <c r="BA114" s="92"/>
      <c r="BB114" s="92"/>
      <c r="BC114" s="92"/>
    </row>
    <row r="115" ht="15.75" customHeight="1">
      <c r="A115" s="92"/>
      <c r="B115" s="92"/>
      <c r="C115" s="92"/>
      <c r="D115" s="92"/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  <c r="AH115" s="92"/>
      <c r="AI115" s="92"/>
      <c r="AJ115" s="92"/>
      <c r="AK115" s="92"/>
      <c r="AL115" s="92"/>
      <c r="AM115" s="92"/>
      <c r="AN115" s="92"/>
      <c r="AO115" s="92"/>
      <c r="AP115" s="92"/>
      <c r="AQ115" s="92"/>
      <c r="AR115" s="92"/>
      <c r="AS115" s="92"/>
      <c r="AT115" s="92"/>
      <c r="AU115" s="92"/>
      <c r="AV115" s="92"/>
      <c r="AW115" s="92"/>
      <c r="AX115" s="92"/>
      <c r="AY115" s="92"/>
      <c r="AZ115" s="92"/>
      <c r="BA115" s="92"/>
      <c r="BB115" s="92"/>
      <c r="BC115" s="92"/>
    </row>
    <row r="116" ht="15.75" customHeight="1">
      <c r="A116" s="92"/>
      <c r="B116" s="92"/>
      <c r="C116" s="92"/>
      <c r="D116" s="92"/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  <c r="AB116" s="92"/>
      <c r="AC116" s="92"/>
      <c r="AD116" s="92"/>
      <c r="AE116" s="92"/>
      <c r="AF116" s="92"/>
      <c r="AG116" s="92"/>
      <c r="AH116" s="92"/>
      <c r="AI116" s="92"/>
      <c r="AJ116" s="92"/>
      <c r="AK116" s="92"/>
      <c r="AL116" s="92"/>
      <c r="AM116" s="92"/>
      <c r="AN116" s="92"/>
      <c r="AO116" s="92"/>
      <c r="AP116" s="92"/>
      <c r="AQ116" s="92"/>
      <c r="AR116" s="92"/>
      <c r="AS116" s="92"/>
      <c r="AT116" s="92"/>
      <c r="AU116" s="92"/>
      <c r="AV116" s="92"/>
      <c r="AW116" s="92"/>
      <c r="AX116" s="92"/>
      <c r="AY116" s="92"/>
      <c r="AZ116" s="92"/>
      <c r="BA116" s="92"/>
      <c r="BB116" s="92"/>
      <c r="BC116" s="92"/>
    </row>
    <row r="117" ht="15.75" customHeight="1">
      <c r="A117" s="92"/>
      <c r="B117" s="92"/>
      <c r="C117" s="92"/>
      <c r="D117" s="92"/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  <c r="AB117" s="92"/>
      <c r="AC117" s="92"/>
      <c r="AD117" s="92"/>
      <c r="AE117" s="92"/>
      <c r="AF117" s="92"/>
      <c r="AG117" s="92"/>
      <c r="AH117" s="92"/>
      <c r="AI117" s="92"/>
      <c r="AJ117" s="92"/>
      <c r="AK117" s="92"/>
      <c r="AL117" s="92"/>
      <c r="AM117" s="92"/>
      <c r="AN117" s="92"/>
      <c r="AO117" s="92"/>
      <c r="AP117" s="92"/>
      <c r="AQ117" s="92"/>
      <c r="AR117" s="92"/>
      <c r="AS117" s="92"/>
      <c r="AT117" s="92"/>
      <c r="AU117" s="92"/>
      <c r="AV117" s="92"/>
      <c r="AW117" s="92"/>
      <c r="AX117" s="92"/>
      <c r="AY117" s="92"/>
      <c r="AZ117" s="92"/>
      <c r="BA117" s="92"/>
      <c r="BB117" s="92"/>
      <c r="BC117" s="92"/>
    </row>
    <row r="118" ht="15.75" customHeight="1">
      <c r="A118" s="92"/>
      <c r="B118" s="92"/>
      <c r="C118" s="92"/>
      <c r="D118" s="92"/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  <c r="AB118" s="92"/>
      <c r="AC118" s="92"/>
      <c r="AD118" s="92"/>
      <c r="AE118" s="92"/>
      <c r="AF118" s="92"/>
      <c r="AG118" s="92"/>
      <c r="AH118" s="92"/>
      <c r="AI118" s="92"/>
      <c r="AJ118" s="92"/>
      <c r="AK118" s="92"/>
      <c r="AL118" s="92"/>
      <c r="AM118" s="92"/>
      <c r="AN118" s="92"/>
      <c r="AO118" s="92"/>
      <c r="AP118" s="92"/>
      <c r="AQ118" s="92"/>
      <c r="AR118" s="92"/>
      <c r="AS118" s="92"/>
      <c r="AT118" s="92"/>
      <c r="AU118" s="92"/>
      <c r="AV118" s="92"/>
      <c r="AW118" s="92"/>
      <c r="AX118" s="92"/>
      <c r="AY118" s="92"/>
      <c r="AZ118" s="92"/>
      <c r="BA118" s="92"/>
      <c r="BB118" s="92"/>
      <c r="BC118" s="92"/>
    </row>
    <row r="119" ht="15.75" customHeight="1">
      <c r="A119" s="92"/>
      <c r="B119" s="92"/>
      <c r="C119" s="92"/>
      <c r="D119" s="92"/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  <c r="X119" s="92"/>
      <c r="Y119" s="92"/>
      <c r="Z119" s="92"/>
      <c r="AA119" s="92"/>
      <c r="AB119" s="92"/>
      <c r="AC119" s="92"/>
      <c r="AD119" s="92"/>
      <c r="AE119" s="92"/>
      <c r="AF119" s="92"/>
      <c r="AG119" s="92"/>
      <c r="AH119" s="92"/>
      <c r="AI119" s="92"/>
      <c r="AJ119" s="92"/>
      <c r="AK119" s="92"/>
      <c r="AL119" s="92"/>
      <c r="AM119" s="92"/>
      <c r="AN119" s="92"/>
      <c r="AO119" s="92"/>
      <c r="AP119" s="92"/>
      <c r="AQ119" s="92"/>
      <c r="AR119" s="92"/>
      <c r="AS119" s="92"/>
      <c r="AT119" s="92"/>
      <c r="AU119" s="92"/>
      <c r="AV119" s="92"/>
      <c r="AW119" s="92"/>
      <c r="AX119" s="92"/>
      <c r="AY119" s="92"/>
      <c r="AZ119" s="92"/>
      <c r="BA119" s="92"/>
      <c r="BB119" s="92"/>
      <c r="BC119" s="92"/>
    </row>
    <row r="120" ht="15.75" customHeight="1">
      <c r="A120" s="92"/>
      <c r="B120" s="92"/>
      <c r="C120" s="92"/>
      <c r="D120" s="92"/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  <c r="X120" s="92"/>
      <c r="Y120" s="92"/>
      <c r="Z120" s="92"/>
      <c r="AA120" s="92"/>
      <c r="AB120" s="92"/>
      <c r="AC120" s="92"/>
      <c r="AD120" s="92"/>
      <c r="AE120" s="92"/>
      <c r="AF120" s="92"/>
      <c r="AG120" s="92"/>
      <c r="AH120" s="92"/>
      <c r="AI120" s="92"/>
      <c r="AJ120" s="92"/>
      <c r="AK120" s="92"/>
      <c r="AL120" s="92"/>
      <c r="AM120" s="92"/>
      <c r="AN120" s="92"/>
      <c r="AO120" s="92"/>
      <c r="AP120" s="92"/>
      <c r="AQ120" s="92"/>
      <c r="AR120" s="92"/>
      <c r="AS120" s="92"/>
      <c r="AT120" s="92"/>
      <c r="AU120" s="92"/>
      <c r="AV120" s="92"/>
      <c r="AW120" s="92"/>
      <c r="AX120" s="92"/>
      <c r="AY120" s="92"/>
      <c r="AZ120" s="92"/>
      <c r="BA120" s="92"/>
      <c r="BB120" s="92"/>
      <c r="BC120" s="92"/>
    </row>
    <row r="121" ht="15.75" customHeight="1">
      <c r="A121" s="92"/>
      <c r="B121" s="92"/>
      <c r="C121" s="92"/>
      <c r="D121" s="92"/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  <c r="X121" s="92"/>
      <c r="Y121" s="92"/>
      <c r="Z121" s="92"/>
      <c r="AA121" s="92"/>
      <c r="AB121" s="92"/>
      <c r="AC121" s="92"/>
      <c r="AD121" s="92"/>
      <c r="AE121" s="92"/>
      <c r="AF121" s="92"/>
      <c r="AG121" s="92"/>
      <c r="AH121" s="92"/>
      <c r="AI121" s="92"/>
      <c r="AJ121" s="92"/>
      <c r="AK121" s="92"/>
      <c r="AL121" s="92"/>
      <c r="AM121" s="92"/>
      <c r="AN121" s="92"/>
      <c r="AO121" s="92"/>
      <c r="AP121" s="92"/>
      <c r="AQ121" s="92"/>
      <c r="AR121" s="92"/>
      <c r="AS121" s="92"/>
      <c r="AT121" s="92"/>
      <c r="AU121" s="92"/>
      <c r="AV121" s="92"/>
      <c r="AW121" s="92"/>
      <c r="AX121" s="92"/>
      <c r="AY121" s="92"/>
      <c r="AZ121" s="92"/>
      <c r="BA121" s="92"/>
      <c r="BB121" s="92"/>
      <c r="BC121" s="92"/>
    </row>
    <row r="122" ht="15.75" customHeight="1">
      <c r="A122" s="92"/>
      <c r="B122" s="92"/>
      <c r="C122" s="92"/>
      <c r="D122" s="92"/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  <c r="X122" s="92"/>
      <c r="Y122" s="92"/>
      <c r="Z122" s="92"/>
      <c r="AA122" s="92"/>
      <c r="AB122" s="92"/>
      <c r="AC122" s="92"/>
      <c r="AD122" s="92"/>
      <c r="AE122" s="92"/>
      <c r="AF122" s="92"/>
      <c r="AG122" s="92"/>
      <c r="AH122" s="92"/>
      <c r="AI122" s="92"/>
      <c r="AJ122" s="92"/>
      <c r="AK122" s="92"/>
      <c r="AL122" s="92"/>
      <c r="AM122" s="92"/>
      <c r="AN122" s="92"/>
      <c r="AO122" s="92"/>
      <c r="AP122" s="92"/>
      <c r="AQ122" s="92"/>
      <c r="AR122" s="92"/>
      <c r="AS122" s="92"/>
      <c r="AT122" s="92"/>
      <c r="AU122" s="92"/>
      <c r="AV122" s="92"/>
      <c r="AW122" s="92"/>
      <c r="AX122" s="92"/>
      <c r="AY122" s="92"/>
      <c r="AZ122" s="92"/>
      <c r="BA122" s="92"/>
      <c r="BB122" s="92"/>
      <c r="BC122" s="92"/>
    </row>
    <row r="123" ht="15.75" customHeight="1">
      <c r="A123" s="92"/>
      <c r="B123" s="92"/>
      <c r="C123" s="92"/>
      <c r="D123" s="92"/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  <c r="X123" s="92"/>
      <c r="Y123" s="92"/>
      <c r="Z123" s="92"/>
      <c r="AA123" s="92"/>
      <c r="AB123" s="92"/>
      <c r="AC123" s="92"/>
      <c r="AD123" s="92"/>
      <c r="AE123" s="92"/>
      <c r="AF123" s="92"/>
      <c r="AG123" s="92"/>
      <c r="AH123" s="92"/>
      <c r="AI123" s="92"/>
      <c r="AJ123" s="92"/>
      <c r="AK123" s="92"/>
      <c r="AL123" s="92"/>
      <c r="AM123" s="92"/>
      <c r="AN123" s="92"/>
      <c r="AO123" s="92"/>
      <c r="AP123" s="92"/>
      <c r="AQ123" s="92"/>
      <c r="AR123" s="92"/>
      <c r="AS123" s="92"/>
      <c r="AT123" s="92"/>
      <c r="AU123" s="92"/>
      <c r="AV123" s="92"/>
      <c r="AW123" s="92"/>
      <c r="AX123" s="92"/>
      <c r="AY123" s="92"/>
      <c r="AZ123" s="92"/>
      <c r="BA123" s="92"/>
      <c r="BB123" s="92"/>
      <c r="BC123" s="92"/>
    </row>
    <row r="124" ht="15.75" customHeight="1">
      <c r="A124" s="92"/>
      <c r="B124" s="92"/>
      <c r="C124" s="92"/>
      <c r="D124" s="92"/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  <c r="R124" s="92"/>
      <c r="S124" s="92"/>
      <c r="T124" s="92"/>
      <c r="U124" s="92"/>
      <c r="V124" s="92"/>
      <c r="W124" s="92"/>
      <c r="X124" s="92"/>
      <c r="Y124" s="92"/>
      <c r="Z124" s="92"/>
      <c r="AA124" s="92"/>
      <c r="AB124" s="92"/>
      <c r="AC124" s="92"/>
      <c r="AD124" s="92"/>
      <c r="AE124" s="92"/>
      <c r="AF124" s="92"/>
      <c r="AG124" s="92"/>
      <c r="AH124" s="92"/>
      <c r="AI124" s="92"/>
      <c r="AJ124" s="92"/>
      <c r="AK124" s="92"/>
      <c r="AL124" s="92"/>
      <c r="AM124" s="92"/>
      <c r="AN124" s="92"/>
      <c r="AO124" s="92"/>
      <c r="AP124" s="92"/>
      <c r="AQ124" s="92"/>
      <c r="AR124" s="92"/>
      <c r="AS124" s="92"/>
      <c r="AT124" s="92"/>
      <c r="AU124" s="92"/>
      <c r="AV124" s="92"/>
      <c r="AW124" s="92"/>
      <c r="AX124" s="92"/>
      <c r="AY124" s="92"/>
      <c r="AZ124" s="92"/>
      <c r="BA124" s="92"/>
      <c r="BB124" s="92"/>
      <c r="BC124" s="92"/>
    </row>
    <row r="125" ht="15.75" customHeight="1">
      <c r="A125" s="92"/>
      <c r="B125" s="92"/>
      <c r="C125" s="92"/>
      <c r="D125" s="92"/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92"/>
      <c r="AM125" s="92"/>
      <c r="AN125" s="92"/>
      <c r="AO125" s="92"/>
      <c r="AP125" s="92"/>
      <c r="AQ125" s="92"/>
      <c r="AR125" s="92"/>
      <c r="AS125" s="92"/>
      <c r="AT125" s="92"/>
      <c r="AU125" s="92"/>
      <c r="AV125" s="92"/>
      <c r="AW125" s="92"/>
      <c r="AX125" s="92"/>
      <c r="AY125" s="92"/>
      <c r="AZ125" s="92"/>
      <c r="BA125" s="92"/>
      <c r="BB125" s="92"/>
      <c r="BC125" s="92"/>
    </row>
    <row r="126" ht="15.75" customHeight="1">
      <c r="A126" s="92"/>
      <c r="B126" s="92"/>
      <c r="C126" s="92"/>
      <c r="D126" s="92"/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92"/>
      <c r="AM126" s="92"/>
      <c r="AN126" s="92"/>
      <c r="AO126" s="92"/>
      <c r="AP126" s="92"/>
      <c r="AQ126" s="92"/>
      <c r="AR126" s="92"/>
      <c r="AS126" s="92"/>
      <c r="AT126" s="92"/>
      <c r="AU126" s="92"/>
      <c r="AV126" s="92"/>
      <c r="AW126" s="92"/>
      <c r="AX126" s="92"/>
      <c r="AY126" s="92"/>
      <c r="AZ126" s="92"/>
      <c r="BA126" s="92"/>
      <c r="BB126" s="92"/>
      <c r="BC126" s="92"/>
    </row>
    <row r="127" ht="15.75" customHeight="1">
      <c r="A127" s="92"/>
      <c r="B127" s="92"/>
      <c r="C127" s="92"/>
      <c r="D127" s="92"/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  <c r="AC127" s="92"/>
      <c r="AD127" s="92"/>
      <c r="AE127" s="92"/>
      <c r="AF127" s="92"/>
      <c r="AG127" s="92"/>
      <c r="AH127" s="92"/>
      <c r="AI127" s="92"/>
      <c r="AJ127" s="92"/>
      <c r="AK127" s="92"/>
      <c r="AL127" s="92"/>
      <c r="AM127" s="92"/>
      <c r="AN127" s="92"/>
      <c r="AO127" s="92"/>
      <c r="AP127" s="92"/>
      <c r="AQ127" s="92"/>
      <c r="AR127" s="92"/>
      <c r="AS127" s="92"/>
      <c r="AT127" s="92"/>
      <c r="AU127" s="92"/>
      <c r="AV127" s="92"/>
      <c r="AW127" s="92"/>
      <c r="AX127" s="92"/>
      <c r="AY127" s="92"/>
      <c r="AZ127" s="92"/>
      <c r="BA127" s="92"/>
      <c r="BB127" s="92"/>
      <c r="BC127" s="92"/>
    </row>
    <row r="128" ht="15.75" customHeight="1">
      <c r="A128" s="92"/>
      <c r="B128" s="92"/>
      <c r="C128" s="92"/>
      <c r="D128" s="92"/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92"/>
      <c r="AG128" s="92"/>
      <c r="AH128" s="92"/>
      <c r="AI128" s="92"/>
      <c r="AJ128" s="92"/>
      <c r="AK128" s="92"/>
      <c r="AL128" s="92"/>
      <c r="AM128" s="92"/>
      <c r="AN128" s="92"/>
      <c r="AO128" s="92"/>
      <c r="AP128" s="92"/>
      <c r="AQ128" s="92"/>
      <c r="AR128" s="92"/>
      <c r="AS128" s="92"/>
      <c r="AT128" s="92"/>
      <c r="AU128" s="92"/>
      <c r="AV128" s="92"/>
      <c r="AW128" s="92"/>
      <c r="AX128" s="92"/>
      <c r="AY128" s="92"/>
      <c r="AZ128" s="92"/>
      <c r="BA128" s="92"/>
      <c r="BB128" s="92"/>
      <c r="BC128" s="92"/>
    </row>
    <row r="129" ht="15.75" customHeight="1">
      <c r="A129" s="92"/>
      <c r="B129" s="92"/>
      <c r="C129" s="92"/>
      <c r="D129" s="92"/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92"/>
      <c r="AG129" s="92"/>
      <c r="AH129" s="92"/>
      <c r="AI129" s="92"/>
      <c r="AJ129" s="92"/>
      <c r="AK129" s="92"/>
      <c r="AL129" s="92"/>
      <c r="AM129" s="92"/>
      <c r="AN129" s="92"/>
      <c r="AO129" s="92"/>
      <c r="AP129" s="92"/>
      <c r="AQ129" s="92"/>
      <c r="AR129" s="92"/>
      <c r="AS129" s="92"/>
      <c r="AT129" s="92"/>
      <c r="AU129" s="92"/>
      <c r="AV129" s="92"/>
      <c r="AW129" s="92"/>
      <c r="AX129" s="92"/>
      <c r="AY129" s="92"/>
      <c r="AZ129" s="92"/>
      <c r="BA129" s="92"/>
      <c r="BB129" s="92"/>
      <c r="BC129" s="92"/>
    </row>
    <row r="130" ht="15.75" customHeight="1">
      <c r="A130" s="92"/>
      <c r="B130" s="92"/>
      <c r="C130" s="92"/>
      <c r="D130" s="92"/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92"/>
      <c r="AG130" s="92"/>
      <c r="AH130" s="92"/>
      <c r="AI130" s="92"/>
      <c r="AJ130" s="92"/>
      <c r="AK130" s="92"/>
      <c r="AL130" s="92"/>
      <c r="AM130" s="92"/>
      <c r="AN130" s="92"/>
      <c r="AO130" s="92"/>
      <c r="AP130" s="92"/>
      <c r="AQ130" s="92"/>
      <c r="AR130" s="92"/>
      <c r="AS130" s="92"/>
      <c r="AT130" s="92"/>
      <c r="AU130" s="92"/>
      <c r="AV130" s="92"/>
      <c r="AW130" s="92"/>
      <c r="AX130" s="92"/>
      <c r="AY130" s="92"/>
      <c r="AZ130" s="92"/>
      <c r="BA130" s="92"/>
      <c r="BB130" s="92"/>
      <c r="BC130" s="92"/>
    </row>
    <row r="131" ht="15.75" customHeight="1">
      <c r="A131" s="92"/>
      <c r="B131" s="92"/>
      <c r="C131" s="92"/>
      <c r="D131" s="92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92"/>
      <c r="AG131" s="92"/>
      <c r="AH131" s="92"/>
      <c r="AI131" s="92"/>
      <c r="AJ131" s="92"/>
      <c r="AK131" s="92"/>
      <c r="AL131" s="92"/>
      <c r="AM131" s="92"/>
      <c r="AN131" s="92"/>
      <c r="AO131" s="92"/>
      <c r="AP131" s="92"/>
      <c r="AQ131" s="92"/>
      <c r="AR131" s="92"/>
      <c r="AS131" s="92"/>
      <c r="AT131" s="92"/>
      <c r="AU131" s="92"/>
      <c r="AV131" s="92"/>
      <c r="AW131" s="92"/>
      <c r="AX131" s="92"/>
      <c r="AY131" s="92"/>
      <c r="AZ131" s="92"/>
      <c r="BA131" s="92"/>
      <c r="BB131" s="92"/>
      <c r="BC131" s="92"/>
    </row>
    <row r="132" ht="15.75" customHeight="1">
      <c r="A132" s="92"/>
      <c r="B132" s="92"/>
      <c r="C132" s="92"/>
      <c r="D132" s="92"/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92"/>
      <c r="AG132" s="92"/>
      <c r="AH132" s="92"/>
      <c r="AI132" s="92"/>
      <c r="AJ132" s="92"/>
      <c r="AK132" s="92"/>
      <c r="AL132" s="92"/>
      <c r="AM132" s="92"/>
      <c r="AN132" s="92"/>
      <c r="AO132" s="92"/>
      <c r="AP132" s="92"/>
      <c r="AQ132" s="92"/>
      <c r="AR132" s="92"/>
      <c r="AS132" s="92"/>
      <c r="AT132" s="92"/>
      <c r="AU132" s="92"/>
      <c r="AV132" s="92"/>
      <c r="AW132" s="92"/>
      <c r="AX132" s="92"/>
      <c r="AY132" s="92"/>
      <c r="AZ132" s="92"/>
      <c r="BA132" s="92"/>
      <c r="BB132" s="92"/>
      <c r="BC132" s="92"/>
    </row>
    <row r="133" ht="15.75" customHeight="1">
      <c r="A133" s="92"/>
      <c r="B133" s="92"/>
      <c r="C133" s="92"/>
      <c r="D133" s="92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92"/>
      <c r="AM133" s="92"/>
      <c r="AN133" s="92"/>
      <c r="AO133" s="92"/>
      <c r="AP133" s="92"/>
      <c r="AQ133" s="92"/>
      <c r="AR133" s="92"/>
      <c r="AS133" s="92"/>
      <c r="AT133" s="92"/>
      <c r="AU133" s="92"/>
      <c r="AV133" s="92"/>
      <c r="AW133" s="92"/>
      <c r="AX133" s="92"/>
      <c r="AY133" s="92"/>
      <c r="AZ133" s="92"/>
      <c r="BA133" s="92"/>
      <c r="BB133" s="92"/>
      <c r="BC133" s="92"/>
    </row>
    <row r="134" ht="15.75" customHeight="1">
      <c r="A134" s="92"/>
      <c r="B134" s="92"/>
      <c r="C134" s="92"/>
      <c r="D134" s="92"/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92"/>
      <c r="AM134" s="92"/>
      <c r="AN134" s="92"/>
      <c r="AO134" s="92"/>
      <c r="AP134" s="92"/>
      <c r="AQ134" s="92"/>
      <c r="AR134" s="92"/>
      <c r="AS134" s="92"/>
      <c r="AT134" s="92"/>
      <c r="AU134" s="92"/>
      <c r="AV134" s="92"/>
      <c r="AW134" s="92"/>
      <c r="AX134" s="92"/>
      <c r="AY134" s="92"/>
      <c r="AZ134" s="92"/>
      <c r="BA134" s="92"/>
      <c r="BB134" s="92"/>
      <c r="BC134" s="92"/>
    </row>
    <row r="135" ht="15.75" customHeight="1">
      <c r="A135" s="92"/>
      <c r="B135" s="92"/>
      <c r="C135" s="92"/>
      <c r="D135" s="92"/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92"/>
      <c r="AM135" s="92"/>
      <c r="AN135" s="92"/>
      <c r="AO135" s="92"/>
      <c r="AP135" s="92"/>
      <c r="AQ135" s="92"/>
      <c r="AR135" s="92"/>
      <c r="AS135" s="92"/>
      <c r="AT135" s="92"/>
      <c r="AU135" s="92"/>
      <c r="AV135" s="92"/>
      <c r="AW135" s="92"/>
      <c r="AX135" s="92"/>
      <c r="AY135" s="92"/>
      <c r="AZ135" s="92"/>
      <c r="BA135" s="92"/>
      <c r="BB135" s="92"/>
      <c r="BC135" s="92"/>
    </row>
    <row r="136" ht="15.75" customHeight="1">
      <c r="A136" s="92"/>
      <c r="B136" s="92"/>
      <c r="C136" s="92"/>
      <c r="D136" s="92"/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92"/>
      <c r="AG136" s="92"/>
      <c r="AH136" s="92"/>
      <c r="AI136" s="92"/>
      <c r="AJ136" s="92"/>
      <c r="AK136" s="92"/>
      <c r="AL136" s="92"/>
      <c r="AM136" s="92"/>
      <c r="AN136" s="92"/>
      <c r="AO136" s="92"/>
      <c r="AP136" s="92"/>
      <c r="AQ136" s="92"/>
      <c r="AR136" s="92"/>
      <c r="AS136" s="92"/>
      <c r="AT136" s="92"/>
      <c r="AU136" s="92"/>
      <c r="AV136" s="92"/>
      <c r="AW136" s="92"/>
      <c r="AX136" s="92"/>
      <c r="AY136" s="92"/>
      <c r="AZ136" s="92"/>
      <c r="BA136" s="92"/>
      <c r="BB136" s="92"/>
      <c r="BC136" s="92"/>
    </row>
    <row r="137" ht="15.75" customHeight="1">
      <c r="A137" s="92"/>
      <c r="B137" s="92"/>
      <c r="C137" s="92"/>
      <c r="D137" s="92"/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92"/>
      <c r="AG137" s="92"/>
      <c r="AH137" s="92"/>
      <c r="AI137" s="92"/>
      <c r="AJ137" s="92"/>
      <c r="AK137" s="92"/>
      <c r="AL137" s="92"/>
      <c r="AM137" s="92"/>
      <c r="AN137" s="92"/>
      <c r="AO137" s="92"/>
      <c r="AP137" s="92"/>
      <c r="AQ137" s="92"/>
      <c r="AR137" s="92"/>
      <c r="AS137" s="92"/>
      <c r="AT137" s="92"/>
      <c r="AU137" s="92"/>
      <c r="AV137" s="92"/>
      <c r="AW137" s="92"/>
      <c r="AX137" s="92"/>
      <c r="AY137" s="92"/>
      <c r="AZ137" s="92"/>
      <c r="BA137" s="92"/>
      <c r="BB137" s="92"/>
      <c r="BC137" s="92"/>
    </row>
    <row r="138" ht="15.75" customHeight="1">
      <c r="A138" s="92"/>
      <c r="B138" s="92"/>
      <c r="C138" s="92"/>
      <c r="D138" s="92"/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92"/>
      <c r="AM138" s="92"/>
      <c r="AN138" s="92"/>
      <c r="AO138" s="92"/>
      <c r="AP138" s="92"/>
      <c r="AQ138" s="92"/>
      <c r="AR138" s="92"/>
      <c r="AS138" s="92"/>
      <c r="AT138" s="92"/>
      <c r="AU138" s="92"/>
      <c r="AV138" s="92"/>
      <c r="AW138" s="92"/>
      <c r="AX138" s="92"/>
      <c r="AY138" s="92"/>
      <c r="AZ138" s="92"/>
      <c r="BA138" s="92"/>
      <c r="BB138" s="92"/>
      <c r="BC138" s="92"/>
    </row>
    <row r="139" ht="15.75" customHeight="1">
      <c r="A139" s="92"/>
      <c r="B139" s="92"/>
      <c r="C139" s="92"/>
      <c r="D139" s="92"/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92"/>
      <c r="AM139" s="92"/>
      <c r="AN139" s="92"/>
      <c r="AO139" s="92"/>
      <c r="AP139" s="92"/>
      <c r="AQ139" s="92"/>
      <c r="AR139" s="92"/>
      <c r="AS139" s="92"/>
      <c r="AT139" s="92"/>
      <c r="AU139" s="92"/>
      <c r="AV139" s="92"/>
      <c r="AW139" s="92"/>
      <c r="AX139" s="92"/>
      <c r="AY139" s="92"/>
      <c r="AZ139" s="92"/>
      <c r="BA139" s="92"/>
      <c r="BB139" s="92"/>
      <c r="BC139" s="92"/>
    </row>
    <row r="140" ht="15.75" customHeight="1">
      <c r="A140" s="92"/>
      <c r="B140" s="92"/>
      <c r="C140" s="92"/>
      <c r="D140" s="92"/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92"/>
      <c r="AG140" s="92"/>
      <c r="AH140" s="92"/>
      <c r="AI140" s="92"/>
      <c r="AJ140" s="92"/>
      <c r="AK140" s="92"/>
      <c r="AL140" s="92"/>
      <c r="AM140" s="92"/>
      <c r="AN140" s="92"/>
      <c r="AO140" s="92"/>
      <c r="AP140" s="92"/>
      <c r="AQ140" s="92"/>
      <c r="AR140" s="92"/>
      <c r="AS140" s="92"/>
      <c r="AT140" s="92"/>
      <c r="AU140" s="92"/>
      <c r="AV140" s="92"/>
      <c r="AW140" s="92"/>
      <c r="AX140" s="92"/>
      <c r="AY140" s="92"/>
      <c r="AZ140" s="92"/>
      <c r="BA140" s="92"/>
      <c r="BB140" s="92"/>
      <c r="BC140" s="92"/>
    </row>
    <row r="141" ht="15.75" customHeight="1">
      <c r="A141" s="92"/>
      <c r="B141" s="92"/>
      <c r="C141" s="92"/>
      <c r="D141" s="92"/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92"/>
      <c r="AG141" s="92"/>
      <c r="AH141" s="92"/>
      <c r="AI141" s="92"/>
      <c r="AJ141" s="92"/>
      <c r="AK141" s="92"/>
      <c r="AL141" s="92"/>
      <c r="AM141" s="92"/>
      <c r="AN141" s="92"/>
      <c r="AO141" s="92"/>
      <c r="AP141" s="92"/>
      <c r="AQ141" s="92"/>
      <c r="AR141" s="92"/>
      <c r="AS141" s="92"/>
      <c r="AT141" s="92"/>
      <c r="AU141" s="92"/>
      <c r="AV141" s="92"/>
      <c r="AW141" s="92"/>
      <c r="AX141" s="92"/>
      <c r="AY141" s="92"/>
      <c r="AZ141" s="92"/>
      <c r="BA141" s="92"/>
      <c r="BB141" s="92"/>
      <c r="BC141" s="92"/>
    </row>
    <row r="142" ht="15.75" customHeight="1">
      <c r="A142" s="92"/>
      <c r="B142" s="92"/>
      <c r="C142" s="92"/>
      <c r="D142" s="92"/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92"/>
      <c r="AG142" s="92"/>
      <c r="AH142" s="92"/>
      <c r="AI142" s="92"/>
      <c r="AJ142" s="92"/>
      <c r="AK142" s="92"/>
      <c r="AL142" s="92"/>
      <c r="AM142" s="92"/>
      <c r="AN142" s="92"/>
      <c r="AO142" s="92"/>
      <c r="AP142" s="92"/>
      <c r="AQ142" s="92"/>
      <c r="AR142" s="92"/>
      <c r="AS142" s="92"/>
      <c r="AT142" s="92"/>
      <c r="AU142" s="92"/>
      <c r="AV142" s="92"/>
      <c r="AW142" s="92"/>
      <c r="AX142" s="92"/>
      <c r="AY142" s="92"/>
      <c r="AZ142" s="92"/>
      <c r="BA142" s="92"/>
      <c r="BB142" s="92"/>
      <c r="BC142" s="92"/>
    </row>
    <row r="143" ht="15.75" customHeight="1">
      <c r="A143" s="92"/>
      <c r="B143" s="92"/>
      <c r="C143" s="92"/>
      <c r="D143" s="92"/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92"/>
      <c r="AG143" s="92"/>
      <c r="AH143" s="92"/>
      <c r="AI143" s="92"/>
      <c r="AJ143" s="92"/>
      <c r="AK143" s="92"/>
      <c r="AL143" s="92"/>
      <c r="AM143" s="92"/>
      <c r="AN143" s="92"/>
      <c r="AO143" s="92"/>
      <c r="AP143" s="92"/>
      <c r="AQ143" s="92"/>
      <c r="AR143" s="92"/>
      <c r="AS143" s="92"/>
      <c r="AT143" s="92"/>
      <c r="AU143" s="92"/>
      <c r="AV143" s="92"/>
      <c r="AW143" s="92"/>
      <c r="AX143" s="92"/>
      <c r="AY143" s="92"/>
      <c r="AZ143" s="92"/>
      <c r="BA143" s="92"/>
      <c r="BB143" s="92"/>
      <c r="BC143" s="92"/>
    </row>
    <row r="144" ht="15.75" customHeight="1">
      <c r="A144" s="92"/>
      <c r="B144" s="92"/>
      <c r="C144" s="92"/>
      <c r="D144" s="92"/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92"/>
      <c r="AH144" s="92"/>
      <c r="AI144" s="92"/>
      <c r="AJ144" s="92"/>
      <c r="AK144" s="92"/>
      <c r="AL144" s="92"/>
      <c r="AM144" s="92"/>
      <c r="AN144" s="92"/>
      <c r="AO144" s="92"/>
      <c r="AP144" s="92"/>
      <c r="AQ144" s="92"/>
      <c r="AR144" s="92"/>
      <c r="AS144" s="92"/>
      <c r="AT144" s="92"/>
      <c r="AU144" s="92"/>
      <c r="AV144" s="92"/>
      <c r="AW144" s="92"/>
      <c r="AX144" s="92"/>
      <c r="AY144" s="92"/>
      <c r="AZ144" s="92"/>
      <c r="BA144" s="92"/>
      <c r="BB144" s="92"/>
      <c r="BC144" s="92"/>
    </row>
    <row r="145" ht="15.75" customHeight="1">
      <c r="A145" s="92"/>
      <c r="B145" s="92"/>
      <c r="C145" s="92"/>
      <c r="D145" s="92"/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92"/>
      <c r="AH145" s="92"/>
      <c r="AI145" s="92"/>
      <c r="AJ145" s="92"/>
      <c r="AK145" s="92"/>
      <c r="AL145" s="92"/>
      <c r="AM145" s="92"/>
      <c r="AN145" s="92"/>
      <c r="AO145" s="92"/>
      <c r="AP145" s="92"/>
      <c r="AQ145" s="92"/>
      <c r="AR145" s="92"/>
      <c r="AS145" s="92"/>
      <c r="AT145" s="92"/>
      <c r="AU145" s="92"/>
      <c r="AV145" s="92"/>
      <c r="AW145" s="92"/>
      <c r="AX145" s="92"/>
      <c r="AY145" s="92"/>
      <c r="AZ145" s="92"/>
      <c r="BA145" s="92"/>
      <c r="BB145" s="92"/>
      <c r="BC145" s="92"/>
    </row>
    <row r="146" ht="15.75" customHeight="1">
      <c r="A146" s="92"/>
      <c r="B146" s="92"/>
      <c r="C146" s="92"/>
      <c r="D146" s="92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92"/>
      <c r="AH146" s="92"/>
      <c r="AI146" s="92"/>
      <c r="AJ146" s="92"/>
      <c r="AK146" s="92"/>
      <c r="AL146" s="92"/>
      <c r="AM146" s="92"/>
      <c r="AN146" s="92"/>
      <c r="AO146" s="92"/>
      <c r="AP146" s="92"/>
      <c r="AQ146" s="92"/>
      <c r="AR146" s="92"/>
      <c r="AS146" s="92"/>
      <c r="AT146" s="92"/>
      <c r="AU146" s="92"/>
      <c r="AV146" s="92"/>
      <c r="AW146" s="92"/>
      <c r="AX146" s="92"/>
      <c r="AY146" s="92"/>
      <c r="AZ146" s="92"/>
      <c r="BA146" s="92"/>
      <c r="BB146" s="92"/>
      <c r="BC146" s="92"/>
    </row>
    <row r="147" ht="15.75" customHeight="1">
      <c r="A147" s="92"/>
      <c r="B147" s="92"/>
      <c r="C147" s="92"/>
      <c r="D147" s="92"/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92"/>
      <c r="AH147" s="92"/>
      <c r="AI147" s="92"/>
      <c r="AJ147" s="92"/>
      <c r="AK147" s="92"/>
      <c r="AL147" s="92"/>
      <c r="AM147" s="92"/>
      <c r="AN147" s="92"/>
      <c r="AO147" s="92"/>
      <c r="AP147" s="92"/>
      <c r="AQ147" s="92"/>
      <c r="AR147" s="92"/>
      <c r="AS147" s="92"/>
      <c r="AT147" s="92"/>
      <c r="AU147" s="92"/>
      <c r="AV147" s="92"/>
      <c r="AW147" s="92"/>
      <c r="AX147" s="92"/>
      <c r="AY147" s="92"/>
      <c r="AZ147" s="92"/>
      <c r="BA147" s="92"/>
      <c r="BB147" s="92"/>
      <c r="BC147" s="92"/>
    </row>
    <row r="148" ht="15.75" customHeight="1">
      <c r="A148" s="92"/>
      <c r="B148" s="92"/>
      <c r="C148" s="92"/>
      <c r="D148" s="92"/>
      <c r="E148" s="92"/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92"/>
      <c r="AH148" s="92"/>
      <c r="AI148" s="92"/>
      <c r="AJ148" s="92"/>
      <c r="AK148" s="92"/>
      <c r="AL148" s="92"/>
      <c r="AM148" s="92"/>
      <c r="AN148" s="92"/>
      <c r="AO148" s="92"/>
      <c r="AP148" s="92"/>
      <c r="AQ148" s="92"/>
      <c r="AR148" s="92"/>
      <c r="AS148" s="92"/>
      <c r="AT148" s="92"/>
      <c r="AU148" s="92"/>
      <c r="AV148" s="92"/>
      <c r="AW148" s="92"/>
      <c r="AX148" s="92"/>
      <c r="AY148" s="92"/>
      <c r="AZ148" s="92"/>
      <c r="BA148" s="92"/>
      <c r="BB148" s="92"/>
      <c r="BC148" s="92"/>
    </row>
    <row r="149" ht="15.75" customHeight="1">
      <c r="A149" s="92"/>
      <c r="B149" s="92"/>
      <c r="C149" s="92"/>
      <c r="D149" s="92"/>
      <c r="E149" s="92"/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  <c r="AG149" s="92"/>
      <c r="AH149" s="92"/>
      <c r="AI149" s="92"/>
      <c r="AJ149" s="92"/>
      <c r="AK149" s="92"/>
      <c r="AL149" s="92"/>
      <c r="AM149" s="92"/>
      <c r="AN149" s="92"/>
      <c r="AO149" s="92"/>
      <c r="AP149" s="92"/>
      <c r="AQ149" s="92"/>
      <c r="AR149" s="92"/>
      <c r="AS149" s="92"/>
      <c r="AT149" s="92"/>
      <c r="AU149" s="92"/>
      <c r="AV149" s="92"/>
      <c r="AW149" s="92"/>
      <c r="AX149" s="92"/>
      <c r="AY149" s="92"/>
      <c r="AZ149" s="92"/>
      <c r="BA149" s="92"/>
      <c r="BB149" s="92"/>
      <c r="BC149" s="92"/>
    </row>
    <row r="150" ht="15.75" customHeight="1">
      <c r="A150" s="92"/>
      <c r="B150" s="92"/>
      <c r="C150" s="92"/>
      <c r="D150" s="92"/>
      <c r="E150" s="92"/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  <c r="AG150" s="92"/>
      <c r="AH150" s="92"/>
      <c r="AI150" s="92"/>
      <c r="AJ150" s="92"/>
      <c r="AK150" s="92"/>
      <c r="AL150" s="92"/>
      <c r="AM150" s="92"/>
      <c r="AN150" s="92"/>
      <c r="AO150" s="92"/>
      <c r="AP150" s="92"/>
      <c r="AQ150" s="92"/>
      <c r="AR150" s="92"/>
      <c r="AS150" s="92"/>
      <c r="AT150" s="92"/>
      <c r="AU150" s="92"/>
      <c r="AV150" s="92"/>
      <c r="AW150" s="92"/>
      <c r="AX150" s="92"/>
      <c r="AY150" s="92"/>
      <c r="AZ150" s="92"/>
      <c r="BA150" s="92"/>
      <c r="BB150" s="92"/>
      <c r="BC150" s="92"/>
    </row>
    <row r="151" ht="15.75" customHeight="1">
      <c r="A151" s="92"/>
      <c r="B151" s="92"/>
      <c r="C151" s="92"/>
      <c r="D151" s="92"/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</row>
    <row r="152" ht="15.75" customHeight="1">
      <c r="A152" s="92"/>
      <c r="B152" s="92"/>
      <c r="C152" s="92"/>
      <c r="D152" s="92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</row>
    <row r="153" ht="15.75" customHeight="1">
      <c r="A153" s="92"/>
      <c r="B153" s="92"/>
      <c r="C153" s="92"/>
      <c r="D153" s="92"/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  <c r="AL153" s="92"/>
      <c r="AM153" s="92"/>
      <c r="AN153" s="92"/>
      <c r="AO153" s="92"/>
      <c r="AP153" s="92"/>
      <c r="AQ153" s="92"/>
      <c r="AR153" s="92"/>
      <c r="AS153" s="92"/>
      <c r="AT153" s="92"/>
      <c r="AU153" s="92"/>
      <c r="AV153" s="92"/>
      <c r="AW153" s="92"/>
      <c r="AX153" s="92"/>
      <c r="AY153" s="92"/>
      <c r="AZ153" s="92"/>
      <c r="BA153" s="92"/>
      <c r="BB153" s="92"/>
      <c r="BC153" s="92"/>
    </row>
    <row r="154" ht="15.75" customHeight="1">
      <c r="A154" s="92"/>
      <c r="B154" s="92"/>
      <c r="C154" s="92"/>
      <c r="D154" s="92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  <c r="AG154" s="92"/>
      <c r="AH154" s="92"/>
      <c r="AI154" s="92"/>
      <c r="AJ154" s="92"/>
      <c r="AK154" s="92"/>
      <c r="AL154" s="92"/>
      <c r="AM154" s="92"/>
      <c r="AN154" s="92"/>
      <c r="AO154" s="92"/>
      <c r="AP154" s="92"/>
      <c r="AQ154" s="92"/>
      <c r="AR154" s="92"/>
      <c r="AS154" s="92"/>
      <c r="AT154" s="92"/>
      <c r="AU154" s="92"/>
      <c r="AV154" s="92"/>
      <c r="AW154" s="92"/>
      <c r="AX154" s="92"/>
      <c r="AY154" s="92"/>
      <c r="AZ154" s="92"/>
      <c r="BA154" s="92"/>
      <c r="BB154" s="92"/>
      <c r="BC154" s="92"/>
    </row>
    <row r="155" ht="15.75" customHeight="1">
      <c r="A155" s="92"/>
      <c r="B155" s="92"/>
      <c r="C155" s="92"/>
      <c r="D155" s="92"/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</row>
    <row r="156" ht="15.75" customHeight="1">
      <c r="A156" s="92"/>
      <c r="B156" s="92"/>
      <c r="C156" s="92"/>
      <c r="D156" s="92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</row>
    <row r="157" ht="15.75" customHeight="1">
      <c r="A157" s="92"/>
      <c r="B157" s="92"/>
      <c r="C157" s="92"/>
      <c r="D157" s="92"/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</row>
    <row r="158" ht="15.75" customHeight="1">
      <c r="A158" s="92"/>
      <c r="B158" s="92"/>
      <c r="C158" s="92"/>
      <c r="D158" s="92"/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</row>
    <row r="159" ht="15.75" customHeight="1">
      <c r="A159" s="92"/>
      <c r="B159" s="92"/>
      <c r="C159" s="92"/>
      <c r="D159" s="92"/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</row>
    <row r="160" ht="15.75" customHeight="1">
      <c r="A160" s="92"/>
      <c r="B160" s="92"/>
      <c r="C160" s="92"/>
      <c r="D160" s="92"/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</row>
    <row r="161" ht="15.75" customHeight="1">
      <c r="A161" s="92"/>
      <c r="B161" s="92"/>
      <c r="C161" s="92"/>
      <c r="D161" s="92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</row>
    <row r="162" ht="15.75" customHeight="1">
      <c r="A162" s="92"/>
      <c r="B162" s="92"/>
      <c r="C162" s="92"/>
      <c r="D162" s="92"/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</row>
    <row r="163" ht="15.75" customHeight="1">
      <c r="A163" s="92"/>
      <c r="B163" s="92"/>
      <c r="C163" s="92"/>
      <c r="D163" s="92"/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</row>
    <row r="164" ht="15.75" customHeight="1">
      <c r="A164" s="92"/>
      <c r="B164" s="92"/>
      <c r="C164" s="92"/>
      <c r="D164" s="92"/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</row>
    <row r="165" ht="15.75" customHeight="1">
      <c r="A165" s="92"/>
      <c r="B165" s="92"/>
      <c r="C165" s="92"/>
      <c r="D165" s="92"/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</row>
    <row r="166" ht="15.75" customHeight="1">
      <c r="A166" s="92"/>
      <c r="B166" s="92"/>
      <c r="C166" s="92"/>
      <c r="D166" s="92"/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</row>
    <row r="167" ht="15.75" customHeight="1">
      <c r="A167" s="92"/>
      <c r="B167" s="92"/>
      <c r="C167" s="92"/>
      <c r="D167" s="92"/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</row>
    <row r="168" ht="15.75" customHeight="1">
      <c r="A168" s="92"/>
      <c r="B168" s="92"/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</row>
    <row r="169" ht="15.75" customHeight="1">
      <c r="A169" s="92"/>
      <c r="B169" s="92"/>
      <c r="C169" s="92"/>
      <c r="D169" s="92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</row>
    <row r="170" ht="15.75" customHeight="1">
      <c r="A170" s="92"/>
      <c r="B170" s="92"/>
      <c r="C170" s="92"/>
      <c r="D170" s="92"/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</row>
    <row r="171" ht="15.75" customHeight="1">
      <c r="A171" s="92"/>
      <c r="B171" s="92"/>
      <c r="C171" s="92"/>
      <c r="D171" s="92"/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</row>
    <row r="172" ht="15.75" customHeight="1">
      <c r="A172" s="92"/>
      <c r="B172" s="92"/>
      <c r="C172" s="92"/>
      <c r="D172" s="92"/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</row>
    <row r="173" ht="15.75" customHeight="1">
      <c r="A173" s="92"/>
      <c r="B173" s="92"/>
      <c r="C173" s="92"/>
      <c r="D173" s="92"/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</row>
    <row r="174" ht="15.75" customHeight="1">
      <c r="A174" s="92"/>
      <c r="B174" s="92"/>
      <c r="C174" s="92"/>
      <c r="D174" s="92"/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</row>
    <row r="175" ht="15.75" customHeight="1">
      <c r="A175" s="92"/>
      <c r="B175" s="92"/>
      <c r="C175" s="92"/>
      <c r="D175" s="92"/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</row>
    <row r="176" ht="15.75" customHeight="1">
      <c r="A176" s="92"/>
      <c r="B176" s="92"/>
      <c r="C176" s="92"/>
      <c r="D176" s="92"/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</row>
    <row r="177" ht="15.75" customHeight="1">
      <c r="A177" s="92"/>
      <c r="B177" s="92"/>
      <c r="C177" s="92"/>
      <c r="D177" s="92"/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</row>
    <row r="178" ht="15.75" customHeight="1">
      <c r="A178" s="92"/>
      <c r="B178" s="92"/>
      <c r="C178" s="92"/>
      <c r="D178" s="92"/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</row>
    <row r="179" ht="15.75" customHeight="1">
      <c r="A179" s="92"/>
      <c r="B179" s="92"/>
      <c r="C179" s="92"/>
      <c r="D179" s="92"/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</row>
    <row r="180" ht="15.75" customHeight="1">
      <c r="A180" s="92"/>
      <c r="B180" s="92"/>
      <c r="C180" s="92"/>
      <c r="D180" s="92"/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  <c r="AL180" s="92"/>
      <c r="AM180" s="92"/>
      <c r="AN180" s="92"/>
      <c r="AO180" s="92"/>
      <c r="AP180" s="92"/>
      <c r="AQ180" s="92"/>
      <c r="AR180" s="92"/>
      <c r="AS180" s="92"/>
      <c r="AT180" s="92"/>
      <c r="AU180" s="92"/>
      <c r="AV180" s="92"/>
      <c r="AW180" s="92"/>
      <c r="AX180" s="92"/>
      <c r="AY180" s="92"/>
      <c r="AZ180" s="92"/>
      <c r="BA180" s="92"/>
      <c r="BB180" s="92"/>
      <c r="BC180" s="92"/>
    </row>
    <row r="181" ht="15.75" customHeight="1">
      <c r="A181" s="92"/>
      <c r="B181" s="92"/>
      <c r="C181" s="92"/>
      <c r="D181" s="92"/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  <c r="AH181" s="92"/>
      <c r="AI181" s="92"/>
      <c r="AJ181" s="92"/>
      <c r="AK181" s="92"/>
      <c r="AL181" s="92"/>
      <c r="AM181" s="92"/>
      <c r="AN181" s="92"/>
      <c r="AO181" s="92"/>
      <c r="AP181" s="92"/>
      <c r="AQ181" s="92"/>
      <c r="AR181" s="92"/>
      <c r="AS181" s="92"/>
      <c r="AT181" s="92"/>
      <c r="AU181" s="92"/>
      <c r="AV181" s="92"/>
      <c r="AW181" s="92"/>
      <c r="AX181" s="92"/>
      <c r="AY181" s="92"/>
      <c r="AZ181" s="92"/>
      <c r="BA181" s="92"/>
      <c r="BB181" s="92"/>
      <c r="BC181" s="92"/>
    </row>
    <row r="182" ht="15.75" customHeight="1">
      <c r="A182" s="92"/>
      <c r="B182" s="92"/>
      <c r="C182" s="92"/>
      <c r="D182" s="92"/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  <c r="AH182" s="92"/>
      <c r="AI182" s="92"/>
      <c r="AJ182" s="92"/>
      <c r="AK182" s="92"/>
      <c r="AL182" s="92"/>
      <c r="AM182" s="92"/>
      <c r="AN182" s="92"/>
      <c r="AO182" s="92"/>
      <c r="AP182" s="92"/>
      <c r="AQ182" s="92"/>
      <c r="AR182" s="92"/>
      <c r="AS182" s="92"/>
      <c r="AT182" s="92"/>
      <c r="AU182" s="92"/>
      <c r="AV182" s="92"/>
      <c r="AW182" s="92"/>
      <c r="AX182" s="92"/>
      <c r="AY182" s="92"/>
      <c r="AZ182" s="92"/>
      <c r="BA182" s="92"/>
      <c r="BB182" s="92"/>
      <c r="BC182" s="92"/>
    </row>
    <row r="183" ht="15.75" customHeight="1">
      <c r="A183" s="92"/>
      <c r="B183" s="92"/>
      <c r="C183" s="92"/>
      <c r="D183" s="92"/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  <c r="AH183" s="92"/>
      <c r="AI183" s="92"/>
      <c r="AJ183" s="92"/>
      <c r="AK183" s="92"/>
      <c r="AL183" s="92"/>
      <c r="AM183" s="92"/>
      <c r="AN183" s="92"/>
      <c r="AO183" s="92"/>
      <c r="AP183" s="92"/>
      <c r="AQ183" s="92"/>
      <c r="AR183" s="92"/>
      <c r="AS183" s="92"/>
      <c r="AT183" s="92"/>
      <c r="AU183" s="92"/>
      <c r="AV183" s="92"/>
      <c r="AW183" s="92"/>
      <c r="AX183" s="92"/>
      <c r="AY183" s="92"/>
      <c r="AZ183" s="92"/>
      <c r="BA183" s="92"/>
      <c r="BB183" s="92"/>
      <c r="BC183" s="92"/>
    </row>
    <row r="184" ht="15.75" customHeight="1">
      <c r="A184" s="92"/>
      <c r="B184" s="92"/>
      <c r="C184" s="92"/>
      <c r="D184" s="92"/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  <c r="AH184" s="92"/>
      <c r="AI184" s="92"/>
      <c r="AJ184" s="92"/>
      <c r="AK184" s="92"/>
      <c r="AL184" s="92"/>
      <c r="AM184" s="92"/>
      <c r="AN184" s="92"/>
      <c r="AO184" s="92"/>
      <c r="AP184" s="92"/>
      <c r="AQ184" s="92"/>
      <c r="AR184" s="92"/>
      <c r="AS184" s="92"/>
      <c r="AT184" s="92"/>
      <c r="AU184" s="92"/>
      <c r="AV184" s="92"/>
      <c r="AW184" s="92"/>
      <c r="AX184" s="92"/>
      <c r="AY184" s="92"/>
      <c r="AZ184" s="92"/>
      <c r="BA184" s="92"/>
      <c r="BB184" s="92"/>
      <c r="BC184" s="92"/>
    </row>
    <row r="185" ht="15.75" customHeight="1">
      <c r="A185" s="92"/>
      <c r="B185" s="92"/>
      <c r="C185" s="92"/>
      <c r="D185" s="92"/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  <c r="AH185" s="92"/>
      <c r="AI185" s="92"/>
      <c r="AJ185" s="92"/>
      <c r="AK185" s="92"/>
      <c r="AL185" s="92"/>
      <c r="AM185" s="92"/>
      <c r="AN185" s="92"/>
      <c r="AO185" s="92"/>
      <c r="AP185" s="92"/>
      <c r="AQ185" s="92"/>
      <c r="AR185" s="92"/>
      <c r="AS185" s="92"/>
      <c r="AT185" s="92"/>
      <c r="AU185" s="92"/>
      <c r="AV185" s="92"/>
      <c r="AW185" s="92"/>
      <c r="AX185" s="92"/>
      <c r="AY185" s="92"/>
      <c r="AZ185" s="92"/>
      <c r="BA185" s="92"/>
      <c r="BB185" s="92"/>
      <c r="BC185" s="92"/>
    </row>
    <row r="186" ht="15.75" customHeight="1">
      <c r="A186" s="92"/>
      <c r="B186" s="92"/>
      <c r="C186" s="92"/>
      <c r="D186" s="92"/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  <c r="AH186" s="92"/>
      <c r="AI186" s="92"/>
      <c r="AJ186" s="92"/>
      <c r="AK186" s="92"/>
      <c r="AL186" s="92"/>
      <c r="AM186" s="92"/>
      <c r="AN186" s="92"/>
      <c r="AO186" s="92"/>
      <c r="AP186" s="92"/>
      <c r="AQ186" s="92"/>
      <c r="AR186" s="92"/>
      <c r="AS186" s="92"/>
      <c r="AT186" s="92"/>
      <c r="AU186" s="92"/>
      <c r="AV186" s="92"/>
      <c r="AW186" s="92"/>
      <c r="AX186" s="92"/>
      <c r="AY186" s="92"/>
      <c r="AZ186" s="92"/>
      <c r="BA186" s="92"/>
      <c r="BB186" s="92"/>
      <c r="BC186" s="92"/>
    </row>
    <row r="187" ht="15.75" customHeight="1">
      <c r="A187" s="92"/>
      <c r="B187" s="92"/>
      <c r="C187" s="92"/>
      <c r="D187" s="92"/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  <c r="AH187" s="92"/>
      <c r="AI187" s="92"/>
      <c r="AJ187" s="92"/>
      <c r="AK187" s="92"/>
      <c r="AL187" s="92"/>
      <c r="AM187" s="92"/>
      <c r="AN187" s="92"/>
      <c r="AO187" s="92"/>
      <c r="AP187" s="92"/>
      <c r="AQ187" s="92"/>
      <c r="AR187" s="92"/>
      <c r="AS187" s="92"/>
      <c r="AT187" s="92"/>
      <c r="AU187" s="92"/>
      <c r="AV187" s="92"/>
      <c r="AW187" s="92"/>
      <c r="AX187" s="92"/>
      <c r="AY187" s="92"/>
      <c r="AZ187" s="92"/>
      <c r="BA187" s="92"/>
      <c r="BB187" s="92"/>
      <c r="BC187" s="92"/>
    </row>
    <row r="188" ht="15.75" customHeight="1">
      <c r="A188" s="92"/>
      <c r="B188" s="92"/>
      <c r="C188" s="92"/>
      <c r="D188" s="92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H188" s="92"/>
      <c r="AI188" s="92"/>
      <c r="AJ188" s="92"/>
      <c r="AK188" s="92"/>
      <c r="AL188" s="92"/>
      <c r="AM188" s="92"/>
      <c r="AN188" s="92"/>
      <c r="AO188" s="92"/>
      <c r="AP188" s="92"/>
      <c r="AQ188" s="92"/>
      <c r="AR188" s="92"/>
      <c r="AS188" s="92"/>
      <c r="AT188" s="92"/>
      <c r="AU188" s="92"/>
      <c r="AV188" s="92"/>
      <c r="AW188" s="92"/>
      <c r="AX188" s="92"/>
      <c r="AY188" s="92"/>
      <c r="AZ188" s="92"/>
      <c r="BA188" s="92"/>
      <c r="BB188" s="92"/>
      <c r="BC188" s="92"/>
    </row>
    <row r="189" ht="15.75" customHeight="1">
      <c r="A189" s="92"/>
      <c r="B189" s="92"/>
      <c r="C189" s="92"/>
      <c r="D189" s="92"/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H189" s="92"/>
      <c r="AI189" s="92"/>
      <c r="AJ189" s="92"/>
      <c r="AK189" s="92"/>
      <c r="AL189" s="92"/>
      <c r="AM189" s="92"/>
      <c r="AN189" s="92"/>
      <c r="AO189" s="92"/>
      <c r="AP189" s="92"/>
      <c r="AQ189" s="92"/>
      <c r="AR189" s="92"/>
      <c r="AS189" s="92"/>
      <c r="AT189" s="92"/>
      <c r="AU189" s="92"/>
      <c r="AV189" s="92"/>
      <c r="AW189" s="92"/>
      <c r="AX189" s="92"/>
      <c r="AY189" s="92"/>
      <c r="AZ189" s="92"/>
      <c r="BA189" s="92"/>
      <c r="BB189" s="92"/>
      <c r="BC189" s="92"/>
    </row>
    <row r="190" ht="15.75" customHeight="1">
      <c r="A190" s="92"/>
      <c r="B190" s="92"/>
      <c r="C190" s="92"/>
      <c r="D190" s="92"/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H190" s="92"/>
      <c r="AI190" s="92"/>
      <c r="AJ190" s="92"/>
      <c r="AK190" s="92"/>
      <c r="AL190" s="92"/>
      <c r="AM190" s="92"/>
      <c r="AN190" s="92"/>
      <c r="AO190" s="92"/>
      <c r="AP190" s="92"/>
      <c r="AQ190" s="92"/>
      <c r="AR190" s="92"/>
      <c r="AS190" s="92"/>
      <c r="AT190" s="92"/>
      <c r="AU190" s="92"/>
      <c r="AV190" s="92"/>
      <c r="AW190" s="92"/>
      <c r="AX190" s="92"/>
      <c r="AY190" s="92"/>
      <c r="AZ190" s="92"/>
      <c r="BA190" s="92"/>
      <c r="BB190" s="92"/>
      <c r="BC190" s="92"/>
    </row>
    <row r="191" ht="15.75" customHeight="1">
      <c r="A191" s="92"/>
      <c r="B191" s="92"/>
      <c r="C191" s="92"/>
      <c r="D191" s="92"/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</row>
    <row r="192" ht="15.75" customHeight="1">
      <c r="A192" s="92"/>
      <c r="B192" s="92"/>
      <c r="C192" s="92"/>
      <c r="D192" s="92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</row>
    <row r="193" ht="15.75" customHeight="1">
      <c r="A193" s="92"/>
      <c r="B193" s="92"/>
      <c r="C193" s="92"/>
      <c r="D193" s="92"/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</row>
    <row r="194" ht="15.75" customHeight="1">
      <c r="A194" s="92"/>
      <c r="B194" s="92"/>
      <c r="C194" s="92"/>
      <c r="D194" s="92"/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</row>
    <row r="195" ht="15.75" customHeight="1">
      <c r="A195" s="92"/>
      <c r="B195" s="92"/>
      <c r="C195" s="92"/>
      <c r="D195" s="92"/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</row>
    <row r="196" ht="15.75" customHeight="1">
      <c r="A196" s="92"/>
      <c r="B196" s="92"/>
      <c r="C196" s="92"/>
      <c r="D196" s="92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</row>
    <row r="197" ht="15.75" customHeight="1">
      <c r="A197" s="92"/>
      <c r="B197" s="92"/>
      <c r="C197" s="92"/>
      <c r="D197" s="92"/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</row>
    <row r="198" ht="15.75" customHeight="1">
      <c r="A198" s="92"/>
      <c r="B198" s="92"/>
      <c r="C198" s="92"/>
      <c r="D198" s="92"/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</row>
    <row r="199" ht="15.75" customHeight="1">
      <c r="A199" s="92"/>
      <c r="B199" s="92"/>
      <c r="C199" s="92"/>
      <c r="D199" s="92"/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</row>
    <row r="200" ht="15.75" customHeight="1">
      <c r="A200" s="92"/>
      <c r="B200" s="92"/>
      <c r="C200" s="92"/>
      <c r="D200" s="92"/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</row>
    <row r="201" ht="15.75" customHeight="1">
      <c r="A201" s="92"/>
      <c r="B201" s="92"/>
      <c r="C201" s="92"/>
      <c r="D201" s="92"/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</row>
    <row r="202" ht="15.75" customHeight="1">
      <c r="A202" s="92"/>
      <c r="B202" s="92"/>
      <c r="C202" s="92"/>
      <c r="D202" s="92"/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H202" s="92"/>
      <c r="AI202" s="92"/>
      <c r="AJ202" s="92"/>
      <c r="AK202" s="92"/>
      <c r="AL202" s="92"/>
      <c r="AM202" s="92"/>
      <c r="AN202" s="92"/>
      <c r="AO202" s="92"/>
      <c r="AP202" s="92"/>
      <c r="AQ202" s="92"/>
      <c r="AR202" s="92"/>
      <c r="AS202" s="92"/>
      <c r="AT202" s="92"/>
      <c r="AU202" s="92"/>
      <c r="AV202" s="92"/>
      <c r="AW202" s="92"/>
      <c r="AX202" s="92"/>
      <c r="AY202" s="92"/>
      <c r="AZ202" s="92"/>
      <c r="BA202" s="92"/>
      <c r="BB202" s="92"/>
      <c r="BC202" s="92"/>
    </row>
    <row r="203" ht="15.75" customHeight="1">
      <c r="A203" s="92"/>
      <c r="B203" s="92"/>
      <c r="C203" s="92"/>
      <c r="D203" s="92"/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H203" s="92"/>
      <c r="AI203" s="92"/>
      <c r="AJ203" s="92"/>
      <c r="AK203" s="92"/>
      <c r="AL203" s="92"/>
      <c r="AM203" s="92"/>
      <c r="AN203" s="92"/>
      <c r="AO203" s="92"/>
      <c r="AP203" s="92"/>
      <c r="AQ203" s="92"/>
      <c r="AR203" s="92"/>
      <c r="AS203" s="92"/>
      <c r="AT203" s="92"/>
      <c r="AU203" s="92"/>
      <c r="AV203" s="92"/>
      <c r="AW203" s="92"/>
      <c r="AX203" s="92"/>
      <c r="AY203" s="92"/>
      <c r="AZ203" s="92"/>
      <c r="BA203" s="92"/>
      <c r="BB203" s="92"/>
      <c r="BC203" s="92"/>
    </row>
    <row r="204" ht="15.75" customHeight="1">
      <c r="A204" s="92"/>
      <c r="B204" s="92"/>
      <c r="C204" s="92"/>
      <c r="D204" s="92"/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H204" s="92"/>
      <c r="AI204" s="92"/>
      <c r="AJ204" s="92"/>
      <c r="AK204" s="92"/>
      <c r="AL204" s="92"/>
      <c r="AM204" s="92"/>
      <c r="AN204" s="92"/>
      <c r="AO204" s="92"/>
      <c r="AP204" s="92"/>
      <c r="AQ204" s="92"/>
      <c r="AR204" s="92"/>
      <c r="AS204" s="92"/>
      <c r="AT204" s="92"/>
      <c r="AU204" s="92"/>
      <c r="AV204" s="92"/>
      <c r="AW204" s="92"/>
      <c r="AX204" s="92"/>
      <c r="AY204" s="92"/>
      <c r="AZ204" s="92"/>
      <c r="BA204" s="92"/>
      <c r="BB204" s="92"/>
      <c r="BC204" s="92"/>
    </row>
    <row r="205" ht="15.75" customHeight="1">
      <c r="A205" s="92"/>
      <c r="B205" s="92"/>
      <c r="C205" s="92"/>
      <c r="D205" s="92"/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H205" s="92"/>
      <c r="AI205" s="92"/>
      <c r="AJ205" s="92"/>
      <c r="AK205" s="92"/>
      <c r="AL205" s="92"/>
      <c r="AM205" s="92"/>
      <c r="AN205" s="92"/>
      <c r="AO205" s="92"/>
      <c r="AP205" s="92"/>
      <c r="AQ205" s="92"/>
      <c r="AR205" s="92"/>
      <c r="AS205" s="92"/>
      <c r="AT205" s="92"/>
      <c r="AU205" s="92"/>
      <c r="AV205" s="92"/>
      <c r="AW205" s="92"/>
      <c r="AX205" s="92"/>
      <c r="AY205" s="92"/>
      <c r="AZ205" s="92"/>
      <c r="BA205" s="92"/>
      <c r="BB205" s="92"/>
      <c r="BC205" s="92"/>
    </row>
    <row r="206" ht="15.75" customHeight="1">
      <c r="A206" s="92"/>
      <c r="B206" s="92"/>
      <c r="C206" s="92"/>
      <c r="D206" s="92"/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H206" s="92"/>
      <c r="AI206" s="92"/>
      <c r="AJ206" s="92"/>
      <c r="AK206" s="92"/>
      <c r="AL206" s="92"/>
      <c r="AM206" s="92"/>
      <c r="AN206" s="92"/>
      <c r="AO206" s="92"/>
      <c r="AP206" s="92"/>
      <c r="AQ206" s="92"/>
      <c r="AR206" s="92"/>
      <c r="AS206" s="92"/>
      <c r="AT206" s="92"/>
      <c r="AU206" s="92"/>
      <c r="AV206" s="92"/>
      <c r="AW206" s="92"/>
      <c r="AX206" s="92"/>
      <c r="AY206" s="92"/>
      <c r="AZ206" s="92"/>
      <c r="BA206" s="92"/>
      <c r="BB206" s="92"/>
      <c r="BC206" s="92"/>
    </row>
    <row r="207" ht="15.75" customHeight="1">
      <c r="A207" s="92"/>
      <c r="B207" s="92"/>
      <c r="C207" s="92"/>
      <c r="D207" s="92"/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H207" s="92"/>
      <c r="AI207" s="92"/>
      <c r="AJ207" s="92"/>
      <c r="AK207" s="92"/>
      <c r="AL207" s="92"/>
      <c r="AM207" s="92"/>
      <c r="AN207" s="92"/>
      <c r="AO207" s="92"/>
      <c r="AP207" s="92"/>
      <c r="AQ207" s="92"/>
      <c r="AR207" s="92"/>
      <c r="AS207" s="92"/>
      <c r="AT207" s="92"/>
      <c r="AU207" s="92"/>
      <c r="AV207" s="92"/>
      <c r="AW207" s="92"/>
      <c r="AX207" s="92"/>
      <c r="AY207" s="92"/>
      <c r="AZ207" s="92"/>
      <c r="BA207" s="92"/>
      <c r="BB207" s="92"/>
      <c r="BC207" s="92"/>
    </row>
    <row r="208" ht="15.75" customHeight="1">
      <c r="A208" s="92"/>
      <c r="B208" s="92"/>
      <c r="C208" s="92"/>
      <c r="D208" s="92"/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H208" s="92"/>
      <c r="AI208" s="92"/>
      <c r="AJ208" s="92"/>
      <c r="AK208" s="92"/>
      <c r="AL208" s="92"/>
      <c r="AM208" s="92"/>
      <c r="AN208" s="92"/>
      <c r="AO208" s="92"/>
      <c r="AP208" s="92"/>
      <c r="AQ208" s="92"/>
      <c r="AR208" s="92"/>
      <c r="AS208" s="92"/>
      <c r="AT208" s="92"/>
      <c r="AU208" s="92"/>
      <c r="AV208" s="92"/>
      <c r="AW208" s="92"/>
      <c r="AX208" s="92"/>
      <c r="AY208" s="92"/>
      <c r="AZ208" s="92"/>
      <c r="BA208" s="92"/>
      <c r="BB208" s="92"/>
      <c r="BC208" s="92"/>
    </row>
    <row r="209" ht="15.75" customHeight="1">
      <c r="A209" s="92"/>
      <c r="B209" s="92"/>
      <c r="C209" s="92"/>
      <c r="D209" s="92"/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H209" s="92"/>
      <c r="AI209" s="92"/>
      <c r="AJ209" s="92"/>
      <c r="AK209" s="92"/>
      <c r="AL209" s="92"/>
      <c r="AM209" s="92"/>
      <c r="AN209" s="92"/>
      <c r="AO209" s="92"/>
      <c r="AP209" s="92"/>
      <c r="AQ209" s="92"/>
      <c r="AR209" s="92"/>
      <c r="AS209" s="92"/>
      <c r="AT209" s="92"/>
      <c r="AU209" s="92"/>
      <c r="AV209" s="92"/>
      <c r="AW209" s="92"/>
      <c r="AX209" s="92"/>
      <c r="AY209" s="92"/>
      <c r="AZ209" s="92"/>
      <c r="BA209" s="92"/>
      <c r="BB209" s="92"/>
      <c r="BC209" s="92"/>
    </row>
    <row r="210" ht="15.75" customHeight="1">
      <c r="A210" s="92"/>
      <c r="B210" s="92"/>
      <c r="C210" s="92"/>
      <c r="D210" s="92"/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  <c r="AH210" s="92"/>
      <c r="AI210" s="92"/>
      <c r="AJ210" s="92"/>
      <c r="AK210" s="92"/>
      <c r="AL210" s="92"/>
      <c r="AM210" s="92"/>
      <c r="AN210" s="92"/>
      <c r="AO210" s="92"/>
      <c r="AP210" s="92"/>
      <c r="AQ210" s="92"/>
      <c r="AR210" s="92"/>
      <c r="AS210" s="92"/>
      <c r="AT210" s="92"/>
      <c r="AU210" s="92"/>
      <c r="AV210" s="92"/>
      <c r="AW210" s="92"/>
      <c r="AX210" s="92"/>
      <c r="AY210" s="92"/>
      <c r="AZ210" s="92"/>
      <c r="BA210" s="92"/>
      <c r="BB210" s="92"/>
      <c r="BC210" s="92"/>
    </row>
    <row r="211" ht="15.75" customHeight="1">
      <c r="A211" s="92"/>
      <c r="B211" s="92"/>
      <c r="C211" s="92"/>
      <c r="D211" s="92"/>
      <c r="E211" s="92"/>
      <c r="F211" s="92"/>
      <c r="G211" s="92"/>
      <c r="H211" s="92"/>
      <c r="I211" s="92"/>
      <c r="J211" s="92"/>
      <c r="K211" s="92"/>
      <c r="L211" s="92"/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92"/>
      <c r="AG211" s="92"/>
      <c r="AH211" s="92"/>
      <c r="AI211" s="92"/>
      <c r="AJ211" s="92"/>
      <c r="AK211" s="92"/>
      <c r="AL211" s="92"/>
      <c r="AM211" s="92"/>
      <c r="AN211" s="92"/>
      <c r="AO211" s="92"/>
      <c r="AP211" s="92"/>
      <c r="AQ211" s="92"/>
      <c r="AR211" s="92"/>
      <c r="AS211" s="92"/>
      <c r="AT211" s="92"/>
      <c r="AU211" s="92"/>
      <c r="AV211" s="92"/>
      <c r="AW211" s="92"/>
      <c r="AX211" s="92"/>
      <c r="AY211" s="92"/>
      <c r="AZ211" s="92"/>
      <c r="BA211" s="92"/>
      <c r="BB211" s="92"/>
      <c r="BC211" s="92"/>
    </row>
    <row r="212" ht="15.75" customHeight="1">
      <c r="A212" s="92"/>
      <c r="B212" s="92"/>
      <c r="C212" s="92"/>
      <c r="D212" s="92"/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92"/>
      <c r="AG212" s="92"/>
      <c r="AH212" s="92"/>
      <c r="AI212" s="92"/>
      <c r="AJ212" s="92"/>
      <c r="AK212" s="92"/>
      <c r="AL212" s="92"/>
      <c r="AM212" s="92"/>
      <c r="AN212" s="92"/>
      <c r="AO212" s="92"/>
      <c r="AP212" s="92"/>
      <c r="AQ212" s="92"/>
      <c r="AR212" s="92"/>
      <c r="AS212" s="92"/>
      <c r="AT212" s="92"/>
      <c r="AU212" s="92"/>
      <c r="AV212" s="92"/>
      <c r="AW212" s="92"/>
      <c r="AX212" s="92"/>
      <c r="AY212" s="92"/>
      <c r="AZ212" s="92"/>
      <c r="BA212" s="92"/>
      <c r="BB212" s="92"/>
      <c r="BC212" s="92"/>
    </row>
    <row r="213" ht="15.75" customHeight="1">
      <c r="A213" s="92"/>
      <c r="B213" s="92"/>
      <c r="C213" s="92"/>
      <c r="D213" s="92"/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92"/>
      <c r="AG213" s="92"/>
      <c r="AH213" s="92"/>
      <c r="AI213" s="92"/>
      <c r="AJ213" s="92"/>
      <c r="AK213" s="92"/>
      <c r="AL213" s="92"/>
      <c r="AM213" s="92"/>
      <c r="AN213" s="92"/>
      <c r="AO213" s="92"/>
      <c r="AP213" s="92"/>
      <c r="AQ213" s="92"/>
      <c r="AR213" s="92"/>
      <c r="AS213" s="92"/>
      <c r="AT213" s="92"/>
      <c r="AU213" s="92"/>
      <c r="AV213" s="92"/>
      <c r="AW213" s="92"/>
      <c r="AX213" s="92"/>
      <c r="AY213" s="92"/>
      <c r="AZ213" s="92"/>
      <c r="BA213" s="92"/>
      <c r="BB213" s="92"/>
      <c r="BC213" s="92"/>
    </row>
    <row r="214" ht="15.75" customHeight="1">
      <c r="A214" s="92"/>
      <c r="B214" s="92"/>
      <c r="C214" s="92"/>
      <c r="D214" s="92"/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92"/>
      <c r="AG214" s="92"/>
      <c r="AH214" s="92"/>
      <c r="AI214" s="92"/>
      <c r="AJ214" s="92"/>
      <c r="AK214" s="92"/>
      <c r="AL214" s="92"/>
      <c r="AM214" s="92"/>
      <c r="AN214" s="92"/>
      <c r="AO214" s="92"/>
      <c r="AP214" s="92"/>
      <c r="AQ214" s="92"/>
      <c r="AR214" s="92"/>
      <c r="AS214" s="92"/>
      <c r="AT214" s="92"/>
      <c r="AU214" s="92"/>
      <c r="AV214" s="92"/>
      <c r="AW214" s="92"/>
      <c r="AX214" s="92"/>
      <c r="AY214" s="92"/>
      <c r="AZ214" s="92"/>
      <c r="BA214" s="92"/>
      <c r="BB214" s="92"/>
      <c r="BC214" s="92"/>
    </row>
    <row r="215" ht="15.75" customHeight="1">
      <c r="A215" s="92"/>
      <c r="B215" s="92"/>
      <c r="C215" s="92"/>
      <c r="D215" s="92"/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92"/>
      <c r="AG215" s="92"/>
      <c r="AH215" s="92"/>
      <c r="AI215" s="92"/>
      <c r="AJ215" s="92"/>
      <c r="AK215" s="92"/>
      <c r="AL215" s="92"/>
      <c r="AM215" s="92"/>
      <c r="AN215" s="92"/>
      <c r="AO215" s="92"/>
      <c r="AP215" s="92"/>
      <c r="AQ215" s="92"/>
      <c r="AR215" s="92"/>
      <c r="AS215" s="92"/>
      <c r="AT215" s="92"/>
      <c r="AU215" s="92"/>
      <c r="AV215" s="92"/>
      <c r="AW215" s="92"/>
      <c r="AX215" s="92"/>
      <c r="AY215" s="92"/>
      <c r="AZ215" s="92"/>
      <c r="BA215" s="92"/>
      <c r="BB215" s="92"/>
      <c r="BC215" s="92"/>
    </row>
    <row r="216" ht="15.75" customHeight="1">
      <c r="A216" s="92"/>
      <c r="B216" s="92"/>
      <c r="C216" s="92"/>
      <c r="D216" s="92"/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92"/>
      <c r="AG216" s="92"/>
      <c r="AH216" s="92"/>
      <c r="AI216" s="92"/>
      <c r="AJ216" s="92"/>
      <c r="AK216" s="92"/>
      <c r="AL216" s="92"/>
      <c r="AM216" s="92"/>
      <c r="AN216" s="92"/>
      <c r="AO216" s="92"/>
      <c r="AP216" s="92"/>
      <c r="AQ216" s="92"/>
      <c r="AR216" s="92"/>
      <c r="AS216" s="92"/>
      <c r="AT216" s="92"/>
      <c r="AU216" s="92"/>
      <c r="AV216" s="92"/>
      <c r="AW216" s="92"/>
      <c r="AX216" s="92"/>
      <c r="AY216" s="92"/>
      <c r="AZ216" s="92"/>
      <c r="BA216" s="92"/>
      <c r="BB216" s="92"/>
      <c r="BC216" s="92"/>
    </row>
    <row r="217" ht="15.75" customHeight="1">
      <c r="A217" s="92"/>
      <c r="B217" s="92"/>
      <c r="C217" s="92"/>
      <c r="D217" s="92"/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92"/>
      <c r="AG217" s="92"/>
      <c r="AH217" s="92"/>
      <c r="AI217" s="92"/>
      <c r="AJ217" s="92"/>
      <c r="AK217" s="92"/>
      <c r="AL217" s="92"/>
      <c r="AM217" s="92"/>
      <c r="AN217" s="92"/>
      <c r="AO217" s="92"/>
      <c r="AP217" s="92"/>
      <c r="AQ217" s="92"/>
      <c r="AR217" s="92"/>
      <c r="AS217" s="92"/>
      <c r="AT217" s="92"/>
      <c r="AU217" s="92"/>
      <c r="AV217" s="92"/>
      <c r="AW217" s="92"/>
      <c r="AX217" s="92"/>
      <c r="AY217" s="92"/>
      <c r="AZ217" s="92"/>
      <c r="BA217" s="92"/>
      <c r="BB217" s="92"/>
      <c r="BC217" s="92"/>
    </row>
    <row r="218" ht="15.75" customHeight="1">
      <c r="A218" s="92"/>
      <c r="B218" s="92"/>
      <c r="C218" s="92"/>
      <c r="D218" s="92"/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92"/>
      <c r="AG218" s="92"/>
      <c r="AH218" s="92"/>
      <c r="AI218" s="92"/>
      <c r="AJ218" s="92"/>
      <c r="AK218" s="92"/>
      <c r="AL218" s="92"/>
      <c r="AM218" s="92"/>
      <c r="AN218" s="92"/>
      <c r="AO218" s="92"/>
      <c r="AP218" s="92"/>
      <c r="AQ218" s="92"/>
      <c r="AR218" s="92"/>
      <c r="AS218" s="92"/>
      <c r="AT218" s="92"/>
      <c r="AU218" s="92"/>
      <c r="AV218" s="92"/>
      <c r="AW218" s="92"/>
      <c r="AX218" s="92"/>
      <c r="AY218" s="92"/>
      <c r="AZ218" s="92"/>
      <c r="BA218" s="92"/>
      <c r="BB218" s="92"/>
      <c r="BC218" s="92"/>
    </row>
    <row r="219" ht="15.75" customHeight="1">
      <c r="A219" s="92"/>
      <c r="B219" s="92"/>
      <c r="C219" s="92"/>
      <c r="D219" s="92"/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92"/>
      <c r="AG219" s="92"/>
      <c r="AH219" s="92"/>
      <c r="AI219" s="92"/>
      <c r="AJ219" s="92"/>
      <c r="AK219" s="92"/>
      <c r="AL219" s="92"/>
      <c r="AM219" s="92"/>
      <c r="AN219" s="92"/>
      <c r="AO219" s="92"/>
      <c r="AP219" s="92"/>
      <c r="AQ219" s="92"/>
      <c r="AR219" s="92"/>
      <c r="AS219" s="92"/>
      <c r="AT219" s="92"/>
      <c r="AU219" s="92"/>
      <c r="AV219" s="92"/>
      <c r="AW219" s="92"/>
      <c r="AX219" s="92"/>
      <c r="AY219" s="92"/>
      <c r="AZ219" s="92"/>
      <c r="BA219" s="92"/>
      <c r="BB219" s="92"/>
      <c r="BC219" s="92"/>
    </row>
    <row r="220" ht="15.75" customHeight="1">
      <c r="A220" s="92"/>
      <c r="B220" s="92"/>
      <c r="C220" s="92"/>
      <c r="D220" s="92"/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92"/>
      <c r="AG220" s="92"/>
      <c r="AH220" s="92"/>
      <c r="AI220" s="92"/>
      <c r="AJ220" s="92"/>
      <c r="AK220" s="92"/>
      <c r="AL220" s="92"/>
      <c r="AM220" s="92"/>
      <c r="AN220" s="92"/>
      <c r="AO220" s="92"/>
      <c r="AP220" s="92"/>
      <c r="AQ220" s="92"/>
      <c r="AR220" s="92"/>
      <c r="AS220" s="92"/>
      <c r="AT220" s="92"/>
      <c r="AU220" s="92"/>
      <c r="AV220" s="92"/>
      <c r="AW220" s="92"/>
      <c r="AX220" s="92"/>
      <c r="AY220" s="92"/>
      <c r="AZ220" s="92"/>
      <c r="BA220" s="92"/>
      <c r="BB220" s="92"/>
      <c r="BC220" s="92"/>
    </row>
    <row r="221" ht="15.75" customHeight="1">
      <c r="A221" s="92"/>
      <c r="B221" s="92"/>
      <c r="C221" s="92"/>
      <c r="D221" s="92"/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92"/>
      <c r="AG221" s="92"/>
      <c r="AH221" s="92"/>
      <c r="AI221" s="92"/>
      <c r="AJ221" s="92"/>
      <c r="AK221" s="92"/>
      <c r="AL221" s="92"/>
      <c r="AM221" s="92"/>
      <c r="AN221" s="92"/>
      <c r="AO221" s="92"/>
      <c r="AP221" s="92"/>
      <c r="AQ221" s="92"/>
      <c r="AR221" s="92"/>
      <c r="AS221" s="92"/>
      <c r="AT221" s="92"/>
      <c r="AU221" s="92"/>
      <c r="AV221" s="92"/>
      <c r="AW221" s="92"/>
      <c r="AX221" s="92"/>
      <c r="AY221" s="92"/>
      <c r="AZ221" s="92"/>
      <c r="BA221" s="92"/>
      <c r="BB221" s="92"/>
      <c r="BC221" s="92"/>
    </row>
    <row r="222" ht="15.75" customHeight="1">
      <c r="A222" s="92"/>
      <c r="B222" s="92"/>
      <c r="C222" s="92"/>
      <c r="D222" s="92"/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92"/>
      <c r="AG222" s="92"/>
      <c r="AH222" s="92"/>
      <c r="AI222" s="92"/>
      <c r="AJ222" s="92"/>
      <c r="AK222" s="92"/>
      <c r="AL222" s="92"/>
      <c r="AM222" s="92"/>
      <c r="AN222" s="92"/>
      <c r="AO222" s="92"/>
      <c r="AP222" s="92"/>
      <c r="AQ222" s="92"/>
      <c r="AR222" s="92"/>
      <c r="AS222" s="92"/>
      <c r="AT222" s="92"/>
      <c r="AU222" s="92"/>
      <c r="AV222" s="92"/>
      <c r="AW222" s="92"/>
      <c r="AX222" s="92"/>
      <c r="AY222" s="92"/>
      <c r="AZ222" s="92"/>
      <c r="BA222" s="92"/>
      <c r="BB222" s="92"/>
      <c r="BC222" s="92"/>
    </row>
    <row r="223" ht="15.75" customHeight="1">
      <c r="A223" s="92"/>
      <c r="B223" s="92"/>
      <c r="C223" s="92"/>
      <c r="D223" s="92"/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92"/>
      <c r="AG223" s="92"/>
      <c r="AH223" s="92"/>
      <c r="AI223" s="92"/>
      <c r="AJ223" s="92"/>
      <c r="AK223" s="92"/>
      <c r="AL223" s="92"/>
      <c r="AM223" s="92"/>
      <c r="AN223" s="92"/>
      <c r="AO223" s="92"/>
      <c r="AP223" s="92"/>
      <c r="AQ223" s="92"/>
      <c r="AR223" s="92"/>
      <c r="AS223" s="92"/>
      <c r="AT223" s="92"/>
      <c r="AU223" s="92"/>
      <c r="AV223" s="92"/>
      <c r="AW223" s="92"/>
      <c r="AX223" s="92"/>
      <c r="AY223" s="92"/>
      <c r="AZ223" s="92"/>
      <c r="BA223" s="92"/>
      <c r="BB223" s="92"/>
      <c r="BC223" s="92"/>
    </row>
    <row r="224" ht="15.75" customHeight="1">
      <c r="A224" s="92"/>
      <c r="B224" s="92"/>
      <c r="C224" s="92"/>
      <c r="D224" s="92"/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92"/>
      <c r="AG224" s="92"/>
      <c r="AH224" s="92"/>
      <c r="AI224" s="92"/>
      <c r="AJ224" s="92"/>
      <c r="AK224" s="92"/>
      <c r="AL224" s="92"/>
      <c r="AM224" s="92"/>
      <c r="AN224" s="92"/>
      <c r="AO224" s="92"/>
      <c r="AP224" s="92"/>
      <c r="AQ224" s="92"/>
      <c r="AR224" s="92"/>
      <c r="AS224" s="92"/>
      <c r="AT224" s="92"/>
      <c r="AU224" s="92"/>
      <c r="AV224" s="92"/>
      <c r="AW224" s="92"/>
      <c r="AX224" s="92"/>
      <c r="AY224" s="92"/>
      <c r="AZ224" s="92"/>
      <c r="BA224" s="92"/>
      <c r="BB224" s="92"/>
      <c r="BC224" s="92"/>
    </row>
    <row r="225" ht="15.75" customHeight="1">
      <c r="A225" s="92"/>
      <c r="B225" s="92"/>
      <c r="C225" s="92"/>
      <c r="D225" s="92"/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92"/>
      <c r="AG225" s="92"/>
      <c r="AH225" s="92"/>
      <c r="AI225" s="92"/>
      <c r="AJ225" s="92"/>
      <c r="AK225" s="92"/>
      <c r="AL225" s="92"/>
      <c r="AM225" s="92"/>
      <c r="AN225" s="92"/>
      <c r="AO225" s="92"/>
      <c r="AP225" s="92"/>
      <c r="AQ225" s="92"/>
      <c r="AR225" s="92"/>
      <c r="AS225" s="92"/>
      <c r="AT225" s="92"/>
      <c r="AU225" s="92"/>
      <c r="AV225" s="92"/>
      <c r="AW225" s="92"/>
      <c r="AX225" s="92"/>
      <c r="AY225" s="92"/>
      <c r="AZ225" s="92"/>
      <c r="BA225" s="92"/>
      <c r="BB225" s="92"/>
      <c r="BC225" s="92"/>
    </row>
    <row r="226" ht="15.75" customHeight="1">
      <c r="A226" s="92"/>
      <c r="B226" s="92"/>
      <c r="C226" s="92"/>
      <c r="D226" s="92"/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92"/>
      <c r="AG226" s="92"/>
      <c r="AH226" s="92"/>
      <c r="AI226" s="92"/>
      <c r="AJ226" s="92"/>
      <c r="AK226" s="92"/>
      <c r="AL226" s="92"/>
      <c r="AM226" s="92"/>
      <c r="AN226" s="92"/>
      <c r="AO226" s="92"/>
      <c r="AP226" s="92"/>
      <c r="AQ226" s="92"/>
      <c r="AR226" s="92"/>
      <c r="AS226" s="92"/>
      <c r="AT226" s="92"/>
      <c r="AU226" s="92"/>
      <c r="AV226" s="92"/>
      <c r="AW226" s="92"/>
      <c r="AX226" s="92"/>
      <c r="AY226" s="92"/>
      <c r="AZ226" s="92"/>
      <c r="BA226" s="92"/>
      <c r="BB226" s="92"/>
      <c r="BC226" s="92"/>
    </row>
    <row r="227" ht="15.75" customHeight="1">
      <c r="A227" s="92"/>
      <c r="B227" s="92"/>
      <c r="C227" s="92"/>
      <c r="D227" s="92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92"/>
      <c r="AG227" s="92"/>
      <c r="AH227" s="92"/>
      <c r="AI227" s="92"/>
      <c r="AJ227" s="92"/>
      <c r="AK227" s="92"/>
      <c r="AL227" s="92"/>
      <c r="AM227" s="92"/>
      <c r="AN227" s="92"/>
      <c r="AO227" s="92"/>
      <c r="AP227" s="92"/>
      <c r="AQ227" s="92"/>
      <c r="AR227" s="92"/>
      <c r="AS227" s="92"/>
      <c r="AT227" s="92"/>
      <c r="AU227" s="92"/>
      <c r="AV227" s="92"/>
      <c r="AW227" s="92"/>
      <c r="AX227" s="92"/>
      <c r="AY227" s="92"/>
      <c r="AZ227" s="92"/>
      <c r="BA227" s="92"/>
      <c r="BB227" s="92"/>
      <c r="BC227" s="92"/>
    </row>
    <row r="228" ht="15.75" customHeight="1">
      <c r="A228" s="92"/>
      <c r="B228" s="92"/>
      <c r="C228" s="92"/>
      <c r="D228" s="92"/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92"/>
      <c r="AG228" s="92"/>
      <c r="AH228" s="92"/>
      <c r="AI228" s="92"/>
      <c r="AJ228" s="92"/>
      <c r="AK228" s="92"/>
      <c r="AL228" s="92"/>
      <c r="AM228" s="92"/>
      <c r="AN228" s="92"/>
      <c r="AO228" s="92"/>
      <c r="AP228" s="92"/>
      <c r="AQ228" s="92"/>
      <c r="AR228" s="92"/>
      <c r="AS228" s="92"/>
      <c r="AT228" s="92"/>
      <c r="AU228" s="92"/>
      <c r="AV228" s="92"/>
      <c r="AW228" s="92"/>
      <c r="AX228" s="92"/>
      <c r="AY228" s="92"/>
      <c r="AZ228" s="92"/>
      <c r="BA228" s="92"/>
      <c r="BB228" s="92"/>
      <c r="BC228" s="92"/>
    </row>
    <row r="229" ht="15.75" customHeight="1">
      <c r="A229" s="92"/>
      <c r="B229" s="92"/>
      <c r="C229" s="92"/>
      <c r="D229" s="92"/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2"/>
      <c r="AR229" s="92"/>
      <c r="AS229" s="92"/>
      <c r="AT229" s="92"/>
      <c r="AU229" s="92"/>
      <c r="AV229" s="92"/>
      <c r="AW229" s="92"/>
      <c r="AX229" s="92"/>
      <c r="AY229" s="92"/>
      <c r="AZ229" s="92"/>
      <c r="BA229" s="92"/>
      <c r="BB229" s="92"/>
      <c r="BC229" s="92"/>
    </row>
    <row r="230" ht="15.75" customHeight="1">
      <c r="A230" s="92"/>
      <c r="B230" s="92"/>
      <c r="C230" s="92"/>
      <c r="D230" s="92"/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92"/>
      <c r="AG230" s="92"/>
      <c r="AH230" s="92"/>
      <c r="AI230" s="92"/>
      <c r="AJ230" s="92"/>
      <c r="AK230" s="92"/>
      <c r="AL230" s="92"/>
      <c r="AM230" s="92"/>
      <c r="AN230" s="92"/>
      <c r="AO230" s="92"/>
      <c r="AP230" s="92"/>
      <c r="AQ230" s="92"/>
      <c r="AR230" s="92"/>
      <c r="AS230" s="92"/>
      <c r="AT230" s="92"/>
      <c r="AU230" s="92"/>
      <c r="AV230" s="92"/>
      <c r="AW230" s="92"/>
      <c r="AX230" s="92"/>
      <c r="AY230" s="92"/>
      <c r="AZ230" s="92"/>
      <c r="BA230" s="92"/>
      <c r="BB230" s="92"/>
      <c r="BC230" s="92"/>
    </row>
    <row r="231" ht="15.75" customHeight="1">
      <c r="A231" s="92"/>
      <c r="B231" s="92"/>
      <c r="C231" s="92"/>
      <c r="D231" s="92"/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92"/>
      <c r="AG231" s="92"/>
      <c r="AH231" s="92"/>
      <c r="AI231" s="92"/>
      <c r="AJ231" s="92"/>
      <c r="AK231" s="92"/>
      <c r="AL231" s="92"/>
      <c r="AM231" s="92"/>
      <c r="AN231" s="92"/>
      <c r="AO231" s="92"/>
      <c r="AP231" s="92"/>
      <c r="AQ231" s="92"/>
      <c r="AR231" s="92"/>
      <c r="AS231" s="92"/>
      <c r="AT231" s="92"/>
      <c r="AU231" s="92"/>
      <c r="AV231" s="92"/>
      <c r="AW231" s="92"/>
      <c r="AX231" s="92"/>
      <c r="AY231" s="92"/>
      <c r="AZ231" s="92"/>
      <c r="BA231" s="92"/>
      <c r="BB231" s="92"/>
      <c r="BC231" s="92"/>
    </row>
    <row r="232" ht="15.75" customHeight="1">
      <c r="A232" s="92"/>
      <c r="B232" s="92"/>
      <c r="C232" s="92"/>
      <c r="D232" s="92"/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  <c r="T232" s="92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92"/>
      <c r="AG232" s="92"/>
      <c r="AH232" s="92"/>
      <c r="AI232" s="92"/>
      <c r="AJ232" s="92"/>
      <c r="AK232" s="92"/>
      <c r="AL232" s="92"/>
      <c r="AM232" s="92"/>
      <c r="AN232" s="92"/>
      <c r="AO232" s="92"/>
      <c r="AP232" s="92"/>
      <c r="AQ232" s="92"/>
      <c r="AR232" s="92"/>
      <c r="AS232" s="92"/>
      <c r="AT232" s="92"/>
      <c r="AU232" s="92"/>
      <c r="AV232" s="92"/>
      <c r="AW232" s="92"/>
      <c r="AX232" s="92"/>
      <c r="AY232" s="92"/>
      <c r="AZ232" s="92"/>
      <c r="BA232" s="92"/>
      <c r="BB232" s="92"/>
      <c r="BC232" s="92"/>
    </row>
    <row r="233" ht="15.75" customHeight="1">
      <c r="A233" s="92"/>
      <c r="B233" s="92"/>
      <c r="C233" s="92"/>
      <c r="D233" s="92"/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  <c r="T233" s="92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92"/>
      <c r="AG233" s="92"/>
      <c r="AH233" s="92"/>
      <c r="AI233" s="92"/>
      <c r="AJ233" s="92"/>
      <c r="AK233" s="92"/>
      <c r="AL233" s="92"/>
      <c r="AM233" s="92"/>
      <c r="AN233" s="92"/>
      <c r="AO233" s="92"/>
      <c r="AP233" s="92"/>
      <c r="AQ233" s="92"/>
      <c r="AR233" s="92"/>
      <c r="AS233" s="92"/>
      <c r="AT233" s="92"/>
      <c r="AU233" s="92"/>
      <c r="AV233" s="92"/>
      <c r="AW233" s="92"/>
      <c r="AX233" s="92"/>
      <c r="AY233" s="92"/>
      <c r="AZ233" s="92"/>
      <c r="BA233" s="92"/>
      <c r="BB233" s="92"/>
      <c r="BC233" s="92"/>
    </row>
    <row r="234" ht="15.75" customHeight="1">
      <c r="A234" s="92"/>
      <c r="B234" s="92"/>
      <c r="C234" s="92"/>
      <c r="D234" s="92"/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  <c r="T234" s="92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92"/>
      <c r="AG234" s="92"/>
      <c r="AH234" s="92"/>
      <c r="AI234" s="92"/>
      <c r="AJ234" s="92"/>
      <c r="AK234" s="92"/>
      <c r="AL234" s="92"/>
      <c r="AM234" s="92"/>
      <c r="AN234" s="92"/>
      <c r="AO234" s="92"/>
      <c r="AP234" s="92"/>
      <c r="AQ234" s="92"/>
      <c r="AR234" s="92"/>
      <c r="AS234" s="92"/>
      <c r="AT234" s="92"/>
      <c r="AU234" s="92"/>
      <c r="AV234" s="92"/>
      <c r="AW234" s="92"/>
      <c r="AX234" s="92"/>
      <c r="AY234" s="92"/>
      <c r="AZ234" s="92"/>
      <c r="BA234" s="92"/>
      <c r="BB234" s="92"/>
      <c r="BC234" s="92"/>
    </row>
    <row r="235" ht="15.75" customHeight="1">
      <c r="A235" s="92"/>
      <c r="B235" s="92"/>
      <c r="C235" s="92"/>
      <c r="D235" s="92"/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  <c r="T235" s="92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92"/>
      <c r="AG235" s="92"/>
      <c r="AH235" s="92"/>
      <c r="AI235" s="92"/>
      <c r="AJ235" s="92"/>
      <c r="AK235" s="92"/>
      <c r="AL235" s="92"/>
      <c r="AM235" s="92"/>
      <c r="AN235" s="92"/>
      <c r="AO235" s="92"/>
      <c r="AP235" s="92"/>
      <c r="AQ235" s="92"/>
      <c r="AR235" s="92"/>
      <c r="AS235" s="92"/>
      <c r="AT235" s="92"/>
      <c r="AU235" s="92"/>
      <c r="AV235" s="92"/>
      <c r="AW235" s="92"/>
      <c r="AX235" s="92"/>
      <c r="AY235" s="92"/>
      <c r="AZ235" s="92"/>
      <c r="BA235" s="92"/>
      <c r="BB235" s="92"/>
      <c r="BC235" s="92"/>
    </row>
    <row r="236" ht="15.75" customHeight="1">
      <c r="A236" s="92"/>
      <c r="B236" s="92"/>
      <c r="C236" s="92"/>
      <c r="D236" s="92"/>
      <c r="E236" s="92"/>
      <c r="F236" s="92"/>
      <c r="G236" s="92"/>
      <c r="H236" s="92"/>
      <c r="I236" s="92"/>
      <c r="J236" s="92"/>
      <c r="K236" s="92"/>
      <c r="L236" s="92"/>
      <c r="M236" s="92"/>
      <c r="N236" s="92"/>
      <c r="O236" s="92"/>
      <c r="P236" s="92"/>
      <c r="Q236" s="92"/>
      <c r="R236" s="92"/>
      <c r="S236" s="92"/>
      <c r="T236" s="92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92"/>
      <c r="AG236" s="92"/>
      <c r="AH236" s="92"/>
      <c r="AI236" s="92"/>
      <c r="AJ236" s="92"/>
      <c r="AK236" s="92"/>
      <c r="AL236" s="92"/>
      <c r="AM236" s="92"/>
      <c r="AN236" s="92"/>
      <c r="AO236" s="92"/>
      <c r="AP236" s="92"/>
      <c r="AQ236" s="92"/>
      <c r="AR236" s="92"/>
      <c r="AS236" s="92"/>
      <c r="AT236" s="92"/>
      <c r="AU236" s="92"/>
      <c r="AV236" s="92"/>
      <c r="AW236" s="92"/>
      <c r="AX236" s="92"/>
      <c r="AY236" s="92"/>
      <c r="AZ236" s="92"/>
      <c r="BA236" s="92"/>
      <c r="BB236" s="92"/>
      <c r="BC236" s="92"/>
    </row>
    <row r="237" ht="15.75" customHeight="1">
      <c r="A237" s="92"/>
      <c r="B237" s="92"/>
      <c r="C237" s="92"/>
      <c r="D237" s="92"/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  <c r="AO237" s="92"/>
      <c r="AP237" s="92"/>
      <c r="AQ237" s="92"/>
      <c r="AR237" s="92"/>
      <c r="AS237" s="92"/>
      <c r="AT237" s="92"/>
      <c r="AU237" s="92"/>
      <c r="AV237" s="92"/>
      <c r="AW237" s="92"/>
      <c r="AX237" s="92"/>
      <c r="AY237" s="92"/>
      <c r="AZ237" s="92"/>
      <c r="BA237" s="92"/>
      <c r="BB237" s="92"/>
      <c r="BC237" s="92"/>
    </row>
    <row r="238" ht="15.75" customHeight="1">
      <c r="A238" s="92"/>
      <c r="B238" s="92"/>
      <c r="C238" s="92"/>
      <c r="D238" s="92"/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  <c r="AO238" s="92"/>
      <c r="AP238" s="92"/>
      <c r="AQ238" s="92"/>
      <c r="AR238" s="92"/>
      <c r="AS238" s="92"/>
      <c r="AT238" s="92"/>
      <c r="AU238" s="92"/>
      <c r="AV238" s="92"/>
      <c r="AW238" s="92"/>
      <c r="AX238" s="92"/>
      <c r="AY238" s="92"/>
      <c r="AZ238" s="92"/>
      <c r="BA238" s="92"/>
      <c r="BB238" s="92"/>
      <c r="BC238" s="92"/>
    </row>
    <row r="239" ht="15.75" customHeight="1">
      <c r="A239" s="92"/>
      <c r="B239" s="92"/>
      <c r="C239" s="92"/>
      <c r="D239" s="92"/>
      <c r="E239" s="92"/>
      <c r="F239" s="92"/>
      <c r="G239" s="92"/>
      <c r="H239" s="92"/>
      <c r="I239" s="92"/>
      <c r="J239" s="92"/>
      <c r="K239" s="92"/>
      <c r="L239" s="92"/>
      <c r="M239" s="92"/>
      <c r="N239" s="92"/>
      <c r="O239" s="92"/>
      <c r="P239" s="92"/>
      <c r="Q239" s="92"/>
      <c r="R239" s="92"/>
      <c r="S239" s="92"/>
      <c r="T239" s="92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92"/>
      <c r="AG239" s="92"/>
      <c r="AH239" s="92"/>
      <c r="AI239" s="92"/>
      <c r="AJ239" s="92"/>
      <c r="AK239" s="92"/>
      <c r="AL239" s="92"/>
      <c r="AM239" s="92"/>
      <c r="AN239" s="92"/>
      <c r="AO239" s="92"/>
      <c r="AP239" s="92"/>
      <c r="AQ239" s="92"/>
      <c r="AR239" s="92"/>
      <c r="AS239" s="92"/>
      <c r="AT239" s="92"/>
      <c r="AU239" s="92"/>
      <c r="AV239" s="92"/>
      <c r="AW239" s="92"/>
      <c r="AX239" s="92"/>
      <c r="AY239" s="92"/>
      <c r="AZ239" s="92"/>
      <c r="BA239" s="92"/>
      <c r="BB239" s="92"/>
      <c r="BC239" s="92"/>
    </row>
    <row r="240" ht="15.75" customHeight="1">
      <c r="A240" s="92"/>
      <c r="B240" s="92"/>
      <c r="C240" s="92"/>
      <c r="D240" s="92"/>
      <c r="E240" s="92"/>
      <c r="F240" s="92"/>
      <c r="G240" s="92"/>
      <c r="H240" s="92"/>
      <c r="I240" s="92"/>
      <c r="J240" s="92"/>
      <c r="K240" s="92"/>
      <c r="L240" s="92"/>
      <c r="M240" s="92"/>
      <c r="N240" s="92"/>
      <c r="O240" s="92"/>
      <c r="P240" s="92"/>
      <c r="Q240" s="92"/>
      <c r="R240" s="92"/>
      <c r="S240" s="92"/>
      <c r="T240" s="92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92"/>
      <c r="AG240" s="92"/>
      <c r="AH240" s="92"/>
      <c r="AI240" s="92"/>
      <c r="AJ240" s="92"/>
      <c r="AK240" s="92"/>
      <c r="AL240" s="92"/>
      <c r="AM240" s="92"/>
      <c r="AN240" s="92"/>
      <c r="AO240" s="92"/>
      <c r="AP240" s="92"/>
      <c r="AQ240" s="92"/>
      <c r="AR240" s="92"/>
      <c r="AS240" s="92"/>
      <c r="AT240" s="92"/>
      <c r="AU240" s="92"/>
      <c r="AV240" s="92"/>
      <c r="AW240" s="92"/>
      <c r="AX240" s="92"/>
      <c r="AY240" s="92"/>
      <c r="AZ240" s="92"/>
      <c r="BA240" s="92"/>
      <c r="BB240" s="92"/>
      <c r="BC240" s="92"/>
    </row>
    <row r="241" ht="15.75" customHeight="1">
      <c r="A241" s="92"/>
      <c r="B241" s="92"/>
      <c r="C241" s="92"/>
      <c r="D241" s="92"/>
      <c r="E241" s="92"/>
      <c r="F241" s="92"/>
      <c r="G241" s="92"/>
      <c r="H241" s="92"/>
      <c r="I241" s="92"/>
      <c r="J241" s="92"/>
      <c r="K241" s="92"/>
      <c r="L241" s="92"/>
      <c r="M241" s="92"/>
      <c r="N241" s="92"/>
      <c r="O241" s="92"/>
      <c r="P241" s="92"/>
      <c r="Q241" s="92"/>
      <c r="R241" s="92"/>
      <c r="S241" s="92"/>
      <c r="T241" s="92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92"/>
      <c r="AG241" s="92"/>
      <c r="AH241" s="92"/>
      <c r="AI241" s="92"/>
      <c r="AJ241" s="92"/>
      <c r="AK241" s="92"/>
      <c r="AL241" s="92"/>
      <c r="AM241" s="92"/>
      <c r="AN241" s="92"/>
      <c r="AO241" s="92"/>
      <c r="AP241" s="92"/>
      <c r="AQ241" s="92"/>
      <c r="AR241" s="92"/>
      <c r="AS241" s="92"/>
      <c r="AT241" s="92"/>
      <c r="AU241" s="92"/>
      <c r="AV241" s="92"/>
      <c r="AW241" s="92"/>
      <c r="AX241" s="92"/>
      <c r="AY241" s="92"/>
      <c r="AZ241" s="92"/>
      <c r="BA241" s="92"/>
      <c r="BB241" s="92"/>
      <c r="BC241" s="92"/>
    </row>
    <row r="242" ht="15.75" customHeight="1">
      <c r="A242" s="92"/>
      <c r="B242" s="92"/>
      <c r="C242" s="92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92"/>
      <c r="Q242" s="92"/>
      <c r="R242" s="92"/>
      <c r="S242" s="92"/>
      <c r="T242" s="92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92"/>
      <c r="AG242" s="92"/>
      <c r="AH242" s="92"/>
      <c r="AI242" s="92"/>
      <c r="AJ242" s="92"/>
      <c r="AK242" s="92"/>
      <c r="AL242" s="92"/>
      <c r="AM242" s="92"/>
      <c r="AN242" s="92"/>
      <c r="AO242" s="92"/>
      <c r="AP242" s="92"/>
      <c r="AQ242" s="92"/>
      <c r="AR242" s="92"/>
      <c r="AS242" s="92"/>
      <c r="AT242" s="92"/>
      <c r="AU242" s="92"/>
      <c r="AV242" s="92"/>
      <c r="AW242" s="92"/>
      <c r="AX242" s="92"/>
      <c r="AY242" s="92"/>
      <c r="AZ242" s="92"/>
      <c r="BA242" s="92"/>
      <c r="BB242" s="92"/>
      <c r="BC242" s="92"/>
    </row>
    <row r="243" ht="15.75" customHeight="1">
      <c r="A243" s="92"/>
      <c r="B243" s="92"/>
      <c r="C243" s="92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92"/>
      <c r="Q243" s="92"/>
      <c r="R243" s="92"/>
      <c r="S243" s="92"/>
      <c r="T243" s="92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92"/>
      <c r="AG243" s="92"/>
      <c r="AH243" s="92"/>
      <c r="AI243" s="92"/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  <c r="AT243" s="92"/>
      <c r="AU243" s="92"/>
      <c r="AV243" s="92"/>
      <c r="AW243" s="92"/>
      <c r="AX243" s="92"/>
      <c r="AY243" s="92"/>
      <c r="AZ243" s="92"/>
      <c r="BA243" s="92"/>
      <c r="BB243" s="92"/>
      <c r="BC243" s="92"/>
    </row>
    <row r="244" ht="15.75" customHeight="1">
      <c r="A244" s="92"/>
      <c r="B244" s="92"/>
      <c r="C244" s="92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92"/>
      <c r="Q244" s="92"/>
      <c r="R244" s="92"/>
      <c r="S244" s="92"/>
      <c r="T244" s="92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92"/>
      <c r="AG244" s="92"/>
      <c r="AH244" s="92"/>
      <c r="AI244" s="92"/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  <c r="AT244" s="92"/>
      <c r="AU244" s="92"/>
      <c r="AV244" s="92"/>
      <c r="AW244" s="92"/>
      <c r="AX244" s="92"/>
      <c r="AY244" s="92"/>
      <c r="AZ244" s="92"/>
      <c r="BA244" s="92"/>
      <c r="BB244" s="92"/>
      <c r="BC244" s="92"/>
    </row>
    <row r="245" ht="15.75" customHeight="1">
      <c r="A245" s="92"/>
      <c r="B245" s="92"/>
      <c r="C245" s="92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92"/>
      <c r="Q245" s="92"/>
      <c r="R245" s="92"/>
      <c r="S245" s="92"/>
      <c r="T245" s="92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92"/>
      <c r="AG245" s="92"/>
      <c r="AH245" s="92"/>
      <c r="AI245" s="92"/>
      <c r="AJ245" s="92"/>
      <c r="AK245" s="92"/>
      <c r="AL245" s="92"/>
      <c r="AM245" s="92"/>
      <c r="AN245" s="92"/>
      <c r="AO245" s="92"/>
      <c r="AP245" s="92"/>
      <c r="AQ245" s="92"/>
      <c r="AR245" s="92"/>
      <c r="AS245" s="92"/>
      <c r="AT245" s="92"/>
      <c r="AU245" s="92"/>
      <c r="AV245" s="92"/>
      <c r="AW245" s="92"/>
      <c r="AX245" s="92"/>
      <c r="AY245" s="92"/>
      <c r="AZ245" s="92"/>
      <c r="BA245" s="92"/>
      <c r="BB245" s="92"/>
      <c r="BC245" s="92"/>
    </row>
    <row r="246" ht="15.75" customHeight="1">
      <c r="A246" s="92"/>
      <c r="B246" s="92"/>
      <c r="C246" s="92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92"/>
      <c r="Q246" s="92"/>
      <c r="R246" s="92"/>
      <c r="S246" s="92"/>
      <c r="T246" s="92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92"/>
      <c r="AG246" s="92"/>
      <c r="AH246" s="92"/>
      <c r="AI246" s="92"/>
      <c r="AJ246" s="92"/>
      <c r="AK246" s="92"/>
      <c r="AL246" s="92"/>
      <c r="AM246" s="92"/>
      <c r="AN246" s="92"/>
      <c r="AO246" s="92"/>
      <c r="AP246" s="92"/>
      <c r="AQ246" s="92"/>
      <c r="AR246" s="92"/>
      <c r="AS246" s="92"/>
      <c r="AT246" s="92"/>
      <c r="AU246" s="92"/>
      <c r="AV246" s="92"/>
      <c r="AW246" s="92"/>
      <c r="AX246" s="92"/>
      <c r="AY246" s="92"/>
      <c r="AZ246" s="92"/>
      <c r="BA246" s="92"/>
      <c r="BB246" s="92"/>
      <c r="BC246" s="92"/>
    </row>
    <row r="247" ht="15.75" customHeight="1">
      <c r="A247" s="92"/>
      <c r="B247" s="92"/>
      <c r="C247" s="92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92"/>
      <c r="Q247" s="92"/>
      <c r="R247" s="92"/>
      <c r="S247" s="92"/>
      <c r="T247" s="92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92"/>
      <c r="AG247" s="92"/>
      <c r="AH247" s="92"/>
      <c r="AI247" s="92"/>
      <c r="AJ247" s="92"/>
      <c r="AK247" s="92"/>
      <c r="AL247" s="92"/>
      <c r="AM247" s="92"/>
      <c r="AN247" s="92"/>
      <c r="AO247" s="92"/>
      <c r="AP247" s="92"/>
      <c r="AQ247" s="92"/>
      <c r="AR247" s="92"/>
      <c r="AS247" s="92"/>
      <c r="AT247" s="92"/>
      <c r="AU247" s="92"/>
      <c r="AV247" s="92"/>
      <c r="AW247" s="92"/>
      <c r="AX247" s="92"/>
      <c r="AY247" s="92"/>
      <c r="AZ247" s="92"/>
      <c r="BA247" s="92"/>
      <c r="BB247" s="92"/>
      <c r="BC247" s="92"/>
    </row>
    <row r="248" ht="15.75" customHeight="1">
      <c r="A248" s="92"/>
      <c r="B248" s="92"/>
      <c r="C248" s="92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92"/>
      <c r="AG248" s="92"/>
      <c r="AH248" s="92"/>
      <c r="AI248" s="92"/>
      <c r="AJ248" s="92"/>
      <c r="AK248" s="92"/>
      <c r="AL248" s="92"/>
      <c r="AM248" s="92"/>
      <c r="AN248" s="92"/>
      <c r="AO248" s="92"/>
      <c r="AP248" s="92"/>
      <c r="AQ248" s="92"/>
      <c r="AR248" s="92"/>
      <c r="AS248" s="92"/>
      <c r="AT248" s="92"/>
      <c r="AU248" s="92"/>
      <c r="AV248" s="92"/>
      <c r="AW248" s="92"/>
      <c r="AX248" s="92"/>
      <c r="AY248" s="92"/>
      <c r="AZ248" s="92"/>
      <c r="BA248" s="92"/>
      <c r="BB248" s="92"/>
      <c r="BC248" s="92"/>
    </row>
    <row r="249" ht="15.75" customHeight="1">
      <c r="A249" s="92"/>
      <c r="B249" s="92"/>
      <c r="C249" s="92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</row>
    <row r="250" ht="15.75" customHeight="1">
      <c r="A250" s="92"/>
      <c r="B250" s="92"/>
      <c r="C250" s="92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</row>
    <row r="251" ht="15.75" customHeight="1">
      <c r="A251" s="92"/>
      <c r="B251" s="92"/>
      <c r="C251" s="92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</row>
    <row r="252" ht="15.75" customHeight="1">
      <c r="A252" s="92"/>
      <c r="B252" s="92"/>
      <c r="C252" s="92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</row>
    <row r="253" ht="15.75" customHeight="1">
      <c r="A253" s="92"/>
      <c r="B253" s="92"/>
      <c r="C253" s="92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</row>
    <row r="254" ht="15.75" customHeight="1">
      <c r="A254" s="92"/>
      <c r="B254" s="92"/>
      <c r="C254" s="92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</row>
    <row r="255" ht="15.75" customHeight="1">
      <c r="A255" s="92"/>
      <c r="B255" s="92"/>
      <c r="C255" s="92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92"/>
      <c r="Q255" s="92"/>
      <c r="R255" s="92"/>
      <c r="S255" s="92"/>
      <c r="T255" s="92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92"/>
      <c r="AG255" s="92"/>
      <c r="AH255" s="92"/>
      <c r="AI255" s="92"/>
      <c r="AJ255" s="92"/>
      <c r="AK255" s="92"/>
      <c r="AL255" s="92"/>
      <c r="AM255" s="92"/>
      <c r="AN255" s="92"/>
      <c r="AO255" s="92"/>
      <c r="AP255" s="92"/>
      <c r="AQ255" s="92"/>
      <c r="AR255" s="92"/>
      <c r="AS255" s="92"/>
      <c r="AT255" s="92"/>
      <c r="AU255" s="92"/>
      <c r="AV255" s="92"/>
      <c r="AW255" s="92"/>
      <c r="AX255" s="92"/>
      <c r="AY255" s="92"/>
      <c r="AZ255" s="92"/>
      <c r="BA255" s="92"/>
      <c r="BB255" s="92"/>
      <c r="BC255" s="92"/>
    </row>
    <row r="256" ht="15.75" customHeight="1">
      <c r="A256" s="92"/>
      <c r="B256" s="92"/>
      <c r="C256" s="92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</row>
    <row r="257" ht="15.75" customHeight="1">
      <c r="A257" s="92"/>
      <c r="B257" s="92"/>
      <c r="C257" s="92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</row>
    <row r="258" ht="15.75" customHeight="1">
      <c r="A258" s="92"/>
      <c r="B258" s="92"/>
      <c r="C258" s="92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</row>
    <row r="259" ht="15.75" customHeight="1">
      <c r="A259" s="92"/>
      <c r="B259" s="92"/>
      <c r="C259" s="92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</row>
    <row r="260" ht="15.75" customHeight="1">
      <c r="A260" s="178"/>
      <c r="B260" s="178"/>
      <c r="C260" s="178"/>
      <c r="D260" s="178"/>
      <c r="E260" s="178"/>
      <c r="F260" s="178"/>
      <c r="G260" s="178"/>
      <c r="H260" s="178"/>
      <c r="I260" s="178"/>
      <c r="J260" s="178"/>
      <c r="K260" s="178"/>
      <c r="L260" s="178"/>
      <c r="M260" s="178"/>
      <c r="N260" s="178"/>
      <c r="O260" s="178"/>
      <c r="P260" s="178"/>
      <c r="Q260" s="178"/>
      <c r="R260" s="178"/>
      <c r="S260" s="178"/>
      <c r="T260" s="178"/>
      <c r="U260" s="178"/>
      <c r="V260" s="178"/>
      <c r="W260" s="178"/>
      <c r="X260" s="178"/>
      <c r="Y260" s="178"/>
      <c r="Z260" s="178"/>
      <c r="AA260" s="178"/>
      <c r="AB260" s="178"/>
      <c r="AC260" s="178"/>
      <c r="AD260" s="178"/>
      <c r="AE260" s="178"/>
      <c r="AF260" s="178"/>
      <c r="AG260" s="178"/>
      <c r="AH260" s="178"/>
      <c r="AI260" s="178"/>
      <c r="AJ260" s="178"/>
      <c r="AK260" s="178"/>
      <c r="AL260" s="178"/>
      <c r="AM260" s="178"/>
      <c r="AN260" s="178"/>
      <c r="AO260" s="178"/>
      <c r="AP260" s="178"/>
      <c r="AQ260" s="178"/>
      <c r="AR260" s="178"/>
      <c r="AS260" s="178"/>
      <c r="AT260" s="178"/>
      <c r="AU260" s="178"/>
      <c r="AV260" s="178"/>
      <c r="AW260" s="178"/>
      <c r="AX260" s="178"/>
      <c r="AY260" s="178"/>
      <c r="AZ260" s="178"/>
      <c r="BA260" s="178"/>
      <c r="BB260" s="178"/>
      <c r="BC260" s="178"/>
    </row>
    <row r="261" ht="15.75" customHeight="1">
      <c r="A261" s="178"/>
      <c r="B261" s="178"/>
      <c r="C261" s="178"/>
      <c r="D261" s="178"/>
      <c r="E261" s="178"/>
      <c r="F261" s="178"/>
      <c r="G261" s="178"/>
      <c r="H261" s="178"/>
      <c r="I261" s="178"/>
      <c r="J261" s="178"/>
      <c r="K261" s="178"/>
      <c r="L261" s="178"/>
      <c r="M261" s="178"/>
      <c r="N261" s="178"/>
      <c r="O261" s="178"/>
      <c r="P261" s="178"/>
      <c r="Q261" s="178"/>
      <c r="R261" s="178"/>
      <c r="S261" s="178"/>
      <c r="T261" s="178"/>
      <c r="U261" s="178"/>
      <c r="V261" s="178"/>
      <c r="W261" s="178"/>
      <c r="X261" s="178"/>
      <c r="Y261" s="178"/>
      <c r="Z261" s="178"/>
      <c r="AA261" s="178"/>
      <c r="AB261" s="178"/>
      <c r="AC261" s="178"/>
      <c r="AD261" s="178"/>
      <c r="AE261" s="178"/>
      <c r="AF261" s="178"/>
      <c r="AG261" s="178"/>
      <c r="AH261" s="178"/>
      <c r="AI261" s="178"/>
      <c r="AJ261" s="178"/>
      <c r="AK261" s="178"/>
      <c r="AL261" s="178"/>
      <c r="AM261" s="178"/>
      <c r="AN261" s="178"/>
      <c r="AO261" s="178"/>
      <c r="AP261" s="178"/>
      <c r="AQ261" s="178"/>
      <c r="AR261" s="178"/>
      <c r="AS261" s="178"/>
      <c r="AT261" s="178"/>
      <c r="AU261" s="178"/>
      <c r="AV261" s="178"/>
      <c r="AW261" s="178"/>
      <c r="AX261" s="178"/>
      <c r="AY261" s="178"/>
      <c r="AZ261" s="178"/>
      <c r="BA261" s="178"/>
      <c r="BB261" s="178"/>
      <c r="BC261" s="178"/>
    </row>
    <row r="262" ht="15.75" customHeight="1">
      <c r="A262" s="178"/>
      <c r="B262" s="178"/>
      <c r="C262" s="178"/>
      <c r="D262" s="178"/>
      <c r="E262" s="178"/>
      <c r="F262" s="178"/>
      <c r="G262" s="178"/>
      <c r="H262" s="178"/>
      <c r="I262" s="178"/>
      <c r="J262" s="178"/>
      <c r="K262" s="178"/>
      <c r="L262" s="178"/>
      <c r="M262" s="178"/>
      <c r="N262" s="178"/>
      <c r="O262" s="178"/>
      <c r="P262" s="178"/>
      <c r="Q262" s="178"/>
      <c r="R262" s="178"/>
      <c r="S262" s="178"/>
      <c r="T262" s="178"/>
      <c r="U262" s="178"/>
      <c r="V262" s="178"/>
      <c r="W262" s="178"/>
      <c r="X262" s="178"/>
      <c r="Y262" s="178"/>
      <c r="Z262" s="178"/>
      <c r="AA262" s="178"/>
      <c r="AB262" s="178"/>
      <c r="AC262" s="178"/>
      <c r="AD262" s="178"/>
      <c r="AE262" s="178"/>
      <c r="AF262" s="178"/>
      <c r="AG262" s="178"/>
      <c r="AH262" s="178"/>
      <c r="AI262" s="178"/>
      <c r="AJ262" s="178"/>
      <c r="AK262" s="178"/>
      <c r="AL262" s="178"/>
      <c r="AM262" s="178"/>
      <c r="AN262" s="178"/>
      <c r="AO262" s="178"/>
      <c r="AP262" s="178"/>
      <c r="AQ262" s="178"/>
      <c r="AR262" s="178"/>
      <c r="AS262" s="178"/>
      <c r="AT262" s="178"/>
      <c r="AU262" s="178"/>
      <c r="AV262" s="178"/>
      <c r="AW262" s="178"/>
      <c r="AX262" s="178"/>
      <c r="AY262" s="178"/>
      <c r="AZ262" s="178"/>
      <c r="BA262" s="178"/>
      <c r="BB262" s="178"/>
      <c r="BC262" s="178"/>
    </row>
    <row r="263" ht="15.75" customHeight="1">
      <c r="A263" s="178"/>
      <c r="B263" s="178"/>
      <c r="C263" s="178"/>
      <c r="D263" s="178"/>
      <c r="E263" s="178"/>
      <c r="F263" s="178"/>
      <c r="G263" s="178"/>
      <c r="H263" s="178"/>
      <c r="I263" s="178"/>
      <c r="J263" s="178"/>
      <c r="K263" s="178"/>
      <c r="L263" s="178"/>
      <c r="M263" s="178"/>
      <c r="N263" s="178"/>
      <c r="O263" s="178"/>
      <c r="P263" s="178"/>
      <c r="Q263" s="178"/>
      <c r="R263" s="178"/>
      <c r="S263" s="178"/>
      <c r="T263" s="178"/>
      <c r="U263" s="178"/>
      <c r="V263" s="178"/>
      <c r="W263" s="178"/>
      <c r="X263" s="178"/>
      <c r="Y263" s="178"/>
      <c r="Z263" s="178"/>
      <c r="AA263" s="178"/>
      <c r="AB263" s="178"/>
      <c r="AC263" s="178"/>
      <c r="AD263" s="178"/>
      <c r="AE263" s="178"/>
      <c r="AF263" s="178"/>
      <c r="AG263" s="178"/>
      <c r="AH263" s="178"/>
      <c r="AI263" s="178"/>
      <c r="AJ263" s="178"/>
      <c r="AK263" s="178"/>
      <c r="AL263" s="178"/>
      <c r="AM263" s="178"/>
      <c r="AN263" s="178"/>
      <c r="AO263" s="178"/>
      <c r="AP263" s="178"/>
      <c r="AQ263" s="178"/>
      <c r="AR263" s="178"/>
      <c r="AS263" s="178"/>
      <c r="AT263" s="178"/>
      <c r="AU263" s="178"/>
      <c r="AV263" s="178"/>
      <c r="AW263" s="178"/>
      <c r="AX263" s="178"/>
      <c r="AY263" s="178"/>
      <c r="AZ263" s="178"/>
      <c r="BA263" s="178"/>
      <c r="BB263" s="178"/>
      <c r="BC263" s="178"/>
    </row>
    <row r="264" ht="15.75" customHeight="1">
      <c r="A264" s="178"/>
      <c r="B264" s="178"/>
      <c r="C264" s="178"/>
      <c r="D264" s="178"/>
      <c r="E264" s="178"/>
      <c r="F264" s="178"/>
      <c r="G264" s="178"/>
      <c r="H264" s="178"/>
      <c r="I264" s="178"/>
      <c r="J264" s="178"/>
      <c r="K264" s="178"/>
      <c r="L264" s="178"/>
      <c r="M264" s="178"/>
      <c r="N264" s="178"/>
      <c r="O264" s="178"/>
      <c r="P264" s="178"/>
      <c r="Q264" s="178"/>
      <c r="R264" s="178"/>
      <c r="S264" s="178"/>
      <c r="T264" s="178"/>
      <c r="U264" s="178"/>
      <c r="V264" s="178"/>
      <c r="W264" s="178"/>
      <c r="X264" s="178"/>
      <c r="Y264" s="178"/>
      <c r="Z264" s="178"/>
      <c r="AA264" s="178"/>
      <c r="AB264" s="178"/>
      <c r="AC264" s="178"/>
      <c r="AD264" s="178"/>
      <c r="AE264" s="178"/>
      <c r="AF264" s="178"/>
      <c r="AG264" s="178"/>
      <c r="AH264" s="178"/>
      <c r="AI264" s="178"/>
      <c r="AJ264" s="178"/>
      <c r="AK264" s="178"/>
      <c r="AL264" s="178"/>
      <c r="AM264" s="178"/>
      <c r="AN264" s="178"/>
      <c r="AO264" s="178"/>
      <c r="AP264" s="178"/>
      <c r="AQ264" s="178"/>
      <c r="AR264" s="178"/>
      <c r="AS264" s="178"/>
      <c r="AT264" s="178"/>
      <c r="AU264" s="178"/>
      <c r="AV264" s="178"/>
      <c r="AW264" s="178"/>
      <c r="AX264" s="178"/>
      <c r="AY264" s="178"/>
      <c r="AZ264" s="178"/>
      <c r="BA264" s="178"/>
      <c r="BB264" s="178"/>
      <c r="BC264" s="178"/>
    </row>
    <row r="265" ht="15.75" customHeight="1">
      <c r="A265" s="178"/>
      <c r="B265" s="178"/>
      <c r="C265" s="178"/>
      <c r="D265" s="178"/>
      <c r="E265" s="178"/>
      <c r="F265" s="178"/>
      <c r="G265" s="178"/>
      <c r="H265" s="178"/>
      <c r="I265" s="178"/>
      <c r="J265" s="178"/>
      <c r="K265" s="178"/>
      <c r="L265" s="178"/>
      <c r="M265" s="178"/>
      <c r="N265" s="178"/>
      <c r="O265" s="178"/>
      <c r="P265" s="178"/>
      <c r="Q265" s="178"/>
      <c r="R265" s="178"/>
      <c r="S265" s="178"/>
      <c r="T265" s="178"/>
      <c r="U265" s="178"/>
      <c r="V265" s="178"/>
      <c r="W265" s="178"/>
      <c r="X265" s="178"/>
      <c r="Y265" s="178"/>
      <c r="Z265" s="178"/>
      <c r="AA265" s="178"/>
      <c r="AB265" s="178"/>
      <c r="AC265" s="178"/>
      <c r="AD265" s="178"/>
      <c r="AE265" s="178"/>
      <c r="AF265" s="178"/>
      <c r="AG265" s="178"/>
      <c r="AH265" s="178"/>
      <c r="AI265" s="178"/>
      <c r="AJ265" s="178"/>
      <c r="AK265" s="178"/>
      <c r="AL265" s="178"/>
      <c r="AM265" s="178"/>
      <c r="AN265" s="178"/>
      <c r="AO265" s="178"/>
      <c r="AP265" s="178"/>
      <c r="AQ265" s="178"/>
      <c r="AR265" s="178"/>
      <c r="AS265" s="178"/>
      <c r="AT265" s="178"/>
      <c r="AU265" s="178"/>
      <c r="AV265" s="178"/>
      <c r="AW265" s="178"/>
      <c r="AX265" s="178"/>
      <c r="AY265" s="178"/>
      <c r="AZ265" s="178"/>
      <c r="BA265" s="178"/>
      <c r="BB265" s="178"/>
      <c r="BC265" s="178"/>
    </row>
    <row r="266" ht="15.75" customHeight="1">
      <c r="A266" s="178"/>
      <c r="B266" s="178"/>
      <c r="C266" s="178"/>
      <c r="D266" s="178"/>
      <c r="E266" s="178"/>
      <c r="F266" s="178"/>
      <c r="G266" s="178"/>
      <c r="H266" s="178"/>
      <c r="I266" s="178"/>
      <c r="J266" s="178"/>
      <c r="K266" s="178"/>
      <c r="L266" s="178"/>
      <c r="M266" s="178"/>
      <c r="N266" s="178"/>
      <c r="O266" s="178"/>
      <c r="P266" s="178"/>
      <c r="Q266" s="178"/>
      <c r="R266" s="178"/>
      <c r="S266" s="178"/>
      <c r="T266" s="178"/>
      <c r="U266" s="178"/>
      <c r="V266" s="178"/>
      <c r="W266" s="178"/>
      <c r="X266" s="178"/>
      <c r="Y266" s="178"/>
      <c r="Z266" s="178"/>
      <c r="AA266" s="178"/>
      <c r="AB266" s="178"/>
      <c r="AC266" s="178"/>
      <c r="AD266" s="178"/>
      <c r="AE266" s="178"/>
      <c r="AF266" s="178"/>
      <c r="AG266" s="178"/>
      <c r="AH266" s="178"/>
      <c r="AI266" s="178"/>
      <c r="AJ266" s="178"/>
      <c r="AK266" s="178"/>
      <c r="AL266" s="178"/>
      <c r="AM266" s="178"/>
      <c r="AN266" s="178"/>
      <c r="AO266" s="178"/>
      <c r="AP266" s="178"/>
      <c r="AQ266" s="178"/>
      <c r="AR266" s="178"/>
      <c r="AS266" s="178"/>
      <c r="AT266" s="178"/>
      <c r="AU266" s="178"/>
      <c r="AV266" s="178"/>
      <c r="AW266" s="178"/>
      <c r="AX266" s="178"/>
      <c r="AY266" s="178"/>
      <c r="AZ266" s="178"/>
      <c r="BA266" s="178"/>
      <c r="BB266" s="178"/>
      <c r="BC266" s="178"/>
    </row>
    <row r="267" ht="15.75" customHeight="1">
      <c r="A267" s="178"/>
      <c r="B267" s="178"/>
      <c r="C267" s="178"/>
      <c r="D267" s="178"/>
      <c r="E267" s="178"/>
      <c r="F267" s="178"/>
      <c r="G267" s="178"/>
      <c r="H267" s="178"/>
      <c r="I267" s="178"/>
      <c r="J267" s="178"/>
      <c r="K267" s="178"/>
      <c r="L267" s="178"/>
      <c r="M267" s="178"/>
      <c r="N267" s="178"/>
      <c r="O267" s="178"/>
      <c r="P267" s="178"/>
      <c r="Q267" s="178"/>
      <c r="R267" s="178"/>
      <c r="S267" s="178"/>
      <c r="T267" s="178"/>
      <c r="U267" s="178"/>
      <c r="V267" s="178"/>
      <c r="W267" s="178"/>
      <c r="X267" s="178"/>
      <c r="Y267" s="178"/>
      <c r="Z267" s="178"/>
      <c r="AA267" s="178"/>
      <c r="AB267" s="178"/>
      <c r="AC267" s="178"/>
      <c r="AD267" s="178"/>
      <c r="AE267" s="178"/>
      <c r="AF267" s="178"/>
      <c r="AG267" s="178"/>
      <c r="AH267" s="178"/>
      <c r="AI267" s="178"/>
      <c r="AJ267" s="178"/>
      <c r="AK267" s="178"/>
      <c r="AL267" s="178"/>
      <c r="AM267" s="178"/>
      <c r="AN267" s="178"/>
      <c r="AO267" s="178"/>
      <c r="AP267" s="178"/>
      <c r="AQ267" s="178"/>
      <c r="AR267" s="178"/>
      <c r="AS267" s="178"/>
      <c r="AT267" s="178"/>
      <c r="AU267" s="178"/>
      <c r="AV267" s="178"/>
      <c r="AW267" s="178"/>
      <c r="AX267" s="178"/>
      <c r="AY267" s="178"/>
      <c r="AZ267" s="178"/>
      <c r="BA267" s="178"/>
      <c r="BB267" s="178"/>
      <c r="BC267" s="178"/>
    </row>
    <row r="268" ht="15.75" customHeight="1">
      <c r="A268" s="178"/>
      <c r="B268" s="178"/>
      <c r="C268" s="178"/>
      <c r="D268" s="178"/>
      <c r="E268" s="178"/>
      <c r="F268" s="178"/>
      <c r="G268" s="178"/>
      <c r="H268" s="178"/>
      <c r="I268" s="178"/>
      <c r="J268" s="178"/>
      <c r="K268" s="178"/>
      <c r="L268" s="178"/>
      <c r="M268" s="178"/>
      <c r="N268" s="178"/>
      <c r="O268" s="178"/>
      <c r="P268" s="178"/>
      <c r="Q268" s="178"/>
      <c r="R268" s="178"/>
      <c r="S268" s="178"/>
      <c r="T268" s="178"/>
      <c r="U268" s="178"/>
      <c r="V268" s="178"/>
      <c r="W268" s="178"/>
      <c r="X268" s="178"/>
      <c r="Y268" s="178"/>
      <c r="Z268" s="178"/>
      <c r="AA268" s="178"/>
      <c r="AB268" s="178"/>
      <c r="AC268" s="178"/>
      <c r="AD268" s="178"/>
      <c r="AE268" s="178"/>
      <c r="AF268" s="178"/>
      <c r="AG268" s="178"/>
      <c r="AH268" s="178"/>
      <c r="AI268" s="178"/>
      <c r="AJ268" s="178"/>
      <c r="AK268" s="178"/>
      <c r="AL268" s="178"/>
      <c r="AM268" s="178"/>
      <c r="AN268" s="178"/>
      <c r="AO268" s="178"/>
      <c r="AP268" s="178"/>
      <c r="AQ268" s="178"/>
      <c r="AR268" s="178"/>
      <c r="AS268" s="178"/>
      <c r="AT268" s="178"/>
      <c r="AU268" s="178"/>
      <c r="AV268" s="178"/>
      <c r="AW268" s="178"/>
      <c r="AX268" s="178"/>
      <c r="AY268" s="178"/>
      <c r="AZ268" s="178"/>
      <c r="BA268" s="178"/>
      <c r="BB268" s="178"/>
      <c r="BC268" s="178"/>
    </row>
    <row r="269" ht="15.75" customHeight="1">
      <c r="A269" s="178"/>
      <c r="B269" s="178"/>
      <c r="C269" s="178"/>
      <c r="D269" s="178"/>
      <c r="E269" s="178"/>
      <c r="F269" s="178"/>
      <c r="G269" s="178"/>
      <c r="H269" s="178"/>
      <c r="I269" s="178"/>
      <c r="J269" s="178"/>
      <c r="K269" s="178"/>
      <c r="L269" s="178"/>
      <c r="M269" s="178"/>
      <c r="N269" s="178"/>
      <c r="O269" s="178"/>
      <c r="P269" s="178"/>
      <c r="Q269" s="178"/>
      <c r="R269" s="178"/>
      <c r="S269" s="178"/>
      <c r="T269" s="178"/>
      <c r="U269" s="178"/>
      <c r="V269" s="178"/>
      <c r="W269" s="178"/>
      <c r="X269" s="178"/>
      <c r="Y269" s="178"/>
      <c r="Z269" s="178"/>
      <c r="AA269" s="178"/>
      <c r="AB269" s="178"/>
      <c r="AC269" s="178"/>
      <c r="AD269" s="178"/>
      <c r="AE269" s="178"/>
      <c r="AF269" s="178"/>
      <c r="AG269" s="178"/>
      <c r="AH269" s="178"/>
      <c r="AI269" s="178"/>
      <c r="AJ269" s="178"/>
      <c r="AK269" s="178"/>
      <c r="AL269" s="178"/>
      <c r="AM269" s="178"/>
      <c r="AN269" s="178"/>
      <c r="AO269" s="178"/>
      <c r="AP269" s="178"/>
      <c r="AQ269" s="178"/>
      <c r="AR269" s="178"/>
      <c r="AS269" s="178"/>
      <c r="AT269" s="178"/>
      <c r="AU269" s="178"/>
      <c r="AV269" s="178"/>
      <c r="AW269" s="178"/>
      <c r="AX269" s="178"/>
      <c r="AY269" s="178"/>
      <c r="AZ269" s="178"/>
      <c r="BA269" s="178"/>
      <c r="BB269" s="178"/>
      <c r="BC269" s="178"/>
    </row>
    <row r="270" ht="15.75" customHeight="1">
      <c r="A270" s="178"/>
      <c r="B270" s="178"/>
      <c r="C270" s="178"/>
      <c r="D270" s="178"/>
      <c r="E270" s="178"/>
      <c r="F270" s="178"/>
      <c r="G270" s="178"/>
      <c r="H270" s="178"/>
      <c r="I270" s="178"/>
      <c r="J270" s="178"/>
      <c r="K270" s="178"/>
      <c r="L270" s="178"/>
      <c r="M270" s="178"/>
      <c r="N270" s="178"/>
      <c r="O270" s="178"/>
      <c r="P270" s="178"/>
      <c r="Q270" s="178"/>
      <c r="R270" s="178"/>
      <c r="S270" s="178"/>
      <c r="T270" s="178"/>
      <c r="U270" s="178"/>
      <c r="V270" s="178"/>
      <c r="W270" s="178"/>
      <c r="X270" s="178"/>
      <c r="Y270" s="178"/>
      <c r="Z270" s="178"/>
      <c r="AA270" s="178"/>
      <c r="AB270" s="178"/>
      <c r="AC270" s="178"/>
      <c r="AD270" s="178"/>
      <c r="AE270" s="178"/>
      <c r="AF270" s="178"/>
      <c r="AG270" s="178"/>
      <c r="AH270" s="178"/>
      <c r="AI270" s="178"/>
      <c r="AJ270" s="178"/>
      <c r="AK270" s="178"/>
      <c r="AL270" s="178"/>
      <c r="AM270" s="178"/>
      <c r="AN270" s="178"/>
      <c r="AO270" s="178"/>
      <c r="AP270" s="178"/>
      <c r="AQ270" s="178"/>
      <c r="AR270" s="178"/>
      <c r="AS270" s="178"/>
      <c r="AT270" s="178"/>
      <c r="AU270" s="178"/>
      <c r="AV270" s="178"/>
      <c r="AW270" s="178"/>
      <c r="AX270" s="178"/>
      <c r="AY270" s="178"/>
      <c r="AZ270" s="178"/>
      <c r="BA270" s="178"/>
      <c r="BB270" s="178"/>
      <c r="BC270" s="178"/>
    </row>
    <row r="271" ht="15.75" customHeight="1">
      <c r="A271" s="178"/>
      <c r="B271" s="178"/>
      <c r="C271" s="178"/>
      <c r="D271" s="178"/>
      <c r="E271" s="178"/>
      <c r="F271" s="178"/>
      <c r="G271" s="178"/>
      <c r="H271" s="178"/>
      <c r="I271" s="178"/>
      <c r="J271" s="178"/>
      <c r="K271" s="178"/>
      <c r="L271" s="178"/>
      <c r="M271" s="178"/>
      <c r="N271" s="178"/>
      <c r="O271" s="178"/>
      <c r="P271" s="178"/>
      <c r="Q271" s="178"/>
      <c r="R271" s="178"/>
      <c r="S271" s="178"/>
      <c r="T271" s="178"/>
      <c r="U271" s="178"/>
      <c r="V271" s="178"/>
      <c r="W271" s="178"/>
      <c r="X271" s="178"/>
      <c r="Y271" s="178"/>
      <c r="Z271" s="178"/>
      <c r="AA271" s="178"/>
      <c r="AB271" s="178"/>
      <c r="AC271" s="178"/>
      <c r="AD271" s="178"/>
      <c r="AE271" s="178"/>
      <c r="AF271" s="178"/>
      <c r="AG271" s="178"/>
      <c r="AH271" s="178"/>
      <c r="AI271" s="178"/>
      <c r="AJ271" s="178"/>
      <c r="AK271" s="178"/>
      <c r="AL271" s="178"/>
      <c r="AM271" s="178"/>
      <c r="AN271" s="178"/>
      <c r="AO271" s="178"/>
      <c r="AP271" s="178"/>
      <c r="AQ271" s="178"/>
      <c r="AR271" s="178"/>
      <c r="AS271" s="178"/>
      <c r="AT271" s="178"/>
      <c r="AU271" s="178"/>
      <c r="AV271" s="178"/>
      <c r="AW271" s="178"/>
      <c r="AX271" s="178"/>
      <c r="AY271" s="178"/>
      <c r="AZ271" s="178"/>
      <c r="BA271" s="178"/>
      <c r="BB271" s="178"/>
      <c r="BC271" s="178"/>
    </row>
    <row r="272" ht="15.75" customHeight="1">
      <c r="A272" s="178"/>
      <c r="B272" s="178"/>
      <c r="C272" s="178"/>
      <c r="D272" s="178"/>
      <c r="E272" s="178"/>
      <c r="F272" s="178"/>
      <c r="G272" s="178"/>
      <c r="H272" s="178"/>
      <c r="I272" s="178"/>
      <c r="J272" s="178"/>
      <c r="K272" s="178"/>
      <c r="L272" s="178"/>
      <c r="M272" s="178"/>
      <c r="N272" s="178"/>
      <c r="O272" s="178"/>
      <c r="P272" s="178"/>
      <c r="Q272" s="178"/>
      <c r="R272" s="178"/>
      <c r="S272" s="178"/>
      <c r="T272" s="178"/>
      <c r="U272" s="178"/>
      <c r="V272" s="178"/>
      <c r="W272" s="178"/>
      <c r="X272" s="178"/>
      <c r="Y272" s="178"/>
      <c r="Z272" s="178"/>
      <c r="AA272" s="178"/>
      <c r="AB272" s="178"/>
      <c r="AC272" s="178"/>
      <c r="AD272" s="178"/>
      <c r="AE272" s="178"/>
      <c r="AF272" s="178"/>
      <c r="AG272" s="178"/>
      <c r="AH272" s="178"/>
      <c r="AI272" s="178"/>
      <c r="AJ272" s="178"/>
      <c r="AK272" s="178"/>
      <c r="AL272" s="178"/>
      <c r="AM272" s="178"/>
      <c r="AN272" s="178"/>
      <c r="AO272" s="178"/>
      <c r="AP272" s="178"/>
      <c r="AQ272" s="178"/>
      <c r="AR272" s="178"/>
      <c r="AS272" s="178"/>
      <c r="AT272" s="178"/>
      <c r="AU272" s="178"/>
      <c r="AV272" s="178"/>
      <c r="AW272" s="178"/>
      <c r="AX272" s="178"/>
      <c r="AY272" s="178"/>
      <c r="AZ272" s="178"/>
      <c r="BA272" s="178"/>
      <c r="BB272" s="178"/>
      <c r="BC272" s="178"/>
    </row>
    <row r="273" ht="15.75" customHeight="1">
      <c r="A273" s="178"/>
      <c r="B273" s="178"/>
      <c r="C273" s="178"/>
      <c r="D273" s="178"/>
      <c r="E273" s="178"/>
      <c r="F273" s="178"/>
      <c r="G273" s="178"/>
      <c r="H273" s="178"/>
      <c r="I273" s="178"/>
      <c r="J273" s="178"/>
      <c r="K273" s="178"/>
      <c r="L273" s="178"/>
      <c r="M273" s="178"/>
      <c r="N273" s="178"/>
      <c r="O273" s="178"/>
      <c r="P273" s="178"/>
      <c r="Q273" s="178"/>
      <c r="R273" s="178"/>
      <c r="S273" s="178"/>
      <c r="T273" s="178"/>
      <c r="U273" s="178"/>
      <c r="V273" s="178"/>
      <c r="W273" s="178"/>
      <c r="X273" s="178"/>
      <c r="Y273" s="178"/>
      <c r="Z273" s="178"/>
      <c r="AA273" s="178"/>
      <c r="AB273" s="178"/>
      <c r="AC273" s="178"/>
      <c r="AD273" s="178"/>
      <c r="AE273" s="178"/>
      <c r="AF273" s="178"/>
      <c r="AG273" s="178"/>
      <c r="AH273" s="178"/>
      <c r="AI273" s="178"/>
      <c r="AJ273" s="178"/>
      <c r="AK273" s="178"/>
      <c r="AL273" s="178"/>
      <c r="AM273" s="178"/>
      <c r="AN273" s="178"/>
      <c r="AO273" s="178"/>
      <c r="AP273" s="178"/>
      <c r="AQ273" s="178"/>
      <c r="AR273" s="178"/>
      <c r="AS273" s="178"/>
      <c r="AT273" s="178"/>
      <c r="AU273" s="178"/>
      <c r="AV273" s="178"/>
      <c r="AW273" s="178"/>
      <c r="AX273" s="178"/>
      <c r="AY273" s="178"/>
      <c r="AZ273" s="178"/>
      <c r="BA273" s="178"/>
      <c r="BB273" s="178"/>
      <c r="BC273" s="178"/>
    </row>
    <row r="274" ht="15.75" customHeight="1">
      <c r="A274" s="178"/>
      <c r="B274" s="178"/>
      <c r="C274" s="178"/>
      <c r="D274" s="178"/>
      <c r="E274" s="178"/>
      <c r="F274" s="178"/>
      <c r="G274" s="178"/>
      <c r="H274" s="178"/>
      <c r="I274" s="178"/>
      <c r="J274" s="178"/>
      <c r="K274" s="178"/>
      <c r="L274" s="178"/>
      <c r="M274" s="178"/>
      <c r="N274" s="178"/>
      <c r="O274" s="178"/>
      <c r="P274" s="178"/>
      <c r="Q274" s="178"/>
      <c r="R274" s="178"/>
      <c r="S274" s="178"/>
      <c r="T274" s="178"/>
      <c r="U274" s="178"/>
      <c r="V274" s="178"/>
      <c r="W274" s="178"/>
      <c r="X274" s="178"/>
      <c r="Y274" s="178"/>
      <c r="Z274" s="178"/>
      <c r="AA274" s="178"/>
      <c r="AB274" s="178"/>
      <c r="AC274" s="178"/>
      <c r="AD274" s="178"/>
      <c r="AE274" s="178"/>
      <c r="AF274" s="178"/>
      <c r="AG274" s="178"/>
      <c r="AH274" s="178"/>
      <c r="AI274" s="178"/>
      <c r="AJ274" s="178"/>
      <c r="AK274" s="178"/>
      <c r="AL274" s="178"/>
      <c r="AM274" s="178"/>
      <c r="AN274" s="178"/>
      <c r="AO274" s="178"/>
      <c r="AP274" s="178"/>
      <c r="AQ274" s="178"/>
      <c r="AR274" s="178"/>
      <c r="AS274" s="178"/>
      <c r="AT274" s="178"/>
      <c r="AU274" s="178"/>
      <c r="AV274" s="178"/>
      <c r="AW274" s="178"/>
      <c r="AX274" s="178"/>
      <c r="AY274" s="178"/>
      <c r="AZ274" s="178"/>
      <c r="BA274" s="178"/>
      <c r="BB274" s="178"/>
      <c r="BC274" s="178"/>
    </row>
    <row r="275" ht="15.75" customHeight="1">
      <c r="A275" s="178"/>
      <c r="B275" s="178"/>
      <c r="C275" s="178"/>
      <c r="D275" s="178"/>
      <c r="E275" s="178"/>
      <c r="F275" s="178"/>
      <c r="G275" s="178"/>
      <c r="H275" s="178"/>
      <c r="I275" s="178"/>
      <c r="J275" s="178"/>
      <c r="K275" s="178"/>
      <c r="L275" s="178"/>
      <c r="M275" s="178"/>
      <c r="N275" s="178"/>
      <c r="O275" s="178"/>
      <c r="P275" s="178"/>
      <c r="Q275" s="178"/>
      <c r="R275" s="178"/>
      <c r="S275" s="178"/>
      <c r="T275" s="178"/>
      <c r="U275" s="178"/>
      <c r="V275" s="178"/>
      <c r="W275" s="178"/>
      <c r="X275" s="178"/>
      <c r="Y275" s="178"/>
      <c r="Z275" s="178"/>
      <c r="AA275" s="178"/>
      <c r="AB275" s="178"/>
      <c r="AC275" s="178"/>
      <c r="AD275" s="178"/>
      <c r="AE275" s="178"/>
      <c r="AF275" s="178"/>
      <c r="AG275" s="178"/>
      <c r="AH275" s="178"/>
      <c r="AI275" s="178"/>
      <c r="AJ275" s="178"/>
      <c r="AK275" s="178"/>
      <c r="AL275" s="178"/>
      <c r="AM275" s="178"/>
      <c r="AN275" s="178"/>
      <c r="AO275" s="178"/>
      <c r="AP275" s="178"/>
      <c r="AQ275" s="178"/>
      <c r="AR275" s="178"/>
      <c r="AS275" s="178"/>
      <c r="AT275" s="178"/>
      <c r="AU275" s="178"/>
      <c r="AV275" s="178"/>
      <c r="AW275" s="178"/>
      <c r="AX275" s="178"/>
      <c r="AY275" s="178"/>
      <c r="AZ275" s="178"/>
      <c r="BA275" s="178"/>
      <c r="BB275" s="178"/>
      <c r="BC275" s="178"/>
    </row>
    <row r="276" ht="15.75" customHeight="1">
      <c r="A276" s="178"/>
      <c r="B276" s="178"/>
      <c r="C276" s="178"/>
      <c r="D276" s="178"/>
      <c r="E276" s="178"/>
      <c r="F276" s="178"/>
      <c r="G276" s="178"/>
      <c r="H276" s="178"/>
      <c r="I276" s="178"/>
      <c r="J276" s="178"/>
      <c r="K276" s="178"/>
      <c r="L276" s="178"/>
      <c r="M276" s="178"/>
      <c r="N276" s="178"/>
      <c r="O276" s="178"/>
      <c r="P276" s="178"/>
      <c r="Q276" s="178"/>
      <c r="R276" s="178"/>
      <c r="S276" s="178"/>
      <c r="T276" s="178"/>
      <c r="U276" s="178"/>
      <c r="V276" s="178"/>
      <c r="W276" s="178"/>
      <c r="X276" s="178"/>
      <c r="Y276" s="178"/>
      <c r="Z276" s="178"/>
      <c r="AA276" s="178"/>
      <c r="AB276" s="178"/>
      <c r="AC276" s="178"/>
      <c r="AD276" s="178"/>
      <c r="AE276" s="178"/>
      <c r="AF276" s="178"/>
      <c r="AG276" s="178"/>
      <c r="AH276" s="178"/>
      <c r="AI276" s="178"/>
      <c r="AJ276" s="178"/>
      <c r="AK276" s="178"/>
      <c r="AL276" s="178"/>
      <c r="AM276" s="178"/>
      <c r="AN276" s="178"/>
      <c r="AO276" s="178"/>
      <c r="AP276" s="178"/>
      <c r="AQ276" s="178"/>
      <c r="AR276" s="178"/>
      <c r="AS276" s="178"/>
      <c r="AT276" s="178"/>
      <c r="AU276" s="178"/>
      <c r="AV276" s="178"/>
      <c r="AW276" s="178"/>
      <c r="AX276" s="178"/>
      <c r="AY276" s="178"/>
      <c r="AZ276" s="178"/>
      <c r="BA276" s="178"/>
      <c r="BB276" s="178"/>
      <c r="BC276" s="178"/>
    </row>
    <row r="277" ht="15.75" customHeight="1">
      <c r="A277" s="178"/>
      <c r="B277" s="178"/>
      <c r="C277" s="178"/>
      <c r="D277" s="178"/>
      <c r="E277" s="178"/>
      <c r="F277" s="178"/>
      <c r="G277" s="178"/>
      <c r="H277" s="178"/>
      <c r="I277" s="178"/>
      <c r="J277" s="178"/>
      <c r="K277" s="178"/>
      <c r="L277" s="178"/>
      <c r="M277" s="178"/>
      <c r="N277" s="178"/>
      <c r="O277" s="178"/>
      <c r="P277" s="178"/>
      <c r="Q277" s="178"/>
      <c r="R277" s="178"/>
      <c r="S277" s="178"/>
      <c r="T277" s="178"/>
      <c r="U277" s="178"/>
      <c r="V277" s="178"/>
      <c r="W277" s="178"/>
      <c r="X277" s="178"/>
      <c r="Y277" s="178"/>
      <c r="Z277" s="178"/>
      <c r="AA277" s="178"/>
      <c r="AB277" s="178"/>
      <c r="AC277" s="178"/>
      <c r="AD277" s="178"/>
      <c r="AE277" s="178"/>
      <c r="AF277" s="178"/>
      <c r="AG277" s="178"/>
      <c r="AH277" s="178"/>
      <c r="AI277" s="178"/>
      <c r="AJ277" s="178"/>
      <c r="AK277" s="178"/>
      <c r="AL277" s="178"/>
      <c r="AM277" s="178"/>
      <c r="AN277" s="178"/>
      <c r="AO277" s="178"/>
      <c r="AP277" s="178"/>
      <c r="AQ277" s="178"/>
      <c r="AR277" s="178"/>
      <c r="AS277" s="178"/>
      <c r="AT277" s="178"/>
      <c r="AU277" s="178"/>
      <c r="AV277" s="178"/>
      <c r="AW277" s="178"/>
      <c r="AX277" s="178"/>
      <c r="AY277" s="178"/>
      <c r="AZ277" s="178"/>
      <c r="BA277" s="178"/>
      <c r="BB277" s="178"/>
      <c r="BC277" s="178"/>
    </row>
    <row r="278" ht="15.75" customHeight="1">
      <c r="A278" s="178"/>
      <c r="B278" s="178"/>
      <c r="C278" s="178"/>
      <c r="D278" s="178"/>
      <c r="E278" s="178"/>
      <c r="F278" s="178"/>
      <c r="G278" s="178"/>
      <c r="H278" s="178"/>
      <c r="I278" s="178"/>
      <c r="J278" s="178"/>
      <c r="K278" s="178"/>
      <c r="L278" s="178"/>
      <c r="M278" s="178"/>
      <c r="N278" s="178"/>
      <c r="O278" s="178"/>
      <c r="P278" s="178"/>
      <c r="Q278" s="178"/>
      <c r="R278" s="178"/>
      <c r="S278" s="178"/>
      <c r="T278" s="178"/>
      <c r="U278" s="178"/>
      <c r="V278" s="178"/>
      <c r="W278" s="178"/>
      <c r="X278" s="178"/>
      <c r="Y278" s="178"/>
      <c r="Z278" s="178"/>
      <c r="AA278" s="178"/>
      <c r="AB278" s="178"/>
      <c r="AC278" s="178"/>
      <c r="AD278" s="178"/>
      <c r="AE278" s="178"/>
      <c r="AF278" s="178"/>
      <c r="AG278" s="178"/>
      <c r="AH278" s="178"/>
      <c r="AI278" s="178"/>
      <c r="AJ278" s="178"/>
      <c r="AK278" s="178"/>
      <c r="AL278" s="178"/>
      <c r="AM278" s="178"/>
      <c r="AN278" s="178"/>
      <c r="AO278" s="178"/>
      <c r="AP278" s="178"/>
      <c r="AQ278" s="178"/>
      <c r="AR278" s="178"/>
      <c r="AS278" s="178"/>
      <c r="AT278" s="178"/>
      <c r="AU278" s="178"/>
      <c r="AV278" s="178"/>
      <c r="AW278" s="178"/>
      <c r="AX278" s="178"/>
      <c r="AY278" s="178"/>
      <c r="AZ278" s="178"/>
      <c r="BA278" s="178"/>
      <c r="BB278" s="178"/>
      <c r="BC278" s="178"/>
    </row>
    <row r="279" ht="15.75" customHeight="1">
      <c r="A279" s="178"/>
      <c r="B279" s="178"/>
      <c r="C279" s="178"/>
      <c r="D279" s="178"/>
      <c r="E279" s="178"/>
      <c r="F279" s="178"/>
      <c r="G279" s="178"/>
      <c r="H279" s="178"/>
      <c r="I279" s="178"/>
      <c r="J279" s="178"/>
      <c r="K279" s="178"/>
      <c r="L279" s="178"/>
      <c r="M279" s="178"/>
      <c r="N279" s="178"/>
      <c r="O279" s="178"/>
      <c r="P279" s="178"/>
      <c r="Q279" s="178"/>
      <c r="R279" s="178"/>
      <c r="S279" s="178"/>
      <c r="T279" s="178"/>
      <c r="U279" s="178"/>
      <c r="V279" s="178"/>
      <c r="W279" s="178"/>
      <c r="X279" s="178"/>
      <c r="Y279" s="178"/>
      <c r="Z279" s="178"/>
      <c r="AA279" s="178"/>
      <c r="AB279" s="178"/>
      <c r="AC279" s="178"/>
      <c r="AD279" s="178"/>
      <c r="AE279" s="178"/>
      <c r="AF279" s="178"/>
      <c r="AG279" s="178"/>
      <c r="AH279" s="178"/>
      <c r="AI279" s="178"/>
      <c r="AJ279" s="178"/>
      <c r="AK279" s="178"/>
      <c r="AL279" s="178"/>
      <c r="AM279" s="178"/>
      <c r="AN279" s="178"/>
      <c r="AO279" s="178"/>
      <c r="AP279" s="178"/>
      <c r="AQ279" s="178"/>
      <c r="AR279" s="178"/>
      <c r="AS279" s="178"/>
      <c r="AT279" s="178"/>
      <c r="AU279" s="178"/>
      <c r="AV279" s="178"/>
      <c r="AW279" s="178"/>
      <c r="AX279" s="178"/>
      <c r="AY279" s="178"/>
      <c r="AZ279" s="178"/>
      <c r="BA279" s="178"/>
      <c r="BB279" s="178"/>
      <c r="BC279" s="178"/>
    </row>
    <row r="280" ht="15.75" customHeight="1">
      <c r="A280" s="178"/>
      <c r="B280" s="178"/>
      <c r="C280" s="178"/>
      <c r="D280" s="178"/>
      <c r="E280" s="178"/>
      <c r="F280" s="178"/>
      <c r="G280" s="178"/>
      <c r="H280" s="178"/>
      <c r="I280" s="178"/>
      <c r="J280" s="178"/>
      <c r="K280" s="178"/>
      <c r="L280" s="178"/>
      <c r="M280" s="178"/>
      <c r="N280" s="178"/>
      <c r="O280" s="178"/>
      <c r="P280" s="178"/>
      <c r="Q280" s="178"/>
      <c r="R280" s="178"/>
      <c r="S280" s="178"/>
      <c r="T280" s="178"/>
      <c r="U280" s="178"/>
      <c r="V280" s="178"/>
      <c r="W280" s="178"/>
      <c r="X280" s="178"/>
      <c r="Y280" s="178"/>
      <c r="Z280" s="178"/>
      <c r="AA280" s="178"/>
      <c r="AB280" s="178"/>
      <c r="AC280" s="178"/>
      <c r="AD280" s="178"/>
      <c r="AE280" s="178"/>
      <c r="AF280" s="178"/>
      <c r="AG280" s="178"/>
      <c r="AH280" s="178"/>
      <c r="AI280" s="178"/>
      <c r="AJ280" s="178"/>
      <c r="AK280" s="178"/>
      <c r="AL280" s="178"/>
      <c r="AM280" s="178"/>
      <c r="AN280" s="178"/>
      <c r="AO280" s="178"/>
      <c r="AP280" s="178"/>
      <c r="AQ280" s="178"/>
      <c r="AR280" s="178"/>
      <c r="AS280" s="178"/>
      <c r="AT280" s="178"/>
      <c r="AU280" s="178"/>
      <c r="AV280" s="178"/>
      <c r="AW280" s="178"/>
      <c r="AX280" s="178"/>
      <c r="AY280" s="178"/>
      <c r="AZ280" s="178"/>
      <c r="BA280" s="178"/>
      <c r="BB280" s="178"/>
      <c r="BC280" s="178"/>
    </row>
    <row r="281" ht="15.75" customHeight="1">
      <c r="A281" s="178"/>
      <c r="B281" s="178"/>
      <c r="C281" s="178"/>
      <c r="D281" s="178"/>
      <c r="E281" s="178"/>
      <c r="F281" s="178"/>
      <c r="G281" s="178"/>
      <c r="H281" s="178"/>
      <c r="I281" s="178"/>
      <c r="J281" s="178"/>
      <c r="K281" s="178"/>
      <c r="L281" s="178"/>
      <c r="M281" s="178"/>
      <c r="N281" s="178"/>
      <c r="O281" s="178"/>
      <c r="P281" s="178"/>
      <c r="Q281" s="178"/>
      <c r="R281" s="178"/>
      <c r="S281" s="178"/>
      <c r="T281" s="178"/>
      <c r="U281" s="178"/>
      <c r="V281" s="178"/>
      <c r="W281" s="178"/>
      <c r="X281" s="178"/>
      <c r="Y281" s="178"/>
      <c r="Z281" s="178"/>
      <c r="AA281" s="178"/>
      <c r="AB281" s="178"/>
      <c r="AC281" s="178"/>
      <c r="AD281" s="178"/>
      <c r="AE281" s="178"/>
      <c r="AF281" s="178"/>
      <c r="AG281" s="178"/>
      <c r="AH281" s="178"/>
      <c r="AI281" s="178"/>
      <c r="AJ281" s="178"/>
      <c r="AK281" s="178"/>
      <c r="AL281" s="178"/>
      <c r="AM281" s="178"/>
      <c r="AN281" s="178"/>
      <c r="AO281" s="178"/>
      <c r="AP281" s="178"/>
      <c r="AQ281" s="178"/>
      <c r="AR281" s="178"/>
      <c r="AS281" s="178"/>
      <c r="AT281" s="178"/>
      <c r="AU281" s="178"/>
      <c r="AV281" s="178"/>
      <c r="AW281" s="178"/>
      <c r="AX281" s="178"/>
      <c r="AY281" s="178"/>
      <c r="AZ281" s="178"/>
      <c r="BA281" s="178"/>
      <c r="BB281" s="178"/>
      <c r="BC281" s="178"/>
    </row>
    <row r="282" ht="15.75" customHeight="1">
      <c r="A282" s="178"/>
      <c r="B282" s="178"/>
      <c r="C282" s="178"/>
      <c r="D282" s="178"/>
      <c r="E282" s="178"/>
      <c r="F282" s="178"/>
      <c r="G282" s="178"/>
      <c r="H282" s="178"/>
      <c r="I282" s="178"/>
      <c r="J282" s="178"/>
      <c r="K282" s="178"/>
      <c r="L282" s="178"/>
      <c r="M282" s="178"/>
      <c r="N282" s="178"/>
      <c r="O282" s="178"/>
      <c r="P282" s="178"/>
      <c r="Q282" s="178"/>
      <c r="R282" s="178"/>
      <c r="S282" s="178"/>
      <c r="T282" s="178"/>
      <c r="U282" s="178"/>
      <c r="V282" s="178"/>
      <c r="W282" s="178"/>
      <c r="X282" s="178"/>
      <c r="Y282" s="178"/>
      <c r="Z282" s="178"/>
      <c r="AA282" s="178"/>
      <c r="AB282" s="178"/>
      <c r="AC282" s="178"/>
      <c r="AD282" s="178"/>
      <c r="AE282" s="178"/>
      <c r="AF282" s="178"/>
      <c r="AG282" s="178"/>
      <c r="AH282" s="178"/>
      <c r="AI282" s="178"/>
      <c r="AJ282" s="178"/>
      <c r="AK282" s="178"/>
      <c r="AL282" s="178"/>
      <c r="AM282" s="178"/>
      <c r="AN282" s="178"/>
      <c r="AO282" s="178"/>
      <c r="AP282" s="178"/>
      <c r="AQ282" s="178"/>
      <c r="AR282" s="178"/>
      <c r="AS282" s="178"/>
      <c r="AT282" s="178"/>
      <c r="AU282" s="178"/>
      <c r="AV282" s="178"/>
      <c r="AW282" s="178"/>
      <c r="AX282" s="178"/>
      <c r="AY282" s="178"/>
      <c r="AZ282" s="178"/>
      <c r="BA282" s="178"/>
      <c r="BB282" s="178"/>
      <c r="BC282" s="178"/>
    </row>
    <row r="283" ht="15.75" customHeight="1">
      <c r="A283" s="178"/>
      <c r="B283" s="178"/>
      <c r="C283" s="178"/>
      <c r="D283" s="178"/>
      <c r="E283" s="178"/>
      <c r="F283" s="178"/>
      <c r="G283" s="178"/>
      <c r="H283" s="178"/>
      <c r="I283" s="178"/>
      <c r="J283" s="178"/>
      <c r="K283" s="178"/>
      <c r="L283" s="178"/>
      <c r="M283" s="178"/>
      <c r="N283" s="178"/>
      <c r="O283" s="178"/>
      <c r="P283" s="178"/>
      <c r="Q283" s="178"/>
      <c r="R283" s="178"/>
      <c r="S283" s="178"/>
      <c r="T283" s="178"/>
      <c r="U283" s="178"/>
      <c r="V283" s="178"/>
      <c r="W283" s="178"/>
      <c r="X283" s="178"/>
      <c r="Y283" s="178"/>
      <c r="Z283" s="178"/>
      <c r="AA283" s="178"/>
      <c r="AB283" s="178"/>
      <c r="AC283" s="178"/>
      <c r="AD283" s="178"/>
      <c r="AE283" s="178"/>
      <c r="AF283" s="178"/>
      <c r="AG283" s="178"/>
      <c r="AH283" s="178"/>
      <c r="AI283" s="178"/>
      <c r="AJ283" s="178"/>
      <c r="AK283" s="178"/>
      <c r="AL283" s="178"/>
      <c r="AM283" s="178"/>
      <c r="AN283" s="178"/>
      <c r="AO283" s="178"/>
      <c r="AP283" s="178"/>
      <c r="AQ283" s="178"/>
      <c r="AR283" s="178"/>
      <c r="AS283" s="178"/>
      <c r="AT283" s="178"/>
      <c r="AU283" s="178"/>
      <c r="AV283" s="178"/>
      <c r="AW283" s="178"/>
      <c r="AX283" s="178"/>
      <c r="AY283" s="178"/>
      <c r="AZ283" s="178"/>
      <c r="BA283" s="178"/>
      <c r="BB283" s="178"/>
      <c r="BC283" s="178"/>
    </row>
    <row r="284" ht="15.75" customHeight="1">
      <c r="A284" s="178"/>
      <c r="B284" s="178"/>
      <c r="C284" s="178"/>
      <c r="D284" s="178"/>
      <c r="E284" s="178"/>
      <c r="F284" s="178"/>
      <c r="G284" s="178"/>
      <c r="H284" s="178"/>
      <c r="I284" s="178"/>
      <c r="J284" s="178"/>
      <c r="K284" s="178"/>
      <c r="L284" s="178"/>
      <c r="M284" s="178"/>
      <c r="N284" s="178"/>
      <c r="O284" s="178"/>
      <c r="P284" s="178"/>
      <c r="Q284" s="178"/>
      <c r="R284" s="178"/>
      <c r="S284" s="178"/>
      <c r="T284" s="178"/>
      <c r="U284" s="178"/>
      <c r="V284" s="178"/>
      <c r="W284" s="178"/>
      <c r="X284" s="178"/>
      <c r="Y284" s="178"/>
      <c r="Z284" s="178"/>
      <c r="AA284" s="178"/>
      <c r="AB284" s="178"/>
      <c r="AC284" s="178"/>
      <c r="AD284" s="178"/>
      <c r="AE284" s="178"/>
      <c r="AF284" s="178"/>
      <c r="AG284" s="178"/>
      <c r="AH284" s="178"/>
      <c r="AI284" s="178"/>
      <c r="AJ284" s="178"/>
      <c r="AK284" s="178"/>
      <c r="AL284" s="178"/>
      <c r="AM284" s="178"/>
      <c r="AN284" s="178"/>
      <c r="AO284" s="178"/>
      <c r="AP284" s="178"/>
      <c r="AQ284" s="178"/>
      <c r="AR284" s="178"/>
      <c r="AS284" s="178"/>
      <c r="AT284" s="178"/>
      <c r="AU284" s="178"/>
      <c r="AV284" s="178"/>
      <c r="AW284" s="178"/>
      <c r="AX284" s="178"/>
      <c r="AY284" s="178"/>
      <c r="AZ284" s="178"/>
      <c r="BA284" s="178"/>
      <c r="BB284" s="178"/>
      <c r="BC284" s="178"/>
    </row>
    <row r="285" ht="15.75" customHeight="1">
      <c r="A285" s="178"/>
      <c r="B285" s="178"/>
      <c r="C285" s="178"/>
      <c r="D285" s="178"/>
      <c r="E285" s="178"/>
      <c r="F285" s="178"/>
      <c r="G285" s="178"/>
      <c r="H285" s="178"/>
      <c r="I285" s="178"/>
      <c r="J285" s="178"/>
      <c r="K285" s="178"/>
      <c r="L285" s="178"/>
      <c r="M285" s="178"/>
      <c r="N285" s="178"/>
      <c r="O285" s="178"/>
      <c r="P285" s="178"/>
      <c r="Q285" s="178"/>
      <c r="R285" s="178"/>
      <c r="S285" s="178"/>
      <c r="T285" s="178"/>
      <c r="U285" s="178"/>
      <c r="V285" s="178"/>
      <c r="W285" s="178"/>
      <c r="X285" s="178"/>
      <c r="Y285" s="178"/>
      <c r="Z285" s="178"/>
      <c r="AA285" s="178"/>
      <c r="AB285" s="178"/>
      <c r="AC285" s="178"/>
      <c r="AD285" s="178"/>
      <c r="AE285" s="178"/>
      <c r="AF285" s="178"/>
      <c r="AG285" s="178"/>
      <c r="AH285" s="178"/>
      <c r="AI285" s="178"/>
      <c r="AJ285" s="178"/>
      <c r="AK285" s="178"/>
      <c r="AL285" s="178"/>
      <c r="AM285" s="178"/>
      <c r="AN285" s="178"/>
      <c r="AO285" s="178"/>
      <c r="AP285" s="178"/>
      <c r="AQ285" s="178"/>
      <c r="AR285" s="178"/>
      <c r="AS285" s="178"/>
      <c r="AT285" s="178"/>
      <c r="AU285" s="178"/>
      <c r="AV285" s="178"/>
      <c r="AW285" s="178"/>
      <c r="AX285" s="178"/>
      <c r="AY285" s="178"/>
      <c r="AZ285" s="178"/>
      <c r="BA285" s="178"/>
      <c r="BB285" s="178"/>
      <c r="BC285" s="178"/>
    </row>
    <row r="286" ht="15.75" customHeight="1">
      <c r="A286" s="178"/>
      <c r="B286" s="178"/>
      <c r="C286" s="178"/>
      <c r="D286" s="178"/>
      <c r="E286" s="178"/>
      <c r="F286" s="178"/>
      <c r="G286" s="178"/>
      <c r="H286" s="178"/>
      <c r="I286" s="178"/>
      <c r="J286" s="178"/>
      <c r="K286" s="178"/>
      <c r="L286" s="178"/>
      <c r="M286" s="178"/>
      <c r="N286" s="178"/>
      <c r="O286" s="178"/>
      <c r="P286" s="178"/>
      <c r="Q286" s="178"/>
      <c r="R286" s="178"/>
      <c r="S286" s="178"/>
      <c r="T286" s="178"/>
      <c r="U286" s="178"/>
      <c r="V286" s="178"/>
      <c r="W286" s="178"/>
      <c r="X286" s="178"/>
      <c r="Y286" s="178"/>
      <c r="Z286" s="178"/>
      <c r="AA286" s="178"/>
      <c r="AB286" s="178"/>
      <c r="AC286" s="178"/>
      <c r="AD286" s="178"/>
      <c r="AE286" s="178"/>
      <c r="AF286" s="178"/>
      <c r="AG286" s="178"/>
      <c r="AH286" s="178"/>
      <c r="AI286" s="178"/>
      <c r="AJ286" s="178"/>
      <c r="AK286" s="178"/>
      <c r="AL286" s="178"/>
      <c r="AM286" s="178"/>
      <c r="AN286" s="178"/>
      <c r="AO286" s="178"/>
      <c r="AP286" s="178"/>
      <c r="AQ286" s="178"/>
      <c r="AR286" s="178"/>
      <c r="AS286" s="178"/>
      <c r="AT286" s="178"/>
      <c r="AU286" s="178"/>
      <c r="AV286" s="178"/>
      <c r="AW286" s="178"/>
      <c r="AX286" s="178"/>
      <c r="AY286" s="178"/>
      <c r="AZ286" s="178"/>
      <c r="BA286" s="178"/>
      <c r="BB286" s="178"/>
      <c r="BC286" s="178"/>
    </row>
    <row r="287" ht="15.75" customHeight="1">
      <c r="A287" s="178"/>
      <c r="B287" s="178"/>
      <c r="C287" s="178"/>
      <c r="D287" s="178"/>
      <c r="E287" s="178"/>
      <c r="F287" s="178"/>
      <c r="G287" s="178"/>
      <c r="H287" s="178"/>
      <c r="I287" s="178"/>
      <c r="J287" s="178"/>
      <c r="K287" s="178"/>
      <c r="L287" s="178"/>
      <c r="M287" s="178"/>
      <c r="N287" s="178"/>
      <c r="O287" s="178"/>
      <c r="P287" s="178"/>
      <c r="Q287" s="178"/>
      <c r="R287" s="178"/>
      <c r="S287" s="178"/>
      <c r="T287" s="178"/>
      <c r="U287" s="178"/>
      <c r="V287" s="178"/>
      <c r="W287" s="178"/>
      <c r="X287" s="178"/>
      <c r="Y287" s="178"/>
      <c r="Z287" s="178"/>
      <c r="AA287" s="178"/>
      <c r="AB287" s="178"/>
      <c r="AC287" s="178"/>
      <c r="AD287" s="178"/>
      <c r="AE287" s="178"/>
      <c r="AF287" s="178"/>
      <c r="AG287" s="178"/>
      <c r="AH287" s="178"/>
      <c r="AI287" s="178"/>
      <c r="AJ287" s="178"/>
      <c r="AK287" s="178"/>
      <c r="AL287" s="178"/>
      <c r="AM287" s="178"/>
      <c r="AN287" s="178"/>
      <c r="AO287" s="178"/>
      <c r="AP287" s="178"/>
      <c r="AQ287" s="178"/>
      <c r="AR287" s="178"/>
      <c r="AS287" s="178"/>
      <c r="AT287" s="178"/>
      <c r="AU287" s="178"/>
      <c r="AV287" s="178"/>
      <c r="AW287" s="178"/>
      <c r="AX287" s="178"/>
      <c r="AY287" s="178"/>
      <c r="AZ287" s="178"/>
      <c r="BA287" s="178"/>
      <c r="BB287" s="178"/>
      <c r="BC287" s="178"/>
    </row>
    <row r="288" ht="15.75" customHeight="1">
      <c r="A288" s="178"/>
      <c r="B288" s="178"/>
      <c r="C288" s="178"/>
      <c r="D288" s="178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</row>
    <row r="289" ht="15.75" customHeight="1">
      <c r="A289" s="178"/>
      <c r="B289" s="178"/>
      <c r="C289" s="178"/>
      <c r="D289" s="178"/>
      <c r="E289" s="178"/>
      <c r="F289" s="178"/>
      <c r="G289" s="178"/>
      <c r="H289" s="178"/>
      <c r="I289" s="178"/>
      <c r="J289" s="178"/>
      <c r="K289" s="178"/>
      <c r="L289" s="178"/>
      <c r="M289" s="178"/>
      <c r="N289" s="178"/>
      <c r="O289" s="178"/>
      <c r="P289" s="178"/>
      <c r="Q289" s="178"/>
      <c r="R289" s="178"/>
      <c r="S289" s="178"/>
      <c r="T289" s="178"/>
      <c r="U289" s="178"/>
      <c r="V289" s="178"/>
      <c r="W289" s="178"/>
      <c r="X289" s="178"/>
      <c r="Y289" s="178"/>
      <c r="Z289" s="178"/>
      <c r="AA289" s="178"/>
      <c r="AB289" s="178"/>
      <c r="AC289" s="178"/>
      <c r="AD289" s="178"/>
      <c r="AE289" s="178"/>
      <c r="AF289" s="178"/>
      <c r="AG289" s="178"/>
      <c r="AH289" s="178"/>
      <c r="AI289" s="178"/>
      <c r="AJ289" s="178"/>
      <c r="AK289" s="178"/>
      <c r="AL289" s="178"/>
      <c r="AM289" s="178"/>
      <c r="AN289" s="178"/>
      <c r="AO289" s="178"/>
      <c r="AP289" s="178"/>
      <c r="AQ289" s="178"/>
      <c r="AR289" s="178"/>
      <c r="AS289" s="178"/>
      <c r="AT289" s="178"/>
      <c r="AU289" s="178"/>
      <c r="AV289" s="178"/>
      <c r="AW289" s="178"/>
      <c r="AX289" s="178"/>
      <c r="AY289" s="178"/>
      <c r="AZ289" s="178"/>
      <c r="BA289" s="178"/>
      <c r="BB289" s="178"/>
      <c r="BC289" s="178"/>
    </row>
    <row r="290" ht="15.75" customHeight="1">
      <c r="A290" s="178"/>
      <c r="B290" s="178"/>
      <c r="C290" s="178"/>
      <c r="D290" s="178"/>
      <c r="E290" s="178"/>
      <c r="F290" s="178"/>
      <c r="G290" s="178"/>
      <c r="H290" s="178"/>
      <c r="I290" s="178"/>
      <c r="J290" s="178"/>
      <c r="K290" s="178"/>
      <c r="L290" s="178"/>
      <c r="M290" s="178"/>
      <c r="N290" s="178"/>
      <c r="O290" s="178"/>
      <c r="P290" s="178"/>
      <c r="Q290" s="178"/>
      <c r="R290" s="178"/>
      <c r="S290" s="178"/>
      <c r="T290" s="178"/>
      <c r="U290" s="178"/>
      <c r="V290" s="178"/>
      <c r="W290" s="178"/>
      <c r="X290" s="178"/>
      <c r="Y290" s="178"/>
      <c r="Z290" s="178"/>
      <c r="AA290" s="178"/>
      <c r="AB290" s="178"/>
      <c r="AC290" s="178"/>
      <c r="AD290" s="178"/>
      <c r="AE290" s="178"/>
      <c r="AF290" s="178"/>
      <c r="AG290" s="178"/>
      <c r="AH290" s="178"/>
      <c r="AI290" s="178"/>
      <c r="AJ290" s="178"/>
      <c r="AK290" s="178"/>
      <c r="AL290" s="178"/>
      <c r="AM290" s="178"/>
      <c r="AN290" s="178"/>
      <c r="AO290" s="178"/>
      <c r="AP290" s="178"/>
      <c r="AQ290" s="178"/>
      <c r="AR290" s="178"/>
      <c r="AS290" s="178"/>
      <c r="AT290" s="178"/>
      <c r="AU290" s="178"/>
      <c r="AV290" s="178"/>
      <c r="AW290" s="178"/>
      <c r="AX290" s="178"/>
      <c r="AY290" s="178"/>
      <c r="AZ290" s="178"/>
      <c r="BA290" s="178"/>
      <c r="BB290" s="178"/>
      <c r="BC290" s="178"/>
    </row>
    <row r="291" ht="15.75" customHeight="1">
      <c r="A291" s="178"/>
      <c r="B291" s="178"/>
      <c r="C291" s="178"/>
      <c r="D291" s="178"/>
      <c r="E291" s="178"/>
      <c r="F291" s="178"/>
      <c r="G291" s="178"/>
      <c r="H291" s="178"/>
      <c r="I291" s="178"/>
      <c r="J291" s="178"/>
      <c r="K291" s="178"/>
      <c r="L291" s="178"/>
      <c r="M291" s="178"/>
      <c r="N291" s="178"/>
      <c r="O291" s="178"/>
      <c r="P291" s="178"/>
      <c r="Q291" s="178"/>
      <c r="R291" s="178"/>
      <c r="S291" s="178"/>
      <c r="T291" s="178"/>
      <c r="U291" s="178"/>
      <c r="V291" s="178"/>
      <c r="W291" s="178"/>
      <c r="X291" s="178"/>
      <c r="Y291" s="178"/>
      <c r="Z291" s="178"/>
      <c r="AA291" s="178"/>
      <c r="AB291" s="178"/>
      <c r="AC291" s="178"/>
      <c r="AD291" s="178"/>
      <c r="AE291" s="178"/>
      <c r="AF291" s="178"/>
      <c r="AG291" s="178"/>
      <c r="AH291" s="178"/>
      <c r="AI291" s="178"/>
      <c r="AJ291" s="178"/>
      <c r="AK291" s="178"/>
      <c r="AL291" s="178"/>
      <c r="AM291" s="178"/>
      <c r="AN291" s="178"/>
      <c r="AO291" s="178"/>
      <c r="AP291" s="178"/>
      <c r="AQ291" s="178"/>
      <c r="AR291" s="178"/>
      <c r="AS291" s="178"/>
      <c r="AT291" s="178"/>
      <c r="AU291" s="178"/>
      <c r="AV291" s="178"/>
      <c r="AW291" s="178"/>
      <c r="AX291" s="178"/>
      <c r="AY291" s="178"/>
      <c r="AZ291" s="178"/>
      <c r="BA291" s="178"/>
      <c r="BB291" s="178"/>
      <c r="BC291" s="178"/>
    </row>
    <row r="292" ht="15.75" customHeight="1">
      <c r="A292" s="178"/>
      <c r="B292" s="178"/>
      <c r="C292" s="178"/>
      <c r="D292" s="178"/>
      <c r="E292" s="178"/>
      <c r="F292" s="178"/>
      <c r="G292" s="178"/>
      <c r="H292" s="178"/>
      <c r="I292" s="178"/>
      <c r="J292" s="178"/>
      <c r="K292" s="178"/>
      <c r="L292" s="178"/>
      <c r="M292" s="178"/>
      <c r="N292" s="178"/>
      <c r="O292" s="178"/>
      <c r="P292" s="178"/>
      <c r="Q292" s="178"/>
      <c r="R292" s="178"/>
      <c r="S292" s="178"/>
      <c r="T292" s="178"/>
      <c r="U292" s="178"/>
      <c r="V292" s="178"/>
      <c r="W292" s="178"/>
      <c r="X292" s="178"/>
      <c r="Y292" s="178"/>
      <c r="Z292" s="178"/>
      <c r="AA292" s="178"/>
      <c r="AB292" s="178"/>
      <c r="AC292" s="178"/>
      <c r="AD292" s="178"/>
      <c r="AE292" s="178"/>
      <c r="AF292" s="178"/>
      <c r="AG292" s="178"/>
      <c r="AH292" s="178"/>
      <c r="AI292" s="178"/>
      <c r="AJ292" s="178"/>
      <c r="AK292" s="178"/>
      <c r="AL292" s="178"/>
      <c r="AM292" s="178"/>
      <c r="AN292" s="178"/>
      <c r="AO292" s="178"/>
      <c r="AP292" s="178"/>
      <c r="AQ292" s="178"/>
      <c r="AR292" s="178"/>
      <c r="AS292" s="178"/>
      <c r="AT292" s="178"/>
      <c r="AU292" s="178"/>
      <c r="AV292" s="178"/>
      <c r="AW292" s="178"/>
      <c r="AX292" s="178"/>
      <c r="AY292" s="178"/>
      <c r="AZ292" s="178"/>
      <c r="BA292" s="178"/>
      <c r="BB292" s="178"/>
      <c r="BC292" s="178"/>
    </row>
    <row r="293" ht="15.75" customHeight="1">
      <c r="A293" s="178"/>
      <c r="B293" s="178"/>
      <c r="C293" s="178"/>
      <c r="D293" s="178"/>
      <c r="E293" s="178"/>
      <c r="F293" s="178"/>
      <c r="G293" s="178"/>
      <c r="H293" s="178"/>
      <c r="I293" s="178"/>
      <c r="J293" s="178"/>
      <c r="K293" s="178"/>
      <c r="L293" s="178"/>
      <c r="M293" s="178"/>
      <c r="N293" s="178"/>
      <c r="O293" s="178"/>
      <c r="P293" s="178"/>
      <c r="Q293" s="178"/>
      <c r="R293" s="178"/>
      <c r="S293" s="178"/>
      <c r="T293" s="178"/>
      <c r="U293" s="178"/>
      <c r="V293" s="178"/>
      <c r="W293" s="178"/>
      <c r="X293" s="178"/>
      <c r="Y293" s="178"/>
      <c r="Z293" s="178"/>
      <c r="AA293" s="178"/>
      <c r="AB293" s="178"/>
      <c r="AC293" s="178"/>
      <c r="AD293" s="178"/>
      <c r="AE293" s="178"/>
      <c r="AF293" s="178"/>
      <c r="AG293" s="178"/>
      <c r="AH293" s="178"/>
      <c r="AI293" s="178"/>
      <c r="AJ293" s="178"/>
      <c r="AK293" s="178"/>
      <c r="AL293" s="178"/>
      <c r="AM293" s="178"/>
      <c r="AN293" s="178"/>
      <c r="AO293" s="178"/>
      <c r="AP293" s="178"/>
      <c r="AQ293" s="178"/>
      <c r="AR293" s="178"/>
      <c r="AS293" s="178"/>
      <c r="AT293" s="178"/>
      <c r="AU293" s="178"/>
      <c r="AV293" s="178"/>
      <c r="AW293" s="178"/>
      <c r="AX293" s="178"/>
      <c r="AY293" s="178"/>
      <c r="AZ293" s="178"/>
      <c r="BA293" s="178"/>
      <c r="BB293" s="178"/>
      <c r="BC293" s="178"/>
    </row>
    <row r="294" ht="15.75" customHeight="1">
      <c r="A294" s="178"/>
      <c r="B294" s="178"/>
      <c r="C294" s="178"/>
      <c r="D294" s="178"/>
      <c r="E294" s="178"/>
      <c r="F294" s="178"/>
      <c r="G294" s="178"/>
      <c r="H294" s="178"/>
      <c r="I294" s="178"/>
      <c r="J294" s="178"/>
      <c r="K294" s="178"/>
      <c r="L294" s="178"/>
      <c r="M294" s="178"/>
      <c r="N294" s="178"/>
      <c r="O294" s="178"/>
      <c r="P294" s="178"/>
      <c r="Q294" s="178"/>
      <c r="R294" s="178"/>
      <c r="S294" s="178"/>
      <c r="T294" s="178"/>
      <c r="U294" s="178"/>
      <c r="V294" s="178"/>
      <c r="W294" s="178"/>
      <c r="X294" s="178"/>
      <c r="Y294" s="178"/>
      <c r="Z294" s="178"/>
      <c r="AA294" s="178"/>
      <c r="AB294" s="178"/>
      <c r="AC294" s="178"/>
      <c r="AD294" s="178"/>
      <c r="AE294" s="178"/>
      <c r="AF294" s="178"/>
      <c r="AG294" s="178"/>
      <c r="AH294" s="178"/>
      <c r="AI294" s="178"/>
      <c r="AJ294" s="178"/>
      <c r="AK294" s="178"/>
      <c r="AL294" s="178"/>
      <c r="AM294" s="178"/>
      <c r="AN294" s="178"/>
      <c r="AO294" s="178"/>
      <c r="AP294" s="178"/>
      <c r="AQ294" s="178"/>
      <c r="AR294" s="178"/>
      <c r="AS294" s="178"/>
      <c r="AT294" s="178"/>
      <c r="AU294" s="178"/>
      <c r="AV294" s="178"/>
      <c r="AW294" s="178"/>
      <c r="AX294" s="178"/>
      <c r="AY294" s="178"/>
      <c r="AZ294" s="178"/>
      <c r="BA294" s="178"/>
      <c r="BB294" s="178"/>
      <c r="BC294" s="178"/>
    </row>
    <row r="295" ht="15.75" customHeight="1">
      <c r="A295" s="178"/>
      <c r="B295" s="178"/>
      <c r="C295" s="178"/>
      <c r="D295" s="178"/>
      <c r="E295" s="178"/>
      <c r="F295" s="178"/>
      <c r="G295" s="178"/>
      <c r="H295" s="178"/>
      <c r="I295" s="178"/>
      <c r="J295" s="178"/>
      <c r="K295" s="178"/>
      <c r="L295" s="178"/>
      <c r="M295" s="178"/>
      <c r="N295" s="178"/>
      <c r="O295" s="178"/>
      <c r="P295" s="178"/>
      <c r="Q295" s="178"/>
      <c r="R295" s="178"/>
      <c r="S295" s="178"/>
      <c r="T295" s="178"/>
      <c r="U295" s="178"/>
      <c r="V295" s="178"/>
      <c r="W295" s="178"/>
      <c r="X295" s="178"/>
      <c r="Y295" s="178"/>
      <c r="Z295" s="178"/>
      <c r="AA295" s="178"/>
      <c r="AB295" s="178"/>
      <c r="AC295" s="178"/>
      <c r="AD295" s="178"/>
      <c r="AE295" s="178"/>
      <c r="AF295" s="178"/>
      <c r="AG295" s="178"/>
      <c r="AH295" s="178"/>
      <c r="AI295" s="178"/>
      <c r="AJ295" s="178"/>
      <c r="AK295" s="178"/>
      <c r="AL295" s="178"/>
      <c r="AM295" s="178"/>
      <c r="AN295" s="178"/>
      <c r="AO295" s="178"/>
      <c r="AP295" s="178"/>
      <c r="AQ295" s="178"/>
      <c r="AR295" s="178"/>
      <c r="AS295" s="178"/>
      <c r="AT295" s="178"/>
      <c r="AU295" s="178"/>
      <c r="AV295" s="178"/>
      <c r="AW295" s="178"/>
      <c r="AX295" s="178"/>
      <c r="AY295" s="178"/>
      <c r="AZ295" s="178"/>
      <c r="BA295" s="178"/>
      <c r="BB295" s="178"/>
      <c r="BC295" s="178"/>
    </row>
    <row r="296" ht="15.75" customHeight="1">
      <c r="A296" s="178"/>
      <c r="B296" s="178"/>
      <c r="C296" s="178"/>
      <c r="D296" s="178"/>
      <c r="E296" s="178"/>
      <c r="F296" s="178"/>
      <c r="G296" s="178"/>
      <c r="H296" s="178"/>
      <c r="I296" s="178"/>
      <c r="J296" s="178"/>
      <c r="K296" s="178"/>
      <c r="L296" s="178"/>
      <c r="M296" s="178"/>
      <c r="N296" s="178"/>
      <c r="O296" s="178"/>
      <c r="P296" s="178"/>
      <c r="Q296" s="178"/>
      <c r="R296" s="178"/>
      <c r="S296" s="178"/>
      <c r="T296" s="178"/>
      <c r="U296" s="178"/>
      <c r="V296" s="178"/>
      <c r="W296" s="178"/>
      <c r="X296" s="178"/>
      <c r="Y296" s="178"/>
      <c r="Z296" s="178"/>
      <c r="AA296" s="178"/>
      <c r="AB296" s="178"/>
      <c r="AC296" s="178"/>
      <c r="AD296" s="178"/>
      <c r="AE296" s="178"/>
      <c r="AF296" s="178"/>
      <c r="AG296" s="178"/>
      <c r="AH296" s="178"/>
      <c r="AI296" s="178"/>
      <c r="AJ296" s="178"/>
      <c r="AK296" s="178"/>
      <c r="AL296" s="178"/>
      <c r="AM296" s="178"/>
      <c r="AN296" s="178"/>
      <c r="AO296" s="178"/>
      <c r="AP296" s="178"/>
      <c r="AQ296" s="178"/>
      <c r="AR296" s="178"/>
      <c r="AS296" s="178"/>
      <c r="AT296" s="178"/>
      <c r="AU296" s="178"/>
      <c r="AV296" s="178"/>
      <c r="AW296" s="178"/>
      <c r="AX296" s="178"/>
      <c r="AY296" s="178"/>
      <c r="AZ296" s="178"/>
      <c r="BA296" s="178"/>
      <c r="BB296" s="178"/>
      <c r="BC296" s="178"/>
    </row>
    <row r="297" ht="15.75" customHeight="1">
      <c r="A297" s="178"/>
      <c r="B297" s="178"/>
      <c r="C297" s="178"/>
      <c r="D297" s="178"/>
      <c r="E297" s="178"/>
      <c r="F297" s="178"/>
      <c r="G297" s="178"/>
      <c r="H297" s="178"/>
      <c r="I297" s="178"/>
      <c r="J297" s="178"/>
      <c r="K297" s="178"/>
      <c r="L297" s="178"/>
      <c r="M297" s="178"/>
      <c r="N297" s="178"/>
      <c r="O297" s="178"/>
      <c r="P297" s="178"/>
      <c r="Q297" s="178"/>
      <c r="R297" s="178"/>
      <c r="S297" s="178"/>
      <c r="T297" s="178"/>
      <c r="U297" s="178"/>
      <c r="V297" s="178"/>
      <c r="W297" s="178"/>
      <c r="X297" s="178"/>
      <c r="Y297" s="178"/>
      <c r="Z297" s="178"/>
      <c r="AA297" s="178"/>
      <c r="AB297" s="178"/>
      <c r="AC297" s="178"/>
      <c r="AD297" s="178"/>
      <c r="AE297" s="178"/>
      <c r="AF297" s="178"/>
      <c r="AG297" s="178"/>
      <c r="AH297" s="178"/>
      <c r="AI297" s="178"/>
      <c r="AJ297" s="178"/>
      <c r="AK297" s="178"/>
      <c r="AL297" s="178"/>
      <c r="AM297" s="178"/>
      <c r="AN297" s="178"/>
      <c r="AO297" s="178"/>
      <c r="AP297" s="178"/>
      <c r="AQ297" s="178"/>
      <c r="AR297" s="178"/>
      <c r="AS297" s="178"/>
      <c r="AT297" s="178"/>
      <c r="AU297" s="178"/>
      <c r="AV297" s="178"/>
      <c r="AW297" s="178"/>
      <c r="AX297" s="178"/>
      <c r="AY297" s="178"/>
      <c r="AZ297" s="178"/>
      <c r="BA297" s="178"/>
      <c r="BB297" s="178"/>
      <c r="BC297" s="178"/>
    </row>
    <row r="298" ht="15.75" customHeight="1">
      <c r="A298" s="178"/>
      <c r="B298" s="178"/>
      <c r="C298" s="178"/>
      <c r="D298" s="178"/>
      <c r="E298" s="178"/>
      <c r="F298" s="178"/>
      <c r="G298" s="178"/>
      <c r="H298" s="178"/>
      <c r="I298" s="178"/>
      <c r="J298" s="178"/>
      <c r="K298" s="178"/>
      <c r="L298" s="178"/>
      <c r="M298" s="178"/>
      <c r="N298" s="178"/>
      <c r="O298" s="178"/>
      <c r="P298" s="178"/>
      <c r="Q298" s="178"/>
      <c r="R298" s="178"/>
      <c r="S298" s="178"/>
      <c r="T298" s="178"/>
      <c r="U298" s="178"/>
      <c r="V298" s="178"/>
      <c r="W298" s="178"/>
      <c r="X298" s="178"/>
      <c r="Y298" s="178"/>
      <c r="Z298" s="178"/>
      <c r="AA298" s="178"/>
      <c r="AB298" s="178"/>
      <c r="AC298" s="178"/>
      <c r="AD298" s="178"/>
      <c r="AE298" s="178"/>
      <c r="AF298" s="178"/>
      <c r="AG298" s="178"/>
      <c r="AH298" s="178"/>
      <c r="AI298" s="178"/>
      <c r="AJ298" s="178"/>
      <c r="AK298" s="178"/>
      <c r="AL298" s="178"/>
      <c r="AM298" s="178"/>
      <c r="AN298" s="178"/>
      <c r="AO298" s="178"/>
      <c r="AP298" s="178"/>
      <c r="AQ298" s="178"/>
      <c r="AR298" s="178"/>
      <c r="AS298" s="178"/>
      <c r="AT298" s="178"/>
      <c r="AU298" s="178"/>
      <c r="AV298" s="178"/>
      <c r="AW298" s="178"/>
      <c r="AX298" s="178"/>
      <c r="AY298" s="178"/>
      <c r="AZ298" s="178"/>
      <c r="BA298" s="178"/>
      <c r="BB298" s="178"/>
      <c r="BC298" s="178"/>
    </row>
    <row r="299" ht="15.75" customHeight="1">
      <c r="A299" s="178"/>
      <c r="B299" s="178"/>
      <c r="C299" s="178"/>
      <c r="D299" s="178"/>
      <c r="E299" s="178"/>
      <c r="F299" s="178"/>
      <c r="G299" s="178"/>
      <c r="H299" s="178"/>
      <c r="I299" s="178"/>
      <c r="J299" s="178"/>
      <c r="K299" s="178"/>
      <c r="L299" s="178"/>
      <c r="M299" s="178"/>
      <c r="N299" s="178"/>
      <c r="O299" s="178"/>
      <c r="P299" s="178"/>
      <c r="Q299" s="178"/>
      <c r="R299" s="178"/>
      <c r="S299" s="178"/>
      <c r="T299" s="178"/>
      <c r="U299" s="178"/>
      <c r="V299" s="178"/>
      <c r="W299" s="178"/>
      <c r="X299" s="178"/>
      <c r="Y299" s="178"/>
      <c r="Z299" s="178"/>
      <c r="AA299" s="178"/>
      <c r="AB299" s="178"/>
      <c r="AC299" s="178"/>
      <c r="AD299" s="178"/>
      <c r="AE299" s="178"/>
      <c r="AF299" s="178"/>
      <c r="AG299" s="178"/>
      <c r="AH299" s="178"/>
      <c r="AI299" s="178"/>
      <c r="AJ299" s="178"/>
      <c r="AK299" s="178"/>
      <c r="AL299" s="178"/>
      <c r="AM299" s="178"/>
      <c r="AN299" s="178"/>
      <c r="AO299" s="178"/>
      <c r="AP299" s="178"/>
      <c r="AQ299" s="178"/>
      <c r="AR299" s="178"/>
      <c r="AS299" s="178"/>
      <c r="AT299" s="178"/>
      <c r="AU299" s="178"/>
      <c r="AV299" s="178"/>
      <c r="AW299" s="178"/>
      <c r="AX299" s="178"/>
      <c r="AY299" s="178"/>
      <c r="AZ299" s="178"/>
      <c r="BA299" s="178"/>
      <c r="BB299" s="178"/>
      <c r="BC299" s="178"/>
    </row>
    <row r="300" ht="15.75" customHeight="1">
      <c r="A300" s="178"/>
      <c r="B300" s="178"/>
      <c r="C300" s="178"/>
      <c r="D300" s="178"/>
      <c r="E300" s="178"/>
      <c r="F300" s="178"/>
      <c r="G300" s="178"/>
      <c r="H300" s="178"/>
      <c r="I300" s="178"/>
      <c r="J300" s="178"/>
      <c r="K300" s="178"/>
      <c r="L300" s="178"/>
      <c r="M300" s="178"/>
      <c r="N300" s="178"/>
      <c r="O300" s="178"/>
      <c r="P300" s="178"/>
      <c r="Q300" s="178"/>
      <c r="R300" s="178"/>
      <c r="S300" s="178"/>
      <c r="T300" s="178"/>
      <c r="U300" s="178"/>
      <c r="V300" s="178"/>
      <c r="W300" s="178"/>
      <c r="X300" s="178"/>
      <c r="Y300" s="178"/>
      <c r="Z300" s="178"/>
      <c r="AA300" s="178"/>
      <c r="AB300" s="178"/>
      <c r="AC300" s="178"/>
      <c r="AD300" s="178"/>
      <c r="AE300" s="178"/>
      <c r="AF300" s="178"/>
      <c r="AG300" s="178"/>
      <c r="AH300" s="178"/>
      <c r="AI300" s="178"/>
      <c r="AJ300" s="178"/>
      <c r="AK300" s="178"/>
      <c r="AL300" s="178"/>
      <c r="AM300" s="178"/>
      <c r="AN300" s="178"/>
      <c r="AO300" s="178"/>
      <c r="AP300" s="178"/>
      <c r="AQ300" s="178"/>
      <c r="AR300" s="178"/>
      <c r="AS300" s="178"/>
      <c r="AT300" s="178"/>
      <c r="AU300" s="178"/>
      <c r="AV300" s="178"/>
      <c r="AW300" s="178"/>
      <c r="AX300" s="178"/>
      <c r="AY300" s="178"/>
      <c r="AZ300" s="178"/>
      <c r="BA300" s="178"/>
      <c r="BB300" s="178"/>
      <c r="BC300" s="178"/>
    </row>
    <row r="301" ht="15.75" customHeight="1">
      <c r="A301" s="178"/>
      <c r="B301" s="178"/>
      <c r="C301" s="178"/>
      <c r="D301" s="178"/>
      <c r="E301" s="178"/>
      <c r="F301" s="178"/>
      <c r="G301" s="178"/>
      <c r="H301" s="178"/>
      <c r="I301" s="178"/>
      <c r="J301" s="178"/>
      <c r="K301" s="178"/>
      <c r="L301" s="178"/>
      <c r="M301" s="178"/>
      <c r="N301" s="178"/>
      <c r="O301" s="178"/>
      <c r="P301" s="178"/>
      <c r="Q301" s="178"/>
      <c r="R301" s="178"/>
      <c r="S301" s="178"/>
      <c r="T301" s="178"/>
      <c r="U301" s="178"/>
      <c r="V301" s="178"/>
      <c r="W301" s="178"/>
      <c r="X301" s="178"/>
      <c r="Y301" s="178"/>
      <c r="Z301" s="178"/>
      <c r="AA301" s="178"/>
      <c r="AB301" s="178"/>
      <c r="AC301" s="178"/>
      <c r="AD301" s="178"/>
      <c r="AE301" s="178"/>
      <c r="AF301" s="178"/>
      <c r="AG301" s="178"/>
      <c r="AH301" s="178"/>
      <c r="AI301" s="178"/>
      <c r="AJ301" s="178"/>
      <c r="AK301" s="178"/>
      <c r="AL301" s="178"/>
      <c r="AM301" s="178"/>
      <c r="AN301" s="178"/>
      <c r="AO301" s="178"/>
      <c r="AP301" s="178"/>
      <c r="AQ301" s="178"/>
      <c r="AR301" s="178"/>
      <c r="AS301" s="178"/>
      <c r="AT301" s="178"/>
      <c r="AU301" s="178"/>
      <c r="AV301" s="178"/>
      <c r="AW301" s="178"/>
      <c r="AX301" s="178"/>
      <c r="AY301" s="178"/>
      <c r="AZ301" s="178"/>
      <c r="BA301" s="178"/>
      <c r="BB301" s="178"/>
      <c r="BC301" s="178"/>
    </row>
    <row r="302" ht="15.75" customHeight="1">
      <c r="A302" s="178"/>
      <c r="B302" s="178"/>
      <c r="C302" s="178"/>
      <c r="D302" s="178"/>
      <c r="E302" s="178"/>
      <c r="F302" s="178"/>
      <c r="G302" s="178"/>
      <c r="H302" s="178"/>
      <c r="I302" s="178"/>
      <c r="J302" s="178"/>
      <c r="K302" s="178"/>
      <c r="L302" s="178"/>
      <c r="M302" s="178"/>
      <c r="N302" s="178"/>
      <c r="O302" s="178"/>
      <c r="P302" s="178"/>
      <c r="Q302" s="178"/>
      <c r="R302" s="178"/>
      <c r="S302" s="178"/>
      <c r="T302" s="178"/>
      <c r="U302" s="178"/>
      <c r="V302" s="178"/>
      <c r="W302" s="178"/>
      <c r="X302" s="178"/>
      <c r="Y302" s="178"/>
      <c r="Z302" s="178"/>
      <c r="AA302" s="178"/>
      <c r="AB302" s="178"/>
      <c r="AC302" s="178"/>
      <c r="AD302" s="178"/>
      <c r="AE302" s="178"/>
      <c r="AF302" s="178"/>
      <c r="AG302" s="178"/>
      <c r="AH302" s="178"/>
      <c r="AI302" s="178"/>
      <c r="AJ302" s="178"/>
      <c r="AK302" s="178"/>
      <c r="AL302" s="178"/>
      <c r="AM302" s="178"/>
      <c r="AN302" s="178"/>
      <c r="AO302" s="178"/>
      <c r="AP302" s="178"/>
      <c r="AQ302" s="178"/>
      <c r="AR302" s="178"/>
      <c r="AS302" s="178"/>
      <c r="AT302" s="178"/>
      <c r="AU302" s="178"/>
      <c r="AV302" s="178"/>
      <c r="AW302" s="178"/>
      <c r="AX302" s="178"/>
      <c r="AY302" s="178"/>
      <c r="AZ302" s="178"/>
      <c r="BA302" s="178"/>
      <c r="BB302" s="178"/>
      <c r="BC302" s="178"/>
    </row>
    <row r="303" ht="15.75" customHeight="1">
      <c r="A303" s="178"/>
      <c r="B303" s="178"/>
      <c r="C303" s="178"/>
      <c r="D303" s="178"/>
      <c r="E303" s="178"/>
      <c r="F303" s="178"/>
      <c r="G303" s="178"/>
      <c r="H303" s="178"/>
      <c r="I303" s="178"/>
      <c r="J303" s="178"/>
      <c r="K303" s="178"/>
      <c r="L303" s="178"/>
      <c r="M303" s="178"/>
      <c r="N303" s="178"/>
      <c r="O303" s="178"/>
      <c r="P303" s="178"/>
      <c r="Q303" s="178"/>
      <c r="R303" s="178"/>
      <c r="S303" s="178"/>
      <c r="T303" s="178"/>
      <c r="U303" s="178"/>
      <c r="V303" s="178"/>
      <c r="W303" s="178"/>
      <c r="X303" s="178"/>
      <c r="Y303" s="178"/>
      <c r="Z303" s="178"/>
      <c r="AA303" s="178"/>
      <c r="AB303" s="178"/>
      <c r="AC303" s="178"/>
      <c r="AD303" s="178"/>
      <c r="AE303" s="178"/>
      <c r="AF303" s="178"/>
      <c r="AG303" s="178"/>
      <c r="AH303" s="178"/>
      <c r="AI303" s="178"/>
      <c r="AJ303" s="178"/>
      <c r="AK303" s="178"/>
      <c r="AL303" s="178"/>
      <c r="AM303" s="178"/>
      <c r="AN303" s="178"/>
      <c r="AO303" s="178"/>
      <c r="AP303" s="178"/>
      <c r="AQ303" s="178"/>
      <c r="AR303" s="178"/>
      <c r="AS303" s="178"/>
      <c r="AT303" s="178"/>
      <c r="AU303" s="178"/>
      <c r="AV303" s="178"/>
      <c r="AW303" s="178"/>
      <c r="AX303" s="178"/>
      <c r="AY303" s="178"/>
      <c r="AZ303" s="178"/>
      <c r="BA303" s="178"/>
      <c r="BB303" s="178"/>
      <c r="BC303" s="178"/>
    </row>
    <row r="304" ht="15.75" customHeight="1">
      <c r="A304" s="178"/>
      <c r="B304" s="178"/>
      <c r="C304" s="178"/>
      <c r="D304" s="178"/>
      <c r="E304" s="178"/>
      <c r="F304" s="178"/>
      <c r="G304" s="178"/>
      <c r="H304" s="178"/>
      <c r="I304" s="178"/>
      <c r="J304" s="178"/>
      <c r="K304" s="178"/>
      <c r="L304" s="178"/>
      <c r="M304" s="178"/>
      <c r="N304" s="178"/>
      <c r="O304" s="178"/>
      <c r="P304" s="178"/>
      <c r="Q304" s="178"/>
      <c r="R304" s="178"/>
      <c r="S304" s="178"/>
      <c r="T304" s="178"/>
      <c r="U304" s="178"/>
      <c r="V304" s="178"/>
      <c r="W304" s="178"/>
      <c r="X304" s="178"/>
      <c r="Y304" s="178"/>
      <c r="Z304" s="178"/>
      <c r="AA304" s="178"/>
      <c r="AB304" s="178"/>
      <c r="AC304" s="178"/>
      <c r="AD304" s="178"/>
      <c r="AE304" s="178"/>
      <c r="AF304" s="178"/>
      <c r="AG304" s="178"/>
      <c r="AH304" s="178"/>
      <c r="AI304" s="178"/>
      <c r="AJ304" s="178"/>
      <c r="AK304" s="178"/>
      <c r="AL304" s="178"/>
      <c r="AM304" s="178"/>
      <c r="AN304" s="178"/>
      <c r="AO304" s="178"/>
      <c r="AP304" s="178"/>
      <c r="AQ304" s="178"/>
      <c r="AR304" s="178"/>
      <c r="AS304" s="178"/>
      <c r="AT304" s="178"/>
      <c r="AU304" s="178"/>
      <c r="AV304" s="178"/>
      <c r="AW304" s="178"/>
      <c r="AX304" s="178"/>
      <c r="AY304" s="178"/>
      <c r="AZ304" s="178"/>
      <c r="BA304" s="178"/>
      <c r="BB304" s="178"/>
      <c r="BC304" s="178"/>
    </row>
    <row r="305" ht="15.75" customHeight="1">
      <c r="A305" s="178"/>
      <c r="B305" s="178"/>
      <c r="C305" s="178"/>
      <c r="D305" s="178"/>
      <c r="E305" s="178"/>
      <c r="F305" s="178"/>
      <c r="G305" s="178"/>
      <c r="H305" s="178"/>
      <c r="I305" s="178"/>
      <c r="J305" s="178"/>
      <c r="K305" s="178"/>
      <c r="L305" s="178"/>
      <c r="M305" s="178"/>
      <c r="N305" s="178"/>
      <c r="O305" s="178"/>
      <c r="P305" s="178"/>
      <c r="Q305" s="178"/>
      <c r="R305" s="178"/>
      <c r="S305" s="178"/>
      <c r="T305" s="178"/>
      <c r="U305" s="178"/>
      <c r="V305" s="178"/>
      <c r="W305" s="178"/>
      <c r="X305" s="178"/>
      <c r="Y305" s="178"/>
      <c r="Z305" s="178"/>
      <c r="AA305" s="178"/>
      <c r="AB305" s="178"/>
      <c r="AC305" s="178"/>
      <c r="AD305" s="178"/>
      <c r="AE305" s="178"/>
      <c r="AF305" s="178"/>
      <c r="AG305" s="178"/>
      <c r="AH305" s="178"/>
      <c r="AI305" s="178"/>
      <c r="AJ305" s="178"/>
      <c r="AK305" s="178"/>
      <c r="AL305" s="178"/>
      <c r="AM305" s="178"/>
      <c r="AN305" s="178"/>
      <c r="AO305" s="178"/>
      <c r="AP305" s="178"/>
      <c r="AQ305" s="178"/>
      <c r="AR305" s="178"/>
      <c r="AS305" s="178"/>
      <c r="AT305" s="178"/>
      <c r="AU305" s="178"/>
      <c r="AV305" s="178"/>
      <c r="AW305" s="178"/>
      <c r="AX305" s="178"/>
      <c r="AY305" s="178"/>
      <c r="AZ305" s="178"/>
      <c r="BA305" s="178"/>
      <c r="BB305" s="178"/>
      <c r="BC305" s="178"/>
    </row>
    <row r="306" ht="15.75" customHeight="1">
      <c r="A306" s="178"/>
      <c r="B306" s="178"/>
      <c r="C306" s="178"/>
      <c r="D306" s="178"/>
      <c r="E306" s="178"/>
      <c r="F306" s="178"/>
      <c r="G306" s="178"/>
      <c r="H306" s="178"/>
      <c r="I306" s="178"/>
      <c r="J306" s="178"/>
      <c r="K306" s="178"/>
      <c r="L306" s="178"/>
      <c r="M306" s="178"/>
      <c r="N306" s="178"/>
      <c r="O306" s="178"/>
      <c r="P306" s="178"/>
      <c r="Q306" s="178"/>
      <c r="R306" s="178"/>
      <c r="S306" s="178"/>
      <c r="T306" s="178"/>
      <c r="U306" s="178"/>
      <c r="V306" s="178"/>
      <c r="W306" s="178"/>
      <c r="X306" s="178"/>
      <c r="Y306" s="178"/>
      <c r="Z306" s="178"/>
      <c r="AA306" s="178"/>
      <c r="AB306" s="178"/>
      <c r="AC306" s="178"/>
      <c r="AD306" s="178"/>
      <c r="AE306" s="178"/>
      <c r="AF306" s="178"/>
      <c r="AG306" s="178"/>
      <c r="AH306" s="178"/>
      <c r="AI306" s="178"/>
      <c r="AJ306" s="178"/>
      <c r="AK306" s="178"/>
      <c r="AL306" s="178"/>
      <c r="AM306" s="178"/>
      <c r="AN306" s="178"/>
      <c r="AO306" s="178"/>
      <c r="AP306" s="178"/>
      <c r="AQ306" s="178"/>
      <c r="AR306" s="178"/>
      <c r="AS306" s="178"/>
      <c r="AT306" s="178"/>
      <c r="AU306" s="178"/>
      <c r="AV306" s="178"/>
      <c r="AW306" s="178"/>
      <c r="AX306" s="178"/>
      <c r="AY306" s="178"/>
      <c r="AZ306" s="178"/>
      <c r="BA306" s="178"/>
      <c r="BB306" s="178"/>
      <c r="BC306" s="178"/>
    </row>
    <row r="307" ht="15.75" customHeight="1">
      <c r="A307" s="178"/>
      <c r="B307" s="178"/>
      <c r="C307" s="178"/>
      <c r="D307" s="178"/>
      <c r="E307" s="178"/>
      <c r="F307" s="178"/>
      <c r="G307" s="178"/>
      <c r="H307" s="178"/>
      <c r="I307" s="178"/>
      <c r="J307" s="178"/>
      <c r="K307" s="178"/>
      <c r="L307" s="178"/>
      <c r="M307" s="178"/>
      <c r="N307" s="178"/>
      <c r="O307" s="178"/>
      <c r="P307" s="178"/>
      <c r="Q307" s="178"/>
      <c r="R307" s="178"/>
      <c r="S307" s="178"/>
      <c r="T307" s="178"/>
      <c r="U307" s="178"/>
      <c r="V307" s="178"/>
      <c r="W307" s="178"/>
      <c r="X307" s="178"/>
      <c r="Y307" s="178"/>
      <c r="Z307" s="178"/>
      <c r="AA307" s="178"/>
      <c r="AB307" s="178"/>
      <c r="AC307" s="178"/>
      <c r="AD307" s="178"/>
      <c r="AE307" s="178"/>
      <c r="AF307" s="178"/>
      <c r="AG307" s="178"/>
      <c r="AH307" s="178"/>
      <c r="AI307" s="178"/>
      <c r="AJ307" s="178"/>
      <c r="AK307" s="178"/>
      <c r="AL307" s="178"/>
      <c r="AM307" s="178"/>
      <c r="AN307" s="178"/>
      <c r="AO307" s="178"/>
      <c r="AP307" s="178"/>
      <c r="AQ307" s="178"/>
      <c r="AR307" s="178"/>
      <c r="AS307" s="178"/>
      <c r="AT307" s="178"/>
      <c r="AU307" s="178"/>
      <c r="AV307" s="178"/>
      <c r="AW307" s="178"/>
      <c r="AX307" s="178"/>
      <c r="AY307" s="178"/>
      <c r="AZ307" s="178"/>
      <c r="BA307" s="178"/>
      <c r="BB307" s="178"/>
      <c r="BC307" s="178"/>
    </row>
    <row r="308" ht="15.75" customHeight="1">
      <c r="A308" s="178"/>
      <c r="B308" s="178"/>
      <c r="C308" s="178"/>
      <c r="D308" s="178"/>
      <c r="E308" s="178"/>
      <c r="F308" s="178"/>
      <c r="G308" s="178"/>
      <c r="H308" s="178"/>
      <c r="I308" s="178"/>
      <c r="J308" s="178"/>
      <c r="K308" s="178"/>
      <c r="L308" s="178"/>
      <c r="M308" s="178"/>
      <c r="N308" s="178"/>
      <c r="O308" s="178"/>
      <c r="P308" s="178"/>
      <c r="Q308" s="178"/>
      <c r="R308" s="178"/>
      <c r="S308" s="178"/>
      <c r="T308" s="178"/>
      <c r="U308" s="178"/>
      <c r="V308" s="178"/>
      <c r="W308" s="178"/>
      <c r="X308" s="178"/>
      <c r="Y308" s="178"/>
      <c r="Z308" s="178"/>
      <c r="AA308" s="178"/>
      <c r="AB308" s="178"/>
      <c r="AC308" s="178"/>
      <c r="AD308" s="178"/>
      <c r="AE308" s="178"/>
      <c r="AF308" s="178"/>
      <c r="AG308" s="178"/>
      <c r="AH308" s="178"/>
      <c r="AI308" s="178"/>
      <c r="AJ308" s="178"/>
      <c r="AK308" s="178"/>
      <c r="AL308" s="178"/>
      <c r="AM308" s="178"/>
      <c r="AN308" s="178"/>
      <c r="AO308" s="178"/>
      <c r="AP308" s="178"/>
      <c r="AQ308" s="178"/>
      <c r="AR308" s="178"/>
      <c r="AS308" s="178"/>
      <c r="AT308" s="178"/>
      <c r="AU308" s="178"/>
      <c r="AV308" s="178"/>
      <c r="AW308" s="178"/>
      <c r="AX308" s="178"/>
      <c r="AY308" s="178"/>
      <c r="AZ308" s="178"/>
      <c r="BA308" s="178"/>
      <c r="BB308" s="178"/>
      <c r="BC308" s="178"/>
    </row>
    <row r="309" ht="15.75" customHeight="1">
      <c r="A309" s="178"/>
      <c r="B309" s="178"/>
      <c r="C309" s="178"/>
      <c r="D309" s="178"/>
      <c r="E309" s="178"/>
      <c r="F309" s="178"/>
      <c r="G309" s="178"/>
      <c r="H309" s="178"/>
      <c r="I309" s="178"/>
      <c r="J309" s="178"/>
      <c r="K309" s="178"/>
      <c r="L309" s="178"/>
      <c r="M309" s="178"/>
      <c r="N309" s="178"/>
      <c r="O309" s="178"/>
      <c r="P309" s="178"/>
      <c r="Q309" s="178"/>
      <c r="R309" s="178"/>
      <c r="S309" s="178"/>
      <c r="T309" s="178"/>
      <c r="U309" s="178"/>
      <c r="V309" s="178"/>
      <c r="W309" s="178"/>
      <c r="X309" s="178"/>
      <c r="Y309" s="178"/>
      <c r="Z309" s="178"/>
      <c r="AA309" s="178"/>
      <c r="AB309" s="178"/>
      <c r="AC309" s="178"/>
      <c r="AD309" s="178"/>
      <c r="AE309" s="178"/>
      <c r="AF309" s="178"/>
      <c r="AG309" s="178"/>
      <c r="AH309" s="178"/>
      <c r="AI309" s="178"/>
      <c r="AJ309" s="178"/>
      <c r="AK309" s="178"/>
      <c r="AL309" s="178"/>
      <c r="AM309" s="178"/>
      <c r="AN309" s="178"/>
      <c r="AO309" s="178"/>
      <c r="AP309" s="178"/>
      <c r="AQ309" s="178"/>
      <c r="AR309" s="178"/>
      <c r="AS309" s="178"/>
      <c r="AT309" s="178"/>
      <c r="AU309" s="178"/>
      <c r="AV309" s="178"/>
      <c r="AW309" s="178"/>
      <c r="AX309" s="178"/>
      <c r="AY309" s="178"/>
      <c r="AZ309" s="178"/>
      <c r="BA309" s="178"/>
      <c r="BB309" s="178"/>
      <c r="BC309" s="178"/>
    </row>
    <row r="310" ht="15.75" customHeight="1">
      <c r="A310" s="178"/>
      <c r="B310" s="178"/>
      <c r="C310" s="178"/>
      <c r="D310" s="178"/>
      <c r="E310" s="178"/>
      <c r="F310" s="178"/>
      <c r="G310" s="178"/>
      <c r="H310" s="178"/>
      <c r="I310" s="178"/>
      <c r="J310" s="178"/>
      <c r="K310" s="178"/>
      <c r="L310" s="178"/>
      <c r="M310" s="178"/>
      <c r="N310" s="178"/>
      <c r="O310" s="178"/>
      <c r="P310" s="178"/>
      <c r="Q310" s="178"/>
      <c r="R310" s="178"/>
      <c r="S310" s="178"/>
      <c r="T310" s="178"/>
      <c r="U310" s="178"/>
      <c r="V310" s="178"/>
      <c r="W310" s="178"/>
      <c r="X310" s="178"/>
      <c r="Y310" s="178"/>
      <c r="Z310" s="178"/>
      <c r="AA310" s="178"/>
      <c r="AB310" s="178"/>
      <c r="AC310" s="178"/>
      <c r="AD310" s="178"/>
      <c r="AE310" s="178"/>
      <c r="AF310" s="178"/>
      <c r="AG310" s="178"/>
      <c r="AH310" s="178"/>
      <c r="AI310" s="178"/>
      <c r="AJ310" s="178"/>
      <c r="AK310" s="178"/>
      <c r="AL310" s="178"/>
      <c r="AM310" s="178"/>
      <c r="AN310" s="178"/>
      <c r="AO310" s="178"/>
      <c r="AP310" s="178"/>
      <c r="AQ310" s="178"/>
      <c r="AR310" s="178"/>
      <c r="AS310" s="178"/>
      <c r="AT310" s="178"/>
      <c r="AU310" s="178"/>
      <c r="AV310" s="178"/>
      <c r="AW310" s="178"/>
      <c r="AX310" s="178"/>
      <c r="AY310" s="178"/>
      <c r="AZ310" s="178"/>
      <c r="BA310" s="178"/>
      <c r="BB310" s="178"/>
      <c r="BC310" s="178"/>
    </row>
    <row r="311" ht="15.75" customHeight="1">
      <c r="A311" s="178"/>
      <c r="B311" s="178"/>
      <c r="C311" s="178"/>
      <c r="D311" s="178"/>
      <c r="E311" s="178"/>
      <c r="F311" s="178"/>
      <c r="G311" s="178"/>
      <c r="H311" s="178"/>
      <c r="I311" s="178"/>
      <c r="J311" s="178"/>
      <c r="K311" s="178"/>
      <c r="L311" s="178"/>
      <c r="M311" s="178"/>
      <c r="N311" s="178"/>
      <c r="O311" s="178"/>
      <c r="P311" s="178"/>
      <c r="Q311" s="178"/>
      <c r="R311" s="178"/>
      <c r="S311" s="178"/>
      <c r="T311" s="178"/>
      <c r="U311" s="178"/>
      <c r="V311" s="178"/>
      <c r="W311" s="178"/>
      <c r="X311" s="178"/>
      <c r="Y311" s="178"/>
      <c r="Z311" s="178"/>
      <c r="AA311" s="178"/>
      <c r="AB311" s="178"/>
      <c r="AC311" s="178"/>
      <c r="AD311" s="178"/>
      <c r="AE311" s="178"/>
      <c r="AF311" s="178"/>
      <c r="AG311" s="178"/>
      <c r="AH311" s="178"/>
      <c r="AI311" s="178"/>
      <c r="AJ311" s="178"/>
      <c r="AK311" s="178"/>
      <c r="AL311" s="178"/>
      <c r="AM311" s="178"/>
      <c r="AN311" s="178"/>
      <c r="AO311" s="178"/>
      <c r="AP311" s="178"/>
      <c r="AQ311" s="178"/>
      <c r="AR311" s="178"/>
      <c r="AS311" s="178"/>
      <c r="AT311" s="178"/>
      <c r="AU311" s="178"/>
      <c r="AV311" s="178"/>
      <c r="AW311" s="178"/>
      <c r="AX311" s="178"/>
      <c r="AY311" s="178"/>
      <c r="AZ311" s="178"/>
      <c r="BA311" s="178"/>
      <c r="BB311" s="178"/>
      <c r="BC311" s="178"/>
    </row>
    <row r="312" ht="15.75" customHeight="1">
      <c r="A312" s="178"/>
      <c r="B312" s="178"/>
      <c r="C312" s="178"/>
      <c r="D312" s="178"/>
      <c r="E312" s="178"/>
      <c r="F312" s="178"/>
      <c r="G312" s="178"/>
      <c r="H312" s="178"/>
      <c r="I312" s="178"/>
      <c r="J312" s="178"/>
      <c r="K312" s="178"/>
      <c r="L312" s="178"/>
      <c r="M312" s="178"/>
      <c r="N312" s="178"/>
      <c r="O312" s="178"/>
      <c r="P312" s="178"/>
      <c r="Q312" s="178"/>
      <c r="R312" s="178"/>
      <c r="S312" s="178"/>
      <c r="T312" s="178"/>
      <c r="U312" s="178"/>
      <c r="V312" s="178"/>
      <c r="W312" s="178"/>
      <c r="X312" s="178"/>
      <c r="Y312" s="178"/>
      <c r="Z312" s="178"/>
      <c r="AA312" s="178"/>
      <c r="AB312" s="178"/>
      <c r="AC312" s="178"/>
      <c r="AD312" s="178"/>
      <c r="AE312" s="178"/>
      <c r="AF312" s="178"/>
      <c r="AG312" s="178"/>
      <c r="AH312" s="178"/>
      <c r="AI312" s="178"/>
      <c r="AJ312" s="178"/>
      <c r="AK312" s="178"/>
      <c r="AL312" s="178"/>
      <c r="AM312" s="178"/>
      <c r="AN312" s="178"/>
      <c r="AO312" s="178"/>
      <c r="AP312" s="178"/>
      <c r="AQ312" s="178"/>
      <c r="AR312" s="178"/>
      <c r="AS312" s="178"/>
      <c r="AT312" s="178"/>
      <c r="AU312" s="178"/>
      <c r="AV312" s="178"/>
      <c r="AW312" s="178"/>
      <c r="AX312" s="178"/>
      <c r="AY312" s="178"/>
      <c r="AZ312" s="178"/>
      <c r="BA312" s="178"/>
      <c r="BB312" s="178"/>
      <c r="BC312" s="178"/>
    </row>
    <row r="313" ht="15.75" customHeight="1">
      <c r="A313" s="178"/>
      <c r="B313" s="178"/>
      <c r="C313" s="178"/>
      <c r="D313" s="178"/>
      <c r="E313" s="178"/>
      <c r="F313" s="178"/>
      <c r="G313" s="178"/>
      <c r="H313" s="178"/>
      <c r="I313" s="178"/>
      <c r="J313" s="178"/>
      <c r="K313" s="178"/>
      <c r="L313" s="178"/>
      <c r="M313" s="178"/>
      <c r="N313" s="178"/>
      <c r="O313" s="178"/>
      <c r="P313" s="178"/>
      <c r="Q313" s="178"/>
      <c r="R313" s="178"/>
      <c r="S313" s="178"/>
      <c r="T313" s="178"/>
      <c r="U313" s="178"/>
      <c r="V313" s="178"/>
      <c r="W313" s="178"/>
      <c r="X313" s="178"/>
      <c r="Y313" s="178"/>
      <c r="Z313" s="178"/>
      <c r="AA313" s="178"/>
      <c r="AB313" s="178"/>
      <c r="AC313" s="178"/>
      <c r="AD313" s="178"/>
      <c r="AE313" s="178"/>
      <c r="AF313" s="178"/>
      <c r="AG313" s="178"/>
      <c r="AH313" s="178"/>
      <c r="AI313" s="178"/>
      <c r="AJ313" s="178"/>
      <c r="AK313" s="178"/>
      <c r="AL313" s="178"/>
      <c r="AM313" s="178"/>
      <c r="AN313" s="178"/>
      <c r="AO313" s="178"/>
      <c r="AP313" s="178"/>
      <c r="AQ313" s="178"/>
      <c r="AR313" s="178"/>
      <c r="AS313" s="178"/>
      <c r="AT313" s="178"/>
      <c r="AU313" s="178"/>
      <c r="AV313" s="178"/>
      <c r="AW313" s="178"/>
      <c r="AX313" s="178"/>
      <c r="AY313" s="178"/>
      <c r="AZ313" s="178"/>
      <c r="BA313" s="178"/>
      <c r="BB313" s="178"/>
      <c r="BC313" s="178"/>
    </row>
    <row r="314" ht="15.75" customHeight="1">
      <c r="A314" s="178"/>
      <c r="B314" s="178"/>
      <c r="C314" s="178"/>
      <c r="D314" s="178"/>
      <c r="E314" s="178"/>
      <c r="F314" s="178"/>
      <c r="G314" s="178"/>
      <c r="H314" s="178"/>
      <c r="I314" s="178"/>
      <c r="J314" s="178"/>
      <c r="K314" s="178"/>
      <c r="L314" s="178"/>
      <c r="M314" s="178"/>
      <c r="N314" s="178"/>
      <c r="O314" s="178"/>
      <c r="P314" s="178"/>
      <c r="Q314" s="178"/>
      <c r="R314" s="178"/>
      <c r="S314" s="178"/>
      <c r="T314" s="178"/>
      <c r="U314" s="178"/>
      <c r="V314" s="178"/>
      <c r="W314" s="178"/>
      <c r="X314" s="178"/>
      <c r="Y314" s="178"/>
      <c r="Z314" s="178"/>
      <c r="AA314" s="178"/>
      <c r="AB314" s="178"/>
      <c r="AC314" s="178"/>
      <c r="AD314" s="178"/>
      <c r="AE314" s="178"/>
      <c r="AF314" s="178"/>
      <c r="AG314" s="178"/>
      <c r="AH314" s="178"/>
      <c r="AI314" s="178"/>
      <c r="AJ314" s="178"/>
      <c r="AK314" s="178"/>
      <c r="AL314" s="178"/>
      <c r="AM314" s="178"/>
      <c r="AN314" s="178"/>
      <c r="AO314" s="178"/>
      <c r="AP314" s="178"/>
      <c r="AQ314" s="178"/>
      <c r="AR314" s="178"/>
      <c r="AS314" s="178"/>
      <c r="AT314" s="178"/>
      <c r="AU314" s="178"/>
      <c r="AV314" s="178"/>
      <c r="AW314" s="178"/>
      <c r="AX314" s="178"/>
      <c r="AY314" s="178"/>
      <c r="AZ314" s="178"/>
      <c r="BA314" s="178"/>
      <c r="BB314" s="178"/>
      <c r="BC314" s="178"/>
    </row>
    <row r="315" ht="15.75" customHeight="1">
      <c r="A315" s="178"/>
      <c r="B315" s="178"/>
      <c r="C315" s="178"/>
      <c r="D315" s="178"/>
      <c r="E315" s="178"/>
      <c r="F315" s="178"/>
      <c r="G315" s="178"/>
      <c r="H315" s="178"/>
      <c r="I315" s="178"/>
      <c r="J315" s="178"/>
      <c r="K315" s="178"/>
      <c r="L315" s="178"/>
      <c r="M315" s="178"/>
      <c r="N315" s="178"/>
      <c r="O315" s="178"/>
      <c r="P315" s="178"/>
      <c r="Q315" s="178"/>
      <c r="R315" s="178"/>
      <c r="S315" s="178"/>
      <c r="T315" s="178"/>
      <c r="U315" s="178"/>
      <c r="V315" s="178"/>
      <c r="W315" s="178"/>
      <c r="X315" s="178"/>
      <c r="Y315" s="178"/>
      <c r="Z315" s="178"/>
      <c r="AA315" s="178"/>
      <c r="AB315" s="178"/>
      <c r="AC315" s="178"/>
      <c r="AD315" s="178"/>
      <c r="AE315" s="178"/>
      <c r="AF315" s="178"/>
      <c r="AG315" s="178"/>
      <c r="AH315" s="178"/>
      <c r="AI315" s="178"/>
      <c r="AJ315" s="178"/>
      <c r="AK315" s="178"/>
      <c r="AL315" s="178"/>
      <c r="AM315" s="178"/>
      <c r="AN315" s="178"/>
      <c r="AO315" s="178"/>
      <c r="AP315" s="178"/>
      <c r="AQ315" s="178"/>
      <c r="AR315" s="178"/>
      <c r="AS315" s="178"/>
      <c r="AT315" s="178"/>
      <c r="AU315" s="178"/>
      <c r="AV315" s="178"/>
      <c r="AW315" s="178"/>
      <c r="AX315" s="178"/>
      <c r="AY315" s="178"/>
      <c r="AZ315" s="178"/>
      <c r="BA315" s="178"/>
      <c r="BB315" s="178"/>
      <c r="BC315" s="178"/>
    </row>
    <row r="316" ht="15.75" customHeight="1">
      <c r="A316" s="178"/>
      <c r="B316" s="178"/>
      <c r="C316" s="178"/>
      <c r="D316" s="178"/>
      <c r="E316" s="178"/>
      <c r="F316" s="178"/>
      <c r="G316" s="178"/>
      <c r="H316" s="178"/>
      <c r="I316" s="178"/>
      <c r="J316" s="178"/>
      <c r="K316" s="178"/>
      <c r="L316" s="178"/>
      <c r="M316" s="178"/>
      <c r="N316" s="178"/>
      <c r="O316" s="178"/>
      <c r="P316" s="178"/>
      <c r="Q316" s="178"/>
      <c r="R316" s="178"/>
      <c r="S316" s="178"/>
      <c r="T316" s="178"/>
      <c r="U316" s="178"/>
      <c r="V316" s="178"/>
      <c r="W316" s="178"/>
      <c r="X316" s="178"/>
      <c r="Y316" s="178"/>
      <c r="Z316" s="178"/>
      <c r="AA316" s="178"/>
      <c r="AB316" s="178"/>
      <c r="AC316" s="178"/>
      <c r="AD316" s="178"/>
      <c r="AE316" s="178"/>
      <c r="AF316" s="178"/>
      <c r="AG316" s="178"/>
      <c r="AH316" s="178"/>
      <c r="AI316" s="178"/>
      <c r="AJ316" s="178"/>
      <c r="AK316" s="178"/>
      <c r="AL316" s="178"/>
      <c r="AM316" s="178"/>
      <c r="AN316" s="178"/>
      <c r="AO316" s="178"/>
      <c r="AP316" s="178"/>
      <c r="AQ316" s="178"/>
      <c r="AR316" s="178"/>
      <c r="AS316" s="178"/>
      <c r="AT316" s="178"/>
      <c r="AU316" s="178"/>
      <c r="AV316" s="178"/>
      <c r="AW316" s="178"/>
      <c r="AX316" s="178"/>
      <c r="AY316" s="178"/>
      <c r="AZ316" s="178"/>
      <c r="BA316" s="178"/>
      <c r="BB316" s="178"/>
      <c r="BC316" s="178"/>
    </row>
    <row r="317" ht="15.75" customHeight="1">
      <c r="A317" s="178"/>
      <c r="B317" s="178"/>
      <c r="C317" s="178"/>
      <c r="D317" s="178"/>
      <c r="E317" s="178"/>
      <c r="F317" s="178"/>
      <c r="G317" s="178"/>
      <c r="H317" s="178"/>
      <c r="I317" s="178"/>
      <c r="J317" s="178"/>
      <c r="K317" s="178"/>
      <c r="L317" s="178"/>
      <c r="M317" s="178"/>
      <c r="N317" s="178"/>
      <c r="O317" s="178"/>
      <c r="P317" s="178"/>
      <c r="Q317" s="178"/>
      <c r="R317" s="178"/>
      <c r="S317" s="178"/>
      <c r="T317" s="178"/>
      <c r="U317" s="178"/>
      <c r="V317" s="178"/>
      <c r="W317" s="178"/>
      <c r="X317" s="178"/>
      <c r="Y317" s="178"/>
      <c r="Z317" s="178"/>
      <c r="AA317" s="178"/>
      <c r="AB317" s="178"/>
      <c r="AC317" s="178"/>
      <c r="AD317" s="178"/>
      <c r="AE317" s="178"/>
      <c r="AF317" s="178"/>
      <c r="AG317" s="178"/>
      <c r="AH317" s="178"/>
      <c r="AI317" s="178"/>
      <c r="AJ317" s="178"/>
      <c r="AK317" s="178"/>
      <c r="AL317" s="178"/>
      <c r="AM317" s="178"/>
      <c r="AN317" s="178"/>
      <c r="AO317" s="178"/>
      <c r="AP317" s="178"/>
      <c r="AQ317" s="178"/>
      <c r="AR317" s="178"/>
      <c r="AS317" s="178"/>
      <c r="AT317" s="178"/>
      <c r="AU317" s="178"/>
      <c r="AV317" s="178"/>
      <c r="AW317" s="178"/>
      <c r="AX317" s="178"/>
      <c r="AY317" s="178"/>
      <c r="AZ317" s="178"/>
      <c r="BA317" s="178"/>
      <c r="BB317" s="178"/>
      <c r="BC317" s="178"/>
    </row>
    <row r="318" ht="15.75" customHeight="1">
      <c r="A318" s="178"/>
      <c r="B318" s="178"/>
      <c r="C318" s="178"/>
      <c r="D318" s="178"/>
      <c r="E318" s="178"/>
      <c r="F318" s="178"/>
      <c r="G318" s="178"/>
      <c r="H318" s="178"/>
      <c r="I318" s="178"/>
      <c r="J318" s="178"/>
      <c r="K318" s="178"/>
      <c r="L318" s="178"/>
      <c r="M318" s="178"/>
      <c r="N318" s="178"/>
      <c r="O318" s="178"/>
      <c r="P318" s="178"/>
      <c r="Q318" s="178"/>
      <c r="R318" s="178"/>
      <c r="S318" s="178"/>
      <c r="T318" s="178"/>
      <c r="U318" s="178"/>
      <c r="V318" s="178"/>
      <c r="W318" s="178"/>
      <c r="X318" s="178"/>
      <c r="Y318" s="178"/>
      <c r="Z318" s="178"/>
      <c r="AA318" s="178"/>
      <c r="AB318" s="178"/>
      <c r="AC318" s="178"/>
      <c r="AD318" s="178"/>
      <c r="AE318" s="178"/>
      <c r="AF318" s="178"/>
      <c r="AG318" s="178"/>
      <c r="AH318" s="178"/>
      <c r="AI318" s="178"/>
      <c r="AJ318" s="178"/>
      <c r="AK318" s="178"/>
      <c r="AL318" s="178"/>
      <c r="AM318" s="178"/>
      <c r="AN318" s="178"/>
      <c r="AO318" s="178"/>
      <c r="AP318" s="178"/>
      <c r="AQ318" s="178"/>
      <c r="AR318" s="178"/>
      <c r="AS318" s="178"/>
      <c r="AT318" s="178"/>
      <c r="AU318" s="178"/>
      <c r="AV318" s="178"/>
      <c r="AW318" s="178"/>
      <c r="AX318" s="178"/>
      <c r="AY318" s="178"/>
      <c r="AZ318" s="178"/>
      <c r="BA318" s="178"/>
      <c r="BB318" s="178"/>
      <c r="BC318" s="178"/>
    </row>
    <row r="319" ht="15.75" customHeight="1">
      <c r="A319" s="178"/>
      <c r="B319" s="178"/>
      <c r="C319" s="178"/>
      <c r="D319" s="178"/>
      <c r="E319" s="178"/>
      <c r="F319" s="178"/>
      <c r="G319" s="178"/>
      <c r="H319" s="178"/>
      <c r="I319" s="178"/>
      <c r="J319" s="178"/>
      <c r="K319" s="178"/>
      <c r="L319" s="178"/>
      <c r="M319" s="178"/>
      <c r="N319" s="178"/>
      <c r="O319" s="178"/>
      <c r="P319" s="178"/>
      <c r="Q319" s="178"/>
      <c r="R319" s="178"/>
      <c r="S319" s="178"/>
      <c r="T319" s="178"/>
      <c r="U319" s="178"/>
      <c r="V319" s="178"/>
      <c r="W319" s="178"/>
      <c r="X319" s="178"/>
      <c r="Y319" s="178"/>
      <c r="Z319" s="178"/>
      <c r="AA319" s="178"/>
      <c r="AB319" s="178"/>
      <c r="AC319" s="178"/>
      <c r="AD319" s="178"/>
      <c r="AE319" s="178"/>
      <c r="AF319" s="178"/>
      <c r="AG319" s="178"/>
      <c r="AH319" s="178"/>
      <c r="AI319" s="178"/>
      <c r="AJ319" s="178"/>
      <c r="AK319" s="178"/>
      <c r="AL319" s="178"/>
      <c r="AM319" s="178"/>
      <c r="AN319" s="178"/>
      <c r="AO319" s="178"/>
      <c r="AP319" s="178"/>
      <c r="AQ319" s="178"/>
      <c r="AR319" s="178"/>
      <c r="AS319" s="178"/>
      <c r="AT319" s="178"/>
      <c r="AU319" s="178"/>
      <c r="AV319" s="178"/>
      <c r="AW319" s="178"/>
      <c r="AX319" s="178"/>
      <c r="AY319" s="178"/>
      <c r="AZ319" s="178"/>
      <c r="BA319" s="178"/>
      <c r="BB319" s="178"/>
      <c r="BC319" s="178"/>
    </row>
    <row r="320" ht="15.75" customHeight="1">
      <c r="A320" s="178"/>
      <c r="B320" s="178"/>
      <c r="C320" s="178"/>
      <c r="D320" s="178"/>
      <c r="E320" s="178"/>
      <c r="F320" s="178"/>
      <c r="G320" s="178"/>
      <c r="H320" s="178"/>
      <c r="I320" s="178"/>
      <c r="J320" s="178"/>
      <c r="K320" s="178"/>
      <c r="L320" s="178"/>
      <c r="M320" s="178"/>
      <c r="N320" s="178"/>
      <c r="O320" s="178"/>
      <c r="P320" s="178"/>
      <c r="Q320" s="178"/>
      <c r="R320" s="178"/>
      <c r="S320" s="178"/>
      <c r="T320" s="178"/>
      <c r="U320" s="178"/>
      <c r="V320" s="178"/>
      <c r="W320" s="178"/>
      <c r="X320" s="178"/>
      <c r="Y320" s="178"/>
      <c r="Z320" s="178"/>
      <c r="AA320" s="178"/>
      <c r="AB320" s="178"/>
      <c r="AC320" s="178"/>
      <c r="AD320" s="178"/>
      <c r="AE320" s="178"/>
      <c r="AF320" s="178"/>
      <c r="AG320" s="178"/>
      <c r="AH320" s="178"/>
      <c r="AI320" s="178"/>
      <c r="AJ320" s="178"/>
      <c r="AK320" s="178"/>
      <c r="AL320" s="178"/>
      <c r="AM320" s="178"/>
      <c r="AN320" s="178"/>
      <c r="AO320" s="178"/>
      <c r="AP320" s="178"/>
      <c r="AQ320" s="178"/>
      <c r="AR320" s="178"/>
      <c r="AS320" s="178"/>
      <c r="AT320" s="178"/>
      <c r="AU320" s="178"/>
      <c r="AV320" s="178"/>
      <c r="AW320" s="178"/>
      <c r="AX320" s="178"/>
      <c r="AY320" s="178"/>
      <c r="AZ320" s="178"/>
      <c r="BA320" s="178"/>
      <c r="BB320" s="178"/>
      <c r="BC320" s="178"/>
    </row>
    <row r="321" ht="15.75" customHeight="1">
      <c r="A321" s="178"/>
      <c r="B321" s="178"/>
      <c r="C321" s="178"/>
      <c r="D321" s="178"/>
      <c r="E321" s="178"/>
      <c r="F321" s="178"/>
      <c r="G321" s="178"/>
      <c r="H321" s="178"/>
      <c r="I321" s="178"/>
      <c r="J321" s="178"/>
      <c r="K321" s="178"/>
      <c r="L321" s="178"/>
      <c r="M321" s="178"/>
      <c r="N321" s="178"/>
      <c r="O321" s="178"/>
      <c r="P321" s="178"/>
      <c r="Q321" s="178"/>
      <c r="R321" s="178"/>
      <c r="S321" s="178"/>
      <c r="T321" s="178"/>
      <c r="U321" s="178"/>
      <c r="V321" s="178"/>
      <c r="W321" s="178"/>
      <c r="X321" s="178"/>
      <c r="Y321" s="178"/>
      <c r="Z321" s="178"/>
      <c r="AA321" s="178"/>
      <c r="AB321" s="178"/>
      <c r="AC321" s="178"/>
      <c r="AD321" s="178"/>
      <c r="AE321" s="178"/>
      <c r="AF321" s="178"/>
      <c r="AG321" s="178"/>
      <c r="AH321" s="178"/>
      <c r="AI321" s="178"/>
      <c r="AJ321" s="178"/>
      <c r="AK321" s="178"/>
      <c r="AL321" s="178"/>
      <c r="AM321" s="178"/>
      <c r="AN321" s="178"/>
      <c r="AO321" s="178"/>
      <c r="AP321" s="178"/>
      <c r="AQ321" s="178"/>
      <c r="AR321" s="178"/>
      <c r="AS321" s="178"/>
      <c r="AT321" s="178"/>
      <c r="AU321" s="178"/>
      <c r="AV321" s="178"/>
      <c r="AW321" s="178"/>
      <c r="AX321" s="178"/>
      <c r="AY321" s="178"/>
      <c r="AZ321" s="178"/>
      <c r="BA321" s="178"/>
      <c r="BB321" s="178"/>
      <c r="BC321" s="178"/>
    </row>
    <row r="322" ht="15.75" customHeight="1">
      <c r="A322" s="178"/>
      <c r="B322" s="178"/>
      <c r="C322" s="178"/>
      <c r="D322" s="178"/>
      <c r="E322" s="178"/>
      <c r="F322" s="178"/>
      <c r="G322" s="178"/>
      <c r="H322" s="178"/>
      <c r="I322" s="178"/>
      <c r="J322" s="178"/>
      <c r="K322" s="178"/>
      <c r="L322" s="178"/>
      <c r="M322" s="178"/>
      <c r="N322" s="178"/>
      <c r="O322" s="178"/>
      <c r="P322" s="178"/>
      <c r="Q322" s="178"/>
      <c r="R322" s="178"/>
      <c r="S322" s="178"/>
      <c r="T322" s="178"/>
      <c r="U322" s="178"/>
      <c r="V322" s="178"/>
      <c r="W322" s="178"/>
      <c r="X322" s="178"/>
      <c r="Y322" s="178"/>
      <c r="Z322" s="178"/>
      <c r="AA322" s="178"/>
      <c r="AB322" s="178"/>
      <c r="AC322" s="178"/>
      <c r="AD322" s="178"/>
      <c r="AE322" s="178"/>
      <c r="AF322" s="178"/>
      <c r="AG322" s="178"/>
      <c r="AH322" s="178"/>
      <c r="AI322" s="178"/>
      <c r="AJ322" s="178"/>
      <c r="AK322" s="178"/>
      <c r="AL322" s="178"/>
      <c r="AM322" s="178"/>
      <c r="AN322" s="178"/>
      <c r="AO322" s="178"/>
      <c r="AP322" s="178"/>
      <c r="AQ322" s="178"/>
      <c r="AR322" s="178"/>
      <c r="AS322" s="178"/>
      <c r="AT322" s="178"/>
      <c r="AU322" s="178"/>
      <c r="AV322" s="178"/>
      <c r="AW322" s="178"/>
      <c r="AX322" s="178"/>
      <c r="AY322" s="178"/>
      <c r="AZ322" s="178"/>
      <c r="BA322" s="178"/>
      <c r="BB322" s="178"/>
      <c r="BC322" s="178"/>
    </row>
    <row r="323" ht="15.75" customHeight="1">
      <c r="A323" s="178"/>
      <c r="B323" s="178"/>
      <c r="C323" s="178"/>
      <c r="D323" s="178"/>
      <c r="E323" s="178"/>
      <c r="F323" s="178"/>
      <c r="G323" s="178"/>
      <c r="H323" s="178"/>
      <c r="I323" s="178"/>
      <c r="J323" s="178"/>
      <c r="K323" s="178"/>
      <c r="L323" s="178"/>
      <c r="M323" s="178"/>
      <c r="N323" s="178"/>
      <c r="O323" s="178"/>
      <c r="P323" s="178"/>
      <c r="Q323" s="178"/>
      <c r="R323" s="178"/>
      <c r="S323" s="178"/>
      <c r="T323" s="178"/>
      <c r="U323" s="178"/>
      <c r="V323" s="178"/>
      <c r="W323" s="178"/>
      <c r="X323" s="178"/>
      <c r="Y323" s="178"/>
      <c r="Z323" s="178"/>
      <c r="AA323" s="178"/>
      <c r="AB323" s="178"/>
      <c r="AC323" s="178"/>
      <c r="AD323" s="178"/>
      <c r="AE323" s="178"/>
      <c r="AF323" s="178"/>
      <c r="AG323" s="178"/>
      <c r="AH323" s="178"/>
      <c r="AI323" s="178"/>
      <c r="AJ323" s="178"/>
      <c r="AK323" s="178"/>
      <c r="AL323" s="178"/>
      <c r="AM323" s="178"/>
      <c r="AN323" s="178"/>
      <c r="AO323" s="178"/>
      <c r="AP323" s="178"/>
      <c r="AQ323" s="178"/>
      <c r="AR323" s="178"/>
      <c r="AS323" s="178"/>
      <c r="AT323" s="178"/>
      <c r="AU323" s="178"/>
      <c r="AV323" s="178"/>
      <c r="AW323" s="178"/>
      <c r="AX323" s="178"/>
      <c r="AY323" s="178"/>
      <c r="AZ323" s="178"/>
      <c r="BA323" s="178"/>
      <c r="BB323" s="178"/>
      <c r="BC323" s="178"/>
    </row>
    <row r="324" ht="15.75" customHeight="1">
      <c r="A324" s="178"/>
      <c r="B324" s="178"/>
      <c r="C324" s="178"/>
      <c r="D324" s="178"/>
      <c r="E324" s="178"/>
      <c r="F324" s="178"/>
      <c r="G324" s="178"/>
      <c r="H324" s="178"/>
      <c r="I324" s="178"/>
      <c r="J324" s="178"/>
      <c r="K324" s="178"/>
      <c r="L324" s="178"/>
      <c r="M324" s="178"/>
      <c r="N324" s="178"/>
      <c r="O324" s="178"/>
      <c r="P324" s="178"/>
      <c r="Q324" s="178"/>
      <c r="R324" s="178"/>
      <c r="S324" s="178"/>
      <c r="T324" s="178"/>
      <c r="U324" s="178"/>
      <c r="V324" s="178"/>
      <c r="W324" s="178"/>
      <c r="X324" s="178"/>
      <c r="Y324" s="178"/>
      <c r="Z324" s="178"/>
      <c r="AA324" s="178"/>
      <c r="AB324" s="178"/>
      <c r="AC324" s="178"/>
      <c r="AD324" s="178"/>
      <c r="AE324" s="178"/>
      <c r="AF324" s="178"/>
      <c r="AG324" s="178"/>
      <c r="AH324" s="178"/>
      <c r="AI324" s="178"/>
      <c r="AJ324" s="178"/>
      <c r="AK324" s="178"/>
      <c r="AL324" s="178"/>
      <c r="AM324" s="178"/>
      <c r="AN324" s="178"/>
      <c r="AO324" s="178"/>
      <c r="AP324" s="178"/>
      <c r="AQ324" s="178"/>
      <c r="AR324" s="178"/>
      <c r="AS324" s="178"/>
      <c r="AT324" s="178"/>
      <c r="AU324" s="178"/>
      <c r="AV324" s="178"/>
      <c r="AW324" s="178"/>
      <c r="AX324" s="178"/>
      <c r="AY324" s="178"/>
      <c r="AZ324" s="178"/>
      <c r="BA324" s="178"/>
      <c r="BB324" s="178"/>
      <c r="BC324" s="178"/>
    </row>
    <row r="325" ht="15.75" customHeight="1">
      <c r="A325" s="178"/>
      <c r="B325" s="178"/>
      <c r="C325" s="178"/>
      <c r="D325" s="178"/>
      <c r="E325" s="178"/>
      <c r="F325" s="178"/>
      <c r="G325" s="178"/>
      <c r="H325" s="178"/>
      <c r="I325" s="178"/>
      <c r="J325" s="178"/>
      <c r="K325" s="178"/>
      <c r="L325" s="178"/>
      <c r="M325" s="178"/>
      <c r="N325" s="178"/>
      <c r="O325" s="178"/>
      <c r="P325" s="178"/>
      <c r="Q325" s="178"/>
      <c r="R325" s="178"/>
      <c r="S325" s="178"/>
      <c r="T325" s="178"/>
      <c r="U325" s="178"/>
      <c r="V325" s="178"/>
      <c r="W325" s="178"/>
      <c r="X325" s="178"/>
      <c r="Y325" s="178"/>
      <c r="Z325" s="178"/>
      <c r="AA325" s="178"/>
      <c r="AB325" s="178"/>
      <c r="AC325" s="178"/>
      <c r="AD325" s="178"/>
      <c r="AE325" s="178"/>
      <c r="AF325" s="178"/>
      <c r="AG325" s="178"/>
      <c r="AH325" s="178"/>
      <c r="AI325" s="178"/>
      <c r="AJ325" s="178"/>
      <c r="AK325" s="178"/>
      <c r="AL325" s="178"/>
      <c r="AM325" s="178"/>
      <c r="AN325" s="178"/>
      <c r="AO325" s="178"/>
      <c r="AP325" s="178"/>
      <c r="AQ325" s="178"/>
      <c r="AR325" s="178"/>
      <c r="AS325" s="178"/>
      <c r="AT325" s="178"/>
      <c r="AU325" s="178"/>
      <c r="AV325" s="178"/>
      <c r="AW325" s="178"/>
      <c r="AX325" s="178"/>
      <c r="AY325" s="178"/>
      <c r="AZ325" s="178"/>
      <c r="BA325" s="178"/>
      <c r="BB325" s="178"/>
      <c r="BC325" s="178"/>
    </row>
    <row r="326" ht="15.75" customHeight="1">
      <c r="A326" s="178"/>
      <c r="B326" s="178"/>
      <c r="C326" s="178"/>
      <c r="D326" s="178"/>
      <c r="E326" s="178"/>
      <c r="F326" s="178"/>
      <c r="G326" s="178"/>
      <c r="H326" s="178"/>
      <c r="I326" s="178"/>
      <c r="J326" s="178"/>
      <c r="K326" s="178"/>
      <c r="L326" s="178"/>
      <c r="M326" s="178"/>
      <c r="N326" s="178"/>
      <c r="O326" s="178"/>
      <c r="P326" s="178"/>
      <c r="Q326" s="178"/>
      <c r="R326" s="178"/>
      <c r="S326" s="178"/>
      <c r="T326" s="178"/>
      <c r="U326" s="178"/>
      <c r="V326" s="178"/>
      <c r="W326" s="178"/>
      <c r="X326" s="178"/>
      <c r="Y326" s="178"/>
      <c r="Z326" s="178"/>
      <c r="AA326" s="178"/>
      <c r="AB326" s="178"/>
      <c r="AC326" s="178"/>
      <c r="AD326" s="178"/>
      <c r="AE326" s="178"/>
      <c r="AF326" s="178"/>
      <c r="AG326" s="178"/>
      <c r="AH326" s="178"/>
      <c r="AI326" s="178"/>
      <c r="AJ326" s="178"/>
      <c r="AK326" s="178"/>
      <c r="AL326" s="178"/>
      <c r="AM326" s="178"/>
      <c r="AN326" s="178"/>
      <c r="AO326" s="178"/>
      <c r="AP326" s="178"/>
      <c r="AQ326" s="178"/>
      <c r="AR326" s="178"/>
      <c r="AS326" s="178"/>
      <c r="AT326" s="178"/>
      <c r="AU326" s="178"/>
      <c r="AV326" s="178"/>
      <c r="AW326" s="178"/>
      <c r="AX326" s="178"/>
      <c r="AY326" s="178"/>
      <c r="AZ326" s="178"/>
      <c r="BA326" s="178"/>
      <c r="BB326" s="178"/>
      <c r="BC326" s="178"/>
    </row>
    <row r="327" ht="15.75" customHeight="1">
      <c r="A327" s="178"/>
      <c r="B327" s="178"/>
      <c r="C327" s="178"/>
      <c r="D327" s="178"/>
      <c r="E327" s="178"/>
      <c r="F327" s="178"/>
      <c r="G327" s="178"/>
      <c r="H327" s="178"/>
      <c r="I327" s="178"/>
      <c r="J327" s="178"/>
      <c r="K327" s="178"/>
      <c r="L327" s="178"/>
      <c r="M327" s="178"/>
      <c r="N327" s="178"/>
      <c r="O327" s="178"/>
      <c r="P327" s="178"/>
      <c r="Q327" s="178"/>
      <c r="R327" s="178"/>
      <c r="S327" s="178"/>
      <c r="T327" s="178"/>
      <c r="U327" s="178"/>
      <c r="V327" s="178"/>
      <c r="W327" s="178"/>
      <c r="X327" s="178"/>
      <c r="Y327" s="178"/>
      <c r="Z327" s="178"/>
      <c r="AA327" s="178"/>
      <c r="AB327" s="178"/>
      <c r="AC327" s="178"/>
      <c r="AD327" s="178"/>
      <c r="AE327" s="178"/>
      <c r="AF327" s="178"/>
      <c r="AG327" s="178"/>
      <c r="AH327" s="178"/>
      <c r="AI327" s="178"/>
      <c r="AJ327" s="178"/>
      <c r="AK327" s="178"/>
      <c r="AL327" s="178"/>
      <c r="AM327" s="178"/>
      <c r="AN327" s="178"/>
      <c r="AO327" s="178"/>
      <c r="AP327" s="178"/>
      <c r="AQ327" s="178"/>
      <c r="AR327" s="178"/>
      <c r="AS327" s="178"/>
      <c r="AT327" s="178"/>
      <c r="AU327" s="178"/>
      <c r="AV327" s="178"/>
      <c r="AW327" s="178"/>
      <c r="AX327" s="178"/>
      <c r="AY327" s="178"/>
      <c r="AZ327" s="178"/>
      <c r="BA327" s="178"/>
      <c r="BB327" s="178"/>
      <c r="BC327" s="178"/>
    </row>
    <row r="328" ht="15.75" customHeight="1">
      <c r="A328" s="178"/>
      <c r="B328" s="178"/>
      <c r="C328" s="178"/>
      <c r="D328" s="178"/>
      <c r="E328" s="178"/>
      <c r="F328" s="178"/>
      <c r="G328" s="178"/>
      <c r="H328" s="178"/>
      <c r="I328" s="178"/>
      <c r="J328" s="178"/>
      <c r="K328" s="178"/>
      <c r="L328" s="178"/>
      <c r="M328" s="178"/>
      <c r="N328" s="178"/>
      <c r="O328" s="178"/>
      <c r="P328" s="178"/>
      <c r="Q328" s="178"/>
      <c r="R328" s="178"/>
      <c r="S328" s="178"/>
      <c r="T328" s="178"/>
      <c r="U328" s="178"/>
      <c r="V328" s="178"/>
      <c r="W328" s="178"/>
      <c r="X328" s="178"/>
      <c r="Y328" s="178"/>
      <c r="Z328" s="178"/>
      <c r="AA328" s="178"/>
      <c r="AB328" s="178"/>
      <c r="AC328" s="178"/>
      <c r="AD328" s="178"/>
      <c r="AE328" s="178"/>
      <c r="AF328" s="178"/>
      <c r="AG328" s="178"/>
      <c r="AH328" s="178"/>
      <c r="AI328" s="178"/>
      <c r="AJ328" s="178"/>
      <c r="AK328" s="178"/>
      <c r="AL328" s="178"/>
      <c r="AM328" s="178"/>
      <c r="AN328" s="178"/>
      <c r="AO328" s="178"/>
      <c r="AP328" s="178"/>
      <c r="AQ328" s="178"/>
      <c r="AR328" s="178"/>
      <c r="AS328" s="178"/>
      <c r="AT328" s="178"/>
      <c r="AU328" s="178"/>
      <c r="AV328" s="178"/>
      <c r="AW328" s="178"/>
      <c r="AX328" s="178"/>
      <c r="AY328" s="178"/>
      <c r="AZ328" s="178"/>
      <c r="BA328" s="178"/>
      <c r="BB328" s="178"/>
      <c r="BC328" s="178"/>
    </row>
    <row r="329" ht="15.75" customHeight="1">
      <c r="A329" s="178"/>
      <c r="B329" s="178"/>
      <c r="C329" s="178"/>
      <c r="D329" s="178"/>
      <c r="E329" s="178"/>
      <c r="F329" s="178"/>
      <c r="G329" s="178"/>
      <c r="H329" s="178"/>
      <c r="I329" s="178"/>
      <c r="J329" s="178"/>
      <c r="K329" s="178"/>
      <c r="L329" s="178"/>
      <c r="M329" s="178"/>
      <c r="N329" s="178"/>
      <c r="O329" s="178"/>
      <c r="P329" s="178"/>
      <c r="Q329" s="178"/>
      <c r="R329" s="178"/>
      <c r="S329" s="178"/>
      <c r="T329" s="178"/>
      <c r="U329" s="178"/>
      <c r="V329" s="178"/>
      <c r="W329" s="178"/>
      <c r="X329" s="178"/>
      <c r="Y329" s="178"/>
      <c r="Z329" s="178"/>
      <c r="AA329" s="178"/>
      <c r="AB329" s="178"/>
      <c r="AC329" s="178"/>
      <c r="AD329" s="178"/>
      <c r="AE329" s="178"/>
      <c r="AF329" s="178"/>
      <c r="AG329" s="178"/>
      <c r="AH329" s="178"/>
      <c r="AI329" s="178"/>
      <c r="AJ329" s="178"/>
      <c r="AK329" s="178"/>
      <c r="AL329" s="178"/>
      <c r="AM329" s="178"/>
      <c r="AN329" s="178"/>
      <c r="AO329" s="178"/>
      <c r="AP329" s="178"/>
      <c r="AQ329" s="178"/>
      <c r="AR329" s="178"/>
      <c r="AS329" s="178"/>
      <c r="AT329" s="178"/>
      <c r="AU329" s="178"/>
      <c r="AV329" s="178"/>
      <c r="AW329" s="178"/>
      <c r="AX329" s="178"/>
      <c r="AY329" s="178"/>
      <c r="AZ329" s="178"/>
      <c r="BA329" s="178"/>
      <c r="BB329" s="178"/>
      <c r="BC329" s="178"/>
    </row>
    <row r="330" ht="15.75" customHeight="1">
      <c r="A330" s="178"/>
      <c r="B330" s="178"/>
      <c r="C330" s="178"/>
      <c r="D330" s="178"/>
      <c r="E330" s="178"/>
      <c r="F330" s="178"/>
      <c r="G330" s="178"/>
      <c r="H330" s="178"/>
      <c r="I330" s="178"/>
      <c r="J330" s="178"/>
      <c r="K330" s="178"/>
      <c r="L330" s="178"/>
      <c r="M330" s="178"/>
      <c r="N330" s="178"/>
      <c r="O330" s="178"/>
      <c r="P330" s="178"/>
      <c r="Q330" s="178"/>
      <c r="R330" s="178"/>
      <c r="S330" s="178"/>
      <c r="T330" s="178"/>
      <c r="U330" s="178"/>
      <c r="V330" s="178"/>
      <c r="W330" s="178"/>
      <c r="X330" s="178"/>
      <c r="Y330" s="178"/>
      <c r="Z330" s="178"/>
      <c r="AA330" s="178"/>
      <c r="AB330" s="178"/>
      <c r="AC330" s="178"/>
      <c r="AD330" s="178"/>
      <c r="AE330" s="178"/>
      <c r="AF330" s="178"/>
      <c r="AG330" s="178"/>
      <c r="AH330" s="178"/>
      <c r="AI330" s="178"/>
      <c r="AJ330" s="178"/>
      <c r="AK330" s="178"/>
      <c r="AL330" s="178"/>
      <c r="AM330" s="178"/>
      <c r="AN330" s="178"/>
      <c r="AO330" s="178"/>
      <c r="AP330" s="178"/>
      <c r="AQ330" s="178"/>
      <c r="AR330" s="178"/>
      <c r="AS330" s="178"/>
      <c r="AT330" s="178"/>
      <c r="AU330" s="178"/>
      <c r="AV330" s="178"/>
      <c r="AW330" s="178"/>
      <c r="AX330" s="178"/>
      <c r="AY330" s="178"/>
      <c r="AZ330" s="178"/>
      <c r="BA330" s="178"/>
      <c r="BB330" s="178"/>
      <c r="BC330" s="178"/>
    </row>
    <row r="331" ht="15.75" customHeight="1">
      <c r="A331" s="178"/>
      <c r="B331" s="178"/>
      <c r="C331" s="178"/>
      <c r="D331" s="178"/>
      <c r="E331" s="178"/>
      <c r="F331" s="178"/>
      <c r="G331" s="178"/>
      <c r="H331" s="178"/>
      <c r="I331" s="178"/>
      <c r="J331" s="178"/>
      <c r="K331" s="178"/>
      <c r="L331" s="178"/>
      <c r="M331" s="178"/>
      <c r="N331" s="178"/>
      <c r="O331" s="178"/>
      <c r="P331" s="178"/>
      <c r="Q331" s="178"/>
      <c r="R331" s="178"/>
      <c r="S331" s="178"/>
      <c r="T331" s="178"/>
      <c r="U331" s="178"/>
      <c r="V331" s="178"/>
      <c r="W331" s="178"/>
      <c r="X331" s="178"/>
      <c r="Y331" s="178"/>
      <c r="Z331" s="178"/>
      <c r="AA331" s="178"/>
      <c r="AB331" s="178"/>
      <c r="AC331" s="178"/>
      <c r="AD331" s="178"/>
      <c r="AE331" s="178"/>
      <c r="AF331" s="178"/>
      <c r="AG331" s="178"/>
      <c r="AH331" s="178"/>
      <c r="AI331" s="178"/>
      <c r="AJ331" s="178"/>
      <c r="AK331" s="178"/>
      <c r="AL331" s="178"/>
      <c r="AM331" s="178"/>
      <c r="AN331" s="178"/>
      <c r="AO331" s="178"/>
      <c r="AP331" s="178"/>
      <c r="AQ331" s="178"/>
      <c r="AR331" s="178"/>
      <c r="AS331" s="178"/>
      <c r="AT331" s="178"/>
      <c r="AU331" s="178"/>
      <c r="AV331" s="178"/>
      <c r="AW331" s="178"/>
      <c r="AX331" s="178"/>
      <c r="AY331" s="178"/>
      <c r="AZ331" s="178"/>
      <c r="BA331" s="178"/>
      <c r="BB331" s="178"/>
      <c r="BC331" s="178"/>
    </row>
    <row r="332" ht="15.75" customHeight="1">
      <c r="A332" s="178"/>
      <c r="B332" s="178"/>
      <c r="C332" s="178"/>
      <c r="D332" s="178"/>
      <c r="E332" s="178"/>
      <c r="F332" s="178"/>
      <c r="G332" s="178"/>
      <c r="H332" s="178"/>
      <c r="I332" s="178"/>
      <c r="J332" s="178"/>
      <c r="K332" s="178"/>
      <c r="L332" s="178"/>
      <c r="M332" s="178"/>
      <c r="N332" s="178"/>
      <c r="O332" s="178"/>
      <c r="P332" s="178"/>
      <c r="Q332" s="178"/>
      <c r="R332" s="178"/>
      <c r="S332" s="178"/>
      <c r="T332" s="178"/>
      <c r="U332" s="178"/>
      <c r="V332" s="178"/>
      <c r="W332" s="178"/>
      <c r="X332" s="178"/>
      <c r="Y332" s="178"/>
      <c r="Z332" s="178"/>
      <c r="AA332" s="178"/>
      <c r="AB332" s="178"/>
      <c r="AC332" s="178"/>
      <c r="AD332" s="178"/>
      <c r="AE332" s="178"/>
      <c r="AF332" s="178"/>
      <c r="AG332" s="178"/>
      <c r="AH332" s="178"/>
      <c r="AI332" s="178"/>
      <c r="AJ332" s="178"/>
      <c r="AK332" s="178"/>
      <c r="AL332" s="178"/>
      <c r="AM332" s="178"/>
      <c r="AN332" s="178"/>
      <c r="AO332" s="178"/>
      <c r="AP332" s="178"/>
      <c r="AQ332" s="178"/>
      <c r="AR332" s="178"/>
      <c r="AS332" s="178"/>
      <c r="AT332" s="178"/>
      <c r="AU332" s="178"/>
      <c r="AV332" s="178"/>
      <c r="AW332" s="178"/>
      <c r="AX332" s="178"/>
      <c r="AY332" s="178"/>
      <c r="AZ332" s="178"/>
      <c r="BA332" s="178"/>
      <c r="BB332" s="178"/>
      <c r="BC332" s="178"/>
    </row>
    <row r="333" ht="15.75" customHeight="1">
      <c r="A333" s="178"/>
      <c r="B333" s="178"/>
      <c r="C333" s="178"/>
      <c r="D333" s="178"/>
      <c r="E333" s="178"/>
      <c r="F333" s="178"/>
      <c r="G333" s="178"/>
      <c r="H333" s="178"/>
      <c r="I333" s="178"/>
      <c r="J333" s="178"/>
      <c r="K333" s="178"/>
      <c r="L333" s="178"/>
      <c r="M333" s="178"/>
      <c r="N333" s="178"/>
      <c r="O333" s="178"/>
      <c r="P333" s="178"/>
      <c r="Q333" s="178"/>
      <c r="R333" s="178"/>
      <c r="S333" s="178"/>
      <c r="T333" s="178"/>
      <c r="U333" s="178"/>
      <c r="V333" s="178"/>
      <c r="W333" s="178"/>
      <c r="X333" s="178"/>
      <c r="Y333" s="178"/>
      <c r="Z333" s="178"/>
      <c r="AA333" s="178"/>
      <c r="AB333" s="178"/>
      <c r="AC333" s="178"/>
      <c r="AD333" s="178"/>
      <c r="AE333" s="178"/>
      <c r="AF333" s="178"/>
      <c r="AG333" s="178"/>
      <c r="AH333" s="178"/>
      <c r="AI333" s="178"/>
      <c r="AJ333" s="178"/>
      <c r="AK333" s="178"/>
      <c r="AL333" s="178"/>
      <c r="AM333" s="178"/>
      <c r="AN333" s="178"/>
      <c r="AO333" s="178"/>
      <c r="AP333" s="178"/>
      <c r="AQ333" s="178"/>
      <c r="AR333" s="178"/>
      <c r="AS333" s="178"/>
      <c r="AT333" s="178"/>
      <c r="AU333" s="178"/>
      <c r="AV333" s="178"/>
      <c r="AW333" s="178"/>
      <c r="AX333" s="178"/>
      <c r="AY333" s="178"/>
      <c r="AZ333" s="178"/>
      <c r="BA333" s="178"/>
      <c r="BB333" s="178"/>
      <c r="BC333" s="178"/>
    </row>
    <row r="334" ht="15.75" customHeight="1">
      <c r="A334" s="178"/>
      <c r="B334" s="178"/>
      <c r="C334" s="178"/>
      <c r="D334" s="178"/>
      <c r="E334" s="178"/>
      <c r="F334" s="178"/>
      <c r="G334" s="178"/>
      <c r="H334" s="178"/>
      <c r="I334" s="178"/>
      <c r="J334" s="178"/>
      <c r="K334" s="178"/>
      <c r="L334" s="178"/>
      <c r="M334" s="178"/>
      <c r="N334" s="178"/>
      <c r="O334" s="178"/>
      <c r="P334" s="178"/>
      <c r="Q334" s="178"/>
      <c r="R334" s="178"/>
      <c r="S334" s="178"/>
      <c r="T334" s="178"/>
      <c r="U334" s="178"/>
      <c r="V334" s="178"/>
      <c r="W334" s="178"/>
      <c r="X334" s="178"/>
      <c r="Y334" s="178"/>
      <c r="Z334" s="178"/>
      <c r="AA334" s="178"/>
      <c r="AB334" s="178"/>
      <c r="AC334" s="178"/>
      <c r="AD334" s="178"/>
      <c r="AE334" s="178"/>
      <c r="AF334" s="178"/>
      <c r="AG334" s="178"/>
      <c r="AH334" s="178"/>
      <c r="AI334" s="178"/>
      <c r="AJ334" s="178"/>
      <c r="AK334" s="178"/>
      <c r="AL334" s="178"/>
      <c r="AM334" s="178"/>
      <c r="AN334" s="178"/>
      <c r="AO334" s="178"/>
      <c r="AP334" s="178"/>
      <c r="AQ334" s="178"/>
      <c r="AR334" s="178"/>
      <c r="AS334" s="178"/>
      <c r="AT334" s="178"/>
      <c r="AU334" s="178"/>
      <c r="AV334" s="178"/>
      <c r="AW334" s="178"/>
      <c r="AX334" s="178"/>
      <c r="AY334" s="178"/>
      <c r="AZ334" s="178"/>
      <c r="BA334" s="178"/>
      <c r="BB334" s="178"/>
      <c r="BC334" s="178"/>
    </row>
    <row r="335" ht="15.75" customHeight="1">
      <c r="A335" s="178"/>
      <c r="B335" s="178"/>
      <c r="C335" s="178"/>
      <c r="D335" s="178"/>
      <c r="E335" s="178"/>
      <c r="F335" s="178"/>
      <c r="G335" s="178"/>
      <c r="H335" s="178"/>
      <c r="I335" s="178"/>
      <c r="J335" s="178"/>
      <c r="K335" s="178"/>
      <c r="L335" s="178"/>
      <c r="M335" s="178"/>
      <c r="N335" s="178"/>
      <c r="O335" s="178"/>
      <c r="P335" s="178"/>
      <c r="Q335" s="178"/>
      <c r="R335" s="178"/>
      <c r="S335" s="178"/>
      <c r="T335" s="178"/>
      <c r="U335" s="178"/>
      <c r="V335" s="178"/>
      <c r="W335" s="178"/>
      <c r="X335" s="178"/>
      <c r="Y335" s="178"/>
      <c r="Z335" s="178"/>
      <c r="AA335" s="178"/>
      <c r="AB335" s="178"/>
      <c r="AC335" s="178"/>
      <c r="AD335" s="178"/>
      <c r="AE335" s="178"/>
      <c r="AF335" s="178"/>
      <c r="AG335" s="178"/>
      <c r="AH335" s="178"/>
      <c r="AI335" s="178"/>
      <c r="AJ335" s="178"/>
      <c r="AK335" s="178"/>
      <c r="AL335" s="178"/>
      <c r="AM335" s="178"/>
      <c r="AN335" s="178"/>
      <c r="AO335" s="178"/>
      <c r="AP335" s="178"/>
      <c r="AQ335" s="178"/>
      <c r="AR335" s="178"/>
      <c r="AS335" s="178"/>
      <c r="AT335" s="178"/>
      <c r="AU335" s="178"/>
      <c r="AV335" s="178"/>
      <c r="AW335" s="178"/>
      <c r="AX335" s="178"/>
      <c r="AY335" s="178"/>
      <c r="AZ335" s="178"/>
      <c r="BA335" s="178"/>
      <c r="BB335" s="178"/>
      <c r="BC335" s="178"/>
    </row>
    <row r="336" ht="15.75" customHeight="1">
      <c r="A336" s="178"/>
      <c r="B336" s="178"/>
      <c r="C336" s="178"/>
      <c r="D336" s="178"/>
      <c r="E336" s="178"/>
      <c r="F336" s="178"/>
      <c r="G336" s="178"/>
      <c r="H336" s="178"/>
      <c r="I336" s="178"/>
      <c r="J336" s="178"/>
      <c r="K336" s="178"/>
      <c r="L336" s="178"/>
      <c r="M336" s="178"/>
      <c r="N336" s="178"/>
      <c r="O336" s="178"/>
      <c r="P336" s="178"/>
      <c r="Q336" s="178"/>
      <c r="R336" s="178"/>
      <c r="S336" s="178"/>
      <c r="T336" s="178"/>
      <c r="U336" s="178"/>
      <c r="V336" s="178"/>
      <c r="W336" s="178"/>
      <c r="X336" s="178"/>
      <c r="Y336" s="178"/>
      <c r="Z336" s="178"/>
      <c r="AA336" s="178"/>
      <c r="AB336" s="178"/>
      <c r="AC336" s="178"/>
      <c r="AD336" s="178"/>
      <c r="AE336" s="178"/>
      <c r="AF336" s="178"/>
      <c r="AG336" s="178"/>
      <c r="AH336" s="178"/>
      <c r="AI336" s="178"/>
      <c r="AJ336" s="178"/>
      <c r="AK336" s="178"/>
      <c r="AL336" s="178"/>
      <c r="AM336" s="178"/>
      <c r="AN336" s="178"/>
      <c r="AO336" s="178"/>
      <c r="AP336" s="178"/>
      <c r="AQ336" s="178"/>
      <c r="AR336" s="178"/>
      <c r="AS336" s="178"/>
      <c r="AT336" s="178"/>
      <c r="AU336" s="178"/>
      <c r="AV336" s="178"/>
      <c r="AW336" s="178"/>
      <c r="AX336" s="178"/>
      <c r="AY336" s="178"/>
      <c r="AZ336" s="178"/>
      <c r="BA336" s="178"/>
      <c r="BB336" s="178"/>
      <c r="BC336" s="178"/>
    </row>
    <row r="337" ht="15.75" customHeight="1">
      <c r="A337" s="178"/>
      <c r="B337" s="178"/>
      <c r="C337" s="178"/>
      <c r="D337" s="178"/>
      <c r="E337" s="178"/>
      <c r="F337" s="178"/>
      <c r="G337" s="178"/>
      <c r="H337" s="178"/>
      <c r="I337" s="178"/>
      <c r="J337" s="178"/>
      <c r="K337" s="178"/>
      <c r="L337" s="178"/>
      <c r="M337" s="178"/>
      <c r="N337" s="178"/>
      <c r="O337" s="178"/>
      <c r="P337" s="178"/>
      <c r="Q337" s="178"/>
      <c r="R337" s="178"/>
      <c r="S337" s="178"/>
      <c r="T337" s="178"/>
      <c r="U337" s="178"/>
      <c r="V337" s="178"/>
      <c r="W337" s="178"/>
      <c r="X337" s="178"/>
      <c r="Y337" s="178"/>
      <c r="Z337" s="178"/>
      <c r="AA337" s="178"/>
      <c r="AB337" s="178"/>
      <c r="AC337" s="178"/>
      <c r="AD337" s="178"/>
      <c r="AE337" s="178"/>
      <c r="AF337" s="178"/>
      <c r="AG337" s="178"/>
      <c r="AH337" s="178"/>
      <c r="AI337" s="178"/>
      <c r="AJ337" s="178"/>
      <c r="AK337" s="178"/>
      <c r="AL337" s="178"/>
      <c r="AM337" s="178"/>
      <c r="AN337" s="178"/>
      <c r="AO337" s="178"/>
      <c r="AP337" s="178"/>
      <c r="AQ337" s="178"/>
      <c r="AR337" s="178"/>
      <c r="AS337" s="178"/>
      <c r="AT337" s="178"/>
      <c r="AU337" s="178"/>
      <c r="AV337" s="178"/>
      <c r="AW337" s="178"/>
      <c r="AX337" s="178"/>
      <c r="AY337" s="178"/>
      <c r="AZ337" s="178"/>
      <c r="BA337" s="178"/>
      <c r="BB337" s="178"/>
      <c r="BC337" s="178"/>
    </row>
    <row r="338" ht="15.75" customHeight="1">
      <c r="A338" s="178"/>
      <c r="B338" s="178"/>
      <c r="C338" s="178"/>
      <c r="D338" s="178"/>
      <c r="E338" s="178"/>
      <c r="F338" s="178"/>
      <c r="G338" s="178"/>
      <c r="H338" s="178"/>
      <c r="I338" s="178"/>
      <c r="J338" s="178"/>
      <c r="K338" s="178"/>
      <c r="L338" s="178"/>
      <c r="M338" s="178"/>
      <c r="N338" s="178"/>
      <c r="O338" s="178"/>
      <c r="P338" s="178"/>
      <c r="Q338" s="178"/>
      <c r="R338" s="178"/>
      <c r="S338" s="178"/>
      <c r="T338" s="178"/>
      <c r="U338" s="178"/>
      <c r="V338" s="178"/>
      <c r="W338" s="178"/>
      <c r="X338" s="178"/>
      <c r="Y338" s="178"/>
      <c r="Z338" s="178"/>
      <c r="AA338" s="178"/>
      <c r="AB338" s="178"/>
      <c r="AC338" s="178"/>
      <c r="AD338" s="178"/>
      <c r="AE338" s="178"/>
      <c r="AF338" s="178"/>
      <c r="AG338" s="178"/>
      <c r="AH338" s="178"/>
      <c r="AI338" s="178"/>
      <c r="AJ338" s="178"/>
      <c r="AK338" s="178"/>
      <c r="AL338" s="178"/>
      <c r="AM338" s="178"/>
      <c r="AN338" s="178"/>
      <c r="AO338" s="178"/>
      <c r="AP338" s="178"/>
      <c r="AQ338" s="178"/>
      <c r="AR338" s="178"/>
      <c r="AS338" s="178"/>
      <c r="AT338" s="178"/>
      <c r="AU338" s="178"/>
      <c r="AV338" s="178"/>
      <c r="AW338" s="178"/>
      <c r="AX338" s="178"/>
      <c r="AY338" s="178"/>
      <c r="AZ338" s="178"/>
      <c r="BA338" s="178"/>
      <c r="BB338" s="178"/>
      <c r="BC338" s="178"/>
    </row>
    <row r="339" ht="15.75" customHeight="1">
      <c r="A339" s="178"/>
      <c r="B339" s="178"/>
      <c r="C339" s="178"/>
      <c r="D339" s="178"/>
      <c r="E339" s="178"/>
      <c r="F339" s="178"/>
      <c r="G339" s="178"/>
      <c r="H339" s="178"/>
      <c r="I339" s="178"/>
      <c r="J339" s="178"/>
      <c r="K339" s="178"/>
      <c r="L339" s="178"/>
      <c r="M339" s="178"/>
      <c r="N339" s="178"/>
      <c r="O339" s="178"/>
      <c r="P339" s="178"/>
      <c r="Q339" s="178"/>
      <c r="R339" s="178"/>
      <c r="S339" s="178"/>
      <c r="T339" s="178"/>
      <c r="U339" s="178"/>
      <c r="V339" s="178"/>
      <c r="W339" s="178"/>
      <c r="X339" s="178"/>
      <c r="Y339" s="178"/>
      <c r="Z339" s="178"/>
      <c r="AA339" s="178"/>
      <c r="AB339" s="178"/>
      <c r="AC339" s="178"/>
      <c r="AD339" s="178"/>
      <c r="AE339" s="178"/>
      <c r="AF339" s="178"/>
      <c r="AG339" s="178"/>
      <c r="AH339" s="178"/>
      <c r="AI339" s="178"/>
      <c r="AJ339" s="178"/>
      <c r="AK339" s="178"/>
      <c r="AL339" s="178"/>
      <c r="AM339" s="178"/>
      <c r="AN339" s="178"/>
      <c r="AO339" s="178"/>
      <c r="AP339" s="178"/>
      <c r="AQ339" s="178"/>
      <c r="AR339" s="178"/>
      <c r="AS339" s="178"/>
      <c r="AT339" s="178"/>
      <c r="AU339" s="178"/>
      <c r="AV339" s="178"/>
      <c r="AW339" s="178"/>
      <c r="AX339" s="178"/>
      <c r="AY339" s="178"/>
      <c r="AZ339" s="178"/>
      <c r="BA339" s="178"/>
      <c r="BB339" s="178"/>
      <c r="BC339" s="178"/>
    </row>
    <row r="340" ht="15.75" customHeight="1">
      <c r="A340" s="178"/>
      <c r="B340" s="178"/>
      <c r="C340" s="178"/>
      <c r="D340" s="178"/>
      <c r="E340" s="178"/>
      <c r="F340" s="178"/>
      <c r="G340" s="178"/>
      <c r="H340" s="178"/>
      <c r="I340" s="178"/>
      <c r="J340" s="178"/>
      <c r="K340" s="178"/>
      <c r="L340" s="178"/>
      <c r="M340" s="178"/>
      <c r="N340" s="178"/>
      <c r="O340" s="178"/>
      <c r="P340" s="178"/>
      <c r="Q340" s="178"/>
      <c r="R340" s="178"/>
      <c r="S340" s="178"/>
      <c r="T340" s="178"/>
      <c r="U340" s="178"/>
      <c r="V340" s="178"/>
      <c r="W340" s="178"/>
      <c r="X340" s="178"/>
      <c r="Y340" s="178"/>
      <c r="Z340" s="178"/>
      <c r="AA340" s="178"/>
      <c r="AB340" s="178"/>
      <c r="AC340" s="178"/>
      <c r="AD340" s="178"/>
      <c r="AE340" s="178"/>
      <c r="AF340" s="178"/>
      <c r="AG340" s="178"/>
      <c r="AH340" s="178"/>
      <c r="AI340" s="178"/>
      <c r="AJ340" s="178"/>
      <c r="AK340" s="178"/>
      <c r="AL340" s="178"/>
      <c r="AM340" s="178"/>
      <c r="AN340" s="178"/>
      <c r="AO340" s="178"/>
      <c r="AP340" s="178"/>
      <c r="AQ340" s="178"/>
      <c r="AR340" s="178"/>
      <c r="AS340" s="178"/>
      <c r="AT340" s="178"/>
      <c r="AU340" s="178"/>
      <c r="AV340" s="178"/>
      <c r="AW340" s="178"/>
      <c r="AX340" s="178"/>
      <c r="AY340" s="178"/>
      <c r="AZ340" s="178"/>
      <c r="BA340" s="178"/>
      <c r="BB340" s="178"/>
      <c r="BC340" s="178"/>
    </row>
    <row r="341" ht="15.75" customHeight="1">
      <c r="A341" s="178"/>
      <c r="B341" s="178"/>
      <c r="C341" s="178"/>
      <c r="D341" s="178"/>
      <c r="E341" s="178"/>
      <c r="F341" s="178"/>
      <c r="G341" s="178"/>
      <c r="H341" s="178"/>
      <c r="I341" s="178"/>
      <c r="J341" s="178"/>
      <c r="K341" s="178"/>
      <c r="L341" s="178"/>
      <c r="M341" s="178"/>
      <c r="N341" s="178"/>
      <c r="O341" s="178"/>
      <c r="P341" s="178"/>
      <c r="Q341" s="178"/>
      <c r="R341" s="178"/>
      <c r="S341" s="178"/>
      <c r="T341" s="178"/>
      <c r="U341" s="178"/>
      <c r="V341" s="178"/>
      <c r="W341" s="178"/>
      <c r="X341" s="178"/>
      <c r="Y341" s="178"/>
      <c r="Z341" s="178"/>
      <c r="AA341" s="178"/>
      <c r="AB341" s="178"/>
      <c r="AC341" s="178"/>
      <c r="AD341" s="178"/>
      <c r="AE341" s="178"/>
      <c r="AF341" s="178"/>
      <c r="AG341" s="178"/>
      <c r="AH341" s="178"/>
      <c r="AI341" s="178"/>
      <c r="AJ341" s="178"/>
      <c r="AK341" s="178"/>
      <c r="AL341" s="178"/>
      <c r="AM341" s="178"/>
      <c r="AN341" s="178"/>
      <c r="AO341" s="178"/>
      <c r="AP341" s="178"/>
      <c r="AQ341" s="178"/>
      <c r="AR341" s="178"/>
      <c r="AS341" s="178"/>
      <c r="AT341" s="178"/>
      <c r="AU341" s="178"/>
      <c r="AV341" s="178"/>
      <c r="AW341" s="178"/>
      <c r="AX341" s="178"/>
      <c r="AY341" s="178"/>
      <c r="AZ341" s="178"/>
      <c r="BA341" s="178"/>
      <c r="BB341" s="178"/>
      <c r="BC341" s="178"/>
    </row>
    <row r="342" ht="15.75" customHeight="1">
      <c r="A342" s="178"/>
      <c r="B342" s="178"/>
      <c r="C342" s="178"/>
      <c r="D342" s="178"/>
      <c r="E342" s="178"/>
      <c r="F342" s="178"/>
      <c r="G342" s="178"/>
      <c r="H342" s="178"/>
      <c r="I342" s="178"/>
      <c r="J342" s="178"/>
      <c r="K342" s="178"/>
      <c r="L342" s="178"/>
      <c r="M342" s="178"/>
      <c r="N342" s="178"/>
      <c r="O342" s="178"/>
      <c r="P342" s="178"/>
      <c r="Q342" s="178"/>
      <c r="R342" s="178"/>
      <c r="S342" s="178"/>
      <c r="T342" s="178"/>
      <c r="U342" s="178"/>
      <c r="V342" s="178"/>
      <c r="W342" s="178"/>
      <c r="X342" s="178"/>
      <c r="Y342" s="178"/>
      <c r="Z342" s="178"/>
      <c r="AA342" s="178"/>
      <c r="AB342" s="178"/>
      <c r="AC342" s="178"/>
      <c r="AD342" s="178"/>
      <c r="AE342" s="178"/>
      <c r="AF342" s="178"/>
      <c r="AG342" s="178"/>
      <c r="AH342" s="178"/>
      <c r="AI342" s="178"/>
      <c r="AJ342" s="178"/>
      <c r="AK342" s="178"/>
      <c r="AL342" s="178"/>
      <c r="AM342" s="178"/>
      <c r="AN342" s="178"/>
      <c r="AO342" s="178"/>
      <c r="AP342" s="178"/>
      <c r="AQ342" s="178"/>
      <c r="AR342" s="178"/>
      <c r="AS342" s="178"/>
      <c r="AT342" s="178"/>
      <c r="AU342" s="178"/>
      <c r="AV342" s="178"/>
      <c r="AW342" s="178"/>
      <c r="AX342" s="178"/>
      <c r="AY342" s="178"/>
      <c r="AZ342" s="178"/>
      <c r="BA342" s="178"/>
      <c r="BB342" s="178"/>
      <c r="BC342" s="178"/>
    </row>
    <row r="343" ht="15.75" customHeight="1">
      <c r="A343" s="178"/>
      <c r="B343" s="178"/>
      <c r="C343" s="178"/>
      <c r="D343" s="178"/>
      <c r="E343" s="178"/>
      <c r="F343" s="178"/>
      <c r="G343" s="178"/>
      <c r="H343" s="178"/>
      <c r="I343" s="178"/>
      <c r="J343" s="178"/>
      <c r="K343" s="178"/>
      <c r="L343" s="178"/>
      <c r="M343" s="178"/>
      <c r="N343" s="178"/>
      <c r="O343" s="178"/>
      <c r="P343" s="178"/>
      <c r="Q343" s="178"/>
      <c r="R343" s="178"/>
      <c r="S343" s="178"/>
      <c r="T343" s="178"/>
      <c r="U343" s="178"/>
      <c r="V343" s="178"/>
      <c r="W343" s="178"/>
      <c r="X343" s="178"/>
      <c r="Y343" s="178"/>
      <c r="Z343" s="178"/>
      <c r="AA343" s="178"/>
      <c r="AB343" s="178"/>
      <c r="AC343" s="178"/>
      <c r="AD343" s="178"/>
      <c r="AE343" s="178"/>
      <c r="AF343" s="178"/>
      <c r="AG343" s="178"/>
      <c r="AH343" s="178"/>
      <c r="AI343" s="178"/>
      <c r="AJ343" s="178"/>
      <c r="AK343" s="178"/>
      <c r="AL343" s="178"/>
      <c r="AM343" s="178"/>
      <c r="AN343" s="178"/>
      <c r="AO343" s="178"/>
      <c r="AP343" s="178"/>
      <c r="AQ343" s="178"/>
      <c r="AR343" s="178"/>
      <c r="AS343" s="178"/>
      <c r="AT343" s="178"/>
      <c r="AU343" s="178"/>
      <c r="AV343" s="178"/>
      <c r="AW343" s="178"/>
      <c r="AX343" s="178"/>
      <c r="AY343" s="178"/>
      <c r="AZ343" s="178"/>
      <c r="BA343" s="178"/>
      <c r="BB343" s="178"/>
      <c r="BC343" s="178"/>
    </row>
    <row r="344" ht="15.75" customHeight="1">
      <c r="A344" s="178"/>
      <c r="B344" s="178"/>
      <c r="C344" s="178"/>
      <c r="D344" s="178"/>
      <c r="E344" s="178"/>
      <c r="F344" s="178"/>
      <c r="G344" s="178"/>
      <c r="H344" s="178"/>
      <c r="I344" s="178"/>
      <c r="J344" s="178"/>
      <c r="K344" s="178"/>
      <c r="L344" s="178"/>
      <c r="M344" s="178"/>
      <c r="N344" s="178"/>
      <c r="O344" s="178"/>
      <c r="P344" s="178"/>
      <c r="Q344" s="178"/>
      <c r="R344" s="178"/>
      <c r="S344" s="178"/>
      <c r="T344" s="178"/>
      <c r="U344" s="178"/>
      <c r="V344" s="178"/>
      <c r="W344" s="178"/>
      <c r="X344" s="178"/>
      <c r="Y344" s="178"/>
      <c r="Z344" s="178"/>
      <c r="AA344" s="178"/>
      <c r="AB344" s="178"/>
      <c r="AC344" s="178"/>
      <c r="AD344" s="178"/>
      <c r="AE344" s="178"/>
      <c r="AF344" s="178"/>
      <c r="AG344" s="178"/>
      <c r="AH344" s="178"/>
      <c r="AI344" s="178"/>
      <c r="AJ344" s="178"/>
      <c r="AK344" s="178"/>
      <c r="AL344" s="178"/>
      <c r="AM344" s="178"/>
      <c r="AN344" s="178"/>
      <c r="AO344" s="178"/>
      <c r="AP344" s="178"/>
      <c r="AQ344" s="178"/>
      <c r="AR344" s="178"/>
      <c r="AS344" s="178"/>
      <c r="AT344" s="178"/>
      <c r="AU344" s="178"/>
      <c r="AV344" s="178"/>
      <c r="AW344" s="178"/>
      <c r="AX344" s="178"/>
      <c r="AY344" s="178"/>
      <c r="AZ344" s="178"/>
      <c r="BA344" s="178"/>
      <c r="BB344" s="178"/>
      <c r="BC344" s="178"/>
    </row>
    <row r="345" ht="15.75" customHeight="1">
      <c r="A345" s="178"/>
      <c r="B345" s="178"/>
      <c r="C345" s="178"/>
      <c r="D345" s="178"/>
      <c r="E345" s="178"/>
      <c r="F345" s="178"/>
      <c r="G345" s="178"/>
      <c r="H345" s="178"/>
      <c r="I345" s="178"/>
      <c r="J345" s="178"/>
      <c r="K345" s="178"/>
      <c r="L345" s="178"/>
      <c r="M345" s="178"/>
      <c r="N345" s="178"/>
      <c r="O345" s="178"/>
      <c r="P345" s="178"/>
      <c r="Q345" s="178"/>
      <c r="R345" s="178"/>
      <c r="S345" s="178"/>
      <c r="T345" s="178"/>
      <c r="U345" s="178"/>
      <c r="V345" s="178"/>
      <c r="W345" s="178"/>
      <c r="X345" s="178"/>
      <c r="Y345" s="178"/>
      <c r="Z345" s="178"/>
      <c r="AA345" s="178"/>
      <c r="AB345" s="178"/>
      <c r="AC345" s="178"/>
      <c r="AD345" s="178"/>
      <c r="AE345" s="178"/>
      <c r="AF345" s="178"/>
      <c r="AG345" s="178"/>
      <c r="AH345" s="178"/>
      <c r="AI345" s="178"/>
      <c r="AJ345" s="178"/>
      <c r="AK345" s="178"/>
      <c r="AL345" s="178"/>
      <c r="AM345" s="178"/>
      <c r="AN345" s="178"/>
      <c r="AO345" s="178"/>
      <c r="AP345" s="178"/>
      <c r="AQ345" s="178"/>
      <c r="AR345" s="178"/>
      <c r="AS345" s="178"/>
      <c r="AT345" s="178"/>
      <c r="AU345" s="178"/>
      <c r="AV345" s="178"/>
      <c r="AW345" s="178"/>
      <c r="AX345" s="178"/>
      <c r="AY345" s="178"/>
      <c r="AZ345" s="178"/>
      <c r="BA345" s="178"/>
      <c r="BB345" s="178"/>
      <c r="BC345" s="178"/>
    </row>
    <row r="346" ht="15.75" customHeight="1">
      <c r="A346" s="178"/>
      <c r="B346" s="178"/>
      <c r="C346" s="178"/>
      <c r="D346" s="178"/>
      <c r="E346" s="178"/>
      <c r="F346" s="178"/>
      <c r="G346" s="178"/>
      <c r="H346" s="178"/>
      <c r="I346" s="178"/>
      <c r="J346" s="178"/>
      <c r="K346" s="178"/>
      <c r="L346" s="178"/>
      <c r="M346" s="178"/>
      <c r="N346" s="178"/>
      <c r="O346" s="178"/>
      <c r="P346" s="178"/>
      <c r="Q346" s="178"/>
      <c r="R346" s="178"/>
      <c r="S346" s="178"/>
      <c r="T346" s="178"/>
      <c r="U346" s="178"/>
      <c r="V346" s="178"/>
      <c r="W346" s="178"/>
      <c r="X346" s="178"/>
      <c r="Y346" s="178"/>
      <c r="Z346" s="178"/>
      <c r="AA346" s="178"/>
      <c r="AB346" s="178"/>
      <c r="AC346" s="178"/>
      <c r="AD346" s="178"/>
      <c r="AE346" s="178"/>
      <c r="AF346" s="178"/>
      <c r="AG346" s="178"/>
      <c r="AH346" s="178"/>
      <c r="AI346" s="178"/>
      <c r="AJ346" s="178"/>
      <c r="AK346" s="178"/>
      <c r="AL346" s="178"/>
      <c r="AM346" s="178"/>
      <c r="AN346" s="178"/>
      <c r="AO346" s="178"/>
      <c r="AP346" s="178"/>
      <c r="AQ346" s="178"/>
      <c r="AR346" s="178"/>
      <c r="AS346" s="178"/>
      <c r="AT346" s="178"/>
      <c r="AU346" s="178"/>
      <c r="AV346" s="178"/>
      <c r="AW346" s="178"/>
      <c r="AX346" s="178"/>
      <c r="AY346" s="178"/>
      <c r="AZ346" s="178"/>
      <c r="BA346" s="178"/>
      <c r="BB346" s="178"/>
      <c r="BC346" s="178"/>
    </row>
    <row r="347" ht="15.75" customHeight="1">
      <c r="A347" s="178"/>
      <c r="B347" s="178"/>
      <c r="C347" s="178"/>
      <c r="D347" s="178"/>
      <c r="E347" s="178"/>
      <c r="F347" s="178"/>
      <c r="G347" s="178"/>
      <c r="H347" s="178"/>
      <c r="I347" s="178"/>
      <c r="J347" s="178"/>
      <c r="K347" s="178"/>
      <c r="L347" s="178"/>
      <c r="M347" s="178"/>
      <c r="N347" s="178"/>
      <c r="O347" s="178"/>
      <c r="P347" s="178"/>
      <c r="Q347" s="178"/>
      <c r="R347" s="178"/>
      <c r="S347" s="178"/>
      <c r="T347" s="178"/>
      <c r="U347" s="178"/>
      <c r="V347" s="178"/>
      <c r="W347" s="178"/>
      <c r="X347" s="178"/>
      <c r="Y347" s="178"/>
      <c r="Z347" s="178"/>
      <c r="AA347" s="178"/>
      <c r="AB347" s="178"/>
      <c r="AC347" s="178"/>
      <c r="AD347" s="178"/>
      <c r="AE347" s="178"/>
      <c r="AF347" s="178"/>
      <c r="AG347" s="178"/>
      <c r="AH347" s="178"/>
      <c r="AI347" s="178"/>
      <c r="AJ347" s="178"/>
      <c r="AK347" s="178"/>
      <c r="AL347" s="178"/>
      <c r="AM347" s="178"/>
      <c r="AN347" s="178"/>
      <c r="AO347" s="178"/>
      <c r="AP347" s="178"/>
      <c r="AQ347" s="178"/>
      <c r="AR347" s="178"/>
      <c r="AS347" s="178"/>
      <c r="AT347" s="178"/>
      <c r="AU347" s="178"/>
      <c r="AV347" s="178"/>
      <c r="AW347" s="178"/>
      <c r="AX347" s="178"/>
      <c r="AY347" s="178"/>
      <c r="AZ347" s="178"/>
      <c r="BA347" s="178"/>
      <c r="BB347" s="178"/>
      <c r="BC347" s="178"/>
    </row>
    <row r="348" ht="15.75" customHeight="1">
      <c r="A348" s="178"/>
      <c r="B348" s="178"/>
      <c r="C348" s="178"/>
      <c r="D348" s="178"/>
      <c r="E348" s="178"/>
      <c r="F348" s="178"/>
      <c r="G348" s="178"/>
      <c r="H348" s="178"/>
      <c r="I348" s="178"/>
      <c r="J348" s="178"/>
      <c r="K348" s="178"/>
      <c r="L348" s="178"/>
      <c r="M348" s="178"/>
      <c r="N348" s="178"/>
      <c r="O348" s="178"/>
      <c r="P348" s="178"/>
      <c r="Q348" s="178"/>
      <c r="R348" s="178"/>
      <c r="S348" s="178"/>
      <c r="T348" s="178"/>
      <c r="U348" s="178"/>
      <c r="V348" s="178"/>
      <c r="W348" s="178"/>
      <c r="X348" s="178"/>
      <c r="Y348" s="178"/>
      <c r="Z348" s="178"/>
      <c r="AA348" s="178"/>
      <c r="AB348" s="178"/>
      <c r="AC348" s="178"/>
      <c r="AD348" s="178"/>
      <c r="AE348" s="178"/>
      <c r="AF348" s="178"/>
      <c r="AG348" s="178"/>
      <c r="AH348" s="178"/>
      <c r="AI348" s="178"/>
      <c r="AJ348" s="178"/>
      <c r="AK348" s="178"/>
      <c r="AL348" s="178"/>
      <c r="AM348" s="178"/>
      <c r="AN348" s="178"/>
      <c r="AO348" s="178"/>
      <c r="AP348" s="178"/>
      <c r="AQ348" s="178"/>
      <c r="AR348" s="178"/>
      <c r="AS348" s="178"/>
      <c r="AT348" s="178"/>
      <c r="AU348" s="178"/>
      <c r="AV348" s="178"/>
      <c r="AW348" s="178"/>
      <c r="AX348" s="178"/>
      <c r="AY348" s="178"/>
      <c r="AZ348" s="178"/>
      <c r="BA348" s="178"/>
      <c r="BB348" s="178"/>
      <c r="BC348" s="178"/>
    </row>
    <row r="349" ht="15.75" customHeight="1">
      <c r="A349" s="178"/>
      <c r="B349" s="178"/>
      <c r="C349" s="178"/>
      <c r="D349" s="178"/>
      <c r="E349" s="178"/>
      <c r="F349" s="178"/>
      <c r="G349" s="178"/>
      <c r="H349" s="178"/>
      <c r="I349" s="178"/>
      <c r="J349" s="178"/>
      <c r="K349" s="178"/>
      <c r="L349" s="178"/>
      <c r="M349" s="178"/>
      <c r="N349" s="178"/>
      <c r="O349" s="178"/>
      <c r="P349" s="178"/>
      <c r="Q349" s="178"/>
      <c r="R349" s="178"/>
      <c r="S349" s="178"/>
      <c r="T349" s="178"/>
      <c r="U349" s="178"/>
      <c r="V349" s="178"/>
      <c r="W349" s="178"/>
      <c r="X349" s="178"/>
      <c r="Y349" s="178"/>
      <c r="Z349" s="178"/>
      <c r="AA349" s="178"/>
      <c r="AB349" s="178"/>
      <c r="AC349" s="178"/>
      <c r="AD349" s="178"/>
      <c r="AE349" s="178"/>
      <c r="AF349" s="178"/>
      <c r="AG349" s="178"/>
      <c r="AH349" s="178"/>
      <c r="AI349" s="178"/>
      <c r="AJ349" s="178"/>
      <c r="AK349" s="178"/>
      <c r="AL349" s="178"/>
      <c r="AM349" s="178"/>
      <c r="AN349" s="178"/>
      <c r="AO349" s="178"/>
      <c r="AP349" s="178"/>
      <c r="AQ349" s="178"/>
      <c r="AR349" s="178"/>
      <c r="AS349" s="178"/>
      <c r="AT349" s="178"/>
      <c r="AU349" s="178"/>
      <c r="AV349" s="178"/>
      <c r="AW349" s="178"/>
      <c r="AX349" s="178"/>
      <c r="AY349" s="178"/>
      <c r="AZ349" s="178"/>
      <c r="BA349" s="178"/>
      <c r="BB349" s="178"/>
      <c r="BC349" s="178"/>
    </row>
    <row r="350" ht="15.75" customHeight="1">
      <c r="A350" s="178"/>
      <c r="B350" s="178"/>
      <c r="C350" s="178"/>
      <c r="D350" s="178"/>
      <c r="E350" s="178"/>
      <c r="F350" s="178"/>
      <c r="G350" s="178"/>
      <c r="H350" s="178"/>
      <c r="I350" s="178"/>
      <c r="J350" s="178"/>
      <c r="K350" s="178"/>
      <c r="L350" s="178"/>
      <c r="M350" s="178"/>
      <c r="N350" s="178"/>
      <c r="O350" s="178"/>
      <c r="P350" s="178"/>
      <c r="Q350" s="178"/>
      <c r="R350" s="178"/>
      <c r="S350" s="178"/>
      <c r="T350" s="178"/>
      <c r="U350" s="178"/>
      <c r="V350" s="178"/>
      <c r="W350" s="178"/>
      <c r="X350" s="178"/>
      <c r="Y350" s="178"/>
      <c r="Z350" s="178"/>
      <c r="AA350" s="178"/>
      <c r="AB350" s="178"/>
      <c r="AC350" s="178"/>
      <c r="AD350" s="178"/>
      <c r="AE350" s="178"/>
      <c r="AF350" s="178"/>
      <c r="AG350" s="178"/>
      <c r="AH350" s="178"/>
      <c r="AI350" s="178"/>
      <c r="AJ350" s="178"/>
      <c r="AK350" s="178"/>
      <c r="AL350" s="178"/>
      <c r="AM350" s="178"/>
      <c r="AN350" s="178"/>
      <c r="AO350" s="178"/>
      <c r="AP350" s="178"/>
      <c r="AQ350" s="178"/>
      <c r="AR350" s="178"/>
      <c r="AS350" s="178"/>
      <c r="AT350" s="178"/>
      <c r="AU350" s="178"/>
      <c r="AV350" s="178"/>
      <c r="AW350" s="178"/>
      <c r="AX350" s="178"/>
      <c r="AY350" s="178"/>
      <c r="AZ350" s="178"/>
      <c r="BA350" s="178"/>
      <c r="BB350" s="178"/>
      <c r="BC350" s="178"/>
    </row>
    <row r="351" ht="15.75" customHeight="1">
      <c r="A351" s="178"/>
      <c r="B351" s="178"/>
      <c r="C351" s="178"/>
      <c r="D351" s="178"/>
      <c r="E351" s="178"/>
      <c r="F351" s="178"/>
      <c r="G351" s="178"/>
      <c r="H351" s="178"/>
      <c r="I351" s="178"/>
      <c r="J351" s="178"/>
      <c r="K351" s="178"/>
      <c r="L351" s="178"/>
      <c r="M351" s="178"/>
      <c r="N351" s="178"/>
      <c r="O351" s="178"/>
      <c r="P351" s="178"/>
      <c r="Q351" s="178"/>
      <c r="R351" s="178"/>
      <c r="S351" s="178"/>
      <c r="T351" s="178"/>
      <c r="U351" s="178"/>
      <c r="V351" s="178"/>
      <c r="W351" s="178"/>
      <c r="X351" s="178"/>
      <c r="Y351" s="178"/>
      <c r="Z351" s="178"/>
      <c r="AA351" s="178"/>
      <c r="AB351" s="178"/>
      <c r="AC351" s="178"/>
      <c r="AD351" s="178"/>
      <c r="AE351" s="178"/>
      <c r="AF351" s="178"/>
      <c r="AG351" s="178"/>
      <c r="AH351" s="178"/>
      <c r="AI351" s="178"/>
      <c r="AJ351" s="178"/>
      <c r="AK351" s="178"/>
      <c r="AL351" s="178"/>
      <c r="AM351" s="178"/>
      <c r="AN351" s="178"/>
      <c r="AO351" s="178"/>
      <c r="AP351" s="178"/>
      <c r="AQ351" s="178"/>
      <c r="AR351" s="178"/>
      <c r="AS351" s="178"/>
      <c r="AT351" s="178"/>
      <c r="AU351" s="178"/>
      <c r="AV351" s="178"/>
      <c r="AW351" s="178"/>
      <c r="AX351" s="178"/>
      <c r="AY351" s="178"/>
      <c r="AZ351" s="178"/>
      <c r="BA351" s="178"/>
      <c r="BB351" s="178"/>
      <c r="BC351" s="178"/>
    </row>
    <row r="352" ht="15.75" customHeight="1">
      <c r="A352" s="178"/>
      <c r="B352" s="178"/>
      <c r="C352" s="178"/>
      <c r="D352" s="178"/>
      <c r="E352" s="178"/>
      <c r="F352" s="178"/>
      <c r="G352" s="178"/>
      <c r="H352" s="178"/>
      <c r="I352" s="178"/>
      <c r="J352" s="178"/>
      <c r="K352" s="178"/>
      <c r="L352" s="178"/>
      <c r="M352" s="178"/>
      <c r="N352" s="178"/>
      <c r="O352" s="178"/>
      <c r="P352" s="178"/>
      <c r="Q352" s="178"/>
      <c r="R352" s="178"/>
      <c r="S352" s="178"/>
      <c r="T352" s="178"/>
      <c r="U352" s="178"/>
      <c r="V352" s="178"/>
      <c r="W352" s="178"/>
      <c r="X352" s="178"/>
      <c r="Y352" s="178"/>
      <c r="Z352" s="178"/>
      <c r="AA352" s="178"/>
      <c r="AB352" s="178"/>
      <c r="AC352" s="178"/>
      <c r="AD352" s="178"/>
      <c r="AE352" s="178"/>
      <c r="AF352" s="178"/>
      <c r="AG352" s="178"/>
      <c r="AH352" s="178"/>
      <c r="AI352" s="178"/>
      <c r="AJ352" s="178"/>
      <c r="AK352" s="178"/>
      <c r="AL352" s="178"/>
      <c r="AM352" s="178"/>
      <c r="AN352" s="178"/>
      <c r="AO352" s="178"/>
      <c r="AP352" s="178"/>
      <c r="AQ352" s="178"/>
      <c r="AR352" s="178"/>
      <c r="AS352" s="178"/>
      <c r="AT352" s="178"/>
      <c r="AU352" s="178"/>
      <c r="AV352" s="178"/>
      <c r="AW352" s="178"/>
      <c r="AX352" s="178"/>
      <c r="AY352" s="178"/>
      <c r="AZ352" s="178"/>
      <c r="BA352" s="178"/>
      <c r="BB352" s="178"/>
      <c r="BC352" s="178"/>
    </row>
    <row r="353" ht="15.75" customHeight="1">
      <c r="A353" s="178"/>
      <c r="B353" s="178"/>
      <c r="C353" s="178"/>
      <c r="D353" s="178"/>
      <c r="E353" s="178"/>
      <c r="F353" s="178"/>
      <c r="G353" s="178"/>
      <c r="H353" s="178"/>
      <c r="I353" s="178"/>
      <c r="J353" s="178"/>
      <c r="K353" s="178"/>
      <c r="L353" s="178"/>
      <c r="M353" s="178"/>
      <c r="N353" s="178"/>
      <c r="O353" s="178"/>
      <c r="P353" s="178"/>
      <c r="Q353" s="178"/>
      <c r="R353" s="178"/>
      <c r="S353" s="178"/>
      <c r="T353" s="178"/>
      <c r="U353" s="178"/>
      <c r="V353" s="178"/>
      <c r="W353" s="178"/>
      <c r="X353" s="178"/>
      <c r="Y353" s="178"/>
      <c r="Z353" s="178"/>
      <c r="AA353" s="178"/>
      <c r="AB353" s="178"/>
      <c r="AC353" s="178"/>
      <c r="AD353" s="178"/>
      <c r="AE353" s="178"/>
      <c r="AF353" s="178"/>
      <c r="AG353" s="178"/>
      <c r="AH353" s="178"/>
      <c r="AI353" s="178"/>
      <c r="AJ353" s="178"/>
      <c r="AK353" s="178"/>
      <c r="AL353" s="178"/>
      <c r="AM353" s="178"/>
      <c r="AN353" s="178"/>
      <c r="AO353" s="178"/>
      <c r="AP353" s="178"/>
      <c r="AQ353" s="178"/>
      <c r="AR353" s="178"/>
      <c r="AS353" s="178"/>
      <c r="AT353" s="178"/>
      <c r="AU353" s="178"/>
      <c r="AV353" s="178"/>
      <c r="AW353" s="178"/>
      <c r="AX353" s="178"/>
      <c r="AY353" s="178"/>
      <c r="AZ353" s="178"/>
      <c r="BA353" s="178"/>
      <c r="BB353" s="178"/>
      <c r="BC353" s="178"/>
    </row>
    <row r="354" ht="15.75" customHeight="1">
      <c r="A354" s="178"/>
      <c r="B354" s="178"/>
      <c r="C354" s="178"/>
      <c r="D354" s="178"/>
      <c r="E354" s="178"/>
      <c r="F354" s="178"/>
      <c r="G354" s="178"/>
      <c r="H354" s="178"/>
      <c r="I354" s="178"/>
      <c r="J354" s="178"/>
      <c r="K354" s="178"/>
      <c r="L354" s="178"/>
      <c r="M354" s="178"/>
      <c r="N354" s="178"/>
      <c r="O354" s="178"/>
      <c r="P354" s="178"/>
      <c r="Q354" s="178"/>
      <c r="R354" s="178"/>
      <c r="S354" s="178"/>
      <c r="T354" s="178"/>
      <c r="U354" s="178"/>
      <c r="V354" s="178"/>
      <c r="W354" s="178"/>
      <c r="X354" s="178"/>
      <c r="Y354" s="178"/>
      <c r="Z354" s="178"/>
      <c r="AA354" s="178"/>
      <c r="AB354" s="178"/>
      <c r="AC354" s="178"/>
      <c r="AD354" s="178"/>
      <c r="AE354" s="178"/>
      <c r="AF354" s="178"/>
      <c r="AG354" s="178"/>
      <c r="AH354" s="178"/>
      <c r="AI354" s="178"/>
      <c r="AJ354" s="178"/>
      <c r="AK354" s="178"/>
      <c r="AL354" s="178"/>
      <c r="AM354" s="178"/>
      <c r="AN354" s="178"/>
      <c r="AO354" s="178"/>
      <c r="AP354" s="178"/>
      <c r="AQ354" s="178"/>
      <c r="AR354" s="178"/>
      <c r="AS354" s="178"/>
      <c r="AT354" s="178"/>
      <c r="AU354" s="178"/>
      <c r="AV354" s="178"/>
      <c r="AW354" s="178"/>
      <c r="AX354" s="178"/>
      <c r="AY354" s="178"/>
      <c r="AZ354" s="178"/>
      <c r="BA354" s="178"/>
      <c r="BB354" s="178"/>
      <c r="BC354" s="178"/>
    </row>
    <row r="355" ht="15.75" customHeight="1">
      <c r="A355" s="178"/>
      <c r="B355" s="178"/>
      <c r="C355" s="178"/>
      <c r="D355" s="178"/>
      <c r="E355" s="178"/>
      <c r="F355" s="178"/>
      <c r="G355" s="178"/>
      <c r="H355" s="178"/>
      <c r="I355" s="178"/>
      <c r="J355" s="178"/>
      <c r="K355" s="178"/>
      <c r="L355" s="178"/>
      <c r="M355" s="178"/>
      <c r="N355" s="178"/>
      <c r="O355" s="178"/>
      <c r="P355" s="178"/>
      <c r="Q355" s="178"/>
      <c r="R355" s="178"/>
      <c r="S355" s="178"/>
      <c r="T355" s="178"/>
      <c r="U355" s="178"/>
      <c r="V355" s="178"/>
      <c r="W355" s="178"/>
      <c r="X355" s="178"/>
      <c r="Y355" s="178"/>
      <c r="Z355" s="178"/>
      <c r="AA355" s="178"/>
      <c r="AB355" s="178"/>
      <c r="AC355" s="178"/>
      <c r="AD355" s="178"/>
      <c r="AE355" s="178"/>
      <c r="AF355" s="178"/>
      <c r="AG355" s="178"/>
      <c r="AH355" s="178"/>
      <c r="AI355" s="178"/>
      <c r="AJ355" s="178"/>
      <c r="AK355" s="178"/>
      <c r="AL355" s="178"/>
      <c r="AM355" s="178"/>
      <c r="AN355" s="178"/>
      <c r="AO355" s="178"/>
      <c r="AP355" s="178"/>
      <c r="AQ355" s="178"/>
      <c r="AR355" s="178"/>
      <c r="AS355" s="178"/>
      <c r="AT355" s="178"/>
      <c r="AU355" s="178"/>
      <c r="AV355" s="178"/>
      <c r="AW355" s="178"/>
      <c r="AX355" s="178"/>
      <c r="AY355" s="178"/>
      <c r="AZ355" s="178"/>
      <c r="BA355" s="178"/>
      <c r="BB355" s="178"/>
      <c r="BC355" s="178"/>
    </row>
    <row r="356" ht="15.75" customHeight="1">
      <c r="A356" s="178"/>
      <c r="B356" s="178"/>
      <c r="C356" s="178"/>
      <c r="D356" s="178"/>
      <c r="E356" s="178"/>
      <c r="F356" s="178"/>
      <c r="G356" s="178"/>
      <c r="H356" s="178"/>
      <c r="I356" s="178"/>
      <c r="J356" s="178"/>
      <c r="K356" s="178"/>
      <c r="L356" s="178"/>
      <c r="M356" s="178"/>
      <c r="N356" s="178"/>
      <c r="O356" s="178"/>
      <c r="P356" s="178"/>
      <c r="Q356" s="178"/>
      <c r="R356" s="178"/>
      <c r="S356" s="178"/>
      <c r="T356" s="178"/>
      <c r="U356" s="178"/>
      <c r="V356" s="178"/>
      <c r="W356" s="178"/>
      <c r="X356" s="178"/>
      <c r="Y356" s="178"/>
      <c r="Z356" s="178"/>
      <c r="AA356" s="178"/>
      <c r="AB356" s="178"/>
      <c r="AC356" s="178"/>
      <c r="AD356" s="178"/>
      <c r="AE356" s="178"/>
      <c r="AF356" s="178"/>
      <c r="AG356" s="178"/>
      <c r="AH356" s="178"/>
      <c r="AI356" s="178"/>
      <c r="AJ356" s="178"/>
      <c r="AK356" s="178"/>
      <c r="AL356" s="178"/>
      <c r="AM356" s="178"/>
      <c r="AN356" s="178"/>
      <c r="AO356" s="178"/>
      <c r="AP356" s="178"/>
      <c r="AQ356" s="178"/>
      <c r="AR356" s="178"/>
      <c r="AS356" s="178"/>
      <c r="AT356" s="178"/>
      <c r="AU356" s="178"/>
      <c r="AV356" s="178"/>
      <c r="AW356" s="178"/>
      <c r="AX356" s="178"/>
      <c r="AY356" s="178"/>
      <c r="AZ356" s="178"/>
      <c r="BA356" s="178"/>
      <c r="BB356" s="178"/>
      <c r="BC356" s="178"/>
    </row>
    <row r="357" ht="15.75" customHeight="1">
      <c r="A357" s="178"/>
      <c r="B357" s="178"/>
      <c r="C357" s="178"/>
      <c r="D357" s="178"/>
      <c r="E357" s="178"/>
      <c r="F357" s="178"/>
      <c r="G357" s="178"/>
      <c r="H357" s="178"/>
      <c r="I357" s="178"/>
      <c r="J357" s="178"/>
      <c r="K357" s="178"/>
      <c r="L357" s="178"/>
      <c r="M357" s="178"/>
      <c r="N357" s="178"/>
      <c r="O357" s="178"/>
      <c r="P357" s="178"/>
      <c r="Q357" s="178"/>
      <c r="R357" s="178"/>
      <c r="S357" s="178"/>
      <c r="T357" s="178"/>
      <c r="U357" s="178"/>
      <c r="V357" s="178"/>
      <c r="W357" s="178"/>
      <c r="X357" s="178"/>
      <c r="Y357" s="178"/>
      <c r="Z357" s="178"/>
      <c r="AA357" s="178"/>
      <c r="AB357" s="178"/>
      <c r="AC357" s="178"/>
      <c r="AD357" s="178"/>
      <c r="AE357" s="178"/>
      <c r="AF357" s="178"/>
      <c r="AG357" s="178"/>
      <c r="AH357" s="178"/>
      <c r="AI357" s="178"/>
      <c r="AJ357" s="178"/>
      <c r="AK357" s="178"/>
      <c r="AL357" s="178"/>
      <c r="AM357" s="178"/>
      <c r="AN357" s="178"/>
      <c r="AO357" s="178"/>
      <c r="AP357" s="178"/>
      <c r="AQ357" s="178"/>
      <c r="AR357" s="178"/>
      <c r="AS357" s="178"/>
      <c r="AT357" s="178"/>
      <c r="AU357" s="178"/>
      <c r="AV357" s="178"/>
      <c r="AW357" s="178"/>
      <c r="AX357" s="178"/>
      <c r="AY357" s="178"/>
      <c r="AZ357" s="178"/>
      <c r="BA357" s="178"/>
      <c r="BB357" s="178"/>
      <c r="BC357" s="178"/>
    </row>
    <row r="358" ht="15.75" customHeight="1">
      <c r="A358" s="178"/>
      <c r="B358" s="178"/>
      <c r="C358" s="178"/>
      <c r="D358" s="178"/>
      <c r="E358" s="178"/>
      <c r="F358" s="178"/>
      <c r="G358" s="178"/>
      <c r="H358" s="178"/>
      <c r="I358" s="178"/>
      <c r="J358" s="178"/>
      <c r="K358" s="178"/>
      <c r="L358" s="178"/>
      <c r="M358" s="178"/>
      <c r="N358" s="178"/>
      <c r="O358" s="178"/>
      <c r="P358" s="178"/>
      <c r="Q358" s="178"/>
      <c r="R358" s="178"/>
      <c r="S358" s="178"/>
      <c r="T358" s="178"/>
      <c r="U358" s="178"/>
      <c r="V358" s="178"/>
      <c r="W358" s="178"/>
      <c r="X358" s="178"/>
      <c r="Y358" s="178"/>
      <c r="Z358" s="178"/>
      <c r="AA358" s="178"/>
      <c r="AB358" s="178"/>
      <c r="AC358" s="178"/>
      <c r="AD358" s="178"/>
      <c r="AE358" s="178"/>
      <c r="AF358" s="178"/>
      <c r="AG358" s="178"/>
      <c r="AH358" s="178"/>
      <c r="AI358" s="178"/>
      <c r="AJ358" s="178"/>
      <c r="AK358" s="178"/>
      <c r="AL358" s="178"/>
      <c r="AM358" s="178"/>
      <c r="AN358" s="178"/>
      <c r="AO358" s="178"/>
      <c r="AP358" s="178"/>
      <c r="AQ358" s="178"/>
      <c r="AR358" s="178"/>
      <c r="AS358" s="178"/>
      <c r="AT358" s="178"/>
      <c r="AU358" s="178"/>
      <c r="AV358" s="178"/>
      <c r="AW358" s="178"/>
      <c r="AX358" s="178"/>
      <c r="AY358" s="178"/>
      <c r="AZ358" s="178"/>
      <c r="BA358" s="178"/>
      <c r="BB358" s="178"/>
      <c r="BC358" s="178"/>
    </row>
    <row r="359" ht="15.75" customHeight="1">
      <c r="A359" s="178"/>
      <c r="B359" s="178"/>
      <c r="C359" s="178"/>
      <c r="D359" s="178"/>
      <c r="E359" s="178"/>
      <c r="F359" s="178"/>
      <c r="G359" s="178"/>
      <c r="H359" s="178"/>
      <c r="I359" s="178"/>
      <c r="J359" s="178"/>
      <c r="K359" s="178"/>
      <c r="L359" s="178"/>
      <c r="M359" s="178"/>
      <c r="N359" s="178"/>
      <c r="O359" s="178"/>
      <c r="P359" s="178"/>
      <c r="Q359" s="178"/>
      <c r="R359" s="178"/>
      <c r="S359" s="178"/>
      <c r="T359" s="178"/>
      <c r="U359" s="178"/>
      <c r="V359" s="178"/>
      <c r="W359" s="178"/>
      <c r="X359" s="178"/>
      <c r="Y359" s="178"/>
      <c r="Z359" s="178"/>
      <c r="AA359" s="178"/>
      <c r="AB359" s="178"/>
      <c r="AC359" s="178"/>
      <c r="AD359" s="178"/>
      <c r="AE359" s="178"/>
      <c r="AF359" s="178"/>
      <c r="AG359" s="178"/>
      <c r="AH359" s="178"/>
      <c r="AI359" s="178"/>
      <c r="AJ359" s="178"/>
      <c r="AK359" s="178"/>
      <c r="AL359" s="178"/>
      <c r="AM359" s="178"/>
      <c r="AN359" s="178"/>
      <c r="AO359" s="178"/>
      <c r="AP359" s="178"/>
      <c r="AQ359" s="178"/>
      <c r="AR359" s="178"/>
      <c r="AS359" s="178"/>
      <c r="AT359" s="178"/>
      <c r="AU359" s="178"/>
      <c r="AV359" s="178"/>
      <c r="AW359" s="178"/>
      <c r="AX359" s="178"/>
      <c r="AY359" s="178"/>
      <c r="AZ359" s="178"/>
      <c r="BA359" s="178"/>
      <c r="BB359" s="178"/>
      <c r="BC359" s="178"/>
    </row>
    <row r="360" ht="15.75" customHeight="1">
      <c r="A360" s="178"/>
      <c r="B360" s="178"/>
      <c r="C360" s="178"/>
      <c r="D360" s="178"/>
      <c r="E360" s="178"/>
      <c r="F360" s="178"/>
      <c r="G360" s="178"/>
      <c r="H360" s="178"/>
      <c r="I360" s="178"/>
      <c r="J360" s="178"/>
      <c r="K360" s="178"/>
      <c r="L360" s="178"/>
      <c r="M360" s="178"/>
      <c r="N360" s="178"/>
      <c r="O360" s="178"/>
      <c r="P360" s="178"/>
      <c r="Q360" s="178"/>
      <c r="R360" s="178"/>
      <c r="S360" s="178"/>
      <c r="T360" s="178"/>
      <c r="U360" s="178"/>
      <c r="V360" s="178"/>
      <c r="W360" s="178"/>
      <c r="X360" s="178"/>
      <c r="Y360" s="178"/>
      <c r="Z360" s="178"/>
      <c r="AA360" s="178"/>
      <c r="AB360" s="178"/>
      <c r="AC360" s="178"/>
      <c r="AD360" s="178"/>
      <c r="AE360" s="178"/>
      <c r="AF360" s="178"/>
      <c r="AG360" s="178"/>
      <c r="AH360" s="178"/>
      <c r="AI360" s="178"/>
      <c r="AJ360" s="178"/>
      <c r="AK360" s="178"/>
      <c r="AL360" s="178"/>
      <c r="AM360" s="178"/>
      <c r="AN360" s="178"/>
      <c r="AO360" s="178"/>
      <c r="AP360" s="178"/>
      <c r="AQ360" s="178"/>
      <c r="AR360" s="178"/>
      <c r="AS360" s="178"/>
      <c r="AT360" s="178"/>
      <c r="AU360" s="178"/>
      <c r="AV360" s="178"/>
      <c r="AW360" s="178"/>
      <c r="AX360" s="178"/>
      <c r="AY360" s="178"/>
      <c r="AZ360" s="178"/>
      <c r="BA360" s="178"/>
      <c r="BB360" s="178"/>
      <c r="BC360" s="178"/>
    </row>
    <row r="361" ht="15.75" customHeight="1">
      <c r="A361" s="178"/>
      <c r="B361" s="178"/>
      <c r="C361" s="178"/>
      <c r="D361" s="178"/>
      <c r="E361" s="178"/>
      <c r="F361" s="178"/>
      <c r="G361" s="178"/>
      <c r="H361" s="178"/>
      <c r="I361" s="178"/>
      <c r="J361" s="178"/>
      <c r="K361" s="178"/>
      <c r="L361" s="178"/>
      <c r="M361" s="178"/>
      <c r="N361" s="178"/>
      <c r="O361" s="178"/>
      <c r="P361" s="178"/>
      <c r="Q361" s="178"/>
      <c r="R361" s="178"/>
      <c r="S361" s="178"/>
      <c r="T361" s="178"/>
      <c r="U361" s="178"/>
      <c r="V361" s="178"/>
      <c r="W361" s="178"/>
      <c r="X361" s="178"/>
      <c r="Y361" s="178"/>
      <c r="Z361" s="178"/>
      <c r="AA361" s="178"/>
      <c r="AB361" s="178"/>
      <c r="AC361" s="178"/>
      <c r="AD361" s="178"/>
      <c r="AE361" s="178"/>
      <c r="AF361" s="178"/>
      <c r="AG361" s="178"/>
      <c r="AH361" s="178"/>
      <c r="AI361" s="178"/>
      <c r="AJ361" s="178"/>
      <c r="AK361" s="178"/>
      <c r="AL361" s="178"/>
      <c r="AM361" s="178"/>
      <c r="AN361" s="178"/>
      <c r="AO361" s="178"/>
      <c r="AP361" s="178"/>
      <c r="AQ361" s="178"/>
      <c r="AR361" s="178"/>
      <c r="AS361" s="178"/>
      <c r="AT361" s="178"/>
      <c r="AU361" s="178"/>
      <c r="AV361" s="178"/>
      <c r="AW361" s="178"/>
      <c r="AX361" s="178"/>
      <c r="AY361" s="178"/>
      <c r="AZ361" s="178"/>
      <c r="BA361" s="178"/>
      <c r="BB361" s="178"/>
      <c r="BC361" s="178"/>
    </row>
    <row r="362" ht="15.75" customHeight="1">
      <c r="A362" s="178"/>
      <c r="B362" s="178"/>
      <c r="C362" s="178"/>
      <c r="D362" s="178"/>
      <c r="E362" s="178"/>
      <c r="F362" s="178"/>
      <c r="G362" s="178"/>
      <c r="H362" s="178"/>
      <c r="I362" s="178"/>
      <c r="J362" s="178"/>
      <c r="K362" s="178"/>
      <c r="L362" s="178"/>
      <c r="M362" s="178"/>
      <c r="N362" s="178"/>
      <c r="O362" s="178"/>
      <c r="P362" s="178"/>
      <c r="Q362" s="178"/>
      <c r="R362" s="178"/>
      <c r="S362" s="178"/>
      <c r="T362" s="178"/>
      <c r="U362" s="178"/>
      <c r="V362" s="178"/>
      <c r="W362" s="178"/>
      <c r="X362" s="178"/>
      <c r="Y362" s="178"/>
      <c r="Z362" s="178"/>
      <c r="AA362" s="178"/>
      <c r="AB362" s="178"/>
      <c r="AC362" s="178"/>
      <c r="AD362" s="178"/>
      <c r="AE362" s="178"/>
      <c r="AF362" s="178"/>
      <c r="AG362" s="178"/>
      <c r="AH362" s="178"/>
      <c r="AI362" s="178"/>
      <c r="AJ362" s="178"/>
      <c r="AK362" s="178"/>
      <c r="AL362" s="178"/>
      <c r="AM362" s="178"/>
      <c r="AN362" s="178"/>
      <c r="AO362" s="178"/>
      <c r="AP362" s="178"/>
      <c r="AQ362" s="178"/>
      <c r="AR362" s="178"/>
      <c r="AS362" s="178"/>
      <c r="AT362" s="178"/>
      <c r="AU362" s="178"/>
      <c r="AV362" s="178"/>
      <c r="AW362" s="178"/>
      <c r="AX362" s="178"/>
      <c r="AY362" s="178"/>
      <c r="AZ362" s="178"/>
      <c r="BA362" s="178"/>
      <c r="BB362" s="178"/>
      <c r="BC362" s="178"/>
    </row>
    <row r="363" ht="15.75" customHeight="1">
      <c r="A363" s="178"/>
      <c r="B363" s="178"/>
      <c r="C363" s="178"/>
      <c r="D363" s="178"/>
      <c r="E363" s="178"/>
      <c r="F363" s="178"/>
      <c r="G363" s="178"/>
      <c r="H363" s="178"/>
      <c r="I363" s="178"/>
      <c r="J363" s="178"/>
      <c r="K363" s="178"/>
      <c r="L363" s="178"/>
      <c r="M363" s="178"/>
      <c r="N363" s="178"/>
      <c r="O363" s="178"/>
      <c r="P363" s="178"/>
      <c r="Q363" s="178"/>
      <c r="R363" s="178"/>
      <c r="S363" s="178"/>
      <c r="T363" s="178"/>
      <c r="U363" s="178"/>
      <c r="V363" s="178"/>
      <c r="W363" s="178"/>
      <c r="X363" s="178"/>
      <c r="Y363" s="178"/>
      <c r="Z363" s="178"/>
      <c r="AA363" s="178"/>
      <c r="AB363" s="178"/>
      <c r="AC363" s="178"/>
      <c r="AD363" s="178"/>
      <c r="AE363" s="178"/>
      <c r="AF363" s="178"/>
      <c r="AG363" s="178"/>
      <c r="AH363" s="178"/>
      <c r="AI363" s="178"/>
      <c r="AJ363" s="178"/>
      <c r="AK363" s="178"/>
      <c r="AL363" s="178"/>
      <c r="AM363" s="178"/>
      <c r="AN363" s="178"/>
      <c r="AO363" s="178"/>
      <c r="AP363" s="178"/>
      <c r="AQ363" s="178"/>
      <c r="AR363" s="178"/>
      <c r="AS363" s="178"/>
      <c r="AT363" s="178"/>
      <c r="AU363" s="178"/>
      <c r="AV363" s="178"/>
      <c r="AW363" s="178"/>
      <c r="AX363" s="178"/>
      <c r="AY363" s="178"/>
      <c r="AZ363" s="178"/>
      <c r="BA363" s="178"/>
      <c r="BB363" s="178"/>
      <c r="BC363" s="178"/>
    </row>
    <row r="364" ht="15.75" customHeight="1">
      <c r="A364" s="178"/>
      <c r="B364" s="178"/>
      <c r="C364" s="178"/>
      <c r="D364" s="178"/>
      <c r="E364" s="178"/>
      <c r="F364" s="178"/>
      <c r="G364" s="178"/>
      <c r="H364" s="178"/>
      <c r="I364" s="178"/>
      <c r="J364" s="178"/>
      <c r="K364" s="178"/>
      <c r="L364" s="178"/>
      <c r="M364" s="178"/>
      <c r="N364" s="178"/>
      <c r="O364" s="178"/>
      <c r="P364" s="178"/>
      <c r="Q364" s="178"/>
      <c r="R364" s="178"/>
      <c r="S364" s="178"/>
      <c r="T364" s="178"/>
      <c r="U364" s="178"/>
      <c r="V364" s="178"/>
      <c r="W364" s="178"/>
      <c r="X364" s="178"/>
      <c r="Y364" s="178"/>
      <c r="Z364" s="178"/>
      <c r="AA364" s="178"/>
      <c r="AB364" s="178"/>
      <c r="AC364" s="178"/>
      <c r="AD364" s="178"/>
      <c r="AE364" s="178"/>
      <c r="AF364" s="178"/>
      <c r="AG364" s="178"/>
      <c r="AH364" s="178"/>
      <c r="AI364" s="178"/>
      <c r="AJ364" s="178"/>
      <c r="AK364" s="178"/>
      <c r="AL364" s="178"/>
      <c r="AM364" s="178"/>
      <c r="AN364" s="178"/>
      <c r="AO364" s="178"/>
      <c r="AP364" s="178"/>
      <c r="AQ364" s="178"/>
      <c r="AR364" s="178"/>
      <c r="AS364" s="178"/>
      <c r="AT364" s="178"/>
      <c r="AU364" s="178"/>
      <c r="AV364" s="178"/>
      <c r="AW364" s="178"/>
      <c r="AX364" s="178"/>
      <c r="AY364" s="178"/>
      <c r="AZ364" s="178"/>
      <c r="BA364" s="178"/>
      <c r="BB364" s="178"/>
      <c r="BC364" s="178"/>
    </row>
    <row r="365" ht="15.75" customHeight="1">
      <c r="A365" s="178"/>
      <c r="B365" s="178"/>
      <c r="C365" s="178"/>
      <c r="D365" s="178"/>
      <c r="E365" s="178"/>
      <c r="F365" s="178"/>
      <c r="G365" s="178"/>
      <c r="H365" s="178"/>
      <c r="I365" s="178"/>
      <c r="J365" s="178"/>
      <c r="K365" s="178"/>
      <c r="L365" s="178"/>
      <c r="M365" s="178"/>
      <c r="N365" s="178"/>
      <c r="O365" s="178"/>
      <c r="P365" s="178"/>
      <c r="Q365" s="178"/>
      <c r="R365" s="178"/>
      <c r="S365" s="178"/>
      <c r="T365" s="178"/>
      <c r="U365" s="178"/>
      <c r="V365" s="178"/>
      <c r="W365" s="178"/>
      <c r="X365" s="178"/>
      <c r="Y365" s="178"/>
      <c r="Z365" s="178"/>
      <c r="AA365" s="178"/>
      <c r="AB365" s="178"/>
      <c r="AC365" s="178"/>
      <c r="AD365" s="178"/>
      <c r="AE365" s="178"/>
      <c r="AF365" s="178"/>
      <c r="AG365" s="178"/>
      <c r="AH365" s="178"/>
      <c r="AI365" s="178"/>
      <c r="AJ365" s="178"/>
      <c r="AK365" s="178"/>
      <c r="AL365" s="178"/>
      <c r="AM365" s="178"/>
      <c r="AN365" s="178"/>
      <c r="AO365" s="178"/>
      <c r="AP365" s="178"/>
      <c r="AQ365" s="178"/>
      <c r="AR365" s="178"/>
      <c r="AS365" s="178"/>
      <c r="AT365" s="178"/>
      <c r="AU365" s="178"/>
      <c r="AV365" s="178"/>
      <c r="AW365" s="178"/>
      <c r="AX365" s="178"/>
      <c r="AY365" s="178"/>
      <c r="AZ365" s="178"/>
      <c r="BA365" s="178"/>
      <c r="BB365" s="178"/>
      <c r="BC365" s="178"/>
    </row>
    <row r="366" ht="15.75" customHeight="1">
      <c r="A366" s="178"/>
      <c r="B366" s="178"/>
      <c r="C366" s="178"/>
      <c r="D366" s="178"/>
      <c r="E366" s="178"/>
      <c r="F366" s="178"/>
      <c r="G366" s="178"/>
      <c r="H366" s="178"/>
      <c r="I366" s="178"/>
      <c r="J366" s="178"/>
      <c r="K366" s="178"/>
      <c r="L366" s="178"/>
      <c r="M366" s="178"/>
      <c r="N366" s="178"/>
      <c r="O366" s="178"/>
      <c r="P366" s="178"/>
      <c r="Q366" s="178"/>
      <c r="R366" s="178"/>
      <c r="S366" s="178"/>
      <c r="T366" s="178"/>
      <c r="U366" s="178"/>
      <c r="V366" s="178"/>
      <c r="W366" s="178"/>
      <c r="X366" s="178"/>
      <c r="Y366" s="178"/>
      <c r="Z366" s="178"/>
      <c r="AA366" s="178"/>
      <c r="AB366" s="178"/>
      <c r="AC366" s="178"/>
      <c r="AD366" s="178"/>
      <c r="AE366" s="178"/>
      <c r="AF366" s="178"/>
      <c r="AG366" s="178"/>
      <c r="AH366" s="178"/>
      <c r="AI366" s="178"/>
      <c r="AJ366" s="178"/>
      <c r="AK366" s="178"/>
      <c r="AL366" s="178"/>
      <c r="AM366" s="178"/>
      <c r="AN366" s="178"/>
      <c r="AO366" s="178"/>
      <c r="AP366" s="178"/>
      <c r="AQ366" s="178"/>
      <c r="AR366" s="178"/>
      <c r="AS366" s="178"/>
      <c r="AT366" s="178"/>
      <c r="AU366" s="178"/>
      <c r="AV366" s="178"/>
      <c r="AW366" s="178"/>
      <c r="AX366" s="178"/>
      <c r="AY366" s="178"/>
      <c r="AZ366" s="178"/>
      <c r="BA366" s="178"/>
      <c r="BB366" s="178"/>
      <c r="BC366" s="178"/>
    </row>
    <row r="367" ht="15.75" customHeight="1">
      <c r="A367" s="178"/>
      <c r="B367" s="178"/>
      <c r="C367" s="178"/>
      <c r="D367" s="178"/>
      <c r="E367" s="178"/>
      <c r="F367" s="178"/>
      <c r="G367" s="178"/>
      <c r="H367" s="178"/>
      <c r="I367" s="178"/>
      <c r="J367" s="178"/>
      <c r="K367" s="178"/>
      <c r="L367" s="178"/>
      <c r="M367" s="178"/>
      <c r="N367" s="178"/>
      <c r="O367" s="178"/>
      <c r="P367" s="178"/>
      <c r="Q367" s="178"/>
      <c r="R367" s="178"/>
      <c r="S367" s="178"/>
      <c r="T367" s="178"/>
      <c r="U367" s="178"/>
      <c r="V367" s="178"/>
      <c r="W367" s="178"/>
      <c r="X367" s="178"/>
      <c r="Y367" s="178"/>
      <c r="Z367" s="178"/>
      <c r="AA367" s="178"/>
      <c r="AB367" s="178"/>
      <c r="AC367" s="178"/>
      <c r="AD367" s="178"/>
      <c r="AE367" s="178"/>
      <c r="AF367" s="178"/>
      <c r="AG367" s="178"/>
      <c r="AH367" s="178"/>
      <c r="AI367" s="178"/>
      <c r="AJ367" s="178"/>
      <c r="AK367" s="178"/>
      <c r="AL367" s="178"/>
      <c r="AM367" s="178"/>
      <c r="AN367" s="178"/>
      <c r="AO367" s="178"/>
      <c r="AP367" s="178"/>
      <c r="AQ367" s="178"/>
      <c r="AR367" s="178"/>
      <c r="AS367" s="178"/>
      <c r="AT367" s="178"/>
      <c r="AU367" s="178"/>
      <c r="AV367" s="178"/>
      <c r="AW367" s="178"/>
      <c r="AX367" s="178"/>
      <c r="AY367" s="178"/>
      <c r="AZ367" s="178"/>
      <c r="BA367" s="178"/>
      <c r="BB367" s="178"/>
      <c r="BC367" s="178"/>
    </row>
    <row r="368" ht="15.75" customHeight="1">
      <c r="A368" s="178"/>
      <c r="B368" s="178"/>
      <c r="C368" s="178"/>
      <c r="D368" s="178"/>
      <c r="E368" s="178"/>
      <c r="F368" s="178"/>
      <c r="G368" s="178"/>
      <c r="H368" s="178"/>
      <c r="I368" s="178"/>
      <c r="J368" s="178"/>
      <c r="K368" s="178"/>
      <c r="L368" s="178"/>
      <c r="M368" s="178"/>
      <c r="N368" s="178"/>
      <c r="O368" s="178"/>
      <c r="P368" s="178"/>
      <c r="Q368" s="178"/>
      <c r="R368" s="178"/>
      <c r="S368" s="178"/>
      <c r="T368" s="178"/>
      <c r="U368" s="178"/>
      <c r="V368" s="178"/>
      <c r="W368" s="178"/>
      <c r="X368" s="178"/>
      <c r="Y368" s="178"/>
      <c r="Z368" s="178"/>
      <c r="AA368" s="178"/>
      <c r="AB368" s="178"/>
      <c r="AC368" s="178"/>
      <c r="AD368" s="178"/>
      <c r="AE368" s="178"/>
      <c r="AF368" s="178"/>
      <c r="AG368" s="178"/>
      <c r="AH368" s="178"/>
      <c r="AI368" s="178"/>
      <c r="AJ368" s="178"/>
      <c r="AK368" s="178"/>
      <c r="AL368" s="178"/>
      <c r="AM368" s="178"/>
      <c r="AN368" s="178"/>
      <c r="AO368" s="178"/>
      <c r="AP368" s="178"/>
      <c r="AQ368" s="178"/>
      <c r="AR368" s="178"/>
      <c r="AS368" s="178"/>
      <c r="AT368" s="178"/>
      <c r="AU368" s="178"/>
      <c r="AV368" s="178"/>
      <c r="AW368" s="178"/>
      <c r="AX368" s="178"/>
      <c r="AY368" s="178"/>
      <c r="AZ368" s="178"/>
      <c r="BA368" s="178"/>
      <c r="BB368" s="178"/>
      <c r="BC368" s="178"/>
    </row>
    <row r="369" ht="15.75" customHeight="1">
      <c r="A369" s="178"/>
      <c r="B369" s="178"/>
      <c r="C369" s="178"/>
      <c r="D369" s="178"/>
      <c r="E369" s="178"/>
      <c r="F369" s="178"/>
      <c r="G369" s="178"/>
      <c r="H369" s="178"/>
      <c r="I369" s="178"/>
      <c r="J369" s="178"/>
      <c r="K369" s="178"/>
      <c r="L369" s="178"/>
      <c r="M369" s="178"/>
      <c r="N369" s="178"/>
      <c r="O369" s="178"/>
      <c r="P369" s="178"/>
      <c r="Q369" s="178"/>
      <c r="R369" s="178"/>
      <c r="S369" s="178"/>
      <c r="T369" s="178"/>
      <c r="U369" s="178"/>
      <c r="V369" s="178"/>
      <c r="W369" s="178"/>
      <c r="X369" s="178"/>
      <c r="Y369" s="178"/>
      <c r="Z369" s="178"/>
      <c r="AA369" s="178"/>
      <c r="AB369" s="178"/>
      <c r="AC369" s="178"/>
      <c r="AD369" s="178"/>
      <c r="AE369" s="178"/>
      <c r="AF369" s="178"/>
      <c r="AG369" s="178"/>
      <c r="AH369" s="178"/>
      <c r="AI369" s="178"/>
      <c r="AJ369" s="178"/>
      <c r="AK369" s="178"/>
      <c r="AL369" s="178"/>
      <c r="AM369" s="178"/>
      <c r="AN369" s="178"/>
      <c r="AO369" s="178"/>
      <c r="AP369" s="178"/>
      <c r="AQ369" s="178"/>
      <c r="AR369" s="178"/>
      <c r="AS369" s="178"/>
      <c r="AT369" s="178"/>
      <c r="AU369" s="178"/>
      <c r="AV369" s="178"/>
      <c r="AW369" s="178"/>
      <c r="AX369" s="178"/>
      <c r="AY369" s="178"/>
      <c r="AZ369" s="178"/>
      <c r="BA369" s="178"/>
      <c r="BB369" s="178"/>
      <c r="BC369" s="178"/>
    </row>
    <row r="370" ht="15.75" customHeight="1">
      <c r="A370" s="178"/>
      <c r="B370" s="178"/>
      <c r="C370" s="178"/>
      <c r="D370" s="178"/>
      <c r="E370" s="178"/>
      <c r="F370" s="178"/>
      <c r="G370" s="178"/>
      <c r="H370" s="178"/>
      <c r="I370" s="178"/>
      <c r="J370" s="178"/>
      <c r="K370" s="178"/>
      <c r="L370" s="178"/>
      <c r="M370" s="178"/>
      <c r="N370" s="178"/>
      <c r="O370" s="178"/>
      <c r="P370" s="178"/>
      <c r="Q370" s="178"/>
      <c r="R370" s="178"/>
      <c r="S370" s="178"/>
      <c r="T370" s="178"/>
      <c r="U370" s="178"/>
      <c r="V370" s="178"/>
      <c r="W370" s="178"/>
      <c r="X370" s="178"/>
      <c r="Y370" s="178"/>
      <c r="Z370" s="178"/>
      <c r="AA370" s="178"/>
      <c r="AB370" s="178"/>
      <c r="AC370" s="178"/>
      <c r="AD370" s="178"/>
      <c r="AE370" s="178"/>
      <c r="AF370" s="178"/>
      <c r="AG370" s="178"/>
      <c r="AH370" s="178"/>
      <c r="AI370" s="178"/>
      <c r="AJ370" s="178"/>
      <c r="AK370" s="178"/>
      <c r="AL370" s="178"/>
      <c r="AM370" s="178"/>
      <c r="AN370" s="178"/>
      <c r="AO370" s="178"/>
      <c r="AP370" s="178"/>
      <c r="AQ370" s="178"/>
      <c r="AR370" s="178"/>
      <c r="AS370" s="178"/>
      <c r="AT370" s="178"/>
      <c r="AU370" s="178"/>
      <c r="AV370" s="178"/>
      <c r="AW370" s="178"/>
      <c r="AX370" s="178"/>
      <c r="AY370" s="178"/>
      <c r="AZ370" s="178"/>
      <c r="BA370" s="178"/>
      <c r="BB370" s="178"/>
      <c r="BC370" s="178"/>
    </row>
    <row r="371" ht="15.75" customHeight="1">
      <c r="A371" s="178"/>
      <c r="B371" s="178"/>
      <c r="C371" s="178"/>
      <c r="D371" s="178"/>
      <c r="E371" s="178"/>
      <c r="F371" s="178"/>
      <c r="G371" s="178"/>
      <c r="H371" s="178"/>
      <c r="I371" s="178"/>
      <c r="J371" s="178"/>
      <c r="K371" s="178"/>
      <c r="L371" s="178"/>
      <c r="M371" s="178"/>
      <c r="N371" s="178"/>
      <c r="O371" s="178"/>
      <c r="P371" s="178"/>
      <c r="Q371" s="178"/>
      <c r="R371" s="178"/>
      <c r="S371" s="178"/>
      <c r="T371" s="178"/>
      <c r="U371" s="178"/>
      <c r="V371" s="178"/>
      <c r="W371" s="178"/>
      <c r="X371" s="178"/>
      <c r="Y371" s="178"/>
      <c r="Z371" s="178"/>
      <c r="AA371" s="178"/>
      <c r="AB371" s="178"/>
      <c r="AC371" s="178"/>
      <c r="AD371" s="178"/>
      <c r="AE371" s="178"/>
      <c r="AF371" s="178"/>
      <c r="AG371" s="178"/>
      <c r="AH371" s="178"/>
      <c r="AI371" s="178"/>
      <c r="AJ371" s="178"/>
      <c r="AK371" s="178"/>
      <c r="AL371" s="178"/>
      <c r="AM371" s="178"/>
      <c r="AN371" s="178"/>
      <c r="AO371" s="178"/>
      <c r="AP371" s="178"/>
      <c r="AQ371" s="178"/>
      <c r="AR371" s="178"/>
      <c r="AS371" s="178"/>
      <c r="AT371" s="178"/>
      <c r="AU371" s="178"/>
      <c r="AV371" s="178"/>
      <c r="AW371" s="178"/>
      <c r="AX371" s="178"/>
      <c r="AY371" s="178"/>
      <c r="AZ371" s="178"/>
      <c r="BA371" s="178"/>
      <c r="BB371" s="178"/>
      <c r="BC371" s="178"/>
    </row>
    <row r="372" ht="15.75" customHeight="1">
      <c r="A372" s="178"/>
      <c r="B372" s="178"/>
      <c r="C372" s="178"/>
      <c r="D372" s="178"/>
      <c r="E372" s="178"/>
      <c r="F372" s="178"/>
      <c r="G372" s="178"/>
      <c r="H372" s="178"/>
      <c r="I372" s="178"/>
      <c r="J372" s="178"/>
      <c r="K372" s="178"/>
      <c r="L372" s="178"/>
      <c r="M372" s="178"/>
      <c r="N372" s="178"/>
      <c r="O372" s="178"/>
      <c r="P372" s="178"/>
      <c r="Q372" s="178"/>
      <c r="R372" s="178"/>
      <c r="S372" s="178"/>
      <c r="T372" s="178"/>
      <c r="U372" s="178"/>
      <c r="V372" s="178"/>
      <c r="W372" s="178"/>
      <c r="X372" s="178"/>
      <c r="Y372" s="178"/>
      <c r="Z372" s="178"/>
      <c r="AA372" s="178"/>
      <c r="AB372" s="178"/>
      <c r="AC372" s="178"/>
      <c r="AD372" s="178"/>
      <c r="AE372" s="178"/>
      <c r="AF372" s="178"/>
      <c r="AG372" s="178"/>
      <c r="AH372" s="178"/>
      <c r="AI372" s="178"/>
      <c r="AJ372" s="178"/>
      <c r="AK372" s="178"/>
      <c r="AL372" s="178"/>
      <c r="AM372" s="178"/>
      <c r="AN372" s="178"/>
      <c r="AO372" s="178"/>
      <c r="AP372" s="178"/>
      <c r="AQ372" s="178"/>
      <c r="AR372" s="178"/>
      <c r="AS372" s="178"/>
      <c r="AT372" s="178"/>
      <c r="AU372" s="178"/>
      <c r="AV372" s="178"/>
      <c r="AW372" s="178"/>
      <c r="AX372" s="178"/>
      <c r="AY372" s="178"/>
      <c r="AZ372" s="178"/>
      <c r="BA372" s="178"/>
      <c r="BB372" s="178"/>
      <c r="BC372" s="178"/>
    </row>
    <row r="373" ht="15.75" customHeight="1">
      <c r="A373" s="178"/>
      <c r="B373" s="178"/>
      <c r="C373" s="178"/>
      <c r="D373" s="178"/>
      <c r="E373" s="178"/>
      <c r="F373" s="178"/>
      <c r="G373" s="178"/>
      <c r="H373" s="178"/>
      <c r="I373" s="178"/>
      <c r="J373" s="178"/>
      <c r="K373" s="178"/>
      <c r="L373" s="178"/>
      <c r="M373" s="178"/>
      <c r="N373" s="178"/>
      <c r="O373" s="178"/>
      <c r="P373" s="178"/>
      <c r="Q373" s="178"/>
      <c r="R373" s="178"/>
      <c r="S373" s="178"/>
      <c r="T373" s="178"/>
      <c r="U373" s="178"/>
      <c r="V373" s="178"/>
      <c r="W373" s="178"/>
      <c r="X373" s="178"/>
      <c r="Y373" s="178"/>
      <c r="Z373" s="178"/>
      <c r="AA373" s="178"/>
      <c r="AB373" s="178"/>
      <c r="AC373" s="178"/>
      <c r="AD373" s="178"/>
      <c r="AE373" s="178"/>
      <c r="AF373" s="178"/>
      <c r="AG373" s="178"/>
      <c r="AH373" s="178"/>
      <c r="AI373" s="178"/>
      <c r="AJ373" s="178"/>
      <c r="AK373" s="178"/>
      <c r="AL373" s="178"/>
      <c r="AM373" s="178"/>
      <c r="AN373" s="178"/>
      <c r="AO373" s="178"/>
      <c r="AP373" s="178"/>
      <c r="AQ373" s="178"/>
      <c r="AR373" s="178"/>
      <c r="AS373" s="178"/>
      <c r="AT373" s="178"/>
      <c r="AU373" s="178"/>
      <c r="AV373" s="178"/>
      <c r="AW373" s="178"/>
      <c r="AX373" s="178"/>
      <c r="AY373" s="178"/>
      <c r="AZ373" s="178"/>
      <c r="BA373" s="178"/>
      <c r="BB373" s="178"/>
      <c r="BC373" s="178"/>
    </row>
    <row r="374" ht="15.75" customHeight="1">
      <c r="A374" s="178"/>
      <c r="B374" s="178"/>
      <c r="C374" s="178"/>
      <c r="D374" s="178"/>
      <c r="E374" s="178"/>
      <c r="F374" s="178"/>
      <c r="G374" s="178"/>
      <c r="H374" s="178"/>
      <c r="I374" s="178"/>
      <c r="J374" s="178"/>
      <c r="K374" s="178"/>
      <c r="L374" s="178"/>
      <c r="M374" s="178"/>
      <c r="N374" s="178"/>
      <c r="O374" s="178"/>
      <c r="P374" s="178"/>
      <c r="Q374" s="178"/>
      <c r="R374" s="178"/>
      <c r="S374" s="178"/>
      <c r="T374" s="178"/>
      <c r="U374" s="178"/>
      <c r="V374" s="178"/>
      <c r="W374" s="178"/>
      <c r="X374" s="178"/>
      <c r="Y374" s="178"/>
      <c r="Z374" s="178"/>
      <c r="AA374" s="178"/>
      <c r="AB374" s="178"/>
      <c r="AC374" s="178"/>
      <c r="AD374" s="178"/>
      <c r="AE374" s="178"/>
      <c r="AF374" s="178"/>
      <c r="AG374" s="178"/>
      <c r="AH374" s="178"/>
      <c r="AI374" s="178"/>
      <c r="AJ374" s="178"/>
      <c r="AK374" s="178"/>
      <c r="AL374" s="178"/>
      <c r="AM374" s="178"/>
      <c r="AN374" s="178"/>
      <c r="AO374" s="178"/>
      <c r="AP374" s="178"/>
      <c r="AQ374" s="178"/>
      <c r="AR374" s="178"/>
      <c r="AS374" s="178"/>
      <c r="AT374" s="178"/>
      <c r="AU374" s="178"/>
      <c r="AV374" s="178"/>
      <c r="AW374" s="178"/>
      <c r="AX374" s="178"/>
      <c r="AY374" s="178"/>
      <c r="AZ374" s="178"/>
      <c r="BA374" s="178"/>
      <c r="BB374" s="178"/>
      <c r="BC374" s="178"/>
    </row>
    <row r="375" ht="15.75" customHeight="1">
      <c r="A375" s="178"/>
      <c r="B375" s="178"/>
      <c r="C375" s="178"/>
      <c r="D375" s="178"/>
      <c r="E375" s="178"/>
      <c r="F375" s="178"/>
      <c r="G375" s="178"/>
      <c r="H375" s="178"/>
      <c r="I375" s="178"/>
      <c r="J375" s="178"/>
      <c r="K375" s="178"/>
      <c r="L375" s="178"/>
      <c r="M375" s="178"/>
      <c r="N375" s="178"/>
      <c r="O375" s="178"/>
      <c r="P375" s="178"/>
      <c r="Q375" s="178"/>
      <c r="R375" s="178"/>
      <c r="S375" s="178"/>
      <c r="T375" s="178"/>
      <c r="U375" s="178"/>
      <c r="V375" s="178"/>
      <c r="W375" s="178"/>
      <c r="X375" s="178"/>
      <c r="Y375" s="178"/>
      <c r="Z375" s="178"/>
      <c r="AA375" s="178"/>
      <c r="AB375" s="178"/>
      <c r="AC375" s="178"/>
      <c r="AD375" s="178"/>
      <c r="AE375" s="178"/>
      <c r="AF375" s="178"/>
      <c r="AG375" s="178"/>
      <c r="AH375" s="178"/>
      <c r="AI375" s="178"/>
      <c r="AJ375" s="178"/>
      <c r="AK375" s="178"/>
      <c r="AL375" s="178"/>
      <c r="AM375" s="178"/>
      <c r="AN375" s="178"/>
      <c r="AO375" s="178"/>
      <c r="AP375" s="178"/>
      <c r="AQ375" s="178"/>
      <c r="AR375" s="178"/>
      <c r="AS375" s="178"/>
      <c r="AT375" s="178"/>
      <c r="AU375" s="178"/>
      <c r="AV375" s="178"/>
      <c r="AW375" s="178"/>
      <c r="AX375" s="178"/>
      <c r="AY375" s="178"/>
      <c r="AZ375" s="178"/>
      <c r="BA375" s="178"/>
      <c r="BB375" s="178"/>
      <c r="BC375" s="178"/>
    </row>
    <row r="376" ht="15.75" customHeight="1">
      <c r="A376" s="178"/>
      <c r="B376" s="178"/>
      <c r="C376" s="178"/>
      <c r="D376" s="178"/>
      <c r="E376" s="178"/>
      <c r="F376" s="178"/>
      <c r="G376" s="178"/>
      <c r="H376" s="178"/>
      <c r="I376" s="178"/>
      <c r="J376" s="178"/>
      <c r="K376" s="178"/>
      <c r="L376" s="178"/>
      <c r="M376" s="178"/>
      <c r="N376" s="178"/>
      <c r="O376" s="178"/>
      <c r="P376" s="178"/>
      <c r="Q376" s="178"/>
      <c r="R376" s="178"/>
      <c r="S376" s="178"/>
      <c r="T376" s="178"/>
      <c r="U376" s="178"/>
      <c r="V376" s="178"/>
      <c r="W376" s="178"/>
      <c r="X376" s="178"/>
      <c r="Y376" s="178"/>
      <c r="Z376" s="178"/>
      <c r="AA376" s="178"/>
      <c r="AB376" s="178"/>
      <c r="AC376" s="178"/>
      <c r="AD376" s="178"/>
      <c r="AE376" s="178"/>
      <c r="AF376" s="178"/>
      <c r="AG376" s="178"/>
      <c r="AH376" s="178"/>
      <c r="AI376" s="178"/>
      <c r="AJ376" s="178"/>
      <c r="AK376" s="178"/>
      <c r="AL376" s="178"/>
      <c r="AM376" s="178"/>
      <c r="AN376" s="178"/>
      <c r="AO376" s="178"/>
      <c r="AP376" s="178"/>
      <c r="AQ376" s="178"/>
      <c r="AR376" s="178"/>
      <c r="AS376" s="178"/>
      <c r="AT376" s="178"/>
      <c r="AU376" s="178"/>
      <c r="AV376" s="178"/>
      <c r="AW376" s="178"/>
      <c r="AX376" s="178"/>
      <c r="AY376" s="178"/>
      <c r="AZ376" s="178"/>
      <c r="BA376" s="178"/>
      <c r="BB376" s="178"/>
      <c r="BC376" s="178"/>
    </row>
    <row r="377" ht="15.75" customHeight="1">
      <c r="A377" s="178"/>
      <c r="B377" s="178"/>
      <c r="C377" s="178"/>
      <c r="D377" s="178"/>
      <c r="E377" s="178"/>
      <c r="F377" s="178"/>
      <c r="G377" s="178"/>
      <c r="H377" s="178"/>
      <c r="I377" s="178"/>
      <c r="J377" s="178"/>
      <c r="K377" s="178"/>
      <c r="L377" s="178"/>
      <c r="M377" s="178"/>
      <c r="N377" s="178"/>
      <c r="O377" s="178"/>
      <c r="P377" s="178"/>
      <c r="Q377" s="178"/>
      <c r="R377" s="178"/>
      <c r="S377" s="178"/>
      <c r="T377" s="178"/>
      <c r="U377" s="178"/>
      <c r="V377" s="178"/>
      <c r="W377" s="178"/>
      <c r="X377" s="178"/>
      <c r="Y377" s="178"/>
      <c r="Z377" s="178"/>
      <c r="AA377" s="178"/>
      <c r="AB377" s="178"/>
      <c r="AC377" s="178"/>
      <c r="AD377" s="178"/>
      <c r="AE377" s="178"/>
      <c r="AF377" s="178"/>
      <c r="AG377" s="178"/>
      <c r="AH377" s="178"/>
      <c r="AI377" s="178"/>
      <c r="AJ377" s="178"/>
      <c r="AK377" s="178"/>
      <c r="AL377" s="178"/>
      <c r="AM377" s="178"/>
      <c r="AN377" s="178"/>
      <c r="AO377" s="178"/>
      <c r="AP377" s="178"/>
      <c r="AQ377" s="178"/>
      <c r="AR377" s="178"/>
      <c r="AS377" s="178"/>
      <c r="AT377" s="178"/>
      <c r="AU377" s="178"/>
      <c r="AV377" s="178"/>
      <c r="AW377" s="178"/>
      <c r="AX377" s="178"/>
      <c r="AY377" s="178"/>
      <c r="AZ377" s="178"/>
      <c r="BA377" s="178"/>
      <c r="BB377" s="178"/>
      <c r="BC377" s="178"/>
    </row>
    <row r="378" ht="15.75" customHeight="1">
      <c r="A378" s="178"/>
      <c r="B378" s="178"/>
      <c r="C378" s="178"/>
      <c r="D378" s="178"/>
      <c r="E378" s="178"/>
      <c r="F378" s="178"/>
      <c r="G378" s="178"/>
      <c r="H378" s="178"/>
      <c r="I378" s="178"/>
      <c r="J378" s="178"/>
      <c r="K378" s="178"/>
      <c r="L378" s="178"/>
      <c r="M378" s="178"/>
      <c r="N378" s="178"/>
      <c r="O378" s="178"/>
      <c r="P378" s="178"/>
      <c r="Q378" s="178"/>
      <c r="R378" s="178"/>
      <c r="S378" s="178"/>
      <c r="T378" s="178"/>
      <c r="U378" s="178"/>
      <c r="V378" s="178"/>
      <c r="W378" s="178"/>
      <c r="X378" s="178"/>
      <c r="Y378" s="178"/>
      <c r="Z378" s="178"/>
      <c r="AA378" s="178"/>
      <c r="AB378" s="178"/>
      <c r="AC378" s="178"/>
      <c r="AD378" s="178"/>
      <c r="AE378" s="178"/>
      <c r="AF378" s="178"/>
      <c r="AG378" s="178"/>
      <c r="AH378" s="178"/>
      <c r="AI378" s="178"/>
      <c r="AJ378" s="178"/>
      <c r="AK378" s="178"/>
      <c r="AL378" s="178"/>
      <c r="AM378" s="178"/>
      <c r="AN378" s="178"/>
      <c r="AO378" s="178"/>
      <c r="AP378" s="178"/>
      <c r="AQ378" s="178"/>
      <c r="AR378" s="178"/>
      <c r="AS378" s="178"/>
      <c r="AT378" s="178"/>
      <c r="AU378" s="178"/>
      <c r="AV378" s="178"/>
      <c r="AW378" s="178"/>
      <c r="AX378" s="178"/>
      <c r="AY378" s="178"/>
      <c r="AZ378" s="178"/>
      <c r="BA378" s="178"/>
      <c r="BB378" s="178"/>
      <c r="BC378" s="178"/>
    </row>
    <row r="379" ht="15.75" customHeight="1">
      <c r="A379" s="178"/>
      <c r="B379" s="178"/>
      <c r="C379" s="178"/>
      <c r="D379" s="178"/>
      <c r="E379" s="178"/>
      <c r="F379" s="178"/>
      <c r="G379" s="178"/>
      <c r="H379" s="178"/>
      <c r="I379" s="178"/>
      <c r="J379" s="178"/>
      <c r="K379" s="178"/>
      <c r="L379" s="178"/>
      <c r="M379" s="178"/>
      <c r="N379" s="178"/>
      <c r="O379" s="178"/>
      <c r="P379" s="178"/>
      <c r="Q379" s="178"/>
      <c r="R379" s="178"/>
      <c r="S379" s="178"/>
      <c r="T379" s="178"/>
      <c r="U379" s="178"/>
      <c r="V379" s="178"/>
      <c r="W379" s="178"/>
      <c r="X379" s="178"/>
      <c r="Y379" s="178"/>
      <c r="Z379" s="178"/>
      <c r="AA379" s="178"/>
      <c r="AB379" s="178"/>
      <c r="AC379" s="178"/>
      <c r="AD379" s="178"/>
      <c r="AE379" s="178"/>
      <c r="AF379" s="178"/>
      <c r="AG379" s="178"/>
      <c r="AH379" s="178"/>
      <c r="AI379" s="178"/>
      <c r="AJ379" s="178"/>
      <c r="AK379" s="178"/>
      <c r="AL379" s="178"/>
      <c r="AM379" s="178"/>
      <c r="AN379" s="178"/>
      <c r="AO379" s="178"/>
      <c r="AP379" s="178"/>
      <c r="AQ379" s="178"/>
      <c r="AR379" s="178"/>
      <c r="AS379" s="178"/>
      <c r="AT379" s="178"/>
      <c r="AU379" s="178"/>
      <c r="AV379" s="178"/>
      <c r="AW379" s="178"/>
      <c r="AX379" s="178"/>
      <c r="AY379" s="178"/>
      <c r="AZ379" s="178"/>
      <c r="BA379" s="178"/>
      <c r="BB379" s="178"/>
      <c r="BC379" s="178"/>
    </row>
    <row r="380" ht="15.75" customHeight="1">
      <c r="A380" s="178"/>
      <c r="B380" s="178"/>
      <c r="C380" s="178"/>
      <c r="D380" s="178"/>
      <c r="E380" s="178"/>
      <c r="F380" s="178"/>
      <c r="G380" s="178"/>
      <c r="H380" s="178"/>
      <c r="I380" s="178"/>
      <c r="J380" s="178"/>
      <c r="K380" s="178"/>
      <c r="L380" s="178"/>
      <c r="M380" s="178"/>
      <c r="N380" s="178"/>
      <c r="O380" s="178"/>
      <c r="P380" s="178"/>
      <c r="Q380" s="178"/>
      <c r="R380" s="178"/>
      <c r="S380" s="178"/>
      <c r="T380" s="178"/>
      <c r="U380" s="178"/>
      <c r="V380" s="178"/>
      <c r="W380" s="178"/>
      <c r="X380" s="178"/>
      <c r="Y380" s="178"/>
      <c r="Z380" s="178"/>
      <c r="AA380" s="178"/>
      <c r="AB380" s="178"/>
      <c r="AC380" s="178"/>
      <c r="AD380" s="178"/>
      <c r="AE380" s="178"/>
      <c r="AF380" s="178"/>
      <c r="AG380" s="178"/>
      <c r="AH380" s="178"/>
      <c r="AI380" s="178"/>
      <c r="AJ380" s="178"/>
      <c r="AK380" s="178"/>
      <c r="AL380" s="178"/>
      <c r="AM380" s="178"/>
      <c r="AN380" s="178"/>
      <c r="AO380" s="178"/>
      <c r="AP380" s="178"/>
      <c r="AQ380" s="178"/>
      <c r="AR380" s="178"/>
      <c r="AS380" s="178"/>
      <c r="AT380" s="178"/>
      <c r="AU380" s="178"/>
      <c r="AV380" s="178"/>
      <c r="AW380" s="178"/>
      <c r="AX380" s="178"/>
      <c r="AY380" s="178"/>
      <c r="AZ380" s="178"/>
      <c r="BA380" s="178"/>
      <c r="BB380" s="178"/>
      <c r="BC380" s="178"/>
    </row>
    <row r="381" ht="15.75" customHeight="1">
      <c r="A381" s="178"/>
      <c r="B381" s="178"/>
      <c r="C381" s="178"/>
      <c r="D381" s="178"/>
      <c r="E381" s="178"/>
      <c r="F381" s="178"/>
      <c r="G381" s="178"/>
      <c r="H381" s="178"/>
      <c r="I381" s="178"/>
      <c r="J381" s="178"/>
      <c r="K381" s="178"/>
      <c r="L381" s="178"/>
      <c r="M381" s="178"/>
      <c r="N381" s="178"/>
      <c r="O381" s="178"/>
      <c r="P381" s="178"/>
      <c r="Q381" s="178"/>
      <c r="R381" s="178"/>
      <c r="S381" s="178"/>
      <c r="T381" s="178"/>
      <c r="U381" s="178"/>
      <c r="V381" s="178"/>
      <c r="W381" s="178"/>
      <c r="X381" s="178"/>
      <c r="Y381" s="178"/>
      <c r="Z381" s="178"/>
      <c r="AA381" s="178"/>
      <c r="AB381" s="178"/>
      <c r="AC381" s="178"/>
      <c r="AD381" s="178"/>
      <c r="AE381" s="178"/>
      <c r="AF381" s="178"/>
      <c r="AG381" s="178"/>
      <c r="AH381" s="178"/>
      <c r="AI381" s="178"/>
      <c r="AJ381" s="178"/>
      <c r="AK381" s="178"/>
      <c r="AL381" s="178"/>
      <c r="AM381" s="178"/>
      <c r="AN381" s="178"/>
      <c r="AO381" s="178"/>
      <c r="AP381" s="178"/>
      <c r="AQ381" s="178"/>
      <c r="AR381" s="178"/>
      <c r="AS381" s="178"/>
      <c r="AT381" s="178"/>
      <c r="AU381" s="178"/>
      <c r="AV381" s="178"/>
      <c r="AW381" s="178"/>
      <c r="AX381" s="178"/>
      <c r="AY381" s="178"/>
      <c r="AZ381" s="178"/>
      <c r="BA381" s="178"/>
      <c r="BB381" s="178"/>
      <c r="BC381" s="178"/>
    </row>
    <row r="382" ht="15.75" customHeight="1">
      <c r="A382" s="178"/>
      <c r="B382" s="178"/>
      <c r="C382" s="178"/>
      <c r="D382" s="178"/>
      <c r="E382" s="178"/>
      <c r="F382" s="178"/>
      <c r="G382" s="178"/>
      <c r="H382" s="178"/>
      <c r="I382" s="178"/>
      <c r="J382" s="178"/>
      <c r="K382" s="178"/>
      <c r="L382" s="178"/>
      <c r="M382" s="178"/>
      <c r="N382" s="178"/>
      <c r="O382" s="178"/>
      <c r="P382" s="178"/>
      <c r="Q382" s="178"/>
      <c r="R382" s="178"/>
      <c r="S382" s="178"/>
      <c r="T382" s="178"/>
      <c r="U382" s="178"/>
      <c r="V382" s="178"/>
      <c r="W382" s="178"/>
      <c r="X382" s="178"/>
      <c r="Y382" s="178"/>
      <c r="Z382" s="178"/>
      <c r="AA382" s="178"/>
      <c r="AB382" s="178"/>
      <c r="AC382" s="178"/>
      <c r="AD382" s="178"/>
      <c r="AE382" s="178"/>
      <c r="AF382" s="178"/>
      <c r="AG382" s="178"/>
      <c r="AH382" s="178"/>
      <c r="AI382" s="178"/>
      <c r="AJ382" s="178"/>
      <c r="AK382" s="178"/>
      <c r="AL382" s="178"/>
      <c r="AM382" s="178"/>
      <c r="AN382" s="178"/>
      <c r="AO382" s="178"/>
      <c r="AP382" s="178"/>
      <c r="AQ382" s="178"/>
      <c r="AR382" s="178"/>
      <c r="AS382" s="178"/>
      <c r="AT382" s="178"/>
      <c r="AU382" s="178"/>
      <c r="AV382" s="178"/>
      <c r="AW382" s="178"/>
      <c r="AX382" s="178"/>
      <c r="AY382" s="178"/>
      <c r="AZ382" s="178"/>
      <c r="BA382" s="178"/>
      <c r="BB382" s="178"/>
      <c r="BC382" s="178"/>
    </row>
    <row r="383" ht="15.75" customHeight="1">
      <c r="A383" s="178"/>
      <c r="B383" s="178"/>
      <c r="C383" s="178"/>
      <c r="D383" s="178"/>
      <c r="E383" s="178"/>
      <c r="F383" s="178"/>
      <c r="G383" s="178"/>
      <c r="H383" s="178"/>
      <c r="I383" s="178"/>
      <c r="J383" s="178"/>
      <c r="K383" s="178"/>
      <c r="L383" s="178"/>
      <c r="M383" s="178"/>
      <c r="N383" s="178"/>
      <c r="O383" s="178"/>
      <c r="P383" s="178"/>
      <c r="Q383" s="178"/>
      <c r="R383" s="178"/>
      <c r="S383" s="178"/>
      <c r="T383" s="178"/>
      <c r="U383" s="178"/>
      <c r="V383" s="178"/>
      <c r="W383" s="178"/>
      <c r="X383" s="178"/>
      <c r="Y383" s="178"/>
      <c r="Z383" s="178"/>
      <c r="AA383" s="178"/>
      <c r="AB383" s="178"/>
      <c r="AC383" s="178"/>
      <c r="AD383" s="178"/>
      <c r="AE383" s="178"/>
      <c r="AF383" s="178"/>
      <c r="AG383" s="178"/>
      <c r="AH383" s="178"/>
      <c r="AI383" s="178"/>
      <c r="AJ383" s="178"/>
      <c r="AK383" s="178"/>
      <c r="AL383" s="178"/>
      <c r="AM383" s="178"/>
      <c r="AN383" s="178"/>
      <c r="AO383" s="178"/>
      <c r="AP383" s="178"/>
      <c r="AQ383" s="178"/>
      <c r="AR383" s="178"/>
      <c r="AS383" s="178"/>
      <c r="AT383" s="178"/>
      <c r="AU383" s="178"/>
      <c r="AV383" s="178"/>
      <c r="AW383" s="178"/>
      <c r="AX383" s="178"/>
      <c r="AY383" s="178"/>
      <c r="AZ383" s="178"/>
      <c r="BA383" s="178"/>
      <c r="BB383" s="178"/>
      <c r="BC383" s="178"/>
    </row>
    <row r="384" ht="15.75" customHeight="1">
      <c r="A384" s="178"/>
      <c r="B384" s="178"/>
      <c r="C384" s="178"/>
      <c r="D384" s="178"/>
      <c r="E384" s="178"/>
      <c r="F384" s="178"/>
      <c r="G384" s="178"/>
      <c r="H384" s="178"/>
      <c r="I384" s="178"/>
      <c r="J384" s="178"/>
      <c r="K384" s="178"/>
      <c r="L384" s="178"/>
      <c r="M384" s="178"/>
      <c r="N384" s="178"/>
      <c r="O384" s="178"/>
      <c r="P384" s="178"/>
      <c r="Q384" s="178"/>
      <c r="R384" s="178"/>
      <c r="S384" s="178"/>
      <c r="T384" s="178"/>
      <c r="U384" s="178"/>
      <c r="V384" s="178"/>
      <c r="W384" s="178"/>
      <c r="X384" s="178"/>
      <c r="Y384" s="178"/>
      <c r="Z384" s="178"/>
      <c r="AA384" s="178"/>
      <c r="AB384" s="178"/>
      <c r="AC384" s="178"/>
      <c r="AD384" s="178"/>
      <c r="AE384" s="178"/>
      <c r="AF384" s="178"/>
      <c r="AG384" s="178"/>
      <c r="AH384" s="178"/>
      <c r="AI384" s="178"/>
      <c r="AJ384" s="178"/>
      <c r="AK384" s="178"/>
      <c r="AL384" s="178"/>
      <c r="AM384" s="178"/>
      <c r="AN384" s="178"/>
      <c r="AO384" s="178"/>
      <c r="AP384" s="178"/>
      <c r="AQ384" s="178"/>
      <c r="AR384" s="178"/>
      <c r="AS384" s="178"/>
      <c r="AT384" s="178"/>
      <c r="AU384" s="178"/>
      <c r="AV384" s="178"/>
      <c r="AW384" s="178"/>
      <c r="AX384" s="178"/>
      <c r="AY384" s="178"/>
      <c r="AZ384" s="178"/>
      <c r="BA384" s="178"/>
      <c r="BB384" s="178"/>
      <c r="BC384" s="178"/>
    </row>
    <row r="385" ht="15.75" customHeight="1">
      <c r="A385" s="178"/>
      <c r="B385" s="178"/>
      <c r="C385" s="178"/>
      <c r="D385" s="178"/>
      <c r="E385" s="178"/>
      <c r="F385" s="178"/>
      <c r="G385" s="178"/>
      <c r="H385" s="178"/>
      <c r="I385" s="178"/>
      <c r="J385" s="178"/>
      <c r="K385" s="178"/>
      <c r="L385" s="178"/>
      <c r="M385" s="178"/>
      <c r="N385" s="178"/>
      <c r="O385" s="178"/>
      <c r="P385" s="178"/>
      <c r="Q385" s="178"/>
      <c r="R385" s="178"/>
      <c r="S385" s="178"/>
      <c r="T385" s="178"/>
      <c r="U385" s="178"/>
      <c r="V385" s="178"/>
      <c r="W385" s="178"/>
      <c r="X385" s="178"/>
      <c r="Y385" s="178"/>
      <c r="Z385" s="178"/>
      <c r="AA385" s="178"/>
      <c r="AB385" s="178"/>
      <c r="AC385" s="178"/>
      <c r="AD385" s="178"/>
      <c r="AE385" s="178"/>
      <c r="AF385" s="178"/>
      <c r="AG385" s="178"/>
      <c r="AH385" s="178"/>
      <c r="AI385" s="178"/>
      <c r="AJ385" s="178"/>
      <c r="AK385" s="178"/>
      <c r="AL385" s="178"/>
      <c r="AM385" s="178"/>
      <c r="AN385" s="178"/>
      <c r="AO385" s="178"/>
      <c r="AP385" s="178"/>
      <c r="AQ385" s="178"/>
      <c r="AR385" s="178"/>
      <c r="AS385" s="178"/>
      <c r="AT385" s="178"/>
      <c r="AU385" s="178"/>
      <c r="AV385" s="178"/>
      <c r="AW385" s="178"/>
      <c r="AX385" s="178"/>
      <c r="AY385" s="178"/>
      <c r="AZ385" s="178"/>
      <c r="BA385" s="178"/>
      <c r="BB385" s="178"/>
      <c r="BC385" s="178"/>
    </row>
    <row r="386" ht="15.75" customHeight="1">
      <c r="A386" s="178"/>
      <c r="B386" s="178"/>
      <c r="C386" s="178"/>
      <c r="D386" s="178"/>
      <c r="E386" s="178"/>
      <c r="F386" s="178"/>
      <c r="G386" s="178"/>
      <c r="H386" s="178"/>
      <c r="I386" s="178"/>
      <c r="J386" s="178"/>
      <c r="K386" s="178"/>
      <c r="L386" s="178"/>
      <c r="M386" s="178"/>
      <c r="N386" s="178"/>
      <c r="O386" s="178"/>
      <c r="P386" s="178"/>
      <c r="Q386" s="178"/>
      <c r="R386" s="178"/>
      <c r="S386" s="178"/>
      <c r="T386" s="178"/>
      <c r="U386" s="178"/>
      <c r="V386" s="178"/>
      <c r="W386" s="178"/>
      <c r="X386" s="178"/>
      <c r="Y386" s="178"/>
      <c r="Z386" s="178"/>
      <c r="AA386" s="178"/>
      <c r="AB386" s="178"/>
      <c r="AC386" s="178"/>
      <c r="AD386" s="178"/>
      <c r="AE386" s="178"/>
      <c r="AF386" s="178"/>
      <c r="AG386" s="178"/>
      <c r="AH386" s="178"/>
      <c r="AI386" s="178"/>
      <c r="AJ386" s="178"/>
      <c r="AK386" s="178"/>
      <c r="AL386" s="178"/>
      <c r="AM386" s="178"/>
      <c r="AN386" s="178"/>
      <c r="AO386" s="178"/>
      <c r="AP386" s="178"/>
      <c r="AQ386" s="178"/>
      <c r="AR386" s="178"/>
      <c r="AS386" s="178"/>
      <c r="AT386" s="178"/>
      <c r="AU386" s="178"/>
      <c r="AV386" s="178"/>
      <c r="AW386" s="178"/>
      <c r="AX386" s="178"/>
      <c r="AY386" s="178"/>
      <c r="AZ386" s="178"/>
      <c r="BA386" s="178"/>
      <c r="BB386" s="178"/>
      <c r="BC386" s="178"/>
    </row>
    <row r="387" ht="15.75" customHeight="1">
      <c r="A387" s="178"/>
      <c r="B387" s="178"/>
      <c r="C387" s="178"/>
      <c r="D387" s="178"/>
      <c r="E387" s="178"/>
      <c r="F387" s="178"/>
      <c r="G387" s="178"/>
      <c r="H387" s="178"/>
      <c r="I387" s="178"/>
      <c r="J387" s="178"/>
      <c r="K387" s="178"/>
      <c r="L387" s="178"/>
      <c r="M387" s="178"/>
      <c r="N387" s="178"/>
      <c r="O387" s="178"/>
      <c r="P387" s="178"/>
      <c r="Q387" s="178"/>
      <c r="R387" s="178"/>
      <c r="S387" s="178"/>
      <c r="T387" s="178"/>
      <c r="U387" s="178"/>
      <c r="V387" s="178"/>
      <c r="W387" s="178"/>
      <c r="X387" s="178"/>
      <c r="Y387" s="178"/>
      <c r="Z387" s="178"/>
      <c r="AA387" s="178"/>
      <c r="AB387" s="178"/>
      <c r="AC387" s="178"/>
      <c r="AD387" s="178"/>
      <c r="AE387" s="178"/>
      <c r="AF387" s="178"/>
      <c r="AG387" s="178"/>
      <c r="AH387" s="178"/>
      <c r="AI387" s="178"/>
      <c r="AJ387" s="178"/>
      <c r="AK387" s="178"/>
      <c r="AL387" s="178"/>
      <c r="AM387" s="178"/>
      <c r="AN387" s="178"/>
      <c r="AO387" s="178"/>
      <c r="AP387" s="178"/>
      <c r="AQ387" s="178"/>
      <c r="AR387" s="178"/>
      <c r="AS387" s="178"/>
      <c r="AT387" s="178"/>
      <c r="AU387" s="178"/>
      <c r="AV387" s="178"/>
      <c r="AW387" s="178"/>
      <c r="AX387" s="178"/>
      <c r="AY387" s="178"/>
      <c r="AZ387" s="178"/>
      <c r="BA387" s="178"/>
      <c r="BB387" s="178"/>
      <c r="BC387" s="178"/>
    </row>
    <row r="388" ht="15.75" customHeight="1">
      <c r="A388" s="178"/>
      <c r="B388" s="178"/>
      <c r="C388" s="178"/>
      <c r="D388" s="178"/>
      <c r="E388" s="178"/>
      <c r="F388" s="178"/>
      <c r="G388" s="178"/>
      <c r="H388" s="178"/>
      <c r="I388" s="178"/>
      <c r="J388" s="178"/>
      <c r="K388" s="178"/>
      <c r="L388" s="178"/>
      <c r="M388" s="178"/>
      <c r="N388" s="178"/>
      <c r="O388" s="178"/>
      <c r="P388" s="178"/>
      <c r="Q388" s="178"/>
      <c r="R388" s="178"/>
      <c r="S388" s="178"/>
      <c r="T388" s="178"/>
      <c r="U388" s="178"/>
      <c r="V388" s="178"/>
      <c r="W388" s="178"/>
      <c r="X388" s="178"/>
      <c r="Y388" s="178"/>
      <c r="Z388" s="178"/>
      <c r="AA388" s="178"/>
      <c r="AB388" s="178"/>
      <c r="AC388" s="178"/>
      <c r="AD388" s="178"/>
      <c r="AE388" s="178"/>
      <c r="AF388" s="178"/>
      <c r="AG388" s="178"/>
      <c r="AH388" s="178"/>
      <c r="AI388" s="178"/>
      <c r="AJ388" s="178"/>
      <c r="AK388" s="178"/>
      <c r="AL388" s="178"/>
      <c r="AM388" s="178"/>
      <c r="AN388" s="178"/>
      <c r="AO388" s="178"/>
      <c r="AP388" s="178"/>
      <c r="AQ388" s="178"/>
      <c r="AR388" s="178"/>
      <c r="AS388" s="178"/>
      <c r="AT388" s="178"/>
      <c r="AU388" s="178"/>
      <c r="AV388" s="178"/>
      <c r="AW388" s="178"/>
      <c r="AX388" s="178"/>
      <c r="AY388" s="178"/>
      <c r="AZ388" s="178"/>
      <c r="BA388" s="178"/>
      <c r="BB388" s="178"/>
      <c r="BC388" s="178"/>
    </row>
    <row r="389" ht="15.75" customHeight="1">
      <c r="A389" s="178"/>
      <c r="B389" s="178"/>
      <c r="C389" s="178"/>
      <c r="D389" s="178"/>
      <c r="E389" s="178"/>
      <c r="F389" s="178"/>
      <c r="G389" s="178"/>
      <c r="H389" s="178"/>
      <c r="I389" s="178"/>
      <c r="J389" s="178"/>
      <c r="K389" s="178"/>
      <c r="L389" s="178"/>
      <c r="M389" s="178"/>
      <c r="N389" s="178"/>
      <c r="O389" s="178"/>
      <c r="P389" s="178"/>
      <c r="Q389" s="178"/>
      <c r="R389" s="178"/>
      <c r="S389" s="178"/>
      <c r="T389" s="178"/>
      <c r="U389" s="178"/>
      <c r="V389" s="178"/>
      <c r="W389" s="178"/>
      <c r="X389" s="178"/>
      <c r="Y389" s="178"/>
      <c r="Z389" s="178"/>
      <c r="AA389" s="178"/>
      <c r="AB389" s="178"/>
      <c r="AC389" s="178"/>
      <c r="AD389" s="178"/>
      <c r="AE389" s="178"/>
      <c r="AF389" s="178"/>
      <c r="AG389" s="178"/>
      <c r="AH389" s="178"/>
      <c r="AI389" s="178"/>
      <c r="AJ389" s="178"/>
      <c r="AK389" s="178"/>
      <c r="AL389" s="178"/>
      <c r="AM389" s="178"/>
      <c r="AN389" s="178"/>
      <c r="AO389" s="178"/>
      <c r="AP389" s="178"/>
      <c r="AQ389" s="178"/>
      <c r="AR389" s="178"/>
      <c r="AS389" s="178"/>
      <c r="AT389" s="178"/>
      <c r="AU389" s="178"/>
      <c r="AV389" s="178"/>
      <c r="AW389" s="178"/>
      <c r="AX389" s="178"/>
      <c r="AY389" s="178"/>
      <c r="AZ389" s="178"/>
      <c r="BA389" s="178"/>
      <c r="BB389" s="178"/>
      <c r="BC389" s="178"/>
    </row>
    <row r="390" ht="15.75" customHeight="1">
      <c r="A390" s="178"/>
      <c r="B390" s="178"/>
      <c r="C390" s="178"/>
      <c r="D390" s="178"/>
      <c r="E390" s="178"/>
      <c r="F390" s="178"/>
      <c r="G390" s="178"/>
      <c r="H390" s="178"/>
      <c r="I390" s="178"/>
      <c r="J390" s="178"/>
      <c r="K390" s="178"/>
      <c r="L390" s="178"/>
      <c r="M390" s="178"/>
      <c r="N390" s="178"/>
      <c r="O390" s="178"/>
      <c r="P390" s="178"/>
      <c r="Q390" s="178"/>
      <c r="R390" s="178"/>
      <c r="S390" s="178"/>
      <c r="T390" s="178"/>
      <c r="U390" s="178"/>
      <c r="V390" s="178"/>
      <c r="W390" s="178"/>
      <c r="X390" s="178"/>
      <c r="Y390" s="178"/>
      <c r="Z390" s="178"/>
      <c r="AA390" s="178"/>
      <c r="AB390" s="178"/>
      <c r="AC390" s="178"/>
      <c r="AD390" s="178"/>
      <c r="AE390" s="178"/>
      <c r="AF390" s="178"/>
      <c r="AG390" s="178"/>
      <c r="AH390" s="178"/>
      <c r="AI390" s="178"/>
      <c r="AJ390" s="178"/>
      <c r="AK390" s="178"/>
      <c r="AL390" s="178"/>
      <c r="AM390" s="178"/>
      <c r="AN390" s="178"/>
      <c r="AO390" s="178"/>
      <c r="AP390" s="178"/>
      <c r="AQ390" s="178"/>
      <c r="AR390" s="178"/>
      <c r="AS390" s="178"/>
      <c r="AT390" s="178"/>
      <c r="AU390" s="178"/>
      <c r="AV390" s="178"/>
      <c r="AW390" s="178"/>
      <c r="AX390" s="178"/>
      <c r="AY390" s="178"/>
      <c r="AZ390" s="178"/>
      <c r="BA390" s="178"/>
      <c r="BB390" s="178"/>
      <c r="BC390" s="178"/>
    </row>
    <row r="391" ht="15.75" customHeight="1">
      <c r="A391" s="178"/>
      <c r="B391" s="178"/>
      <c r="C391" s="178"/>
      <c r="D391" s="178"/>
      <c r="E391" s="178"/>
      <c r="F391" s="178"/>
      <c r="G391" s="178"/>
      <c r="H391" s="178"/>
      <c r="I391" s="178"/>
      <c r="J391" s="178"/>
      <c r="K391" s="178"/>
      <c r="L391" s="178"/>
      <c r="M391" s="178"/>
      <c r="N391" s="178"/>
      <c r="O391" s="178"/>
      <c r="P391" s="178"/>
      <c r="Q391" s="178"/>
      <c r="R391" s="178"/>
      <c r="S391" s="178"/>
      <c r="T391" s="178"/>
      <c r="U391" s="178"/>
      <c r="V391" s="178"/>
      <c r="W391" s="178"/>
      <c r="X391" s="178"/>
      <c r="Y391" s="178"/>
      <c r="Z391" s="178"/>
      <c r="AA391" s="178"/>
      <c r="AB391" s="178"/>
      <c r="AC391" s="178"/>
      <c r="AD391" s="178"/>
      <c r="AE391" s="178"/>
      <c r="AF391" s="178"/>
      <c r="AG391" s="178"/>
      <c r="AH391" s="178"/>
      <c r="AI391" s="178"/>
      <c r="AJ391" s="178"/>
      <c r="AK391" s="178"/>
      <c r="AL391" s="178"/>
      <c r="AM391" s="178"/>
      <c r="AN391" s="178"/>
      <c r="AO391" s="178"/>
      <c r="AP391" s="178"/>
      <c r="AQ391" s="178"/>
      <c r="AR391" s="178"/>
      <c r="AS391" s="178"/>
      <c r="AT391" s="178"/>
      <c r="AU391" s="178"/>
      <c r="AV391" s="178"/>
      <c r="AW391" s="178"/>
      <c r="AX391" s="178"/>
      <c r="AY391" s="178"/>
      <c r="AZ391" s="178"/>
      <c r="BA391" s="178"/>
      <c r="BB391" s="178"/>
      <c r="BC391" s="178"/>
    </row>
    <row r="392" ht="15.75" customHeight="1">
      <c r="A392" s="178"/>
      <c r="B392" s="178"/>
      <c r="C392" s="178"/>
      <c r="D392" s="178"/>
      <c r="E392" s="178"/>
      <c r="F392" s="178"/>
      <c r="G392" s="178"/>
      <c r="H392" s="178"/>
      <c r="I392" s="178"/>
      <c r="J392" s="178"/>
      <c r="K392" s="178"/>
      <c r="L392" s="178"/>
      <c r="M392" s="178"/>
      <c r="N392" s="178"/>
      <c r="O392" s="178"/>
      <c r="P392" s="178"/>
      <c r="Q392" s="178"/>
      <c r="R392" s="178"/>
      <c r="S392" s="178"/>
      <c r="T392" s="178"/>
      <c r="U392" s="178"/>
      <c r="V392" s="178"/>
      <c r="W392" s="178"/>
      <c r="X392" s="178"/>
      <c r="Y392" s="178"/>
      <c r="Z392" s="178"/>
      <c r="AA392" s="178"/>
      <c r="AB392" s="178"/>
      <c r="AC392" s="178"/>
      <c r="AD392" s="178"/>
      <c r="AE392" s="178"/>
      <c r="AF392" s="178"/>
      <c r="AG392" s="178"/>
      <c r="AH392" s="178"/>
      <c r="AI392" s="178"/>
      <c r="AJ392" s="178"/>
      <c r="AK392" s="178"/>
      <c r="AL392" s="178"/>
      <c r="AM392" s="178"/>
      <c r="AN392" s="178"/>
      <c r="AO392" s="178"/>
      <c r="AP392" s="178"/>
      <c r="AQ392" s="178"/>
      <c r="AR392" s="178"/>
      <c r="AS392" s="178"/>
      <c r="AT392" s="178"/>
      <c r="AU392" s="178"/>
      <c r="AV392" s="178"/>
      <c r="AW392" s="178"/>
      <c r="AX392" s="178"/>
      <c r="AY392" s="178"/>
      <c r="AZ392" s="178"/>
      <c r="BA392" s="178"/>
      <c r="BB392" s="178"/>
      <c r="BC392" s="178"/>
    </row>
    <row r="393" ht="15.75" customHeight="1">
      <c r="A393" s="178"/>
      <c r="B393" s="178"/>
      <c r="C393" s="178"/>
      <c r="D393" s="178"/>
      <c r="E393" s="178"/>
      <c r="F393" s="178"/>
      <c r="G393" s="178"/>
      <c r="H393" s="178"/>
      <c r="I393" s="178"/>
      <c r="J393" s="178"/>
      <c r="K393" s="178"/>
      <c r="L393" s="178"/>
      <c r="M393" s="178"/>
      <c r="N393" s="178"/>
      <c r="O393" s="178"/>
      <c r="P393" s="178"/>
      <c r="Q393" s="178"/>
      <c r="R393" s="178"/>
      <c r="S393" s="178"/>
      <c r="T393" s="178"/>
      <c r="U393" s="178"/>
      <c r="V393" s="178"/>
      <c r="W393" s="178"/>
      <c r="X393" s="178"/>
      <c r="Y393" s="178"/>
      <c r="Z393" s="178"/>
      <c r="AA393" s="178"/>
      <c r="AB393" s="178"/>
      <c r="AC393" s="178"/>
      <c r="AD393" s="178"/>
      <c r="AE393" s="178"/>
      <c r="AF393" s="178"/>
      <c r="AG393" s="178"/>
      <c r="AH393" s="178"/>
      <c r="AI393" s="178"/>
      <c r="AJ393" s="178"/>
      <c r="AK393" s="178"/>
      <c r="AL393" s="178"/>
      <c r="AM393" s="178"/>
      <c r="AN393" s="178"/>
      <c r="AO393" s="178"/>
      <c r="AP393" s="178"/>
      <c r="AQ393" s="178"/>
      <c r="AR393" s="178"/>
      <c r="AS393" s="178"/>
      <c r="AT393" s="178"/>
      <c r="AU393" s="178"/>
      <c r="AV393" s="178"/>
      <c r="AW393" s="178"/>
      <c r="AX393" s="178"/>
      <c r="AY393" s="178"/>
      <c r="AZ393" s="178"/>
      <c r="BA393" s="178"/>
      <c r="BB393" s="178"/>
      <c r="BC393" s="178"/>
    </row>
    <row r="394" ht="15.75" customHeight="1">
      <c r="A394" s="178"/>
      <c r="B394" s="178"/>
      <c r="C394" s="178"/>
      <c r="D394" s="178"/>
      <c r="E394" s="178"/>
      <c r="F394" s="178"/>
      <c r="G394" s="178"/>
      <c r="H394" s="178"/>
      <c r="I394" s="178"/>
      <c r="J394" s="178"/>
      <c r="K394" s="178"/>
      <c r="L394" s="178"/>
      <c r="M394" s="178"/>
      <c r="N394" s="178"/>
      <c r="O394" s="178"/>
      <c r="P394" s="178"/>
      <c r="Q394" s="178"/>
      <c r="R394" s="178"/>
      <c r="S394" s="178"/>
      <c r="T394" s="178"/>
      <c r="U394" s="178"/>
      <c r="V394" s="178"/>
      <c r="W394" s="178"/>
      <c r="X394" s="178"/>
      <c r="Y394" s="178"/>
      <c r="Z394" s="178"/>
      <c r="AA394" s="178"/>
      <c r="AB394" s="178"/>
      <c r="AC394" s="178"/>
      <c r="AD394" s="178"/>
      <c r="AE394" s="178"/>
      <c r="AF394" s="178"/>
      <c r="AG394" s="178"/>
      <c r="AH394" s="178"/>
      <c r="AI394" s="178"/>
      <c r="AJ394" s="178"/>
      <c r="AK394" s="178"/>
      <c r="AL394" s="178"/>
      <c r="AM394" s="178"/>
      <c r="AN394" s="178"/>
      <c r="AO394" s="178"/>
      <c r="AP394" s="178"/>
      <c r="AQ394" s="178"/>
      <c r="AR394" s="178"/>
      <c r="AS394" s="178"/>
      <c r="AT394" s="178"/>
      <c r="AU394" s="178"/>
      <c r="AV394" s="178"/>
      <c r="AW394" s="178"/>
      <c r="AX394" s="178"/>
      <c r="AY394" s="178"/>
      <c r="AZ394" s="178"/>
      <c r="BA394" s="178"/>
      <c r="BB394" s="178"/>
      <c r="BC394" s="178"/>
    </row>
    <row r="395" ht="15.75" customHeight="1">
      <c r="A395" s="178"/>
      <c r="B395" s="178"/>
      <c r="C395" s="178"/>
      <c r="D395" s="178"/>
      <c r="E395" s="178"/>
      <c r="F395" s="178"/>
      <c r="G395" s="178"/>
      <c r="H395" s="178"/>
      <c r="I395" s="178"/>
      <c r="J395" s="178"/>
      <c r="K395" s="178"/>
      <c r="L395" s="178"/>
      <c r="M395" s="178"/>
      <c r="N395" s="178"/>
      <c r="O395" s="178"/>
      <c r="P395" s="178"/>
      <c r="Q395" s="178"/>
      <c r="R395" s="178"/>
      <c r="S395" s="178"/>
      <c r="T395" s="178"/>
      <c r="U395" s="178"/>
      <c r="V395" s="178"/>
      <c r="W395" s="178"/>
      <c r="X395" s="178"/>
      <c r="Y395" s="178"/>
      <c r="Z395" s="178"/>
      <c r="AA395" s="178"/>
      <c r="AB395" s="178"/>
      <c r="AC395" s="178"/>
      <c r="AD395" s="178"/>
      <c r="AE395" s="178"/>
      <c r="AF395" s="178"/>
      <c r="AG395" s="178"/>
      <c r="AH395" s="178"/>
      <c r="AI395" s="178"/>
      <c r="AJ395" s="178"/>
      <c r="AK395" s="178"/>
      <c r="AL395" s="178"/>
      <c r="AM395" s="178"/>
      <c r="AN395" s="178"/>
      <c r="AO395" s="178"/>
      <c r="AP395" s="178"/>
      <c r="AQ395" s="178"/>
      <c r="AR395" s="178"/>
      <c r="AS395" s="178"/>
      <c r="AT395" s="178"/>
      <c r="AU395" s="178"/>
      <c r="AV395" s="178"/>
      <c r="AW395" s="178"/>
      <c r="AX395" s="178"/>
      <c r="AY395" s="178"/>
      <c r="AZ395" s="178"/>
      <c r="BA395" s="178"/>
      <c r="BB395" s="178"/>
      <c r="BC395" s="178"/>
    </row>
    <row r="396" ht="15.75" customHeight="1">
      <c r="A396" s="178"/>
      <c r="B396" s="178"/>
      <c r="C396" s="178"/>
      <c r="D396" s="178"/>
      <c r="E396" s="178"/>
      <c r="F396" s="178"/>
      <c r="G396" s="178"/>
      <c r="H396" s="178"/>
      <c r="I396" s="178"/>
      <c r="J396" s="178"/>
      <c r="K396" s="178"/>
      <c r="L396" s="178"/>
      <c r="M396" s="178"/>
      <c r="N396" s="178"/>
      <c r="O396" s="178"/>
      <c r="P396" s="178"/>
      <c r="Q396" s="178"/>
      <c r="R396" s="178"/>
      <c r="S396" s="178"/>
      <c r="T396" s="178"/>
      <c r="U396" s="178"/>
      <c r="V396" s="178"/>
      <c r="W396" s="178"/>
      <c r="X396" s="178"/>
      <c r="Y396" s="178"/>
      <c r="Z396" s="178"/>
      <c r="AA396" s="178"/>
      <c r="AB396" s="178"/>
      <c r="AC396" s="178"/>
      <c r="AD396" s="178"/>
      <c r="AE396" s="178"/>
      <c r="AF396" s="178"/>
      <c r="AG396" s="178"/>
      <c r="AH396" s="178"/>
      <c r="AI396" s="178"/>
      <c r="AJ396" s="178"/>
      <c r="AK396" s="178"/>
      <c r="AL396" s="178"/>
      <c r="AM396" s="178"/>
      <c r="AN396" s="178"/>
      <c r="AO396" s="178"/>
      <c r="AP396" s="178"/>
      <c r="AQ396" s="178"/>
      <c r="AR396" s="178"/>
      <c r="AS396" s="178"/>
      <c r="AT396" s="178"/>
      <c r="AU396" s="178"/>
      <c r="AV396" s="178"/>
      <c r="AW396" s="178"/>
      <c r="AX396" s="178"/>
      <c r="AY396" s="178"/>
      <c r="AZ396" s="178"/>
      <c r="BA396" s="178"/>
      <c r="BB396" s="178"/>
      <c r="BC396" s="178"/>
    </row>
    <row r="397" ht="15.75" customHeight="1">
      <c r="A397" s="178"/>
      <c r="B397" s="178"/>
      <c r="C397" s="178"/>
      <c r="D397" s="178"/>
      <c r="E397" s="178"/>
      <c r="F397" s="178"/>
      <c r="G397" s="178"/>
      <c r="H397" s="178"/>
      <c r="I397" s="178"/>
      <c r="J397" s="178"/>
      <c r="K397" s="178"/>
      <c r="L397" s="178"/>
      <c r="M397" s="178"/>
      <c r="N397" s="178"/>
      <c r="O397" s="178"/>
      <c r="P397" s="178"/>
      <c r="Q397" s="178"/>
      <c r="R397" s="178"/>
      <c r="S397" s="178"/>
      <c r="T397" s="178"/>
      <c r="U397" s="178"/>
      <c r="V397" s="178"/>
      <c r="W397" s="178"/>
      <c r="X397" s="178"/>
      <c r="Y397" s="178"/>
      <c r="Z397" s="178"/>
      <c r="AA397" s="178"/>
      <c r="AB397" s="178"/>
      <c r="AC397" s="178"/>
      <c r="AD397" s="178"/>
      <c r="AE397" s="178"/>
      <c r="AF397" s="178"/>
      <c r="AG397" s="178"/>
      <c r="AH397" s="178"/>
      <c r="AI397" s="178"/>
      <c r="AJ397" s="178"/>
      <c r="AK397" s="178"/>
      <c r="AL397" s="178"/>
      <c r="AM397" s="178"/>
      <c r="AN397" s="178"/>
      <c r="AO397" s="178"/>
      <c r="AP397" s="178"/>
      <c r="AQ397" s="178"/>
      <c r="AR397" s="178"/>
      <c r="AS397" s="178"/>
      <c r="AT397" s="178"/>
      <c r="AU397" s="178"/>
      <c r="AV397" s="178"/>
      <c r="AW397" s="178"/>
      <c r="AX397" s="178"/>
      <c r="AY397" s="178"/>
      <c r="AZ397" s="178"/>
      <c r="BA397" s="178"/>
      <c r="BB397" s="178"/>
      <c r="BC397" s="178"/>
    </row>
    <row r="398" ht="15.75" customHeight="1">
      <c r="A398" s="178"/>
      <c r="B398" s="178"/>
      <c r="C398" s="178"/>
      <c r="D398" s="178"/>
      <c r="E398" s="178"/>
      <c r="F398" s="178"/>
      <c r="G398" s="178"/>
      <c r="H398" s="178"/>
      <c r="I398" s="178"/>
      <c r="J398" s="178"/>
      <c r="K398" s="178"/>
      <c r="L398" s="178"/>
      <c r="M398" s="178"/>
      <c r="N398" s="178"/>
      <c r="O398" s="178"/>
      <c r="P398" s="178"/>
      <c r="Q398" s="178"/>
      <c r="R398" s="178"/>
      <c r="S398" s="178"/>
      <c r="T398" s="178"/>
      <c r="U398" s="178"/>
      <c r="V398" s="178"/>
      <c r="W398" s="178"/>
      <c r="X398" s="178"/>
      <c r="Y398" s="178"/>
      <c r="Z398" s="178"/>
      <c r="AA398" s="178"/>
      <c r="AB398" s="178"/>
      <c r="AC398" s="178"/>
      <c r="AD398" s="178"/>
      <c r="AE398" s="178"/>
      <c r="AF398" s="178"/>
      <c r="AG398" s="178"/>
      <c r="AH398" s="178"/>
      <c r="AI398" s="178"/>
      <c r="AJ398" s="178"/>
      <c r="AK398" s="178"/>
      <c r="AL398" s="178"/>
      <c r="AM398" s="178"/>
      <c r="AN398" s="178"/>
      <c r="AO398" s="178"/>
      <c r="AP398" s="178"/>
      <c r="AQ398" s="178"/>
      <c r="AR398" s="178"/>
      <c r="AS398" s="178"/>
      <c r="AT398" s="178"/>
      <c r="AU398" s="178"/>
      <c r="AV398" s="178"/>
      <c r="AW398" s="178"/>
      <c r="AX398" s="178"/>
      <c r="AY398" s="178"/>
      <c r="AZ398" s="178"/>
      <c r="BA398" s="178"/>
      <c r="BB398" s="178"/>
      <c r="BC398" s="178"/>
    </row>
    <row r="399" ht="15.75" customHeight="1">
      <c r="A399" s="178"/>
      <c r="B399" s="178"/>
      <c r="C399" s="178"/>
      <c r="D399" s="178"/>
      <c r="E399" s="178"/>
      <c r="F399" s="178"/>
      <c r="G399" s="178"/>
      <c r="H399" s="178"/>
      <c r="I399" s="178"/>
      <c r="J399" s="178"/>
      <c r="K399" s="178"/>
      <c r="L399" s="178"/>
      <c r="M399" s="178"/>
      <c r="N399" s="178"/>
      <c r="O399" s="178"/>
      <c r="P399" s="178"/>
      <c r="Q399" s="178"/>
      <c r="R399" s="178"/>
      <c r="S399" s="178"/>
      <c r="T399" s="178"/>
      <c r="U399" s="178"/>
      <c r="V399" s="178"/>
      <c r="W399" s="178"/>
      <c r="X399" s="178"/>
      <c r="Y399" s="178"/>
      <c r="Z399" s="178"/>
      <c r="AA399" s="178"/>
      <c r="AB399" s="178"/>
      <c r="AC399" s="178"/>
      <c r="AD399" s="178"/>
      <c r="AE399" s="178"/>
      <c r="AF399" s="178"/>
      <c r="AG399" s="178"/>
      <c r="AH399" s="178"/>
      <c r="AI399" s="178"/>
      <c r="AJ399" s="178"/>
      <c r="AK399" s="178"/>
      <c r="AL399" s="178"/>
      <c r="AM399" s="178"/>
      <c r="AN399" s="178"/>
      <c r="AO399" s="178"/>
      <c r="AP399" s="178"/>
      <c r="AQ399" s="178"/>
      <c r="AR399" s="178"/>
      <c r="AS399" s="178"/>
      <c r="AT399" s="178"/>
      <c r="AU399" s="178"/>
      <c r="AV399" s="178"/>
      <c r="AW399" s="178"/>
      <c r="AX399" s="178"/>
      <c r="AY399" s="178"/>
      <c r="AZ399" s="178"/>
      <c r="BA399" s="178"/>
      <c r="BB399" s="178"/>
      <c r="BC399" s="178"/>
    </row>
    <row r="400" ht="15.75" customHeight="1">
      <c r="A400" s="178"/>
      <c r="B400" s="178"/>
      <c r="C400" s="178"/>
      <c r="D400" s="178"/>
      <c r="E400" s="178"/>
      <c r="F400" s="178"/>
      <c r="G400" s="178"/>
      <c r="H400" s="178"/>
      <c r="I400" s="178"/>
      <c r="J400" s="178"/>
      <c r="K400" s="178"/>
      <c r="L400" s="178"/>
      <c r="M400" s="178"/>
      <c r="N400" s="178"/>
      <c r="O400" s="178"/>
      <c r="P400" s="178"/>
      <c r="Q400" s="178"/>
      <c r="R400" s="178"/>
      <c r="S400" s="178"/>
      <c r="T400" s="178"/>
      <c r="U400" s="178"/>
      <c r="V400" s="178"/>
      <c r="W400" s="178"/>
      <c r="X400" s="178"/>
      <c r="Y400" s="178"/>
      <c r="Z400" s="178"/>
      <c r="AA400" s="178"/>
      <c r="AB400" s="178"/>
      <c r="AC400" s="178"/>
      <c r="AD400" s="178"/>
      <c r="AE400" s="178"/>
      <c r="AF400" s="178"/>
      <c r="AG400" s="178"/>
      <c r="AH400" s="178"/>
      <c r="AI400" s="178"/>
      <c r="AJ400" s="178"/>
      <c r="AK400" s="178"/>
      <c r="AL400" s="178"/>
      <c r="AM400" s="178"/>
      <c r="AN400" s="178"/>
      <c r="AO400" s="178"/>
      <c r="AP400" s="178"/>
      <c r="AQ400" s="178"/>
      <c r="AR400" s="178"/>
      <c r="AS400" s="178"/>
      <c r="AT400" s="178"/>
      <c r="AU400" s="178"/>
      <c r="AV400" s="178"/>
      <c r="AW400" s="178"/>
      <c r="AX400" s="178"/>
      <c r="AY400" s="178"/>
      <c r="AZ400" s="178"/>
      <c r="BA400" s="178"/>
      <c r="BB400" s="178"/>
      <c r="BC400" s="178"/>
    </row>
    <row r="401" ht="15.75" customHeight="1">
      <c r="A401" s="178"/>
      <c r="B401" s="178"/>
      <c r="C401" s="178"/>
      <c r="D401" s="178"/>
      <c r="E401" s="178"/>
      <c r="F401" s="178"/>
      <c r="G401" s="178"/>
      <c r="H401" s="178"/>
      <c r="I401" s="178"/>
      <c r="J401" s="178"/>
      <c r="K401" s="178"/>
      <c r="L401" s="178"/>
      <c r="M401" s="178"/>
      <c r="N401" s="178"/>
      <c r="O401" s="178"/>
      <c r="P401" s="178"/>
      <c r="Q401" s="178"/>
      <c r="R401" s="178"/>
      <c r="S401" s="178"/>
      <c r="T401" s="178"/>
      <c r="U401" s="178"/>
      <c r="V401" s="178"/>
      <c r="W401" s="178"/>
      <c r="X401" s="178"/>
      <c r="Y401" s="178"/>
      <c r="Z401" s="178"/>
      <c r="AA401" s="178"/>
      <c r="AB401" s="178"/>
      <c r="AC401" s="178"/>
      <c r="AD401" s="178"/>
      <c r="AE401" s="178"/>
      <c r="AF401" s="178"/>
      <c r="AG401" s="178"/>
      <c r="AH401" s="178"/>
      <c r="AI401" s="178"/>
      <c r="AJ401" s="178"/>
      <c r="AK401" s="178"/>
      <c r="AL401" s="178"/>
      <c r="AM401" s="178"/>
      <c r="AN401" s="178"/>
      <c r="AO401" s="178"/>
      <c r="AP401" s="178"/>
      <c r="AQ401" s="178"/>
      <c r="AR401" s="178"/>
      <c r="AS401" s="178"/>
      <c r="AT401" s="178"/>
      <c r="AU401" s="178"/>
      <c r="AV401" s="178"/>
      <c r="AW401" s="178"/>
      <c r="AX401" s="178"/>
      <c r="AY401" s="178"/>
      <c r="AZ401" s="178"/>
      <c r="BA401" s="178"/>
      <c r="BB401" s="178"/>
      <c r="BC401" s="178"/>
    </row>
    <row r="402" ht="15.75" customHeight="1">
      <c r="A402" s="178"/>
      <c r="B402" s="178"/>
      <c r="C402" s="178"/>
      <c r="D402" s="178"/>
      <c r="E402" s="178"/>
      <c r="F402" s="178"/>
      <c r="G402" s="178"/>
      <c r="H402" s="178"/>
      <c r="I402" s="178"/>
      <c r="J402" s="178"/>
      <c r="K402" s="178"/>
      <c r="L402" s="178"/>
      <c r="M402" s="178"/>
      <c r="N402" s="178"/>
      <c r="O402" s="178"/>
      <c r="P402" s="178"/>
      <c r="Q402" s="178"/>
      <c r="R402" s="178"/>
      <c r="S402" s="178"/>
      <c r="T402" s="178"/>
      <c r="U402" s="178"/>
      <c r="V402" s="178"/>
      <c r="W402" s="178"/>
      <c r="X402" s="178"/>
      <c r="Y402" s="178"/>
      <c r="Z402" s="178"/>
      <c r="AA402" s="178"/>
      <c r="AB402" s="178"/>
      <c r="AC402" s="178"/>
      <c r="AD402" s="178"/>
      <c r="AE402" s="178"/>
      <c r="AF402" s="178"/>
      <c r="AG402" s="178"/>
      <c r="AH402" s="178"/>
      <c r="AI402" s="178"/>
      <c r="AJ402" s="178"/>
      <c r="AK402" s="178"/>
      <c r="AL402" s="178"/>
      <c r="AM402" s="178"/>
      <c r="AN402" s="178"/>
      <c r="AO402" s="178"/>
      <c r="AP402" s="178"/>
      <c r="AQ402" s="178"/>
      <c r="AR402" s="178"/>
      <c r="AS402" s="178"/>
      <c r="AT402" s="178"/>
      <c r="AU402" s="178"/>
      <c r="AV402" s="178"/>
      <c r="AW402" s="178"/>
      <c r="AX402" s="178"/>
      <c r="AY402" s="178"/>
      <c r="AZ402" s="178"/>
      <c r="BA402" s="178"/>
      <c r="BB402" s="178"/>
      <c r="BC402" s="178"/>
    </row>
    <row r="403" ht="15.75" customHeight="1">
      <c r="A403" s="178"/>
      <c r="B403" s="178"/>
      <c r="C403" s="178"/>
      <c r="D403" s="178"/>
      <c r="E403" s="178"/>
      <c r="F403" s="178"/>
      <c r="G403" s="178"/>
      <c r="H403" s="178"/>
      <c r="I403" s="178"/>
      <c r="J403" s="178"/>
      <c r="K403" s="178"/>
      <c r="L403" s="178"/>
      <c r="M403" s="178"/>
      <c r="N403" s="178"/>
      <c r="O403" s="178"/>
      <c r="P403" s="178"/>
      <c r="Q403" s="178"/>
      <c r="R403" s="178"/>
      <c r="S403" s="178"/>
      <c r="T403" s="178"/>
      <c r="U403" s="178"/>
      <c r="V403" s="178"/>
      <c r="W403" s="178"/>
      <c r="X403" s="178"/>
      <c r="Y403" s="178"/>
      <c r="Z403" s="178"/>
      <c r="AA403" s="178"/>
      <c r="AB403" s="178"/>
      <c r="AC403" s="178"/>
      <c r="AD403" s="178"/>
      <c r="AE403" s="178"/>
      <c r="AF403" s="178"/>
      <c r="AG403" s="178"/>
      <c r="AH403" s="178"/>
      <c r="AI403" s="178"/>
      <c r="AJ403" s="178"/>
      <c r="AK403" s="178"/>
      <c r="AL403" s="178"/>
      <c r="AM403" s="178"/>
      <c r="AN403" s="178"/>
      <c r="AO403" s="178"/>
      <c r="AP403" s="178"/>
      <c r="AQ403" s="178"/>
      <c r="AR403" s="178"/>
      <c r="AS403" s="178"/>
      <c r="AT403" s="178"/>
      <c r="AU403" s="178"/>
      <c r="AV403" s="178"/>
      <c r="AW403" s="178"/>
      <c r="AX403" s="178"/>
      <c r="AY403" s="178"/>
      <c r="AZ403" s="178"/>
      <c r="BA403" s="178"/>
      <c r="BB403" s="178"/>
      <c r="BC403" s="178"/>
    </row>
    <row r="404" ht="15.75" customHeight="1">
      <c r="A404" s="178"/>
      <c r="B404" s="178"/>
      <c r="C404" s="178"/>
      <c r="D404" s="178"/>
      <c r="E404" s="178"/>
      <c r="F404" s="178"/>
      <c r="G404" s="178"/>
      <c r="H404" s="178"/>
      <c r="I404" s="178"/>
      <c r="J404" s="178"/>
      <c r="K404" s="178"/>
      <c r="L404" s="178"/>
      <c r="M404" s="178"/>
      <c r="N404" s="178"/>
      <c r="O404" s="178"/>
      <c r="P404" s="178"/>
      <c r="Q404" s="178"/>
      <c r="R404" s="178"/>
      <c r="S404" s="178"/>
      <c r="T404" s="178"/>
      <c r="U404" s="178"/>
      <c r="V404" s="178"/>
      <c r="W404" s="178"/>
      <c r="X404" s="178"/>
      <c r="Y404" s="178"/>
      <c r="Z404" s="178"/>
      <c r="AA404" s="178"/>
      <c r="AB404" s="178"/>
      <c r="AC404" s="178"/>
      <c r="AD404" s="178"/>
      <c r="AE404" s="178"/>
      <c r="AF404" s="178"/>
      <c r="AG404" s="178"/>
      <c r="AH404" s="178"/>
      <c r="AI404" s="178"/>
      <c r="AJ404" s="178"/>
      <c r="AK404" s="178"/>
      <c r="AL404" s="178"/>
      <c r="AM404" s="178"/>
      <c r="AN404" s="178"/>
      <c r="AO404" s="178"/>
      <c r="AP404" s="178"/>
      <c r="AQ404" s="178"/>
      <c r="AR404" s="178"/>
      <c r="AS404" s="178"/>
      <c r="AT404" s="178"/>
      <c r="AU404" s="178"/>
      <c r="AV404" s="178"/>
      <c r="AW404" s="178"/>
      <c r="AX404" s="178"/>
      <c r="AY404" s="178"/>
      <c r="AZ404" s="178"/>
      <c r="BA404" s="178"/>
      <c r="BB404" s="178"/>
      <c r="BC404" s="178"/>
    </row>
    <row r="405" ht="15.75" customHeight="1">
      <c r="A405" s="178"/>
      <c r="B405" s="178"/>
      <c r="C405" s="178"/>
      <c r="D405" s="178"/>
      <c r="E405" s="178"/>
      <c r="F405" s="178"/>
      <c r="G405" s="178"/>
      <c r="H405" s="178"/>
      <c r="I405" s="178"/>
      <c r="J405" s="178"/>
      <c r="K405" s="178"/>
      <c r="L405" s="178"/>
      <c r="M405" s="178"/>
      <c r="N405" s="178"/>
      <c r="O405" s="178"/>
      <c r="P405" s="178"/>
      <c r="Q405" s="178"/>
      <c r="R405" s="178"/>
      <c r="S405" s="178"/>
      <c r="T405" s="178"/>
      <c r="U405" s="178"/>
      <c r="V405" s="178"/>
      <c r="W405" s="178"/>
      <c r="X405" s="178"/>
      <c r="Y405" s="178"/>
      <c r="Z405" s="178"/>
      <c r="AA405" s="178"/>
      <c r="AB405" s="178"/>
      <c r="AC405" s="178"/>
      <c r="AD405" s="178"/>
      <c r="AE405" s="178"/>
      <c r="AF405" s="178"/>
      <c r="AG405" s="178"/>
      <c r="AH405" s="178"/>
      <c r="AI405" s="178"/>
      <c r="AJ405" s="178"/>
      <c r="AK405" s="178"/>
      <c r="AL405" s="178"/>
      <c r="AM405" s="178"/>
      <c r="AN405" s="178"/>
      <c r="AO405" s="178"/>
      <c r="AP405" s="178"/>
      <c r="AQ405" s="178"/>
      <c r="AR405" s="178"/>
      <c r="AS405" s="178"/>
      <c r="AT405" s="178"/>
      <c r="AU405" s="178"/>
      <c r="AV405" s="178"/>
      <c r="AW405" s="178"/>
      <c r="AX405" s="178"/>
      <c r="AY405" s="178"/>
      <c r="AZ405" s="178"/>
      <c r="BA405" s="178"/>
      <c r="BB405" s="178"/>
      <c r="BC405" s="178"/>
    </row>
    <row r="406" ht="15.75" customHeight="1">
      <c r="A406" s="178"/>
      <c r="B406" s="178"/>
      <c r="C406" s="178"/>
      <c r="D406" s="178"/>
      <c r="E406" s="178"/>
      <c r="F406" s="178"/>
      <c r="G406" s="178"/>
      <c r="H406" s="178"/>
      <c r="I406" s="178"/>
      <c r="J406" s="178"/>
      <c r="K406" s="178"/>
      <c r="L406" s="178"/>
      <c r="M406" s="178"/>
      <c r="N406" s="178"/>
      <c r="O406" s="178"/>
      <c r="P406" s="178"/>
      <c r="Q406" s="178"/>
      <c r="R406" s="178"/>
      <c r="S406" s="178"/>
      <c r="T406" s="178"/>
      <c r="U406" s="178"/>
      <c r="V406" s="178"/>
      <c r="W406" s="178"/>
      <c r="X406" s="178"/>
      <c r="Y406" s="178"/>
      <c r="Z406" s="178"/>
      <c r="AA406" s="178"/>
      <c r="AB406" s="178"/>
      <c r="AC406" s="178"/>
      <c r="AD406" s="178"/>
      <c r="AE406" s="178"/>
      <c r="AF406" s="178"/>
      <c r="AG406" s="178"/>
      <c r="AH406" s="178"/>
      <c r="AI406" s="178"/>
      <c r="AJ406" s="178"/>
      <c r="AK406" s="178"/>
      <c r="AL406" s="178"/>
      <c r="AM406" s="178"/>
      <c r="AN406" s="178"/>
      <c r="AO406" s="178"/>
      <c r="AP406" s="178"/>
      <c r="AQ406" s="178"/>
      <c r="AR406" s="178"/>
      <c r="AS406" s="178"/>
      <c r="AT406" s="178"/>
      <c r="AU406" s="178"/>
      <c r="AV406" s="178"/>
      <c r="AW406" s="178"/>
      <c r="AX406" s="178"/>
      <c r="AY406" s="178"/>
      <c r="AZ406" s="178"/>
      <c r="BA406" s="178"/>
      <c r="BB406" s="178"/>
      <c r="BC406" s="178"/>
    </row>
    <row r="407" ht="15.75" customHeight="1">
      <c r="A407" s="178"/>
      <c r="B407" s="178"/>
      <c r="C407" s="178"/>
      <c r="D407" s="178"/>
      <c r="E407" s="178"/>
      <c r="F407" s="178"/>
      <c r="G407" s="178"/>
      <c r="H407" s="178"/>
      <c r="I407" s="178"/>
      <c r="J407" s="178"/>
      <c r="K407" s="178"/>
      <c r="L407" s="178"/>
      <c r="M407" s="178"/>
      <c r="N407" s="178"/>
      <c r="O407" s="178"/>
      <c r="P407" s="178"/>
      <c r="Q407" s="178"/>
      <c r="R407" s="178"/>
      <c r="S407" s="178"/>
      <c r="T407" s="178"/>
      <c r="U407" s="178"/>
      <c r="V407" s="178"/>
      <c r="W407" s="178"/>
      <c r="X407" s="178"/>
      <c r="Y407" s="178"/>
      <c r="Z407" s="178"/>
      <c r="AA407" s="178"/>
      <c r="AB407" s="178"/>
      <c r="AC407" s="178"/>
      <c r="AD407" s="178"/>
      <c r="AE407" s="178"/>
      <c r="AF407" s="178"/>
      <c r="AG407" s="178"/>
      <c r="AH407" s="178"/>
      <c r="AI407" s="178"/>
      <c r="AJ407" s="178"/>
      <c r="AK407" s="178"/>
      <c r="AL407" s="178"/>
      <c r="AM407" s="178"/>
      <c r="AN407" s="178"/>
      <c r="AO407" s="178"/>
      <c r="AP407" s="178"/>
      <c r="AQ407" s="178"/>
      <c r="AR407" s="178"/>
      <c r="AS407" s="178"/>
      <c r="AT407" s="178"/>
      <c r="AU407" s="178"/>
      <c r="AV407" s="178"/>
      <c r="AW407" s="178"/>
      <c r="AX407" s="178"/>
      <c r="AY407" s="178"/>
      <c r="AZ407" s="178"/>
      <c r="BA407" s="178"/>
      <c r="BB407" s="178"/>
      <c r="BC407" s="178"/>
    </row>
    <row r="408" ht="15.75" customHeight="1">
      <c r="A408" s="178"/>
      <c r="B408" s="178"/>
      <c r="C408" s="178"/>
      <c r="D408" s="178"/>
      <c r="E408" s="178"/>
      <c r="F408" s="178"/>
      <c r="G408" s="178"/>
      <c r="H408" s="178"/>
      <c r="I408" s="178"/>
      <c r="J408" s="178"/>
      <c r="K408" s="178"/>
      <c r="L408" s="178"/>
      <c r="M408" s="178"/>
      <c r="N408" s="178"/>
      <c r="O408" s="178"/>
      <c r="P408" s="178"/>
      <c r="Q408" s="178"/>
      <c r="R408" s="178"/>
      <c r="S408" s="178"/>
      <c r="T408" s="178"/>
      <c r="U408" s="178"/>
      <c r="V408" s="178"/>
      <c r="W408" s="178"/>
      <c r="X408" s="178"/>
      <c r="Y408" s="178"/>
      <c r="Z408" s="178"/>
      <c r="AA408" s="178"/>
      <c r="AB408" s="178"/>
      <c r="AC408" s="178"/>
      <c r="AD408" s="178"/>
      <c r="AE408" s="178"/>
      <c r="AF408" s="178"/>
      <c r="AG408" s="178"/>
      <c r="AH408" s="178"/>
      <c r="AI408" s="178"/>
      <c r="AJ408" s="178"/>
      <c r="AK408" s="178"/>
      <c r="AL408" s="178"/>
      <c r="AM408" s="178"/>
      <c r="AN408" s="178"/>
      <c r="AO408" s="178"/>
      <c r="AP408" s="178"/>
      <c r="AQ408" s="178"/>
      <c r="AR408" s="178"/>
      <c r="AS408" s="178"/>
      <c r="AT408" s="178"/>
      <c r="AU408" s="178"/>
      <c r="AV408" s="178"/>
      <c r="AW408" s="178"/>
      <c r="AX408" s="178"/>
      <c r="AY408" s="178"/>
      <c r="AZ408" s="178"/>
      <c r="BA408" s="178"/>
      <c r="BB408" s="178"/>
      <c r="BC408" s="178"/>
    </row>
    <row r="409" ht="15.75" customHeight="1">
      <c r="A409" s="178"/>
      <c r="B409" s="178"/>
      <c r="C409" s="178"/>
      <c r="D409" s="178"/>
      <c r="E409" s="178"/>
      <c r="F409" s="178"/>
      <c r="G409" s="178"/>
      <c r="H409" s="178"/>
      <c r="I409" s="178"/>
      <c r="J409" s="178"/>
      <c r="K409" s="178"/>
      <c r="L409" s="178"/>
      <c r="M409" s="178"/>
      <c r="N409" s="178"/>
      <c r="O409" s="178"/>
      <c r="P409" s="178"/>
      <c r="Q409" s="178"/>
      <c r="R409" s="178"/>
      <c r="S409" s="178"/>
      <c r="T409" s="178"/>
      <c r="U409" s="178"/>
      <c r="V409" s="178"/>
      <c r="W409" s="178"/>
      <c r="X409" s="178"/>
      <c r="Y409" s="178"/>
      <c r="Z409" s="178"/>
      <c r="AA409" s="178"/>
      <c r="AB409" s="178"/>
      <c r="AC409" s="178"/>
      <c r="AD409" s="178"/>
      <c r="AE409" s="178"/>
      <c r="AF409" s="178"/>
      <c r="AG409" s="178"/>
      <c r="AH409" s="178"/>
      <c r="AI409" s="178"/>
      <c r="AJ409" s="178"/>
      <c r="AK409" s="178"/>
      <c r="AL409" s="178"/>
      <c r="AM409" s="178"/>
      <c r="AN409" s="178"/>
      <c r="AO409" s="178"/>
      <c r="AP409" s="178"/>
      <c r="AQ409" s="178"/>
      <c r="AR409" s="178"/>
      <c r="AS409" s="178"/>
      <c r="AT409" s="178"/>
      <c r="AU409" s="178"/>
      <c r="AV409" s="178"/>
      <c r="AW409" s="178"/>
      <c r="AX409" s="178"/>
      <c r="AY409" s="178"/>
      <c r="AZ409" s="178"/>
      <c r="BA409" s="178"/>
      <c r="BB409" s="178"/>
      <c r="BC409" s="178"/>
    </row>
    <row r="410" ht="15.75" customHeight="1">
      <c r="A410" s="178"/>
      <c r="B410" s="178"/>
      <c r="C410" s="178"/>
      <c r="D410" s="178"/>
      <c r="E410" s="178"/>
      <c r="F410" s="178"/>
      <c r="G410" s="178"/>
      <c r="H410" s="178"/>
      <c r="I410" s="178"/>
      <c r="J410" s="178"/>
      <c r="K410" s="178"/>
      <c r="L410" s="178"/>
      <c r="M410" s="178"/>
      <c r="N410" s="178"/>
      <c r="O410" s="178"/>
      <c r="P410" s="178"/>
      <c r="Q410" s="178"/>
      <c r="R410" s="178"/>
      <c r="S410" s="178"/>
      <c r="T410" s="178"/>
      <c r="U410" s="178"/>
      <c r="V410" s="178"/>
      <c r="W410" s="178"/>
      <c r="X410" s="178"/>
      <c r="Y410" s="178"/>
      <c r="Z410" s="178"/>
      <c r="AA410" s="178"/>
      <c r="AB410" s="178"/>
      <c r="AC410" s="178"/>
      <c r="AD410" s="178"/>
      <c r="AE410" s="178"/>
      <c r="AF410" s="178"/>
      <c r="AG410" s="178"/>
      <c r="AH410" s="178"/>
      <c r="AI410" s="178"/>
      <c r="AJ410" s="178"/>
      <c r="AK410" s="178"/>
      <c r="AL410" s="178"/>
      <c r="AM410" s="178"/>
      <c r="AN410" s="178"/>
      <c r="AO410" s="178"/>
      <c r="AP410" s="178"/>
      <c r="AQ410" s="178"/>
      <c r="AR410" s="178"/>
      <c r="AS410" s="178"/>
      <c r="AT410" s="178"/>
      <c r="AU410" s="178"/>
      <c r="AV410" s="178"/>
      <c r="AW410" s="178"/>
      <c r="AX410" s="178"/>
      <c r="AY410" s="178"/>
      <c r="AZ410" s="178"/>
      <c r="BA410" s="178"/>
      <c r="BB410" s="178"/>
      <c r="BC410" s="178"/>
    </row>
    <row r="411" ht="15.75" customHeight="1">
      <c r="A411" s="178"/>
      <c r="B411" s="178"/>
      <c r="C411" s="178"/>
      <c r="D411" s="178"/>
      <c r="E411" s="178"/>
      <c r="F411" s="178"/>
      <c r="G411" s="178"/>
      <c r="H411" s="178"/>
      <c r="I411" s="178"/>
      <c r="J411" s="178"/>
      <c r="K411" s="178"/>
      <c r="L411" s="178"/>
      <c r="M411" s="178"/>
      <c r="N411" s="178"/>
      <c r="O411" s="178"/>
      <c r="P411" s="178"/>
      <c r="Q411" s="178"/>
      <c r="R411" s="178"/>
      <c r="S411" s="178"/>
      <c r="T411" s="178"/>
      <c r="U411" s="178"/>
      <c r="V411" s="178"/>
      <c r="W411" s="178"/>
      <c r="X411" s="178"/>
      <c r="Y411" s="178"/>
      <c r="Z411" s="178"/>
      <c r="AA411" s="178"/>
      <c r="AB411" s="178"/>
      <c r="AC411" s="178"/>
      <c r="AD411" s="178"/>
      <c r="AE411" s="178"/>
      <c r="AF411" s="178"/>
      <c r="AG411" s="178"/>
      <c r="AH411" s="178"/>
      <c r="AI411" s="178"/>
      <c r="AJ411" s="178"/>
      <c r="AK411" s="178"/>
      <c r="AL411" s="178"/>
      <c r="AM411" s="178"/>
      <c r="AN411" s="178"/>
      <c r="AO411" s="178"/>
      <c r="AP411" s="178"/>
      <c r="AQ411" s="178"/>
      <c r="AR411" s="178"/>
      <c r="AS411" s="178"/>
      <c r="AT411" s="178"/>
      <c r="AU411" s="178"/>
      <c r="AV411" s="178"/>
      <c r="AW411" s="178"/>
      <c r="AX411" s="178"/>
      <c r="AY411" s="178"/>
      <c r="AZ411" s="178"/>
      <c r="BA411" s="178"/>
      <c r="BB411" s="178"/>
      <c r="BC411" s="178"/>
    </row>
    <row r="412" ht="15.75" customHeight="1">
      <c r="A412" s="178"/>
      <c r="B412" s="178"/>
      <c r="C412" s="178"/>
      <c r="D412" s="178"/>
      <c r="E412" s="178"/>
      <c r="F412" s="178"/>
      <c r="G412" s="178"/>
      <c r="H412" s="178"/>
      <c r="I412" s="178"/>
      <c r="J412" s="178"/>
      <c r="K412" s="178"/>
      <c r="L412" s="178"/>
      <c r="M412" s="178"/>
      <c r="N412" s="178"/>
      <c r="O412" s="178"/>
      <c r="P412" s="178"/>
      <c r="Q412" s="178"/>
      <c r="R412" s="178"/>
      <c r="S412" s="178"/>
      <c r="T412" s="178"/>
      <c r="U412" s="178"/>
      <c r="V412" s="178"/>
      <c r="W412" s="178"/>
      <c r="X412" s="178"/>
      <c r="Y412" s="178"/>
      <c r="Z412" s="178"/>
      <c r="AA412" s="178"/>
      <c r="AB412" s="178"/>
      <c r="AC412" s="178"/>
      <c r="AD412" s="178"/>
      <c r="AE412" s="178"/>
      <c r="AF412" s="178"/>
      <c r="AG412" s="178"/>
      <c r="AH412" s="178"/>
      <c r="AI412" s="178"/>
      <c r="AJ412" s="178"/>
      <c r="AK412" s="178"/>
      <c r="AL412" s="178"/>
      <c r="AM412" s="178"/>
      <c r="AN412" s="178"/>
      <c r="AO412" s="178"/>
      <c r="AP412" s="178"/>
      <c r="AQ412" s="178"/>
      <c r="AR412" s="178"/>
      <c r="AS412" s="178"/>
      <c r="AT412" s="178"/>
      <c r="AU412" s="178"/>
      <c r="AV412" s="178"/>
      <c r="AW412" s="178"/>
      <c r="AX412" s="178"/>
      <c r="AY412" s="178"/>
      <c r="AZ412" s="178"/>
      <c r="BA412" s="178"/>
      <c r="BB412" s="178"/>
      <c r="BC412" s="178"/>
    </row>
    <row r="413" ht="15.75" customHeight="1">
      <c r="A413" s="178"/>
      <c r="B413" s="178"/>
      <c r="C413" s="178"/>
      <c r="D413" s="178"/>
      <c r="E413" s="178"/>
      <c r="F413" s="178"/>
      <c r="G413" s="178"/>
      <c r="H413" s="178"/>
      <c r="I413" s="178"/>
      <c r="J413" s="178"/>
      <c r="K413" s="178"/>
      <c r="L413" s="178"/>
      <c r="M413" s="178"/>
      <c r="N413" s="178"/>
      <c r="O413" s="178"/>
      <c r="P413" s="178"/>
      <c r="Q413" s="178"/>
      <c r="R413" s="178"/>
      <c r="S413" s="178"/>
      <c r="T413" s="178"/>
      <c r="U413" s="178"/>
      <c r="V413" s="178"/>
      <c r="W413" s="178"/>
      <c r="X413" s="178"/>
      <c r="Y413" s="178"/>
      <c r="Z413" s="178"/>
      <c r="AA413" s="178"/>
      <c r="AB413" s="178"/>
      <c r="AC413" s="178"/>
      <c r="AD413" s="178"/>
      <c r="AE413" s="178"/>
      <c r="AF413" s="178"/>
      <c r="AG413" s="178"/>
      <c r="AH413" s="178"/>
      <c r="AI413" s="178"/>
      <c r="AJ413" s="178"/>
      <c r="AK413" s="178"/>
      <c r="AL413" s="178"/>
      <c r="AM413" s="178"/>
      <c r="AN413" s="178"/>
      <c r="AO413" s="178"/>
      <c r="AP413" s="178"/>
      <c r="AQ413" s="178"/>
      <c r="AR413" s="178"/>
      <c r="AS413" s="178"/>
      <c r="AT413" s="178"/>
      <c r="AU413" s="178"/>
      <c r="AV413" s="178"/>
      <c r="AW413" s="178"/>
      <c r="AX413" s="178"/>
      <c r="AY413" s="178"/>
      <c r="AZ413" s="178"/>
      <c r="BA413" s="178"/>
      <c r="BB413" s="178"/>
      <c r="BC413" s="178"/>
    </row>
    <row r="414" ht="15.75" customHeight="1">
      <c r="A414" s="178"/>
      <c r="B414" s="178"/>
      <c r="C414" s="178"/>
      <c r="D414" s="178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</row>
    <row r="415" ht="15.75" customHeight="1">
      <c r="A415" s="178"/>
      <c r="B415" s="178"/>
      <c r="C415" s="178"/>
      <c r="D415" s="178"/>
      <c r="E415" s="178"/>
      <c r="F415" s="178"/>
      <c r="G415" s="178"/>
      <c r="H415" s="178"/>
      <c r="I415" s="178"/>
      <c r="J415" s="178"/>
      <c r="K415" s="178"/>
      <c r="L415" s="178"/>
      <c r="M415" s="178"/>
      <c r="N415" s="178"/>
      <c r="O415" s="178"/>
      <c r="P415" s="178"/>
      <c r="Q415" s="178"/>
      <c r="R415" s="178"/>
      <c r="S415" s="178"/>
      <c r="T415" s="178"/>
      <c r="U415" s="178"/>
      <c r="V415" s="178"/>
      <c r="W415" s="178"/>
      <c r="X415" s="178"/>
      <c r="Y415" s="178"/>
      <c r="Z415" s="178"/>
      <c r="AA415" s="178"/>
      <c r="AB415" s="178"/>
      <c r="AC415" s="178"/>
      <c r="AD415" s="178"/>
      <c r="AE415" s="178"/>
      <c r="AF415" s="178"/>
      <c r="AG415" s="178"/>
      <c r="AH415" s="178"/>
      <c r="AI415" s="178"/>
      <c r="AJ415" s="178"/>
      <c r="AK415" s="178"/>
      <c r="AL415" s="178"/>
      <c r="AM415" s="178"/>
      <c r="AN415" s="178"/>
      <c r="AO415" s="178"/>
      <c r="AP415" s="178"/>
      <c r="AQ415" s="178"/>
      <c r="AR415" s="178"/>
      <c r="AS415" s="178"/>
      <c r="AT415" s="178"/>
      <c r="AU415" s="178"/>
      <c r="AV415" s="178"/>
      <c r="AW415" s="178"/>
      <c r="AX415" s="178"/>
      <c r="AY415" s="178"/>
      <c r="AZ415" s="178"/>
      <c r="BA415" s="178"/>
      <c r="BB415" s="178"/>
      <c r="BC415" s="178"/>
    </row>
    <row r="416" ht="15.75" customHeight="1">
      <c r="A416" s="178"/>
      <c r="B416" s="178"/>
      <c r="C416" s="178"/>
      <c r="D416" s="178"/>
      <c r="E416" s="178"/>
      <c r="F416" s="178"/>
      <c r="G416" s="178"/>
      <c r="H416" s="178"/>
      <c r="I416" s="178"/>
      <c r="J416" s="178"/>
      <c r="K416" s="178"/>
      <c r="L416" s="178"/>
      <c r="M416" s="178"/>
      <c r="N416" s="178"/>
      <c r="O416" s="178"/>
      <c r="P416" s="178"/>
      <c r="Q416" s="178"/>
      <c r="R416" s="178"/>
      <c r="S416" s="178"/>
      <c r="T416" s="178"/>
      <c r="U416" s="178"/>
      <c r="V416" s="178"/>
      <c r="W416" s="178"/>
      <c r="X416" s="178"/>
      <c r="Y416" s="178"/>
      <c r="Z416" s="178"/>
      <c r="AA416" s="178"/>
      <c r="AB416" s="178"/>
      <c r="AC416" s="178"/>
      <c r="AD416" s="178"/>
      <c r="AE416" s="178"/>
      <c r="AF416" s="178"/>
      <c r="AG416" s="178"/>
      <c r="AH416" s="178"/>
      <c r="AI416" s="178"/>
      <c r="AJ416" s="178"/>
      <c r="AK416" s="178"/>
      <c r="AL416" s="178"/>
      <c r="AM416" s="178"/>
      <c r="AN416" s="178"/>
      <c r="AO416" s="178"/>
      <c r="AP416" s="178"/>
      <c r="AQ416" s="178"/>
      <c r="AR416" s="178"/>
      <c r="AS416" s="178"/>
      <c r="AT416" s="178"/>
      <c r="AU416" s="178"/>
      <c r="AV416" s="178"/>
      <c r="AW416" s="178"/>
      <c r="AX416" s="178"/>
      <c r="AY416" s="178"/>
      <c r="AZ416" s="178"/>
      <c r="BA416" s="178"/>
      <c r="BB416" s="178"/>
      <c r="BC416" s="178"/>
    </row>
    <row r="417" ht="15.75" customHeight="1">
      <c r="A417" s="178"/>
      <c r="B417" s="178"/>
      <c r="C417" s="178"/>
      <c r="D417" s="178"/>
      <c r="E417" s="178"/>
      <c r="F417" s="178"/>
      <c r="G417" s="178"/>
      <c r="H417" s="178"/>
      <c r="I417" s="178"/>
      <c r="J417" s="178"/>
      <c r="K417" s="178"/>
      <c r="L417" s="178"/>
      <c r="M417" s="178"/>
      <c r="N417" s="178"/>
      <c r="O417" s="178"/>
      <c r="P417" s="178"/>
      <c r="Q417" s="178"/>
      <c r="R417" s="178"/>
      <c r="S417" s="178"/>
      <c r="T417" s="178"/>
      <c r="U417" s="178"/>
      <c r="V417" s="178"/>
      <c r="W417" s="178"/>
      <c r="X417" s="178"/>
      <c r="Y417" s="178"/>
      <c r="Z417" s="178"/>
      <c r="AA417" s="178"/>
      <c r="AB417" s="178"/>
      <c r="AC417" s="178"/>
      <c r="AD417" s="178"/>
      <c r="AE417" s="178"/>
      <c r="AF417" s="178"/>
      <c r="AG417" s="178"/>
      <c r="AH417" s="178"/>
      <c r="AI417" s="178"/>
      <c r="AJ417" s="178"/>
      <c r="AK417" s="178"/>
      <c r="AL417" s="178"/>
      <c r="AM417" s="178"/>
      <c r="AN417" s="178"/>
      <c r="AO417" s="178"/>
      <c r="AP417" s="178"/>
      <c r="AQ417" s="178"/>
      <c r="AR417" s="178"/>
      <c r="AS417" s="178"/>
      <c r="AT417" s="178"/>
      <c r="AU417" s="178"/>
      <c r="AV417" s="178"/>
      <c r="AW417" s="178"/>
      <c r="AX417" s="178"/>
      <c r="AY417" s="178"/>
      <c r="AZ417" s="178"/>
      <c r="BA417" s="178"/>
      <c r="BB417" s="178"/>
      <c r="BC417" s="178"/>
    </row>
    <row r="418" ht="15.75" customHeight="1">
      <c r="A418" s="178"/>
      <c r="B418" s="178"/>
      <c r="C418" s="178"/>
      <c r="D418" s="178"/>
      <c r="E418" s="178"/>
      <c r="F418" s="178"/>
      <c r="G418" s="178"/>
      <c r="H418" s="178"/>
      <c r="I418" s="178"/>
      <c r="J418" s="178"/>
      <c r="K418" s="178"/>
      <c r="L418" s="178"/>
      <c r="M418" s="178"/>
      <c r="N418" s="178"/>
      <c r="O418" s="178"/>
      <c r="P418" s="178"/>
      <c r="Q418" s="178"/>
      <c r="R418" s="178"/>
      <c r="S418" s="178"/>
      <c r="T418" s="178"/>
      <c r="U418" s="178"/>
      <c r="V418" s="178"/>
      <c r="W418" s="178"/>
      <c r="X418" s="178"/>
      <c r="Y418" s="178"/>
      <c r="Z418" s="178"/>
      <c r="AA418" s="178"/>
      <c r="AB418" s="178"/>
      <c r="AC418" s="178"/>
      <c r="AD418" s="178"/>
      <c r="AE418" s="178"/>
      <c r="AF418" s="178"/>
      <c r="AG418" s="178"/>
      <c r="AH418" s="178"/>
      <c r="AI418" s="178"/>
      <c r="AJ418" s="178"/>
      <c r="AK418" s="178"/>
      <c r="AL418" s="178"/>
      <c r="AM418" s="178"/>
      <c r="AN418" s="178"/>
      <c r="AO418" s="178"/>
      <c r="AP418" s="178"/>
      <c r="AQ418" s="178"/>
      <c r="AR418" s="178"/>
      <c r="AS418" s="178"/>
      <c r="AT418" s="178"/>
      <c r="AU418" s="178"/>
      <c r="AV418" s="178"/>
      <c r="AW418" s="178"/>
      <c r="AX418" s="178"/>
      <c r="AY418" s="178"/>
      <c r="AZ418" s="178"/>
      <c r="BA418" s="178"/>
      <c r="BB418" s="178"/>
      <c r="BC418" s="178"/>
    </row>
    <row r="419" ht="15.75" customHeight="1">
      <c r="A419" s="178"/>
      <c r="B419" s="178"/>
      <c r="C419" s="178"/>
      <c r="D419" s="178"/>
      <c r="E419" s="178"/>
      <c r="F419" s="178"/>
      <c r="G419" s="178"/>
      <c r="H419" s="178"/>
      <c r="I419" s="178"/>
      <c r="J419" s="178"/>
      <c r="K419" s="178"/>
      <c r="L419" s="178"/>
      <c r="M419" s="178"/>
      <c r="N419" s="178"/>
      <c r="O419" s="178"/>
      <c r="P419" s="178"/>
      <c r="Q419" s="178"/>
      <c r="R419" s="178"/>
      <c r="S419" s="178"/>
      <c r="T419" s="178"/>
      <c r="U419" s="178"/>
      <c r="V419" s="178"/>
      <c r="W419" s="178"/>
      <c r="X419" s="178"/>
      <c r="Y419" s="178"/>
      <c r="Z419" s="178"/>
      <c r="AA419" s="178"/>
      <c r="AB419" s="178"/>
      <c r="AC419" s="178"/>
      <c r="AD419" s="178"/>
      <c r="AE419" s="178"/>
      <c r="AF419" s="178"/>
      <c r="AG419" s="178"/>
      <c r="AH419" s="178"/>
      <c r="AI419" s="178"/>
      <c r="AJ419" s="178"/>
      <c r="AK419" s="178"/>
      <c r="AL419" s="178"/>
      <c r="AM419" s="178"/>
      <c r="AN419" s="178"/>
      <c r="AO419" s="178"/>
      <c r="AP419" s="178"/>
      <c r="AQ419" s="178"/>
      <c r="AR419" s="178"/>
      <c r="AS419" s="178"/>
      <c r="AT419" s="178"/>
      <c r="AU419" s="178"/>
      <c r="AV419" s="178"/>
      <c r="AW419" s="178"/>
      <c r="AX419" s="178"/>
      <c r="AY419" s="178"/>
      <c r="AZ419" s="178"/>
      <c r="BA419" s="178"/>
      <c r="BB419" s="178"/>
      <c r="BC419" s="178"/>
    </row>
    <row r="420" ht="15.75" customHeight="1">
      <c r="A420" s="178"/>
      <c r="B420" s="178"/>
      <c r="C420" s="178"/>
      <c r="D420" s="178"/>
      <c r="E420" s="178"/>
      <c r="F420" s="178"/>
      <c r="G420" s="178"/>
      <c r="H420" s="178"/>
      <c r="I420" s="178"/>
      <c r="J420" s="178"/>
      <c r="K420" s="178"/>
      <c r="L420" s="178"/>
      <c r="M420" s="178"/>
      <c r="N420" s="178"/>
      <c r="O420" s="178"/>
      <c r="P420" s="178"/>
      <c r="Q420" s="178"/>
      <c r="R420" s="178"/>
      <c r="S420" s="178"/>
      <c r="T420" s="178"/>
      <c r="U420" s="178"/>
      <c r="V420" s="178"/>
      <c r="W420" s="178"/>
      <c r="X420" s="178"/>
      <c r="Y420" s="178"/>
      <c r="Z420" s="178"/>
      <c r="AA420" s="178"/>
      <c r="AB420" s="178"/>
      <c r="AC420" s="178"/>
      <c r="AD420" s="178"/>
      <c r="AE420" s="178"/>
      <c r="AF420" s="178"/>
      <c r="AG420" s="178"/>
      <c r="AH420" s="178"/>
      <c r="AI420" s="178"/>
      <c r="AJ420" s="178"/>
      <c r="AK420" s="178"/>
      <c r="AL420" s="178"/>
      <c r="AM420" s="178"/>
      <c r="AN420" s="178"/>
      <c r="AO420" s="178"/>
      <c r="AP420" s="178"/>
      <c r="AQ420" s="178"/>
      <c r="AR420" s="178"/>
      <c r="AS420" s="178"/>
      <c r="AT420" s="178"/>
      <c r="AU420" s="178"/>
      <c r="AV420" s="178"/>
      <c r="AW420" s="178"/>
      <c r="AX420" s="178"/>
      <c r="AY420" s="178"/>
      <c r="AZ420" s="178"/>
      <c r="BA420" s="178"/>
      <c r="BB420" s="178"/>
      <c r="BC420" s="178"/>
    </row>
    <row r="421" ht="15.75" customHeight="1">
      <c r="A421" s="178"/>
      <c r="B421" s="178"/>
      <c r="C421" s="178"/>
      <c r="D421" s="178"/>
      <c r="E421" s="178"/>
      <c r="F421" s="178"/>
      <c r="G421" s="178"/>
      <c r="H421" s="178"/>
      <c r="I421" s="178"/>
      <c r="J421" s="178"/>
      <c r="K421" s="178"/>
      <c r="L421" s="178"/>
      <c r="M421" s="178"/>
      <c r="N421" s="178"/>
      <c r="O421" s="178"/>
      <c r="P421" s="178"/>
      <c r="Q421" s="178"/>
      <c r="R421" s="178"/>
      <c r="S421" s="178"/>
      <c r="T421" s="178"/>
      <c r="U421" s="178"/>
      <c r="V421" s="178"/>
      <c r="W421" s="178"/>
      <c r="X421" s="178"/>
      <c r="Y421" s="178"/>
      <c r="Z421" s="178"/>
      <c r="AA421" s="178"/>
      <c r="AB421" s="178"/>
      <c r="AC421" s="178"/>
      <c r="AD421" s="178"/>
      <c r="AE421" s="178"/>
      <c r="AF421" s="178"/>
      <c r="AG421" s="178"/>
      <c r="AH421" s="178"/>
      <c r="AI421" s="178"/>
      <c r="AJ421" s="178"/>
      <c r="AK421" s="178"/>
      <c r="AL421" s="178"/>
      <c r="AM421" s="178"/>
      <c r="AN421" s="178"/>
      <c r="AO421" s="178"/>
      <c r="AP421" s="178"/>
      <c r="AQ421" s="178"/>
      <c r="AR421" s="178"/>
      <c r="AS421" s="178"/>
      <c r="AT421" s="178"/>
      <c r="AU421" s="178"/>
      <c r="AV421" s="178"/>
      <c r="AW421" s="178"/>
      <c r="AX421" s="178"/>
      <c r="AY421" s="178"/>
      <c r="AZ421" s="178"/>
      <c r="BA421" s="178"/>
      <c r="BB421" s="178"/>
      <c r="BC421" s="178"/>
    </row>
    <row r="422" ht="15.75" customHeight="1">
      <c r="A422" s="178"/>
      <c r="B422" s="178"/>
      <c r="C422" s="178"/>
      <c r="D422" s="178"/>
      <c r="E422" s="178"/>
      <c r="F422" s="178"/>
      <c r="G422" s="178"/>
      <c r="H422" s="178"/>
      <c r="I422" s="178"/>
      <c r="J422" s="178"/>
      <c r="K422" s="178"/>
      <c r="L422" s="178"/>
      <c r="M422" s="178"/>
      <c r="N422" s="178"/>
      <c r="O422" s="178"/>
      <c r="P422" s="178"/>
      <c r="Q422" s="178"/>
      <c r="R422" s="178"/>
      <c r="S422" s="178"/>
      <c r="T422" s="178"/>
      <c r="U422" s="178"/>
      <c r="V422" s="178"/>
      <c r="W422" s="178"/>
      <c r="X422" s="178"/>
      <c r="Y422" s="178"/>
      <c r="Z422" s="178"/>
      <c r="AA422" s="178"/>
      <c r="AB422" s="178"/>
      <c r="AC422" s="178"/>
      <c r="AD422" s="178"/>
      <c r="AE422" s="178"/>
      <c r="AF422" s="178"/>
      <c r="AG422" s="178"/>
      <c r="AH422" s="178"/>
      <c r="AI422" s="178"/>
      <c r="AJ422" s="178"/>
      <c r="AK422" s="178"/>
      <c r="AL422" s="178"/>
      <c r="AM422" s="178"/>
      <c r="AN422" s="178"/>
      <c r="AO422" s="178"/>
      <c r="AP422" s="178"/>
      <c r="AQ422" s="178"/>
      <c r="AR422" s="178"/>
      <c r="AS422" s="178"/>
      <c r="AT422" s="178"/>
      <c r="AU422" s="178"/>
      <c r="AV422" s="178"/>
      <c r="AW422" s="178"/>
      <c r="AX422" s="178"/>
      <c r="AY422" s="178"/>
      <c r="AZ422" s="178"/>
      <c r="BA422" s="178"/>
      <c r="BB422" s="178"/>
      <c r="BC422" s="178"/>
    </row>
    <row r="423" ht="15.75" customHeight="1">
      <c r="A423" s="178"/>
      <c r="B423" s="178"/>
      <c r="C423" s="178"/>
      <c r="D423" s="178"/>
      <c r="E423" s="178"/>
      <c r="F423" s="178"/>
      <c r="G423" s="178"/>
      <c r="H423" s="178"/>
      <c r="I423" s="178"/>
      <c r="J423" s="178"/>
      <c r="K423" s="178"/>
      <c r="L423" s="178"/>
      <c r="M423" s="178"/>
      <c r="N423" s="178"/>
      <c r="O423" s="178"/>
      <c r="P423" s="178"/>
      <c r="Q423" s="178"/>
      <c r="R423" s="178"/>
      <c r="S423" s="178"/>
      <c r="T423" s="178"/>
      <c r="U423" s="178"/>
      <c r="V423" s="178"/>
      <c r="W423" s="178"/>
      <c r="X423" s="178"/>
      <c r="Y423" s="178"/>
      <c r="Z423" s="178"/>
      <c r="AA423" s="178"/>
      <c r="AB423" s="178"/>
      <c r="AC423" s="178"/>
      <c r="AD423" s="178"/>
      <c r="AE423" s="178"/>
      <c r="AF423" s="178"/>
      <c r="AG423" s="178"/>
      <c r="AH423" s="178"/>
      <c r="AI423" s="178"/>
      <c r="AJ423" s="178"/>
      <c r="AK423" s="178"/>
      <c r="AL423" s="178"/>
      <c r="AM423" s="178"/>
      <c r="AN423" s="178"/>
      <c r="AO423" s="178"/>
      <c r="AP423" s="178"/>
      <c r="AQ423" s="178"/>
      <c r="AR423" s="178"/>
      <c r="AS423" s="178"/>
      <c r="AT423" s="178"/>
      <c r="AU423" s="178"/>
      <c r="AV423" s="178"/>
      <c r="AW423" s="178"/>
      <c r="AX423" s="178"/>
      <c r="AY423" s="178"/>
      <c r="AZ423" s="178"/>
      <c r="BA423" s="178"/>
      <c r="BB423" s="178"/>
      <c r="BC423" s="178"/>
    </row>
    <row r="424" ht="15.75" customHeight="1">
      <c r="A424" s="178"/>
      <c r="B424" s="178"/>
      <c r="C424" s="178"/>
      <c r="D424" s="178"/>
      <c r="E424" s="178"/>
      <c r="F424" s="178"/>
      <c r="G424" s="178"/>
      <c r="H424" s="178"/>
      <c r="I424" s="178"/>
      <c r="J424" s="178"/>
      <c r="K424" s="178"/>
      <c r="L424" s="178"/>
      <c r="M424" s="178"/>
      <c r="N424" s="178"/>
      <c r="O424" s="178"/>
      <c r="P424" s="178"/>
      <c r="Q424" s="178"/>
      <c r="R424" s="178"/>
      <c r="S424" s="178"/>
      <c r="T424" s="178"/>
      <c r="U424" s="178"/>
      <c r="V424" s="178"/>
      <c r="W424" s="178"/>
      <c r="X424" s="178"/>
      <c r="Y424" s="178"/>
      <c r="Z424" s="178"/>
      <c r="AA424" s="178"/>
      <c r="AB424" s="178"/>
      <c r="AC424" s="178"/>
      <c r="AD424" s="178"/>
      <c r="AE424" s="178"/>
      <c r="AF424" s="178"/>
      <c r="AG424" s="178"/>
      <c r="AH424" s="178"/>
      <c r="AI424" s="178"/>
      <c r="AJ424" s="178"/>
      <c r="AK424" s="178"/>
      <c r="AL424" s="178"/>
      <c r="AM424" s="178"/>
      <c r="AN424" s="178"/>
      <c r="AO424" s="178"/>
      <c r="AP424" s="178"/>
      <c r="AQ424" s="178"/>
      <c r="AR424" s="178"/>
      <c r="AS424" s="178"/>
      <c r="AT424" s="178"/>
      <c r="AU424" s="178"/>
      <c r="AV424" s="178"/>
      <c r="AW424" s="178"/>
      <c r="AX424" s="178"/>
      <c r="AY424" s="178"/>
      <c r="AZ424" s="178"/>
      <c r="BA424" s="178"/>
      <c r="BB424" s="178"/>
      <c r="BC424" s="178"/>
    </row>
    <row r="425" ht="15.75" customHeight="1">
      <c r="A425" s="178"/>
      <c r="B425" s="178"/>
      <c r="C425" s="178"/>
      <c r="D425" s="178"/>
      <c r="E425" s="178"/>
      <c r="F425" s="178"/>
      <c r="G425" s="178"/>
      <c r="H425" s="178"/>
      <c r="I425" s="178"/>
      <c r="J425" s="178"/>
      <c r="K425" s="178"/>
      <c r="L425" s="178"/>
      <c r="M425" s="178"/>
      <c r="N425" s="178"/>
      <c r="O425" s="178"/>
      <c r="P425" s="178"/>
      <c r="Q425" s="178"/>
      <c r="R425" s="178"/>
      <c r="S425" s="178"/>
      <c r="T425" s="178"/>
      <c r="U425" s="178"/>
      <c r="V425" s="178"/>
      <c r="W425" s="178"/>
      <c r="X425" s="178"/>
      <c r="Y425" s="178"/>
      <c r="Z425" s="178"/>
      <c r="AA425" s="178"/>
      <c r="AB425" s="178"/>
      <c r="AC425" s="178"/>
      <c r="AD425" s="178"/>
      <c r="AE425" s="178"/>
      <c r="AF425" s="178"/>
      <c r="AG425" s="178"/>
      <c r="AH425" s="178"/>
      <c r="AI425" s="178"/>
      <c r="AJ425" s="178"/>
      <c r="AK425" s="178"/>
      <c r="AL425" s="178"/>
      <c r="AM425" s="178"/>
      <c r="AN425" s="178"/>
      <c r="AO425" s="178"/>
      <c r="AP425" s="178"/>
      <c r="AQ425" s="178"/>
      <c r="AR425" s="178"/>
      <c r="AS425" s="178"/>
      <c r="AT425" s="178"/>
      <c r="AU425" s="178"/>
      <c r="AV425" s="178"/>
      <c r="AW425" s="178"/>
      <c r="AX425" s="178"/>
      <c r="AY425" s="178"/>
      <c r="AZ425" s="178"/>
      <c r="BA425" s="178"/>
      <c r="BB425" s="178"/>
      <c r="BC425" s="178"/>
    </row>
    <row r="426" ht="15.75" customHeight="1">
      <c r="A426" s="178"/>
      <c r="B426" s="178"/>
      <c r="C426" s="178"/>
      <c r="D426" s="178"/>
      <c r="E426" s="178"/>
      <c r="F426" s="178"/>
      <c r="G426" s="178"/>
      <c r="H426" s="178"/>
      <c r="I426" s="178"/>
      <c r="J426" s="178"/>
      <c r="K426" s="178"/>
      <c r="L426" s="178"/>
      <c r="M426" s="178"/>
      <c r="N426" s="178"/>
      <c r="O426" s="178"/>
      <c r="P426" s="178"/>
      <c r="Q426" s="178"/>
      <c r="R426" s="178"/>
      <c r="S426" s="178"/>
      <c r="T426" s="178"/>
      <c r="U426" s="178"/>
      <c r="V426" s="178"/>
      <c r="W426" s="178"/>
      <c r="X426" s="178"/>
      <c r="Y426" s="178"/>
      <c r="Z426" s="178"/>
      <c r="AA426" s="178"/>
      <c r="AB426" s="178"/>
      <c r="AC426" s="178"/>
      <c r="AD426" s="178"/>
      <c r="AE426" s="178"/>
      <c r="AF426" s="178"/>
      <c r="AG426" s="178"/>
      <c r="AH426" s="178"/>
      <c r="AI426" s="178"/>
      <c r="AJ426" s="178"/>
      <c r="AK426" s="178"/>
      <c r="AL426" s="178"/>
      <c r="AM426" s="178"/>
      <c r="AN426" s="178"/>
      <c r="AO426" s="178"/>
      <c r="AP426" s="178"/>
      <c r="AQ426" s="178"/>
      <c r="AR426" s="178"/>
      <c r="AS426" s="178"/>
      <c r="AT426" s="178"/>
      <c r="AU426" s="178"/>
      <c r="AV426" s="178"/>
      <c r="AW426" s="178"/>
      <c r="AX426" s="178"/>
      <c r="AY426" s="178"/>
      <c r="AZ426" s="178"/>
      <c r="BA426" s="178"/>
      <c r="BB426" s="178"/>
      <c r="BC426" s="178"/>
    </row>
    <row r="427" ht="15.75" customHeight="1">
      <c r="A427" s="178"/>
      <c r="B427" s="178"/>
      <c r="C427" s="178"/>
      <c r="D427" s="178"/>
      <c r="E427" s="178"/>
      <c r="F427" s="178"/>
      <c r="G427" s="178"/>
      <c r="H427" s="178"/>
      <c r="I427" s="178"/>
      <c r="J427" s="178"/>
      <c r="K427" s="178"/>
      <c r="L427" s="178"/>
      <c r="M427" s="178"/>
      <c r="N427" s="178"/>
      <c r="O427" s="178"/>
      <c r="P427" s="178"/>
      <c r="Q427" s="178"/>
      <c r="R427" s="178"/>
      <c r="S427" s="178"/>
      <c r="T427" s="178"/>
      <c r="U427" s="178"/>
      <c r="V427" s="178"/>
      <c r="W427" s="178"/>
      <c r="X427" s="178"/>
      <c r="Y427" s="178"/>
      <c r="Z427" s="178"/>
      <c r="AA427" s="178"/>
      <c r="AB427" s="178"/>
      <c r="AC427" s="178"/>
      <c r="AD427" s="178"/>
      <c r="AE427" s="178"/>
      <c r="AF427" s="178"/>
      <c r="AG427" s="178"/>
      <c r="AH427" s="178"/>
      <c r="AI427" s="178"/>
      <c r="AJ427" s="178"/>
      <c r="AK427" s="178"/>
      <c r="AL427" s="178"/>
      <c r="AM427" s="178"/>
      <c r="AN427" s="178"/>
      <c r="AO427" s="178"/>
      <c r="AP427" s="178"/>
      <c r="AQ427" s="178"/>
      <c r="AR427" s="178"/>
      <c r="AS427" s="178"/>
      <c r="AT427" s="178"/>
      <c r="AU427" s="178"/>
      <c r="AV427" s="178"/>
      <c r="AW427" s="178"/>
      <c r="AX427" s="178"/>
      <c r="AY427" s="178"/>
      <c r="AZ427" s="178"/>
      <c r="BA427" s="178"/>
      <c r="BB427" s="178"/>
      <c r="BC427" s="178"/>
    </row>
    <row r="428" ht="15.75" customHeight="1">
      <c r="A428" s="178"/>
      <c r="B428" s="178"/>
      <c r="C428" s="178"/>
      <c r="D428" s="178"/>
      <c r="E428" s="178"/>
      <c r="F428" s="178"/>
      <c r="G428" s="178"/>
      <c r="H428" s="178"/>
      <c r="I428" s="178"/>
      <c r="J428" s="178"/>
      <c r="K428" s="178"/>
      <c r="L428" s="178"/>
      <c r="M428" s="178"/>
      <c r="N428" s="178"/>
      <c r="O428" s="178"/>
      <c r="P428" s="178"/>
      <c r="Q428" s="178"/>
      <c r="R428" s="178"/>
      <c r="S428" s="178"/>
      <c r="T428" s="178"/>
      <c r="U428" s="178"/>
      <c r="V428" s="178"/>
      <c r="W428" s="178"/>
      <c r="X428" s="178"/>
      <c r="Y428" s="178"/>
      <c r="Z428" s="178"/>
      <c r="AA428" s="178"/>
      <c r="AB428" s="178"/>
      <c r="AC428" s="178"/>
      <c r="AD428" s="178"/>
      <c r="AE428" s="178"/>
      <c r="AF428" s="178"/>
      <c r="AG428" s="178"/>
      <c r="AH428" s="178"/>
      <c r="AI428" s="178"/>
      <c r="AJ428" s="178"/>
      <c r="AK428" s="178"/>
      <c r="AL428" s="178"/>
      <c r="AM428" s="178"/>
      <c r="AN428" s="178"/>
      <c r="AO428" s="178"/>
      <c r="AP428" s="178"/>
      <c r="AQ428" s="178"/>
      <c r="AR428" s="178"/>
      <c r="AS428" s="178"/>
      <c r="AT428" s="178"/>
      <c r="AU428" s="178"/>
      <c r="AV428" s="178"/>
      <c r="AW428" s="178"/>
      <c r="AX428" s="178"/>
      <c r="AY428" s="178"/>
      <c r="AZ428" s="178"/>
      <c r="BA428" s="178"/>
      <c r="BB428" s="178"/>
      <c r="BC428" s="178"/>
    </row>
    <row r="429" ht="15.75" customHeight="1">
      <c r="A429" s="178"/>
      <c r="B429" s="178"/>
      <c r="C429" s="178"/>
      <c r="D429" s="178"/>
      <c r="E429" s="178"/>
      <c r="F429" s="178"/>
      <c r="G429" s="178"/>
      <c r="H429" s="178"/>
      <c r="I429" s="178"/>
      <c r="J429" s="178"/>
      <c r="K429" s="178"/>
      <c r="L429" s="178"/>
      <c r="M429" s="178"/>
      <c r="N429" s="178"/>
      <c r="O429" s="178"/>
      <c r="P429" s="178"/>
      <c r="Q429" s="178"/>
      <c r="R429" s="178"/>
      <c r="S429" s="178"/>
      <c r="T429" s="178"/>
      <c r="U429" s="178"/>
      <c r="V429" s="178"/>
      <c r="W429" s="178"/>
      <c r="X429" s="178"/>
      <c r="Y429" s="178"/>
      <c r="Z429" s="178"/>
      <c r="AA429" s="178"/>
      <c r="AB429" s="178"/>
      <c r="AC429" s="178"/>
      <c r="AD429" s="178"/>
      <c r="AE429" s="178"/>
      <c r="AF429" s="178"/>
      <c r="AG429" s="178"/>
      <c r="AH429" s="178"/>
      <c r="AI429" s="178"/>
      <c r="AJ429" s="178"/>
      <c r="AK429" s="178"/>
      <c r="AL429" s="178"/>
      <c r="AM429" s="178"/>
      <c r="AN429" s="178"/>
      <c r="AO429" s="178"/>
      <c r="AP429" s="178"/>
      <c r="AQ429" s="178"/>
      <c r="AR429" s="178"/>
      <c r="AS429" s="178"/>
      <c r="AT429" s="178"/>
      <c r="AU429" s="178"/>
      <c r="AV429" s="178"/>
      <c r="AW429" s="178"/>
      <c r="AX429" s="178"/>
      <c r="AY429" s="178"/>
      <c r="AZ429" s="178"/>
      <c r="BA429" s="178"/>
      <c r="BB429" s="178"/>
      <c r="BC429" s="178"/>
    </row>
    <row r="430" ht="15.75" customHeight="1">
      <c r="A430" s="178"/>
      <c r="B430" s="178"/>
      <c r="C430" s="178"/>
      <c r="D430" s="178"/>
      <c r="E430" s="178"/>
      <c r="F430" s="178"/>
      <c r="G430" s="178"/>
      <c r="H430" s="178"/>
      <c r="I430" s="178"/>
      <c r="J430" s="178"/>
      <c r="K430" s="178"/>
      <c r="L430" s="178"/>
      <c r="M430" s="178"/>
      <c r="N430" s="178"/>
      <c r="O430" s="178"/>
      <c r="P430" s="178"/>
      <c r="Q430" s="178"/>
      <c r="R430" s="178"/>
      <c r="S430" s="178"/>
      <c r="T430" s="178"/>
      <c r="U430" s="178"/>
      <c r="V430" s="178"/>
      <c r="W430" s="178"/>
      <c r="X430" s="178"/>
      <c r="Y430" s="178"/>
      <c r="Z430" s="178"/>
      <c r="AA430" s="178"/>
      <c r="AB430" s="178"/>
      <c r="AC430" s="178"/>
      <c r="AD430" s="178"/>
      <c r="AE430" s="178"/>
      <c r="AF430" s="178"/>
      <c r="AG430" s="178"/>
      <c r="AH430" s="178"/>
      <c r="AI430" s="178"/>
      <c r="AJ430" s="178"/>
      <c r="AK430" s="178"/>
      <c r="AL430" s="178"/>
      <c r="AM430" s="178"/>
      <c r="AN430" s="178"/>
      <c r="AO430" s="178"/>
      <c r="AP430" s="178"/>
      <c r="AQ430" s="178"/>
      <c r="AR430" s="178"/>
      <c r="AS430" s="178"/>
      <c r="AT430" s="178"/>
      <c r="AU430" s="178"/>
      <c r="AV430" s="178"/>
      <c r="AW430" s="178"/>
      <c r="AX430" s="178"/>
      <c r="AY430" s="178"/>
      <c r="AZ430" s="178"/>
      <c r="BA430" s="178"/>
      <c r="BB430" s="178"/>
      <c r="BC430" s="178"/>
    </row>
    <row r="431" ht="15.75" customHeight="1">
      <c r="A431" s="178"/>
      <c r="B431" s="178"/>
      <c r="C431" s="178"/>
      <c r="D431" s="178"/>
      <c r="E431" s="178"/>
      <c r="F431" s="178"/>
      <c r="G431" s="178"/>
      <c r="H431" s="178"/>
      <c r="I431" s="178"/>
      <c r="J431" s="178"/>
      <c r="K431" s="178"/>
      <c r="L431" s="178"/>
      <c r="M431" s="178"/>
      <c r="N431" s="178"/>
      <c r="O431" s="178"/>
      <c r="P431" s="178"/>
      <c r="Q431" s="178"/>
      <c r="R431" s="178"/>
      <c r="S431" s="178"/>
      <c r="T431" s="178"/>
      <c r="U431" s="178"/>
      <c r="V431" s="178"/>
      <c r="W431" s="178"/>
      <c r="X431" s="178"/>
      <c r="Y431" s="178"/>
      <c r="Z431" s="178"/>
      <c r="AA431" s="178"/>
      <c r="AB431" s="178"/>
      <c r="AC431" s="178"/>
      <c r="AD431" s="178"/>
      <c r="AE431" s="178"/>
      <c r="AF431" s="178"/>
      <c r="AG431" s="178"/>
      <c r="AH431" s="178"/>
      <c r="AI431" s="178"/>
      <c r="AJ431" s="178"/>
      <c r="AK431" s="178"/>
      <c r="AL431" s="178"/>
      <c r="AM431" s="178"/>
      <c r="AN431" s="178"/>
      <c r="AO431" s="178"/>
      <c r="AP431" s="178"/>
      <c r="AQ431" s="178"/>
      <c r="AR431" s="178"/>
      <c r="AS431" s="178"/>
      <c r="AT431" s="178"/>
      <c r="AU431" s="178"/>
      <c r="AV431" s="178"/>
      <c r="AW431" s="178"/>
      <c r="AX431" s="178"/>
      <c r="AY431" s="178"/>
      <c r="AZ431" s="178"/>
      <c r="BA431" s="178"/>
      <c r="BB431" s="178"/>
      <c r="BC431" s="178"/>
    </row>
    <row r="432" ht="15.75" customHeight="1">
      <c r="A432" s="178"/>
      <c r="B432" s="178"/>
      <c r="C432" s="178"/>
      <c r="D432" s="178"/>
      <c r="E432" s="178"/>
      <c r="F432" s="178"/>
      <c r="G432" s="178"/>
      <c r="H432" s="178"/>
      <c r="I432" s="178"/>
      <c r="J432" s="178"/>
      <c r="K432" s="178"/>
      <c r="L432" s="178"/>
      <c r="M432" s="178"/>
      <c r="N432" s="178"/>
      <c r="O432" s="178"/>
      <c r="P432" s="178"/>
      <c r="Q432" s="178"/>
      <c r="R432" s="178"/>
      <c r="S432" s="178"/>
      <c r="T432" s="178"/>
      <c r="U432" s="178"/>
      <c r="V432" s="178"/>
      <c r="W432" s="178"/>
      <c r="X432" s="178"/>
      <c r="Y432" s="178"/>
      <c r="Z432" s="178"/>
      <c r="AA432" s="178"/>
      <c r="AB432" s="178"/>
      <c r="AC432" s="178"/>
      <c r="AD432" s="178"/>
      <c r="AE432" s="178"/>
      <c r="AF432" s="178"/>
      <c r="AG432" s="178"/>
      <c r="AH432" s="178"/>
      <c r="AI432" s="178"/>
      <c r="AJ432" s="178"/>
      <c r="AK432" s="178"/>
      <c r="AL432" s="178"/>
      <c r="AM432" s="178"/>
      <c r="AN432" s="178"/>
      <c r="AO432" s="178"/>
      <c r="AP432" s="178"/>
      <c r="AQ432" s="178"/>
      <c r="AR432" s="178"/>
      <c r="AS432" s="178"/>
      <c r="AT432" s="178"/>
      <c r="AU432" s="178"/>
      <c r="AV432" s="178"/>
      <c r="AW432" s="178"/>
      <c r="AX432" s="178"/>
      <c r="AY432" s="178"/>
      <c r="AZ432" s="178"/>
      <c r="BA432" s="178"/>
      <c r="BB432" s="178"/>
      <c r="BC432" s="178"/>
    </row>
    <row r="433" ht="15.75" customHeight="1">
      <c r="A433" s="178"/>
      <c r="B433" s="178"/>
      <c r="C433" s="178"/>
      <c r="D433" s="178"/>
      <c r="E433" s="178"/>
      <c r="F433" s="178"/>
      <c r="G433" s="178"/>
      <c r="H433" s="178"/>
      <c r="I433" s="178"/>
      <c r="J433" s="178"/>
      <c r="K433" s="178"/>
      <c r="L433" s="178"/>
      <c r="M433" s="178"/>
      <c r="N433" s="178"/>
      <c r="O433" s="178"/>
      <c r="P433" s="178"/>
      <c r="Q433" s="178"/>
      <c r="R433" s="178"/>
      <c r="S433" s="178"/>
      <c r="T433" s="178"/>
      <c r="U433" s="178"/>
      <c r="V433" s="178"/>
      <c r="W433" s="178"/>
      <c r="X433" s="178"/>
      <c r="Y433" s="178"/>
      <c r="Z433" s="178"/>
      <c r="AA433" s="178"/>
      <c r="AB433" s="178"/>
      <c r="AC433" s="178"/>
      <c r="AD433" s="178"/>
      <c r="AE433" s="178"/>
      <c r="AF433" s="178"/>
      <c r="AG433" s="178"/>
      <c r="AH433" s="178"/>
      <c r="AI433" s="178"/>
      <c r="AJ433" s="178"/>
      <c r="AK433" s="178"/>
      <c r="AL433" s="178"/>
      <c r="AM433" s="178"/>
      <c r="AN433" s="178"/>
      <c r="AO433" s="178"/>
      <c r="AP433" s="178"/>
      <c r="AQ433" s="178"/>
      <c r="AR433" s="178"/>
      <c r="AS433" s="178"/>
      <c r="AT433" s="178"/>
      <c r="AU433" s="178"/>
      <c r="AV433" s="178"/>
      <c r="AW433" s="178"/>
      <c r="AX433" s="178"/>
      <c r="AY433" s="178"/>
      <c r="AZ433" s="178"/>
      <c r="BA433" s="178"/>
      <c r="BB433" s="178"/>
      <c r="BC433" s="178"/>
    </row>
    <row r="434" ht="15.75" customHeight="1">
      <c r="A434" s="178"/>
      <c r="B434" s="178"/>
      <c r="C434" s="178"/>
      <c r="D434" s="178"/>
      <c r="E434" s="178"/>
      <c r="F434" s="178"/>
      <c r="G434" s="178"/>
      <c r="H434" s="178"/>
      <c r="I434" s="178"/>
      <c r="J434" s="178"/>
      <c r="K434" s="178"/>
      <c r="L434" s="178"/>
      <c r="M434" s="178"/>
      <c r="N434" s="178"/>
      <c r="O434" s="178"/>
      <c r="P434" s="178"/>
      <c r="Q434" s="178"/>
      <c r="R434" s="178"/>
      <c r="S434" s="178"/>
      <c r="T434" s="178"/>
      <c r="U434" s="178"/>
      <c r="V434" s="178"/>
      <c r="W434" s="178"/>
      <c r="X434" s="178"/>
      <c r="Y434" s="178"/>
      <c r="Z434" s="178"/>
      <c r="AA434" s="178"/>
      <c r="AB434" s="178"/>
      <c r="AC434" s="178"/>
      <c r="AD434" s="178"/>
      <c r="AE434" s="178"/>
      <c r="AF434" s="178"/>
      <c r="AG434" s="178"/>
      <c r="AH434" s="178"/>
      <c r="AI434" s="178"/>
      <c r="AJ434" s="178"/>
      <c r="AK434" s="178"/>
      <c r="AL434" s="178"/>
      <c r="AM434" s="178"/>
      <c r="AN434" s="178"/>
      <c r="AO434" s="178"/>
      <c r="AP434" s="178"/>
      <c r="AQ434" s="178"/>
      <c r="AR434" s="178"/>
      <c r="AS434" s="178"/>
      <c r="AT434" s="178"/>
      <c r="AU434" s="178"/>
      <c r="AV434" s="178"/>
      <c r="AW434" s="178"/>
      <c r="AX434" s="178"/>
      <c r="AY434" s="178"/>
      <c r="AZ434" s="178"/>
      <c r="BA434" s="178"/>
      <c r="BB434" s="178"/>
      <c r="BC434" s="178"/>
    </row>
    <row r="435" ht="15.75" customHeight="1">
      <c r="A435" s="178"/>
      <c r="B435" s="178"/>
      <c r="C435" s="178"/>
      <c r="D435" s="178"/>
      <c r="E435" s="178"/>
      <c r="F435" s="178"/>
      <c r="G435" s="178"/>
      <c r="H435" s="178"/>
      <c r="I435" s="178"/>
      <c r="J435" s="178"/>
      <c r="K435" s="178"/>
      <c r="L435" s="178"/>
      <c r="M435" s="178"/>
      <c r="N435" s="178"/>
      <c r="O435" s="178"/>
      <c r="P435" s="178"/>
      <c r="Q435" s="178"/>
      <c r="R435" s="178"/>
      <c r="S435" s="178"/>
      <c r="T435" s="178"/>
      <c r="U435" s="178"/>
      <c r="V435" s="178"/>
      <c r="W435" s="178"/>
      <c r="X435" s="178"/>
      <c r="Y435" s="178"/>
      <c r="Z435" s="178"/>
      <c r="AA435" s="178"/>
      <c r="AB435" s="178"/>
      <c r="AC435" s="178"/>
      <c r="AD435" s="178"/>
      <c r="AE435" s="178"/>
      <c r="AF435" s="178"/>
      <c r="AG435" s="178"/>
      <c r="AH435" s="178"/>
      <c r="AI435" s="178"/>
      <c r="AJ435" s="178"/>
      <c r="AK435" s="178"/>
      <c r="AL435" s="178"/>
      <c r="AM435" s="178"/>
      <c r="AN435" s="178"/>
      <c r="AO435" s="178"/>
      <c r="AP435" s="178"/>
      <c r="AQ435" s="178"/>
      <c r="AR435" s="178"/>
      <c r="AS435" s="178"/>
      <c r="AT435" s="178"/>
      <c r="AU435" s="178"/>
      <c r="AV435" s="178"/>
      <c r="AW435" s="178"/>
      <c r="AX435" s="178"/>
      <c r="AY435" s="178"/>
      <c r="AZ435" s="178"/>
      <c r="BA435" s="178"/>
      <c r="BB435" s="178"/>
      <c r="BC435" s="178"/>
    </row>
    <row r="436" ht="15.75" customHeight="1">
      <c r="A436" s="178"/>
      <c r="B436" s="178"/>
      <c r="C436" s="178"/>
      <c r="D436" s="178"/>
      <c r="E436" s="178"/>
      <c r="F436" s="178"/>
      <c r="G436" s="178"/>
      <c r="H436" s="178"/>
      <c r="I436" s="178"/>
      <c r="J436" s="178"/>
      <c r="K436" s="178"/>
      <c r="L436" s="178"/>
      <c r="M436" s="178"/>
      <c r="N436" s="178"/>
      <c r="O436" s="178"/>
      <c r="P436" s="178"/>
      <c r="Q436" s="178"/>
      <c r="R436" s="178"/>
      <c r="S436" s="178"/>
      <c r="T436" s="178"/>
      <c r="U436" s="178"/>
      <c r="V436" s="178"/>
      <c r="W436" s="178"/>
      <c r="X436" s="178"/>
      <c r="Y436" s="178"/>
      <c r="Z436" s="178"/>
      <c r="AA436" s="178"/>
      <c r="AB436" s="178"/>
      <c r="AC436" s="178"/>
      <c r="AD436" s="178"/>
      <c r="AE436" s="178"/>
      <c r="AF436" s="178"/>
      <c r="AG436" s="178"/>
      <c r="AH436" s="178"/>
      <c r="AI436" s="178"/>
      <c r="AJ436" s="178"/>
      <c r="AK436" s="178"/>
      <c r="AL436" s="178"/>
      <c r="AM436" s="178"/>
      <c r="AN436" s="178"/>
      <c r="AO436" s="178"/>
      <c r="AP436" s="178"/>
      <c r="AQ436" s="178"/>
      <c r="AR436" s="178"/>
      <c r="AS436" s="178"/>
      <c r="AT436" s="178"/>
      <c r="AU436" s="178"/>
      <c r="AV436" s="178"/>
      <c r="AW436" s="178"/>
      <c r="AX436" s="178"/>
      <c r="AY436" s="178"/>
      <c r="AZ436" s="178"/>
      <c r="BA436" s="178"/>
      <c r="BB436" s="178"/>
      <c r="BC436" s="178"/>
    </row>
    <row r="437" ht="15.75" customHeight="1">
      <c r="A437" s="178"/>
      <c r="B437" s="178"/>
      <c r="C437" s="178"/>
      <c r="D437" s="178"/>
      <c r="E437" s="178"/>
      <c r="F437" s="178"/>
      <c r="G437" s="178"/>
      <c r="H437" s="178"/>
      <c r="I437" s="178"/>
      <c r="J437" s="178"/>
      <c r="K437" s="178"/>
      <c r="L437" s="178"/>
      <c r="M437" s="178"/>
      <c r="N437" s="178"/>
      <c r="O437" s="178"/>
      <c r="P437" s="178"/>
      <c r="Q437" s="178"/>
      <c r="R437" s="178"/>
      <c r="S437" s="178"/>
      <c r="T437" s="178"/>
      <c r="U437" s="178"/>
      <c r="V437" s="178"/>
      <c r="W437" s="178"/>
      <c r="X437" s="178"/>
      <c r="Y437" s="178"/>
      <c r="Z437" s="178"/>
      <c r="AA437" s="178"/>
      <c r="AB437" s="178"/>
      <c r="AC437" s="178"/>
      <c r="AD437" s="178"/>
      <c r="AE437" s="178"/>
      <c r="AF437" s="178"/>
      <c r="AG437" s="178"/>
      <c r="AH437" s="178"/>
      <c r="AI437" s="178"/>
      <c r="AJ437" s="178"/>
      <c r="AK437" s="178"/>
      <c r="AL437" s="178"/>
      <c r="AM437" s="178"/>
      <c r="AN437" s="178"/>
      <c r="AO437" s="178"/>
      <c r="AP437" s="178"/>
      <c r="AQ437" s="178"/>
      <c r="AR437" s="178"/>
      <c r="AS437" s="178"/>
      <c r="AT437" s="178"/>
      <c r="AU437" s="178"/>
      <c r="AV437" s="178"/>
      <c r="AW437" s="178"/>
      <c r="AX437" s="178"/>
      <c r="AY437" s="178"/>
      <c r="AZ437" s="178"/>
      <c r="BA437" s="178"/>
      <c r="BB437" s="178"/>
      <c r="BC437" s="178"/>
    </row>
    <row r="438" ht="15.75" customHeight="1">
      <c r="A438" s="178"/>
      <c r="B438" s="178"/>
      <c r="C438" s="178"/>
      <c r="D438" s="178"/>
      <c r="E438" s="178"/>
      <c r="F438" s="178"/>
      <c r="G438" s="178"/>
      <c r="H438" s="178"/>
      <c r="I438" s="178"/>
      <c r="J438" s="178"/>
      <c r="K438" s="178"/>
      <c r="L438" s="178"/>
      <c r="M438" s="178"/>
      <c r="N438" s="178"/>
      <c r="O438" s="178"/>
      <c r="P438" s="178"/>
      <c r="Q438" s="178"/>
      <c r="R438" s="178"/>
      <c r="S438" s="178"/>
      <c r="T438" s="178"/>
      <c r="U438" s="178"/>
      <c r="V438" s="178"/>
      <c r="W438" s="178"/>
      <c r="X438" s="178"/>
      <c r="Y438" s="178"/>
      <c r="Z438" s="178"/>
      <c r="AA438" s="178"/>
      <c r="AB438" s="178"/>
      <c r="AC438" s="178"/>
      <c r="AD438" s="178"/>
      <c r="AE438" s="178"/>
      <c r="AF438" s="178"/>
      <c r="AG438" s="178"/>
      <c r="AH438" s="178"/>
      <c r="AI438" s="178"/>
      <c r="AJ438" s="178"/>
      <c r="AK438" s="178"/>
      <c r="AL438" s="178"/>
      <c r="AM438" s="178"/>
      <c r="AN438" s="178"/>
      <c r="AO438" s="178"/>
      <c r="AP438" s="178"/>
      <c r="AQ438" s="178"/>
      <c r="AR438" s="178"/>
      <c r="AS438" s="178"/>
      <c r="AT438" s="178"/>
      <c r="AU438" s="178"/>
      <c r="AV438" s="178"/>
      <c r="AW438" s="178"/>
      <c r="AX438" s="178"/>
      <c r="AY438" s="178"/>
      <c r="AZ438" s="178"/>
      <c r="BA438" s="178"/>
      <c r="BB438" s="178"/>
      <c r="BC438" s="178"/>
    </row>
    <row r="439" ht="15.75" customHeight="1">
      <c r="A439" s="178"/>
      <c r="B439" s="178"/>
      <c r="C439" s="178"/>
      <c r="D439" s="178"/>
      <c r="E439" s="178"/>
      <c r="F439" s="178"/>
      <c r="G439" s="178"/>
      <c r="H439" s="178"/>
      <c r="I439" s="178"/>
      <c r="J439" s="178"/>
      <c r="K439" s="178"/>
      <c r="L439" s="178"/>
      <c r="M439" s="178"/>
      <c r="N439" s="178"/>
      <c r="O439" s="178"/>
      <c r="P439" s="178"/>
      <c r="Q439" s="178"/>
      <c r="R439" s="178"/>
      <c r="S439" s="178"/>
      <c r="T439" s="178"/>
      <c r="U439" s="178"/>
      <c r="V439" s="178"/>
      <c r="W439" s="178"/>
      <c r="X439" s="178"/>
      <c r="Y439" s="178"/>
      <c r="Z439" s="178"/>
      <c r="AA439" s="178"/>
      <c r="AB439" s="178"/>
      <c r="AC439" s="178"/>
      <c r="AD439" s="178"/>
      <c r="AE439" s="178"/>
      <c r="AF439" s="178"/>
      <c r="AG439" s="178"/>
      <c r="AH439" s="178"/>
      <c r="AI439" s="178"/>
      <c r="AJ439" s="178"/>
      <c r="AK439" s="178"/>
      <c r="AL439" s="178"/>
      <c r="AM439" s="178"/>
      <c r="AN439" s="178"/>
      <c r="AO439" s="178"/>
      <c r="AP439" s="178"/>
      <c r="AQ439" s="178"/>
      <c r="AR439" s="178"/>
      <c r="AS439" s="178"/>
      <c r="AT439" s="178"/>
      <c r="AU439" s="178"/>
      <c r="AV439" s="178"/>
      <c r="AW439" s="178"/>
      <c r="AX439" s="178"/>
      <c r="AY439" s="178"/>
      <c r="AZ439" s="178"/>
      <c r="BA439" s="178"/>
      <c r="BB439" s="178"/>
      <c r="BC439" s="178"/>
    </row>
    <row r="440" ht="15.75" customHeight="1">
      <c r="A440" s="178"/>
      <c r="B440" s="178"/>
      <c r="C440" s="178"/>
      <c r="D440" s="178"/>
      <c r="E440" s="178"/>
      <c r="F440" s="178"/>
      <c r="G440" s="178"/>
      <c r="H440" s="178"/>
      <c r="I440" s="178"/>
      <c r="J440" s="178"/>
      <c r="K440" s="178"/>
      <c r="L440" s="178"/>
      <c r="M440" s="178"/>
      <c r="N440" s="178"/>
      <c r="O440" s="178"/>
      <c r="P440" s="178"/>
      <c r="Q440" s="178"/>
      <c r="R440" s="178"/>
      <c r="S440" s="178"/>
      <c r="T440" s="178"/>
      <c r="U440" s="178"/>
      <c r="V440" s="178"/>
      <c r="W440" s="178"/>
      <c r="X440" s="178"/>
      <c r="Y440" s="178"/>
      <c r="Z440" s="178"/>
      <c r="AA440" s="178"/>
      <c r="AB440" s="178"/>
      <c r="AC440" s="178"/>
      <c r="AD440" s="178"/>
      <c r="AE440" s="178"/>
      <c r="AF440" s="178"/>
      <c r="AG440" s="178"/>
      <c r="AH440" s="178"/>
      <c r="AI440" s="178"/>
      <c r="AJ440" s="178"/>
      <c r="AK440" s="178"/>
      <c r="AL440" s="178"/>
      <c r="AM440" s="178"/>
      <c r="AN440" s="178"/>
      <c r="AO440" s="178"/>
      <c r="AP440" s="178"/>
      <c r="AQ440" s="178"/>
      <c r="AR440" s="178"/>
      <c r="AS440" s="178"/>
      <c r="AT440" s="178"/>
      <c r="AU440" s="178"/>
      <c r="AV440" s="178"/>
      <c r="AW440" s="178"/>
      <c r="AX440" s="178"/>
      <c r="AY440" s="178"/>
      <c r="AZ440" s="178"/>
      <c r="BA440" s="178"/>
      <c r="BB440" s="178"/>
      <c r="BC440" s="178"/>
    </row>
    <row r="441" ht="15.75" customHeight="1">
      <c r="A441" s="178"/>
      <c r="B441" s="178"/>
      <c r="C441" s="178"/>
      <c r="D441" s="178"/>
      <c r="E441" s="178"/>
      <c r="F441" s="178"/>
      <c r="G441" s="178"/>
      <c r="H441" s="178"/>
      <c r="I441" s="178"/>
      <c r="J441" s="178"/>
      <c r="K441" s="178"/>
      <c r="L441" s="178"/>
      <c r="M441" s="178"/>
      <c r="N441" s="178"/>
      <c r="O441" s="178"/>
      <c r="P441" s="178"/>
      <c r="Q441" s="178"/>
      <c r="R441" s="178"/>
      <c r="S441" s="178"/>
      <c r="T441" s="178"/>
      <c r="U441" s="178"/>
      <c r="V441" s="178"/>
      <c r="W441" s="178"/>
      <c r="X441" s="178"/>
      <c r="Y441" s="178"/>
      <c r="Z441" s="178"/>
      <c r="AA441" s="178"/>
      <c r="AB441" s="178"/>
      <c r="AC441" s="178"/>
      <c r="AD441" s="178"/>
      <c r="AE441" s="178"/>
      <c r="AF441" s="178"/>
      <c r="AG441" s="178"/>
      <c r="AH441" s="178"/>
      <c r="AI441" s="178"/>
      <c r="AJ441" s="178"/>
      <c r="AK441" s="178"/>
      <c r="AL441" s="178"/>
      <c r="AM441" s="178"/>
      <c r="AN441" s="178"/>
      <c r="AO441" s="178"/>
      <c r="AP441" s="178"/>
      <c r="AQ441" s="178"/>
      <c r="AR441" s="178"/>
      <c r="AS441" s="178"/>
      <c r="AT441" s="178"/>
      <c r="AU441" s="178"/>
      <c r="AV441" s="178"/>
      <c r="AW441" s="178"/>
      <c r="AX441" s="178"/>
      <c r="AY441" s="178"/>
      <c r="AZ441" s="178"/>
      <c r="BA441" s="178"/>
      <c r="BB441" s="178"/>
      <c r="BC441" s="178"/>
    </row>
    <row r="442" ht="15.75" customHeight="1">
      <c r="A442" s="178"/>
      <c r="B442" s="178"/>
      <c r="C442" s="178"/>
      <c r="D442" s="178"/>
      <c r="E442" s="178"/>
      <c r="F442" s="178"/>
      <c r="G442" s="178"/>
      <c r="H442" s="178"/>
      <c r="I442" s="178"/>
      <c r="J442" s="178"/>
      <c r="K442" s="178"/>
      <c r="L442" s="178"/>
      <c r="M442" s="178"/>
      <c r="N442" s="178"/>
      <c r="O442" s="178"/>
      <c r="P442" s="178"/>
      <c r="Q442" s="178"/>
      <c r="R442" s="178"/>
      <c r="S442" s="178"/>
      <c r="T442" s="178"/>
      <c r="U442" s="178"/>
      <c r="V442" s="178"/>
      <c r="W442" s="178"/>
      <c r="X442" s="178"/>
      <c r="Y442" s="178"/>
      <c r="Z442" s="178"/>
      <c r="AA442" s="178"/>
      <c r="AB442" s="178"/>
      <c r="AC442" s="178"/>
      <c r="AD442" s="178"/>
      <c r="AE442" s="178"/>
      <c r="AF442" s="178"/>
      <c r="AG442" s="178"/>
      <c r="AH442" s="178"/>
      <c r="AI442" s="178"/>
      <c r="AJ442" s="178"/>
      <c r="AK442" s="178"/>
      <c r="AL442" s="178"/>
      <c r="AM442" s="178"/>
      <c r="AN442" s="178"/>
      <c r="AO442" s="178"/>
      <c r="AP442" s="178"/>
      <c r="AQ442" s="178"/>
      <c r="AR442" s="178"/>
      <c r="AS442" s="178"/>
      <c r="AT442" s="178"/>
      <c r="AU442" s="178"/>
      <c r="AV442" s="178"/>
      <c r="AW442" s="178"/>
      <c r="AX442" s="178"/>
      <c r="AY442" s="178"/>
      <c r="AZ442" s="178"/>
      <c r="BA442" s="178"/>
      <c r="BB442" s="178"/>
      <c r="BC442" s="178"/>
    </row>
    <row r="443" ht="15.75" customHeight="1">
      <c r="A443" s="178"/>
      <c r="B443" s="178"/>
      <c r="C443" s="178"/>
      <c r="D443" s="178"/>
      <c r="E443" s="178"/>
      <c r="F443" s="178"/>
      <c r="G443" s="178"/>
      <c r="H443" s="178"/>
      <c r="I443" s="178"/>
      <c r="J443" s="178"/>
      <c r="K443" s="178"/>
      <c r="L443" s="178"/>
      <c r="M443" s="178"/>
      <c r="N443" s="178"/>
      <c r="O443" s="178"/>
      <c r="P443" s="178"/>
      <c r="Q443" s="178"/>
      <c r="R443" s="178"/>
      <c r="S443" s="178"/>
      <c r="T443" s="178"/>
      <c r="U443" s="178"/>
      <c r="V443" s="178"/>
      <c r="W443" s="178"/>
      <c r="X443" s="178"/>
      <c r="Y443" s="178"/>
      <c r="Z443" s="178"/>
      <c r="AA443" s="178"/>
      <c r="AB443" s="178"/>
      <c r="AC443" s="178"/>
      <c r="AD443" s="178"/>
      <c r="AE443" s="178"/>
      <c r="AF443" s="178"/>
      <c r="AG443" s="178"/>
      <c r="AH443" s="178"/>
      <c r="AI443" s="178"/>
      <c r="AJ443" s="178"/>
      <c r="AK443" s="178"/>
      <c r="AL443" s="178"/>
      <c r="AM443" s="178"/>
      <c r="AN443" s="178"/>
      <c r="AO443" s="178"/>
      <c r="AP443" s="178"/>
      <c r="AQ443" s="178"/>
      <c r="AR443" s="178"/>
      <c r="AS443" s="178"/>
      <c r="AT443" s="178"/>
      <c r="AU443" s="178"/>
      <c r="AV443" s="178"/>
      <c r="AW443" s="178"/>
      <c r="AX443" s="178"/>
      <c r="AY443" s="178"/>
      <c r="AZ443" s="178"/>
      <c r="BA443" s="178"/>
      <c r="BB443" s="178"/>
      <c r="BC443" s="178"/>
    </row>
    <row r="444" ht="15.75" customHeight="1">
      <c r="A444" s="178"/>
      <c r="B444" s="178"/>
      <c r="C444" s="178"/>
      <c r="D444" s="178"/>
      <c r="E444" s="178"/>
      <c r="F444" s="178"/>
      <c r="G444" s="178"/>
      <c r="H444" s="178"/>
      <c r="I444" s="178"/>
      <c r="J444" s="178"/>
      <c r="K444" s="178"/>
      <c r="L444" s="178"/>
      <c r="M444" s="178"/>
      <c r="N444" s="178"/>
      <c r="O444" s="178"/>
      <c r="P444" s="178"/>
      <c r="Q444" s="178"/>
      <c r="R444" s="178"/>
      <c r="S444" s="178"/>
      <c r="T444" s="178"/>
      <c r="U444" s="178"/>
      <c r="V444" s="178"/>
      <c r="W444" s="178"/>
      <c r="X444" s="178"/>
      <c r="Y444" s="178"/>
      <c r="Z444" s="178"/>
      <c r="AA444" s="178"/>
      <c r="AB444" s="178"/>
      <c r="AC444" s="178"/>
      <c r="AD444" s="178"/>
      <c r="AE444" s="178"/>
      <c r="AF444" s="178"/>
      <c r="AG444" s="178"/>
      <c r="AH444" s="178"/>
      <c r="AI444" s="178"/>
      <c r="AJ444" s="178"/>
      <c r="AK444" s="178"/>
      <c r="AL444" s="178"/>
      <c r="AM444" s="178"/>
      <c r="AN444" s="178"/>
      <c r="AO444" s="178"/>
      <c r="AP444" s="178"/>
      <c r="AQ444" s="178"/>
      <c r="AR444" s="178"/>
      <c r="AS444" s="178"/>
      <c r="AT444" s="178"/>
      <c r="AU444" s="178"/>
      <c r="AV444" s="178"/>
      <c r="AW444" s="178"/>
      <c r="AX444" s="178"/>
      <c r="AY444" s="178"/>
      <c r="AZ444" s="178"/>
      <c r="BA444" s="178"/>
      <c r="BB444" s="178"/>
      <c r="BC444" s="178"/>
    </row>
    <row r="445" ht="15.75" customHeight="1">
      <c r="A445" s="178"/>
      <c r="B445" s="178"/>
      <c r="C445" s="178"/>
      <c r="D445" s="178"/>
      <c r="E445" s="178"/>
      <c r="F445" s="178"/>
      <c r="G445" s="178"/>
      <c r="H445" s="178"/>
      <c r="I445" s="178"/>
      <c r="J445" s="178"/>
      <c r="K445" s="178"/>
      <c r="L445" s="178"/>
      <c r="M445" s="178"/>
      <c r="N445" s="178"/>
      <c r="O445" s="178"/>
      <c r="P445" s="178"/>
      <c r="Q445" s="178"/>
      <c r="R445" s="178"/>
      <c r="S445" s="178"/>
      <c r="T445" s="178"/>
      <c r="U445" s="178"/>
      <c r="V445" s="178"/>
      <c r="W445" s="178"/>
      <c r="X445" s="178"/>
      <c r="Y445" s="178"/>
      <c r="Z445" s="178"/>
      <c r="AA445" s="178"/>
      <c r="AB445" s="178"/>
      <c r="AC445" s="178"/>
      <c r="AD445" s="178"/>
      <c r="AE445" s="178"/>
      <c r="AF445" s="178"/>
      <c r="AG445" s="178"/>
      <c r="AH445" s="178"/>
      <c r="AI445" s="178"/>
      <c r="AJ445" s="178"/>
      <c r="AK445" s="178"/>
      <c r="AL445" s="178"/>
      <c r="AM445" s="178"/>
      <c r="AN445" s="178"/>
      <c r="AO445" s="178"/>
      <c r="AP445" s="178"/>
      <c r="AQ445" s="178"/>
      <c r="AR445" s="178"/>
      <c r="AS445" s="178"/>
      <c r="AT445" s="178"/>
      <c r="AU445" s="178"/>
      <c r="AV445" s="178"/>
      <c r="AW445" s="178"/>
      <c r="AX445" s="178"/>
      <c r="AY445" s="178"/>
      <c r="AZ445" s="178"/>
      <c r="BA445" s="178"/>
      <c r="BB445" s="178"/>
      <c r="BC445" s="178"/>
    </row>
    <row r="446" ht="15.75" customHeight="1">
      <c r="A446" s="178"/>
      <c r="B446" s="178"/>
      <c r="C446" s="178"/>
      <c r="D446" s="178"/>
      <c r="E446" s="178"/>
      <c r="F446" s="178"/>
      <c r="G446" s="178"/>
      <c r="H446" s="178"/>
      <c r="I446" s="178"/>
      <c r="J446" s="178"/>
      <c r="K446" s="178"/>
      <c r="L446" s="178"/>
      <c r="M446" s="178"/>
      <c r="N446" s="178"/>
      <c r="O446" s="178"/>
      <c r="P446" s="178"/>
      <c r="Q446" s="178"/>
      <c r="R446" s="178"/>
      <c r="S446" s="178"/>
      <c r="T446" s="178"/>
      <c r="U446" s="178"/>
      <c r="V446" s="178"/>
      <c r="W446" s="178"/>
      <c r="X446" s="178"/>
      <c r="Y446" s="178"/>
      <c r="Z446" s="178"/>
      <c r="AA446" s="178"/>
      <c r="AB446" s="178"/>
      <c r="AC446" s="178"/>
      <c r="AD446" s="178"/>
      <c r="AE446" s="178"/>
      <c r="AF446" s="178"/>
      <c r="AG446" s="178"/>
      <c r="AH446" s="178"/>
      <c r="AI446" s="178"/>
      <c r="AJ446" s="178"/>
      <c r="AK446" s="178"/>
      <c r="AL446" s="178"/>
      <c r="AM446" s="178"/>
      <c r="AN446" s="178"/>
      <c r="AO446" s="178"/>
      <c r="AP446" s="178"/>
      <c r="AQ446" s="178"/>
      <c r="AR446" s="178"/>
      <c r="AS446" s="178"/>
      <c r="AT446" s="178"/>
      <c r="AU446" s="178"/>
      <c r="AV446" s="178"/>
      <c r="AW446" s="178"/>
      <c r="AX446" s="178"/>
      <c r="AY446" s="178"/>
      <c r="AZ446" s="178"/>
      <c r="BA446" s="178"/>
      <c r="BB446" s="178"/>
      <c r="BC446" s="178"/>
    </row>
    <row r="447" ht="15.75" customHeight="1">
      <c r="A447" s="178"/>
      <c r="B447" s="178"/>
      <c r="C447" s="178"/>
      <c r="D447" s="178"/>
      <c r="E447" s="178"/>
      <c r="F447" s="178"/>
      <c r="G447" s="178"/>
      <c r="H447" s="178"/>
      <c r="I447" s="178"/>
      <c r="J447" s="178"/>
      <c r="K447" s="178"/>
      <c r="L447" s="178"/>
      <c r="M447" s="178"/>
      <c r="N447" s="178"/>
      <c r="O447" s="178"/>
      <c r="P447" s="178"/>
      <c r="Q447" s="178"/>
      <c r="R447" s="178"/>
      <c r="S447" s="178"/>
      <c r="T447" s="178"/>
      <c r="U447" s="178"/>
      <c r="V447" s="178"/>
      <c r="W447" s="178"/>
      <c r="X447" s="178"/>
      <c r="Y447" s="178"/>
      <c r="Z447" s="178"/>
      <c r="AA447" s="178"/>
      <c r="AB447" s="178"/>
      <c r="AC447" s="178"/>
      <c r="AD447" s="178"/>
      <c r="AE447" s="178"/>
      <c r="AF447" s="178"/>
      <c r="AG447" s="178"/>
      <c r="AH447" s="178"/>
      <c r="AI447" s="178"/>
      <c r="AJ447" s="178"/>
      <c r="AK447" s="178"/>
      <c r="AL447" s="178"/>
      <c r="AM447" s="178"/>
      <c r="AN447" s="178"/>
      <c r="AO447" s="178"/>
      <c r="AP447" s="178"/>
      <c r="AQ447" s="178"/>
      <c r="AR447" s="178"/>
      <c r="AS447" s="178"/>
      <c r="AT447" s="178"/>
      <c r="AU447" s="178"/>
      <c r="AV447" s="178"/>
      <c r="AW447" s="178"/>
      <c r="AX447" s="178"/>
      <c r="AY447" s="178"/>
      <c r="AZ447" s="178"/>
      <c r="BA447" s="178"/>
      <c r="BB447" s="178"/>
      <c r="BC447" s="178"/>
    </row>
    <row r="448" ht="15.75" customHeight="1">
      <c r="A448" s="178"/>
      <c r="B448" s="178"/>
      <c r="C448" s="178"/>
      <c r="D448" s="178"/>
      <c r="E448" s="178"/>
      <c r="F448" s="178"/>
      <c r="G448" s="178"/>
      <c r="H448" s="178"/>
      <c r="I448" s="178"/>
      <c r="J448" s="178"/>
      <c r="K448" s="178"/>
      <c r="L448" s="178"/>
      <c r="M448" s="178"/>
      <c r="N448" s="178"/>
      <c r="O448" s="178"/>
      <c r="P448" s="178"/>
      <c r="Q448" s="178"/>
      <c r="R448" s="178"/>
      <c r="S448" s="178"/>
      <c r="T448" s="178"/>
      <c r="U448" s="178"/>
      <c r="V448" s="178"/>
      <c r="W448" s="178"/>
      <c r="X448" s="178"/>
      <c r="Y448" s="178"/>
      <c r="Z448" s="178"/>
      <c r="AA448" s="178"/>
      <c r="AB448" s="178"/>
      <c r="AC448" s="178"/>
      <c r="AD448" s="178"/>
      <c r="AE448" s="178"/>
      <c r="AF448" s="178"/>
      <c r="AG448" s="178"/>
      <c r="AH448" s="178"/>
      <c r="AI448" s="178"/>
      <c r="AJ448" s="178"/>
      <c r="AK448" s="178"/>
      <c r="AL448" s="178"/>
      <c r="AM448" s="178"/>
      <c r="AN448" s="178"/>
      <c r="AO448" s="178"/>
      <c r="AP448" s="178"/>
      <c r="AQ448" s="178"/>
      <c r="AR448" s="178"/>
      <c r="AS448" s="178"/>
      <c r="AT448" s="178"/>
      <c r="AU448" s="178"/>
      <c r="AV448" s="178"/>
      <c r="AW448" s="178"/>
      <c r="AX448" s="178"/>
      <c r="AY448" s="178"/>
      <c r="AZ448" s="178"/>
      <c r="BA448" s="178"/>
      <c r="BB448" s="178"/>
      <c r="BC448" s="178"/>
    </row>
    <row r="449" ht="15.75" customHeight="1">
      <c r="A449" s="178"/>
      <c r="B449" s="178"/>
      <c r="C449" s="178"/>
      <c r="D449" s="178"/>
      <c r="E449" s="178"/>
      <c r="F449" s="178"/>
      <c r="G449" s="178"/>
      <c r="H449" s="178"/>
      <c r="I449" s="178"/>
      <c r="J449" s="178"/>
      <c r="K449" s="178"/>
      <c r="L449" s="178"/>
      <c r="M449" s="178"/>
      <c r="N449" s="178"/>
      <c r="O449" s="178"/>
      <c r="P449" s="178"/>
      <c r="Q449" s="178"/>
      <c r="R449" s="178"/>
      <c r="S449" s="178"/>
      <c r="T449" s="178"/>
      <c r="U449" s="178"/>
      <c r="V449" s="178"/>
      <c r="W449" s="178"/>
      <c r="X449" s="178"/>
      <c r="Y449" s="178"/>
      <c r="Z449" s="178"/>
      <c r="AA449" s="178"/>
      <c r="AB449" s="178"/>
      <c r="AC449" s="178"/>
      <c r="AD449" s="178"/>
      <c r="AE449" s="178"/>
      <c r="AF449" s="178"/>
      <c r="AG449" s="178"/>
      <c r="AH449" s="178"/>
      <c r="AI449" s="178"/>
      <c r="AJ449" s="178"/>
      <c r="AK449" s="178"/>
      <c r="AL449" s="178"/>
      <c r="AM449" s="178"/>
      <c r="AN449" s="178"/>
      <c r="AO449" s="178"/>
      <c r="AP449" s="178"/>
      <c r="AQ449" s="178"/>
      <c r="AR449" s="178"/>
      <c r="AS449" s="178"/>
      <c r="AT449" s="178"/>
      <c r="AU449" s="178"/>
      <c r="AV449" s="178"/>
      <c r="AW449" s="178"/>
      <c r="AX449" s="178"/>
      <c r="AY449" s="178"/>
      <c r="AZ449" s="178"/>
      <c r="BA449" s="178"/>
      <c r="BB449" s="178"/>
      <c r="BC449" s="178"/>
    </row>
    <row r="450" ht="15.75" customHeight="1">
      <c r="A450" s="178"/>
      <c r="B450" s="178"/>
      <c r="C450" s="178"/>
      <c r="D450" s="178"/>
      <c r="E450" s="178"/>
      <c r="F450" s="178"/>
      <c r="G450" s="178"/>
      <c r="H450" s="178"/>
      <c r="I450" s="178"/>
      <c r="J450" s="178"/>
      <c r="K450" s="178"/>
      <c r="L450" s="178"/>
      <c r="M450" s="178"/>
      <c r="N450" s="178"/>
      <c r="O450" s="178"/>
      <c r="P450" s="178"/>
      <c r="Q450" s="178"/>
      <c r="R450" s="178"/>
      <c r="S450" s="178"/>
      <c r="T450" s="178"/>
      <c r="U450" s="178"/>
      <c r="V450" s="178"/>
      <c r="W450" s="178"/>
      <c r="X450" s="178"/>
      <c r="Y450" s="178"/>
      <c r="Z450" s="178"/>
      <c r="AA450" s="178"/>
      <c r="AB450" s="178"/>
      <c r="AC450" s="178"/>
      <c r="AD450" s="178"/>
      <c r="AE450" s="178"/>
      <c r="AF450" s="178"/>
      <c r="AG450" s="178"/>
      <c r="AH450" s="178"/>
      <c r="AI450" s="178"/>
      <c r="AJ450" s="178"/>
      <c r="AK450" s="178"/>
      <c r="AL450" s="178"/>
      <c r="AM450" s="178"/>
      <c r="AN450" s="178"/>
      <c r="AO450" s="178"/>
      <c r="AP450" s="178"/>
      <c r="AQ450" s="178"/>
      <c r="AR450" s="178"/>
      <c r="AS450" s="178"/>
      <c r="AT450" s="178"/>
      <c r="AU450" s="178"/>
      <c r="AV450" s="178"/>
      <c r="AW450" s="178"/>
      <c r="AX450" s="178"/>
      <c r="AY450" s="178"/>
      <c r="AZ450" s="178"/>
      <c r="BA450" s="178"/>
      <c r="BB450" s="178"/>
      <c r="BC450" s="178"/>
    </row>
    <row r="451" ht="15.75" customHeight="1">
      <c r="A451" s="178"/>
      <c r="B451" s="178"/>
      <c r="C451" s="178"/>
      <c r="D451" s="178"/>
      <c r="E451" s="178"/>
      <c r="F451" s="178"/>
      <c r="G451" s="178"/>
      <c r="H451" s="178"/>
      <c r="I451" s="178"/>
      <c r="J451" s="178"/>
      <c r="K451" s="178"/>
      <c r="L451" s="178"/>
      <c r="M451" s="178"/>
      <c r="N451" s="178"/>
      <c r="O451" s="178"/>
      <c r="P451" s="178"/>
      <c r="Q451" s="178"/>
      <c r="R451" s="178"/>
      <c r="S451" s="178"/>
      <c r="T451" s="178"/>
      <c r="U451" s="178"/>
      <c r="V451" s="178"/>
      <c r="W451" s="178"/>
      <c r="X451" s="178"/>
      <c r="Y451" s="178"/>
      <c r="Z451" s="178"/>
      <c r="AA451" s="178"/>
      <c r="AB451" s="178"/>
      <c r="AC451" s="178"/>
      <c r="AD451" s="178"/>
      <c r="AE451" s="178"/>
      <c r="AF451" s="178"/>
      <c r="AG451" s="178"/>
      <c r="AH451" s="178"/>
      <c r="AI451" s="178"/>
      <c r="AJ451" s="178"/>
      <c r="AK451" s="178"/>
      <c r="AL451" s="178"/>
      <c r="AM451" s="178"/>
      <c r="AN451" s="178"/>
      <c r="AO451" s="178"/>
      <c r="AP451" s="178"/>
      <c r="AQ451" s="178"/>
      <c r="AR451" s="178"/>
      <c r="AS451" s="178"/>
      <c r="AT451" s="178"/>
      <c r="AU451" s="178"/>
      <c r="AV451" s="178"/>
      <c r="AW451" s="178"/>
      <c r="AX451" s="178"/>
      <c r="AY451" s="178"/>
      <c r="AZ451" s="178"/>
      <c r="BA451" s="178"/>
      <c r="BB451" s="178"/>
      <c r="BC451" s="178"/>
    </row>
    <row r="452" ht="15.75" customHeight="1">
      <c r="A452" s="178"/>
      <c r="B452" s="178"/>
      <c r="C452" s="178"/>
      <c r="D452" s="178"/>
      <c r="E452" s="178"/>
      <c r="F452" s="178"/>
      <c r="G452" s="178"/>
      <c r="H452" s="178"/>
      <c r="I452" s="178"/>
      <c r="J452" s="178"/>
      <c r="K452" s="178"/>
      <c r="L452" s="178"/>
      <c r="M452" s="178"/>
      <c r="N452" s="178"/>
      <c r="O452" s="178"/>
      <c r="P452" s="178"/>
      <c r="Q452" s="178"/>
      <c r="R452" s="178"/>
      <c r="S452" s="178"/>
      <c r="T452" s="178"/>
      <c r="U452" s="178"/>
      <c r="V452" s="178"/>
      <c r="W452" s="178"/>
      <c r="X452" s="178"/>
      <c r="Y452" s="178"/>
      <c r="Z452" s="178"/>
      <c r="AA452" s="178"/>
      <c r="AB452" s="178"/>
      <c r="AC452" s="178"/>
      <c r="AD452" s="178"/>
      <c r="AE452" s="178"/>
      <c r="AF452" s="178"/>
      <c r="AG452" s="178"/>
      <c r="AH452" s="178"/>
      <c r="AI452" s="178"/>
      <c r="AJ452" s="178"/>
      <c r="AK452" s="178"/>
      <c r="AL452" s="178"/>
      <c r="AM452" s="178"/>
      <c r="AN452" s="178"/>
      <c r="AO452" s="178"/>
      <c r="AP452" s="178"/>
      <c r="AQ452" s="178"/>
      <c r="AR452" s="178"/>
      <c r="AS452" s="178"/>
      <c r="AT452" s="178"/>
      <c r="AU452" s="178"/>
      <c r="AV452" s="178"/>
      <c r="AW452" s="178"/>
      <c r="AX452" s="178"/>
      <c r="AY452" s="178"/>
      <c r="AZ452" s="178"/>
      <c r="BA452" s="178"/>
      <c r="BB452" s="178"/>
      <c r="BC452" s="178"/>
    </row>
    <row r="453" ht="15.75" customHeight="1">
      <c r="A453" s="178"/>
      <c r="B453" s="178"/>
      <c r="C453" s="178"/>
      <c r="D453" s="178"/>
      <c r="E453" s="178"/>
      <c r="F453" s="178"/>
      <c r="G453" s="178"/>
      <c r="H453" s="178"/>
      <c r="I453" s="178"/>
      <c r="J453" s="178"/>
      <c r="K453" s="178"/>
      <c r="L453" s="178"/>
      <c r="M453" s="178"/>
      <c r="N453" s="178"/>
      <c r="O453" s="178"/>
      <c r="P453" s="178"/>
      <c r="Q453" s="178"/>
      <c r="R453" s="178"/>
      <c r="S453" s="178"/>
      <c r="T453" s="178"/>
      <c r="U453" s="178"/>
      <c r="V453" s="178"/>
      <c r="W453" s="178"/>
      <c r="X453" s="178"/>
      <c r="Y453" s="178"/>
      <c r="Z453" s="178"/>
      <c r="AA453" s="178"/>
      <c r="AB453" s="178"/>
      <c r="AC453" s="178"/>
      <c r="AD453" s="178"/>
      <c r="AE453" s="178"/>
      <c r="AF453" s="178"/>
      <c r="AG453" s="178"/>
      <c r="AH453" s="178"/>
      <c r="AI453" s="178"/>
      <c r="AJ453" s="178"/>
      <c r="AK453" s="178"/>
      <c r="AL453" s="178"/>
      <c r="AM453" s="178"/>
      <c r="AN453" s="178"/>
      <c r="AO453" s="178"/>
      <c r="AP453" s="178"/>
      <c r="AQ453" s="178"/>
      <c r="AR453" s="178"/>
      <c r="AS453" s="178"/>
      <c r="AT453" s="178"/>
      <c r="AU453" s="178"/>
      <c r="AV453" s="178"/>
      <c r="AW453" s="178"/>
      <c r="AX453" s="178"/>
      <c r="AY453" s="178"/>
      <c r="AZ453" s="178"/>
      <c r="BA453" s="178"/>
      <c r="BB453" s="178"/>
      <c r="BC453" s="178"/>
    </row>
    <row r="454" ht="15.75" customHeight="1">
      <c r="A454" s="178"/>
      <c r="B454" s="178"/>
      <c r="C454" s="178"/>
      <c r="D454" s="178"/>
      <c r="E454" s="178"/>
      <c r="F454" s="178"/>
      <c r="G454" s="178"/>
      <c r="H454" s="178"/>
      <c r="I454" s="178"/>
      <c r="J454" s="178"/>
      <c r="K454" s="178"/>
      <c r="L454" s="178"/>
      <c r="M454" s="178"/>
      <c r="N454" s="178"/>
      <c r="O454" s="178"/>
      <c r="P454" s="178"/>
      <c r="Q454" s="178"/>
      <c r="R454" s="178"/>
      <c r="S454" s="178"/>
      <c r="T454" s="178"/>
      <c r="U454" s="178"/>
      <c r="V454" s="178"/>
      <c r="W454" s="178"/>
      <c r="X454" s="178"/>
      <c r="Y454" s="178"/>
      <c r="Z454" s="178"/>
      <c r="AA454" s="178"/>
      <c r="AB454" s="178"/>
      <c r="AC454" s="178"/>
      <c r="AD454" s="178"/>
      <c r="AE454" s="178"/>
      <c r="AF454" s="178"/>
      <c r="AG454" s="178"/>
      <c r="AH454" s="178"/>
      <c r="AI454" s="178"/>
      <c r="AJ454" s="178"/>
      <c r="AK454" s="178"/>
      <c r="AL454" s="178"/>
      <c r="AM454" s="178"/>
      <c r="AN454" s="178"/>
      <c r="AO454" s="178"/>
      <c r="AP454" s="178"/>
      <c r="AQ454" s="178"/>
      <c r="AR454" s="178"/>
      <c r="AS454" s="178"/>
      <c r="AT454" s="178"/>
      <c r="AU454" s="178"/>
      <c r="AV454" s="178"/>
      <c r="AW454" s="178"/>
      <c r="AX454" s="178"/>
      <c r="AY454" s="178"/>
      <c r="AZ454" s="178"/>
      <c r="BA454" s="178"/>
      <c r="BB454" s="178"/>
      <c r="BC454" s="178"/>
    </row>
    <row r="455" ht="15.75" customHeight="1">
      <c r="A455" s="178"/>
      <c r="B455" s="178"/>
      <c r="C455" s="178"/>
      <c r="D455" s="178"/>
      <c r="E455" s="178"/>
      <c r="F455" s="178"/>
      <c r="G455" s="178"/>
      <c r="H455" s="178"/>
      <c r="I455" s="178"/>
      <c r="J455" s="178"/>
      <c r="K455" s="178"/>
      <c r="L455" s="178"/>
      <c r="M455" s="178"/>
      <c r="N455" s="178"/>
      <c r="O455" s="178"/>
      <c r="P455" s="178"/>
      <c r="Q455" s="178"/>
      <c r="R455" s="178"/>
      <c r="S455" s="178"/>
      <c r="T455" s="178"/>
      <c r="U455" s="178"/>
      <c r="V455" s="178"/>
      <c r="W455" s="178"/>
      <c r="X455" s="178"/>
      <c r="Y455" s="178"/>
      <c r="Z455" s="178"/>
      <c r="AA455" s="178"/>
      <c r="AB455" s="178"/>
      <c r="AC455" s="178"/>
      <c r="AD455" s="178"/>
      <c r="AE455" s="178"/>
      <c r="AF455" s="178"/>
      <c r="AG455" s="178"/>
      <c r="AH455" s="178"/>
      <c r="AI455" s="178"/>
      <c r="AJ455" s="178"/>
      <c r="AK455" s="178"/>
      <c r="AL455" s="178"/>
      <c r="AM455" s="178"/>
      <c r="AN455" s="178"/>
      <c r="AO455" s="178"/>
      <c r="AP455" s="178"/>
      <c r="AQ455" s="178"/>
      <c r="AR455" s="178"/>
      <c r="AS455" s="178"/>
      <c r="AT455" s="178"/>
      <c r="AU455" s="178"/>
      <c r="AV455" s="178"/>
      <c r="AW455" s="178"/>
      <c r="AX455" s="178"/>
      <c r="AY455" s="178"/>
      <c r="AZ455" s="178"/>
      <c r="BA455" s="178"/>
      <c r="BB455" s="178"/>
      <c r="BC455" s="178"/>
    </row>
    <row r="456" ht="15.75" customHeight="1">
      <c r="A456" s="178"/>
      <c r="B456" s="178"/>
      <c r="C456" s="178"/>
      <c r="D456" s="178"/>
      <c r="E456" s="178"/>
      <c r="F456" s="178"/>
      <c r="G456" s="178"/>
      <c r="H456" s="178"/>
      <c r="I456" s="178"/>
      <c r="J456" s="178"/>
      <c r="K456" s="178"/>
      <c r="L456" s="178"/>
      <c r="M456" s="178"/>
      <c r="N456" s="178"/>
      <c r="O456" s="178"/>
      <c r="P456" s="178"/>
      <c r="Q456" s="178"/>
      <c r="R456" s="178"/>
      <c r="S456" s="178"/>
      <c r="T456" s="178"/>
      <c r="U456" s="178"/>
      <c r="V456" s="178"/>
      <c r="W456" s="178"/>
      <c r="X456" s="178"/>
      <c r="Y456" s="178"/>
      <c r="Z456" s="178"/>
      <c r="AA456" s="178"/>
      <c r="AB456" s="178"/>
      <c r="AC456" s="178"/>
      <c r="AD456" s="178"/>
      <c r="AE456" s="178"/>
      <c r="AF456" s="178"/>
      <c r="AG456" s="178"/>
      <c r="AH456" s="178"/>
      <c r="AI456" s="178"/>
      <c r="AJ456" s="178"/>
      <c r="AK456" s="178"/>
      <c r="AL456" s="178"/>
      <c r="AM456" s="178"/>
      <c r="AN456" s="178"/>
      <c r="AO456" s="178"/>
      <c r="AP456" s="178"/>
      <c r="AQ456" s="178"/>
      <c r="AR456" s="178"/>
      <c r="AS456" s="178"/>
      <c r="AT456" s="178"/>
      <c r="AU456" s="178"/>
      <c r="AV456" s="178"/>
      <c r="AW456" s="178"/>
      <c r="AX456" s="178"/>
      <c r="AY456" s="178"/>
      <c r="AZ456" s="178"/>
      <c r="BA456" s="178"/>
      <c r="BB456" s="178"/>
      <c r="BC456" s="178"/>
    </row>
    <row r="457" ht="15.75" customHeight="1">
      <c r="A457" s="178"/>
      <c r="B457" s="178"/>
      <c r="C457" s="178"/>
      <c r="D457" s="178"/>
      <c r="E457" s="178"/>
      <c r="F457" s="178"/>
      <c r="G457" s="178"/>
      <c r="H457" s="178"/>
      <c r="I457" s="178"/>
      <c r="J457" s="178"/>
      <c r="K457" s="178"/>
      <c r="L457" s="178"/>
      <c r="M457" s="178"/>
      <c r="N457" s="178"/>
      <c r="O457" s="178"/>
      <c r="P457" s="178"/>
      <c r="Q457" s="178"/>
      <c r="R457" s="178"/>
      <c r="S457" s="178"/>
      <c r="T457" s="178"/>
      <c r="U457" s="178"/>
      <c r="V457" s="178"/>
      <c r="W457" s="178"/>
      <c r="X457" s="178"/>
      <c r="Y457" s="178"/>
      <c r="Z457" s="178"/>
      <c r="AA457" s="178"/>
      <c r="AB457" s="178"/>
      <c r="AC457" s="178"/>
      <c r="AD457" s="178"/>
      <c r="AE457" s="178"/>
      <c r="AF457" s="178"/>
      <c r="AG457" s="178"/>
      <c r="AH457" s="178"/>
      <c r="AI457" s="178"/>
      <c r="AJ457" s="178"/>
      <c r="AK457" s="178"/>
      <c r="AL457" s="178"/>
      <c r="AM457" s="178"/>
      <c r="AN457" s="178"/>
      <c r="AO457" s="178"/>
      <c r="AP457" s="178"/>
      <c r="AQ457" s="178"/>
      <c r="AR457" s="178"/>
      <c r="AS457" s="178"/>
      <c r="AT457" s="178"/>
      <c r="AU457" s="178"/>
      <c r="AV457" s="178"/>
      <c r="AW457" s="178"/>
      <c r="AX457" s="178"/>
      <c r="AY457" s="178"/>
      <c r="AZ457" s="178"/>
      <c r="BA457" s="178"/>
      <c r="BB457" s="178"/>
      <c r="BC457" s="178"/>
    </row>
    <row r="458" ht="15.75" customHeight="1">
      <c r="A458" s="178"/>
      <c r="B458" s="178"/>
      <c r="C458" s="178"/>
      <c r="D458" s="178"/>
      <c r="E458" s="178"/>
      <c r="F458" s="178"/>
      <c r="G458" s="178"/>
      <c r="H458" s="178"/>
      <c r="I458" s="178"/>
      <c r="J458" s="178"/>
      <c r="K458" s="178"/>
      <c r="L458" s="178"/>
      <c r="M458" s="178"/>
      <c r="N458" s="178"/>
      <c r="O458" s="178"/>
      <c r="P458" s="178"/>
      <c r="Q458" s="178"/>
      <c r="R458" s="178"/>
      <c r="S458" s="178"/>
      <c r="T458" s="178"/>
      <c r="U458" s="178"/>
      <c r="V458" s="178"/>
      <c r="W458" s="178"/>
      <c r="X458" s="178"/>
      <c r="Y458" s="178"/>
      <c r="Z458" s="178"/>
      <c r="AA458" s="178"/>
      <c r="AB458" s="178"/>
      <c r="AC458" s="178"/>
      <c r="AD458" s="178"/>
      <c r="AE458" s="178"/>
      <c r="AF458" s="178"/>
      <c r="AG458" s="178"/>
      <c r="AH458" s="178"/>
      <c r="AI458" s="178"/>
      <c r="AJ458" s="178"/>
      <c r="AK458" s="178"/>
      <c r="AL458" s="178"/>
      <c r="AM458" s="178"/>
      <c r="AN458" s="178"/>
      <c r="AO458" s="178"/>
      <c r="AP458" s="178"/>
      <c r="AQ458" s="178"/>
      <c r="AR458" s="178"/>
      <c r="AS458" s="178"/>
      <c r="AT458" s="178"/>
      <c r="AU458" s="178"/>
      <c r="AV458" s="178"/>
      <c r="AW458" s="178"/>
      <c r="AX458" s="178"/>
      <c r="AY458" s="178"/>
      <c r="AZ458" s="178"/>
      <c r="BA458" s="178"/>
      <c r="BB458" s="178"/>
      <c r="BC458" s="178"/>
    </row>
    <row r="459" ht="15.75" customHeight="1">
      <c r="A459" s="178"/>
      <c r="B459" s="178"/>
      <c r="C459" s="178"/>
      <c r="D459" s="178"/>
      <c r="E459" s="178"/>
      <c r="F459" s="178"/>
      <c r="G459" s="178"/>
      <c r="H459" s="178"/>
      <c r="I459" s="178"/>
      <c r="J459" s="178"/>
      <c r="K459" s="178"/>
      <c r="L459" s="178"/>
      <c r="M459" s="178"/>
      <c r="N459" s="178"/>
      <c r="O459" s="178"/>
      <c r="P459" s="178"/>
      <c r="Q459" s="178"/>
      <c r="R459" s="178"/>
      <c r="S459" s="178"/>
      <c r="T459" s="178"/>
      <c r="U459" s="178"/>
      <c r="V459" s="178"/>
      <c r="W459" s="178"/>
      <c r="X459" s="178"/>
      <c r="Y459" s="178"/>
      <c r="Z459" s="178"/>
      <c r="AA459" s="178"/>
      <c r="AB459" s="178"/>
      <c r="AC459" s="178"/>
      <c r="AD459" s="178"/>
      <c r="AE459" s="178"/>
      <c r="AF459" s="178"/>
      <c r="AG459" s="178"/>
      <c r="AH459" s="178"/>
      <c r="AI459" s="178"/>
      <c r="AJ459" s="178"/>
      <c r="AK459" s="178"/>
      <c r="AL459" s="178"/>
      <c r="AM459" s="178"/>
      <c r="AN459" s="178"/>
      <c r="AO459" s="178"/>
      <c r="AP459" s="178"/>
      <c r="AQ459" s="178"/>
      <c r="AR459" s="178"/>
      <c r="AS459" s="178"/>
      <c r="AT459" s="178"/>
      <c r="AU459" s="178"/>
      <c r="AV459" s="178"/>
      <c r="AW459" s="178"/>
      <c r="AX459" s="178"/>
      <c r="AY459" s="178"/>
      <c r="AZ459" s="178"/>
      <c r="BA459" s="178"/>
      <c r="BB459" s="178"/>
      <c r="BC459" s="178"/>
    </row>
    <row r="460" ht="15.75" customHeight="1">
      <c r="A460" s="178"/>
      <c r="B460" s="178"/>
      <c r="C460" s="178"/>
      <c r="D460" s="178"/>
      <c r="E460" s="178"/>
      <c r="F460" s="178"/>
      <c r="G460" s="178"/>
      <c r="H460" s="178"/>
      <c r="I460" s="178"/>
      <c r="J460" s="178"/>
      <c r="K460" s="178"/>
      <c r="L460" s="178"/>
      <c r="M460" s="178"/>
      <c r="N460" s="178"/>
      <c r="O460" s="178"/>
      <c r="P460" s="178"/>
      <c r="Q460" s="178"/>
      <c r="R460" s="178"/>
      <c r="S460" s="178"/>
      <c r="T460" s="178"/>
      <c r="U460" s="178"/>
      <c r="V460" s="178"/>
      <c r="W460" s="178"/>
      <c r="X460" s="178"/>
      <c r="Y460" s="178"/>
      <c r="Z460" s="178"/>
      <c r="AA460" s="178"/>
      <c r="AB460" s="178"/>
      <c r="AC460" s="178"/>
      <c r="AD460" s="178"/>
      <c r="AE460" s="178"/>
      <c r="AF460" s="178"/>
      <c r="AG460" s="178"/>
      <c r="AH460" s="178"/>
      <c r="AI460" s="178"/>
      <c r="AJ460" s="178"/>
      <c r="AK460" s="178"/>
      <c r="AL460" s="178"/>
      <c r="AM460" s="178"/>
      <c r="AN460" s="178"/>
      <c r="AO460" s="178"/>
      <c r="AP460" s="178"/>
      <c r="AQ460" s="178"/>
      <c r="AR460" s="178"/>
      <c r="AS460" s="178"/>
      <c r="AT460" s="178"/>
      <c r="AU460" s="178"/>
      <c r="AV460" s="178"/>
      <c r="AW460" s="178"/>
      <c r="AX460" s="178"/>
      <c r="AY460" s="178"/>
      <c r="AZ460" s="178"/>
      <c r="BA460" s="178"/>
      <c r="BB460" s="178"/>
      <c r="BC460" s="178"/>
    </row>
    <row r="461" ht="15.75" customHeight="1">
      <c r="A461" s="178"/>
      <c r="B461" s="178"/>
      <c r="C461" s="178"/>
      <c r="D461" s="178"/>
      <c r="E461" s="178"/>
      <c r="F461" s="178"/>
      <c r="G461" s="178"/>
      <c r="H461" s="178"/>
      <c r="I461" s="178"/>
      <c r="J461" s="178"/>
      <c r="K461" s="178"/>
      <c r="L461" s="178"/>
      <c r="M461" s="178"/>
      <c r="N461" s="178"/>
      <c r="O461" s="178"/>
      <c r="P461" s="178"/>
      <c r="Q461" s="178"/>
      <c r="R461" s="178"/>
      <c r="S461" s="178"/>
      <c r="T461" s="178"/>
      <c r="U461" s="178"/>
      <c r="V461" s="178"/>
      <c r="W461" s="178"/>
      <c r="X461" s="178"/>
      <c r="Y461" s="178"/>
      <c r="Z461" s="178"/>
      <c r="AA461" s="178"/>
      <c r="AB461" s="178"/>
      <c r="AC461" s="178"/>
      <c r="AD461" s="178"/>
      <c r="AE461" s="178"/>
      <c r="AF461" s="178"/>
      <c r="AG461" s="178"/>
      <c r="AH461" s="178"/>
      <c r="AI461" s="178"/>
      <c r="AJ461" s="178"/>
      <c r="AK461" s="178"/>
      <c r="AL461" s="178"/>
      <c r="AM461" s="178"/>
      <c r="AN461" s="178"/>
      <c r="AO461" s="178"/>
      <c r="AP461" s="178"/>
      <c r="AQ461" s="178"/>
      <c r="AR461" s="178"/>
      <c r="AS461" s="178"/>
      <c r="AT461" s="178"/>
      <c r="AU461" s="178"/>
      <c r="AV461" s="178"/>
      <c r="AW461" s="178"/>
      <c r="AX461" s="178"/>
      <c r="AY461" s="178"/>
      <c r="AZ461" s="178"/>
      <c r="BA461" s="178"/>
      <c r="BB461" s="178"/>
      <c r="BC461" s="178"/>
    </row>
    <row r="462" ht="15.75" customHeight="1">
      <c r="A462" s="178"/>
      <c r="B462" s="178"/>
      <c r="C462" s="178"/>
      <c r="D462" s="178"/>
      <c r="E462" s="178"/>
      <c r="F462" s="178"/>
      <c r="G462" s="178"/>
      <c r="H462" s="178"/>
      <c r="I462" s="178"/>
      <c r="J462" s="178"/>
      <c r="K462" s="178"/>
      <c r="L462" s="178"/>
      <c r="M462" s="178"/>
      <c r="N462" s="178"/>
      <c r="O462" s="178"/>
      <c r="P462" s="178"/>
      <c r="Q462" s="178"/>
      <c r="R462" s="178"/>
      <c r="S462" s="178"/>
      <c r="T462" s="178"/>
      <c r="U462" s="178"/>
      <c r="V462" s="178"/>
      <c r="W462" s="178"/>
      <c r="X462" s="178"/>
      <c r="Y462" s="178"/>
      <c r="Z462" s="178"/>
      <c r="AA462" s="178"/>
      <c r="AB462" s="178"/>
      <c r="AC462" s="178"/>
      <c r="AD462" s="178"/>
      <c r="AE462" s="178"/>
      <c r="AF462" s="178"/>
      <c r="AG462" s="178"/>
      <c r="AH462" s="178"/>
      <c r="AI462" s="178"/>
      <c r="AJ462" s="178"/>
      <c r="AK462" s="178"/>
      <c r="AL462" s="178"/>
      <c r="AM462" s="178"/>
      <c r="AN462" s="178"/>
      <c r="AO462" s="178"/>
      <c r="AP462" s="178"/>
      <c r="AQ462" s="178"/>
      <c r="AR462" s="178"/>
      <c r="AS462" s="178"/>
      <c r="AT462" s="178"/>
      <c r="AU462" s="178"/>
      <c r="AV462" s="178"/>
      <c r="AW462" s="178"/>
      <c r="AX462" s="178"/>
      <c r="AY462" s="178"/>
      <c r="AZ462" s="178"/>
      <c r="BA462" s="178"/>
      <c r="BB462" s="178"/>
      <c r="BC462" s="178"/>
    </row>
    <row r="463" ht="15.75" customHeight="1">
      <c r="A463" s="178"/>
      <c r="B463" s="178"/>
      <c r="C463" s="178"/>
      <c r="D463" s="178"/>
      <c r="E463" s="178"/>
      <c r="F463" s="178"/>
      <c r="G463" s="178"/>
      <c r="H463" s="178"/>
      <c r="I463" s="178"/>
      <c r="J463" s="178"/>
      <c r="K463" s="178"/>
      <c r="L463" s="178"/>
      <c r="M463" s="178"/>
      <c r="N463" s="178"/>
      <c r="O463" s="178"/>
      <c r="P463" s="178"/>
      <c r="Q463" s="178"/>
      <c r="R463" s="178"/>
      <c r="S463" s="178"/>
      <c r="T463" s="178"/>
      <c r="U463" s="178"/>
      <c r="V463" s="178"/>
      <c r="W463" s="178"/>
      <c r="X463" s="178"/>
      <c r="Y463" s="178"/>
      <c r="Z463" s="178"/>
      <c r="AA463" s="178"/>
      <c r="AB463" s="178"/>
      <c r="AC463" s="178"/>
      <c r="AD463" s="178"/>
      <c r="AE463" s="178"/>
      <c r="AF463" s="178"/>
      <c r="AG463" s="178"/>
      <c r="AH463" s="178"/>
      <c r="AI463" s="178"/>
      <c r="AJ463" s="178"/>
      <c r="AK463" s="178"/>
      <c r="AL463" s="178"/>
      <c r="AM463" s="178"/>
      <c r="AN463" s="178"/>
      <c r="AO463" s="178"/>
      <c r="AP463" s="178"/>
      <c r="AQ463" s="178"/>
      <c r="AR463" s="178"/>
      <c r="AS463" s="178"/>
      <c r="AT463" s="178"/>
      <c r="AU463" s="178"/>
      <c r="AV463" s="178"/>
      <c r="AW463" s="178"/>
      <c r="AX463" s="178"/>
      <c r="AY463" s="178"/>
      <c r="AZ463" s="178"/>
      <c r="BA463" s="178"/>
      <c r="BB463" s="178"/>
      <c r="BC463" s="178"/>
    </row>
    <row r="464" ht="15.75" customHeight="1">
      <c r="A464" s="178"/>
      <c r="B464" s="178"/>
      <c r="C464" s="178"/>
      <c r="D464" s="178"/>
      <c r="E464" s="178"/>
      <c r="F464" s="178"/>
      <c r="G464" s="178"/>
      <c r="H464" s="178"/>
      <c r="I464" s="178"/>
      <c r="J464" s="178"/>
      <c r="K464" s="178"/>
      <c r="L464" s="178"/>
      <c r="M464" s="178"/>
      <c r="N464" s="178"/>
      <c r="O464" s="178"/>
      <c r="P464" s="178"/>
      <c r="Q464" s="178"/>
      <c r="R464" s="178"/>
      <c r="S464" s="178"/>
      <c r="T464" s="178"/>
      <c r="U464" s="178"/>
      <c r="V464" s="178"/>
      <c r="W464" s="178"/>
      <c r="X464" s="178"/>
      <c r="Y464" s="178"/>
      <c r="Z464" s="178"/>
      <c r="AA464" s="178"/>
      <c r="AB464" s="178"/>
      <c r="AC464" s="178"/>
      <c r="AD464" s="178"/>
      <c r="AE464" s="178"/>
      <c r="AF464" s="178"/>
      <c r="AG464" s="178"/>
      <c r="AH464" s="178"/>
      <c r="AI464" s="178"/>
      <c r="AJ464" s="178"/>
      <c r="AK464" s="178"/>
      <c r="AL464" s="178"/>
      <c r="AM464" s="178"/>
      <c r="AN464" s="178"/>
      <c r="AO464" s="178"/>
      <c r="AP464" s="178"/>
      <c r="AQ464" s="178"/>
      <c r="AR464" s="178"/>
      <c r="AS464" s="178"/>
      <c r="AT464" s="178"/>
      <c r="AU464" s="178"/>
      <c r="AV464" s="178"/>
      <c r="AW464" s="178"/>
      <c r="AX464" s="178"/>
      <c r="AY464" s="178"/>
      <c r="AZ464" s="178"/>
      <c r="BA464" s="178"/>
      <c r="BB464" s="178"/>
      <c r="BC464" s="178"/>
    </row>
    <row r="465" ht="15.75" customHeight="1">
      <c r="A465" s="178"/>
      <c r="B465" s="178"/>
      <c r="C465" s="178"/>
      <c r="D465" s="178"/>
      <c r="E465" s="178"/>
      <c r="F465" s="178"/>
      <c r="G465" s="178"/>
      <c r="H465" s="178"/>
      <c r="I465" s="178"/>
      <c r="J465" s="178"/>
      <c r="K465" s="178"/>
      <c r="L465" s="178"/>
      <c r="M465" s="178"/>
      <c r="N465" s="178"/>
      <c r="O465" s="178"/>
      <c r="P465" s="178"/>
      <c r="Q465" s="178"/>
      <c r="R465" s="178"/>
      <c r="S465" s="178"/>
      <c r="T465" s="178"/>
      <c r="U465" s="178"/>
      <c r="V465" s="178"/>
      <c r="W465" s="178"/>
      <c r="X465" s="178"/>
      <c r="Y465" s="178"/>
      <c r="Z465" s="178"/>
      <c r="AA465" s="178"/>
      <c r="AB465" s="178"/>
      <c r="AC465" s="178"/>
      <c r="AD465" s="178"/>
      <c r="AE465" s="178"/>
      <c r="AF465" s="178"/>
      <c r="AG465" s="178"/>
      <c r="AH465" s="178"/>
      <c r="AI465" s="178"/>
      <c r="AJ465" s="178"/>
      <c r="AK465" s="178"/>
      <c r="AL465" s="178"/>
      <c r="AM465" s="178"/>
      <c r="AN465" s="178"/>
      <c r="AO465" s="178"/>
      <c r="AP465" s="178"/>
      <c r="AQ465" s="178"/>
      <c r="AR465" s="178"/>
      <c r="AS465" s="178"/>
      <c r="AT465" s="178"/>
      <c r="AU465" s="178"/>
      <c r="AV465" s="178"/>
      <c r="AW465" s="178"/>
      <c r="AX465" s="178"/>
      <c r="AY465" s="178"/>
      <c r="AZ465" s="178"/>
      <c r="BA465" s="178"/>
      <c r="BB465" s="178"/>
      <c r="BC465" s="178"/>
    </row>
    <row r="466" ht="15.75" customHeight="1">
      <c r="A466" s="178"/>
      <c r="B466" s="178"/>
      <c r="C466" s="178"/>
      <c r="D466" s="178"/>
      <c r="E466" s="178"/>
      <c r="F466" s="178"/>
      <c r="G466" s="178"/>
      <c r="H466" s="178"/>
      <c r="I466" s="178"/>
      <c r="J466" s="178"/>
      <c r="K466" s="178"/>
      <c r="L466" s="178"/>
      <c r="M466" s="178"/>
      <c r="N466" s="178"/>
      <c r="O466" s="178"/>
      <c r="P466" s="178"/>
      <c r="Q466" s="178"/>
      <c r="R466" s="178"/>
      <c r="S466" s="178"/>
      <c r="T466" s="178"/>
      <c r="U466" s="178"/>
      <c r="V466" s="178"/>
      <c r="W466" s="178"/>
      <c r="X466" s="178"/>
      <c r="Y466" s="178"/>
      <c r="Z466" s="178"/>
      <c r="AA466" s="178"/>
      <c r="AB466" s="178"/>
      <c r="AC466" s="178"/>
      <c r="AD466" s="178"/>
      <c r="AE466" s="178"/>
      <c r="AF466" s="178"/>
      <c r="AG466" s="178"/>
      <c r="AH466" s="178"/>
      <c r="AI466" s="178"/>
      <c r="AJ466" s="178"/>
      <c r="AK466" s="178"/>
      <c r="AL466" s="178"/>
      <c r="AM466" s="178"/>
      <c r="AN466" s="178"/>
      <c r="AO466" s="178"/>
      <c r="AP466" s="178"/>
      <c r="AQ466" s="178"/>
      <c r="AR466" s="178"/>
      <c r="AS466" s="178"/>
      <c r="AT466" s="178"/>
      <c r="AU466" s="178"/>
      <c r="AV466" s="178"/>
      <c r="AW466" s="178"/>
      <c r="AX466" s="178"/>
      <c r="AY466" s="178"/>
      <c r="AZ466" s="178"/>
      <c r="BA466" s="178"/>
      <c r="BB466" s="178"/>
      <c r="BC466" s="178"/>
    </row>
    <row r="467" ht="15.75" customHeight="1">
      <c r="A467" s="178"/>
      <c r="B467" s="178"/>
      <c r="C467" s="178"/>
      <c r="D467" s="178"/>
      <c r="E467" s="178"/>
      <c r="F467" s="178"/>
      <c r="G467" s="178"/>
      <c r="H467" s="178"/>
      <c r="I467" s="178"/>
      <c r="J467" s="178"/>
      <c r="K467" s="178"/>
      <c r="L467" s="178"/>
      <c r="M467" s="178"/>
      <c r="N467" s="178"/>
      <c r="O467" s="178"/>
      <c r="P467" s="178"/>
      <c r="Q467" s="178"/>
      <c r="R467" s="178"/>
      <c r="S467" s="178"/>
      <c r="T467" s="178"/>
      <c r="U467" s="178"/>
      <c r="V467" s="178"/>
      <c r="W467" s="178"/>
      <c r="X467" s="178"/>
      <c r="Y467" s="178"/>
      <c r="Z467" s="178"/>
      <c r="AA467" s="178"/>
      <c r="AB467" s="178"/>
      <c r="AC467" s="178"/>
      <c r="AD467" s="178"/>
      <c r="AE467" s="178"/>
      <c r="AF467" s="178"/>
      <c r="AG467" s="178"/>
      <c r="AH467" s="178"/>
      <c r="AI467" s="178"/>
      <c r="AJ467" s="178"/>
      <c r="AK467" s="178"/>
      <c r="AL467" s="178"/>
      <c r="AM467" s="178"/>
      <c r="AN467" s="178"/>
      <c r="AO467" s="178"/>
      <c r="AP467" s="178"/>
      <c r="AQ467" s="178"/>
      <c r="AR467" s="178"/>
      <c r="AS467" s="178"/>
      <c r="AT467" s="178"/>
      <c r="AU467" s="178"/>
      <c r="AV467" s="178"/>
      <c r="AW467" s="178"/>
      <c r="AX467" s="178"/>
      <c r="AY467" s="178"/>
      <c r="AZ467" s="178"/>
      <c r="BA467" s="178"/>
      <c r="BB467" s="178"/>
      <c r="BC467" s="178"/>
    </row>
    <row r="468" ht="15.75" customHeight="1">
      <c r="A468" s="178"/>
      <c r="B468" s="178"/>
      <c r="C468" s="178"/>
      <c r="D468" s="178"/>
      <c r="E468" s="178"/>
      <c r="F468" s="178"/>
      <c r="G468" s="178"/>
      <c r="H468" s="178"/>
      <c r="I468" s="178"/>
      <c r="J468" s="178"/>
      <c r="K468" s="178"/>
      <c r="L468" s="178"/>
      <c r="M468" s="178"/>
      <c r="N468" s="178"/>
      <c r="O468" s="178"/>
      <c r="P468" s="178"/>
      <c r="Q468" s="178"/>
      <c r="R468" s="178"/>
      <c r="S468" s="178"/>
      <c r="T468" s="178"/>
      <c r="U468" s="178"/>
      <c r="V468" s="178"/>
      <c r="W468" s="178"/>
      <c r="X468" s="178"/>
      <c r="Y468" s="178"/>
      <c r="Z468" s="178"/>
      <c r="AA468" s="178"/>
      <c r="AB468" s="178"/>
      <c r="AC468" s="178"/>
      <c r="AD468" s="178"/>
      <c r="AE468" s="178"/>
      <c r="AF468" s="178"/>
      <c r="AG468" s="178"/>
      <c r="AH468" s="178"/>
      <c r="AI468" s="178"/>
      <c r="AJ468" s="178"/>
      <c r="AK468" s="178"/>
      <c r="AL468" s="178"/>
      <c r="AM468" s="178"/>
      <c r="AN468" s="178"/>
      <c r="AO468" s="178"/>
      <c r="AP468" s="178"/>
      <c r="AQ468" s="178"/>
      <c r="AR468" s="178"/>
      <c r="AS468" s="178"/>
      <c r="AT468" s="178"/>
      <c r="AU468" s="178"/>
      <c r="AV468" s="178"/>
      <c r="AW468" s="178"/>
      <c r="AX468" s="178"/>
      <c r="AY468" s="178"/>
      <c r="AZ468" s="178"/>
      <c r="BA468" s="178"/>
      <c r="BB468" s="178"/>
      <c r="BC468" s="178"/>
    </row>
    <row r="469" ht="15.75" customHeight="1">
      <c r="A469" s="178"/>
      <c r="B469" s="178"/>
      <c r="C469" s="178"/>
      <c r="D469" s="178"/>
      <c r="E469" s="178"/>
      <c r="F469" s="178"/>
      <c r="G469" s="178"/>
      <c r="H469" s="178"/>
      <c r="I469" s="178"/>
      <c r="J469" s="178"/>
      <c r="K469" s="178"/>
      <c r="L469" s="178"/>
      <c r="M469" s="178"/>
      <c r="N469" s="178"/>
      <c r="O469" s="178"/>
      <c r="P469" s="178"/>
      <c r="Q469" s="178"/>
      <c r="R469" s="178"/>
      <c r="S469" s="178"/>
      <c r="T469" s="178"/>
      <c r="U469" s="178"/>
      <c r="V469" s="178"/>
      <c r="W469" s="178"/>
      <c r="X469" s="178"/>
      <c r="Y469" s="178"/>
      <c r="Z469" s="178"/>
      <c r="AA469" s="178"/>
      <c r="AB469" s="178"/>
      <c r="AC469" s="178"/>
      <c r="AD469" s="178"/>
      <c r="AE469" s="178"/>
      <c r="AF469" s="178"/>
      <c r="AG469" s="178"/>
      <c r="AH469" s="178"/>
      <c r="AI469" s="178"/>
      <c r="AJ469" s="178"/>
      <c r="AK469" s="178"/>
      <c r="AL469" s="178"/>
      <c r="AM469" s="178"/>
      <c r="AN469" s="178"/>
      <c r="AO469" s="178"/>
      <c r="AP469" s="178"/>
      <c r="AQ469" s="178"/>
      <c r="AR469" s="178"/>
      <c r="AS469" s="178"/>
      <c r="AT469" s="178"/>
      <c r="AU469" s="178"/>
      <c r="AV469" s="178"/>
      <c r="AW469" s="178"/>
      <c r="AX469" s="178"/>
      <c r="AY469" s="178"/>
      <c r="AZ469" s="178"/>
      <c r="BA469" s="178"/>
      <c r="BB469" s="178"/>
      <c r="BC469" s="178"/>
    </row>
    <row r="470" ht="15.75" customHeight="1">
      <c r="A470" s="178"/>
      <c r="B470" s="178"/>
      <c r="C470" s="178"/>
      <c r="D470" s="178"/>
      <c r="E470" s="178"/>
      <c r="F470" s="178"/>
      <c r="G470" s="178"/>
      <c r="H470" s="178"/>
      <c r="I470" s="178"/>
      <c r="J470" s="178"/>
      <c r="K470" s="178"/>
      <c r="L470" s="178"/>
      <c r="M470" s="178"/>
      <c r="N470" s="178"/>
      <c r="O470" s="178"/>
      <c r="P470" s="178"/>
      <c r="Q470" s="178"/>
      <c r="R470" s="178"/>
      <c r="S470" s="178"/>
      <c r="T470" s="178"/>
      <c r="U470" s="178"/>
      <c r="V470" s="178"/>
      <c r="W470" s="178"/>
      <c r="X470" s="178"/>
      <c r="Y470" s="178"/>
      <c r="Z470" s="178"/>
      <c r="AA470" s="178"/>
      <c r="AB470" s="178"/>
      <c r="AC470" s="178"/>
      <c r="AD470" s="178"/>
      <c r="AE470" s="178"/>
      <c r="AF470" s="178"/>
      <c r="AG470" s="178"/>
      <c r="AH470" s="178"/>
      <c r="AI470" s="178"/>
      <c r="AJ470" s="178"/>
      <c r="AK470" s="178"/>
      <c r="AL470" s="178"/>
      <c r="AM470" s="178"/>
      <c r="AN470" s="178"/>
      <c r="AO470" s="178"/>
      <c r="AP470" s="178"/>
      <c r="AQ470" s="178"/>
      <c r="AR470" s="178"/>
      <c r="AS470" s="178"/>
      <c r="AT470" s="178"/>
      <c r="AU470" s="178"/>
      <c r="AV470" s="178"/>
      <c r="AW470" s="178"/>
      <c r="AX470" s="178"/>
      <c r="AY470" s="178"/>
      <c r="AZ470" s="178"/>
      <c r="BA470" s="178"/>
      <c r="BB470" s="178"/>
      <c r="BC470" s="178"/>
    </row>
    <row r="471" ht="15.75" customHeight="1">
      <c r="A471" s="178"/>
      <c r="B471" s="178"/>
      <c r="C471" s="178"/>
      <c r="D471" s="178"/>
      <c r="E471" s="178"/>
      <c r="F471" s="178"/>
      <c r="G471" s="178"/>
      <c r="H471" s="178"/>
      <c r="I471" s="178"/>
      <c r="J471" s="178"/>
      <c r="K471" s="178"/>
      <c r="L471" s="178"/>
      <c r="M471" s="178"/>
      <c r="N471" s="178"/>
      <c r="O471" s="178"/>
      <c r="P471" s="178"/>
      <c r="Q471" s="178"/>
      <c r="R471" s="178"/>
      <c r="S471" s="178"/>
      <c r="T471" s="178"/>
      <c r="U471" s="178"/>
      <c r="V471" s="178"/>
      <c r="W471" s="178"/>
      <c r="X471" s="178"/>
      <c r="Y471" s="178"/>
      <c r="Z471" s="178"/>
      <c r="AA471" s="178"/>
      <c r="AB471" s="178"/>
      <c r="AC471" s="178"/>
      <c r="AD471" s="178"/>
      <c r="AE471" s="178"/>
      <c r="AF471" s="178"/>
      <c r="AG471" s="178"/>
      <c r="AH471" s="178"/>
      <c r="AI471" s="178"/>
      <c r="AJ471" s="178"/>
      <c r="AK471" s="178"/>
      <c r="AL471" s="178"/>
      <c r="AM471" s="178"/>
      <c r="AN471" s="178"/>
      <c r="AO471" s="178"/>
      <c r="AP471" s="178"/>
      <c r="AQ471" s="178"/>
      <c r="AR471" s="178"/>
      <c r="AS471" s="178"/>
      <c r="AT471" s="178"/>
      <c r="AU471" s="178"/>
      <c r="AV471" s="178"/>
      <c r="AW471" s="178"/>
      <c r="AX471" s="178"/>
      <c r="AY471" s="178"/>
      <c r="AZ471" s="178"/>
      <c r="BA471" s="178"/>
      <c r="BB471" s="178"/>
      <c r="BC471" s="178"/>
    </row>
    <row r="472" ht="15.75" customHeight="1">
      <c r="A472" s="178"/>
      <c r="B472" s="178"/>
      <c r="C472" s="178"/>
      <c r="D472" s="178"/>
      <c r="E472" s="178"/>
      <c r="F472" s="178"/>
      <c r="G472" s="178"/>
      <c r="H472" s="178"/>
      <c r="I472" s="178"/>
      <c r="J472" s="178"/>
      <c r="K472" s="178"/>
      <c r="L472" s="178"/>
      <c r="M472" s="178"/>
      <c r="N472" s="178"/>
      <c r="O472" s="178"/>
      <c r="P472" s="178"/>
      <c r="Q472" s="178"/>
      <c r="R472" s="178"/>
      <c r="S472" s="178"/>
      <c r="T472" s="178"/>
      <c r="U472" s="178"/>
      <c r="V472" s="178"/>
      <c r="W472" s="178"/>
      <c r="X472" s="178"/>
      <c r="Y472" s="178"/>
      <c r="Z472" s="178"/>
      <c r="AA472" s="178"/>
      <c r="AB472" s="178"/>
      <c r="AC472" s="178"/>
      <c r="AD472" s="178"/>
      <c r="AE472" s="178"/>
      <c r="AF472" s="178"/>
      <c r="AG472" s="178"/>
      <c r="AH472" s="178"/>
      <c r="AI472" s="178"/>
      <c r="AJ472" s="178"/>
      <c r="AK472" s="178"/>
      <c r="AL472" s="178"/>
      <c r="AM472" s="178"/>
      <c r="AN472" s="178"/>
      <c r="AO472" s="178"/>
      <c r="AP472" s="178"/>
      <c r="AQ472" s="178"/>
      <c r="AR472" s="178"/>
      <c r="AS472" s="178"/>
      <c r="AT472" s="178"/>
      <c r="AU472" s="178"/>
      <c r="AV472" s="178"/>
      <c r="AW472" s="178"/>
      <c r="AX472" s="178"/>
      <c r="AY472" s="178"/>
      <c r="AZ472" s="178"/>
      <c r="BA472" s="178"/>
      <c r="BB472" s="178"/>
      <c r="BC472" s="178"/>
    </row>
    <row r="473" ht="15.75" customHeight="1">
      <c r="A473" s="178"/>
      <c r="B473" s="178"/>
      <c r="C473" s="178"/>
      <c r="D473" s="178"/>
      <c r="E473" s="178"/>
      <c r="F473" s="178"/>
      <c r="G473" s="178"/>
      <c r="H473" s="178"/>
      <c r="I473" s="178"/>
      <c r="J473" s="178"/>
      <c r="K473" s="178"/>
      <c r="L473" s="178"/>
      <c r="M473" s="178"/>
      <c r="N473" s="178"/>
      <c r="O473" s="178"/>
      <c r="P473" s="178"/>
      <c r="Q473" s="178"/>
      <c r="R473" s="178"/>
      <c r="S473" s="178"/>
      <c r="T473" s="178"/>
      <c r="U473" s="178"/>
      <c r="V473" s="178"/>
      <c r="W473" s="178"/>
      <c r="X473" s="178"/>
      <c r="Y473" s="178"/>
      <c r="Z473" s="178"/>
      <c r="AA473" s="178"/>
      <c r="AB473" s="178"/>
      <c r="AC473" s="178"/>
      <c r="AD473" s="178"/>
      <c r="AE473" s="178"/>
      <c r="AF473" s="178"/>
      <c r="AG473" s="178"/>
      <c r="AH473" s="178"/>
      <c r="AI473" s="178"/>
      <c r="AJ473" s="178"/>
      <c r="AK473" s="178"/>
      <c r="AL473" s="178"/>
      <c r="AM473" s="178"/>
      <c r="AN473" s="178"/>
      <c r="AO473" s="178"/>
      <c r="AP473" s="178"/>
      <c r="AQ473" s="178"/>
      <c r="AR473" s="178"/>
      <c r="AS473" s="178"/>
      <c r="AT473" s="178"/>
      <c r="AU473" s="178"/>
      <c r="AV473" s="178"/>
      <c r="AW473" s="178"/>
      <c r="AX473" s="178"/>
      <c r="AY473" s="178"/>
      <c r="AZ473" s="178"/>
      <c r="BA473" s="178"/>
      <c r="BB473" s="178"/>
      <c r="BC473" s="178"/>
    </row>
    <row r="474" ht="15.75" customHeight="1">
      <c r="A474" s="178"/>
      <c r="B474" s="178"/>
      <c r="C474" s="178"/>
      <c r="D474" s="178"/>
      <c r="E474" s="178"/>
      <c r="F474" s="178"/>
      <c r="G474" s="178"/>
      <c r="H474" s="178"/>
      <c r="I474" s="178"/>
      <c r="J474" s="178"/>
      <c r="K474" s="178"/>
      <c r="L474" s="178"/>
      <c r="M474" s="178"/>
      <c r="N474" s="178"/>
      <c r="O474" s="178"/>
      <c r="P474" s="178"/>
      <c r="Q474" s="178"/>
      <c r="R474" s="178"/>
      <c r="S474" s="178"/>
      <c r="T474" s="178"/>
      <c r="U474" s="178"/>
      <c r="V474" s="178"/>
      <c r="W474" s="178"/>
      <c r="X474" s="178"/>
      <c r="Y474" s="178"/>
      <c r="Z474" s="178"/>
      <c r="AA474" s="178"/>
      <c r="AB474" s="178"/>
      <c r="AC474" s="178"/>
      <c r="AD474" s="178"/>
      <c r="AE474" s="178"/>
      <c r="AF474" s="178"/>
      <c r="AG474" s="178"/>
      <c r="AH474" s="178"/>
      <c r="AI474" s="178"/>
      <c r="AJ474" s="178"/>
      <c r="AK474" s="178"/>
      <c r="AL474" s="178"/>
      <c r="AM474" s="178"/>
      <c r="AN474" s="178"/>
      <c r="AO474" s="178"/>
      <c r="AP474" s="178"/>
      <c r="AQ474" s="178"/>
      <c r="AR474" s="178"/>
      <c r="AS474" s="178"/>
      <c r="AT474" s="178"/>
      <c r="AU474" s="178"/>
      <c r="AV474" s="178"/>
      <c r="AW474" s="178"/>
      <c r="AX474" s="178"/>
      <c r="AY474" s="178"/>
      <c r="AZ474" s="178"/>
      <c r="BA474" s="178"/>
      <c r="BB474" s="178"/>
      <c r="BC474" s="178"/>
    </row>
    <row r="475" ht="15.75" customHeight="1">
      <c r="A475" s="178"/>
      <c r="B475" s="178"/>
      <c r="C475" s="178"/>
      <c r="D475" s="178"/>
      <c r="E475" s="178"/>
      <c r="F475" s="178"/>
      <c r="G475" s="178"/>
      <c r="H475" s="178"/>
      <c r="I475" s="178"/>
      <c r="J475" s="178"/>
      <c r="K475" s="178"/>
      <c r="L475" s="178"/>
      <c r="M475" s="178"/>
      <c r="N475" s="178"/>
      <c r="O475" s="178"/>
      <c r="P475" s="178"/>
      <c r="Q475" s="178"/>
      <c r="R475" s="178"/>
      <c r="S475" s="178"/>
      <c r="T475" s="178"/>
      <c r="U475" s="178"/>
      <c r="V475" s="178"/>
      <c r="W475" s="178"/>
      <c r="X475" s="178"/>
      <c r="Y475" s="178"/>
      <c r="Z475" s="178"/>
      <c r="AA475" s="178"/>
      <c r="AB475" s="178"/>
      <c r="AC475" s="178"/>
      <c r="AD475" s="178"/>
      <c r="AE475" s="178"/>
      <c r="AF475" s="178"/>
      <c r="AG475" s="178"/>
      <c r="AH475" s="178"/>
      <c r="AI475" s="178"/>
      <c r="AJ475" s="178"/>
      <c r="AK475" s="178"/>
      <c r="AL475" s="178"/>
      <c r="AM475" s="178"/>
      <c r="AN475" s="178"/>
      <c r="AO475" s="178"/>
      <c r="AP475" s="178"/>
      <c r="AQ475" s="178"/>
      <c r="AR475" s="178"/>
      <c r="AS475" s="178"/>
      <c r="AT475" s="178"/>
      <c r="AU475" s="178"/>
      <c r="AV475" s="178"/>
      <c r="AW475" s="178"/>
      <c r="AX475" s="178"/>
      <c r="AY475" s="178"/>
      <c r="AZ475" s="178"/>
      <c r="BA475" s="178"/>
      <c r="BB475" s="178"/>
      <c r="BC475" s="178"/>
    </row>
    <row r="476" ht="15.75" customHeight="1">
      <c r="A476" s="178"/>
      <c r="B476" s="178"/>
      <c r="C476" s="178"/>
      <c r="D476" s="178"/>
      <c r="E476" s="178"/>
      <c r="F476" s="178"/>
      <c r="G476" s="178"/>
      <c r="H476" s="178"/>
      <c r="I476" s="178"/>
      <c r="J476" s="178"/>
      <c r="K476" s="178"/>
      <c r="L476" s="178"/>
      <c r="M476" s="178"/>
      <c r="N476" s="178"/>
      <c r="O476" s="178"/>
      <c r="P476" s="178"/>
      <c r="Q476" s="178"/>
      <c r="R476" s="178"/>
      <c r="S476" s="178"/>
      <c r="T476" s="178"/>
      <c r="U476" s="178"/>
      <c r="V476" s="178"/>
      <c r="W476" s="178"/>
      <c r="X476" s="178"/>
      <c r="Y476" s="178"/>
      <c r="Z476" s="178"/>
      <c r="AA476" s="178"/>
      <c r="AB476" s="178"/>
      <c r="AC476" s="178"/>
      <c r="AD476" s="178"/>
      <c r="AE476" s="178"/>
      <c r="AF476" s="178"/>
      <c r="AG476" s="178"/>
      <c r="AH476" s="178"/>
      <c r="AI476" s="178"/>
      <c r="AJ476" s="178"/>
      <c r="AK476" s="178"/>
      <c r="AL476" s="178"/>
      <c r="AM476" s="178"/>
      <c r="AN476" s="178"/>
      <c r="AO476" s="178"/>
      <c r="AP476" s="178"/>
      <c r="AQ476" s="178"/>
      <c r="AR476" s="178"/>
      <c r="AS476" s="178"/>
      <c r="AT476" s="178"/>
      <c r="AU476" s="178"/>
      <c r="AV476" s="178"/>
      <c r="AW476" s="178"/>
      <c r="AX476" s="178"/>
      <c r="AY476" s="178"/>
      <c r="AZ476" s="178"/>
      <c r="BA476" s="178"/>
      <c r="BB476" s="178"/>
      <c r="BC476" s="178"/>
    </row>
    <row r="477" ht="15.75" customHeight="1">
      <c r="A477" s="178"/>
      <c r="B477" s="178"/>
      <c r="C477" s="178"/>
      <c r="D477" s="178"/>
      <c r="E477" s="178"/>
      <c r="F477" s="178"/>
      <c r="G477" s="178"/>
      <c r="H477" s="178"/>
      <c r="I477" s="178"/>
      <c r="J477" s="178"/>
      <c r="K477" s="178"/>
      <c r="L477" s="178"/>
      <c r="M477" s="178"/>
      <c r="N477" s="178"/>
      <c r="O477" s="178"/>
      <c r="P477" s="178"/>
      <c r="Q477" s="178"/>
      <c r="R477" s="178"/>
      <c r="S477" s="178"/>
      <c r="T477" s="178"/>
      <c r="U477" s="178"/>
      <c r="V477" s="178"/>
      <c r="W477" s="178"/>
      <c r="X477" s="178"/>
      <c r="Y477" s="178"/>
      <c r="Z477" s="178"/>
      <c r="AA477" s="178"/>
      <c r="AB477" s="178"/>
      <c r="AC477" s="178"/>
      <c r="AD477" s="178"/>
      <c r="AE477" s="178"/>
      <c r="AF477" s="178"/>
      <c r="AG477" s="178"/>
      <c r="AH477" s="178"/>
      <c r="AI477" s="178"/>
      <c r="AJ477" s="178"/>
      <c r="AK477" s="178"/>
      <c r="AL477" s="178"/>
      <c r="AM477" s="178"/>
      <c r="AN477" s="178"/>
      <c r="AO477" s="178"/>
      <c r="AP477" s="178"/>
      <c r="AQ477" s="178"/>
      <c r="AR477" s="178"/>
      <c r="AS477" s="178"/>
      <c r="AT477" s="178"/>
      <c r="AU477" s="178"/>
      <c r="AV477" s="178"/>
      <c r="AW477" s="178"/>
      <c r="AX477" s="178"/>
      <c r="AY477" s="178"/>
      <c r="AZ477" s="178"/>
      <c r="BA477" s="178"/>
      <c r="BB477" s="178"/>
      <c r="BC477" s="178"/>
    </row>
    <row r="478" ht="15.75" customHeight="1">
      <c r="A478" s="178"/>
      <c r="B478" s="178"/>
      <c r="C478" s="178"/>
      <c r="D478" s="178"/>
      <c r="E478" s="178"/>
      <c r="F478" s="178"/>
      <c r="G478" s="178"/>
      <c r="H478" s="178"/>
      <c r="I478" s="178"/>
      <c r="J478" s="178"/>
      <c r="K478" s="178"/>
      <c r="L478" s="178"/>
      <c r="M478" s="178"/>
      <c r="N478" s="178"/>
      <c r="O478" s="178"/>
      <c r="P478" s="178"/>
      <c r="Q478" s="178"/>
      <c r="R478" s="178"/>
      <c r="S478" s="178"/>
      <c r="T478" s="178"/>
      <c r="U478" s="178"/>
      <c r="V478" s="178"/>
      <c r="W478" s="178"/>
      <c r="X478" s="178"/>
      <c r="Y478" s="178"/>
      <c r="Z478" s="178"/>
      <c r="AA478" s="178"/>
      <c r="AB478" s="178"/>
      <c r="AC478" s="178"/>
      <c r="AD478" s="178"/>
      <c r="AE478" s="178"/>
      <c r="AF478" s="178"/>
      <c r="AG478" s="178"/>
      <c r="AH478" s="178"/>
      <c r="AI478" s="178"/>
      <c r="AJ478" s="178"/>
      <c r="AK478" s="178"/>
      <c r="AL478" s="178"/>
      <c r="AM478" s="178"/>
      <c r="AN478" s="178"/>
      <c r="AO478" s="178"/>
      <c r="AP478" s="178"/>
      <c r="AQ478" s="178"/>
      <c r="AR478" s="178"/>
      <c r="AS478" s="178"/>
      <c r="AT478" s="178"/>
      <c r="AU478" s="178"/>
      <c r="AV478" s="178"/>
      <c r="AW478" s="178"/>
      <c r="AX478" s="178"/>
      <c r="AY478" s="178"/>
      <c r="AZ478" s="178"/>
      <c r="BA478" s="178"/>
      <c r="BB478" s="178"/>
      <c r="BC478" s="178"/>
    </row>
    <row r="479" ht="15.75" customHeight="1">
      <c r="A479" s="178"/>
      <c r="B479" s="178"/>
      <c r="C479" s="178"/>
      <c r="D479" s="178"/>
      <c r="E479" s="178"/>
      <c r="F479" s="178"/>
      <c r="G479" s="178"/>
      <c r="H479" s="178"/>
      <c r="I479" s="178"/>
      <c r="J479" s="178"/>
      <c r="K479" s="178"/>
      <c r="L479" s="178"/>
      <c r="M479" s="178"/>
      <c r="N479" s="178"/>
      <c r="O479" s="178"/>
      <c r="P479" s="178"/>
      <c r="Q479" s="178"/>
      <c r="R479" s="178"/>
      <c r="S479" s="178"/>
      <c r="T479" s="178"/>
      <c r="U479" s="178"/>
      <c r="V479" s="178"/>
      <c r="W479" s="178"/>
      <c r="X479" s="178"/>
      <c r="Y479" s="178"/>
      <c r="Z479" s="178"/>
      <c r="AA479" s="178"/>
      <c r="AB479" s="178"/>
      <c r="AC479" s="178"/>
      <c r="AD479" s="178"/>
      <c r="AE479" s="178"/>
      <c r="AF479" s="178"/>
      <c r="AG479" s="178"/>
      <c r="AH479" s="178"/>
      <c r="AI479" s="178"/>
      <c r="AJ479" s="178"/>
      <c r="AK479" s="178"/>
      <c r="AL479" s="178"/>
      <c r="AM479" s="178"/>
      <c r="AN479" s="178"/>
      <c r="AO479" s="178"/>
      <c r="AP479" s="178"/>
      <c r="AQ479" s="178"/>
      <c r="AR479" s="178"/>
      <c r="AS479" s="178"/>
      <c r="AT479" s="178"/>
      <c r="AU479" s="178"/>
      <c r="AV479" s="178"/>
      <c r="AW479" s="178"/>
      <c r="AX479" s="178"/>
      <c r="AY479" s="178"/>
      <c r="AZ479" s="178"/>
      <c r="BA479" s="178"/>
      <c r="BB479" s="178"/>
      <c r="BC479" s="178"/>
    </row>
    <row r="480" ht="15.75" customHeight="1">
      <c r="A480" s="178"/>
      <c r="B480" s="178"/>
      <c r="C480" s="178"/>
      <c r="D480" s="178"/>
      <c r="E480" s="178"/>
      <c r="F480" s="178"/>
      <c r="G480" s="178"/>
      <c r="H480" s="178"/>
      <c r="I480" s="178"/>
      <c r="J480" s="178"/>
      <c r="K480" s="178"/>
      <c r="L480" s="178"/>
      <c r="M480" s="178"/>
      <c r="N480" s="178"/>
      <c r="O480" s="178"/>
      <c r="P480" s="178"/>
      <c r="Q480" s="178"/>
      <c r="R480" s="178"/>
      <c r="S480" s="178"/>
      <c r="T480" s="178"/>
      <c r="U480" s="178"/>
      <c r="V480" s="178"/>
      <c r="W480" s="178"/>
      <c r="X480" s="178"/>
      <c r="Y480" s="178"/>
      <c r="Z480" s="178"/>
      <c r="AA480" s="178"/>
      <c r="AB480" s="178"/>
      <c r="AC480" s="178"/>
      <c r="AD480" s="178"/>
      <c r="AE480" s="178"/>
      <c r="AF480" s="178"/>
      <c r="AG480" s="178"/>
      <c r="AH480" s="178"/>
      <c r="AI480" s="178"/>
      <c r="AJ480" s="178"/>
      <c r="AK480" s="178"/>
      <c r="AL480" s="178"/>
      <c r="AM480" s="178"/>
      <c r="AN480" s="178"/>
      <c r="AO480" s="178"/>
      <c r="AP480" s="178"/>
      <c r="AQ480" s="178"/>
      <c r="AR480" s="178"/>
      <c r="AS480" s="178"/>
      <c r="AT480" s="178"/>
      <c r="AU480" s="178"/>
      <c r="AV480" s="178"/>
      <c r="AW480" s="178"/>
      <c r="AX480" s="178"/>
      <c r="AY480" s="178"/>
      <c r="AZ480" s="178"/>
      <c r="BA480" s="178"/>
      <c r="BB480" s="178"/>
      <c r="BC480" s="178"/>
    </row>
    <row r="481" ht="15.75" customHeight="1">
      <c r="A481" s="178"/>
      <c r="B481" s="178"/>
      <c r="C481" s="178"/>
      <c r="D481" s="178"/>
      <c r="E481" s="178"/>
      <c r="F481" s="178"/>
      <c r="G481" s="178"/>
      <c r="H481" s="178"/>
      <c r="I481" s="178"/>
      <c r="J481" s="178"/>
      <c r="K481" s="178"/>
      <c r="L481" s="178"/>
      <c r="M481" s="178"/>
      <c r="N481" s="178"/>
      <c r="O481" s="178"/>
      <c r="P481" s="178"/>
      <c r="Q481" s="178"/>
      <c r="R481" s="178"/>
      <c r="S481" s="178"/>
      <c r="T481" s="178"/>
      <c r="U481" s="178"/>
      <c r="V481" s="178"/>
      <c r="W481" s="178"/>
      <c r="X481" s="178"/>
      <c r="Y481" s="178"/>
      <c r="Z481" s="178"/>
      <c r="AA481" s="178"/>
      <c r="AB481" s="178"/>
      <c r="AC481" s="178"/>
      <c r="AD481" s="178"/>
      <c r="AE481" s="178"/>
      <c r="AF481" s="178"/>
      <c r="AG481" s="178"/>
      <c r="AH481" s="178"/>
      <c r="AI481" s="178"/>
      <c r="AJ481" s="178"/>
      <c r="AK481" s="178"/>
      <c r="AL481" s="178"/>
      <c r="AM481" s="178"/>
      <c r="AN481" s="178"/>
      <c r="AO481" s="178"/>
      <c r="AP481" s="178"/>
      <c r="AQ481" s="178"/>
      <c r="AR481" s="178"/>
      <c r="AS481" s="178"/>
      <c r="AT481" s="178"/>
      <c r="AU481" s="178"/>
      <c r="AV481" s="178"/>
      <c r="AW481" s="178"/>
      <c r="AX481" s="178"/>
      <c r="AY481" s="178"/>
      <c r="AZ481" s="178"/>
      <c r="BA481" s="178"/>
      <c r="BB481" s="178"/>
      <c r="BC481" s="178"/>
    </row>
    <row r="482" ht="15.75" customHeight="1">
      <c r="A482" s="178"/>
      <c r="B482" s="178"/>
      <c r="C482" s="178"/>
      <c r="D482" s="178"/>
      <c r="E482" s="178"/>
      <c r="F482" s="178"/>
      <c r="G482" s="178"/>
      <c r="H482" s="178"/>
      <c r="I482" s="178"/>
      <c r="J482" s="178"/>
      <c r="K482" s="178"/>
      <c r="L482" s="178"/>
      <c r="M482" s="178"/>
      <c r="N482" s="178"/>
      <c r="O482" s="178"/>
      <c r="P482" s="178"/>
      <c r="Q482" s="178"/>
      <c r="R482" s="178"/>
      <c r="S482" s="178"/>
      <c r="T482" s="178"/>
      <c r="U482" s="178"/>
      <c r="V482" s="178"/>
      <c r="W482" s="178"/>
      <c r="X482" s="178"/>
      <c r="Y482" s="178"/>
      <c r="Z482" s="178"/>
      <c r="AA482" s="178"/>
      <c r="AB482" s="178"/>
      <c r="AC482" s="178"/>
      <c r="AD482" s="178"/>
      <c r="AE482" s="178"/>
      <c r="AF482" s="178"/>
      <c r="AG482" s="178"/>
      <c r="AH482" s="178"/>
      <c r="AI482" s="178"/>
      <c r="AJ482" s="178"/>
      <c r="AK482" s="178"/>
      <c r="AL482" s="178"/>
      <c r="AM482" s="178"/>
      <c r="AN482" s="178"/>
      <c r="AO482" s="178"/>
      <c r="AP482" s="178"/>
      <c r="AQ482" s="178"/>
      <c r="AR482" s="178"/>
      <c r="AS482" s="178"/>
      <c r="AT482" s="178"/>
      <c r="AU482" s="178"/>
      <c r="AV482" s="178"/>
      <c r="AW482" s="178"/>
      <c r="AX482" s="178"/>
      <c r="AY482" s="178"/>
      <c r="AZ482" s="178"/>
      <c r="BA482" s="178"/>
      <c r="BB482" s="178"/>
      <c r="BC482" s="178"/>
    </row>
    <row r="483" ht="15.75" customHeight="1">
      <c r="A483" s="178"/>
      <c r="B483" s="178"/>
      <c r="C483" s="178"/>
      <c r="D483" s="178"/>
      <c r="E483" s="178"/>
      <c r="F483" s="178"/>
      <c r="G483" s="178"/>
      <c r="H483" s="178"/>
      <c r="I483" s="178"/>
      <c r="J483" s="178"/>
      <c r="K483" s="178"/>
      <c r="L483" s="178"/>
      <c r="M483" s="178"/>
      <c r="N483" s="178"/>
      <c r="O483" s="178"/>
      <c r="P483" s="178"/>
      <c r="Q483" s="178"/>
      <c r="R483" s="178"/>
      <c r="S483" s="178"/>
      <c r="T483" s="178"/>
      <c r="U483" s="178"/>
      <c r="V483" s="178"/>
      <c r="W483" s="178"/>
      <c r="X483" s="178"/>
      <c r="Y483" s="178"/>
      <c r="Z483" s="178"/>
      <c r="AA483" s="178"/>
      <c r="AB483" s="178"/>
      <c r="AC483" s="178"/>
      <c r="AD483" s="178"/>
      <c r="AE483" s="178"/>
      <c r="AF483" s="178"/>
      <c r="AG483" s="178"/>
      <c r="AH483" s="178"/>
      <c r="AI483" s="178"/>
      <c r="AJ483" s="178"/>
      <c r="AK483" s="178"/>
      <c r="AL483" s="178"/>
      <c r="AM483" s="178"/>
      <c r="AN483" s="178"/>
      <c r="AO483" s="178"/>
      <c r="AP483" s="178"/>
      <c r="AQ483" s="178"/>
      <c r="AR483" s="178"/>
      <c r="AS483" s="178"/>
      <c r="AT483" s="178"/>
      <c r="AU483" s="178"/>
      <c r="AV483" s="178"/>
      <c r="AW483" s="178"/>
      <c r="AX483" s="178"/>
      <c r="AY483" s="178"/>
      <c r="AZ483" s="178"/>
      <c r="BA483" s="178"/>
      <c r="BB483" s="178"/>
      <c r="BC483" s="178"/>
    </row>
    <row r="484" ht="15.75" customHeight="1">
      <c r="A484" s="178"/>
      <c r="B484" s="178"/>
      <c r="C484" s="178"/>
      <c r="D484" s="178"/>
      <c r="E484" s="178"/>
      <c r="F484" s="178"/>
      <c r="G484" s="178"/>
      <c r="H484" s="178"/>
      <c r="I484" s="178"/>
      <c r="J484" s="178"/>
      <c r="K484" s="178"/>
      <c r="L484" s="178"/>
      <c r="M484" s="178"/>
      <c r="N484" s="178"/>
      <c r="O484" s="178"/>
      <c r="P484" s="178"/>
      <c r="Q484" s="178"/>
      <c r="R484" s="178"/>
      <c r="S484" s="178"/>
      <c r="T484" s="178"/>
      <c r="U484" s="178"/>
      <c r="V484" s="178"/>
      <c r="W484" s="178"/>
      <c r="X484" s="178"/>
      <c r="Y484" s="178"/>
      <c r="Z484" s="178"/>
      <c r="AA484" s="178"/>
      <c r="AB484" s="178"/>
      <c r="AC484" s="178"/>
      <c r="AD484" s="178"/>
      <c r="AE484" s="178"/>
      <c r="AF484" s="178"/>
      <c r="AG484" s="178"/>
      <c r="AH484" s="178"/>
      <c r="AI484" s="178"/>
      <c r="AJ484" s="178"/>
      <c r="AK484" s="178"/>
      <c r="AL484" s="178"/>
      <c r="AM484" s="178"/>
      <c r="AN484" s="178"/>
      <c r="AO484" s="178"/>
      <c r="AP484" s="178"/>
      <c r="AQ484" s="178"/>
      <c r="AR484" s="178"/>
      <c r="AS484" s="178"/>
      <c r="AT484" s="178"/>
      <c r="AU484" s="178"/>
      <c r="AV484" s="178"/>
      <c r="AW484" s="178"/>
      <c r="AX484" s="178"/>
      <c r="AY484" s="178"/>
      <c r="AZ484" s="178"/>
      <c r="BA484" s="178"/>
      <c r="BB484" s="178"/>
      <c r="BC484" s="178"/>
    </row>
    <row r="485" ht="15.75" customHeight="1">
      <c r="A485" s="178"/>
      <c r="B485" s="178"/>
      <c r="C485" s="178"/>
      <c r="D485" s="178"/>
      <c r="E485" s="178"/>
      <c r="F485" s="178"/>
      <c r="G485" s="178"/>
      <c r="H485" s="178"/>
      <c r="I485" s="178"/>
      <c r="J485" s="178"/>
      <c r="K485" s="178"/>
      <c r="L485" s="178"/>
      <c r="M485" s="178"/>
      <c r="N485" s="178"/>
      <c r="O485" s="178"/>
      <c r="P485" s="178"/>
      <c r="Q485" s="178"/>
      <c r="R485" s="178"/>
      <c r="S485" s="178"/>
      <c r="T485" s="178"/>
      <c r="U485" s="178"/>
      <c r="V485" s="178"/>
      <c r="W485" s="178"/>
      <c r="X485" s="178"/>
      <c r="Y485" s="178"/>
      <c r="Z485" s="178"/>
      <c r="AA485" s="178"/>
      <c r="AB485" s="178"/>
      <c r="AC485" s="178"/>
      <c r="AD485" s="178"/>
      <c r="AE485" s="178"/>
      <c r="AF485" s="178"/>
      <c r="AG485" s="178"/>
      <c r="AH485" s="178"/>
      <c r="AI485" s="178"/>
      <c r="AJ485" s="178"/>
      <c r="AK485" s="178"/>
      <c r="AL485" s="178"/>
      <c r="AM485" s="178"/>
      <c r="AN485" s="178"/>
      <c r="AO485" s="178"/>
      <c r="AP485" s="178"/>
      <c r="AQ485" s="178"/>
      <c r="AR485" s="178"/>
      <c r="AS485" s="178"/>
      <c r="AT485" s="178"/>
      <c r="AU485" s="178"/>
      <c r="AV485" s="178"/>
      <c r="AW485" s="178"/>
      <c r="AX485" s="178"/>
      <c r="AY485" s="178"/>
      <c r="AZ485" s="178"/>
      <c r="BA485" s="178"/>
      <c r="BB485" s="178"/>
      <c r="BC485" s="178"/>
    </row>
    <row r="486" ht="15.75" customHeight="1">
      <c r="A486" s="178"/>
      <c r="B486" s="178"/>
      <c r="C486" s="178"/>
      <c r="D486" s="178"/>
      <c r="E486" s="178"/>
      <c r="F486" s="178"/>
      <c r="G486" s="178"/>
      <c r="H486" s="178"/>
      <c r="I486" s="178"/>
      <c r="J486" s="178"/>
      <c r="K486" s="178"/>
      <c r="L486" s="178"/>
      <c r="M486" s="178"/>
      <c r="N486" s="178"/>
      <c r="O486" s="178"/>
      <c r="P486" s="178"/>
      <c r="Q486" s="178"/>
      <c r="R486" s="178"/>
      <c r="S486" s="178"/>
      <c r="T486" s="178"/>
      <c r="U486" s="178"/>
      <c r="V486" s="178"/>
      <c r="W486" s="178"/>
      <c r="X486" s="178"/>
      <c r="Y486" s="178"/>
      <c r="Z486" s="178"/>
      <c r="AA486" s="178"/>
      <c r="AB486" s="178"/>
      <c r="AC486" s="178"/>
      <c r="AD486" s="178"/>
      <c r="AE486" s="178"/>
      <c r="AF486" s="178"/>
      <c r="AG486" s="178"/>
      <c r="AH486" s="178"/>
      <c r="AI486" s="178"/>
      <c r="AJ486" s="178"/>
      <c r="AK486" s="178"/>
      <c r="AL486" s="178"/>
      <c r="AM486" s="178"/>
      <c r="AN486" s="178"/>
      <c r="AO486" s="178"/>
      <c r="AP486" s="178"/>
      <c r="AQ486" s="178"/>
      <c r="AR486" s="178"/>
      <c r="AS486" s="178"/>
      <c r="AT486" s="178"/>
      <c r="AU486" s="178"/>
      <c r="AV486" s="178"/>
      <c r="AW486" s="178"/>
      <c r="AX486" s="178"/>
      <c r="AY486" s="178"/>
      <c r="AZ486" s="178"/>
      <c r="BA486" s="178"/>
      <c r="BB486" s="178"/>
      <c r="BC486" s="178"/>
    </row>
    <row r="487" ht="15.75" customHeight="1">
      <c r="A487" s="178"/>
      <c r="B487" s="178"/>
      <c r="C487" s="178"/>
      <c r="D487" s="178"/>
      <c r="E487" s="178"/>
      <c r="F487" s="178"/>
      <c r="G487" s="178"/>
      <c r="H487" s="178"/>
      <c r="I487" s="178"/>
      <c r="J487" s="178"/>
      <c r="K487" s="178"/>
      <c r="L487" s="178"/>
      <c r="M487" s="178"/>
      <c r="N487" s="178"/>
      <c r="O487" s="178"/>
      <c r="P487" s="178"/>
      <c r="Q487" s="178"/>
      <c r="R487" s="178"/>
      <c r="S487" s="178"/>
      <c r="T487" s="178"/>
      <c r="U487" s="178"/>
      <c r="V487" s="178"/>
      <c r="W487" s="178"/>
      <c r="X487" s="178"/>
      <c r="Y487" s="178"/>
      <c r="Z487" s="178"/>
      <c r="AA487" s="178"/>
      <c r="AB487" s="178"/>
      <c r="AC487" s="178"/>
      <c r="AD487" s="178"/>
      <c r="AE487" s="178"/>
      <c r="AF487" s="178"/>
      <c r="AG487" s="178"/>
      <c r="AH487" s="178"/>
      <c r="AI487" s="178"/>
      <c r="AJ487" s="178"/>
      <c r="AK487" s="178"/>
      <c r="AL487" s="178"/>
      <c r="AM487" s="178"/>
      <c r="AN487" s="178"/>
      <c r="AO487" s="178"/>
      <c r="AP487" s="178"/>
      <c r="AQ487" s="178"/>
      <c r="AR487" s="178"/>
      <c r="AS487" s="178"/>
      <c r="AT487" s="178"/>
      <c r="AU487" s="178"/>
      <c r="AV487" s="178"/>
      <c r="AW487" s="178"/>
      <c r="AX487" s="178"/>
      <c r="AY487" s="178"/>
      <c r="AZ487" s="178"/>
      <c r="BA487" s="178"/>
      <c r="BB487" s="178"/>
      <c r="BC487" s="178"/>
    </row>
    <row r="488" ht="15.75" customHeight="1">
      <c r="A488" s="178"/>
      <c r="B488" s="178"/>
      <c r="C488" s="178"/>
      <c r="D488" s="178"/>
      <c r="E488" s="178"/>
      <c r="F488" s="178"/>
      <c r="G488" s="178"/>
      <c r="H488" s="178"/>
      <c r="I488" s="178"/>
      <c r="J488" s="178"/>
      <c r="K488" s="178"/>
      <c r="L488" s="178"/>
      <c r="M488" s="178"/>
      <c r="N488" s="178"/>
      <c r="O488" s="178"/>
      <c r="P488" s="178"/>
      <c r="Q488" s="178"/>
      <c r="R488" s="178"/>
      <c r="S488" s="178"/>
      <c r="T488" s="178"/>
      <c r="U488" s="178"/>
      <c r="V488" s="178"/>
      <c r="W488" s="178"/>
      <c r="X488" s="178"/>
      <c r="Y488" s="178"/>
      <c r="Z488" s="178"/>
      <c r="AA488" s="178"/>
      <c r="AB488" s="178"/>
      <c r="AC488" s="178"/>
      <c r="AD488" s="178"/>
      <c r="AE488" s="178"/>
      <c r="AF488" s="178"/>
      <c r="AG488" s="178"/>
      <c r="AH488" s="178"/>
      <c r="AI488" s="178"/>
      <c r="AJ488" s="178"/>
      <c r="AK488" s="178"/>
      <c r="AL488" s="178"/>
      <c r="AM488" s="178"/>
      <c r="AN488" s="178"/>
      <c r="AO488" s="178"/>
      <c r="AP488" s="178"/>
      <c r="AQ488" s="178"/>
      <c r="AR488" s="178"/>
      <c r="AS488" s="178"/>
      <c r="AT488" s="178"/>
      <c r="AU488" s="178"/>
      <c r="AV488" s="178"/>
      <c r="AW488" s="178"/>
      <c r="AX488" s="178"/>
      <c r="AY488" s="178"/>
      <c r="AZ488" s="178"/>
      <c r="BA488" s="178"/>
      <c r="BB488" s="178"/>
      <c r="BC488" s="178"/>
    </row>
    <row r="489" ht="15.75" customHeight="1">
      <c r="A489" s="178"/>
      <c r="B489" s="178"/>
      <c r="C489" s="178"/>
      <c r="D489" s="178"/>
      <c r="E489" s="178"/>
      <c r="F489" s="178"/>
      <c r="G489" s="178"/>
      <c r="H489" s="178"/>
      <c r="I489" s="178"/>
      <c r="J489" s="178"/>
      <c r="K489" s="178"/>
      <c r="L489" s="178"/>
      <c r="M489" s="178"/>
      <c r="N489" s="178"/>
      <c r="O489" s="178"/>
      <c r="P489" s="178"/>
      <c r="Q489" s="178"/>
      <c r="R489" s="178"/>
      <c r="S489" s="178"/>
      <c r="T489" s="178"/>
      <c r="U489" s="178"/>
      <c r="V489" s="178"/>
      <c r="W489" s="178"/>
      <c r="X489" s="178"/>
      <c r="Y489" s="178"/>
      <c r="Z489" s="178"/>
      <c r="AA489" s="178"/>
      <c r="AB489" s="178"/>
      <c r="AC489" s="178"/>
      <c r="AD489" s="178"/>
      <c r="AE489" s="178"/>
      <c r="AF489" s="178"/>
      <c r="AG489" s="178"/>
      <c r="AH489" s="178"/>
      <c r="AI489" s="178"/>
      <c r="AJ489" s="178"/>
      <c r="AK489" s="178"/>
      <c r="AL489" s="178"/>
      <c r="AM489" s="178"/>
      <c r="AN489" s="178"/>
      <c r="AO489" s="178"/>
      <c r="AP489" s="178"/>
      <c r="AQ489" s="178"/>
      <c r="AR489" s="178"/>
      <c r="AS489" s="178"/>
      <c r="AT489" s="178"/>
      <c r="AU489" s="178"/>
      <c r="AV489" s="178"/>
      <c r="AW489" s="178"/>
      <c r="AX489" s="178"/>
      <c r="AY489" s="178"/>
      <c r="AZ489" s="178"/>
      <c r="BA489" s="178"/>
      <c r="BB489" s="178"/>
      <c r="BC489" s="178"/>
    </row>
    <row r="490" ht="15.75" customHeight="1">
      <c r="A490" s="178"/>
      <c r="B490" s="178"/>
      <c r="C490" s="178"/>
      <c r="D490" s="178"/>
      <c r="E490" s="178"/>
      <c r="F490" s="178"/>
      <c r="G490" s="178"/>
      <c r="H490" s="178"/>
      <c r="I490" s="178"/>
      <c r="J490" s="178"/>
      <c r="K490" s="178"/>
      <c r="L490" s="178"/>
      <c r="M490" s="178"/>
      <c r="N490" s="178"/>
      <c r="O490" s="178"/>
      <c r="P490" s="178"/>
      <c r="Q490" s="178"/>
      <c r="R490" s="178"/>
      <c r="S490" s="178"/>
      <c r="T490" s="178"/>
      <c r="U490" s="178"/>
      <c r="V490" s="178"/>
      <c r="W490" s="178"/>
      <c r="X490" s="178"/>
      <c r="Y490" s="178"/>
      <c r="Z490" s="178"/>
      <c r="AA490" s="178"/>
      <c r="AB490" s="178"/>
      <c r="AC490" s="178"/>
      <c r="AD490" s="178"/>
      <c r="AE490" s="178"/>
      <c r="AF490" s="178"/>
      <c r="AG490" s="178"/>
      <c r="AH490" s="178"/>
      <c r="AI490" s="178"/>
      <c r="AJ490" s="178"/>
      <c r="AK490" s="178"/>
      <c r="AL490" s="178"/>
      <c r="AM490" s="178"/>
      <c r="AN490" s="178"/>
      <c r="AO490" s="178"/>
      <c r="AP490" s="178"/>
      <c r="AQ490" s="178"/>
      <c r="AR490" s="178"/>
      <c r="AS490" s="178"/>
      <c r="AT490" s="178"/>
      <c r="AU490" s="178"/>
      <c r="AV490" s="178"/>
      <c r="AW490" s="178"/>
      <c r="AX490" s="178"/>
      <c r="AY490" s="178"/>
      <c r="AZ490" s="178"/>
      <c r="BA490" s="178"/>
      <c r="BB490" s="178"/>
      <c r="BC490" s="178"/>
    </row>
    <row r="491" ht="15.75" customHeight="1">
      <c r="A491" s="178"/>
      <c r="B491" s="178"/>
      <c r="C491" s="178"/>
      <c r="D491" s="178"/>
      <c r="E491" s="178"/>
      <c r="F491" s="178"/>
      <c r="G491" s="178"/>
      <c r="H491" s="178"/>
      <c r="I491" s="178"/>
      <c r="J491" s="178"/>
      <c r="K491" s="178"/>
      <c r="L491" s="178"/>
      <c r="M491" s="178"/>
      <c r="N491" s="178"/>
      <c r="O491" s="178"/>
      <c r="P491" s="178"/>
      <c r="Q491" s="178"/>
      <c r="R491" s="178"/>
      <c r="S491" s="178"/>
      <c r="T491" s="178"/>
      <c r="U491" s="178"/>
      <c r="V491" s="178"/>
      <c r="W491" s="178"/>
      <c r="X491" s="178"/>
      <c r="Y491" s="178"/>
      <c r="Z491" s="178"/>
      <c r="AA491" s="178"/>
      <c r="AB491" s="178"/>
      <c r="AC491" s="178"/>
      <c r="AD491" s="178"/>
      <c r="AE491" s="178"/>
      <c r="AF491" s="178"/>
      <c r="AG491" s="178"/>
      <c r="AH491" s="178"/>
      <c r="AI491" s="178"/>
      <c r="AJ491" s="178"/>
      <c r="AK491" s="178"/>
      <c r="AL491" s="178"/>
      <c r="AM491" s="178"/>
      <c r="AN491" s="178"/>
      <c r="AO491" s="178"/>
      <c r="AP491" s="178"/>
      <c r="AQ491" s="178"/>
      <c r="AR491" s="178"/>
      <c r="AS491" s="178"/>
      <c r="AT491" s="178"/>
      <c r="AU491" s="178"/>
      <c r="AV491" s="178"/>
      <c r="AW491" s="178"/>
      <c r="AX491" s="178"/>
      <c r="AY491" s="178"/>
      <c r="AZ491" s="178"/>
      <c r="BA491" s="178"/>
      <c r="BB491" s="178"/>
      <c r="BC491" s="178"/>
    </row>
    <row r="492" ht="15.75" customHeight="1">
      <c r="A492" s="178"/>
      <c r="B492" s="178"/>
      <c r="C492" s="178"/>
      <c r="D492" s="178"/>
      <c r="E492" s="178"/>
      <c r="F492" s="178"/>
      <c r="G492" s="178"/>
      <c r="H492" s="178"/>
      <c r="I492" s="178"/>
      <c r="J492" s="178"/>
      <c r="K492" s="178"/>
      <c r="L492" s="178"/>
      <c r="M492" s="178"/>
      <c r="N492" s="178"/>
      <c r="O492" s="178"/>
      <c r="P492" s="178"/>
      <c r="Q492" s="178"/>
      <c r="R492" s="178"/>
      <c r="S492" s="178"/>
      <c r="T492" s="178"/>
      <c r="U492" s="178"/>
      <c r="V492" s="178"/>
      <c r="W492" s="178"/>
      <c r="X492" s="178"/>
      <c r="Y492" s="178"/>
      <c r="Z492" s="178"/>
      <c r="AA492" s="178"/>
      <c r="AB492" s="178"/>
      <c r="AC492" s="178"/>
      <c r="AD492" s="178"/>
      <c r="AE492" s="178"/>
      <c r="AF492" s="178"/>
      <c r="AG492" s="178"/>
      <c r="AH492" s="178"/>
      <c r="AI492" s="178"/>
      <c r="AJ492" s="178"/>
      <c r="AK492" s="178"/>
      <c r="AL492" s="178"/>
      <c r="AM492" s="178"/>
      <c r="AN492" s="178"/>
      <c r="AO492" s="178"/>
      <c r="AP492" s="178"/>
      <c r="AQ492" s="178"/>
      <c r="AR492" s="178"/>
      <c r="AS492" s="178"/>
      <c r="AT492" s="178"/>
      <c r="AU492" s="178"/>
      <c r="AV492" s="178"/>
      <c r="AW492" s="178"/>
      <c r="AX492" s="178"/>
      <c r="AY492" s="178"/>
      <c r="AZ492" s="178"/>
      <c r="BA492" s="178"/>
      <c r="BB492" s="178"/>
      <c r="BC492" s="178"/>
    </row>
    <row r="493" ht="15.75" customHeight="1">
      <c r="A493" s="178"/>
      <c r="B493" s="178"/>
      <c r="C493" s="178"/>
      <c r="D493" s="178"/>
      <c r="E493" s="178"/>
      <c r="F493" s="178"/>
      <c r="G493" s="178"/>
      <c r="H493" s="178"/>
      <c r="I493" s="178"/>
      <c r="J493" s="178"/>
      <c r="K493" s="178"/>
      <c r="L493" s="178"/>
      <c r="M493" s="178"/>
      <c r="N493" s="178"/>
      <c r="O493" s="178"/>
      <c r="P493" s="178"/>
      <c r="Q493" s="178"/>
      <c r="R493" s="178"/>
      <c r="S493" s="178"/>
      <c r="T493" s="178"/>
      <c r="U493" s="178"/>
      <c r="V493" s="178"/>
      <c r="W493" s="178"/>
      <c r="X493" s="178"/>
      <c r="Y493" s="178"/>
      <c r="Z493" s="178"/>
      <c r="AA493" s="178"/>
      <c r="AB493" s="178"/>
      <c r="AC493" s="178"/>
      <c r="AD493" s="178"/>
      <c r="AE493" s="178"/>
      <c r="AF493" s="178"/>
      <c r="AG493" s="178"/>
      <c r="AH493" s="178"/>
      <c r="AI493" s="178"/>
      <c r="AJ493" s="178"/>
      <c r="AK493" s="178"/>
      <c r="AL493" s="178"/>
      <c r="AM493" s="178"/>
      <c r="AN493" s="178"/>
      <c r="AO493" s="178"/>
      <c r="AP493" s="178"/>
      <c r="AQ493" s="178"/>
      <c r="AR493" s="178"/>
      <c r="AS493" s="178"/>
      <c r="AT493" s="178"/>
      <c r="AU493" s="178"/>
      <c r="AV493" s="178"/>
      <c r="AW493" s="178"/>
      <c r="AX493" s="178"/>
      <c r="AY493" s="178"/>
      <c r="AZ493" s="178"/>
      <c r="BA493" s="178"/>
      <c r="BB493" s="178"/>
      <c r="BC493" s="178"/>
    </row>
    <row r="494" ht="15.75" customHeight="1">
      <c r="A494" s="178"/>
      <c r="B494" s="178"/>
      <c r="C494" s="178"/>
      <c r="D494" s="178"/>
      <c r="E494" s="178"/>
      <c r="F494" s="178"/>
      <c r="G494" s="178"/>
      <c r="H494" s="178"/>
      <c r="I494" s="178"/>
      <c r="J494" s="178"/>
      <c r="K494" s="178"/>
      <c r="L494" s="178"/>
      <c r="M494" s="178"/>
      <c r="N494" s="178"/>
      <c r="O494" s="178"/>
      <c r="P494" s="178"/>
      <c r="Q494" s="178"/>
      <c r="R494" s="178"/>
      <c r="S494" s="178"/>
      <c r="T494" s="178"/>
      <c r="U494" s="178"/>
      <c r="V494" s="178"/>
      <c r="W494" s="178"/>
      <c r="X494" s="178"/>
      <c r="Y494" s="178"/>
      <c r="Z494" s="178"/>
      <c r="AA494" s="178"/>
      <c r="AB494" s="178"/>
      <c r="AC494" s="178"/>
      <c r="AD494" s="178"/>
      <c r="AE494" s="178"/>
      <c r="AF494" s="178"/>
      <c r="AG494" s="178"/>
      <c r="AH494" s="178"/>
      <c r="AI494" s="178"/>
      <c r="AJ494" s="178"/>
      <c r="AK494" s="178"/>
      <c r="AL494" s="178"/>
      <c r="AM494" s="178"/>
      <c r="AN494" s="178"/>
      <c r="AO494" s="178"/>
      <c r="AP494" s="178"/>
      <c r="AQ494" s="178"/>
      <c r="AR494" s="178"/>
      <c r="AS494" s="178"/>
      <c r="AT494" s="178"/>
      <c r="AU494" s="178"/>
      <c r="AV494" s="178"/>
      <c r="AW494" s="178"/>
      <c r="AX494" s="178"/>
      <c r="AY494" s="178"/>
      <c r="AZ494" s="178"/>
      <c r="BA494" s="178"/>
      <c r="BB494" s="178"/>
      <c r="BC494" s="178"/>
    </row>
    <row r="495" ht="15.75" customHeight="1">
      <c r="A495" s="178"/>
      <c r="B495" s="178"/>
      <c r="C495" s="178"/>
      <c r="D495" s="178"/>
      <c r="E495" s="178"/>
      <c r="F495" s="178"/>
      <c r="G495" s="178"/>
      <c r="H495" s="178"/>
      <c r="I495" s="178"/>
      <c r="J495" s="178"/>
      <c r="K495" s="178"/>
      <c r="L495" s="178"/>
      <c r="M495" s="178"/>
      <c r="N495" s="178"/>
      <c r="O495" s="178"/>
      <c r="P495" s="178"/>
      <c r="Q495" s="178"/>
      <c r="R495" s="178"/>
      <c r="S495" s="178"/>
      <c r="T495" s="178"/>
      <c r="U495" s="178"/>
      <c r="V495" s="178"/>
      <c r="W495" s="178"/>
      <c r="X495" s="178"/>
      <c r="Y495" s="178"/>
      <c r="Z495" s="178"/>
      <c r="AA495" s="178"/>
      <c r="AB495" s="178"/>
      <c r="AC495" s="178"/>
      <c r="AD495" s="178"/>
      <c r="AE495" s="178"/>
      <c r="AF495" s="178"/>
      <c r="AG495" s="178"/>
      <c r="AH495" s="178"/>
      <c r="AI495" s="178"/>
      <c r="AJ495" s="178"/>
      <c r="AK495" s="178"/>
      <c r="AL495" s="178"/>
      <c r="AM495" s="178"/>
      <c r="AN495" s="178"/>
      <c r="AO495" s="178"/>
      <c r="AP495" s="178"/>
      <c r="AQ495" s="178"/>
      <c r="AR495" s="178"/>
      <c r="AS495" s="178"/>
      <c r="AT495" s="178"/>
      <c r="AU495" s="178"/>
      <c r="AV495" s="178"/>
      <c r="AW495" s="178"/>
      <c r="AX495" s="178"/>
      <c r="AY495" s="178"/>
      <c r="AZ495" s="178"/>
      <c r="BA495" s="178"/>
      <c r="BB495" s="178"/>
      <c r="BC495" s="178"/>
    </row>
    <row r="496" ht="15.75" customHeight="1">
      <c r="A496" s="178"/>
      <c r="B496" s="178"/>
      <c r="C496" s="178"/>
      <c r="D496" s="178"/>
      <c r="E496" s="178"/>
      <c r="F496" s="178"/>
      <c r="G496" s="178"/>
      <c r="H496" s="178"/>
      <c r="I496" s="178"/>
      <c r="J496" s="178"/>
      <c r="K496" s="178"/>
      <c r="L496" s="178"/>
      <c r="M496" s="178"/>
      <c r="N496" s="178"/>
      <c r="O496" s="178"/>
      <c r="P496" s="178"/>
      <c r="Q496" s="178"/>
      <c r="R496" s="178"/>
      <c r="S496" s="178"/>
      <c r="T496" s="178"/>
      <c r="U496" s="178"/>
      <c r="V496" s="178"/>
      <c r="W496" s="178"/>
      <c r="X496" s="178"/>
      <c r="Y496" s="178"/>
      <c r="Z496" s="178"/>
      <c r="AA496" s="178"/>
      <c r="AB496" s="178"/>
      <c r="AC496" s="178"/>
      <c r="AD496" s="178"/>
      <c r="AE496" s="178"/>
      <c r="AF496" s="178"/>
      <c r="AG496" s="178"/>
      <c r="AH496" s="178"/>
      <c r="AI496" s="178"/>
      <c r="AJ496" s="178"/>
      <c r="AK496" s="178"/>
      <c r="AL496" s="178"/>
      <c r="AM496" s="178"/>
      <c r="AN496" s="178"/>
      <c r="AO496" s="178"/>
      <c r="AP496" s="178"/>
      <c r="AQ496" s="178"/>
      <c r="AR496" s="178"/>
      <c r="AS496" s="178"/>
      <c r="AT496" s="178"/>
      <c r="AU496" s="178"/>
      <c r="AV496" s="178"/>
      <c r="AW496" s="178"/>
      <c r="AX496" s="178"/>
      <c r="AY496" s="178"/>
      <c r="AZ496" s="178"/>
      <c r="BA496" s="178"/>
      <c r="BB496" s="178"/>
      <c r="BC496" s="178"/>
    </row>
    <row r="497" ht="15.75" customHeight="1">
      <c r="A497" s="178"/>
      <c r="B497" s="178"/>
      <c r="C497" s="178"/>
      <c r="D497" s="178"/>
      <c r="E497" s="178"/>
      <c r="F497" s="178"/>
      <c r="G497" s="178"/>
      <c r="H497" s="178"/>
      <c r="I497" s="178"/>
      <c r="J497" s="178"/>
      <c r="K497" s="178"/>
      <c r="L497" s="178"/>
      <c r="M497" s="178"/>
      <c r="N497" s="178"/>
      <c r="O497" s="178"/>
      <c r="P497" s="178"/>
      <c r="Q497" s="178"/>
      <c r="R497" s="178"/>
      <c r="S497" s="178"/>
      <c r="T497" s="178"/>
      <c r="U497" s="178"/>
      <c r="V497" s="178"/>
      <c r="W497" s="178"/>
      <c r="X497" s="178"/>
      <c r="Y497" s="178"/>
      <c r="Z497" s="178"/>
      <c r="AA497" s="178"/>
      <c r="AB497" s="178"/>
      <c r="AC497" s="178"/>
      <c r="AD497" s="178"/>
      <c r="AE497" s="178"/>
      <c r="AF497" s="178"/>
      <c r="AG497" s="178"/>
      <c r="AH497" s="178"/>
      <c r="AI497" s="178"/>
      <c r="AJ497" s="178"/>
      <c r="AK497" s="178"/>
      <c r="AL497" s="178"/>
      <c r="AM497" s="178"/>
      <c r="AN497" s="178"/>
      <c r="AO497" s="178"/>
      <c r="AP497" s="178"/>
      <c r="AQ497" s="178"/>
      <c r="AR497" s="178"/>
      <c r="AS497" s="178"/>
      <c r="AT497" s="178"/>
      <c r="AU497" s="178"/>
      <c r="AV497" s="178"/>
      <c r="AW497" s="178"/>
      <c r="AX497" s="178"/>
      <c r="AY497" s="178"/>
      <c r="AZ497" s="178"/>
      <c r="BA497" s="178"/>
      <c r="BB497" s="178"/>
      <c r="BC497" s="178"/>
    </row>
    <row r="498" ht="15.75" customHeight="1">
      <c r="A498" s="178"/>
      <c r="B498" s="178"/>
      <c r="C498" s="178"/>
      <c r="D498" s="178"/>
      <c r="E498" s="178"/>
      <c r="F498" s="178"/>
      <c r="G498" s="178"/>
      <c r="H498" s="178"/>
      <c r="I498" s="178"/>
      <c r="J498" s="178"/>
      <c r="K498" s="178"/>
      <c r="L498" s="178"/>
      <c r="M498" s="178"/>
      <c r="N498" s="178"/>
      <c r="O498" s="178"/>
      <c r="P498" s="178"/>
      <c r="Q498" s="178"/>
      <c r="R498" s="178"/>
      <c r="S498" s="178"/>
      <c r="T498" s="178"/>
      <c r="U498" s="178"/>
      <c r="V498" s="178"/>
      <c r="W498" s="178"/>
      <c r="X498" s="178"/>
      <c r="Y498" s="178"/>
      <c r="Z498" s="178"/>
      <c r="AA498" s="178"/>
      <c r="AB498" s="178"/>
      <c r="AC498" s="178"/>
      <c r="AD498" s="178"/>
      <c r="AE498" s="178"/>
      <c r="AF498" s="178"/>
      <c r="AG498" s="178"/>
      <c r="AH498" s="178"/>
      <c r="AI498" s="178"/>
      <c r="AJ498" s="178"/>
      <c r="AK498" s="178"/>
      <c r="AL498" s="178"/>
      <c r="AM498" s="178"/>
      <c r="AN498" s="178"/>
      <c r="AO498" s="178"/>
      <c r="AP498" s="178"/>
      <c r="AQ498" s="178"/>
      <c r="AR498" s="178"/>
      <c r="AS498" s="178"/>
      <c r="AT498" s="178"/>
      <c r="AU498" s="178"/>
      <c r="AV498" s="178"/>
      <c r="AW498" s="178"/>
      <c r="AX498" s="178"/>
      <c r="AY498" s="178"/>
      <c r="AZ498" s="178"/>
      <c r="BA498" s="178"/>
      <c r="BB498" s="178"/>
      <c r="BC498" s="178"/>
    </row>
    <row r="499" ht="15.75" customHeight="1">
      <c r="A499" s="178"/>
      <c r="B499" s="178"/>
      <c r="C499" s="178"/>
      <c r="D499" s="178"/>
      <c r="E499" s="178"/>
      <c r="F499" s="178"/>
      <c r="G499" s="178"/>
      <c r="H499" s="178"/>
      <c r="I499" s="178"/>
      <c r="J499" s="178"/>
      <c r="K499" s="178"/>
      <c r="L499" s="178"/>
      <c r="M499" s="178"/>
      <c r="N499" s="178"/>
      <c r="O499" s="178"/>
      <c r="P499" s="178"/>
      <c r="Q499" s="178"/>
      <c r="R499" s="178"/>
      <c r="S499" s="178"/>
      <c r="T499" s="178"/>
      <c r="U499" s="178"/>
      <c r="V499" s="178"/>
      <c r="W499" s="178"/>
      <c r="X499" s="178"/>
      <c r="Y499" s="178"/>
      <c r="Z499" s="178"/>
      <c r="AA499" s="178"/>
      <c r="AB499" s="178"/>
      <c r="AC499" s="178"/>
      <c r="AD499" s="178"/>
      <c r="AE499" s="178"/>
      <c r="AF499" s="178"/>
      <c r="AG499" s="178"/>
      <c r="AH499" s="178"/>
      <c r="AI499" s="178"/>
      <c r="AJ499" s="178"/>
      <c r="AK499" s="178"/>
      <c r="AL499" s="178"/>
      <c r="AM499" s="178"/>
      <c r="AN499" s="178"/>
      <c r="AO499" s="178"/>
      <c r="AP499" s="178"/>
      <c r="AQ499" s="178"/>
      <c r="AR499" s="178"/>
      <c r="AS499" s="178"/>
      <c r="AT499" s="178"/>
      <c r="AU499" s="178"/>
      <c r="AV499" s="178"/>
      <c r="AW499" s="178"/>
      <c r="AX499" s="178"/>
      <c r="AY499" s="178"/>
      <c r="AZ499" s="178"/>
      <c r="BA499" s="178"/>
      <c r="BB499" s="178"/>
      <c r="BC499" s="178"/>
    </row>
    <row r="500" ht="15.75" customHeight="1">
      <c r="A500" s="178"/>
      <c r="B500" s="178"/>
      <c r="C500" s="178"/>
      <c r="D500" s="178"/>
      <c r="E500" s="178"/>
      <c r="F500" s="178"/>
      <c r="G500" s="178"/>
      <c r="H500" s="178"/>
      <c r="I500" s="178"/>
      <c r="J500" s="178"/>
      <c r="K500" s="178"/>
      <c r="L500" s="178"/>
      <c r="M500" s="178"/>
      <c r="N500" s="178"/>
      <c r="O500" s="178"/>
      <c r="P500" s="178"/>
      <c r="Q500" s="178"/>
      <c r="R500" s="178"/>
      <c r="S500" s="178"/>
      <c r="T500" s="178"/>
      <c r="U500" s="178"/>
      <c r="V500" s="178"/>
      <c r="W500" s="178"/>
      <c r="X500" s="178"/>
      <c r="Y500" s="178"/>
      <c r="Z500" s="178"/>
      <c r="AA500" s="178"/>
      <c r="AB500" s="178"/>
      <c r="AC500" s="178"/>
      <c r="AD500" s="178"/>
      <c r="AE500" s="178"/>
      <c r="AF500" s="178"/>
      <c r="AG500" s="178"/>
      <c r="AH500" s="178"/>
      <c r="AI500" s="178"/>
      <c r="AJ500" s="178"/>
      <c r="AK500" s="178"/>
      <c r="AL500" s="178"/>
      <c r="AM500" s="178"/>
      <c r="AN500" s="178"/>
      <c r="AO500" s="178"/>
      <c r="AP500" s="178"/>
      <c r="AQ500" s="178"/>
      <c r="AR500" s="178"/>
      <c r="AS500" s="178"/>
      <c r="AT500" s="178"/>
      <c r="AU500" s="178"/>
      <c r="AV500" s="178"/>
      <c r="AW500" s="178"/>
      <c r="AX500" s="178"/>
      <c r="AY500" s="178"/>
      <c r="AZ500" s="178"/>
      <c r="BA500" s="178"/>
      <c r="BB500" s="178"/>
      <c r="BC500" s="178"/>
    </row>
    <row r="501" ht="15.75" customHeight="1">
      <c r="A501" s="178"/>
      <c r="B501" s="178"/>
      <c r="C501" s="178"/>
      <c r="D501" s="178"/>
      <c r="E501" s="178"/>
      <c r="F501" s="178"/>
      <c r="G501" s="178"/>
      <c r="H501" s="178"/>
      <c r="I501" s="178"/>
      <c r="J501" s="178"/>
      <c r="K501" s="178"/>
      <c r="L501" s="178"/>
      <c r="M501" s="178"/>
      <c r="N501" s="178"/>
      <c r="O501" s="178"/>
      <c r="P501" s="178"/>
      <c r="Q501" s="178"/>
      <c r="R501" s="178"/>
      <c r="S501" s="178"/>
      <c r="T501" s="178"/>
      <c r="U501" s="178"/>
      <c r="V501" s="178"/>
      <c r="W501" s="178"/>
      <c r="X501" s="178"/>
      <c r="Y501" s="178"/>
      <c r="Z501" s="178"/>
      <c r="AA501" s="178"/>
      <c r="AB501" s="178"/>
      <c r="AC501" s="178"/>
      <c r="AD501" s="178"/>
      <c r="AE501" s="178"/>
      <c r="AF501" s="178"/>
      <c r="AG501" s="178"/>
      <c r="AH501" s="178"/>
      <c r="AI501" s="178"/>
      <c r="AJ501" s="178"/>
      <c r="AK501" s="178"/>
      <c r="AL501" s="178"/>
      <c r="AM501" s="178"/>
      <c r="AN501" s="178"/>
      <c r="AO501" s="178"/>
      <c r="AP501" s="178"/>
      <c r="AQ501" s="178"/>
      <c r="AR501" s="178"/>
      <c r="AS501" s="178"/>
      <c r="AT501" s="178"/>
      <c r="AU501" s="178"/>
      <c r="AV501" s="178"/>
      <c r="AW501" s="178"/>
      <c r="AX501" s="178"/>
      <c r="AY501" s="178"/>
      <c r="AZ501" s="178"/>
      <c r="BA501" s="178"/>
      <c r="BB501" s="178"/>
      <c r="BC501" s="178"/>
    </row>
    <row r="502" ht="15.75" customHeight="1">
      <c r="A502" s="178"/>
      <c r="B502" s="178"/>
      <c r="C502" s="178"/>
      <c r="D502" s="178"/>
      <c r="E502" s="178"/>
      <c r="F502" s="178"/>
      <c r="G502" s="178"/>
      <c r="H502" s="178"/>
      <c r="I502" s="178"/>
      <c r="J502" s="178"/>
      <c r="K502" s="178"/>
      <c r="L502" s="178"/>
      <c r="M502" s="178"/>
      <c r="N502" s="178"/>
      <c r="O502" s="178"/>
      <c r="P502" s="178"/>
      <c r="Q502" s="178"/>
      <c r="R502" s="178"/>
      <c r="S502" s="178"/>
      <c r="T502" s="178"/>
      <c r="U502" s="178"/>
      <c r="V502" s="178"/>
      <c r="W502" s="178"/>
      <c r="X502" s="178"/>
      <c r="Y502" s="178"/>
      <c r="Z502" s="178"/>
      <c r="AA502" s="178"/>
      <c r="AB502" s="178"/>
      <c r="AC502" s="178"/>
      <c r="AD502" s="178"/>
      <c r="AE502" s="178"/>
      <c r="AF502" s="178"/>
      <c r="AG502" s="178"/>
      <c r="AH502" s="178"/>
      <c r="AI502" s="178"/>
      <c r="AJ502" s="178"/>
      <c r="AK502" s="178"/>
      <c r="AL502" s="178"/>
      <c r="AM502" s="178"/>
      <c r="AN502" s="178"/>
      <c r="AO502" s="178"/>
      <c r="AP502" s="178"/>
      <c r="AQ502" s="178"/>
      <c r="AR502" s="178"/>
      <c r="AS502" s="178"/>
      <c r="AT502" s="178"/>
      <c r="AU502" s="178"/>
      <c r="AV502" s="178"/>
      <c r="AW502" s="178"/>
      <c r="AX502" s="178"/>
      <c r="AY502" s="178"/>
      <c r="AZ502" s="178"/>
      <c r="BA502" s="178"/>
      <c r="BB502" s="178"/>
      <c r="BC502" s="178"/>
    </row>
    <row r="503" ht="15.75" customHeight="1">
      <c r="A503" s="178"/>
      <c r="B503" s="178"/>
      <c r="C503" s="178"/>
      <c r="D503" s="178"/>
      <c r="E503" s="178"/>
      <c r="F503" s="178"/>
      <c r="G503" s="178"/>
      <c r="H503" s="178"/>
      <c r="I503" s="178"/>
      <c r="J503" s="178"/>
      <c r="K503" s="178"/>
      <c r="L503" s="178"/>
      <c r="M503" s="178"/>
      <c r="N503" s="178"/>
      <c r="O503" s="178"/>
      <c r="P503" s="178"/>
      <c r="Q503" s="178"/>
      <c r="R503" s="178"/>
      <c r="S503" s="178"/>
      <c r="T503" s="178"/>
      <c r="U503" s="178"/>
      <c r="V503" s="178"/>
      <c r="W503" s="178"/>
      <c r="X503" s="178"/>
      <c r="Y503" s="178"/>
      <c r="Z503" s="178"/>
      <c r="AA503" s="178"/>
      <c r="AB503" s="178"/>
      <c r="AC503" s="178"/>
      <c r="AD503" s="178"/>
      <c r="AE503" s="178"/>
      <c r="AF503" s="178"/>
      <c r="AG503" s="178"/>
      <c r="AH503" s="178"/>
      <c r="AI503" s="178"/>
      <c r="AJ503" s="178"/>
      <c r="AK503" s="178"/>
      <c r="AL503" s="178"/>
      <c r="AM503" s="178"/>
      <c r="AN503" s="178"/>
      <c r="AO503" s="178"/>
      <c r="AP503" s="178"/>
      <c r="AQ503" s="178"/>
      <c r="AR503" s="178"/>
      <c r="AS503" s="178"/>
      <c r="AT503" s="178"/>
      <c r="AU503" s="178"/>
      <c r="AV503" s="178"/>
      <c r="AW503" s="178"/>
      <c r="AX503" s="178"/>
      <c r="AY503" s="178"/>
      <c r="AZ503" s="178"/>
      <c r="BA503" s="178"/>
      <c r="BB503" s="178"/>
      <c r="BC503" s="178"/>
    </row>
    <row r="504" ht="15.75" customHeight="1">
      <c r="A504" s="178"/>
      <c r="B504" s="178"/>
      <c r="C504" s="178"/>
      <c r="D504" s="178"/>
      <c r="E504" s="178"/>
      <c r="F504" s="178"/>
      <c r="G504" s="178"/>
      <c r="H504" s="178"/>
      <c r="I504" s="178"/>
      <c r="J504" s="178"/>
      <c r="K504" s="178"/>
      <c r="L504" s="178"/>
      <c r="M504" s="178"/>
      <c r="N504" s="178"/>
      <c r="O504" s="178"/>
      <c r="P504" s="178"/>
      <c r="Q504" s="178"/>
      <c r="R504" s="178"/>
      <c r="S504" s="178"/>
      <c r="T504" s="178"/>
      <c r="U504" s="178"/>
      <c r="V504" s="178"/>
      <c r="W504" s="178"/>
      <c r="X504" s="178"/>
      <c r="Y504" s="178"/>
      <c r="Z504" s="178"/>
      <c r="AA504" s="178"/>
      <c r="AB504" s="178"/>
      <c r="AC504" s="178"/>
      <c r="AD504" s="178"/>
      <c r="AE504" s="178"/>
      <c r="AF504" s="178"/>
      <c r="AG504" s="178"/>
      <c r="AH504" s="178"/>
      <c r="AI504" s="178"/>
      <c r="AJ504" s="178"/>
      <c r="AK504" s="178"/>
      <c r="AL504" s="178"/>
      <c r="AM504" s="178"/>
      <c r="AN504" s="178"/>
      <c r="AO504" s="178"/>
      <c r="AP504" s="178"/>
      <c r="AQ504" s="178"/>
      <c r="AR504" s="178"/>
      <c r="AS504" s="178"/>
      <c r="AT504" s="178"/>
      <c r="AU504" s="178"/>
      <c r="AV504" s="178"/>
      <c r="AW504" s="178"/>
      <c r="AX504" s="178"/>
      <c r="AY504" s="178"/>
      <c r="AZ504" s="178"/>
      <c r="BA504" s="178"/>
      <c r="BB504" s="178"/>
      <c r="BC504" s="178"/>
    </row>
    <row r="505" ht="15.75" customHeight="1">
      <c r="A505" s="178"/>
      <c r="B505" s="178"/>
      <c r="C505" s="178"/>
      <c r="D505" s="178"/>
      <c r="E505" s="178"/>
      <c r="F505" s="178"/>
      <c r="G505" s="178"/>
      <c r="H505" s="178"/>
      <c r="I505" s="178"/>
      <c r="J505" s="178"/>
      <c r="K505" s="178"/>
      <c r="L505" s="178"/>
      <c r="M505" s="178"/>
      <c r="N505" s="178"/>
      <c r="O505" s="178"/>
      <c r="P505" s="178"/>
      <c r="Q505" s="178"/>
      <c r="R505" s="178"/>
      <c r="S505" s="178"/>
      <c r="T505" s="178"/>
      <c r="U505" s="178"/>
      <c r="V505" s="178"/>
      <c r="W505" s="178"/>
      <c r="X505" s="178"/>
      <c r="Y505" s="178"/>
      <c r="Z505" s="178"/>
      <c r="AA505" s="178"/>
      <c r="AB505" s="178"/>
      <c r="AC505" s="178"/>
      <c r="AD505" s="178"/>
      <c r="AE505" s="178"/>
      <c r="AF505" s="178"/>
      <c r="AG505" s="178"/>
      <c r="AH505" s="178"/>
      <c r="AI505" s="178"/>
      <c r="AJ505" s="178"/>
      <c r="AK505" s="178"/>
      <c r="AL505" s="178"/>
      <c r="AM505" s="178"/>
      <c r="AN505" s="178"/>
      <c r="AO505" s="178"/>
      <c r="AP505" s="178"/>
      <c r="AQ505" s="178"/>
      <c r="AR505" s="178"/>
      <c r="AS505" s="178"/>
      <c r="AT505" s="178"/>
      <c r="AU505" s="178"/>
      <c r="AV505" s="178"/>
      <c r="AW505" s="178"/>
      <c r="AX505" s="178"/>
      <c r="AY505" s="178"/>
      <c r="AZ505" s="178"/>
      <c r="BA505" s="178"/>
      <c r="BB505" s="178"/>
      <c r="BC505" s="178"/>
    </row>
    <row r="506" ht="15.75" customHeight="1">
      <c r="A506" s="178"/>
      <c r="B506" s="178"/>
      <c r="C506" s="178"/>
      <c r="D506" s="178"/>
      <c r="E506" s="178"/>
      <c r="F506" s="178"/>
      <c r="G506" s="178"/>
      <c r="H506" s="178"/>
      <c r="I506" s="178"/>
      <c r="J506" s="178"/>
      <c r="K506" s="178"/>
      <c r="L506" s="178"/>
      <c r="M506" s="178"/>
      <c r="N506" s="178"/>
      <c r="O506" s="178"/>
      <c r="P506" s="178"/>
      <c r="Q506" s="178"/>
      <c r="R506" s="178"/>
      <c r="S506" s="178"/>
      <c r="T506" s="178"/>
      <c r="U506" s="178"/>
      <c r="V506" s="178"/>
      <c r="W506" s="178"/>
      <c r="X506" s="178"/>
      <c r="Y506" s="178"/>
      <c r="Z506" s="178"/>
      <c r="AA506" s="178"/>
      <c r="AB506" s="178"/>
      <c r="AC506" s="178"/>
      <c r="AD506" s="178"/>
      <c r="AE506" s="178"/>
      <c r="AF506" s="178"/>
      <c r="AG506" s="178"/>
      <c r="AH506" s="178"/>
      <c r="AI506" s="178"/>
      <c r="AJ506" s="178"/>
      <c r="AK506" s="178"/>
      <c r="AL506" s="178"/>
      <c r="AM506" s="178"/>
      <c r="AN506" s="178"/>
      <c r="AO506" s="178"/>
      <c r="AP506" s="178"/>
      <c r="AQ506" s="178"/>
      <c r="AR506" s="178"/>
      <c r="AS506" s="178"/>
      <c r="AT506" s="178"/>
      <c r="AU506" s="178"/>
      <c r="AV506" s="178"/>
      <c r="AW506" s="178"/>
      <c r="AX506" s="178"/>
      <c r="AY506" s="178"/>
      <c r="AZ506" s="178"/>
      <c r="BA506" s="178"/>
      <c r="BB506" s="178"/>
      <c r="BC506" s="178"/>
    </row>
    <row r="507" ht="15.75" customHeight="1">
      <c r="A507" s="178"/>
      <c r="B507" s="178"/>
      <c r="C507" s="178"/>
      <c r="D507" s="178"/>
      <c r="E507" s="178"/>
      <c r="F507" s="178"/>
      <c r="G507" s="178"/>
      <c r="H507" s="178"/>
      <c r="I507" s="178"/>
      <c r="J507" s="178"/>
      <c r="K507" s="178"/>
      <c r="L507" s="178"/>
      <c r="M507" s="178"/>
      <c r="N507" s="178"/>
      <c r="O507" s="178"/>
      <c r="P507" s="178"/>
      <c r="Q507" s="178"/>
      <c r="R507" s="178"/>
      <c r="S507" s="178"/>
      <c r="T507" s="178"/>
      <c r="U507" s="178"/>
      <c r="V507" s="178"/>
      <c r="W507" s="178"/>
      <c r="X507" s="178"/>
      <c r="Y507" s="178"/>
      <c r="Z507" s="178"/>
      <c r="AA507" s="178"/>
      <c r="AB507" s="178"/>
      <c r="AC507" s="178"/>
      <c r="AD507" s="178"/>
      <c r="AE507" s="178"/>
      <c r="AF507" s="178"/>
      <c r="AG507" s="178"/>
      <c r="AH507" s="178"/>
      <c r="AI507" s="178"/>
      <c r="AJ507" s="178"/>
      <c r="AK507" s="178"/>
      <c r="AL507" s="178"/>
      <c r="AM507" s="178"/>
      <c r="AN507" s="178"/>
      <c r="AO507" s="178"/>
      <c r="AP507" s="178"/>
      <c r="AQ507" s="178"/>
      <c r="AR507" s="178"/>
      <c r="AS507" s="178"/>
      <c r="AT507" s="178"/>
      <c r="AU507" s="178"/>
      <c r="AV507" s="178"/>
      <c r="AW507" s="178"/>
      <c r="AX507" s="178"/>
      <c r="AY507" s="178"/>
      <c r="AZ507" s="178"/>
      <c r="BA507" s="178"/>
      <c r="BB507" s="178"/>
      <c r="BC507" s="178"/>
    </row>
    <row r="508" ht="15.75" customHeight="1">
      <c r="A508" s="178"/>
      <c r="B508" s="178"/>
      <c r="C508" s="178"/>
      <c r="D508" s="178"/>
      <c r="E508" s="178"/>
      <c r="F508" s="178"/>
      <c r="G508" s="178"/>
      <c r="H508" s="178"/>
      <c r="I508" s="178"/>
      <c r="J508" s="178"/>
      <c r="K508" s="178"/>
      <c r="L508" s="178"/>
      <c r="M508" s="178"/>
      <c r="N508" s="178"/>
      <c r="O508" s="178"/>
      <c r="P508" s="178"/>
      <c r="Q508" s="178"/>
      <c r="R508" s="178"/>
      <c r="S508" s="178"/>
      <c r="T508" s="178"/>
      <c r="U508" s="178"/>
      <c r="V508" s="178"/>
      <c r="W508" s="178"/>
      <c r="X508" s="178"/>
      <c r="Y508" s="178"/>
      <c r="Z508" s="178"/>
      <c r="AA508" s="178"/>
      <c r="AB508" s="178"/>
      <c r="AC508" s="178"/>
      <c r="AD508" s="178"/>
      <c r="AE508" s="178"/>
      <c r="AF508" s="178"/>
      <c r="AG508" s="178"/>
      <c r="AH508" s="178"/>
      <c r="AI508" s="178"/>
      <c r="AJ508" s="178"/>
      <c r="AK508" s="178"/>
      <c r="AL508" s="178"/>
      <c r="AM508" s="178"/>
      <c r="AN508" s="178"/>
      <c r="AO508" s="178"/>
      <c r="AP508" s="178"/>
      <c r="AQ508" s="178"/>
      <c r="AR508" s="178"/>
      <c r="AS508" s="178"/>
      <c r="AT508" s="178"/>
      <c r="AU508" s="178"/>
      <c r="AV508" s="178"/>
      <c r="AW508" s="178"/>
      <c r="AX508" s="178"/>
      <c r="AY508" s="178"/>
      <c r="AZ508" s="178"/>
      <c r="BA508" s="178"/>
      <c r="BB508" s="178"/>
      <c r="BC508" s="178"/>
    </row>
    <row r="509" ht="15.75" customHeight="1">
      <c r="A509" s="178"/>
      <c r="B509" s="178"/>
      <c r="C509" s="178"/>
      <c r="D509" s="178"/>
      <c r="E509" s="178"/>
      <c r="F509" s="178"/>
      <c r="G509" s="178"/>
      <c r="H509" s="178"/>
      <c r="I509" s="178"/>
      <c r="J509" s="178"/>
      <c r="K509" s="178"/>
      <c r="L509" s="178"/>
      <c r="M509" s="178"/>
      <c r="N509" s="178"/>
      <c r="O509" s="178"/>
      <c r="P509" s="178"/>
      <c r="Q509" s="178"/>
      <c r="R509" s="178"/>
      <c r="S509" s="178"/>
      <c r="T509" s="178"/>
      <c r="U509" s="178"/>
      <c r="V509" s="178"/>
      <c r="W509" s="178"/>
      <c r="X509" s="178"/>
      <c r="Y509" s="178"/>
      <c r="Z509" s="178"/>
      <c r="AA509" s="178"/>
      <c r="AB509" s="178"/>
      <c r="AC509" s="178"/>
      <c r="AD509" s="178"/>
      <c r="AE509" s="178"/>
      <c r="AF509" s="178"/>
      <c r="AG509" s="178"/>
      <c r="AH509" s="178"/>
      <c r="AI509" s="178"/>
      <c r="AJ509" s="178"/>
      <c r="AK509" s="178"/>
      <c r="AL509" s="178"/>
      <c r="AM509" s="178"/>
      <c r="AN509" s="178"/>
      <c r="AO509" s="178"/>
      <c r="AP509" s="178"/>
      <c r="AQ509" s="178"/>
      <c r="AR509" s="178"/>
      <c r="AS509" s="178"/>
      <c r="AT509" s="178"/>
      <c r="AU509" s="178"/>
      <c r="AV509" s="178"/>
      <c r="AW509" s="178"/>
      <c r="AX509" s="178"/>
      <c r="AY509" s="178"/>
      <c r="AZ509" s="178"/>
      <c r="BA509" s="178"/>
      <c r="BB509" s="178"/>
      <c r="BC509" s="178"/>
    </row>
    <row r="510" ht="15.75" customHeight="1">
      <c r="A510" s="178"/>
      <c r="B510" s="178"/>
      <c r="C510" s="178"/>
      <c r="D510" s="178"/>
      <c r="E510" s="178"/>
      <c r="F510" s="178"/>
      <c r="G510" s="178"/>
      <c r="H510" s="178"/>
      <c r="I510" s="178"/>
      <c r="J510" s="178"/>
      <c r="K510" s="178"/>
      <c r="L510" s="178"/>
      <c r="M510" s="178"/>
      <c r="N510" s="178"/>
      <c r="O510" s="178"/>
      <c r="P510" s="178"/>
      <c r="Q510" s="178"/>
      <c r="R510" s="178"/>
      <c r="S510" s="178"/>
      <c r="T510" s="178"/>
      <c r="U510" s="178"/>
      <c r="V510" s="178"/>
      <c r="W510" s="178"/>
      <c r="X510" s="178"/>
      <c r="Y510" s="178"/>
      <c r="Z510" s="178"/>
      <c r="AA510" s="178"/>
      <c r="AB510" s="178"/>
      <c r="AC510" s="178"/>
      <c r="AD510" s="178"/>
      <c r="AE510" s="178"/>
      <c r="AF510" s="178"/>
      <c r="AG510" s="178"/>
      <c r="AH510" s="178"/>
      <c r="AI510" s="178"/>
      <c r="AJ510" s="178"/>
      <c r="AK510" s="178"/>
      <c r="AL510" s="178"/>
      <c r="AM510" s="178"/>
      <c r="AN510" s="178"/>
      <c r="AO510" s="178"/>
      <c r="AP510" s="178"/>
      <c r="AQ510" s="178"/>
      <c r="AR510" s="178"/>
      <c r="AS510" s="178"/>
      <c r="AT510" s="178"/>
      <c r="AU510" s="178"/>
      <c r="AV510" s="178"/>
      <c r="AW510" s="178"/>
      <c r="AX510" s="178"/>
      <c r="AY510" s="178"/>
      <c r="AZ510" s="178"/>
      <c r="BA510" s="178"/>
      <c r="BB510" s="178"/>
      <c r="BC510" s="178"/>
    </row>
    <row r="511" ht="15.75" customHeight="1">
      <c r="A511" s="178"/>
      <c r="B511" s="178"/>
      <c r="C511" s="178"/>
      <c r="D511" s="178"/>
      <c r="E511" s="178"/>
      <c r="F511" s="178"/>
      <c r="G511" s="178"/>
      <c r="H511" s="178"/>
      <c r="I511" s="178"/>
      <c r="J511" s="178"/>
      <c r="K511" s="178"/>
      <c r="L511" s="178"/>
      <c r="M511" s="178"/>
      <c r="N511" s="178"/>
      <c r="O511" s="178"/>
      <c r="P511" s="178"/>
      <c r="Q511" s="178"/>
      <c r="R511" s="178"/>
      <c r="S511" s="178"/>
      <c r="T511" s="178"/>
      <c r="U511" s="178"/>
      <c r="V511" s="178"/>
      <c r="W511" s="178"/>
      <c r="X511" s="178"/>
      <c r="Y511" s="178"/>
      <c r="Z511" s="178"/>
      <c r="AA511" s="178"/>
      <c r="AB511" s="178"/>
      <c r="AC511" s="178"/>
      <c r="AD511" s="178"/>
      <c r="AE511" s="178"/>
      <c r="AF511" s="178"/>
      <c r="AG511" s="178"/>
      <c r="AH511" s="178"/>
      <c r="AI511" s="178"/>
      <c r="AJ511" s="178"/>
      <c r="AK511" s="178"/>
      <c r="AL511" s="178"/>
      <c r="AM511" s="178"/>
      <c r="AN511" s="178"/>
      <c r="AO511" s="178"/>
      <c r="AP511" s="178"/>
      <c r="AQ511" s="178"/>
      <c r="AR511" s="178"/>
      <c r="AS511" s="178"/>
      <c r="AT511" s="178"/>
      <c r="AU511" s="178"/>
      <c r="AV511" s="178"/>
      <c r="AW511" s="178"/>
      <c r="AX511" s="178"/>
      <c r="AY511" s="178"/>
      <c r="AZ511" s="178"/>
      <c r="BA511" s="178"/>
      <c r="BB511" s="178"/>
      <c r="BC511" s="178"/>
    </row>
    <row r="512" ht="15.75" customHeight="1">
      <c r="A512" s="178"/>
      <c r="B512" s="178"/>
      <c r="C512" s="178"/>
      <c r="D512" s="178"/>
      <c r="E512" s="178"/>
      <c r="F512" s="178"/>
      <c r="G512" s="178"/>
      <c r="H512" s="178"/>
      <c r="I512" s="178"/>
      <c r="J512" s="178"/>
      <c r="K512" s="178"/>
      <c r="L512" s="178"/>
      <c r="M512" s="178"/>
      <c r="N512" s="178"/>
      <c r="O512" s="178"/>
      <c r="P512" s="178"/>
      <c r="Q512" s="178"/>
      <c r="R512" s="178"/>
      <c r="S512" s="178"/>
      <c r="T512" s="178"/>
      <c r="U512" s="178"/>
      <c r="V512" s="178"/>
      <c r="W512" s="178"/>
      <c r="X512" s="178"/>
      <c r="Y512" s="178"/>
      <c r="Z512" s="178"/>
      <c r="AA512" s="178"/>
      <c r="AB512" s="178"/>
      <c r="AC512" s="178"/>
      <c r="AD512" s="178"/>
      <c r="AE512" s="178"/>
      <c r="AF512" s="178"/>
      <c r="AG512" s="178"/>
      <c r="AH512" s="178"/>
      <c r="AI512" s="178"/>
      <c r="AJ512" s="178"/>
      <c r="AK512" s="178"/>
      <c r="AL512" s="178"/>
      <c r="AM512" s="178"/>
      <c r="AN512" s="178"/>
      <c r="AO512" s="178"/>
      <c r="AP512" s="178"/>
      <c r="AQ512" s="178"/>
      <c r="AR512" s="178"/>
      <c r="AS512" s="178"/>
      <c r="AT512" s="178"/>
      <c r="AU512" s="178"/>
      <c r="AV512" s="178"/>
      <c r="AW512" s="178"/>
      <c r="AX512" s="178"/>
      <c r="AY512" s="178"/>
      <c r="AZ512" s="178"/>
      <c r="BA512" s="178"/>
      <c r="BB512" s="178"/>
      <c r="BC512" s="178"/>
    </row>
    <row r="513" ht="15.75" customHeight="1">
      <c r="A513" s="178"/>
      <c r="B513" s="178"/>
      <c r="C513" s="178"/>
      <c r="D513" s="178"/>
      <c r="E513" s="178"/>
      <c r="F513" s="178"/>
      <c r="G513" s="178"/>
      <c r="H513" s="178"/>
      <c r="I513" s="178"/>
      <c r="J513" s="178"/>
      <c r="K513" s="178"/>
      <c r="L513" s="178"/>
      <c r="M513" s="178"/>
      <c r="N513" s="178"/>
      <c r="O513" s="178"/>
      <c r="P513" s="178"/>
      <c r="Q513" s="178"/>
      <c r="R513" s="178"/>
      <c r="S513" s="178"/>
      <c r="T513" s="178"/>
      <c r="U513" s="178"/>
      <c r="V513" s="178"/>
      <c r="W513" s="178"/>
      <c r="X513" s="178"/>
      <c r="Y513" s="178"/>
      <c r="Z513" s="178"/>
      <c r="AA513" s="178"/>
      <c r="AB513" s="178"/>
      <c r="AC513" s="178"/>
      <c r="AD513" s="178"/>
      <c r="AE513" s="178"/>
      <c r="AF513" s="178"/>
      <c r="AG513" s="178"/>
      <c r="AH513" s="178"/>
      <c r="AI513" s="178"/>
      <c r="AJ513" s="178"/>
      <c r="AK513" s="178"/>
      <c r="AL513" s="178"/>
      <c r="AM513" s="178"/>
      <c r="AN513" s="178"/>
      <c r="AO513" s="178"/>
      <c r="AP513" s="178"/>
      <c r="AQ513" s="178"/>
      <c r="AR513" s="178"/>
      <c r="AS513" s="178"/>
      <c r="AT513" s="178"/>
      <c r="AU513" s="178"/>
      <c r="AV513" s="178"/>
      <c r="AW513" s="178"/>
      <c r="AX513" s="178"/>
      <c r="AY513" s="178"/>
      <c r="AZ513" s="178"/>
      <c r="BA513" s="178"/>
      <c r="BB513" s="178"/>
      <c r="BC513" s="178"/>
    </row>
    <row r="514" ht="15.75" customHeight="1">
      <c r="A514" s="178"/>
      <c r="B514" s="178"/>
      <c r="C514" s="178"/>
      <c r="D514" s="178"/>
      <c r="E514" s="178"/>
      <c r="F514" s="178"/>
      <c r="G514" s="178"/>
      <c r="H514" s="178"/>
      <c r="I514" s="178"/>
      <c r="J514" s="178"/>
      <c r="K514" s="178"/>
      <c r="L514" s="178"/>
      <c r="M514" s="178"/>
      <c r="N514" s="178"/>
      <c r="O514" s="178"/>
      <c r="P514" s="178"/>
      <c r="Q514" s="178"/>
      <c r="R514" s="178"/>
      <c r="S514" s="178"/>
      <c r="T514" s="178"/>
      <c r="U514" s="178"/>
      <c r="V514" s="178"/>
      <c r="W514" s="178"/>
      <c r="X514" s="178"/>
      <c r="Y514" s="178"/>
      <c r="Z514" s="178"/>
      <c r="AA514" s="178"/>
      <c r="AB514" s="178"/>
      <c r="AC514" s="178"/>
      <c r="AD514" s="178"/>
      <c r="AE514" s="178"/>
      <c r="AF514" s="178"/>
      <c r="AG514" s="178"/>
      <c r="AH514" s="178"/>
      <c r="AI514" s="178"/>
      <c r="AJ514" s="178"/>
      <c r="AK514" s="178"/>
      <c r="AL514" s="178"/>
      <c r="AM514" s="178"/>
      <c r="AN514" s="178"/>
      <c r="AO514" s="178"/>
      <c r="AP514" s="178"/>
      <c r="AQ514" s="178"/>
      <c r="AR514" s="178"/>
      <c r="AS514" s="178"/>
      <c r="AT514" s="178"/>
      <c r="AU514" s="178"/>
      <c r="AV514" s="178"/>
      <c r="AW514" s="178"/>
      <c r="AX514" s="178"/>
      <c r="AY514" s="178"/>
      <c r="AZ514" s="178"/>
      <c r="BA514" s="178"/>
      <c r="BB514" s="178"/>
      <c r="BC514" s="178"/>
    </row>
    <row r="515" ht="15.75" customHeight="1">
      <c r="A515" s="178"/>
      <c r="B515" s="178"/>
      <c r="C515" s="178"/>
      <c r="D515" s="178"/>
      <c r="E515" s="178"/>
      <c r="F515" s="178"/>
      <c r="G515" s="178"/>
      <c r="H515" s="178"/>
      <c r="I515" s="178"/>
      <c r="J515" s="178"/>
      <c r="K515" s="178"/>
      <c r="L515" s="178"/>
      <c r="M515" s="178"/>
      <c r="N515" s="178"/>
      <c r="O515" s="178"/>
      <c r="P515" s="178"/>
      <c r="Q515" s="178"/>
      <c r="R515" s="178"/>
      <c r="S515" s="178"/>
      <c r="T515" s="178"/>
      <c r="U515" s="178"/>
      <c r="V515" s="178"/>
      <c r="W515" s="178"/>
      <c r="X515" s="178"/>
      <c r="Y515" s="178"/>
      <c r="Z515" s="178"/>
      <c r="AA515" s="178"/>
      <c r="AB515" s="178"/>
      <c r="AC515" s="178"/>
      <c r="AD515" s="178"/>
      <c r="AE515" s="178"/>
      <c r="AF515" s="178"/>
      <c r="AG515" s="178"/>
      <c r="AH515" s="178"/>
      <c r="AI515" s="178"/>
      <c r="AJ515" s="178"/>
      <c r="AK515" s="178"/>
      <c r="AL515" s="178"/>
      <c r="AM515" s="178"/>
      <c r="AN515" s="178"/>
      <c r="AO515" s="178"/>
      <c r="AP515" s="178"/>
      <c r="AQ515" s="178"/>
      <c r="AR515" s="178"/>
      <c r="AS515" s="178"/>
      <c r="AT515" s="178"/>
      <c r="AU515" s="178"/>
      <c r="AV515" s="178"/>
      <c r="AW515" s="178"/>
      <c r="AX515" s="178"/>
      <c r="AY515" s="178"/>
      <c r="AZ515" s="178"/>
      <c r="BA515" s="178"/>
      <c r="BB515" s="178"/>
      <c r="BC515" s="178"/>
    </row>
    <row r="516" ht="15.75" customHeight="1">
      <c r="A516" s="178"/>
      <c r="B516" s="178"/>
      <c r="C516" s="178"/>
      <c r="D516" s="178"/>
      <c r="E516" s="178"/>
      <c r="F516" s="178"/>
      <c r="G516" s="178"/>
      <c r="H516" s="178"/>
      <c r="I516" s="178"/>
      <c r="J516" s="178"/>
      <c r="K516" s="178"/>
      <c r="L516" s="178"/>
      <c r="M516" s="178"/>
      <c r="N516" s="178"/>
      <c r="O516" s="178"/>
      <c r="P516" s="178"/>
      <c r="Q516" s="178"/>
      <c r="R516" s="178"/>
      <c r="S516" s="178"/>
      <c r="T516" s="178"/>
      <c r="U516" s="178"/>
      <c r="V516" s="178"/>
      <c r="W516" s="178"/>
      <c r="X516" s="178"/>
      <c r="Y516" s="178"/>
      <c r="Z516" s="178"/>
      <c r="AA516" s="178"/>
      <c r="AB516" s="178"/>
      <c r="AC516" s="178"/>
      <c r="AD516" s="178"/>
      <c r="AE516" s="178"/>
      <c r="AF516" s="178"/>
      <c r="AG516" s="178"/>
      <c r="AH516" s="178"/>
      <c r="AI516" s="178"/>
      <c r="AJ516" s="178"/>
      <c r="AK516" s="178"/>
      <c r="AL516" s="178"/>
      <c r="AM516" s="178"/>
      <c r="AN516" s="178"/>
      <c r="AO516" s="178"/>
      <c r="AP516" s="178"/>
      <c r="AQ516" s="178"/>
      <c r="AR516" s="178"/>
      <c r="AS516" s="178"/>
      <c r="AT516" s="178"/>
      <c r="AU516" s="178"/>
      <c r="AV516" s="178"/>
      <c r="AW516" s="178"/>
      <c r="AX516" s="178"/>
      <c r="AY516" s="178"/>
      <c r="AZ516" s="178"/>
      <c r="BA516" s="178"/>
      <c r="BB516" s="178"/>
      <c r="BC516" s="178"/>
    </row>
    <row r="517" ht="15.75" customHeight="1">
      <c r="A517" s="178"/>
      <c r="B517" s="178"/>
      <c r="C517" s="178"/>
      <c r="D517" s="178"/>
      <c r="E517" s="178"/>
      <c r="F517" s="178"/>
      <c r="G517" s="178"/>
      <c r="H517" s="178"/>
      <c r="I517" s="178"/>
      <c r="J517" s="178"/>
      <c r="K517" s="178"/>
      <c r="L517" s="178"/>
      <c r="M517" s="178"/>
      <c r="N517" s="178"/>
      <c r="O517" s="178"/>
      <c r="P517" s="178"/>
      <c r="Q517" s="178"/>
      <c r="R517" s="178"/>
      <c r="S517" s="178"/>
      <c r="T517" s="178"/>
      <c r="U517" s="178"/>
      <c r="V517" s="178"/>
      <c r="W517" s="178"/>
      <c r="X517" s="178"/>
      <c r="Y517" s="178"/>
      <c r="Z517" s="178"/>
      <c r="AA517" s="178"/>
      <c r="AB517" s="178"/>
      <c r="AC517" s="178"/>
      <c r="AD517" s="178"/>
      <c r="AE517" s="178"/>
      <c r="AF517" s="178"/>
      <c r="AG517" s="178"/>
      <c r="AH517" s="178"/>
      <c r="AI517" s="178"/>
      <c r="AJ517" s="178"/>
      <c r="AK517" s="178"/>
      <c r="AL517" s="178"/>
      <c r="AM517" s="178"/>
      <c r="AN517" s="178"/>
      <c r="AO517" s="178"/>
      <c r="AP517" s="178"/>
      <c r="AQ517" s="178"/>
      <c r="AR517" s="178"/>
      <c r="AS517" s="178"/>
      <c r="AT517" s="178"/>
      <c r="AU517" s="178"/>
      <c r="AV517" s="178"/>
      <c r="AW517" s="178"/>
      <c r="AX517" s="178"/>
      <c r="AY517" s="178"/>
      <c r="AZ517" s="178"/>
      <c r="BA517" s="178"/>
      <c r="BB517" s="178"/>
      <c r="BC517" s="178"/>
    </row>
    <row r="518" ht="15.75" customHeight="1">
      <c r="A518" s="178"/>
      <c r="B518" s="178"/>
      <c r="C518" s="178"/>
      <c r="D518" s="178"/>
      <c r="E518" s="178"/>
      <c r="F518" s="178"/>
      <c r="G518" s="178"/>
      <c r="H518" s="178"/>
      <c r="I518" s="178"/>
      <c r="J518" s="178"/>
      <c r="K518" s="178"/>
      <c r="L518" s="178"/>
      <c r="M518" s="178"/>
      <c r="N518" s="178"/>
      <c r="O518" s="178"/>
      <c r="P518" s="178"/>
      <c r="Q518" s="178"/>
      <c r="R518" s="178"/>
      <c r="S518" s="178"/>
      <c r="T518" s="178"/>
      <c r="U518" s="178"/>
      <c r="V518" s="178"/>
      <c r="W518" s="178"/>
      <c r="X518" s="178"/>
      <c r="Y518" s="178"/>
      <c r="Z518" s="178"/>
      <c r="AA518" s="178"/>
      <c r="AB518" s="178"/>
      <c r="AC518" s="178"/>
      <c r="AD518" s="178"/>
      <c r="AE518" s="178"/>
      <c r="AF518" s="178"/>
      <c r="AG518" s="178"/>
      <c r="AH518" s="178"/>
      <c r="AI518" s="178"/>
      <c r="AJ518" s="178"/>
      <c r="AK518" s="178"/>
      <c r="AL518" s="178"/>
      <c r="AM518" s="178"/>
      <c r="AN518" s="178"/>
      <c r="AO518" s="178"/>
      <c r="AP518" s="178"/>
      <c r="AQ518" s="178"/>
      <c r="AR518" s="178"/>
      <c r="AS518" s="178"/>
      <c r="AT518" s="178"/>
      <c r="AU518" s="178"/>
      <c r="AV518" s="178"/>
      <c r="AW518" s="178"/>
      <c r="AX518" s="178"/>
      <c r="AY518" s="178"/>
      <c r="AZ518" s="178"/>
      <c r="BA518" s="178"/>
      <c r="BB518" s="178"/>
      <c r="BC518" s="178"/>
    </row>
    <row r="519" ht="15.75" customHeight="1">
      <c r="A519" s="178"/>
      <c r="B519" s="178"/>
      <c r="C519" s="178"/>
      <c r="D519" s="178"/>
      <c r="E519" s="178"/>
      <c r="F519" s="178"/>
      <c r="G519" s="178"/>
      <c r="H519" s="178"/>
      <c r="I519" s="178"/>
      <c r="J519" s="178"/>
      <c r="K519" s="178"/>
      <c r="L519" s="178"/>
      <c r="M519" s="178"/>
      <c r="N519" s="178"/>
      <c r="O519" s="178"/>
      <c r="P519" s="178"/>
      <c r="Q519" s="178"/>
      <c r="R519" s="178"/>
      <c r="S519" s="178"/>
      <c r="T519" s="178"/>
      <c r="U519" s="178"/>
      <c r="V519" s="178"/>
      <c r="W519" s="178"/>
      <c r="X519" s="178"/>
      <c r="Y519" s="178"/>
      <c r="Z519" s="178"/>
      <c r="AA519" s="178"/>
      <c r="AB519" s="178"/>
      <c r="AC519" s="178"/>
      <c r="AD519" s="178"/>
      <c r="AE519" s="178"/>
      <c r="AF519" s="178"/>
      <c r="AG519" s="178"/>
      <c r="AH519" s="178"/>
      <c r="AI519" s="178"/>
      <c r="AJ519" s="178"/>
      <c r="AK519" s="178"/>
      <c r="AL519" s="178"/>
      <c r="AM519" s="178"/>
      <c r="AN519" s="178"/>
      <c r="AO519" s="178"/>
      <c r="AP519" s="178"/>
      <c r="AQ519" s="178"/>
      <c r="AR519" s="178"/>
      <c r="AS519" s="178"/>
      <c r="AT519" s="178"/>
      <c r="AU519" s="178"/>
      <c r="AV519" s="178"/>
      <c r="AW519" s="178"/>
      <c r="AX519" s="178"/>
      <c r="AY519" s="178"/>
      <c r="AZ519" s="178"/>
      <c r="BA519" s="178"/>
      <c r="BB519" s="178"/>
      <c r="BC519" s="178"/>
    </row>
    <row r="520" ht="15.75" customHeight="1">
      <c r="A520" s="178"/>
      <c r="B520" s="178"/>
      <c r="C520" s="178"/>
      <c r="D520" s="178"/>
      <c r="E520" s="178"/>
      <c r="F520" s="178"/>
      <c r="G520" s="178"/>
      <c r="H520" s="178"/>
      <c r="I520" s="178"/>
      <c r="J520" s="178"/>
      <c r="K520" s="178"/>
      <c r="L520" s="178"/>
      <c r="M520" s="178"/>
      <c r="N520" s="178"/>
      <c r="O520" s="178"/>
      <c r="P520" s="178"/>
      <c r="Q520" s="178"/>
      <c r="R520" s="178"/>
      <c r="S520" s="178"/>
      <c r="T520" s="178"/>
      <c r="U520" s="178"/>
      <c r="V520" s="178"/>
      <c r="W520" s="178"/>
      <c r="X520" s="178"/>
      <c r="Y520" s="178"/>
      <c r="Z520" s="178"/>
      <c r="AA520" s="178"/>
      <c r="AB520" s="178"/>
      <c r="AC520" s="178"/>
      <c r="AD520" s="178"/>
      <c r="AE520" s="178"/>
      <c r="AF520" s="178"/>
      <c r="AG520" s="178"/>
      <c r="AH520" s="178"/>
      <c r="AI520" s="178"/>
      <c r="AJ520" s="178"/>
      <c r="AK520" s="178"/>
      <c r="AL520" s="178"/>
      <c r="AM520" s="178"/>
      <c r="AN520" s="178"/>
      <c r="AO520" s="178"/>
      <c r="AP520" s="178"/>
      <c r="AQ520" s="178"/>
      <c r="AR520" s="178"/>
      <c r="AS520" s="178"/>
      <c r="AT520" s="178"/>
      <c r="AU520" s="178"/>
      <c r="AV520" s="178"/>
      <c r="AW520" s="178"/>
      <c r="AX520" s="178"/>
      <c r="AY520" s="178"/>
      <c r="AZ520" s="178"/>
      <c r="BA520" s="178"/>
      <c r="BB520" s="178"/>
      <c r="BC520" s="178"/>
    </row>
    <row r="521" ht="15.75" customHeight="1">
      <c r="A521" s="178"/>
      <c r="B521" s="178"/>
      <c r="C521" s="178"/>
      <c r="D521" s="178"/>
      <c r="E521" s="178"/>
      <c r="F521" s="178"/>
      <c r="G521" s="178"/>
      <c r="H521" s="178"/>
      <c r="I521" s="178"/>
      <c r="J521" s="178"/>
      <c r="K521" s="178"/>
      <c r="L521" s="178"/>
      <c r="M521" s="178"/>
      <c r="N521" s="178"/>
      <c r="O521" s="178"/>
      <c r="P521" s="178"/>
      <c r="Q521" s="178"/>
      <c r="R521" s="178"/>
      <c r="S521" s="178"/>
      <c r="T521" s="178"/>
      <c r="U521" s="178"/>
      <c r="V521" s="178"/>
      <c r="W521" s="178"/>
      <c r="X521" s="178"/>
      <c r="Y521" s="178"/>
      <c r="Z521" s="178"/>
      <c r="AA521" s="178"/>
      <c r="AB521" s="178"/>
      <c r="AC521" s="178"/>
      <c r="AD521" s="178"/>
      <c r="AE521" s="178"/>
      <c r="AF521" s="178"/>
      <c r="AG521" s="178"/>
      <c r="AH521" s="178"/>
      <c r="AI521" s="178"/>
      <c r="AJ521" s="178"/>
      <c r="AK521" s="178"/>
      <c r="AL521" s="178"/>
      <c r="AM521" s="178"/>
      <c r="AN521" s="178"/>
      <c r="AO521" s="178"/>
      <c r="AP521" s="178"/>
      <c r="AQ521" s="178"/>
      <c r="AR521" s="178"/>
      <c r="AS521" s="178"/>
      <c r="AT521" s="178"/>
      <c r="AU521" s="178"/>
      <c r="AV521" s="178"/>
      <c r="AW521" s="178"/>
      <c r="AX521" s="178"/>
      <c r="AY521" s="178"/>
      <c r="AZ521" s="178"/>
      <c r="BA521" s="178"/>
      <c r="BB521" s="178"/>
      <c r="BC521" s="178"/>
    </row>
    <row r="522" ht="15.75" customHeight="1">
      <c r="A522" s="178"/>
      <c r="B522" s="178"/>
      <c r="C522" s="178"/>
      <c r="D522" s="178"/>
      <c r="E522" s="178"/>
      <c r="F522" s="178"/>
      <c r="G522" s="178"/>
      <c r="H522" s="178"/>
      <c r="I522" s="178"/>
      <c r="J522" s="178"/>
      <c r="K522" s="178"/>
      <c r="L522" s="178"/>
      <c r="M522" s="178"/>
      <c r="N522" s="178"/>
      <c r="O522" s="178"/>
      <c r="P522" s="178"/>
      <c r="Q522" s="178"/>
      <c r="R522" s="178"/>
      <c r="S522" s="178"/>
      <c r="T522" s="178"/>
      <c r="U522" s="178"/>
      <c r="V522" s="178"/>
      <c r="W522" s="178"/>
      <c r="X522" s="178"/>
      <c r="Y522" s="178"/>
      <c r="Z522" s="178"/>
      <c r="AA522" s="178"/>
      <c r="AB522" s="178"/>
      <c r="AC522" s="178"/>
      <c r="AD522" s="178"/>
      <c r="AE522" s="178"/>
      <c r="AF522" s="178"/>
      <c r="AG522" s="178"/>
      <c r="AH522" s="178"/>
      <c r="AI522" s="178"/>
      <c r="AJ522" s="178"/>
      <c r="AK522" s="178"/>
      <c r="AL522" s="178"/>
      <c r="AM522" s="178"/>
      <c r="AN522" s="178"/>
      <c r="AO522" s="178"/>
      <c r="AP522" s="178"/>
      <c r="AQ522" s="178"/>
      <c r="AR522" s="178"/>
      <c r="AS522" s="178"/>
      <c r="AT522" s="178"/>
      <c r="AU522" s="178"/>
      <c r="AV522" s="178"/>
      <c r="AW522" s="178"/>
      <c r="AX522" s="178"/>
      <c r="AY522" s="178"/>
      <c r="AZ522" s="178"/>
      <c r="BA522" s="178"/>
      <c r="BB522" s="178"/>
      <c r="BC522" s="178"/>
    </row>
    <row r="523" ht="15.75" customHeight="1">
      <c r="A523" s="178"/>
      <c r="B523" s="178"/>
      <c r="C523" s="178"/>
      <c r="D523" s="178"/>
      <c r="E523" s="178"/>
      <c r="F523" s="178"/>
      <c r="G523" s="178"/>
      <c r="H523" s="178"/>
      <c r="I523" s="178"/>
      <c r="J523" s="178"/>
      <c r="K523" s="178"/>
      <c r="L523" s="178"/>
      <c r="M523" s="178"/>
      <c r="N523" s="178"/>
      <c r="O523" s="178"/>
      <c r="P523" s="178"/>
      <c r="Q523" s="178"/>
      <c r="R523" s="178"/>
      <c r="S523" s="178"/>
      <c r="T523" s="178"/>
      <c r="U523" s="178"/>
      <c r="V523" s="178"/>
      <c r="W523" s="178"/>
      <c r="X523" s="178"/>
      <c r="Y523" s="178"/>
      <c r="Z523" s="178"/>
      <c r="AA523" s="178"/>
      <c r="AB523" s="178"/>
      <c r="AC523" s="178"/>
      <c r="AD523" s="178"/>
      <c r="AE523" s="178"/>
      <c r="AF523" s="178"/>
      <c r="AG523" s="178"/>
      <c r="AH523" s="178"/>
      <c r="AI523" s="178"/>
      <c r="AJ523" s="178"/>
      <c r="AK523" s="178"/>
      <c r="AL523" s="178"/>
      <c r="AM523" s="178"/>
      <c r="AN523" s="178"/>
      <c r="AO523" s="178"/>
      <c r="AP523" s="178"/>
      <c r="AQ523" s="178"/>
      <c r="AR523" s="178"/>
      <c r="AS523" s="178"/>
      <c r="AT523" s="178"/>
      <c r="AU523" s="178"/>
      <c r="AV523" s="178"/>
      <c r="AW523" s="178"/>
      <c r="AX523" s="178"/>
      <c r="AY523" s="178"/>
      <c r="AZ523" s="178"/>
      <c r="BA523" s="178"/>
      <c r="BB523" s="178"/>
      <c r="BC523" s="178"/>
    </row>
    <row r="524" ht="15.75" customHeight="1">
      <c r="A524" s="178"/>
      <c r="B524" s="178"/>
      <c r="C524" s="178"/>
      <c r="D524" s="178"/>
      <c r="E524" s="178"/>
      <c r="F524" s="178"/>
      <c r="G524" s="178"/>
      <c r="H524" s="178"/>
      <c r="I524" s="178"/>
      <c r="J524" s="178"/>
      <c r="K524" s="178"/>
      <c r="L524" s="178"/>
      <c r="M524" s="178"/>
      <c r="N524" s="178"/>
      <c r="O524" s="178"/>
      <c r="P524" s="178"/>
      <c r="Q524" s="178"/>
      <c r="R524" s="178"/>
      <c r="S524" s="178"/>
      <c r="T524" s="178"/>
      <c r="U524" s="178"/>
      <c r="V524" s="178"/>
      <c r="W524" s="178"/>
      <c r="X524" s="178"/>
      <c r="Y524" s="178"/>
      <c r="Z524" s="178"/>
      <c r="AA524" s="178"/>
      <c r="AB524" s="178"/>
      <c r="AC524" s="178"/>
      <c r="AD524" s="178"/>
      <c r="AE524" s="178"/>
      <c r="AF524" s="178"/>
      <c r="AG524" s="178"/>
      <c r="AH524" s="178"/>
      <c r="AI524" s="178"/>
      <c r="AJ524" s="178"/>
      <c r="AK524" s="178"/>
      <c r="AL524" s="178"/>
      <c r="AM524" s="178"/>
      <c r="AN524" s="178"/>
      <c r="AO524" s="178"/>
      <c r="AP524" s="178"/>
      <c r="AQ524" s="178"/>
      <c r="AR524" s="178"/>
      <c r="AS524" s="178"/>
      <c r="AT524" s="178"/>
      <c r="AU524" s="178"/>
      <c r="AV524" s="178"/>
      <c r="AW524" s="178"/>
      <c r="AX524" s="178"/>
      <c r="AY524" s="178"/>
      <c r="AZ524" s="178"/>
      <c r="BA524" s="178"/>
      <c r="BB524" s="178"/>
      <c r="BC524" s="178"/>
    </row>
    <row r="525" ht="15.75" customHeight="1">
      <c r="A525" s="178"/>
      <c r="B525" s="178"/>
      <c r="C525" s="178"/>
      <c r="D525" s="178"/>
      <c r="E525" s="178"/>
      <c r="F525" s="178"/>
      <c r="G525" s="178"/>
      <c r="H525" s="178"/>
      <c r="I525" s="178"/>
      <c r="J525" s="178"/>
      <c r="K525" s="178"/>
      <c r="L525" s="178"/>
      <c r="M525" s="178"/>
      <c r="N525" s="178"/>
      <c r="O525" s="178"/>
      <c r="P525" s="178"/>
      <c r="Q525" s="178"/>
      <c r="R525" s="178"/>
      <c r="S525" s="178"/>
      <c r="T525" s="178"/>
      <c r="U525" s="178"/>
      <c r="V525" s="178"/>
      <c r="W525" s="178"/>
      <c r="X525" s="178"/>
      <c r="Y525" s="178"/>
      <c r="Z525" s="178"/>
      <c r="AA525" s="178"/>
      <c r="AB525" s="178"/>
      <c r="AC525" s="178"/>
      <c r="AD525" s="178"/>
      <c r="AE525" s="178"/>
      <c r="AF525" s="178"/>
      <c r="AG525" s="178"/>
      <c r="AH525" s="178"/>
      <c r="AI525" s="178"/>
      <c r="AJ525" s="178"/>
      <c r="AK525" s="178"/>
      <c r="AL525" s="178"/>
      <c r="AM525" s="178"/>
      <c r="AN525" s="178"/>
      <c r="AO525" s="178"/>
      <c r="AP525" s="178"/>
      <c r="AQ525" s="178"/>
      <c r="AR525" s="178"/>
      <c r="AS525" s="178"/>
      <c r="AT525" s="178"/>
      <c r="AU525" s="178"/>
      <c r="AV525" s="178"/>
      <c r="AW525" s="178"/>
      <c r="AX525" s="178"/>
      <c r="AY525" s="178"/>
      <c r="AZ525" s="178"/>
      <c r="BA525" s="178"/>
      <c r="BB525" s="178"/>
      <c r="BC525" s="178"/>
    </row>
    <row r="526" ht="15.75" customHeight="1">
      <c r="A526" s="178"/>
      <c r="B526" s="178"/>
      <c r="C526" s="178"/>
      <c r="D526" s="178"/>
      <c r="E526" s="178"/>
      <c r="F526" s="178"/>
      <c r="G526" s="178"/>
      <c r="H526" s="178"/>
      <c r="I526" s="178"/>
      <c r="J526" s="178"/>
      <c r="K526" s="178"/>
      <c r="L526" s="178"/>
      <c r="M526" s="178"/>
      <c r="N526" s="178"/>
      <c r="O526" s="178"/>
      <c r="P526" s="178"/>
      <c r="Q526" s="178"/>
      <c r="R526" s="178"/>
      <c r="S526" s="178"/>
      <c r="T526" s="178"/>
      <c r="U526" s="178"/>
      <c r="V526" s="178"/>
      <c r="W526" s="178"/>
      <c r="X526" s="178"/>
      <c r="Y526" s="178"/>
      <c r="Z526" s="178"/>
      <c r="AA526" s="178"/>
      <c r="AB526" s="178"/>
      <c r="AC526" s="178"/>
      <c r="AD526" s="178"/>
      <c r="AE526" s="178"/>
      <c r="AF526" s="178"/>
      <c r="AG526" s="178"/>
      <c r="AH526" s="178"/>
      <c r="AI526" s="178"/>
      <c r="AJ526" s="178"/>
      <c r="AK526" s="178"/>
      <c r="AL526" s="178"/>
      <c r="AM526" s="178"/>
      <c r="AN526" s="178"/>
      <c r="AO526" s="178"/>
      <c r="AP526" s="178"/>
      <c r="AQ526" s="178"/>
      <c r="AR526" s="178"/>
      <c r="AS526" s="178"/>
      <c r="AT526" s="178"/>
      <c r="AU526" s="178"/>
      <c r="AV526" s="178"/>
      <c r="AW526" s="178"/>
      <c r="AX526" s="178"/>
      <c r="AY526" s="178"/>
      <c r="AZ526" s="178"/>
      <c r="BA526" s="178"/>
      <c r="BB526" s="178"/>
      <c r="BC526" s="178"/>
    </row>
    <row r="527" ht="15.75" customHeight="1">
      <c r="A527" s="178"/>
      <c r="B527" s="178"/>
      <c r="C527" s="178"/>
      <c r="D527" s="178"/>
      <c r="E527" s="178"/>
      <c r="F527" s="178"/>
      <c r="G527" s="178"/>
      <c r="H527" s="178"/>
      <c r="I527" s="178"/>
      <c r="J527" s="178"/>
      <c r="K527" s="178"/>
      <c r="L527" s="178"/>
      <c r="M527" s="178"/>
      <c r="N527" s="178"/>
      <c r="O527" s="178"/>
      <c r="P527" s="178"/>
      <c r="Q527" s="178"/>
      <c r="R527" s="178"/>
      <c r="S527" s="178"/>
      <c r="T527" s="178"/>
      <c r="U527" s="178"/>
      <c r="V527" s="178"/>
      <c r="W527" s="178"/>
      <c r="X527" s="178"/>
      <c r="Y527" s="178"/>
      <c r="Z527" s="178"/>
      <c r="AA527" s="178"/>
      <c r="AB527" s="178"/>
      <c r="AC527" s="178"/>
      <c r="AD527" s="178"/>
      <c r="AE527" s="178"/>
      <c r="AF527" s="178"/>
      <c r="AG527" s="178"/>
      <c r="AH527" s="178"/>
      <c r="AI527" s="178"/>
      <c r="AJ527" s="178"/>
      <c r="AK527" s="178"/>
      <c r="AL527" s="178"/>
      <c r="AM527" s="178"/>
      <c r="AN527" s="178"/>
      <c r="AO527" s="178"/>
      <c r="AP527" s="178"/>
      <c r="AQ527" s="178"/>
      <c r="AR527" s="178"/>
      <c r="AS527" s="178"/>
      <c r="AT527" s="178"/>
      <c r="AU527" s="178"/>
      <c r="AV527" s="178"/>
      <c r="AW527" s="178"/>
      <c r="AX527" s="178"/>
      <c r="AY527" s="178"/>
      <c r="AZ527" s="178"/>
      <c r="BA527" s="178"/>
      <c r="BB527" s="178"/>
      <c r="BC527" s="178"/>
    </row>
    <row r="528" ht="15.75" customHeight="1">
      <c r="A528" s="178"/>
      <c r="B528" s="178"/>
      <c r="C528" s="178"/>
      <c r="D528" s="178"/>
      <c r="E528" s="178"/>
      <c r="F528" s="178"/>
      <c r="G528" s="178"/>
      <c r="H528" s="178"/>
      <c r="I528" s="178"/>
      <c r="J528" s="178"/>
      <c r="K528" s="178"/>
      <c r="L528" s="178"/>
      <c r="M528" s="178"/>
      <c r="N528" s="178"/>
      <c r="O528" s="178"/>
      <c r="P528" s="178"/>
      <c r="Q528" s="178"/>
      <c r="R528" s="178"/>
      <c r="S528" s="178"/>
      <c r="T528" s="178"/>
      <c r="U528" s="178"/>
      <c r="V528" s="178"/>
      <c r="W528" s="178"/>
      <c r="X528" s="178"/>
      <c r="Y528" s="178"/>
      <c r="Z528" s="178"/>
      <c r="AA528" s="178"/>
      <c r="AB528" s="178"/>
      <c r="AC528" s="178"/>
      <c r="AD528" s="178"/>
      <c r="AE528" s="178"/>
      <c r="AF528" s="178"/>
      <c r="AG528" s="178"/>
      <c r="AH528" s="178"/>
      <c r="AI528" s="178"/>
      <c r="AJ528" s="178"/>
      <c r="AK528" s="178"/>
      <c r="AL528" s="178"/>
      <c r="AM528" s="178"/>
      <c r="AN528" s="178"/>
      <c r="AO528" s="178"/>
      <c r="AP528" s="178"/>
      <c r="AQ528" s="178"/>
      <c r="AR528" s="178"/>
      <c r="AS528" s="178"/>
      <c r="AT528" s="178"/>
      <c r="AU528" s="178"/>
      <c r="AV528" s="178"/>
      <c r="AW528" s="178"/>
      <c r="AX528" s="178"/>
      <c r="AY528" s="178"/>
      <c r="AZ528" s="178"/>
      <c r="BA528" s="178"/>
      <c r="BB528" s="178"/>
      <c r="BC528" s="178"/>
    </row>
    <row r="529" ht="15.75" customHeight="1">
      <c r="A529" s="178"/>
      <c r="B529" s="178"/>
      <c r="C529" s="178"/>
      <c r="D529" s="178"/>
      <c r="E529" s="178"/>
      <c r="F529" s="178"/>
      <c r="G529" s="178"/>
      <c r="H529" s="178"/>
      <c r="I529" s="178"/>
      <c r="J529" s="178"/>
      <c r="K529" s="178"/>
      <c r="L529" s="178"/>
      <c r="M529" s="178"/>
      <c r="N529" s="178"/>
      <c r="O529" s="178"/>
      <c r="P529" s="178"/>
      <c r="Q529" s="178"/>
      <c r="R529" s="178"/>
      <c r="S529" s="178"/>
      <c r="T529" s="178"/>
      <c r="U529" s="178"/>
      <c r="V529" s="178"/>
      <c r="W529" s="178"/>
      <c r="X529" s="178"/>
      <c r="Y529" s="178"/>
      <c r="Z529" s="178"/>
      <c r="AA529" s="178"/>
      <c r="AB529" s="178"/>
      <c r="AC529" s="178"/>
      <c r="AD529" s="178"/>
      <c r="AE529" s="178"/>
      <c r="AF529" s="178"/>
      <c r="AG529" s="178"/>
      <c r="AH529" s="178"/>
      <c r="AI529" s="178"/>
      <c r="AJ529" s="178"/>
      <c r="AK529" s="178"/>
      <c r="AL529" s="178"/>
      <c r="AM529" s="178"/>
      <c r="AN529" s="178"/>
      <c r="AO529" s="178"/>
      <c r="AP529" s="178"/>
      <c r="AQ529" s="178"/>
      <c r="AR529" s="178"/>
      <c r="AS529" s="178"/>
      <c r="AT529" s="178"/>
      <c r="AU529" s="178"/>
      <c r="AV529" s="178"/>
      <c r="AW529" s="178"/>
      <c r="AX529" s="178"/>
      <c r="AY529" s="178"/>
      <c r="AZ529" s="178"/>
      <c r="BA529" s="178"/>
      <c r="BB529" s="178"/>
      <c r="BC529" s="178"/>
    </row>
    <row r="530" ht="15.75" customHeight="1">
      <c r="A530" s="178"/>
      <c r="B530" s="178"/>
      <c r="C530" s="178"/>
      <c r="D530" s="178"/>
      <c r="E530" s="178"/>
      <c r="F530" s="178"/>
      <c r="G530" s="178"/>
      <c r="H530" s="178"/>
      <c r="I530" s="178"/>
      <c r="J530" s="178"/>
      <c r="K530" s="178"/>
      <c r="L530" s="178"/>
      <c r="M530" s="178"/>
      <c r="N530" s="178"/>
      <c r="O530" s="178"/>
      <c r="P530" s="178"/>
      <c r="Q530" s="178"/>
      <c r="R530" s="178"/>
      <c r="S530" s="178"/>
      <c r="T530" s="178"/>
      <c r="U530" s="178"/>
      <c r="V530" s="178"/>
      <c r="W530" s="178"/>
      <c r="X530" s="178"/>
      <c r="Y530" s="178"/>
      <c r="Z530" s="178"/>
      <c r="AA530" s="178"/>
      <c r="AB530" s="178"/>
      <c r="AC530" s="178"/>
      <c r="AD530" s="178"/>
      <c r="AE530" s="178"/>
      <c r="AF530" s="178"/>
      <c r="AG530" s="178"/>
      <c r="AH530" s="178"/>
      <c r="AI530" s="178"/>
      <c r="AJ530" s="178"/>
      <c r="AK530" s="178"/>
      <c r="AL530" s="178"/>
      <c r="AM530" s="178"/>
      <c r="AN530" s="178"/>
      <c r="AO530" s="178"/>
      <c r="AP530" s="178"/>
      <c r="AQ530" s="178"/>
      <c r="AR530" s="178"/>
      <c r="AS530" s="178"/>
      <c r="AT530" s="178"/>
      <c r="AU530" s="178"/>
      <c r="AV530" s="178"/>
      <c r="AW530" s="178"/>
      <c r="AX530" s="178"/>
      <c r="AY530" s="178"/>
      <c r="AZ530" s="178"/>
      <c r="BA530" s="178"/>
      <c r="BB530" s="178"/>
      <c r="BC530" s="178"/>
    </row>
    <row r="531" ht="15.75" customHeight="1">
      <c r="A531" s="178"/>
      <c r="B531" s="178"/>
      <c r="C531" s="178"/>
      <c r="D531" s="178"/>
      <c r="E531" s="178"/>
      <c r="F531" s="178"/>
      <c r="G531" s="178"/>
      <c r="H531" s="178"/>
      <c r="I531" s="178"/>
      <c r="J531" s="178"/>
      <c r="K531" s="178"/>
      <c r="L531" s="178"/>
      <c r="M531" s="178"/>
      <c r="N531" s="178"/>
      <c r="O531" s="178"/>
      <c r="P531" s="178"/>
      <c r="Q531" s="178"/>
      <c r="R531" s="178"/>
      <c r="S531" s="178"/>
      <c r="T531" s="178"/>
      <c r="U531" s="178"/>
      <c r="V531" s="178"/>
      <c r="W531" s="178"/>
      <c r="X531" s="178"/>
      <c r="Y531" s="178"/>
      <c r="Z531" s="178"/>
      <c r="AA531" s="178"/>
      <c r="AB531" s="178"/>
      <c r="AC531" s="178"/>
      <c r="AD531" s="178"/>
      <c r="AE531" s="178"/>
      <c r="AF531" s="178"/>
      <c r="AG531" s="178"/>
      <c r="AH531" s="178"/>
      <c r="AI531" s="178"/>
      <c r="AJ531" s="178"/>
      <c r="AK531" s="178"/>
      <c r="AL531" s="178"/>
      <c r="AM531" s="178"/>
      <c r="AN531" s="178"/>
      <c r="AO531" s="178"/>
      <c r="AP531" s="178"/>
      <c r="AQ531" s="178"/>
      <c r="AR531" s="178"/>
      <c r="AS531" s="178"/>
      <c r="AT531" s="178"/>
      <c r="AU531" s="178"/>
      <c r="AV531" s="178"/>
      <c r="AW531" s="178"/>
      <c r="AX531" s="178"/>
      <c r="AY531" s="178"/>
      <c r="AZ531" s="178"/>
      <c r="BA531" s="178"/>
      <c r="BB531" s="178"/>
      <c r="BC531" s="178"/>
    </row>
    <row r="532" ht="15.75" customHeight="1">
      <c r="A532" s="178"/>
      <c r="B532" s="178"/>
      <c r="C532" s="178"/>
      <c r="D532" s="178"/>
      <c r="E532" s="178"/>
      <c r="F532" s="178"/>
      <c r="G532" s="178"/>
      <c r="H532" s="178"/>
      <c r="I532" s="178"/>
      <c r="J532" s="178"/>
      <c r="K532" s="178"/>
      <c r="L532" s="178"/>
      <c r="M532" s="178"/>
      <c r="N532" s="178"/>
      <c r="O532" s="178"/>
      <c r="P532" s="178"/>
      <c r="Q532" s="178"/>
      <c r="R532" s="178"/>
      <c r="S532" s="178"/>
      <c r="T532" s="178"/>
      <c r="U532" s="178"/>
      <c r="V532" s="178"/>
      <c r="W532" s="178"/>
      <c r="X532" s="178"/>
      <c r="Y532" s="178"/>
      <c r="Z532" s="178"/>
      <c r="AA532" s="178"/>
      <c r="AB532" s="178"/>
      <c r="AC532" s="178"/>
      <c r="AD532" s="178"/>
      <c r="AE532" s="178"/>
      <c r="AF532" s="178"/>
      <c r="AG532" s="178"/>
      <c r="AH532" s="178"/>
      <c r="AI532" s="178"/>
      <c r="AJ532" s="178"/>
      <c r="AK532" s="178"/>
      <c r="AL532" s="178"/>
      <c r="AM532" s="178"/>
      <c r="AN532" s="178"/>
      <c r="AO532" s="178"/>
      <c r="AP532" s="178"/>
      <c r="AQ532" s="178"/>
      <c r="AR532" s="178"/>
      <c r="AS532" s="178"/>
      <c r="AT532" s="178"/>
      <c r="AU532" s="178"/>
      <c r="AV532" s="178"/>
      <c r="AW532" s="178"/>
      <c r="AX532" s="178"/>
      <c r="AY532" s="178"/>
      <c r="AZ532" s="178"/>
      <c r="BA532" s="178"/>
      <c r="BB532" s="178"/>
      <c r="BC532" s="178"/>
    </row>
    <row r="533" ht="15.75" customHeight="1">
      <c r="A533" s="178"/>
      <c r="B533" s="178"/>
      <c r="C533" s="178"/>
      <c r="D533" s="178"/>
      <c r="E533" s="178"/>
      <c r="F533" s="178"/>
      <c r="G533" s="178"/>
      <c r="H533" s="178"/>
      <c r="I533" s="178"/>
      <c r="J533" s="178"/>
      <c r="K533" s="178"/>
      <c r="L533" s="178"/>
      <c r="M533" s="178"/>
      <c r="N533" s="178"/>
      <c r="O533" s="178"/>
      <c r="P533" s="178"/>
      <c r="Q533" s="178"/>
      <c r="R533" s="178"/>
      <c r="S533" s="178"/>
      <c r="T533" s="178"/>
      <c r="U533" s="178"/>
      <c r="V533" s="178"/>
      <c r="W533" s="178"/>
      <c r="X533" s="178"/>
      <c r="Y533" s="178"/>
      <c r="Z533" s="178"/>
      <c r="AA533" s="178"/>
      <c r="AB533" s="178"/>
      <c r="AC533" s="178"/>
      <c r="AD533" s="178"/>
      <c r="AE533" s="178"/>
      <c r="AF533" s="178"/>
      <c r="AG533" s="178"/>
      <c r="AH533" s="178"/>
      <c r="AI533" s="178"/>
      <c r="AJ533" s="178"/>
      <c r="AK533" s="178"/>
      <c r="AL533" s="178"/>
      <c r="AM533" s="178"/>
      <c r="AN533" s="178"/>
      <c r="AO533" s="178"/>
      <c r="AP533" s="178"/>
      <c r="AQ533" s="178"/>
      <c r="AR533" s="178"/>
      <c r="AS533" s="178"/>
      <c r="AT533" s="178"/>
      <c r="AU533" s="178"/>
      <c r="AV533" s="178"/>
      <c r="AW533" s="178"/>
      <c r="AX533" s="178"/>
      <c r="AY533" s="178"/>
      <c r="AZ533" s="178"/>
      <c r="BA533" s="178"/>
      <c r="BB533" s="178"/>
      <c r="BC533" s="178"/>
    </row>
    <row r="534" ht="15.75" customHeight="1">
      <c r="A534" s="178"/>
      <c r="B534" s="178"/>
      <c r="C534" s="178"/>
      <c r="D534" s="178"/>
      <c r="E534" s="178"/>
      <c r="F534" s="178"/>
      <c r="G534" s="178"/>
      <c r="H534" s="178"/>
      <c r="I534" s="178"/>
      <c r="J534" s="178"/>
      <c r="K534" s="178"/>
      <c r="L534" s="178"/>
      <c r="M534" s="178"/>
      <c r="N534" s="178"/>
      <c r="O534" s="178"/>
      <c r="P534" s="178"/>
      <c r="Q534" s="178"/>
      <c r="R534" s="178"/>
      <c r="S534" s="178"/>
      <c r="T534" s="178"/>
      <c r="U534" s="178"/>
      <c r="V534" s="178"/>
      <c r="W534" s="178"/>
      <c r="X534" s="178"/>
      <c r="Y534" s="178"/>
      <c r="Z534" s="178"/>
      <c r="AA534" s="178"/>
      <c r="AB534" s="178"/>
      <c r="AC534" s="178"/>
      <c r="AD534" s="178"/>
      <c r="AE534" s="178"/>
      <c r="AF534" s="178"/>
      <c r="AG534" s="178"/>
      <c r="AH534" s="178"/>
      <c r="AI534" s="178"/>
      <c r="AJ534" s="178"/>
      <c r="AK534" s="178"/>
      <c r="AL534" s="178"/>
      <c r="AM534" s="178"/>
      <c r="AN534" s="178"/>
      <c r="AO534" s="178"/>
      <c r="AP534" s="178"/>
      <c r="AQ534" s="178"/>
      <c r="AR534" s="178"/>
      <c r="AS534" s="178"/>
      <c r="AT534" s="178"/>
      <c r="AU534" s="178"/>
      <c r="AV534" s="178"/>
      <c r="AW534" s="178"/>
      <c r="AX534" s="178"/>
      <c r="AY534" s="178"/>
      <c r="AZ534" s="178"/>
      <c r="BA534" s="178"/>
      <c r="BB534" s="178"/>
      <c r="BC534" s="178"/>
    </row>
    <row r="535" ht="15.75" customHeight="1">
      <c r="A535" s="178"/>
      <c r="B535" s="178"/>
      <c r="C535" s="178"/>
      <c r="D535" s="178"/>
      <c r="E535" s="178"/>
      <c r="F535" s="178"/>
      <c r="G535" s="178"/>
      <c r="H535" s="178"/>
      <c r="I535" s="178"/>
      <c r="J535" s="178"/>
      <c r="K535" s="178"/>
      <c r="L535" s="178"/>
      <c r="M535" s="178"/>
      <c r="N535" s="178"/>
      <c r="O535" s="178"/>
      <c r="P535" s="178"/>
      <c r="Q535" s="178"/>
      <c r="R535" s="178"/>
      <c r="S535" s="178"/>
      <c r="T535" s="178"/>
      <c r="U535" s="178"/>
      <c r="V535" s="178"/>
      <c r="W535" s="178"/>
      <c r="X535" s="178"/>
      <c r="Y535" s="178"/>
      <c r="Z535" s="178"/>
      <c r="AA535" s="178"/>
      <c r="AB535" s="178"/>
      <c r="AC535" s="178"/>
      <c r="AD535" s="178"/>
      <c r="AE535" s="178"/>
      <c r="AF535" s="178"/>
      <c r="AG535" s="178"/>
      <c r="AH535" s="178"/>
      <c r="AI535" s="178"/>
      <c r="AJ535" s="178"/>
      <c r="AK535" s="178"/>
      <c r="AL535" s="178"/>
      <c r="AM535" s="178"/>
      <c r="AN535" s="178"/>
      <c r="AO535" s="178"/>
      <c r="AP535" s="178"/>
      <c r="AQ535" s="178"/>
      <c r="AR535" s="178"/>
      <c r="AS535" s="178"/>
      <c r="AT535" s="178"/>
      <c r="AU535" s="178"/>
      <c r="AV535" s="178"/>
      <c r="AW535" s="178"/>
      <c r="AX535" s="178"/>
      <c r="AY535" s="178"/>
      <c r="AZ535" s="178"/>
      <c r="BA535" s="178"/>
      <c r="BB535" s="178"/>
      <c r="BC535" s="178"/>
    </row>
    <row r="536" ht="15.75" customHeight="1">
      <c r="A536" s="178"/>
      <c r="B536" s="178"/>
      <c r="C536" s="178"/>
      <c r="D536" s="178"/>
      <c r="E536" s="178"/>
      <c r="F536" s="178"/>
      <c r="G536" s="178"/>
      <c r="H536" s="178"/>
      <c r="I536" s="178"/>
      <c r="J536" s="178"/>
      <c r="K536" s="178"/>
      <c r="L536" s="178"/>
      <c r="M536" s="178"/>
      <c r="N536" s="178"/>
      <c r="O536" s="178"/>
      <c r="P536" s="178"/>
      <c r="Q536" s="178"/>
      <c r="R536" s="178"/>
      <c r="S536" s="178"/>
      <c r="T536" s="178"/>
      <c r="U536" s="178"/>
      <c r="V536" s="178"/>
      <c r="W536" s="178"/>
      <c r="X536" s="178"/>
      <c r="Y536" s="178"/>
      <c r="Z536" s="178"/>
      <c r="AA536" s="178"/>
      <c r="AB536" s="178"/>
      <c r="AC536" s="178"/>
      <c r="AD536" s="178"/>
      <c r="AE536" s="178"/>
      <c r="AF536" s="178"/>
      <c r="AG536" s="178"/>
      <c r="AH536" s="178"/>
      <c r="AI536" s="178"/>
      <c r="AJ536" s="178"/>
      <c r="AK536" s="178"/>
      <c r="AL536" s="178"/>
      <c r="AM536" s="178"/>
      <c r="AN536" s="178"/>
      <c r="AO536" s="178"/>
      <c r="AP536" s="178"/>
      <c r="AQ536" s="178"/>
      <c r="AR536" s="178"/>
      <c r="AS536" s="178"/>
      <c r="AT536" s="178"/>
      <c r="AU536" s="178"/>
      <c r="AV536" s="178"/>
      <c r="AW536" s="178"/>
      <c r="AX536" s="178"/>
      <c r="AY536" s="178"/>
      <c r="AZ536" s="178"/>
      <c r="BA536" s="178"/>
      <c r="BB536" s="178"/>
      <c r="BC536" s="178"/>
    </row>
    <row r="537" ht="15.75" customHeight="1">
      <c r="A537" s="178"/>
      <c r="B537" s="178"/>
      <c r="C537" s="178"/>
      <c r="D537" s="178"/>
      <c r="E537" s="178"/>
      <c r="F537" s="178"/>
      <c r="G537" s="178"/>
      <c r="H537" s="178"/>
      <c r="I537" s="178"/>
      <c r="J537" s="178"/>
      <c r="K537" s="178"/>
      <c r="L537" s="178"/>
      <c r="M537" s="178"/>
      <c r="N537" s="178"/>
      <c r="O537" s="178"/>
      <c r="P537" s="178"/>
      <c r="Q537" s="178"/>
      <c r="R537" s="178"/>
      <c r="S537" s="178"/>
      <c r="T537" s="178"/>
      <c r="U537" s="178"/>
      <c r="V537" s="178"/>
      <c r="W537" s="178"/>
      <c r="X537" s="178"/>
      <c r="Y537" s="178"/>
      <c r="Z537" s="178"/>
      <c r="AA537" s="178"/>
      <c r="AB537" s="178"/>
      <c r="AC537" s="178"/>
      <c r="AD537" s="178"/>
      <c r="AE537" s="178"/>
      <c r="AF537" s="178"/>
      <c r="AG537" s="178"/>
      <c r="AH537" s="178"/>
      <c r="AI537" s="178"/>
      <c r="AJ537" s="178"/>
      <c r="AK537" s="178"/>
      <c r="AL537" s="178"/>
      <c r="AM537" s="178"/>
      <c r="AN537" s="178"/>
      <c r="AO537" s="178"/>
      <c r="AP537" s="178"/>
      <c r="AQ537" s="178"/>
      <c r="AR537" s="178"/>
      <c r="AS537" s="178"/>
      <c r="AT537" s="178"/>
      <c r="AU537" s="178"/>
      <c r="AV537" s="178"/>
      <c r="AW537" s="178"/>
      <c r="AX537" s="178"/>
      <c r="AY537" s="178"/>
      <c r="AZ537" s="178"/>
      <c r="BA537" s="178"/>
      <c r="BB537" s="178"/>
      <c r="BC537" s="178"/>
    </row>
    <row r="538" ht="15.75" customHeight="1">
      <c r="A538" s="178"/>
      <c r="B538" s="178"/>
      <c r="C538" s="178"/>
      <c r="D538" s="178"/>
      <c r="E538" s="178"/>
      <c r="F538" s="178"/>
      <c r="G538" s="178"/>
      <c r="H538" s="178"/>
      <c r="I538" s="178"/>
      <c r="J538" s="178"/>
      <c r="K538" s="178"/>
      <c r="L538" s="178"/>
      <c r="M538" s="178"/>
      <c r="N538" s="178"/>
      <c r="O538" s="178"/>
      <c r="P538" s="178"/>
      <c r="Q538" s="178"/>
      <c r="R538" s="178"/>
      <c r="S538" s="178"/>
      <c r="T538" s="178"/>
      <c r="U538" s="178"/>
      <c r="V538" s="178"/>
      <c r="W538" s="178"/>
      <c r="X538" s="178"/>
      <c r="Y538" s="178"/>
      <c r="Z538" s="178"/>
      <c r="AA538" s="178"/>
      <c r="AB538" s="178"/>
      <c r="AC538" s="178"/>
      <c r="AD538" s="178"/>
      <c r="AE538" s="178"/>
      <c r="AF538" s="178"/>
      <c r="AG538" s="178"/>
      <c r="AH538" s="178"/>
      <c r="AI538" s="178"/>
      <c r="AJ538" s="178"/>
      <c r="AK538" s="178"/>
      <c r="AL538" s="178"/>
      <c r="AM538" s="178"/>
      <c r="AN538" s="178"/>
      <c r="AO538" s="178"/>
      <c r="AP538" s="178"/>
      <c r="AQ538" s="178"/>
      <c r="AR538" s="178"/>
      <c r="AS538" s="178"/>
      <c r="AT538" s="178"/>
      <c r="AU538" s="178"/>
      <c r="AV538" s="178"/>
      <c r="AW538" s="178"/>
      <c r="AX538" s="178"/>
      <c r="AY538" s="178"/>
      <c r="AZ538" s="178"/>
      <c r="BA538" s="178"/>
      <c r="BB538" s="178"/>
      <c r="BC538" s="178"/>
    </row>
    <row r="539" ht="15.75" customHeight="1">
      <c r="A539" s="178"/>
      <c r="B539" s="178"/>
      <c r="C539" s="178"/>
      <c r="D539" s="178"/>
      <c r="E539" s="178"/>
      <c r="F539" s="178"/>
      <c r="G539" s="178"/>
      <c r="H539" s="178"/>
      <c r="I539" s="178"/>
      <c r="J539" s="178"/>
      <c r="K539" s="178"/>
      <c r="L539" s="178"/>
      <c r="M539" s="178"/>
      <c r="N539" s="178"/>
      <c r="O539" s="178"/>
      <c r="P539" s="178"/>
      <c r="Q539" s="178"/>
      <c r="R539" s="178"/>
      <c r="S539" s="178"/>
      <c r="T539" s="178"/>
      <c r="U539" s="178"/>
      <c r="V539" s="178"/>
      <c r="W539" s="178"/>
      <c r="X539" s="178"/>
      <c r="Y539" s="178"/>
      <c r="Z539" s="178"/>
      <c r="AA539" s="178"/>
      <c r="AB539" s="178"/>
      <c r="AC539" s="178"/>
      <c r="AD539" s="178"/>
      <c r="AE539" s="178"/>
      <c r="AF539" s="178"/>
      <c r="AG539" s="178"/>
      <c r="AH539" s="178"/>
      <c r="AI539" s="178"/>
      <c r="AJ539" s="178"/>
      <c r="AK539" s="178"/>
      <c r="AL539" s="178"/>
      <c r="AM539" s="178"/>
      <c r="AN539" s="178"/>
      <c r="AO539" s="178"/>
      <c r="AP539" s="178"/>
      <c r="AQ539" s="178"/>
      <c r="AR539" s="178"/>
      <c r="AS539" s="178"/>
      <c r="AT539" s="178"/>
      <c r="AU539" s="178"/>
      <c r="AV539" s="178"/>
      <c r="AW539" s="178"/>
      <c r="AX539" s="178"/>
      <c r="AY539" s="178"/>
      <c r="AZ539" s="178"/>
      <c r="BA539" s="178"/>
      <c r="BB539" s="178"/>
      <c r="BC539" s="178"/>
    </row>
    <row r="540" ht="15.75" customHeight="1">
      <c r="A540" s="178"/>
      <c r="B540" s="178"/>
      <c r="C540" s="178"/>
      <c r="D540" s="178"/>
      <c r="E540" s="178"/>
      <c r="F540" s="178"/>
      <c r="G540" s="178"/>
      <c r="H540" s="178"/>
      <c r="I540" s="178"/>
      <c r="J540" s="178"/>
      <c r="K540" s="178"/>
      <c r="L540" s="178"/>
      <c r="M540" s="178"/>
      <c r="N540" s="178"/>
      <c r="O540" s="178"/>
      <c r="P540" s="178"/>
      <c r="Q540" s="178"/>
      <c r="R540" s="178"/>
      <c r="S540" s="178"/>
      <c r="T540" s="178"/>
      <c r="U540" s="178"/>
      <c r="V540" s="178"/>
      <c r="W540" s="178"/>
      <c r="X540" s="178"/>
      <c r="Y540" s="178"/>
      <c r="Z540" s="178"/>
      <c r="AA540" s="178"/>
      <c r="AB540" s="178"/>
      <c r="AC540" s="178"/>
      <c r="AD540" s="178"/>
      <c r="AE540" s="178"/>
      <c r="AF540" s="178"/>
      <c r="AG540" s="178"/>
      <c r="AH540" s="178"/>
      <c r="AI540" s="178"/>
      <c r="AJ540" s="178"/>
      <c r="AK540" s="178"/>
      <c r="AL540" s="178"/>
      <c r="AM540" s="178"/>
      <c r="AN540" s="178"/>
      <c r="AO540" s="178"/>
      <c r="AP540" s="178"/>
      <c r="AQ540" s="178"/>
      <c r="AR540" s="178"/>
      <c r="AS540" s="178"/>
      <c r="AT540" s="178"/>
      <c r="AU540" s="178"/>
      <c r="AV540" s="178"/>
      <c r="AW540" s="178"/>
      <c r="AX540" s="178"/>
      <c r="AY540" s="178"/>
      <c r="AZ540" s="178"/>
      <c r="BA540" s="178"/>
      <c r="BB540" s="178"/>
      <c r="BC540" s="178"/>
    </row>
    <row r="541" ht="15.75" customHeight="1">
      <c r="A541" s="178"/>
      <c r="B541" s="178"/>
      <c r="C541" s="178"/>
      <c r="D541" s="178"/>
      <c r="E541" s="178"/>
      <c r="F541" s="178"/>
      <c r="G541" s="178"/>
      <c r="H541" s="178"/>
      <c r="I541" s="178"/>
      <c r="J541" s="178"/>
      <c r="K541" s="178"/>
      <c r="L541" s="178"/>
      <c r="M541" s="178"/>
      <c r="N541" s="178"/>
      <c r="O541" s="178"/>
      <c r="P541" s="178"/>
      <c r="Q541" s="178"/>
      <c r="R541" s="178"/>
      <c r="S541" s="178"/>
      <c r="T541" s="178"/>
      <c r="U541" s="178"/>
      <c r="V541" s="178"/>
      <c r="W541" s="178"/>
      <c r="X541" s="178"/>
      <c r="Y541" s="178"/>
      <c r="Z541" s="178"/>
      <c r="AA541" s="178"/>
      <c r="AB541" s="178"/>
      <c r="AC541" s="178"/>
      <c r="AD541" s="178"/>
      <c r="AE541" s="178"/>
      <c r="AF541" s="178"/>
      <c r="AG541" s="178"/>
      <c r="AH541" s="178"/>
      <c r="AI541" s="178"/>
      <c r="AJ541" s="178"/>
      <c r="AK541" s="178"/>
      <c r="AL541" s="178"/>
      <c r="AM541" s="178"/>
      <c r="AN541" s="178"/>
      <c r="AO541" s="178"/>
      <c r="AP541" s="178"/>
      <c r="AQ541" s="178"/>
      <c r="AR541" s="178"/>
      <c r="AS541" s="178"/>
      <c r="AT541" s="178"/>
      <c r="AU541" s="178"/>
      <c r="AV541" s="178"/>
      <c r="AW541" s="178"/>
      <c r="AX541" s="178"/>
      <c r="AY541" s="178"/>
      <c r="AZ541" s="178"/>
      <c r="BA541" s="178"/>
      <c r="BB541" s="178"/>
      <c r="BC541" s="178"/>
    </row>
    <row r="542" ht="15.75" customHeight="1">
      <c r="A542" s="178"/>
      <c r="B542" s="178"/>
      <c r="C542" s="178"/>
      <c r="D542" s="178"/>
      <c r="E542" s="178"/>
      <c r="F542" s="178"/>
      <c r="G542" s="178"/>
      <c r="H542" s="178"/>
      <c r="I542" s="178"/>
      <c r="J542" s="178"/>
      <c r="K542" s="178"/>
      <c r="L542" s="178"/>
      <c r="M542" s="178"/>
      <c r="N542" s="178"/>
      <c r="O542" s="178"/>
      <c r="P542" s="178"/>
      <c r="Q542" s="178"/>
      <c r="R542" s="178"/>
      <c r="S542" s="178"/>
      <c r="T542" s="178"/>
      <c r="U542" s="178"/>
      <c r="V542" s="178"/>
      <c r="W542" s="178"/>
      <c r="X542" s="178"/>
      <c r="Y542" s="178"/>
      <c r="Z542" s="178"/>
      <c r="AA542" s="178"/>
      <c r="AB542" s="178"/>
      <c r="AC542" s="178"/>
      <c r="AD542" s="178"/>
      <c r="AE542" s="178"/>
      <c r="AF542" s="178"/>
      <c r="AG542" s="178"/>
      <c r="AH542" s="178"/>
      <c r="AI542" s="178"/>
      <c r="AJ542" s="178"/>
      <c r="AK542" s="178"/>
      <c r="AL542" s="178"/>
      <c r="AM542" s="178"/>
      <c r="AN542" s="178"/>
      <c r="AO542" s="178"/>
      <c r="AP542" s="178"/>
      <c r="AQ542" s="178"/>
      <c r="AR542" s="178"/>
      <c r="AS542" s="178"/>
      <c r="AT542" s="178"/>
      <c r="AU542" s="178"/>
      <c r="AV542" s="178"/>
      <c r="AW542" s="178"/>
      <c r="AX542" s="178"/>
      <c r="AY542" s="178"/>
      <c r="AZ542" s="178"/>
      <c r="BA542" s="178"/>
      <c r="BB542" s="178"/>
      <c r="BC542" s="178"/>
    </row>
    <row r="543" ht="15.75" customHeight="1">
      <c r="A543" s="178"/>
      <c r="B543" s="178"/>
      <c r="C543" s="178"/>
      <c r="D543" s="178"/>
      <c r="E543" s="178"/>
      <c r="F543" s="178"/>
      <c r="G543" s="178"/>
      <c r="H543" s="178"/>
      <c r="I543" s="178"/>
      <c r="J543" s="178"/>
      <c r="K543" s="178"/>
      <c r="L543" s="178"/>
      <c r="M543" s="178"/>
      <c r="N543" s="178"/>
      <c r="O543" s="178"/>
      <c r="P543" s="178"/>
      <c r="Q543" s="178"/>
      <c r="R543" s="178"/>
      <c r="S543" s="178"/>
      <c r="T543" s="178"/>
      <c r="U543" s="178"/>
      <c r="V543" s="178"/>
      <c r="W543" s="178"/>
      <c r="X543" s="178"/>
      <c r="Y543" s="178"/>
      <c r="Z543" s="178"/>
      <c r="AA543" s="178"/>
      <c r="AB543" s="178"/>
      <c r="AC543" s="178"/>
      <c r="AD543" s="178"/>
      <c r="AE543" s="178"/>
      <c r="AF543" s="178"/>
      <c r="AG543" s="178"/>
      <c r="AH543" s="178"/>
      <c r="AI543" s="178"/>
      <c r="AJ543" s="178"/>
      <c r="AK543" s="178"/>
      <c r="AL543" s="178"/>
      <c r="AM543" s="178"/>
      <c r="AN543" s="178"/>
      <c r="AO543" s="178"/>
      <c r="AP543" s="178"/>
      <c r="AQ543" s="178"/>
      <c r="AR543" s="178"/>
      <c r="AS543" s="178"/>
      <c r="AT543" s="178"/>
      <c r="AU543" s="178"/>
      <c r="AV543" s="178"/>
      <c r="AW543" s="178"/>
      <c r="AX543" s="178"/>
      <c r="AY543" s="178"/>
      <c r="AZ543" s="178"/>
      <c r="BA543" s="178"/>
      <c r="BB543" s="178"/>
      <c r="BC543" s="178"/>
    </row>
    <row r="544" ht="15.75" customHeight="1">
      <c r="A544" s="178"/>
      <c r="B544" s="178"/>
      <c r="C544" s="178"/>
      <c r="D544" s="178"/>
      <c r="E544" s="178"/>
      <c r="F544" s="178"/>
      <c r="G544" s="178"/>
      <c r="H544" s="178"/>
      <c r="I544" s="178"/>
      <c r="J544" s="178"/>
      <c r="K544" s="178"/>
      <c r="L544" s="178"/>
      <c r="M544" s="178"/>
      <c r="N544" s="178"/>
      <c r="O544" s="178"/>
      <c r="P544" s="178"/>
      <c r="Q544" s="178"/>
      <c r="R544" s="178"/>
      <c r="S544" s="178"/>
      <c r="T544" s="178"/>
      <c r="U544" s="178"/>
      <c r="V544" s="178"/>
      <c r="W544" s="178"/>
      <c r="X544" s="178"/>
      <c r="Y544" s="178"/>
      <c r="Z544" s="178"/>
      <c r="AA544" s="178"/>
      <c r="AB544" s="178"/>
      <c r="AC544" s="178"/>
      <c r="AD544" s="178"/>
      <c r="AE544" s="178"/>
      <c r="AF544" s="178"/>
      <c r="AG544" s="178"/>
      <c r="AH544" s="178"/>
      <c r="AI544" s="178"/>
      <c r="AJ544" s="178"/>
      <c r="AK544" s="178"/>
      <c r="AL544" s="178"/>
      <c r="AM544" s="178"/>
      <c r="AN544" s="178"/>
      <c r="AO544" s="178"/>
      <c r="AP544" s="178"/>
      <c r="AQ544" s="178"/>
      <c r="AR544" s="178"/>
      <c r="AS544" s="178"/>
      <c r="AT544" s="178"/>
      <c r="AU544" s="178"/>
      <c r="AV544" s="178"/>
      <c r="AW544" s="178"/>
      <c r="AX544" s="178"/>
      <c r="AY544" s="178"/>
      <c r="AZ544" s="178"/>
      <c r="BA544" s="178"/>
      <c r="BB544" s="178"/>
      <c r="BC544" s="178"/>
    </row>
    <row r="545" ht="15.75" customHeight="1">
      <c r="A545" s="178"/>
      <c r="B545" s="178"/>
      <c r="C545" s="178"/>
      <c r="D545" s="178"/>
      <c r="E545" s="178"/>
      <c r="F545" s="178"/>
      <c r="G545" s="178"/>
      <c r="H545" s="178"/>
      <c r="I545" s="178"/>
      <c r="J545" s="178"/>
      <c r="K545" s="178"/>
      <c r="L545" s="178"/>
      <c r="M545" s="178"/>
      <c r="N545" s="178"/>
      <c r="O545" s="178"/>
      <c r="P545" s="178"/>
      <c r="Q545" s="178"/>
      <c r="R545" s="178"/>
      <c r="S545" s="178"/>
      <c r="T545" s="178"/>
      <c r="U545" s="178"/>
      <c r="V545" s="178"/>
      <c r="W545" s="178"/>
      <c r="X545" s="178"/>
      <c r="Y545" s="178"/>
      <c r="Z545" s="178"/>
      <c r="AA545" s="178"/>
      <c r="AB545" s="178"/>
      <c r="AC545" s="178"/>
      <c r="AD545" s="178"/>
      <c r="AE545" s="178"/>
      <c r="AF545" s="178"/>
      <c r="AG545" s="178"/>
      <c r="AH545" s="178"/>
      <c r="AI545" s="178"/>
      <c r="AJ545" s="178"/>
      <c r="AK545" s="178"/>
      <c r="AL545" s="178"/>
      <c r="AM545" s="178"/>
      <c r="AN545" s="178"/>
      <c r="AO545" s="178"/>
      <c r="AP545" s="178"/>
      <c r="AQ545" s="178"/>
      <c r="AR545" s="178"/>
      <c r="AS545" s="178"/>
      <c r="AT545" s="178"/>
      <c r="AU545" s="178"/>
      <c r="AV545" s="178"/>
      <c r="AW545" s="178"/>
      <c r="AX545" s="178"/>
      <c r="AY545" s="178"/>
      <c r="AZ545" s="178"/>
      <c r="BA545" s="178"/>
      <c r="BB545" s="178"/>
      <c r="BC545" s="178"/>
    </row>
    <row r="546" ht="15.75" customHeight="1">
      <c r="A546" s="178"/>
      <c r="B546" s="178"/>
      <c r="C546" s="178"/>
      <c r="D546" s="178"/>
      <c r="E546" s="178"/>
      <c r="F546" s="178"/>
      <c r="G546" s="178"/>
      <c r="H546" s="178"/>
      <c r="I546" s="178"/>
      <c r="J546" s="178"/>
      <c r="K546" s="178"/>
      <c r="L546" s="178"/>
      <c r="M546" s="178"/>
      <c r="N546" s="178"/>
      <c r="O546" s="178"/>
      <c r="P546" s="178"/>
      <c r="Q546" s="178"/>
      <c r="R546" s="178"/>
      <c r="S546" s="178"/>
      <c r="T546" s="178"/>
      <c r="U546" s="178"/>
      <c r="V546" s="178"/>
      <c r="W546" s="178"/>
      <c r="X546" s="178"/>
      <c r="Y546" s="178"/>
      <c r="Z546" s="178"/>
      <c r="AA546" s="178"/>
      <c r="AB546" s="178"/>
      <c r="AC546" s="178"/>
      <c r="AD546" s="178"/>
      <c r="AE546" s="178"/>
      <c r="AF546" s="178"/>
      <c r="AG546" s="178"/>
      <c r="AH546" s="178"/>
      <c r="AI546" s="178"/>
      <c r="AJ546" s="178"/>
      <c r="AK546" s="178"/>
      <c r="AL546" s="178"/>
      <c r="AM546" s="178"/>
      <c r="AN546" s="178"/>
      <c r="AO546" s="178"/>
      <c r="AP546" s="178"/>
      <c r="AQ546" s="178"/>
      <c r="AR546" s="178"/>
      <c r="AS546" s="178"/>
      <c r="AT546" s="178"/>
      <c r="AU546" s="178"/>
      <c r="AV546" s="178"/>
      <c r="AW546" s="178"/>
      <c r="AX546" s="178"/>
      <c r="AY546" s="178"/>
      <c r="AZ546" s="178"/>
      <c r="BA546" s="178"/>
      <c r="BB546" s="178"/>
      <c r="BC546" s="178"/>
    </row>
    <row r="547" ht="15.75" customHeight="1">
      <c r="A547" s="178"/>
      <c r="B547" s="178"/>
      <c r="C547" s="178"/>
      <c r="D547" s="178"/>
      <c r="E547" s="178"/>
      <c r="F547" s="178"/>
      <c r="G547" s="178"/>
      <c r="H547" s="178"/>
      <c r="I547" s="178"/>
      <c r="J547" s="178"/>
      <c r="K547" s="178"/>
      <c r="L547" s="178"/>
      <c r="M547" s="178"/>
      <c r="N547" s="178"/>
      <c r="O547" s="178"/>
      <c r="P547" s="178"/>
      <c r="Q547" s="178"/>
      <c r="R547" s="178"/>
      <c r="S547" s="178"/>
      <c r="T547" s="178"/>
      <c r="U547" s="178"/>
      <c r="V547" s="178"/>
      <c r="W547" s="178"/>
      <c r="X547" s="178"/>
      <c r="Y547" s="178"/>
      <c r="Z547" s="178"/>
      <c r="AA547" s="178"/>
      <c r="AB547" s="178"/>
      <c r="AC547" s="178"/>
      <c r="AD547" s="178"/>
      <c r="AE547" s="178"/>
      <c r="AF547" s="178"/>
      <c r="AG547" s="178"/>
      <c r="AH547" s="178"/>
      <c r="AI547" s="178"/>
      <c r="AJ547" s="178"/>
      <c r="AK547" s="178"/>
      <c r="AL547" s="178"/>
      <c r="AM547" s="178"/>
      <c r="AN547" s="178"/>
      <c r="AO547" s="178"/>
      <c r="AP547" s="178"/>
      <c r="AQ547" s="178"/>
      <c r="AR547" s="178"/>
      <c r="AS547" s="178"/>
      <c r="AT547" s="178"/>
      <c r="AU547" s="178"/>
      <c r="AV547" s="178"/>
      <c r="AW547" s="178"/>
      <c r="AX547" s="178"/>
      <c r="AY547" s="178"/>
      <c r="AZ547" s="178"/>
      <c r="BA547" s="178"/>
      <c r="BB547" s="178"/>
      <c r="BC547" s="178"/>
    </row>
    <row r="548" ht="15.75" customHeight="1">
      <c r="A548" s="178"/>
      <c r="B548" s="178"/>
      <c r="C548" s="178"/>
      <c r="D548" s="178"/>
      <c r="E548" s="178"/>
      <c r="F548" s="178"/>
      <c r="G548" s="178"/>
      <c r="H548" s="178"/>
      <c r="I548" s="178"/>
      <c r="J548" s="178"/>
      <c r="K548" s="178"/>
      <c r="L548" s="178"/>
      <c r="M548" s="178"/>
      <c r="N548" s="178"/>
      <c r="O548" s="178"/>
      <c r="P548" s="178"/>
      <c r="Q548" s="178"/>
      <c r="R548" s="178"/>
      <c r="S548" s="178"/>
      <c r="T548" s="178"/>
      <c r="U548" s="178"/>
      <c r="V548" s="178"/>
      <c r="W548" s="178"/>
      <c r="X548" s="178"/>
      <c r="Y548" s="178"/>
      <c r="Z548" s="178"/>
      <c r="AA548" s="178"/>
      <c r="AB548" s="178"/>
      <c r="AC548" s="178"/>
      <c r="AD548" s="178"/>
      <c r="AE548" s="178"/>
      <c r="AF548" s="178"/>
      <c r="AG548" s="178"/>
      <c r="AH548" s="178"/>
      <c r="AI548" s="178"/>
      <c r="AJ548" s="178"/>
      <c r="AK548" s="178"/>
      <c r="AL548" s="178"/>
      <c r="AM548" s="178"/>
      <c r="AN548" s="178"/>
      <c r="AO548" s="178"/>
      <c r="AP548" s="178"/>
      <c r="AQ548" s="178"/>
      <c r="AR548" s="178"/>
      <c r="AS548" s="178"/>
      <c r="AT548" s="178"/>
      <c r="AU548" s="178"/>
      <c r="AV548" s="178"/>
      <c r="AW548" s="178"/>
      <c r="AX548" s="178"/>
      <c r="AY548" s="178"/>
      <c r="AZ548" s="178"/>
      <c r="BA548" s="178"/>
      <c r="BB548" s="178"/>
      <c r="BC548" s="178"/>
    </row>
    <row r="549" ht="15.75" customHeight="1">
      <c r="A549" s="178"/>
      <c r="B549" s="178"/>
      <c r="C549" s="178"/>
      <c r="D549" s="178"/>
      <c r="E549" s="178"/>
      <c r="F549" s="178"/>
      <c r="G549" s="178"/>
      <c r="H549" s="178"/>
      <c r="I549" s="178"/>
      <c r="J549" s="178"/>
      <c r="K549" s="178"/>
      <c r="L549" s="178"/>
      <c r="M549" s="178"/>
      <c r="N549" s="178"/>
      <c r="O549" s="178"/>
      <c r="P549" s="178"/>
      <c r="Q549" s="178"/>
      <c r="R549" s="178"/>
      <c r="S549" s="178"/>
      <c r="T549" s="178"/>
      <c r="U549" s="178"/>
      <c r="V549" s="178"/>
      <c r="W549" s="178"/>
      <c r="X549" s="178"/>
      <c r="Y549" s="178"/>
      <c r="Z549" s="178"/>
      <c r="AA549" s="178"/>
      <c r="AB549" s="178"/>
      <c r="AC549" s="178"/>
      <c r="AD549" s="178"/>
      <c r="AE549" s="178"/>
      <c r="AF549" s="178"/>
      <c r="AG549" s="178"/>
      <c r="AH549" s="178"/>
      <c r="AI549" s="178"/>
      <c r="AJ549" s="178"/>
      <c r="AK549" s="178"/>
      <c r="AL549" s="178"/>
      <c r="AM549" s="178"/>
      <c r="AN549" s="178"/>
      <c r="AO549" s="178"/>
      <c r="AP549" s="178"/>
      <c r="AQ549" s="178"/>
      <c r="AR549" s="178"/>
      <c r="AS549" s="178"/>
      <c r="AT549" s="178"/>
      <c r="AU549" s="178"/>
      <c r="AV549" s="178"/>
      <c r="AW549" s="178"/>
      <c r="AX549" s="178"/>
      <c r="AY549" s="178"/>
      <c r="AZ549" s="178"/>
      <c r="BA549" s="178"/>
      <c r="BB549" s="178"/>
      <c r="BC549" s="178"/>
    </row>
    <row r="550" ht="15.75" customHeight="1">
      <c r="A550" s="178"/>
      <c r="B550" s="178"/>
      <c r="C550" s="178"/>
      <c r="D550" s="178"/>
      <c r="E550" s="178"/>
      <c r="F550" s="178"/>
      <c r="G550" s="178"/>
      <c r="H550" s="178"/>
      <c r="I550" s="178"/>
      <c r="J550" s="178"/>
      <c r="K550" s="178"/>
      <c r="L550" s="178"/>
      <c r="M550" s="178"/>
      <c r="N550" s="178"/>
      <c r="O550" s="178"/>
      <c r="P550" s="178"/>
      <c r="Q550" s="178"/>
      <c r="R550" s="178"/>
      <c r="S550" s="178"/>
      <c r="T550" s="178"/>
      <c r="U550" s="178"/>
      <c r="V550" s="178"/>
      <c r="W550" s="178"/>
      <c r="X550" s="178"/>
      <c r="Y550" s="178"/>
      <c r="Z550" s="178"/>
      <c r="AA550" s="178"/>
      <c r="AB550" s="178"/>
      <c r="AC550" s="178"/>
      <c r="AD550" s="178"/>
      <c r="AE550" s="178"/>
      <c r="AF550" s="178"/>
      <c r="AG550" s="178"/>
      <c r="AH550" s="178"/>
      <c r="AI550" s="178"/>
      <c r="AJ550" s="178"/>
      <c r="AK550" s="178"/>
      <c r="AL550" s="178"/>
      <c r="AM550" s="178"/>
      <c r="AN550" s="178"/>
      <c r="AO550" s="178"/>
      <c r="AP550" s="178"/>
      <c r="AQ550" s="178"/>
      <c r="AR550" s="178"/>
      <c r="AS550" s="178"/>
      <c r="AT550" s="178"/>
      <c r="AU550" s="178"/>
      <c r="AV550" s="178"/>
      <c r="AW550" s="178"/>
      <c r="AX550" s="178"/>
      <c r="AY550" s="178"/>
      <c r="AZ550" s="178"/>
      <c r="BA550" s="178"/>
      <c r="BB550" s="178"/>
      <c r="BC550" s="178"/>
    </row>
    <row r="551" ht="15.75" customHeight="1">
      <c r="A551" s="178"/>
      <c r="B551" s="178"/>
      <c r="C551" s="178"/>
      <c r="D551" s="178"/>
      <c r="E551" s="178"/>
      <c r="F551" s="178"/>
      <c r="G551" s="178"/>
      <c r="H551" s="178"/>
      <c r="I551" s="178"/>
      <c r="J551" s="178"/>
      <c r="K551" s="178"/>
      <c r="L551" s="178"/>
      <c r="M551" s="178"/>
      <c r="N551" s="178"/>
      <c r="O551" s="178"/>
      <c r="P551" s="178"/>
      <c r="Q551" s="178"/>
      <c r="R551" s="178"/>
      <c r="S551" s="178"/>
      <c r="T551" s="178"/>
      <c r="U551" s="178"/>
      <c r="V551" s="178"/>
      <c r="W551" s="178"/>
      <c r="X551" s="178"/>
      <c r="Y551" s="178"/>
      <c r="Z551" s="178"/>
      <c r="AA551" s="178"/>
      <c r="AB551" s="178"/>
      <c r="AC551" s="178"/>
      <c r="AD551" s="178"/>
      <c r="AE551" s="178"/>
      <c r="AF551" s="178"/>
      <c r="AG551" s="178"/>
      <c r="AH551" s="178"/>
      <c r="AI551" s="178"/>
      <c r="AJ551" s="178"/>
      <c r="AK551" s="178"/>
      <c r="AL551" s="178"/>
      <c r="AM551" s="178"/>
      <c r="AN551" s="178"/>
      <c r="AO551" s="178"/>
      <c r="AP551" s="178"/>
      <c r="AQ551" s="178"/>
      <c r="AR551" s="178"/>
      <c r="AS551" s="178"/>
      <c r="AT551" s="178"/>
      <c r="AU551" s="178"/>
      <c r="AV551" s="178"/>
      <c r="AW551" s="178"/>
      <c r="AX551" s="178"/>
      <c r="AY551" s="178"/>
      <c r="AZ551" s="178"/>
      <c r="BA551" s="178"/>
      <c r="BB551" s="178"/>
      <c r="BC551" s="178"/>
    </row>
    <row r="552" ht="15.75" customHeight="1">
      <c r="A552" s="178"/>
      <c r="B552" s="178"/>
      <c r="C552" s="178"/>
      <c r="D552" s="178"/>
      <c r="E552" s="178"/>
      <c r="F552" s="178"/>
      <c r="G552" s="178"/>
      <c r="H552" s="178"/>
      <c r="I552" s="178"/>
      <c r="J552" s="178"/>
      <c r="K552" s="178"/>
      <c r="L552" s="178"/>
      <c r="M552" s="178"/>
      <c r="N552" s="178"/>
      <c r="O552" s="178"/>
      <c r="P552" s="178"/>
      <c r="Q552" s="178"/>
      <c r="R552" s="178"/>
      <c r="S552" s="178"/>
      <c r="T552" s="178"/>
      <c r="U552" s="178"/>
      <c r="V552" s="178"/>
      <c r="W552" s="178"/>
      <c r="X552" s="178"/>
      <c r="Y552" s="178"/>
      <c r="Z552" s="178"/>
      <c r="AA552" s="178"/>
      <c r="AB552" s="178"/>
      <c r="AC552" s="178"/>
      <c r="AD552" s="178"/>
      <c r="AE552" s="178"/>
      <c r="AF552" s="178"/>
      <c r="AG552" s="178"/>
      <c r="AH552" s="178"/>
      <c r="AI552" s="178"/>
      <c r="AJ552" s="178"/>
      <c r="AK552" s="178"/>
      <c r="AL552" s="178"/>
      <c r="AM552" s="178"/>
      <c r="AN552" s="178"/>
      <c r="AO552" s="178"/>
      <c r="AP552" s="178"/>
      <c r="AQ552" s="178"/>
      <c r="AR552" s="178"/>
      <c r="AS552" s="178"/>
      <c r="AT552" s="178"/>
      <c r="AU552" s="178"/>
      <c r="AV552" s="178"/>
      <c r="AW552" s="178"/>
      <c r="AX552" s="178"/>
      <c r="AY552" s="178"/>
      <c r="AZ552" s="178"/>
      <c r="BA552" s="178"/>
      <c r="BB552" s="178"/>
      <c r="BC552" s="178"/>
    </row>
    <row r="553" ht="15.75" customHeight="1">
      <c r="A553" s="178"/>
      <c r="B553" s="178"/>
      <c r="C553" s="178"/>
      <c r="D553" s="178"/>
      <c r="E553" s="178"/>
      <c r="F553" s="178"/>
      <c r="G553" s="178"/>
      <c r="H553" s="178"/>
      <c r="I553" s="178"/>
      <c r="J553" s="178"/>
      <c r="K553" s="178"/>
      <c r="L553" s="178"/>
      <c r="M553" s="178"/>
      <c r="N553" s="178"/>
      <c r="O553" s="178"/>
      <c r="P553" s="178"/>
      <c r="Q553" s="178"/>
      <c r="R553" s="178"/>
      <c r="S553" s="178"/>
      <c r="T553" s="178"/>
      <c r="U553" s="178"/>
      <c r="V553" s="178"/>
      <c r="W553" s="178"/>
      <c r="X553" s="178"/>
      <c r="Y553" s="178"/>
      <c r="Z553" s="178"/>
      <c r="AA553" s="178"/>
      <c r="AB553" s="178"/>
      <c r="AC553" s="178"/>
      <c r="AD553" s="178"/>
      <c r="AE553" s="178"/>
      <c r="AF553" s="178"/>
      <c r="AG553" s="178"/>
      <c r="AH553" s="178"/>
      <c r="AI553" s="178"/>
      <c r="AJ553" s="178"/>
      <c r="AK553" s="178"/>
      <c r="AL553" s="178"/>
      <c r="AM553" s="178"/>
      <c r="AN553" s="178"/>
      <c r="AO553" s="178"/>
      <c r="AP553" s="178"/>
      <c r="AQ553" s="178"/>
      <c r="AR553" s="178"/>
      <c r="AS553" s="178"/>
      <c r="AT553" s="178"/>
      <c r="AU553" s="178"/>
      <c r="AV553" s="178"/>
      <c r="AW553" s="178"/>
      <c r="AX553" s="178"/>
      <c r="AY553" s="178"/>
      <c r="AZ553" s="178"/>
      <c r="BA553" s="178"/>
      <c r="BB553" s="178"/>
      <c r="BC553" s="178"/>
    </row>
    <row r="554" ht="15.75" customHeight="1">
      <c r="A554" s="178"/>
      <c r="B554" s="178"/>
      <c r="C554" s="178"/>
      <c r="D554" s="178"/>
      <c r="E554" s="178"/>
      <c r="F554" s="178"/>
      <c r="G554" s="178"/>
      <c r="H554" s="178"/>
      <c r="I554" s="178"/>
      <c r="J554" s="178"/>
      <c r="K554" s="178"/>
      <c r="L554" s="178"/>
      <c r="M554" s="178"/>
      <c r="N554" s="178"/>
      <c r="O554" s="178"/>
      <c r="P554" s="178"/>
      <c r="Q554" s="178"/>
      <c r="R554" s="178"/>
      <c r="S554" s="178"/>
      <c r="T554" s="178"/>
      <c r="U554" s="178"/>
      <c r="V554" s="178"/>
      <c r="W554" s="178"/>
      <c r="X554" s="178"/>
      <c r="Y554" s="178"/>
      <c r="Z554" s="178"/>
      <c r="AA554" s="178"/>
      <c r="AB554" s="178"/>
      <c r="AC554" s="178"/>
      <c r="AD554" s="178"/>
      <c r="AE554" s="178"/>
      <c r="AF554" s="178"/>
      <c r="AG554" s="178"/>
      <c r="AH554" s="178"/>
      <c r="AI554" s="178"/>
      <c r="AJ554" s="178"/>
      <c r="AK554" s="178"/>
      <c r="AL554" s="178"/>
      <c r="AM554" s="178"/>
      <c r="AN554" s="178"/>
      <c r="AO554" s="178"/>
      <c r="AP554" s="178"/>
      <c r="AQ554" s="178"/>
      <c r="AR554" s="178"/>
      <c r="AS554" s="178"/>
      <c r="AT554" s="178"/>
      <c r="AU554" s="178"/>
      <c r="AV554" s="178"/>
      <c r="AW554" s="178"/>
      <c r="AX554" s="178"/>
      <c r="AY554" s="178"/>
      <c r="AZ554" s="178"/>
      <c r="BA554" s="178"/>
      <c r="BB554" s="178"/>
      <c r="BC554" s="178"/>
    </row>
    <row r="555" ht="15.75" customHeight="1">
      <c r="A555" s="178"/>
      <c r="B555" s="178"/>
      <c r="C555" s="178"/>
      <c r="D555" s="178"/>
      <c r="E555" s="178"/>
      <c r="F555" s="178"/>
      <c r="G555" s="178"/>
      <c r="H555" s="178"/>
      <c r="I555" s="178"/>
      <c r="J555" s="178"/>
      <c r="K555" s="178"/>
      <c r="L555" s="178"/>
      <c r="M555" s="178"/>
      <c r="N555" s="178"/>
      <c r="O555" s="178"/>
      <c r="P555" s="178"/>
      <c r="Q555" s="178"/>
      <c r="R555" s="178"/>
      <c r="S555" s="178"/>
      <c r="T555" s="178"/>
      <c r="U555" s="178"/>
      <c r="V555" s="178"/>
      <c r="W555" s="178"/>
      <c r="X555" s="178"/>
      <c r="Y555" s="178"/>
      <c r="Z555" s="178"/>
      <c r="AA555" s="178"/>
      <c r="AB555" s="178"/>
      <c r="AC555" s="178"/>
      <c r="AD555" s="178"/>
      <c r="AE555" s="178"/>
      <c r="AF555" s="178"/>
      <c r="AG555" s="178"/>
      <c r="AH555" s="178"/>
      <c r="AI555" s="178"/>
      <c r="AJ555" s="178"/>
      <c r="AK555" s="178"/>
      <c r="AL555" s="178"/>
      <c r="AM555" s="178"/>
      <c r="AN555" s="178"/>
      <c r="AO555" s="178"/>
      <c r="AP555" s="178"/>
      <c r="AQ555" s="178"/>
      <c r="AR555" s="178"/>
      <c r="AS555" s="178"/>
      <c r="AT555" s="178"/>
      <c r="AU555" s="178"/>
      <c r="AV555" s="178"/>
      <c r="AW555" s="178"/>
      <c r="AX555" s="178"/>
      <c r="AY555" s="178"/>
      <c r="AZ555" s="178"/>
      <c r="BA555" s="178"/>
      <c r="BB555" s="178"/>
      <c r="BC555" s="178"/>
    </row>
    <row r="556" ht="15.75" customHeight="1">
      <c r="A556" s="178"/>
      <c r="B556" s="178"/>
      <c r="C556" s="178"/>
      <c r="D556" s="178"/>
      <c r="E556" s="178"/>
      <c r="F556" s="178"/>
      <c r="G556" s="178"/>
      <c r="H556" s="178"/>
      <c r="I556" s="178"/>
      <c r="J556" s="178"/>
      <c r="K556" s="178"/>
      <c r="L556" s="178"/>
      <c r="M556" s="178"/>
      <c r="N556" s="178"/>
      <c r="O556" s="178"/>
      <c r="P556" s="178"/>
      <c r="Q556" s="178"/>
      <c r="R556" s="178"/>
      <c r="S556" s="178"/>
      <c r="T556" s="178"/>
      <c r="U556" s="178"/>
      <c r="V556" s="178"/>
      <c r="W556" s="178"/>
      <c r="X556" s="178"/>
      <c r="Y556" s="178"/>
      <c r="Z556" s="178"/>
      <c r="AA556" s="178"/>
      <c r="AB556" s="178"/>
      <c r="AC556" s="178"/>
      <c r="AD556" s="178"/>
      <c r="AE556" s="178"/>
      <c r="AF556" s="178"/>
      <c r="AG556" s="178"/>
      <c r="AH556" s="178"/>
      <c r="AI556" s="178"/>
      <c r="AJ556" s="178"/>
      <c r="AK556" s="178"/>
      <c r="AL556" s="178"/>
      <c r="AM556" s="178"/>
      <c r="AN556" s="178"/>
      <c r="AO556" s="178"/>
      <c r="AP556" s="178"/>
      <c r="AQ556" s="178"/>
      <c r="AR556" s="178"/>
      <c r="AS556" s="178"/>
      <c r="AT556" s="178"/>
      <c r="AU556" s="178"/>
      <c r="AV556" s="178"/>
      <c r="AW556" s="178"/>
      <c r="AX556" s="178"/>
      <c r="AY556" s="178"/>
      <c r="AZ556" s="178"/>
      <c r="BA556" s="178"/>
      <c r="BB556" s="178"/>
      <c r="BC556" s="178"/>
    </row>
    <row r="557" ht="15.75" customHeight="1">
      <c r="A557" s="178"/>
      <c r="B557" s="178"/>
      <c r="C557" s="178"/>
      <c r="D557" s="178"/>
      <c r="E557" s="178"/>
      <c r="F557" s="178"/>
      <c r="G557" s="178"/>
      <c r="H557" s="178"/>
      <c r="I557" s="178"/>
      <c r="J557" s="178"/>
      <c r="K557" s="178"/>
      <c r="L557" s="178"/>
      <c r="M557" s="178"/>
      <c r="N557" s="178"/>
      <c r="O557" s="178"/>
      <c r="P557" s="178"/>
      <c r="Q557" s="178"/>
      <c r="R557" s="178"/>
      <c r="S557" s="178"/>
      <c r="T557" s="178"/>
      <c r="U557" s="178"/>
      <c r="V557" s="178"/>
      <c r="W557" s="178"/>
      <c r="X557" s="178"/>
      <c r="Y557" s="178"/>
      <c r="Z557" s="178"/>
      <c r="AA557" s="178"/>
      <c r="AB557" s="178"/>
      <c r="AC557" s="178"/>
      <c r="AD557" s="178"/>
      <c r="AE557" s="178"/>
      <c r="AF557" s="178"/>
      <c r="AG557" s="178"/>
      <c r="AH557" s="178"/>
      <c r="AI557" s="178"/>
      <c r="AJ557" s="178"/>
      <c r="AK557" s="178"/>
      <c r="AL557" s="178"/>
      <c r="AM557" s="178"/>
      <c r="AN557" s="178"/>
      <c r="AO557" s="178"/>
      <c r="AP557" s="178"/>
      <c r="AQ557" s="178"/>
      <c r="AR557" s="178"/>
      <c r="AS557" s="178"/>
      <c r="AT557" s="178"/>
      <c r="AU557" s="178"/>
      <c r="AV557" s="178"/>
      <c r="AW557" s="178"/>
      <c r="AX557" s="178"/>
      <c r="AY557" s="178"/>
      <c r="AZ557" s="178"/>
      <c r="BA557" s="178"/>
      <c r="BB557" s="178"/>
      <c r="BC557" s="178"/>
    </row>
    <row r="558" ht="15.75" customHeight="1">
      <c r="A558" s="178"/>
      <c r="B558" s="178"/>
      <c r="C558" s="178"/>
      <c r="D558" s="178"/>
      <c r="E558" s="178"/>
      <c r="F558" s="178"/>
      <c r="G558" s="178"/>
      <c r="H558" s="178"/>
      <c r="I558" s="178"/>
      <c r="J558" s="178"/>
      <c r="K558" s="178"/>
      <c r="L558" s="178"/>
      <c r="M558" s="178"/>
      <c r="N558" s="178"/>
      <c r="O558" s="178"/>
      <c r="P558" s="178"/>
      <c r="Q558" s="178"/>
      <c r="R558" s="178"/>
      <c r="S558" s="178"/>
      <c r="T558" s="178"/>
      <c r="U558" s="178"/>
      <c r="V558" s="178"/>
      <c r="W558" s="178"/>
      <c r="X558" s="178"/>
      <c r="Y558" s="178"/>
      <c r="Z558" s="178"/>
      <c r="AA558" s="178"/>
      <c r="AB558" s="178"/>
      <c r="AC558" s="178"/>
      <c r="AD558" s="178"/>
      <c r="AE558" s="178"/>
      <c r="AF558" s="178"/>
      <c r="AG558" s="178"/>
      <c r="AH558" s="178"/>
      <c r="AI558" s="178"/>
      <c r="AJ558" s="178"/>
      <c r="AK558" s="178"/>
      <c r="AL558" s="178"/>
      <c r="AM558" s="178"/>
      <c r="AN558" s="178"/>
      <c r="AO558" s="178"/>
      <c r="AP558" s="178"/>
      <c r="AQ558" s="178"/>
      <c r="AR558" s="178"/>
      <c r="AS558" s="178"/>
      <c r="AT558" s="178"/>
      <c r="AU558" s="178"/>
      <c r="AV558" s="178"/>
      <c r="AW558" s="178"/>
      <c r="AX558" s="178"/>
      <c r="AY558" s="178"/>
      <c r="AZ558" s="178"/>
      <c r="BA558" s="178"/>
      <c r="BB558" s="178"/>
      <c r="BC558" s="178"/>
    </row>
    <row r="559" ht="15.75" customHeight="1">
      <c r="A559" s="178"/>
      <c r="B559" s="178"/>
      <c r="C559" s="178"/>
      <c r="D559" s="178"/>
      <c r="E559" s="178"/>
      <c r="F559" s="178"/>
      <c r="G559" s="178"/>
      <c r="H559" s="178"/>
      <c r="I559" s="178"/>
      <c r="J559" s="178"/>
      <c r="K559" s="178"/>
      <c r="L559" s="178"/>
      <c r="M559" s="178"/>
      <c r="N559" s="178"/>
      <c r="O559" s="178"/>
      <c r="P559" s="178"/>
      <c r="Q559" s="178"/>
      <c r="R559" s="178"/>
      <c r="S559" s="178"/>
      <c r="T559" s="178"/>
      <c r="U559" s="178"/>
      <c r="V559" s="178"/>
      <c r="W559" s="178"/>
      <c r="X559" s="178"/>
      <c r="Y559" s="178"/>
      <c r="Z559" s="178"/>
      <c r="AA559" s="178"/>
      <c r="AB559" s="178"/>
      <c r="AC559" s="178"/>
      <c r="AD559" s="178"/>
      <c r="AE559" s="178"/>
      <c r="AF559" s="178"/>
      <c r="AG559" s="178"/>
      <c r="AH559" s="178"/>
      <c r="AI559" s="178"/>
      <c r="AJ559" s="178"/>
      <c r="AK559" s="178"/>
      <c r="AL559" s="178"/>
      <c r="AM559" s="178"/>
      <c r="AN559" s="178"/>
      <c r="AO559" s="178"/>
      <c r="AP559" s="178"/>
      <c r="AQ559" s="178"/>
      <c r="AR559" s="178"/>
      <c r="AS559" s="178"/>
      <c r="AT559" s="178"/>
      <c r="AU559" s="178"/>
      <c r="AV559" s="178"/>
      <c r="AW559" s="178"/>
      <c r="AX559" s="178"/>
      <c r="AY559" s="178"/>
      <c r="AZ559" s="178"/>
      <c r="BA559" s="178"/>
      <c r="BB559" s="178"/>
      <c r="BC559" s="178"/>
    </row>
    <row r="560" ht="15.75" customHeight="1">
      <c r="A560" s="178"/>
      <c r="B560" s="178"/>
      <c r="C560" s="178"/>
      <c r="D560" s="178"/>
      <c r="E560" s="178"/>
      <c r="F560" s="178"/>
      <c r="G560" s="178"/>
      <c r="H560" s="178"/>
      <c r="I560" s="178"/>
      <c r="J560" s="178"/>
      <c r="K560" s="178"/>
      <c r="L560" s="178"/>
      <c r="M560" s="178"/>
      <c r="N560" s="178"/>
      <c r="O560" s="178"/>
      <c r="P560" s="178"/>
      <c r="Q560" s="178"/>
      <c r="R560" s="178"/>
      <c r="S560" s="178"/>
      <c r="T560" s="178"/>
      <c r="U560" s="178"/>
      <c r="V560" s="178"/>
      <c r="W560" s="178"/>
      <c r="X560" s="178"/>
      <c r="Y560" s="178"/>
      <c r="Z560" s="178"/>
      <c r="AA560" s="178"/>
      <c r="AB560" s="178"/>
      <c r="AC560" s="178"/>
      <c r="AD560" s="178"/>
      <c r="AE560" s="178"/>
      <c r="AF560" s="178"/>
      <c r="AG560" s="178"/>
      <c r="AH560" s="178"/>
      <c r="AI560" s="178"/>
      <c r="AJ560" s="178"/>
      <c r="AK560" s="178"/>
      <c r="AL560" s="178"/>
      <c r="AM560" s="178"/>
      <c r="AN560" s="178"/>
      <c r="AO560" s="178"/>
      <c r="AP560" s="178"/>
      <c r="AQ560" s="178"/>
      <c r="AR560" s="178"/>
      <c r="AS560" s="178"/>
      <c r="AT560" s="178"/>
      <c r="AU560" s="178"/>
      <c r="AV560" s="178"/>
      <c r="AW560" s="178"/>
      <c r="AX560" s="178"/>
      <c r="AY560" s="178"/>
      <c r="AZ560" s="178"/>
      <c r="BA560" s="178"/>
      <c r="BB560" s="178"/>
      <c r="BC560" s="178"/>
    </row>
    <row r="561" ht="15.75" customHeight="1">
      <c r="A561" s="178"/>
      <c r="B561" s="178"/>
      <c r="C561" s="178"/>
      <c r="D561" s="178"/>
      <c r="E561" s="178"/>
      <c r="F561" s="178"/>
      <c r="G561" s="178"/>
      <c r="H561" s="178"/>
      <c r="I561" s="178"/>
      <c r="J561" s="178"/>
      <c r="K561" s="178"/>
      <c r="L561" s="178"/>
      <c r="M561" s="178"/>
      <c r="N561" s="178"/>
      <c r="O561" s="178"/>
      <c r="P561" s="178"/>
      <c r="Q561" s="178"/>
      <c r="R561" s="178"/>
      <c r="S561" s="178"/>
      <c r="T561" s="178"/>
      <c r="U561" s="178"/>
      <c r="V561" s="178"/>
      <c r="W561" s="178"/>
      <c r="X561" s="178"/>
      <c r="Y561" s="178"/>
      <c r="Z561" s="178"/>
      <c r="AA561" s="178"/>
      <c r="AB561" s="178"/>
      <c r="AC561" s="178"/>
      <c r="AD561" s="178"/>
      <c r="AE561" s="178"/>
      <c r="AF561" s="178"/>
      <c r="AG561" s="178"/>
      <c r="AH561" s="178"/>
      <c r="AI561" s="178"/>
      <c r="AJ561" s="178"/>
      <c r="AK561" s="178"/>
      <c r="AL561" s="178"/>
      <c r="AM561" s="178"/>
      <c r="AN561" s="178"/>
      <c r="AO561" s="178"/>
      <c r="AP561" s="178"/>
      <c r="AQ561" s="178"/>
      <c r="AR561" s="178"/>
      <c r="AS561" s="178"/>
      <c r="AT561" s="178"/>
      <c r="AU561" s="178"/>
      <c r="AV561" s="178"/>
      <c r="AW561" s="178"/>
      <c r="AX561" s="178"/>
      <c r="AY561" s="178"/>
      <c r="AZ561" s="178"/>
      <c r="BA561" s="178"/>
      <c r="BB561" s="178"/>
      <c r="BC561" s="178"/>
    </row>
    <row r="562" ht="15.75" customHeight="1">
      <c r="A562" s="178"/>
      <c r="B562" s="178"/>
      <c r="C562" s="178"/>
      <c r="D562" s="178"/>
      <c r="E562" s="178"/>
      <c r="F562" s="178"/>
      <c r="G562" s="178"/>
      <c r="H562" s="178"/>
      <c r="I562" s="178"/>
      <c r="J562" s="178"/>
      <c r="K562" s="178"/>
      <c r="L562" s="178"/>
      <c r="M562" s="178"/>
      <c r="N562" s="178"/>
      <c r="O562" s="178"/>
      <c r="P562" s="178"/>
      <c r="Q562" s="178"/>
      <c r="R562" s="178"/>
      <c r="S562" s="178"/>
      <c r="T562" s="178"/>
      <c r="U562" s="178"/>
      <c r="V562" s="178"/>
      <c r="W562" s="178"/>
      <c r="X562" s="178"/>
      <c r="Y562" s="178"/>
      <c r="Z562" s="178"/>
      <c r="AA562" s="178"/>
      <c r="AB562" s="178"/>
      <c r="AC562" s="178"/>
      <c r="AD562" s="178"/>
      <c r="AE562" s="178"/>
      <c r="AF562" s="178"/>
      <c r="AG562" s="178"/>
      <c r="AH562" s="178"/>
      <c r="AI562" s="178"/>
      <c r="AJ562" s="178"/>
      <c r="AK562" s="178"/>
      <c r="AL562" s="178"/>
      <c r="AM562" s="178"/>
      <c r="AN562" s="178"/>
      <c r="AO562" s="178"/>
      <c r="AP562" s="178"/>
      <c r="AQ562" s="178"/>
      <c r="AR562" s="178"/>
      <c r="AS562" s="178"/>
      <c r="AT562" s="178"/>
      <c r="AU562" s="178"/>
      <c r="AV562" s="178"/>
      <c r="AW562" s="178"/>
      <c r="AX562" s="178"/>
      <c r="AY562" s="178"/>
      <c r="AZ562" s="178"/>
      <c r="BA562" s="178"/>
      <c r="BB562" s="178"/>
      <c r="BC562" s="178"/>
    </row>
    <row r="563" ht="15.75" customHeight="1">
      <c r="A563" s="178"/>
      <c r="B563" s="178"/>
      <c r="C563" s="178"/>
      <c r="D563" s="178"/>
      <c r="E563" s="178"/>
      <c r="F563" s="178"/>
      <c r="G563" s="178"/>
      <c r="H563" s="178"/>
      <c r="I563" s="178"/>
      <c r="J563" s="178"/>
      <c r="K563" s="178"/>
      <c r="L563" s="178"/>
      <c r="M563" s="178"/>
      <c r="N563" s="178"/>
      <c r="O563" s="178"/>
      <c r="P563" s="178"/>
      <c r="Q563" s="178"/>
      <c r="R563" s="178"/>
      <c r="S563" s="178"/>
      <c r="T563" s="178"/>
      <c r="U563" s="178"/>
      <c r="V563" s="178"/>
      <c r="W563" s="178"/>
      <c r="X563" s="178"/>
      <c r="Y563" s="178"/>
      <c r="Z563" s="178"/>
      <c r="AA563" s="178"/>
      <c r="AB563" s="178"/>
      <c r="AC563" s="178"/>
      <c r="AD563" s="178"/>
      <c r="AE563" s="178"/>
      <c r="AF563" s="178"/>
      <c r="AG563" s="178"/>
      <c r="AH563" s="178"/>
      <c r="AI563" s="178"/>
      <c r="AJ563" s="178"/>
      <c r="AK563" s="178"/>
      <c r="AL563" s="178"/>
      <c r="AM563" s="178"/>
      <c r="AN563" s="178"/>
      <c r="AO563" s="178"/>
      <c r="AP563" s="178"/>
      <c r="AQ563" s="178"/>
      <c r="AR563" s="178"/>
      <c r="AS563" s="178"/>
      <c r="AT563" s="178"/>
      <c r="AU563" s="178"/>
      <c r="AV563" s="178"/>
      <c r="AW563" s="178"/>
      <c r="AX563" s="178"/>
      <c r="AY563" s="178"/>
      <c r="AZ563" s="178"/>
      <c r="BA563" s="178"/>
      <c r="BB563" s="178"/>
      <c r="BC563" s="178"/>
    </row>
    <row r="564" ht="15.75" customHeight="1">
      <c r="A564" s="178"/>
      <c r="B564" s="178"/>
      <c r="C564" s="178"/>
      <c r="D564" s="178"/>
      <c r="E564" s="178"/>
      <c r="F564" s="178"/>
      <c r="G564" s="178"/>
      <c r="H564" s="178"/>
      <c r="I564" s="178"/>
      <c r="J564" s="178"/>
      <c r="K564" s="178"/>
      <c r="L564" s="178"/>
      <c r="M564" s="178"/>
      <c r="N564" s="178"/>
      <c r="O564" s="178"/>
      <c r="P564" s="178"/>
      <c r="Q564" s="178"/>
      <c r="R564" s="178"/>
      <c r="S564" s="178"/>
      <c r="T564" s="178"/>
      <c r="U564" s="178"/>
      <c r="V564" s="178"/>
      <c r="W564" s="178"/>
      <c r="X564" s="178"/>
      <c r="Y564" s="178"/>
      <c r="Z564" s="178"/>
      <c r="AA564" s="178"/>
      <c r="AB564" s="178"/>
      <c r="AC564" s="178"/>
      <c r="AD564" s="178"/>
      <c r="AE564" s="178"/>
      <c r="AF564" s="178"/>
      <c r="AG564" s="178"/>
      <c r="AH564" s="178"/>
      <c r="AI564" s="178"/>
      <c r="AJ564" s="178"/>
      <c r="AK564" s="178"/>
      <c r="AL564" s="178"/>
      <c r="AM564" s="178"/>
      <c r="AN564" s="178"/>
      <c r="AO564" s="178"/>
      <c r="AP564" s="178"/>
      <c r="AQ564" s="178"/>
      <c r="AR564" s="178"/>
      <c r="AS564" s="178"/>
      <c r="AT564" s="178"/>
      <c r="AU564" s="178"/>
      <c r="AV564" s="178"/>
      <c r="AW564" s="178"/>
      <c r="AX564" s="178"/>
      <c r="AY564" s="178"/>
      <c r="AZ564" s="178"/>
      <c r="BA564" s="178"/>
      <c r="BB564" s="178"/>
      <c r="BC564" s="178"/>
    </row>
    <row r="565" ht="15.75" customHeight="1">
      <c r="A565" s="178"/>
      <c r="B565" s="178"/>
      <c r="C565" s="178"/>
      <c r="D565" s="178"/>
      <c r="E565" s="178"/>
      <c r="F565" s="178"/>
      <c r="G565" s="178"/>
      <c r="H565" s="178"/>
      <c r="I565" s="178"/>
      <c r="J565" s="178"/>
      <c r="K565" s="178"/>
      <c r="L565" s="178"/>
      <c r="M565" s="178"/>
      <c r="N565" s="178"/>
      <c r="O565" s="178"/>
      <c r="P565" s="178"/>
      <c r="Q565" s="178"/>
      <c r="R565" s="178"/>
      <c r="S565" s="178"/>
      <c r="T565" s="178"/>
      <c r="U565" s="178"/>
      <c r="V565" s="178"/>
      <c r="W565" s="178"/>
      <c r="X565" s="178"/>
      <c r="Y565" s="178"/>
      <c r="Z565" s="178"/>
      <c r="AA565" s="178"/>
      <c r="AB565" s="178"/>
      <c r="AC565" s="178"/>
      <c r="AD565" s="178"/>
      <c r="AE565" s="178"/>
      <c r="AF565" s="178"/>
      <c r="AG565" s="178"/>
      <c r="AH565" s="178"/>
      <c r="AI565" s="178"/>
      <c r="AJ565" s="178"/>
      <c r="AK565" s="178"/>
      <c r="AL565" s="178"/>
      <c r="AM565" s="178"/>
      <c r="AN565" s="178"/>
      <c r="AO565" s="178"/>
      <c r="AP565" s="178"/>
      <c r="AQ565" s="178"/>
      <c r="AR565" s="178"/>
      <c r="AS565" s="178"/>
      <c r="AT565" s="178"/>
      <c r="AU565" s="178"/>
      <c r="AV565" s="178"/>
      <c r="AW565" s="178"/>
      <c r="AX565" s="178"/>
      <c r="AY565" s="178"/>
      <c r="AZ565" s="178"/>
      <c r="BA565" s="178"/>
      <c r="BB565" s="178"/>
      <c r="BC565" s="178"/>
    </row>
    <row r="566" ht="15.75" customHeight="1">
      <c r="A566" s="178"/>
      <c r="B566" s="178"/>
      <c r="C566" s="178"/>
      <c r="D566" s="178"/>
      <c r="E566" s="178"/>
      <c r="F566" s="178"/>
      <c r="G566" s="178"/>
      <c r="H566" s="178"/>
      <c r="I566" s="178"/>
      <c r="J566" s="178"/>
      <c r="K566" s="178"/>
      <c r="L566" s="178"/>
      <c r="M566" s="178"/>
      <c r="N566" s="178"/>
      <c r="O566" s="178"/>
      <c r="P566" s="178"/>
      <c r="Q566" s="178"/>
      <c r="R566" s="178"/>
      <c r="S566" s="178"/>
      <c r="T566" s="178"/>
      <c r="U566" s="178"/>
      <c r="V566" s="178"/>
      <c r="W566" s="178"/>
      <c r="X566" s="178"/>
      <c r="Y566" s="178"/>
      <c r="Z566" s="178"/>
      <c r="AA566" s="178"/>
      <c r="AB566" s="178"/>
      <c r="AC566" s="178"/>
      <c r="AD566" s="178"/>
      <c r="AE566" s="178"/>
      <c r="AF566" s="178"/>
      <c r="AG566" s="178"/>
      <c r="AH566" s="178"/>
      <c r="AI566" s="178"/>
      <c r="AJ566" s="178"/>
      <c r="AK566" s="178"/>
      <c r="AL566" s="178"/>
      <c r="AM566" s="178"/>
      <c r="AN566" s="178"/>
      <c r="AO566" s="178"/>
      <c r="AP566" s="178"/>
      <c r="AQ566" s="178"/>
      <c r="AR566" s="178"/>
      <c r="AS566" s="178"/>
      <c r="AT566" s="178"/>
      <c r="AU566" s="178"/>
      <c r="AV566" s="178"/>
      <c r="AW566" s="178"/>
      <c r="AX566" s="178"/>
      <c r="AY566" s="178"/>
      <c r="AZ566" s="178"/>
      <c r="BA566" s="178"/>
      <c r="BB566" s="178"/>
      <c r="BC566" s="178"/>
    </row>
    <row r="567" ht="15.75" customHeight="1">
      <c r="A567" s="178"/>
      <c r="B567" s="178"/>
      <c r="C567" s="178"/>
      <c r="D567" s="178"/>
      <c r="E567" s="178"/>
      <c r="F567" s="178"/>
      <c r="G567" s="178"/>
      <c r="H567" s="178"/>
      <c r="I567" s="178"/>
      <c r="J567" s="178"/>
      <c r="K567" s="178"/>
      <c r="L567" s="178"/>
      <c r="M567" s="178"/>
      <c r="N567" s="178"/>
      <c r="O567" s="178"/>
      <c r="P567" s="178"/>
      <c r="Q567" s="178"/>
      <c r="R567" s="178"/>
      <c r="S567" s="178"/>
      <c r="T567" s="178"/>
      <c r="U567" s="178"/>
      <c r="V567" s="178"/>
      <c r="W567" s="178"/>
      <c r="X567" s="178"/>
      <c r="Y567" s="178"/>
      <c r="Z567" s="178"/>
      <c r="AA567" s="178"/>
      <c r="AB567" s="178"/>
      <c r="AC567" s="178"/>
      <c r="AD567" s="178"/>
      <c r="AE567" s="178"/>
      <c r="AF567" s="178"/>
      <c r="AG567" s="178"/>
      <c r="AH567" s="178"/>
      <c r="AI567" s="178"/>
      <c r="AJ567" s="178"/>
      <c r="AK567" s="178"/>
      <c r="AL567" s="178"/>
      <c r="AM567" s="178"/>
      <c r="AN567" s="178"/>
      <c r="AO567" s="178"/>
      <c r="AP567" s="178"/>
      <c r="AQ567" s="178"/>
      <c r="AR567" s="178"/>
      <c r="AS567" s="178"/>
      <c r="AT567" s="178"/>
      <c r="AU567" s="178"/>
      <c r="AV567" s="178"/>
      <c r="AW567" s="178"/>
      <c r="AX567" s="178"/>
      <c r="AY567" s="178"/>
      <c r="AZ567" s="178"/>
      <c r="BA567" s="178"/>
      <c r="BB567" s="178"/>
      <c r="BC567" s="178"/>
    </row>
    <row r="568" ht="15.75" customHeight="1">
      <c r="A568" s="178"/>
      <c r="B568" s="178"/>
      <c r="C568" s="178"/>
      <c r="D568" s="178"/>
      <c r="E568" s="178"/>
      <c r="F568" s="178"/>
      <c r="G568" s="178"/>
      <c r="H568" s="178"/>
      <c r="I568" s="178"/>
      <c r="J568" s="178"/>
      <c r="K568" s="178"/>
      <c r="L568" s="178"/>
      <c r="M568" s="178"/>
      <c r="N568" s="178"/>
      <c r="O568" s="178"/>
      <c r="P568" s="178"/>
      <c r="Q568" s="178"/>
      <c r="R568" s="178"/>
      <c r="S568" s="178"/>
      <c r="T568" s="178"/>
      <c r="U568" s="178"/>
      <c r="V568" s="178"/>
      <c r="W568" s="178"/>
      <c r="X568" s="178"/>
      <c r="Y568" s="178"/>
      <c r="Z568" s="178"/>
      <c r="AA568" s="178"/>
      <c r="AB568" s="178"/>
      <c r="AC568" s="178"/>
      <c r="AD568" s="178"/>
      <c r="AE568" s="178"/>
      <c r="AF568" s="178"/>
      <c r="AG568" s="178"/>
      <c r="AH568" s="178"/>
      <c r="AI568" s="178"/>
      <c r="AJ568" s="178"/>
      <c r="AK568" s="178"/>
      <c r="AL568" s="178"/>
      <c r="AM568" s="178"/>
      <c r="AN568" s="178"/>
      <c r="AO568" s="178"/>
      <c r="AP568" s="178"/>
      <c r="AQ568" s="178"/>
      <c r="AR568" s="178"/>
      <c r="AS568" s="178"/>
      <c r="AT568" s="178"/>
      <c r="AU568" s="178"/>
      <c r="AV568" s="178"/>
      <c r="AW568" s="178"/>
      <c r="AX568" s="178"/>
      <c r="AY568" s="178"/>
      <c r="AZ568" s="178"/>
      <c r="BA568" s="178"/>
      <c r="BB568" s="178"/>
      <c r="BC568" s="178"/>
    </row>
    <row r="569" ht="15.75" customHeight="1">
      <c r="A569" s="178"/>
      <c r="B569" s="178"/>
      <c r="C569" s="178"/>
      <c r="D569" s="178"/>
      <c r="E569" s="178"/>
      <c r="F569" s="178"/>
      <c r="G569" s="178"/>
      <c r="H569" s="178"/>
      <c r="I569" s="178"/>
      <c r="J569" s="178"/>
      <c r="K569" s="178"/>
      <c r="L569" s="178"/>
      <c r="M569" s="178"/>
      <c r="N569" s="178"/>
      <c r="O569" s="178"/>
      <c r="P569" s="178"/>
      <c r="Q569" s="178"/>
      <c r="R569" s="178"/>
      <c r="S569" s="178"/>
      <c r="T569" s="178"/>
      <c r="U569" s="178"/>
      <c r="V569" s="178"/>
      <c r="W569" s="178"/>
      <c r="X569" s="178"/>
      <c r="Y569" s="178"/>
      <c r="Z569" s="178"/>
      <c r="AA569" s="178"/>
      <c r="AB569" s="178"/>
      <c r="AC569" s="178"/>
      <c r="AD569" s="178"/>
      <c r="AE569" s="178"/>
      <c r="AF569" s="178"/>
      <c r="AG569" s="178"/>
      <c r="AH569" s="178"/>
      <c r="AI569" s="178"/>
      <c r="AJ569" s="178"/>
      <c r="AK569" s="178"/>
      <c r="AL569" s="178"/>
      <c r="AM569" s="178"/>
      <c r="AN569" s="178"/>
      <c r="AO569" s="178"/>
      <c r="AP569" s="178"/>
      <c r="AQ569" s="178"/>
      <c r="AR569" s="178"/>
      <c r="AS569" s="178"/>
      <c r="AT569" s="178"/>
      <c r="AU569" s="178"/>
      <c r="AV569" s="178"/>
      <c r="AW569" s="178"/>
      <c r="AX569" s="178"/>
      <c r="AY569" s="178"/>
      <c r="AZ569" s="178"/>
      <c r="BA569" s="178"/>
      <c r="BB569" s="178"/>
      <c r="BC569" s="178"/>
    </row>
    <row r="570" ht="15.75" customHeight="1">
      <c r="A570" s="178"/>
      <c r="B570" s="178"/>
      <c r="C570" s="178"/>
      <c r="D570" s="178"/>
      <c r="E570" s="178"/>
      <c r="F570" s="178"/>
      <c r="G570" s="178"/>
      <c r="H570" s="178"/>
      <c r="I570" s="178"/>
      <c r="J570" s="178"/>
      <c r="K570" s="178"/>
      <c r="L570" s="178"/>
      <c r="M570" s="178"/>
      <c r="N570" s="178"/>
      <c r="O570" s="178"/>
      <c r="P570" s="178"/>
      <c r="Q570" s="178"/>
      <c r="R570" s="178"/>
      <c r="S570" s="178"/>
      <c r="T570" s="178"/>
      <c r="U570" s="178"/>
      <c r="V570" s="178"/>
      <c r="W570" s="178"/>
      <c r="X570" s="178"/>
      <c r="Y570" s="178"/>
      <c r="Z570" s="178"/>
      <c r="AA570" s="178"/>
      <c r="AB570" s="178"/>
      <c r="AC570" s="178"/>
      <c r="AD570" s="178"/>
      <c r="AE570" s="178"/>
      <c r="AF570" s="178"/>
      <c r="AG570" s="178"/>
      <c r="AH570" s="178"/>
      <c r="AI570" s="178"/>
      <c r="AJ570" s="178"/>
      <c r="AK570" s="178"/>
      <c r="AL570" s="178"/>
      <c r="AM570" s="178"/>
      <c r="AN570" s="178"/>
      <c r="AO570" s="178"/>
      <c r="AP570" s="178"/>
      <c r="AQ570" s="178"/>
      <c r="AR570" s="178"/>
      <c r="AS570" s="178"/>
      <c r="AT570" s="178"/>
      <c r="AU570" s="178"/>
      <c r="AV570" s="178"/>
      <c r="AW570" s="178"/>
      <c r="AX570" s="178"/>
      <c r="AY570" s="178"/>
      <c r="AZ570" s="178"/>
      <c r="BA570" s="178"/>
      <c r="BB570" s="178"/>
      <c r="BC570" s="178"/>
    </row>
    <row r="571" ht="15.75" customHeight="1">
      <c r="A571" s="178"/>
      <c r="B571" s="178"/>
      <c r="C571" s="178"/>
      <c r="D571" s="178"/>
      <c r="E571" s="178"/>
      <c r="F571" s="178"/>
      <c r="G571" s="178"/>
      <c r="H571" s="178"/>
      <c r="I571" s="178"/>
      <c r="J571" s="178"/>
      <c r="K571" s="178"/>
      <c r="L571" s="178"/>
      <c r="M571" s="178"/>
      <c r="N571" s="178"/>
      <c r="O571" s="178"/>
      <c r="P571" s="178"/>
      <c r="Q571" s="178"/>
      <c r="R571" s="178"/>
      <c r="S571" s="178"/>
      <c r="T571" s="178"/>
      <c r="U571" s="178"/>
      <c r="V571" s="178"/>
      <c r="W571" s="178"/>
      <c r="X571" s="178"/>
      <c r="Y571" s="178"/>
      <c r="Z571" s="178"/>
      <c r="AA571" s="178"/>
      <c r="AB571" s="178"/>
      <c r="AC571" s="178"/>
      <c r="AD571" s="178"/>
      <c r="AE571" s="178"/>
      <c r="AF571" s="178"/>
      <c r="AG571" s="178"/>
      <c r="AH571" s="178"/>
      <c r="AI571" s="178"/>
      <c r="AJ571" s="178"/>
      <c r="AK571" s="178"/>
      <c r="AL571" s="178"/>
      <c r="AM571" s="178"/>
      <c r="AN571" s="178"/>
      <c r="AO571" s="178"/>
      <c r="AP571" s="178"/>
      <c r="AQ571" s="178"/>
      <c r="AR571" s="178"/>
      <c r="AS571" s="178"/>
      <c r="AT571" s="178"/>
      <c r="AU571" s="178"/>
      <c r="AV571" s="178"/>
      <c r="AW571" s="178"/>
      <c r="AX571" s="178"/>
      <c r="AY571" s="178"/>
      <c r="AZ571" s="178"/>
      <c r="BA571" s="178"/>
      <c r="BB571" s="178"/>
      <c r="BC571" s="178"/>
    </row>
    <row r="572" ht="15.75" customHeight="1">
      <c r="A572" s="178"/>
      <c r="B572" s="178"/>
      <c r="C572" s="178"/>
      <c r="D572" s="178"/>
      <c r="E572" s="178"/>
      <c r="F572" s="178"/>
      <c r="G572" s="178"/>
      <c r="H572" s="178"/>
      <c r="I572" s="178"/>
      <c r="J572" s="178"/>
      <c r="K572" s="178"/>
      <c r="L572" s="178"/>
      <c r="M572" s="178"/>
      <c r="N572" s="178"/>
      <c r="O572" s="178"/>
      <c r="P572" s="178"/>
      <c r="Q572" s="178"/>
      <c r="R572" s="178"/>
      <c r="S572" s="178"/>
      <c r="T572" s="178"/>
      <c r="U572" s="178"/>
      <c r="V572" s="178"/>
      <c r="W572" s="178"/>
      <c r="X572" s="178"/>
      <c r="Y572" s="178"/>
      <c r="Z572" s="178"/>
      <c r="AA572" s="178"/>
      <c r="AB572" s="178"/>
      <c r="AC572" s="178"/>
      <c r="AD572" s="178"/>
      <c r="AE572" s="178"/>
      <c r="AF572" s="178"/>
      <c r="AG572" s="178"/>
      <c r="AH572" s="178"/>
      <c r="AI572" s="178"/>
      <c r="AJ572" s="178"/>
      <c r="AK572" s="178"/>
      <c r="AL572" s="178"/>
      <c r="AM572" s="178"/>
      <c r="AN572" s="178"/>
      <c r="AO572" s="178"/>
      <c r="AP572" s="178"/>
      <c r="AQ572" s="178"/>
      <c r="AR572" s="178"/>
      <c r="AS572" s="178"/>
      <c r="AT572" s="178"/>
      <c r="AU572" s="178"/>
      <c r="AV572" s="178"/>
      <c r="AW572" s="178"/>
      <c r="AX572" s="178"/>
      <c r="AY572" s="178"/>
      <c r="AZ572" s="178"/>
      <c r="BA572" s="178"/>
      <c r="BB572" s="178"/>
      <c r="BC572" s="178"/>
    </row>
    <row r="573" ht="15.75" customHeight="1">
      <c r="A573" s="178"/>
      <c r="B573" s="178"/>
      <c r="C573" s="178"/>
      <c r="D573" s="178"/>
      <c r="E573" s="178"/>
      <c r="F573" s="178"/>
      <c r="G573" s="178"/>
      <c r="H573" s="178"/>
      <c r="I573" s="178"/>
      <c r="J573" s="178"/>
      <c r="K573" s="178"/>
      <c r="L573" s="178"/>
      <c r="M573" s="178"/>
      <c r="N573" s="178"/>
      <c r="O573" s="178"/>
      <c r="P573" s="178"/>
      <c r="Q573" s="178"/>
      <c r="R573" s="178"/>
      <c r="S573" s="178"/>
      <c r="T573" s="178"/>
      <c r="U573" s="178"/>
      <c r="V573" s="178"/>
      <c r="W573" s="178"/>
      <c r="X573" s="178"/>
      <c r="Y573" s="178"/>
      <c r="Z573" s="178"/>
      <c r="AA573" s="178"/>
      <c r="AB573" s="178"/>
      <c r="AC573" s="178"/>
      <c r="AD573" s="178"/>
      <c r="AE573" s="178"/>
      <c r="AF573" s="178"/>
      <c r="AG573" s="178"/>
      <c r="AH573" s="178"/>
      <c r="AI573" s="178"/>
      <c r="AJ573" s="178"/>
      <c r="AK573" s="178"/>
      <c r="AL573" s="178"/>
      <c r="AM573" s="178"/>
      <c r="AN573" s="178"/>
      <c r="AO573" s="178"/>
      <c r="AP573" s="178"/>
      <c r="AQ573" s="178"/>
      <c r="AR573" s="178"/>
      <c r="AS573" s="178"/>
      <c r="AT573" s="178"/>
      <c r="AU573" s="178"/>
      <c r="AV573" s="178"/>
      <c r="AW573" s="178"/>
      <c r="AX573" s="178"/>
      <c r="AY573" s="178"/>
      <c r="AZ573" s="178"/>
      <c r="BA573" s="178"/>
      <c r="BB573" s="178"/>
      <c r="BC573" s="178"/>
    </row>
    <row r="574" ht="15.75" customHeight="1">
      <c r="A574" s="178"/>
      <c r="B574" s="178"/>
      <c r="C574" s="178"/>
      <c r="D574" s="178"/>
      <c r="E574" s="178"/>
      <c r="F574" s="178"/>
      <c r="G574" s="178"/>
      <c r="H574" s="178"/>
      <c r="I574" s="178"/>
      <c r="J574" s="178"/>
      <c r="K574" s="178"/>
      <c r="L574" s="178"/>
      <c r="M574" s="178"/>
      <c r="N574" s="178"/>
      <c r="O574" s="178"/>
      <c r="P574" s="178"/>
      <c r="Q574" s="178"/>
      <c r="R574" s="178"/>
      <c r="S574" s="178"/>
      <c r="T574" s="178"/>
      <c r="U574" s="178"/>
      <c r="V574" s="178"/>
      <c r="W574" s="178"/>
      <c r="X574" s="178"/>
      <c r="Y574" s="178"/>
      <c r="Z574" s="178"/>
      <c r="AA574" s="178"/>
      <c r="AB574" s="178"/>
      <c r="AC574" s="178"/>
      <c r="AD574" s="178"/>
      <c r="AE574" s="178"/>
      <c r="AF574" s="178"/>
      <c r="AG574" s="178"/>
      <c r="AH574" s="178"/>
      <c r="AI574" s="178"/>
      <c r="AJ574" s="178"/>
      <c r="AK574" s="178"/>
      <c r="AL574" s="178"/>
      <c r="AM574" s="178"/>
      <c r="AN574" s="178"/>
      <c r="AO574" s="178"/>
      <c r="AP574" s="178"/>
      <c r="AQ574" s="178"/>
      <c r="AR574" s="178"/>
      <c r="AS574" s="178"/>
      <c r="AT574" s="178"/>
      <c r="AU574" s="178"/>
      <c r="AV574" s="178"/>
      <c r="AW574" s="178"/>
      <c r="AX574" s="178"/>
      <c r="AY574" s="178"/>
      <c r="AZ574" s="178"/>
      <c r="BA574" s="178"/>
      <c r="BB574" s="178"/>
      <c r="BC574" s="178"/>
    </row>
    <row r="575" ht="15.75" customHeight="1">
      <c r="A575" s="178"/>
      <c r="B575" s="178"/>
      <c r="C575" s="178"/>
      <c r="D575" s="178"/>
      <c r="E575" s="178"/>
      <c r="F575" s="178"/>
      <c r="G575" s="178"/>
      <c r="H575" s="178"/>
      <c r="I575" s="178"/>
      <c r="J575" s="178"/>
      <c r="K575" s="178"/>
      <c r="L575" s="178"/>
      <c r="M575" s="178"/>
      <c r="N575" s="178"/>
      <c r="O575" s="178"/>
      <c r="P575" s="178"/>
      <c r="Q575" s="178"/>
      <c r="R575" s="178"/>
      <c r="S575" s="178"/>
      <c r="T575" s="178"/>
      <c r="U575" s="178"/>
      <c r="V575" s="178"/>
      <c r="W575" s="178"/>
      <c r="X575" s="178"/>
      <c r="Y575" s="178"/>
      <c r="Z575" s="178"/>
      <c r="AA575" s="178"/>
      <c r="AB575" s="178"/>
      <c r="AC575" s="178"/>
      <c r="AD575" s="178"/>
      <c r="AE575" s="178"/>
      <c r="AF575" s="178"/>
      <c r="AG575" s="178"/>
      <c r="AH575" s="178"/>
      <c r="AI575" s="178"/>
      <c r="AJ575" s="178"/>
      <c r="AK575" s="178"/>
      <c r="AL575" s="178"/>
      <c r="AM575" s="178"/>
      <c r="AN575" s="178"/>
      <c r="AO575" s="178"/>
      <c r="AP575" s="178"/>
      <c r="AQ575" s="178"/>
      <c r="AR575" s="178"/>
      <c r="AS575" s="178"/>
      <c r="AT575" s="178"/>
      <c r="AU575" s="178"/>
      <c r="AV575" s="178"/>
      <c r="AW575" s="178"/>
      <c r="AX575" s="178"/>
      <c r="AY575" s="178"/>
      <c r="AZ575" s="178"/>
      <c r="BA575" s="178"/>
      <c r="BB575" s="178"/>
      <c r="BC575" s="178"/>
    </row>
    <row r="576" ht="15.75" customHeight="1">
      <c r="A576" s="178"/>
      <c r="B576" s="178"/>
      <c r="C576" s="178"/>
      <c r="D576" s="178"/>
      <c r="E576" s="178"/>
      <c r="F576" s="178"/>
      <c r="G576" s="178"/>
      <c r="H576" s="178"/>
      <c r="I576" s="178"/>
      <c r="J576" s="178"/>
      <c r="K576" s="178"/>
      <c r="L576" s="178"/>
      <c r="M576" s="178"/>
      <c r="N576" s="178"/>
      <c r="O576" s="178"/>
      <c r="P576" s="178"/>
      <c r="Q576" s="178"/>
      <c r="R576" s="178"/>
      <c r="S576" s="178"/>
      <c r="T576" s="178"/>
      <c r="U576" s="178"/>
      <c r="V576" s="178"/>
      <c r="W576" s="178"/>
      <c r="X576" s="178"/>
      <c r="Y576" s="178"/>
      <c r="Z576" s="178"/>
      <c r="AA576" s="178"/>
      <c r="AB576" s="178"/>
      <c r="AC576" s="178"/>
      <c r="AD576" s="178"/>
      <c r="AE576" s="178"/>
      <c r="AF576" s="178"/>
      <c r="AG576" s="178"/>
      <c r="AH576" s="178"/>
      <c r="AI576" s="178"/>
      <c r="AJ576" s="178"/>
      <c r="AK576" s="178"/>
      <c r="AL576" s="178"/>
      <c r="AM576" s="178"/>
      <c r="AN576" s="178"/>
      <c r="AO576" s="178"/>
      <c r="AP576" s="178"/>
      <c r="AQ576" s="178"/>
      <c r="AR576" s="178"/>
      <c r="AS576" s="178"/>
      <c r="AT576" s="178"/>
      <c r="AU576" s="178"/>
      <c r="AV576" s="178"/>
      <c r="AW576" s="178"/>
      <c r="AX576" s="178"/>
      <c r="AY576" s="178"/>
      <c r="AZ576" s="178"/>
      <c r="BA576" s="178"/>
      <c r="BB576" s="178"/>
      <c r="BC576" s="178"/>
    </row>
    <row r="577" ht="15.75" customHeight="1">
      <c r="A577" s="178"/>
      <c r="B577" s="178"/>
      <c r="C577" s="178"/>
      <c r="D577" s="178"/>
      <c r="E577" s="178"/>
      <c r="F577" s="178"/>
      <c r="G577" s="178"/>
      <c r="H577" s="178"/>
      <c r="I577" s="178"/>
      <c r="J577" s="178"/>
      <c r="K577" s="178"/>
      <c r="L577" s="178"/>
      <c r="M577" s="178"/>
      <c r="N577" s="178"/>
      <c r="O577" s="178"/>
      <c r="P577" s="178"/>
      <c r="Q577" s="178"/>
      <c r="R577" s="178"/>
      <c r="S577" s="178"/>
      <c r="T577" s="178"/>
      <c r="U577" s="178"/>
      <c r="V577" s="178"/>
      <c r="W577" s="178"/>
      <c r="X577" s="178"/>
      <c r="Y577" s="178"/>
      <c r="Z577" s="178"/>
      <c r="AA577" s="178"/>
      <c r="AB577" s="178"/>
      <c r="AC577" s="178"/>
      <c r="AD577" s="178"/>
      <c r="AE577" s="178"/>
      <c r="AF577" s="178"/>
      <c r="AG577" s="178"/>
      <c r="AH577" s="178"/>
      <c r="AI577" s="178"/>
      <c r="AJ577" s="178"/>
      <c r="AK577" s="178"/>
      <c r="AL577" s="178"/>
      <c r="AM577" s="178"/>
      <c r="AN577" s="178"/>
      <c r="AO577" s="178"/>
      <c r="AP577" s="178"/>
      <c r="AQ577" s="178"/>
      <c r="AR577" s="178"/>
      <c r="AS577" s="178"/>
      <c r="AT577" s="178"/>
      <c r="AU577" s="178"/>
      <c r="AV577" s="178"/>
      <c r="AW577" s="178"/>
      <c r="AX577" s="178"/>
      <c r="AY577" s="178"/>
      <c r="AZ577" s="178"/>
      <c r="BA577" s="178"/>
      <c r="BB577" s="178"/>
      <c r="BC577" s="178"/>
    </row>
    <row r="578" ht="15.75" customHeight="1">
      <c r="A578" s="178"/>
      <c r="B578" s="178"/>
      <c r="C578" s="178"/>
      <c r="D578" s="178"/>
      <c r="E578" s="178"/>
      <c r="F578" s="178"/>
      <c r="G578" s="178"/>
      <c r="H578" s="178"/>
      <c r="I578" s="178"/>
      <c r="J578" s="178"/>
      <c r="K578" s="178"/>
      <c r="L578" s="178"/>
      <c r="M578" s="178"/>
      <c r="N578" s="178"/>
      <c r="O578" s="178"/>
      <c r="P578" s="178"/>
      <c r="Q578" s="178"/>
      <c r="R578" s="178"/>
      <c r="S578" s="178"/>
      <c r="T578" s="178"/>
      <c r="U578" s="178"/>
      <c r="V578" s="178"/>
      <c r="W578" s="178"/>
      <c r="X578" s="178"/>
      <c r="Y578" s="178"/>
      <c r="Z578" s="178"/>
      <c r="AA578" s="178"/>
      <c r="AB578" s="178"/>
      <c r="AC578" s="178"/>
      <c r="AD578" s="178"/>
      <c r="AE578" s="178"/>
      <c r="AF578" s="178"/>
      <c r="AG578" s="178"/>
      <c r="AH578" s="178"/>
      <c r="AI578" s="178"/>
      <c r="AJ578" s="178"/>
      <c r="AK578" s="178"/>
      <c r="AL578" s="178"/>
      <c r="AM578" s="178"/>
      <c r="AN578" s="178"/>
      <c r="AO578" s="178"/>
      <c r="AP578" s="178"/>
      <c r="AQ578" s="178"/>
      <c r="AR578" s="178"/>
      <c r="AS578" s="178"/>
      <c r="AT578" s="178"/>
      <c r="AU578" s="178"/>
      <c r="AV578" s="178"/>
      <c r="AW578" s="178"/>
      <c r="AX578" s="178"/>
      <c r="AY578" s="178"/>
      <c r="AZ578" s="178"/>
      <c r="BA578" s="178"/>
      <c r="BB578" s="178"/>
      <c r="BC578" s="178"/>
    </row>
    <row r="579" ht="15.75" customHeight="1">
      <c r="A579" s="178"/>
      <c r="B579" s="178"/>
      <c r="C579" s="178"/>
      <c r="D579" s="178"/>
      <c r="E579" s="178"/>
      <c r="F579" s="178"/>
      <c r="G579" s="178"/>
      <c r="H579" s="178"/>
      <c r="I579" s="178"/>
      <c r="J579" s="178"/>
      <c r="K579" s="178"/>
      <c r="L579" s="178"/>
      <c r="M579" s="178"/>
      <c r="N579" s="178"/>
      <c r="O579" s="178"/>
      <c r="P579" s="178"/>
      <c r="Q579" s="178"/>
      <c r="R579" s="178"/>
      <c r="S579" s="178"/>
      <c r="T579" s="178"/>
      <c r="U579" s="178"/>
      <c r="V579" s="178"/>
      <c r="W579" s="178"/>
      <c r="X579" s="178"/>
      <c r="Y579" s="178"/>
      <c r="Z579" s="178"/>
      <c r="AA579" s="178"/>
      <c r="AB579" s="178"/>
      <c r="AC579" s="178"/>
      <c r="AD579" s="178"/>
      <c r="AE579" s="178"/>
      <c r="AF579" s="178"/>
      <c r="AG579" s="178"/>
      <c r="AH579" s="178"/>
      <c r="AI579" s="178"/>
      <c r="AJ579" s="178"/>
      <c r="AK579" s="178"/>
      <c r="AL579" s="178"/>
      <c r="AM579" s="178"/>
      <c r="AN579" s="178"/>
      <c r="AO579" s="178"/>
      <c r="AP579" s="178"/>
      <c r="AQ579" s="178"/>
      <c r="AR579" s="178"/>
      <c r="AS579" s="178"/>
      <c r="AT579" s="178"/>
      <c r="AU579" s="178"/>
      <c r="AV579" s="178"/>
      <c r="AW579" s="178"/>
      <c r="AX579" s="178"/>
      <c r="AY579" s="178"/>
      <c r="AZ579" s="178"/>
      <c r="BA579" s="178"/>
      <c r="BB579" s="178"/>
      <c r="BC579" s="178"/>
    </row>
    <row r="580" ht="15.75" customHeight="1">
      <c r="A580" s="178"/>
      <c r="B580" s="178"/>
      <c r="C580" s="178"/>
      <c r="D580" s="178"/>
      <c r="E580" s="178"/>
      <c r="F580" s="178"/>
      <c r="G580" s="178"/>
      <c r="H580" s="178"/>
      <c r="I580" s="178"/>
      <c r="J580" s="178"/>
      <c r="K580" s="178"/>
      <c r="L580" s="178"/>
      <c r="M580" s="178"/>
      <c r="N580" s="178"/>
      <c r="O580" s="178"/>
      <c r="P580" s="178"/>
      <c r="Q580" s="178"/>
      <c r="R580" s="178"/>
      <c r="S580" s="178"/>
      <c r="T580" s="178"/>
      <c r="U580" s="178"/>
      <c r="V580" s="178"/>
      <c r="W580" s="178"/>
      <c r="X580" s="178"/>
      <c r="Y580" s="178"/>
      <c r="Z580" s="178"/>
      <c r="AA580" s="178"/>
      <c r="AB580" s="178"/>
      <c r="AC580" s="178"/>
      <c r="AD580" s="178"/>
      <c r="AE580" s="178"/>
      <c r="AF580" s="178"/>
      <c r="AG580" s="178"/>
      <c r="AH580" s="178"/>
      <c r="AI580" s="178"/>
      <c r="AJ580" s="178"/>
      <c r="AK580" s="178"/>
      <c r="AL580" s="178"/>
      <c r="AM580" s="178"/>
      <c r="AN580" s="178"/>
      <c r="AO580" s="178"/>
      <c r="AP580" s="178"/>
      <c r="AQ580" s="178"/>
      <c r="AR580" s="178"/>
      <c r="AS580" s="178"/>
      <c r="AT580" s="178"/>
      <c r="AU580" s="178"/>
      <c r="AV580" s="178"/>
      <c r="AW580" s="178"/>
      <c r="AX580" s="178"/>
      <c r="AY580" s="178"/>
      <c r="AZ580" s="178"/>
      <c r="BA580" s="178"/>
      <c r="BB580" s="178"/>
      <c r="BC580" s="178"/>
    </row>
    <row r="581" ht="15.75" customHeight="1">
      <c r="A581" s="178"/>
      <c r="B581" s="178"/>
      <c r="C581" s="178"/>
      <c r="D581" s="178"/>
      <c r="E581" s="178"/>
      <c r="F581" s="178"/>
      <c r="G581" s="178"/>
      <c r="H581" s="178"/>
      <c r="I581" s="178"/>
      <c r="J581" s="178"/>
      <c r="K581" s="178"/>
      <c r="L581" s="178"/>
      <c r="M581" s="178"/>
      <c r="N581" s="178"/>
      <c r="O581" s="178"/>
      <c r="P581" s="178"/>
      <c r="Q581" s="178"/>
      <c r="R581" s="178"/>
      <c r="S581" s="178"/>
      <c r="T581" s="178"/>
      <c r="U581" s="178"/>
      <c r="V581" s="178"/>
      <c r="W581" s="178"/>
      <c r="X581" s="178"/>
      <c r="Y581" s="178"/>
      <c r="Z581" s="178"/>
      <c r="AA581" s="178"/>
      <c r="AB581" s="178"/>
      <c r="AC581" s="178"/>
      <c r="AD581" s="178"/>
      <c r="AE581" s="178"/>
      <c r="AF581" s="178"/>
      <c r="AG581" s="178"/>
      <c r="AH581" s="178"/>
      <c r="AI581" s="178"/>
      <c r="AJ581" s="178"/>
      <c r="AK581" s="178"/>
      <c r="AL581" s="178"/>
      <c r="AM581" s="178"/>
      <c r="AN581" s="178"/>
      <c r="AO581" s="178"/>
      <c r="AP581" s="178"/>
      <c r="AQ581" s="178"/>
      <c r="AR581" s="178"/>
      <c r="AS581" s="178"/>
      <c r="AT581" s="178"/>
      <c r="AU581" s="178"/>
      <c r="AV581" s="178"/>
      <c r="AW581" s="178"/>
      <c r="AX581" s="178"/>
      <c r="AY581" s="178"/>
      <c r="AZ581" s="178"/>
      <c r="BA581" s="178"/>
      <c r="BB581" s="178"/>
      <c r="BC581" s="178"/>
    </row>
    <row r="582" ht="15.75" customHeight="1">
      <c r="A582" s="178"/>
      <c r="B582" s="178"/>
      <c r="C582" s="178"/>
      <c r="D582" s="178"/>
      <c r="E582" s="178"/>
      <c r="F582" s="178"/>
      <c r="G582" s="178"/>
      <c r="H582" s="178"/>
      <c r="I582" s="178"/>
      <c r="J582" s="178"/>
      <c r="K582" s="178"/>
      <c r="L582" s="178"/>
      <c r="M582" s="178"/>
      <c r="N582" s="178"/>
      <c r="O582" s="178"/>
      <c r="P582" s="178"/>
      <c r="Q582" s="178"/>
      <c r="R582" s="178"/>
      <c r="S582" s="178"/>
      <c r="T582" s="178"/>
      <c r="U582" s="178"/>
      <c r="V582" s="178"/>
      <c r="W582" s="178"/>
      <c r="X582" s="178"/>
      <c r="Y582" s="178"/>
      <c r="Z582" s="178"/>
      <c r="AA582" s="178"/>
      <c r="AB582" s="178"/>
      <c r="AC582" s="178"/>
      <c r="AD582" s="178"/>
      <c r="AE582" s="178"/>
      <c r="AF582" s="178"/>
      <c r="AG582" s="178"/>
      <c r="AH582" s="178"/>
      <c r="AI582" s="178"/>
      <c r="AJ582" s="178"/>
      <c r="AK582" s="178"/>
      <c r="AL582" s="178"/>
      <c r="AM582" s="178"/>
      <c r="AN582" s="178"/>
      <c r="AO582" s="178"/>
      <c r="AP582" s="178"/>
      <c r="AQ582" s="178"/>
      <c r="AR582" s="178"/>
      <c r="AS582" s="178"/>
      <c r="AT582" s="178"/>
      <c r="AU582" s="178"/>
      <c r="AV582" s="178"/>
      <c r="AW582" s="178"/>
      <c r="AX582" s="178"/>
      <c r="AY582" s="178"/>
      <c r="AZ582" s="178"/>
      <c r="BA582" s="178"/>
      <c r="BB582" s="178"/>
      <c r="BC582" s="178"/>
    </row>
    <row r="583" ht="15.75" customHeight="1">
      <c r="A583" s="178"/>
      <c r="B583" s="178"/>
      <c r="C583" s="178"/>
      <c r="D583" s="178"/>
      <c r="E583" s="178"/>
      <c r="F583" s="178"/>
      <c r="G583" s="178"/>
      <c r="H583" s="178"/>
      <c r="I583" s="178"/>
      <c r="J583" s="178"/>
      <c r="K583" s="178"/>
      <c r="L583" s="178"/>
      <c r="M583" s="178"/>
      <c r="N583" s="178"/>
      <c r="O583" s="178"/>
      <c r="P583" s="178"/>
      <c r="Q583" s="178"/>
      <c r="R583" s="178"/>
      <c r="S583" s="178"/>
      <c r="T583" s="178"/>
      <c r="U583" s="178"/>
      <c r="V583" s="178"/>
      <c r="W583" s="178"/>
      <c r="X583" s="178"/>
      <c r="Y583" s="178"/>
      <c r="Z583" s="178"/>
      <c r="AA583" s="178"/>
      <c r="AB583" s="178"/>
      <c r="AC583" s="178"/>
      <c r="AD583" s="178"/>
      <c r="AE583" s="178"/>
      <c r="AF583" s="178"/>
      <c r="AG583" s="178"/>
      <c r="AH583" s="178"/>
      <c r="AI583" s="178"/>
      <c r="AJ583" s="178"/>
      <c r="AK583" s="178"/>
      <c r="AL583" s="178"/>
      <c r="AM583" s="178"/>
      <c r="AN583" s="178"/>
      <c r="AO583" s="178"/>
      <c r="AP583" s="178"/>
      <c r="AQ583" s="178"/>
      <c r="AR583" s="178"/>
      <c r="AS583" s="178"/>
      <c r="AT583" s="178"/>
      <c r="AU583" s="178"/>
      <c r="AV583" s="178"/>
      <c r="AW583" s="178"/>
      <c r="AX583" s="178"/>
      <c r="AY583" s="178"/>
      <c r="AZ583" s="178"/>
      <c r="BA583" s="178"/>
      <c r="BB583" s="178"/>
      <c r="BC583" s="178"/>
    </row>
    <row r="584" ht="15.75" customHeight="1">
      <c r="A584" s="178"/>
      <c r="B584" s="178"/>
      <c r="C584" s="178"/>
      <c r="D584" s="178"/>
      <c r="E584" s="178"/>
      <c r="F584" s="178"/>
      <c r="G584" s="178"/>
      <c r="H584" s="178"/>
      <c r="I584" s="178"/>
      <c r="J584" s="178"/>
      <c r="K584" s="178"/>
      <c r="L584" s="178"/>
      <c r="M584" s="178"/>
      <c r="N584" s="178"/>
      <c r="O584" s="178"/>
      <c r="P584" s="178"/>
      <c r="Q584" s="178"/>
      <c r="R584" s="178"/>
      <c r="S584" s="178"/>
      <c r="T584" s="178"/>
      <c r="U584" s="178"/>
      <c r="V584" s="178"/>
      <c r="W584" s="178"/>
      <c r="X584" s="178"/>
      <c r="Y584" s="178"/>
      <c r="Z584" s="178"/>
      <c r="AA584" s="178"/>
      <c r="AB584" s="178"/>
      <c r="AC584" s="178"/>
      <c r="AD584" s="178"/>
      <c r="AE584" s="178"/>
      <c r="AF584" s="178"/>
      <c r="AG584" s="178"/>
      <c r="AH584" s="178"/>
      <c r="AI584" s="178"/>
      <c r="AJ584" s="178"/>
      <c r="AK584" s="178"/>
      <c r="AL584" s="178"/>
      <c r="AM584" s="178"/>
      <c r="AN584" s="178"/>
      <c r="AO584" s="178"/>
      <c r="AP584" s="178"/>
      <c r="AQ584" s="178"/>
      <c r="AR584" s="178"/>
      <c r="AS584" s="178"/>
      <c r="AT584" s="178"/>
      <c r="AU584" s="178"/>
      <c r="AV584" s="178"/>
      <c r="AW584" s="178"/>
      <c r="AX584" s="178"/>
      <c r="AY584" s="178"/>
      <c r="AZ584" s="178"/>
      <c r="BA584" s="178"/>
      <c r="BB584" s="178"/>
      <c r="BC584" s="178"/>
    </row>
    <row r="585" ht="15.75" customHeight="1">
      <c r="A585" s="178"/>
      <c r="B585" s="178"/>
      <c r="C585" s="178"/>
      <c r="D585" s="178"/>
      <c r="E585" s="178"/>
      <c r="F585" s="178"/>
      <c r="G585" s="178"/>
      <c r="H585" s="178"/>
      <c r="I585" s="178"/>
      <c r="J585" s="178"/>
      <c r="K585" s="178"/>
      <c r="L585" s="178"/>
      <c r="M585" s="178"/>
      <c r="N585" s="178"/>
      <c r="O585" s="178"/>
      <c r="P585" s="178"/>
      <c r="Q585" s="178"/>
      <c r="R585" s="178"/>
      <c r="S585" s="178"/>
      <c r="T585" s="178"/>
      <c r="U585" s="178"/>
      <c r="V585" s="178"/>
      <c r="W585" s="178"/>
      <c r="X585" s="178"/>
      <c r="Y585" s="178"/>
      <c r="Z585" s="178"/>
      <c r="AA585" s="178"/>
      <c r="AB585" s="178"/>
      <c r="AC585" s="178"/>
      <c r="AD585" s="178"/>
      <c r="AE585" s="178"/>
      <c r="AF585" s="178"/>
      <c r="AG585" s="178"/>
      <c r="AH585" s="178"/>
      <c r="AI585" s="178"/>
      <c r="AJ585" s="178"/>
      <c r="AK585" s="178"/>
      <c r="AL585" s="178"/>
      <c r="AM585" s="178"/>
      <c r="AN585" s="178"/>
      <c r="AO585" s="178"/>
      <c r="AP585" s="178"/>
      <c r="AQ585" s="178"/>
      <c r="AR585" s="178"/>
      <c r="AS585" s="178"/>
      <c r="AT585" s="178"/>
      <c r="AU585" s="178"/>
      <c r="AV585" s="178"/>
      <c r="AW585" s="178"/>
      <c r="AX585" s="178"/>
      <c r="AY585" s="178"/>
      <c r="AZ585" s="178"/>
      <c r="BA585" s="178"/>
      <c r="BB585" s="178"/>
      <c r="BC585" s="178"/>
    </row>
    <row r="586" ht="15.75" customHeight="1">
      <c r="A586" s="178"/>
      <c r="B586" s="178"/>
      <c r="C586" s="178"/>
      <c r="D586" s="178"/>
      <c r="E586" s="178"/>
      <c r="F586" s="178"/>
      <c r="G586" s="178"/>
      <c r="H586" s="178"/>
      <c r="I586" s="178"/>
      <c r="J586" s="178"/>
      <c r="K586" s="178"/>
      <c r="L586" s="178"/>
      <c r="M586" s="178"/>
      <c r="N586" s="178"/>
      <c r="O586" s="178"/>
      <c r="P586" s="178"/>
      <c r="Q586" s="178"/>
      <c r="R586" s="178"/>
      <c r="S586" s="178"/>
      <c r="T586" s="178"/>
      <c r="U586" s="178"/>
      <c r="V586" s="178"/>
      <c r="W586" s="178"/>
      <c r="X586" s="178"/>
      <c r="Y586" s="178"/>
      <c r="Z586" s="178"/>
      <c r="AA586" s="178"/>
      <c r="AB586" s="178"/>
      <c r="AC586" s="178"/>
      <c r="AD586" s="178"/>
      <c r="AE586" s="178"/>
      <c r="AF586" s="178"/>
      <c r="AG586" s="178"/>
      <c r="AH586" s="178"/>
      <c r="AI586" s="178"/>
      <c r="AJ586" s="178"/>
      <c r="AK586" s="178"/>
      <c r="AL586" s="178"/>
      <c r="AM586" s="178"/>
      <c r="AN586" s="178"/>
      <c r="AO586" s="178"/>
      <c r="AP586" s="178"/>
      <c r="AQ586" s="178"/>
      <c r="AR586" s="178"/>
      <c r="AS586" s="178"/>
      <c r="AT586" s="178"/>
      <c r="AU586" s="178"/>
      <c r="AV586" s="178"/>
      <c r="AW586" s="178"/>
      <c r="AX586" s="178"/>
      <c r="AY586" s="178"/>
      <c r="AZ586" s="178"/>
      <c r="BA586" s="178"/>
      <c r="BB586" s="178"/>
      <c r="BC586" s="178"/>
    </row>
    <row r="587" ht="15.75" customHeight="1">
      <c r="A587" s="178"/>
      <c r="B587" s="178"/>
      <c r="C587" s="178"/>
      <c r="D587" s="178"/>
      <c r="E587" s="178"/>
      <c r="F587" s="178"/>
      <c r="G587" s="178"/>
      <c r="H587" s="178"/>
      <c r="I587" s="178"/>
      <c r="J587" s="178"/>
      <c r="K587" s="178"/>
      <c r="L587" s="178"/>
      <c r="M587" s="178"/>
      <c r="N587" s="178"/>
      <c r="O587" s="178"/>
      <c r="P587" s="178"/>
      <c r="Q587" s="178"/>
      <c r="R587" s="178"/>
      <c r="S587" s="178"/>
      <c r="T587" s="178"/>
      <c r="U587" s="178"/>
      <c r="V587" s="178"/>
      <c r="W587" s="178"/>
      <c r="X587" s="178"/>
      <c r="Y587" s="178"/>
      <c r="Z587" s="178"/>
      <c r="AA587" s="178"/>
      <c r="AB587" s="178"/>
      <c r="AC587" s="178"/>
      <c r="AD587" s="178"/>
      <c r="AE587" s="178"/>
      <c r="AF587" s="178"/>
      <c r="AG587" s="178"/>
      <c r="AH587" s="178"/>
      <c r="AI587" s="178"/>
      <c r="AJ587" s="178"/>
      <c r="AK587" s="178"/>
      <c r="AL587" s="178"/>
      <c r="AM587" s="178"/>
      <c r="AN587" s="178"/>
      <c r="AO587" s="178"/>
      <c r="AP587" s="178"/>
      <c r="AQ587" s="178"/>
      <c r="AR587" s="178"/>
      <c r="AS587" s="178"/>
      <c r="AT587" s="178"/>
      <c r="AU587" s="178"/>
      <c r="AV587" s="178"/>
      <c r="AW587" s="178"/>
      <c r="AX587" s="178"/>
      <c r="AY587" s="178"/>
      <c r="AZ587" s="178"/>
      <c r="BA587" s="178"/>
      <c r="BB587" s="178"/>
      <c r="BC587" s="178"/>
    </row>
    <row r="588" ht="15.75" customHeight="1">
      <c r="A588" s="178"/>
      <c r="B588" s="178"/>
      <c r="C588" s="178"/>
      <c r="D588" s="178"/>
      <c r="E588" s="178"/>
      <c r="F588" s="178"/>
      <c r="G588" s="178"/>
      <c r="H588" s="178"/>
      <c r="I588" s="178"/>
      <c r="J588" s="178"/>
      <c r="K588" s="178"/>
      <c r="L588" s="178"/>
      <c r="M588" s="178"/>
      <c r="N588" s="178"/>
      <c r="O588" s="178"/>
      <c r="P588" s="178"/>
      <c r="Q588" s="178"/>
      <c r="R588" s="178"/>
      <c r="S588" s="178"/>
      <c r="T588" s="178"/>
      <c r="U588" s="178"/>
      <c r="V588" s="178"/>
      <c r="W588" s="178"/>
      <c r="X588" s="178"/>
      <c r="Y588" s="178"/>
      <c r="Z588" s="178"/>
      <c r="AA588" s="178"/>
      <c r="AB588" s="178"/>
      <c r="AC588" s="178"/>
      <c r="AD588" s="178"/>
      <c r="AE588" s="178"/>
      <c r="AF588" s="178"/>
      <c r="AG588" s="178"/>
      <c r="AH588" s="178"/>
      <c r="AI588" s="178"/>
      <c r="AJ588" s="178"/>
      <c r="AK588" s="178"/>
      <c r="AL588" s="178"/>
      <c r="AM588" s="178"/>
      <c r="AN588" s="178"/>
      <c r="AO588" s="178"/>
      <c r="AP588" s="178"/>
      <c r="AQ588" s="178"/>
      <c r="AR588" s="178"/>
      <c r="AS588" s="178"/>
      <c r="AT588" s="178"/>
      <c r="AU588" s="178"/>
      <c r="AV588" s="178"/>
      <c r="AW588" s="178"/>
      <c r="AX588" s="178"/>
      <c r="AY588" s="178"/>
      <c r="AZ588" s="178"/>
      <c r="BA588" s="178"/>
      <c r="BB588" s="178"/>
      <c r="BC588" s="178"/>
    </row>
    <row r="589" ht="15.75" customHeight="1">
      <c r="A589" s="178"/>
      <c r="B589" s="178"/>
      <c r="C589" s="178"/>
      <c r="D589" s="178"/>
      <c r="E589" s="178"/>
      <c r="F589" s="178"/>
      <c r="G589" s="178"/>
      <c r="H589" s="178"/>
      <c r="I589" s="178"/>
      <c r="J589" s="178"/>
      <c r="K589" s="178"/>
      <c r="L589" s="178"/>
      <c r="M589" s="178"/>
      <c r="N589" s="178"/>
      <c r="O589" s="178"/>
      <c r="P589" s="178"/>
      <c r="Q589" s="178"/>
      <c r="R589" s="178"/>
      <c r="S589" s="178"/>
      <c r="T589" s="178"/>
      <c r="U589" s="178"/>
      <c r="V589" s="178"/>
      <c r="W589" s="178"/>
      <c r="X589" s="178"/>
      <c r="Y589" s="178"/>
      <c r="Z589" s="178"/>
      <c r="AA589" s="178"/>
      <c r="AB589" s="178"/>
      <c r="AC589" s="178"/>
      <c r="AD589" s="178"/>
      <c r="AE589" s="178"/>
      <c r="AF589" s="178"/>
      <c r="AG589" s="178"/>
      <c r="AH589" s="178"/>
      <c r="AI589" s="178"/>
      <c r="AJ589" s="178"/>
      <c r="AK589" s="178"/>
      <c r="AL589" s="178"/>
      <c r="AM589" s="178"/>
      <c r="AN589" s="178"/>
      <c r="AO589" s="178"/>
      <c r="AP589" s="178"/>
      <c r="AQ589" s="178"/>
      <c r="AR589" s="178"/>
      <c r="AS589" s="178"/>
      <c r="AT589" s="178"/>
      <c r="AU589" s="178"/>
      <c r="AV589" s="178"/>
      <c r="AW589" s="178"/>
      <c r="AX589" s="178"/>
      <c r="AY589" s="178"/>
      <c r="AZ589" s="178"/>
      <c r="BA589" s="178"/>
      <c r="BB589" s="178"/>
      <c r="BC589" s="178"/>
    </row>
    <row r="590" ht="15.75" customHeight="1">
      <c r="A590" s="178"/>
      <c r="B590" s="178"/>
      <c r="C590" s="178"/>
      <c r="D590" s="178"/>
      <c r="E590" s="178"/>
      <c r="F590" s="178"/>
      <c r="G590" s="178"/>
      <c r="H590" s="178"/>
      <c r="I590" s="178"/>
      <c r="J590" s="178"/>
      <c r="K590" s="178"/>
      <c r="L590" s="178"/>
      <c r="M590" s="178"/>
      <c r="N590" s="178"/>
      <c r="O590" s="178"/>
      <c r="P590" s="178"/>
      <c r="Q590" s="178"/>
      <c r="R590" s="178"/>
      <c r="S590" s="178"/>
      <c r="T590" s="178"/>
      <c r="U590" s="178"/>
      <c r="V590" s="178"/>
      <c r="W590" s="178"/>
      <c r="X590" s="178"/>
      <c r="Y590" s="178"/>
      <c r="Z590" s="178"/>
      <c r="AA590" s="178"/>
      <c r="AB590" s="178"/>
      <c r="AC590" s="178"/>
      <c r="AD590" s="178"/>
      <c r="AE590" s="178"/>
      <c r="AF590" s="178"/>
      <c r="AG590" s="178"/>
      <c r="AH590" s="178"/>
      <c r="AI590" s="178"/>
      <c r="AJ590" s="178"/>
      <c r="AK590" s="178"/>
      <c r="AL590" s="178"/>
      <c r="AM590" s="178"/>
      <c r="AN590" s="178"/>
      <c r="AO590" s="178"/>
      <c r="AP590" s="178"/>
      <c r="AQ590" s="178"/>
      <c r="AR590" s="178"/>
      <c r="AS590" s="178"/>
      <c r="AT590" s="178"/>
      <c r="AU590" s="178"/>
      <c r="AV590" s="178"/>
      <c r="AW590" s="178"/>
      <c r="AX590" s="178"/>
      <c r="AY590" s="178"/>
      <c r="AZ590" s="178"/>
      <c r="BA590" s="178"/>
      <c r="BB590" s="178"/>
      <c r="BC590" s="178"/>
    </row>
    <row r="591" ht="15.75" customHeight="1">
      <c r="A591" s="178"/>
      <c r="B591" s="178"/>
      <c r="C591" s="178"/>
      <c r="D591" s="178"/>
      <c r="E591" s="178"/>
      <c r="F591" s="178"/>
      <c r="G591" s="178"/>
      <c r="H591" s="178"/>
      <c r="I591" s="178"/>
      <c r="J591" s="178"/>
      <c r="K591" s="178"/>
      <c r="L591" s="178"/>
      <c r="M591" s="178"/>
      <c r="N591" s="178"/>
      <c r="O591" s="178"/>
      <c r="P591" s="178"/>
      <c r="Q591" s="178"/>
      <c r="R591" s="178"/>
      <c r="S591" s="178"/>
      <c r="T591" s="178"/>
      <c r="U591" s="178"/>
      <c r="V591" s="178"/>
      <c r="W591" s="178"/>
      <c r="X591" s="178"/>
      <c r="Y591" s="178"/>
      <c r="Z591" s="178"/>
      <c r="AA591" s="178"/>
      <c r="AB591" s="178"/>
      <c r="AC591" s="178"/>
      <c r="AD591" s="178"/>
      <c r="AE591" s="178"/>
      <c r="AF591" s="178"/>
      <c r="AG591" s="178"/>
      <c r="AH591" s="178"/>
      <c r="AI591" s="178"/>
      <c r="AJ591" s="178"/>
      <c r="AK591" s="178"/>
      <c r="AL591" s="178"/>
      <c r="AM591" s="178"/>
      <c r="AN591" s="178"/>
      <c r="AO591" s="178"/>
      <c r="AP591" s="178"/>
      <c r="AQ591" s="178"/>
      <c r="AR591" s="178"/>
      <c r="AS591" s="178"/>
      <c r="AT591" s="178"/>
      <c r="AU591" s="178"/>
      <c r="AV591" s="178"/>
      <c r="AW591" s="178"/>
      <c r="AX591" s="178"/>
      <c r="AY591" s="178"/>
      <c r="AZ591" s="178"/>
      <c r="BA591" s="178"/>
      <c r="BB591" s="178"/>
      <c r="BC591" s="178"/>
    </row>
    <row r="592" ht="15.75" customHeight="1">
      <c r="A592" s="178"/>
      <c r="B592" s="178"/>
      <c r="C592" s="178"/>
      <c r="D592" s="178"/>
      <c r="E592" s="178"/>
      <c r="F592" s="178"/>
      <c r="G592" s="178"/>
      <c r="H592" s="178"/>
      <c r="I592" s="178"/>
      <c r="J592" s="178"/>
      <c r="K592" s="178"/>
      <c r="L592" s="178"/>
      <c r="M592" s="178"/>
      <c r="N592" s="178"/>
      <c r="O592" s="178"/>
      <c r="P592" s="178"/>
      <c r="Q592" s="178"/>
      <c r="R592" s="178"/>
      <c r="S592" s="178"/>
      <c r="T592" s="178"/>
      <c r="U592" s="178"/>
      <c r="V592" s="178"/>
      <c r="W592" s="178"/>
      <c r="X592" s="178"/>
      <c r="Y592" s="178"/>
      <c r="Z592" s="178"/>
      <c r="AA592" s="178"/>
      <c r="AB592" s="178"/>
      <c r="AC592" s="178"/>
      <c r="AD592" s="178"/>
      <c r="AE592" s="178"/>
      <c r="AF592" s="178"/>
      <c r="AG592" s="178"/>
      <c r="AH592" s="178"/>
      <c r="AI592" s="178"/>
      <c r="AJ592" s="178"/>
      <c r="AK592" s="178"/>
      <c r="AL592" s="178"/>
      <c r="AM592" s="178"/>
      <c r="AN592" s="178"/>
      <c r="AO592" s="178"/>
      <c r="AP592" s="178"/>
      <c r="AQ592" s="178"/>
      <c r="AR592" s="178"/>
      <c r="AS592" s="178"/>
      <c r="AT592" s="178"/>
      <c r="AU592" s="178"/>
      <c r="AV592" s="178"/>
      <c r="AW592" s="178"/>
      <c r="AX592" s="178"/>
      <c r="AY592" s="178"/>
      <c r="AZ592" s="178"/>
      <c r="BA592" s="178"/>
      <c r="BB592" s="178"/>
      <c r="BC592" s="178"/>
    </row>
    <row r="593" ht="15.75" customHeight="1">
      <c r="A593" s="178"/>
      <c r="B593" s="178"/>
      <c r="C593" s="178"/>
      <c r="D593" s="178"/>
      <c r="E593" s="178"/>
      <c r="F593" s="178"/>
      <c r="G593" s="178"/>
      <c r="H593" s="178"/>
      <c r="I593" s="178"/>
      <c r="J593" s="178"/>
      <c r="K593" s="178"/>
      <c r="L593" s="178"/>
      <c r="M593" s="178"/>
      <c r="N593" s="178"/>
      <c r="O593" s="178"/>
      <c r="P593" s="178"/>
      <c r="Q593" s="178"/>
      <c r="R593" s="178"/>
      <c r="S593" s="178"/>
      <c r="T593" s="178"/>
      <c r="U593" s="178"/>
      <c r="V593" s="178"/>
      <c r="W593" s="178"/>
      <c r="X593" s="178"/>
      <c r="Y593" s="178"/>
      <c r="Z593" s="178"/>
      <c r="AA593" s="178"/>
      <c r="AB593" s="178"/>
      <c r="AC593" s="178"/>
      <c r="AD593" s="178"/>
      <c r="AE593" s="178"/>
      <c r="AF593" s="178"/>
      <c r="AG593" s="178"/>
      <c r="AH593" s="178"/>
      <c r="AI593" s="178"/>
      <c r="AJ593" s="178"/>
      <c r="AK593" s="178"/>
      <c r="AL593" s="178"/>
      <c r="AM593" s="178"/>
      <c r="AN593" s="178"/>
      <c r="AO593" s="178"/>
      <c r="AP593" s="178"/>
      <c r="AQ593" s="178"/>
      <c r="AR593" s="178"/>
      <c r="AS593" s="178"/>
      <c r="AT593" s="178"/>
      <c r="AU593" s="178"/>
      <c r="AV593" s="178"/>
      <c r="AW593" s="178"/>
      <c r="AX593" s="178"/>
      <c r="AY593" s="178"/>
      <c r="AZ593" s="178"/>
      <c r="BA593" s="178"/>
      <c r="BB593" s="178"/>
      <c r="BC593" s="178"/>
    </row>
    <row r="594" ht="15.75" customHeight="1">
      <c r="A594" s="178"/>
      <c r="B594" s="178"/>
      <c r="C594" s="178"/>
      <c r="D594" s="178"/>
      <c r="E594" s="178"/>
      <c r="F594" s="178"/>
      <c r="G594" s="178"/>
      <c r="H594" s="178"/>
      <c r="I594" s="178"/>
      <c r="J594" s="178"/>
      <c r="K594" s="178"/>
      <c r="L594" s="178"/>
      <c r="M594" s="178"/>
      <c r="N594" s="178"/>
      <c r="O594" s="178"/>
      <c r="P594" s="178"/>
      <c r="Q594" s="178"/>
      <c r="R594" s="178"/>
      <c r="S594" s="178"/>
      <c r="T594" s="178"/>
      <c r="U594" s="178"/>
      <c r="V594" s="178"/>
      <c r="W594" s="178"/>
      <c r="X594" s="178"/>
      <c r="Y594" s="178"/>
      <c r="Z594" s="178"/>
      <c r="AA594" s="178"/>
      <c r="AB594" s="178"/>
      <c r="AC594" s="178"/>
      <c r="AD594" s="178"/>
      <c r="AE594" s="178"/>
      <c r="AF594" s="178"/>
      <c r="AG594" s="178"/>
      <c r="AH594" s="178"/>
      <c r="AI594" s="178"/>
      <c r="AJ594" s="178"/>
      <c r="AK594" s="178"/>
      <c r="AL594" s="178"/>
      <c r="AM594" s="178"/>
      <c r="AN594" s="178"/>
      <c r="AO594" s="178"/>
      <c r="AP594" s="178"/>
      <c r="AQ594" s="178"/>
      <c r="AR594" s="178"/>
      <c r="AS594" s="178"/>
      <c r="AT594" s="178"/>
      <c r="AU594" s="178"/>
      <c r="AV594" s="178"/>
      <c r="AW594" s="178"/>
      <c r="AX594" s="178"/>
      <c r="AY594" s="178"/>
      <c r="AZ594" s="178"/>
      <c r="BA594" s="178"/>
      <c r="BB594" s="178"/>
      <c r="BC594" s="178"/>
    </row>
    <row r="595" ht="15.75" customHeight="1">
      <c r="A595" s="178"/>
      <c r="B595" s="178"/>
      <c r="C595" s="178"/>
      <c r="D595" s="178"/>
      <c r="E595" s="178"/>
      <c r="F595" s="178"/>
      <c r="G595" s="178"/>
      <c r="H595" s="178"/>
      <c r="I595" s="178"/>
      <c r="J595" s="178"/>
      <c r="K595" s="178"/>
      <c r="L595" s="178"/>
      <c r="M595" s="178"/>
      <c r="N595" s="178"/>
      <c r="O595" s="178"/>
      <c r="P595" s="178"/>
      <c r="Q595" s="178"/>
      <c r="R595" s="178"/>
      <c r="S595" s="178"/>
      <c r="T595" s="178"/>
      <c r="U595" s="178"/>
      <c r="V595" s="178"/>
      <c r="W595" s="178"/>
      <c r="X595" s="178"/>
      <c r="Y595" s="178"/>
      <c r="Z595" s="178"/>
      <c r="AA595" s="178"/>
      <c r="AB595" s="178"/>
      <c r="AC595" s="178"/>
      <c r="AD595" s="178"/>
      <c r="AE595" s="178"/>
      <c r="AF595" s="178"/>
      <c r="AG595" s="178"/>
      <c r="AH595" s="178"/>
      <c r="AI595" s="178"/>
      <c r="AJ595" s="178"/>
      <c r="AK595" s="178"/>
      <c r="AL595" s="178"/>
      <c r="AM595" s="178"/>
      <c r="AN595" s="178"/>
      <c r="AO595" s="178"/>
      <c r="AP595" s="178"/>
      <c r="AQ595" s="178"/>
      <c r="AR595" s="178"/>
      <c r="AS595" s="178"/>
      <c r="AT595" s="178"/>
      <c r="AU595" s="178"/>
      <c r="AV595" s="178"/>
      <c r="AW595" s="178"/>
      <c r="AX595" s="178"/>
      <c r="AY595" s="178"/>
      <c r="AZ595" s="178"/>
      <c r="BA595" s="178"/>
      <c r="BB595" s="178"/>
      <c r="BC595" s="178"/>
    </row>
    <row r="596" ht="15.75" customHeight="1">
      <c r="A596" s="178"/>
      <c r="B596" s="178"/>
      <c r="C596" s="178"/>
      <c r="D596" s="178"/>
      <c r="E596" s="178"/>
      <c r="F596" s="178"/>
      <c r="G596" s="178"/>
      <c r="H596" s="178"/>
      <c r="I596" s="178"/>
      <c r="J596" s="178"/>
      <c r="K596" s="178"/>
      <c r="L596" s="178"/>
      <c r="M596" s="178"/>
      <c r="N596" s="178"/>
      <c r="O596" s="178"/>
      <c r="P596" s="178"/>
      <c r="Q596" s="178"/>
      <c r="R596" s="178"/>
      <c r="S596" s="178"/>
      <c r="T596" s="178"/>
      <c r="U596" s="178"/>
      <c r="V596" s="178"/>
      <c r="W596" s="178"/>
      <c r="X596" s="178"/>
      <c r="Y596" s="178"/>
      <c r="Z596" s="178"/>
      <c r="AA596" s="178"/>
      <c r="AB596" s="178"/>
      <c r="AC596" s="178"/>
      <c r="AD596" s="178"/>
      <c r="AE596" s="178"/>
      <c r="AF596" s="178"/>
      <c r="AG596" s="178"/>
      <c r="AH596" s="178"/>
      <c r="AI596" s="178"/>
      <c r="AJ596" s="178"/>
      <c r="AK596" s="178"/>
      <c r="AL596" s="178"/>
      <c r="AM596" s="178"/>
      <c r="AN596" s="178"/>
      <c r="AO596" s="178"/>
      <c r="AP596" s="178"/>
      <c r="AQ596" s="178"/>
      <c r="AR596" s="178"/>
      <c r="AS596" s="178"/>
      <c r="AT596" s="178"/>
      <c r="AU596" s="178"/>
      <c r="AV596" s="178"/>
      <c r="AW596" s="178"/>
      <c r="AX596" s="178"/>
      <c r="AY596" s="178"/>
      <c r="AZ596" s="178"/>
      <c r="BA596" s="178"/>
      <c r="BB596" s="178"/>
      <c r="BC596" s="178"/>
    </row>
    <row r="597" ht="15.75" customHeight="1">
      <c r="A597" s="178"/>
      <c r="B597" s="178"/>
      <c r="C597" s="178"/>
      <c r="D597" s="178"/>
      <c r="E597" s="178"/>
      <c r="F597" s="178"/>
      <c r="G597" s="178"/>
      <c r="H597" s="178"/>
      <c r="I597" s="178"/>
      <c r="J597" s="178"/>
      <c r="K597" s="178"/>
      <c r="L597" s="178"/>
      <c r="M597" s="178"/>
      <c r="N597" s="178"/>
      <c r="O597" s="178"/>
      <c r="P597" s="178"/>
      <c r="Q597" s="178"/>
      <c r="R597" s="178"/>
      <c r="S597" s="178"/>
      <c r="T597" s="178"/>
      <c r="U597" s="178"/>
      <c r="V597" s="178"/>
      <c r="W597" s="178"/>
      <c r="X597" s="178"/>
      <c r="Y597" s="178"/>
      <c r="Z597" s="178"/>
      <c r="AA597" s="178"/>
      <c r="AB597" s="178"/>
      <c r="AC597" s="178"/>
      <c r="AD597" s="178"/>
      <c r="AE597" s="178"/>
      <c r="AF597" s="178"/>
      <c r="AG597" s="178"/>
      <c r="AH597" s="178"/>
      <c r="AI597" s="178"/>
      <c r="AJ597" s="178"/>
      <c r="AK597" s="178"/>
      <c r="AL597" s="178"/>
      <c r="AM597" s="178"/>
      <c r="AN597" s="178"/>
      <c r="AO597" s="178"/>
      <c r="AP597" s="178"/>
      <c r="AQ597" s="178"/>
      <c r="AR597" s="178"/>
      <c r="AS597" s="178"/>
      <c r="AT597" s="178"/>
      <c r="AU597" s="178"/>
      <c r="AV597" s="178"/>
      <c r="AW597" s="178"/>
      <c r="AX597" s="178"/>
      <c r="AY597" s="178"/>
      <c r="AZ597" s="178"/>
      <c r="BA597" s="178"/>
      <c r="BB597" s="178"/>
      <c r="BC597" s="178"/>
    </row>
    <row r="598" ht="15.75" customHeight="1">
      <c r="A598" s="178"/>
      <c r="B598" s="178"/>
      <c r="C598" s="178"/>
      <c r="D598" s="178"/>
      <c r="E598" s="178"/>
      <c r="F598" s="178"/>
      <c r="G598" s="178"/>
      <c r="H598" s="178"/>
      <c r="I598" s="178"/>
      <c r="J598" s="178"/>
      <c r="K598" s="178"/>
      <c r="L598" s="178"/>
      <c r="M598" s="178"/>
      <c r="N598" s="178"/>
      <c r="O598" s="178"/>
      <c r="P598" s="178"/>
      <c r="Q598" s="178"/>
      <c r="R598" s="178"/>
      <c r="S598" s="178"/>
      <c r="T598" s="178"/>
      <c r="U598" s="178"/>
      <c r="V598" s="178"/>
      <c r="W598" s="178"/>
      <c r="X598" s="178"/>
      <c r="Y598" s="178"/>
      <c r="Z598" s="178"/>
      <c r="AA598" s="178"/>
      <c r="AB598" s="178"/>
      <c r="AC598" s="178"/>
      <c r="AD598" s="178"/>
      <c r="AE598" s="178"/>
      <c r="AF598" s="178"/>
      <c r="AG598" s="178"/>
      <c r="AH598" s="178"/>
      <c r="AI598" s="178"/>
      <c r="AJ598" s="178"/>
      <c r="AK598" s="178"/>
      <c r="AL598" s="178"/>
      <c r="AM598" s="178"/>
      <c r="AN598" s="178"/>
      <c r="AO598" s="178"/>
      <c r="AP598" s="178"/>
      <c r="AQ598" s="178"/>
      <c r="AR598" s="178"/>
      <c r="AS598" s="178"/>
      <c r="AT598" s="178"/>
      <c r="AU598" s="178"/>
      <c r="AV598" s="178"/>
      <c r="AW598" s="178"/>
      <c r="AX598" s="178"/>
      <c r="AY598" s="178"/>
      <c r="AZ598" s="178"/>
      <c r="BA598" s="178"/>
      <c r="BB598" s="178"/>
      <c r="BC598" s="178"/>
    </row>
    <row r="599" ht="15.75" customHeight="1">
      <c r="A599" s="178"/>
      <c r="B599" s="178"/>
      <c r="C599" s="178"/>
      <c r="D599" s="178"/>
      <c r="E599" s="178"/>
      <c r="F599" s="178"/>
      <c r="G599" s="178"/>
      <c r="H599" s="178"/>
      <c r="I599" s="178"/>
      <c r="J599" s="178"/>
      <c r="K599" s="178"/>
      <c r="L599" s="178"/>
      <c r="M599" s="178"/>
      <c r="N599" s="178"/>
      <c r="O599" s="178"/>
      <c r="P599" s="178"/>
      <c r="Q599" s="178"/>
      <c r="R599" s="178"/>
      <c r="S599" s="178"/>
      <c r="T599" s="178"/>
      <c r="U599" s="178"/>
      <c r="V599" s="178"/>
      <c r="W599" s="178"/>
      <c r="X599" s="178"/>
      <c r="Y599" s="178"/>
      <c r="Z599" s="178"/>
      <c r="AA599" s="178"/>
      <c r="AB599" s="178"/>
      <c r="AC599" s="178"/>
      <c r="AD599" s="178"/>
      <c r="AE599" s="178"/>
      <c r="AF599" s="178"/>
      <c r="AG599" s="178"/>
      <c r="AH599" s="178"/>
      <c r="AI599" s="178"/>
      <c r="AJ599" s="178"/>
      <c r="AK599" s="178"/>
      <c r="AL599" s="178"/>
      <c r="AM599" s="178"/>
      <c r="AN599" s="178"/>
      <c r="AO599" s="178"/>
      <c r="AP599" s="178"/>
      <c r="AQ599" s="178"/>
      <c r="AR599" s="178"/>
      <c r="AS599" s="178"/>
      <c r="AT599" s="178"/>
      <c r="AU599" s="178"/>
      <c r="AV599" s="178"/>
      <c r="AW599" s="178"/>
      <c r="AX599" s="178"/>
      <c r="AY599" s="178"/>
      <c r="AZ599" s="178"/>
      <c r="BA599" s="178"/>
      <c r="BB599" s="178"/>
      <c r="BC599" s="178"/>
    </row>
    <row r="600" ht="15.75" customHeight="1">
      <c r="A600" s="178"/>
      <c r="B600" s="178"/>
      <c r="C600" s="178"/>
      <c r="D600" s="178"/>
      <c r="E600" s="178"/>
      <c r="F600" s="178"/>
      <c r="G600" s="178"/>
      <c r="H600" s="178"/>
      <c r="I600" s="178"/>
      <c r="J600" s="178"/>
      <c r="K600" s="178"/>
      <c r="L600" s="178"/>
      <c r="M600" s="178"/>
      <c r="N600" s="178"/>
      <c r="O600" s="178"/>
      <c r="P600" s="178"/>
      <c r="Q600" s="178"/>
      <c r="R600" s="178"/>
      <c r="S600" s="178"/>
      <c r="T600" s="178"/>
      <c r="U600" s="178"/>
      <c r="V600" s="178"/>
      <c r="W600" s="178"/>
      <c r="X600" s="178"/>
      <c r="Y600" s="178"/>
      <c r="Z600" s="178"/>
      <c r="AA600" s="178"/>
      <c r="AB600" s="178"/>
      <c r="AC600" s="178"/>
      <c r="AD600" s="178"/>
      <c r="AE600" s="178"/>
      <c r="AF600" s="178"/>
      <c r="AG600" s="178"/>
      <c r="AH600" s="178"/>
      <c r="AI600" s="178"/>
      <c r="AJ600" s="178"/>
      <c r="AK600" s="178"/>
      <c r="AL600" s="178"/>
      <c r="AM600" s="178"/>
      <c r="AN600" s="178"/>
      <c r="AO600" s="178"/>
      <c r="AP600" s="178"/>
      <c r="AQ600" s="178"/>
      <c r="AR600" s="178"/>
      <c r="AS600" s="178"/>
      <c r="AT600" s="178"/>
      <c r="AU600" s="178"/>
      <c r="AV600" s="178"/>
      <c r="AW600" s="178"/>
      <c r="AX600" s="178"/>
      <c r="AY600" s="178"/>
      <c r="AZ600" s="178"/>
      <c r="BA600" s="178"/>
      <c r="BB600" s="178"/>
      <c r="BC600" s="178"/>
    </row>
    <row r="601" ht="15.75" customHeight="1">
      <c r="A601" s="178"/>
      <c r="B601" s="178"/>
      <c r="C601" s="178"/>
      <c r="D601" s="178"/>
      <c r="E601" s="178"/>
      <c r="F601" s="178"/>
      <c r="G601" s="178"/>
      <c r="H601" s="178"/>
      <c r="I601" s="178"/>
      <c r="J601" s="178"/>
      <c r="K601" s="178"/>
      <c r="L601" s="178"/>
      <c r="M601" s="178"/>
      <c r="N601" s="178"/>
      <c r="O601" s="178"/>
      <c r="P601" s="178"/>
      <c r="Q601" s="178"/>
      <c r="R601" s="178"/>
      <c r="S601" s="178"/>
      <c r="T601" s="178"/>
      <c r="U601" s="178"/>
      <c r="V601" s="178"/>
      <c r="W601" s="178"/>
      <c r="X601" s="178"/>
      <c r="Y601" s="178"/>
      <c r="Z601" s="178"/>
      <c r="AA601" s="178"/>
      <c r="AB601" s="178"/>
      <c r="AC601" s="178"/>
      <c r="AD601" s="178"/>
      <c r="AE601" s="178"/>
      <c r="AF601" s="178"/>
      <c r="AG601" s="178"/>
      <c r="AH601" s="178"/>
      <c r="AI601" s="178"/>
      <c r="AJ601" s="178"/>
      <c r="AK601" s="178"/>
      <c r="AL601" s="178"/>
      <c r="AM601" s="178"/>
      <c r="AN601" s="178"/>
      <c r="AO601" s="178"/>
      <c r="AP601" s="178"/>
      <c r="AQ601" s="178"/>
      <c r="AR601" s="178"/>
      <c r="AS601" s="178"/>
      <c r="AT601" s="178"/>
      <c r="AU601" s="178"/>
      <c r="AV601" s="178"/>
      <c r="AW601" s="178"/>
      <c r="AX601" s="178"/>
      <c r="AY601" s="178"/>
      <c r="AZ601" s="178"/>
      <c r="BA601" s="178"/>
      <c r="BB601" s="178"/>
      <c r="BC601" s="178"/>
    </row>
    <row r="602" ht="15.75" customHeight="1">
      <c r="A602" s="178"/>
      <c r="B602" s="178"/>
      <c r="C602" s="178"/>
      <c r="D602" s="178"/>
      <c r="E602" s="178"/>
      <c r="F602" s="178"/>
      <c r="G602" s="178"/>
      <c r="H602" s="178"/>
      <c r="I602" s="178"/>
      <c r="J602" s="178"/>
      <c r="K602" s="178"/>
      <c r="L602" s="178"/>
      <c r="M602" s="178"/>
      <c r="N602" s="178"/>
      <c r="O602" s="178"/>
      <c r="P602" s="178"/>
      <c r="Q602" s="178"/>
      <c r="R602" s="178"/>
      <c r="S602" s="178"/>
      <c r="T602" s="178"/>
      <c r="U602" s="178"/>
      <c r="V602" s="178"/>
      <c r="W602" s="178"/>
      <c r="X602" s="178"/>
      <c r="Y602" s="178"/>
      <c r="Z602" s="178"/>
      <c r="AA602" s="178"/>
      <c r="AB602" s="178"/>
      <c r="AC602" s="178"/>
      <c r="AD602" s="178"/>
      <c r="AE602" s="178"/>
      <c r="AF602" s="178"/>
      <c r="AG602" s="178"/>
      <c r="AH602" s="178"/>
      <c r="AI602" s="178"/>
      <c r="AJ602" s="178"/>
      <c r="AK602" s="178"/>
      <c r="AL602" s="178"/>
      <c r="AM602" s="178"/>
      <c r="AN602" s="178"/>
      <c r="AO602" s="178"/>
      <c r="AP602" s="178"/>
      <c r="AQ602" s="178"/>
      <c r="AR602" s="178"/>
      <c r="AS602" s="178"/>
      <c r="AT602" s="178"/>
      <c r="AU602" s="178"/>
      <c r="AV602" s="178"/>
      <c r="AW602" s="178"/>
      <c r="AX602" s="178"/>
      <c r="AY602" s="178"/>
      <c r="AZ602" s="178"/>
      <c r="BA602" s="178"/>
      <c r="BB602" s="178"/>
      <c r="BC602" s="178"/>
    </row>
    <row r="603" ht="15.75" customHeight="1">
      <c r="A603" s="178"/>
      <c r="B603" s="178"/>
      <c r="C603" s="178"/>
      <c r="D603" s="178"/>
      <c r="E603" s="178"/>
      <c r="F603" s="178"/>
      <c r="G603" s="178"/>
      <c r="H603" s="178"/>
      <c r="I603" s="178"/>
      <c r="J603" s="178"/>
      <c r="K603" s="178"/>
      <c r="L603" s="178"/>
      <c r="M603" s="178"/>
      <c r="N603" s="178"/>
      <c r="O603" s="178"/>
      <c r="P603" s="178"/>
      <c r="Q603" s="178"/>
      <c r="R603" s="178"/>
      <c r="S603" s="178"/>
      <c r="T603" s="178"/>
      <c r="U603" s="178"/>
      <c r="V603" s="178"/>
      <c r="W603" s="178"/>
      <c r="X603" s="178"/>
      <c r="Y603" s="178"/>
      <c r="Z603" s="178"/>
      <c r="AA603" s="178"/>
      <c r="AB603" s="178"/>
      <c r="AC603" s="178"/>
      <c r="AD603" s="178"/>
      <c r="AE603" s="178"/>
      <c r="AF603" s="178"/>
      <c r="AG603" s="178"/>
      <c r="AH603" s="178"/>
      <c r="AI603" s="178"/>
      <c r="AJ603" s="178"/>
      <c r="AK603" s="178"/>
      <c r="AL603" s="178"/>
      <c r="AM603" s="178"/>
      <c r="AN603" s="178"/>
      <c r="AO603" s="178"/>
      <c r="AP603" s="178"/>
      <c r="AQ603" s="178"/>
      <c r="AR603" s="178"/>
      <c r="AS603" s="178"/>
      <c r="AT603" s="178"/>
      <c r="AU603" s="178"/>
      <c r="AV603" s="178"/>
      <c r="AW603" s="178"/>
      <c r="AX603" s="178"/>
      <c r="AY603" s="178"/>
      <c r="AZ603" s="178"/>
      <c r="BA603" s="178"/>
      <c r="BB603" s="178"/>
      <c r="BC603" s="178"/>
    </row>
    <row r="604" ht="15.75" customHeight="1">
      <c r="A604" s="178"/>
      <c r="B604" s="178"/>
      <c r="C604" s="178"/>
      <c r="D604" s="178"/>
      <c r="E604" s="178"/>
      <c r="F604" s="178"/>
      <c r="G604" s="178"/>
      <c r="H604" s="178"/>
      <c r="I604" s="178"/>
      <c r="J604" s="178"/>
      <c r="K604" s="178"/>
      <c r="L604" s="178"/>
      <c r="M604" s="178"/>
      <c r="N604" s="178"/>
      <c r="O604" s="178"/>
      <c r="P604" s="178"/>
      <c r="Q604" s="178"/>
      <c r="R604" s="178"/>
      <c r="S604" s="178"/>
      <c r="T604" s="178"/>
      <c r="U604" s="178"/>
      <c r="V604" s="178"/>
      <c r="W604" s="178"/>
      <c r="X604" s="178"/>
      <c r="Y604" s="178"/>
      <c r="Z604" s="178"/>
      <c r="AA604" s="178"/>
      <c r="AB604" s="178"/>
      <c r="AC604" s="178"/>
      <c r="AD604" s="178"/>
      <c r="AE604" s="178"/>
      <c r="AF604" s="178"/>
      <c r="AG604" s="178"/>
      <c r="AH604" s="178"/>
      <c r="AI604" s="178"/>
      <c r="AJ604" s="178"/>
      <c r="AK604" s="178"/>
      <c r="AL604" s="178"/>
      <c r="AM604" s="178"/>
      <c r="AN604" s="178"/>
      <c r="AO604" s="178"/>
      <c r="AP604" s="178"/>
      <c r="AQ604" s="178"/>
      <c r="AR604" s="178"/>
      <c r="AS604" s="178"/>
      <c r="AT604" s="178"/>
      <c r="AU604" s="178"/>
      <c r="AV604" s="178"/>
      <c r="AW604" s="178"/>
      <c r="AX604" s="178"/>
      <c r="AY604" s="178"/>
      <c r="AZ604" s="178"/>
      <c r="BA604" s="178"/>
      <c r="BB604" s="178"/>
      <c r="BC604" s="178"/>
    </row>
    <row r="605" ht="15.75" customHeight="1">
      <c r="A605" s="178"/>
      <c r="B605" s="178"/>
      <c r="C605" s="178"/>
      <c r="D605" s="178"/>
      <c r="E605" s="178"/>
      <c r="F605" s="178"/>
      <c r="G605" s="178"/>
      <c r="H605" s="178"/>
      <c r="I605" s="178"/>
      <c r="J605" s="178"/>
      <c r="K605" s="178"/>
      <c r="L605" s="178"/>
      <c r="M605" s="178"/>
      <c r="N605" s="178"/>
      <c r="O605" s="178"/>
      <c r="P605" s="178"/>
      <c r="Q605" s="178"/>
      <c r="R605" s="178"/>
      <c r="S605" s="178"/>
      <c r="T605" s="178"/>
      <c r="U605" s="178"/>
      <c r="V605" s="178"/>
      <c r="W605" s="178"/>
      <c r="X605" s="178"/>
      <c r="Y605" s="178"/>
      <c r="Z605" s="178"/>
      <c r="AA605" s="178"/>
      <c r="AB605" s="178"/>
      <c r="AC605" s="178"/>
      <c r="AD605" s="178"/>
      <c r="AE605" s="178"/>
      <c r="AF605" s="178"/>
      <c r="AG605" s="178"/>
      <c r="AH605" s="178"/>
      <c r="AI605" s="178"/>
      <c r="AJ605" s="178"/>
      <c r="AK605" s="178"/>
      <c r="AL605" s="178"/>
      <c r="AM605" s="178"/>
      <c r="AN605" s="178"/>
      <c r="AO605" s="178"/>
      <c r="AP605" s="178"/>
      <c r="AQ605" s="178"/>
      <c r="AR605" s="178"/>
      <c r="AS605" s="178"/>
      <c r="AT605" s="178"/>
      <c r="AU605" s="178"/>
      <c r="AV605" s="178"/>
      <c r="AW605" s="178"/>
      <c r="AX605" s="178"/>
      <c r="AY605" s="178"/>
      <c r="AZ605" s="178"/>
      <c r="BA605" s="178"/>
      <c r="BB605" s="178"/>
      <c r="BC605" s="178"/>
    </row>
    <row r="606" ht="15.75" customHeight="1">
      <c r="A606" s="178"/>
      <c r="B606" s="178"/>
      <c r="C606" s="178"/>
      <c r="D606" s="178"/>
      <c r="E606" s="178"/>
      <c r="F606" s="178"/>
      <c r="G606" s="178"/>
      <c r="H606" s="178"/>
      <c r="I606" s="178"/>
      <c r="J606" s="178"/>
      <c r="K606" s="178"/>
      <c r="L606" s="178"/>
      <c r="M606" s="178"/>
      <c r="N606" s="178"/>
      <c r="O606" s="178"/>
      <c r="P606" s="178"/>
      <c r="Q606" s="178"/>
      <c r="R606" s="178"/>
      <c r="S606" s="178"/>
      <c r="T606" s="178"/>
      <c r="U606" s="178"/>
      <c r="V606" s="178"/>
      <c r="W606" s="178"/>
      <c r="X606" s="178"/>
      <c r="Y606" s="178"/>
      <c r="Z606" s="178"/>
      <c r="AA606" s="178"/>
      <c r="AB606" s="178"/>
      <c r="AC606" s="178"/>
      <c r="AD606" s="178"/>
      <c r="AE606" s="178"/>
      <c r="AF606" s="178"/>
      <c r="AG606" s="178"/>
      <c r="AH606" s="178"/>
      <c r="AI606" s="178"/>
      <c r="AJ606" s="178"/>
      <c r="AK606" s="178"/>
      <c r="AL606" s="178"/>
      <c r="AM606" s="178"/>
      <c r="AN606" s="178"/>
      <c r="AO606" s="178"/>
      <c r="AP606" s="178"/>
      <c r="AQ606" s="178"/>
      <c r="AR606" s="178"/>
      <c r="AS606" s="178"/>
      <c r="AT606" s="178"/>
      <c r="AU606" s="178"/>
      <c r="AV606" s="178"/>
      <c r="AW606" s="178"/>
      <c r="AX606" s="178"/>
      <c r="AY606" s="178"/>
      <c r="AZ606" s="178"/>
      <c r="BA606" s="178"/>
      <c r="BB606" s="178"/>
      <c r="BC606" s="178"/>
    </row>
    <row r="607" ht="15.75" customHeight="1">
      <c r="A607" s="178"/>
      <c r="B607" s="178"/>
      <c r="C607" s="178"/>
      <c r="D607" s="178"/>
      <c r="E607" s="178"/>
      <c r="F607" s="178"/>
      <c r="G607" s="178"/>
      <c r="H607" s="178"/>
      <c r="I607" s="178"/>
      <c r="J607" s="178"/>
      <c r="K607" s="178"/>
      <c r="L607" s="178"/>
      <c r="M607" s="178"/>
      <c r="N607" s="178"/>
      <c r="O607" s="178"/>
      <c r="P607" s="178"/>
      <c r="Q607" s="178"/>
      <c r="R607" s="178"/>
      <c r="S607" s="178"/>
      <c r="T607" s="178"/>
      <c r="U607" s="178"/>
      <c r="V607" s="178"/>
      <c r="W607" s="178"/>
      <c r="X607" s="178"/>
      <c r="Y607" s="178"/>
      <c r="Z607" s="178"/>
      <c r="AA607" s="178"/>
      <c r="AB607" s="178"/>
      <c r="AC607" s="178"/>
      <c r="AD607" s="178"/>
      <c r="AE607" s="178"/>
      <c r="AF607" s="178"/>
      <c r="AG607" s="178"/>
      <c r="AH607" s="178"/>
      <c r="AI607" s="178"/>
      <c r="AJ607" s="178"/>
      <c r="AK607" s="178"/>
      <c r="AL607" s="178"/>
      <c r="AM607" s="178"/>
      <c r="AN607" s="178"/>
      <c r="AO607" s="178"/>
      <c r="AP607" s="178"/>
      <c r="AQ607" s="178"/>
      <c r="AR607" s="178"/>
      <c r="AS607" s="178"/>
      <c r="AT607" s="178"/>
      <c r="AU607" s="178"/>
      <c r="AV607" s="178"/>
      <c r="AW607" s="178"/>
      <c r="AX607" s="178"/>
      <c r="AY607" s="178"/>
      <c r="AZ607" s="178"/>
      <c r="BA607" s="178"/>
      <c r="BB607" s="178"/>
      <c r="BC607" s="178"/>
    </row>
    <row r="608" ht="15.75" customHeight="1">
      <c r="A608" s="178"/>
      <c r="B608" s="178"/>
      <c r="C608" s="178"/>
      <c r="D608" s="178"/>
      <c r="E608" s="178"/>
      <c r="F608" s="178"/>
      <c r="G608" s="178"/>
      <c r="H608" s="178"/>
      <c r="I608" s="178"/>
      <c r="J608" s="178"/>
      <c r="K608" s="178"/>
      <c r="L608" s="178"/>
      <c r="M608" s="178"/>
      <c r="N608" s="178"/>
      <c r="O608" s="178"/>
      <c r="P608" s="178"/>
      <c r="Q608" s="178"/>
      <c r="R608" s="178"/>
      <c r="S608" s="178"/>
      <c r="T608" s="178"/>
      <c r="U608" s="178"/>
      <c r="V608" s="178"/>
      <c r="W608" s="178"/>
      <c r="X608" s="178"/>
      <c r="Y608" s="178"/>
      <c r="Z608" s="178"/>
      <c r="AA608" s="178"/>
      <c r="AB608" s="178"/>
      <c r="AC608" s="178"/>
      <c r="AD608" s="178"/>
      <c r="AE608" s="178"/>
      <c r="AF608" s="178"/>
      <c r="AG608" s="178"/>
      <c r="AH608" s="178"/>
      <c r="AI608" s="178"/>
      <c r="AJ608" s="178"/>
      <c r="AK608" s="178"/>
      <c r="AL608" s="178"/>
      <c r="AM608" s="178"/>
      <c r="AN608" s="178"/>
      <c r="AO608" s="178"/>
      <c r="AP608" s="178"/>
      <c r="AQ608" s="178"/>
      <c r="AR608" s="178"/>
      <c r="AS608" s="178"/>
      <c r="AT608" s="178"/>
      <c r="AU608" s="178"/>
      <c r="AV608" s="178"/>
      <c r="AW608" s="178"/>
      <c r="AX608" s="178"/>
      <c r="AY608" s="178"/>
      <c r="AZ608" s="178"/>
      <c r="BA608" s="178"/>
      <c r="BB608" s="178"/>
      <c r="BC608" s="178"/>
    </row>
    <row r="609" ht="15.75" customHeight="1">
      <c r="A609" s="178"/>
      <c r="B609" s="178"/>
      <c r="C609" s="178"/>
      <c r="D609" s="178"/>
      <c r="E609" s="178"/>
      <c r="F609" s="178"/>
      <c r="G609" s="178"/>
      <c r="H609" s="178"/>
      <c r="I609" s="178"/>
      <c r="J609" s="178"/>
      <c r="K609" s="178"/>
      <c r="L609" s="178"/>
      <c r="M609" s="178"/>
      <c r="N609" s="178"/>
      <c r="O609" s="178"/>
      <c r="P609" s="178"/>
      <c r="Q609" s="178"/>
      <c r="R609" s="178"/>
      <c r="S609" s="178"/>
      <c r="T609" s="178"/>
      <c r="U609" s="178"/>
      <c r="V609" s="178"/>
      <c r="W609" s="178"/>
      <c r="X609" s="178"/>
      <c r="Y609" s="178"/>
      <c r="Z609" s="178"/>
      <c r="AA609" s="178"/>
      <c r="AB609" s="178"/>
      <c r="AC609" s="178"/>
      <c r="AD609" s="178"/>
      <c r="AE609" s="178"/>
      <c r="AF609" s="178"/>
      <c r="AG609" s="178"/>
      <c r="AH609" s="178"/>
      <c r="AI609" s="178"/>
      <c r="AJ609" s="178"/>
      <c r="AK609" s="178"/>
      <c r="AL609" s="178"/>
      <c r="AM609" s="178"/>
      <c r="AN609" s="178"/>
      <c r="AO609" s="178"/>
      <c r="AP609" s="178"/>
      <c r="AQ609" s="178"/>
      <c r="AR609" s="178"/>
      <c r="AS609" s="178"/>
      <c r="AT609" s="178"/>
      <c r="AU609" s="178"/>
      <c r="AV609" s="178"/>
      <c r="AW609" s="178"/>
      <c r="AX609" s="178"/>
      <c r="AY609" s="178"/>
      <c r="AZ609" s="178"/>
      <c r="BA609" s="178"/>
      <c r="BB609" s="178"/>
      <c r="BC609" s="178"/>
    </row>
    <row r="610" ht="15.75" customHeight="1">
      <c r="A610" s="178"/>
      <c r="B610" s="178"/>
      <c r="C610" s="178"/>
      <c r="D610" s="178"/>
      <c r="E610" s="178"/>
      <c r="F610" s="178"/>
      <c r="G610" s="178"/>
      <c r="H610" s="178"/>
      <c r="I610" s="178"/>
      <c r="J610" s="178"/>
      <c r="K610" s="178"/>
      <c r="L610" s="178"/>
      <c r="M610" s="178"/>
      <c r="N610" s="178"/>
      <c r="O610" s="178"/>
      <c r="P610" s="178"/>
      <c r="Q610" s="178"/>
      <c r="R610" s="178"/>
      <c r="S610" s="178"/>
      <c r="T610" s="178"/>
      <c r="U610" s="178"/>
      <c r="V610" s="178"/>
      <c r="W610" s="178"/>
      <c r="X610" s="178"/>
      <c r="Y610" s="178"/>
      <c r="Z610" s="178"/>
      <c r="AA610" s="178"/>
      <c r="AB610" s="178"/>
      <c r="AC610" s="178"/>
      <c r="AD610" s="178"/>
      <c r="AE610" s="178"/>
      <c r="AF610" s="178"/>
      <c r="AG610" s="178"/>
      <c r="AH610" s="178"/>
      <c r="AI610" s="178"/>
      <c r="AJ610" s="178"/>
      <c r="AK610" s="178"/>
      <c r="AL610" s="178"/>
      <c r="AM610" s="178"/>
      <c r="AN610" s="178"/>
      <c r="AO610" s="178"/>
      <c r="AP610" s="178"/>
      <c r="AQ610" s="178"/>
      <c r="AR610" s="178"/>
      <c r="AS610" s="178"/>
      <c r="AT610" s="178"/>
      <c r="AU610" s="178"/>
      <c r="AV610" s="178"/>
      <c r="AW610" s="178"/>
      <c r="AX610" s="178"/>
      <c r="AY610" s="178"/>
      <c r="AZ610" s="178"/>
      <c r="BA610" s="178"/>
      <c r="BB610" s="178"/>
      <c r="BC610" s="178"/>
    </row>
    <row r="611" ht="15.75" customHeight="1">
      <c r="A611" s="178"/>
      <c r="B611" s="178"/>
      <c r="C611" s="178"/>
      <c r="D611" s="178"/>
      <c r="E611" s="178"/>
      <c r="F611" s="178"/>
      <c r="G611" s="178"/>
      <c r="H611" s="178"/>
      <c r="I611" s="178"/>
      <c r="J611" s="178"/>
      <c r="K611" s="178"/>
      <c r="L611" s="178"/>
      <c r="M611" s="178"/>
      <c r="N611" s="178"/>
      <c r="O611" s="178"/>
      <c r="P611" s="178"/>
      <c r="Q611" s="178"/>
      <c r="R611" s="178"/>
      <c r="S611" s="178"/>
      <c r="T611" s="178"/>
      <c r="U611" s="178"/>
      <c r="V611" s="178"/>
      <c r="W611" s="178"/>
      <c r="X611" s="178"/>
      <c r="Y611" s="178"/>
      <c r="Z611" s="178"/>
      <c r="AA611" s="178"/>
      <c r="AB611" s="178"/>
      <c r="AC611" s="178"/>
      <c r="AD611" s="178"/>
      <c r="AE611" s="178"/>
      <c r="AF611" s="178"/>
      <c r="AG611" s="178"/>
      <c r="AH611" s="178"/>
      <c r="AI611" s="178"/>
      <c r="AJ611" s="178"/>
      <c r="AK611" s="178"/>
      <c r="AL611" s="178"/>
      <c r="AM611" s="178"/>
      <c r="AN611" s="178"/>
      <c r="AO611" s="178"/>
      <c r="AP611" s="178"/>
      <c r="AQ611" s="178"/>
      <c r="AR611" s="178"/>
      <c r="AS611" s="178"/>
      <c r="AT611" s="178"/>
      <c r="AU611" s="178"/>
      <c r="AV611" s="178"/>
      <c r="AW611" s="178"/>
      <c r="AX611" s="178"/>
      <c r="AY611" s="178"/>
      <c r="AZ611" s="178"/>
      <c r="BA611" s="178"/>
      <c r="BB611" s="178"/>
      <c r="BC611" s="178"/>
    </row>
    <row r="612" ht="15.75" customHeight="1">
      <c r="A612" s="178"/>
      <c r="B612" s="178"/>
      <c r="C612" s="178"/>
      <c r="D612" s="178"/>
      <c r="E612" s="178"/>
      <c r="F612" s="178"/>
      <c r="G612" s="178"/>
      <c r="H612" s="178"/>
      <c r="I612" s="178"/>
      <c r="J612" s="178"/>
      <c r="K612" s="178"/>
      <c r="L612" s="178"/>
      <c r="M612" s="178"/>
      <c r="N612" s="178"/>
      <c r="O612" s="178"/>
      <c r="P612" s="178"/>
      <c r="Q612" s="178"/>
      <c r="R612" s="178"/>
      <c r="S612" s="178"/>
      <c r="T612" s="178"/>
      <c r="U612" s="178"/>
      <c r="V612" s="178"/>
      <c r="W612" s="178"/>
      <c r="X612" s="178"/>
      <c r="Y612" s="178"/>
      <c r="Z612" s="178"/>
      <c r="AA612" s="178"/>
      <c r="AB612" s="178"/>
      <c r="AC612" s="178"/>
      <c r="AD612" s="178"/>
      <c r="AE612" s="178"/>
      <c r="AF612" s="178"/>
      <c r="AG612" s="178"/>
      <c r="AH612" s="178"/>
      <c r="AI612" s="178"/>
      <c r="AJ612" s="178"/>
      <c r="AK612" s="178"/>
      <c r="AL612" s="178"/>
      <c r="AM612" s="178"/>
      <c r="AN612" s="178"/>
      <c r="AO612" s="178"/>
      <c r="AP612" s="178"/>
      <c r="AQ612" s="178"/>
      <c r="AR612" s="178"/>
      <c r="AS612" s="178"/>
      <c r="AT612" s="178"/>
      <c r="AU612" s="178"/>
      <c r="AV612" s="178"/>
      <c r="AW612" s="178"/>
      <c r="AX612" s="178"/>
      <c r="AY612" s="178"/>
      <c r="AZ612" s="178"/>
      <c r="BA612" s="178"/>
      <c r="BB612" s="178"/>
      <c r="BC612" s="178"/>
    </row>
    <row r="613" ht="15.75" customHeight="1">
      <c r="A613" s="178"/>
      <c r="B613" s="178"/>
      <c r="C613" s="178"/>
      <c r="D613" s="178"/>
      <c r="E613" s="178"/>
      <c r="F613" s="178"/>
      <c r="G613" s="178"/>
      <c r="H613" s="178"/>
      <c r="I613" s="178"/>
      <c r="J613" s="178"/>
      <c r="K613" s="178"/>
      <c r="L613" s="178"/>
      <c r="M613" s="178"/>
      <c r="N613" s="178"/>
      <c r="O613" s="178"/>
      <c r="P613" s="178"/>
      <c r="Q613" s="178"/>
      <c r="R613" s="178"/>
      <c r="S613" s="178"/>
      <c r="T613" s="178"/>
      <c r="U613" s="178"/>
      <c r="V613" s="178"/>
      <c r="W613" s="178"/>
      <c r="X613" s="178"/>
      <c r="Y613" s="178"/>
      <c r="Z613" s="178"/>
      <c r="AA613" s="178"/>
      <c r="AB613" s="178"/>
      <c r="AC613" s="178"/>
      <c r="AD613" s="178"/>
      <c r="AE613" s="178"/>
      <c r="AF613" s="178"/>
      <c r="AG613" s="178"/>
      <c r="AH613" s="178"/>
      <c r="AI613" s="178"/>
      <c r="AJ613" s="178"/>
      <c r="AK613" s="178"/>
      <c r="AL613" s="178"/>
      <c r="AM613" s="178"/>
      <c r="AN613" s="178"/>
      <c r="AO613" s="178"/>
      <c r="AP613" s="178"/>
      <c r="AQ613" s="178"/>
      <c r="AR613" s="178"/>
      <c r="AS613" s="178"/>
      <c r="AT613" s="178"/>
      <c r="AU613" s="178"/>
      <c r="AV613" s="178"/>
      <c r="AW613" s="178"/>
      <c r="AX613" s="178"/>
      <c r="AY613" s="178"/>
      <c r="AZ613" s="178"/>
      <c r="BA613" s="178"/>
      <c r="BB613" s="178"/>
      <c r="BC613" s="178"/>
    </row>
    <row r="614" ht="15.75" customHeight="1">
      <c r="A614" s="178"/>
      <c r="B614" s="178"/>
      <c r="C614" s="178"/>
      <c r="D614" s="178"/>
      <c r="E614" s="178"/>
      <c r="F614" s="178"/>
      <c r="G614" s="178"/>
      <c r="H614" s="178"/>
      <c r="I614" s="178"/>
      <c r="J614" s="178"/>
      <c r="K614" s="178"/>
      <c r="L614" s="178"/>
      <c r="M614" s="178"/>
      <c r="N614" s="178"/>
      <c r="O614" s="178"/>
      <c r="P614" s="178"/>
      <c r="Q614" s="178"/>
      <c r="R614" s="178"/>
      <c r="S614" s="178"/>
      <c r="T614" s="178"/>
      <c r="U614" s="178"/>
      <c r="V614" s="178"/>
      <c r="W614" s="178"/>
      <c r="X614" s="178"/>
      <c r="Y614" s="178"/>
      <c r="Z614" s="178"/>
      <c r="AA614" s="178"/>
      <c r="AB614" s="178"/>
      <c r="AC614" s="178"/>
      <c r="AD614" s="178"/>
      <c r="AE614" s="178"/>
      <c r="AF614" s="178"/>
      <c r="AG614" s="178"/>
      <c r="AH614" s="178"/>
      <c r="AI614" s="178"/>
      <c r="AJ614" s="178"/>
      <c r="AK614" s="178"/>
      <c r="AL614" s="178"/>
      <c r="AM614" s="178"/>
      <c r="AN614" s="178"/>
      <c r="AO614" s="178"/>
      <c r="AP614" s="178"/>
      <c r="AQ614" s="178"/>
      <c r="AR614" s="178"/>
      <c r="AS614" s="178"/>
      <c r="AT614" s="178"/>
      <c r="AU614" s="178"/>
      <c r="AV614" s="178"/>
      <c r="AW614" s="178"/>
      <c r="AX614" s="178"/>
      <c r="AY614" s="178"/>
      <c r="AZ614" s="178"/>
      <c r="BA614" s="178"/>
      <c r="BB614" s="178"/>
      <c r="BC614" s="178"/>
    </row>
    <row r="615" ht="15.75" customHeight="1">
      <c r="A615" s="178"/>
      <c r="B615" s="178"/>
      <c r="C615" s="178"/>
      <c r="D615" s="178"/>
      <c r="E615" s="178"/>
      <c r="F615" s="178"/>
      <c r="G615" s="178"/>
      <c r="H615" s="178"/>
      <c r="I615" s="178"/>
      <c r="J615" s="178"/>
      <c r="K615" s="178"/>
      <c r="L615" s="178"/>
      <c r="M615" s="178"/>
      <c r="N615" s="178"/>
      <c r="O615" s="178"/>
      <c r="P615" s="178"/>
      <c r="Q615" s="178"/>
      <c r="R615" s="178"/>
      <c r="S615" s="178"/>
      <c r="T615" s="178"/>
      <c r="U615" s="178"/>
      <c r="V615" s="178"/>
      <c r="W615" s="178"/>
      <c r="X615" s="178"/>
      <c r="Y615" s="178"/>
      <c r="Z615" s="178"/>
      <c r="AA615" s="178"/>
      <c r="AB615" s="178"/>
      <c r="AC615" s="178"/>
      <c r="AD615" s="178"/>
      <c r="AE615" s="178"/>
      <c r="AF615" s="178"/>
      <c r="AG615" s="178"/>
      <c r="AH615" s="178"/>
      <c r="AI615" s="178"/>
      <c r="AJ615" s="178"/>
      <c r="AK615" s="178"/>
      <c r="AL615" s="178"/>
      <c r="AM615" s="178"/>
      <c r="AN615" s="178"/>
      <c r="AO615" s="178"/>
      <c r="AP615" s="178"/>
      <c r="AQ615" s="178"/>
      <c r="AR615" s="178"/>
      <c r="AS615" s="178"/>
      <c r="AT615" s="178"/>
      <c r="AU615" s="178"/>
      <c r="AV615" s="178"/>
      <c r="AW615" s="178"/>
      <c r="AX615" s="178"/>
      <c r="AY615" s="178"/>
      <c r="AZ615" s="178"/>
      <c r="BA615" s="178"/>
      <c r="BB615" s="178"/>
      <c r="BC615" s="178"/>
    </row>
    <row r="616" ht="15.75" customHeight="1">
      <c r="A616" s="178"/>
      <c r="B616" s="178"/>
      <c r="C616" s="178"/>
      <c r="D616" s="178"/>
      <c r="E616" s="178"/>
      <c r="F616" s="178"/>
      <c r="G616" s="178"/>
      <c r="H616" s="178"/>
      <c r="I616" s="178"/>
      <c r="J616" s="178"/>
      <c r="K616" s="178"/>
      <c r="L616" s="178"/>
      <c r="M616" s="178"/>
      <c r="N616" s="178"/>
      <c r="O616" s="178"/>
      <c r="P616" s="178"/>
      <c r="Q616" s="178"/>
      <c r="R616" s="178"/>
      <c r="S616" s="178"/>
      <c r="T616" s="178"/>
      <c r="U616" s="178"/>
      <c r="V616" s="178"/>
      <c r="W616" s="178"/>
      <c r="X616" s="178"/>
      <c r="Y616" s="178"/>
      <c r="Z616" s="178"/>
      <c r="AA616" s="178"/>
      <c r="AB616" s="178"/>
      <c r="AC616" s="178"/>
      <c r="AD616" s="178"/>
      <c r="AE616" s="178"/>
      <c r="AF616" s="178"/>
      <c r="AG616" s="178"/>
      <c r="AH616" s="178"/>
      <c r="AI616" s="178"/>
      <c r="AJ616" s="178"/>
      <c r="AK616" s="178"/>
      <c r="AL616" s="178"/>
      <c r="AM616" s="178"/>
      <c r="AN616" s="178"/>
      <c r="AO616" s="178"/>
      <c r="AP616" s="178"/>
      <c r="AQ616" s="178"/>
      <c r="AR616" s="178"/>
      <c r="AS616" s="178"/>
      <c r="AT616" s="178"/>
      <c r="AU616" s="178"/>
      <c r="AV616" s="178"/>
      <c r="AW616" s="178"/>
      <c r="AX616" s="178"/>
      <c r="AY616" s="178"/>
      <c r="AZ616" s="178"/>
      <c r="BA616" s="178"/>
      <c r="BB616" s="178"/>
      <c r="BC616" s="178"/>
    </row>
    <row r="617" ht="15.75" customHeight="1">
      <c r="A617" s="178"/>
      <c r="B617" s="178"/>
      <c r="C617" s="178"/>
      <c r="D617" s="178"/>
      <c r="E617" s="178"/>
      <c r="F617" s="178"/>
      <c r="G617" s="178"/>
      <c r="H617" s="178"/>
      <c r="I617" s="178"/>
      <c r="J617" s="178"/>
      <c r="K617" s="178"/>
      <c r="L617" s="178"/>
      <c r="M617" s="178"/>
      <c r="N617" s="178"/>
      <c r="O617" s="178"/>
      <c r="P617" s="178"/>
      <c r="Q617" s="178"/>
      <c r="R617" s="178"/>
      <c r="S617" s="178"/>
      <c r="T617" s="178"/>
      <c r="U617" s="178"/>
      <c r="V617" s="178"/>
      <c r="W617" s="178"/>
      <c r="X617" s="178"/>
      <c r="Y617" s="178"/>
      <c r="Z617" s="178"/>
      <c r="AA617" s="178"/>
      <c r="AB617" s="178"/>
      <c r="AC617" s="178"/>
      <c r="AD617" s="178"/>
      <c r="AE617" s="178"/>
      <c r="AF617" s="178"/>
      <c r="AG617" s="178"/>
      <c r="AH617" s="178"/>
      <c r="AI617" s="178"/>
      <c r="AJ617" s="178"/>
      <c r="AK617" s="178"/>
      <c r="AL617" s="178"/>
      <c r="AM617" s="178"/>
      <c r="AN617" s="178"/>
      <c r="AO617" s="178"/>
      <c r="AP617" s="178"/>
      <c r="AQ617" s="178"/>
      <c r="AR617" s="178"/>
      <c r="AS617" s="178"/>
      <c r="AT617" s="178"/>
      <c r="AU617" s="178"/>
      <c r="AV617" s="178"/>
      <c r="AW617" s="178"/>
      <c r="AX617" s="178"/>
      <c r="AY617" s="178"/>
      <c r="AZ617" s="178"/>
      <c r="BA617" s="178"/>
      <c r="BB617" s="178"/>
      <c r="BC617" s="178"/>
    </row>
    <row r="618" ht="15.75" customHeight="1">
      <c r="A618" s="178"/>
      <c r="B618" s="178"/>
      <c r="C618" s="178"/>
      <c r="D618" s="178"/>
      <c r="E618" s="178"/>
      <c r="F618" s="178"/>
      <c r="G618" s="178"/>
      <c r="H618" s="178"/>
      <c r="I618" s="178"/>
      <c r="J618" s="178"/>
      <c r="K618" s="178"/>
      <c r="L618" s="178"/>
      <c r="M618" s="178"/>
      <c r="N618" s="178"/>
      <c r="O618" s="178"/>
      <c r="P618" s="178"/>
      <c r="Q618" s="178"/>
      <c r="R618" s="178"/>
      <c r="S618" s="178"/>
      <c r="T618" s="178"/>
      <c r="U618" s="178"/>
      <c r="V618" s="178"/>
      <c r="W618" s="178"/>
      <c r="X618" s="178"/>
      <c r="Y618" s="178"/>
      <c r="Z618" s="178"/>
      <c r="AA618" s="178"/>
      <c r="AB618" s="178"/>
      <c r="AC618" s="178"/>
      <c r="AD618" s="178"/>
      <c r="AE618" s="178"/>
      <c r="AF618" s="178"/>
      <c r="AG618" s="178"/>
      <c r="AH618" s="178"/>
      <c r="AI618" s="178"/>
      <c r="AJ618" s="178"/>
      <c r="AK618" s="178"/>
      <c r="AL618" s="178"/>
      <c r="AM618" s="178"/>
      <c r="AN618" s="178"/>
      <c r="AO618" s="178"/>
      <c r="AP618" s="178"/>
      <c r="AQ618" s="178"/>
      <c r="AR618" s="178"/>
      <c r="AS618" s="178"/>
      <c r="AT618" s="178"/>
      <c r="AU618" s="178"/>
      <c r="AV618" s="178"/>
      <c r="AW618" s="178"/>
      <c r="AX618" s="178"/>
      <c r="AY618" s="178"/>
      <c r="AZ618" s="178"/>
      <c r="BA618" s="178"/>
      <c r="BB618" s="178"/>
      <c r="BC618" s="178"/>
    </row>
    <row r="619" ht="15.75" customHeight="1">
      <c r="A619" s="178"/>
      <c r="B619" s="178"/>
      <c r="C619" s="178"/>
      <c r="D619" s="178"/>
      <c r="E619" s="178"/>
      <c r="F619" s="178"/>
      <c r="G619" s="178"/>
      <c r="H619" s="178"/>
      <c r="I619" s="178"/>
      <c r="J619" s="178"/>
      <c r="K619" s="178"/>
      <c r="L619" s="178"/>
      <c r="M619" s="178"/>
      <c r="N619" s="178"/>
      <c r="O619" s="178"/>
      <c r="P619" s="178"/>
      <c r="Q619" s="178"/>
      <c r="R619" s="178"/>
      <c r="S619" s="178"/>
      <c r="T619" s="178"/>
      <c r="U619" s="178"/>
      <c r="V619" s="178"/>
      <c r="W619" s="178"/>
      <c r="X619" s="178"/>
      <c r="Y619" s="178"/>
      <c r="Z619" s="178"/>
      <c r="AA619" s="178"/>
      <c r="AB619" s="178"/>
      <c r="AC619" s="178"/>
      <c r="AD619" s="178"/>
      <c r="AE619" s="178"/>
      <c r="AF619" s="178"/>
      <c r="AG619" s="178"/>
      <c r="AH619" s="178"/>
      <c r="AI619" s="178"/>
      <c r="AJ619" s="178"/>
      <c r="AK619" s="178"/>
      <c r="AL619" s="178"/>
      <c r="AM619" s="178"/>
      <c r="AN619" s="178"/>
      <c r="AO619" s="178"/>
      <c r="AP619" s="178"/>
      <c r="AQ619" s="178"/>
      <c r="AR619" s="178"/>
      <c r="AS619" s="178"/>
      <c r="AT619" s="178"/>
      <c r="AU619" s="178"/>
      <c r="AV619" s="178"/>
      <c r="AW619" s="178"/>
      <c r="AX619" s="178"/>
      <c r="AY619" s="178"/>
      <c r="AZ619" s="178"/>
      <c r="BA619" s="178"/>
      <c r="BB619" s="178"/>
      <c r="BC619" s="178"/>
    </row>
    <row r="620" ht="15.75" customHeight="1">
      <c r="A620" s="178"/>
      <c r="B620" s="178"/>
      <c r="C620" s="178"/>
      <c r="D620" s="178"/>
      <c r="E620" s="178"/>
      <c r="F620" s="178"/>
      <c r="G620" s="178"/>
      <c r="H620" s="178"/>
      <c r="I620" s="178"/>
      <c r="J620" s="178"/>
      <c r="K620" s="178"/>
      <c r="L620" s="178"/>
      <c r="M620" s="178"/>
      <c r="N620" s="178"/>
      <c r="O620" s="178"/>
      <c r="P620" s="178"/>
      <c r="Q620" s="178"/>
      <c r="R620" s="178"/>
      <c r="S620" s="178"/>
      <c r="T620" s="178"/>
      <c r="U620" s="178"/>
      <c r="V620" s="178"/>
      <c r="W620" s="178"/>
      <c r="X620" s="178"/>
      <c r="Y620" s="178"/>
      <c r="Z620" s="178"/>
      <c r="AA620" s="178"/>
      <c r="AB620" s="178"/>
      <c r="AC620" s="178"/>
      <c r="AD620" s="178"/>
      <c r="AE620" s="178"/>
      <c r="AF620" s="178"/>
      <c r="AG620" s="178"/>
      <c r="AH620" s="178"/>
      <c r="AI620" s="178"/>
      <c r="AJ620" s="178"/>
      <c r="AK620" s="178"/>
      <c r="AL620" s="178"/>
      <c r="AM620" s="178"/>
      <c r="AN620" s="178"/>
      <c r="AO620" s="178"/>
      <c r="AP620" s="178"/>
      <c r="AQ620" s="178"/>
      <c r="AR620" s="178"/>
      <c r="AS620" s="178"/>
      <c r="AT620" s="178"/>
      <c r="AU620" s="178"/>
      <c r="AV620" s="178"/>
      <c r="AW620" s="178"/>
      <c r="AX620" s="178"/>
      <c r="AY620" s="178"/>
      <c r="AZ620" s="178"/>
      <c r="BA620" s="178"/>
      <c r="BB620" s="178"/>
      <c r="BC620" s="178"/>
    </row>
    <row r="621" ht="15.75" customHeight="1">
      <c r="A621" s="178"/>
      <c r="B621" s="178"/>
      <c r="C621" s="178"/>
      <c r="D621" s="178"/>
      <c r="E621" s="178"/>
      <c r="F621" s="178"/>
      <c r="G621" s="178"/>
      <c r="H621" s="178"/>
      <c r="I621" s="178"/>
      <c r="J621" s="178"/>
      <c r="K621" s="178"/>
      <c r="L621" s="178"/>
      <c r="M621" s="178"/>
      <c r="N621" s="178"/>
      <c r="O621" s="178"/>
      <c r="P621" s="178"/>
      <c r="Q621" s="178"/>
      <c r="R621" s="178"/>
      <c r="S621" s="178"/>
      <c r="T621" s="178"/>
      <c r="U621" s="178"/>
      <c r="V621" s="178"/>
      <c r="W621" s="178"/>
      <c r="X621" s="178"/>
      <c r="Y621" s="178"/>
      <c r="Z621" s="178"/>
      <c r="AA621" s="178"/>
      <c r="AB621" s="178"/>
      <c r="AC621" s="178"/>
      <c r="AD621" s="178"/>
      <c r="AE621" s="178"/>
      <c r="AF621" s="178"/>
      <c r="AG621" s="178"/>
      <c r="AH621" s="178"/>
      <c r="AI621" s="178"/>
      <c r="AJ621" s="178"/>
      <c r="AK621" s="178"/>
      <c r="AL621" s="178"/>
      <c r="AM621" s="178"/>
      <c r="AN621" s="178"/>
      <c r="AO621" s="178"/>
      <c r="AP621" s="178"/>
      <c r="AQ621" s="178"/>
      <c r="AR621" s="178"/>
      <c r="AS621" s="178"/>
      <c r="AT621" s="178"/>
      <c r="AU621" s="178"/>
      <c r="AV621" s="178"/>
      <c r="AW621" s="178"/>
      <c r="AX621" s="178"/>
      <c r="AY621" s="178"/>
      <c r="AZ621" s="178"/>
      <c r="BA621" s="178"/>
      <c r="BB621" s="178"/>
      <c r="BC621" s="178"/>
    </row>
    <row r="622" ht="15.75" customHeight="1">
      <c r="A622" s="178"/>
      <c r="B622" s="178"/>
      <c r="C622" s="178"/>
      <c r="D622" s="178"/>
      <c r="E622" s="178"/>
      <c r="F622" s="178"/>
      <c r="G622" s="178"/>
      <c r="H622" s="178"/>
      <c r="I622" s="178"/>
      <c r="J622" s="178"/>
      <c r="K622" s="178"/>
      <c r="L622" s="178"/>
      <c r="M622" s="178"/>
      <c r="N622" s="178"/>
      <c r="O622" s="178"/>
      <c r="P622" s="178"/>
      <c r="Q622" s="178"/>
      <c r="R622" s="178"/>
      <c r="S622" s="178"/>
      <c r="T622" s="178"/>
      <c r="U622" s="178"/>
      <c r="V622" s="178"/>
      <c r="W622" s="178"/>
      <c r="X622" s="178"/>
      <c r="Y622" s="178"/>
      <c r="Z622" s="178"/>
      <c r="AA622" s="178"/>
      <c r="AB622" s="178"/>
      <c r="AC622" s="178"/>
      <c r="AD622" s="178"/>
      <c r="AE622" s="178"/>
      <c r="AF622" s="178"/>
      <c r="AG622" s="178"/>
      <c r="AH622" s="178"/>
      <c r="AI622" s="178"/>
      <c r="AJ622" s="178"/>
      <c r="AK622" s="178"/>
      <c r="AL622" s="178"/>
      <c r="AM622" s="178"/>
      <c r="AN622" s="178"/>
      <c r="AO622" s="178"/>
      <c r="AP622" s="178"/>
      <c r="AQ622" s="178"/>
      <c r="AR622" s="178"/>
      <c r="AS622" s="178"/>
      <c r="AT622" s="178"/>
      <c r="AU622" s="178"/>
      <c r="AV622" s="178"/>
      <c r="AW622" s="178"/>
      <c r="AX622" s="178"/>
      <c r="AY622" s="178"/>
      <c r="AZ622" s="178"/>
      <c r="BA622" s="178"/>
      <c r="BB622" s="178"/>
      <c r="BC622" s="178"/>
    </row>
    <row r="623" ht="15.75" customHeight="1">
      <c r="A623" s="178"/>
      <c r="B623" s="178"/>
      <c r="C623" s="178"/>
      <c r="D623" s="178"/>
      <c r="E623" s="178"/>
      <c r="F623" s="178"/>
      <c r="G623" s="178"/>
      <c r="H623" s="178"/>
      <c r="I623" s="178"/>
      <c r="J623" s="178"/>
      <c r="K623" s="178"/>
      <c r="L623" s="178"/>
      <c r="M623" s="178"/>
      <c r="N623" s="178"/>
      <c r="O623" s="178"/>
      <c r="P623" s="178"/>
      <c r="Q623" s="178"/>
      <c r="R623" s="178"/>
      <c r="S623" s="178"/>
      <c r="T623" s="178"/>
      <c r="U623" s="178"/>
      <c r="V623" s="178"/>
      <c r="W623" s="178"/>
      <c r="X623" s="178"/>
      <c r="Y623" s="178"/>
      <c r="Z623" s="178"/>
      <c r="AA623" s="178"/>
      <c r="AB623" s="178"/>
      <c r="AC623" s="178"/>
      <c r="AD623" s="178"/>
      <c r="AE623" s="178"/>
      <c r="AF623" s="178"/>
      <c r="AG623" s="178"/>
      <c r="AH623" s="178"/>
      <c r="AI623" s="178"/>
      <c r="AJ623" s="178"/>
      <c r="AK623" s="178"/>
      <c r="AL623" s="178"/>
      <c r="AM623" s="178"/>
      <c r="AN623" s="178"/>
      <c r="AO623" s="178"/>
      <c r="AP623" s="178"/>
      <c r="AQ623" s="178"/>
      <c r="AR623" s="178"/>
      <c r="AS623" s="178"/>
      <c r="AT623" s="178"/>
      <c r="AU623" s="178"/>
      <c r="AV623" s="178"/>
      <c r="AW623" s="178"/>
      <c r="AX623" s="178"/>
      <c r="AY623" s="178"/>
      <c r="AZ623" s="178"/>
      <c r="BA623" s="178"/>
      <c r="BB623" s="178"/>
      <c r="BC623" s="178"/>
    </row>
    <row r="624" ht="15.75" customHeight="1">
      <c r="A624" s="178"/>
      <c r="B624" s="178"/>
      <c r="C624" s="178"/>
      <c r="D624" s="178"/>
      <c r="E624" s="178"/>
      <c r="F624" s="178"/>
      <c r="G624" s="178"/>
      <c r="H624" s="178"/>
      <c r="I624" s="178"/>
      <c r="J624" s="178"/>
      <c r="K624" s="178"/>
      <c r="L624" s="178"/>
      <c r="M624" s="178"/>
      <c r="N624" s="178"/>
      <c r="O624" s="178"/>
      <c r="P624" s="178"/>
      <c r="Q624" s="178"/>
      <c r="R624" s="178"/>
      <c r="S624" s="178"/>
      <c r="T624" s="178"/>
      <c r="U624" s="178"/>
      <c r="V624" s="178"/>
      <c r="W624" s="178"/>
      <c r="X624" s="178"/>
      <c r="Y624" s="178"/>
      <c r="Z624" s="178"/>
      <c r="AA624" s="178"/>
      <c r="AB624" s="178"/>
      <c r="AC624" s="178"/>
      <c r="AD624" s="178"/>
      <c r="AE624" s="178"/>
      <c r="AF624" s="178"/>
      <c r="AG624" s="178"/>
      <c r="AH624" s="178"/>
      <c r="AI624" s="178"/>
      <c r="AJ624" s="178"/>
      <c r="AK624" s="178"/>
      <c r="AL624" s="178"/>
      <c r="AM624" s="178"/>
      <c r="AN624" s="178"/>
      <c r="AO624" s="178"/>
      <c r="AP624" s="178"/>
      <c r="AQ624" s="178"/>
      <c r="AR624" s="178"/>
      <c r="AS624" s="178"/>
      <c r="AT624" s="178"/>
      <c r="AU624" s="178"/>
      <c r="AV624" s="178"/>
      <c r="AW624" s="178"/>
      <c r="AX624" s="178"/>
      <c r="AY624" s="178"/>
      <c r="AZ624" s="178"/>
      <c r="BA624" s="178"/>
      <c r="BB624" s="178"/>
      <c r="BC624" s="178"/>
    </row>
    <row r="625" ht="15.75" customHeight="1">
      <c r="A625" s="178"/>
      <c r="B625" s="178"/>
      <c r="C625" s="178"/>
      <c r="D625" s="178"/>
      <c r="E625" s="178"/>
      <c r="F625" s="178"/>
      <c r="G625" s="178"/>
      <c r="H625" s="178"/>
      <c r="I625" s="178"/>
      <c r="J625" s="178"/>
      <c r="K625" s="178"/>
      <c r="L625" s="178"/>
      <c r="M625" s="178"/>
      <c r="N625" s="178"/>
      <c r="O625" s="178"/>
      <c r="P625" s="178"/>
      <c r="Q625" s="178"/>
      <c r="R625" s="178"/>
      <c r="S625" s="178"/>
      <c r="T625" s="178"/>
      <c r="U625" s="178"/>
      <c r="V625" s="178"/>
      <c r="W625" s="178"/>
      <c r="X625" s="178"/>
      <c r="Y625" s="178"/>
      <c r="Z625" s="178"/>
      <c r="AA625" s="178"/>
      <c r="AB625" s="178"/>
      <c r="AC625" s="178"/>
      <c r="AD625" s="178"/>
      <c r="AE625" s="178"/>
      <c r="AF625" s="178"/>
      <c r="AG625" s="178"/>
      <c r="AH625" s="178"/>
      <c r="AI625" s="178"/>
      <c r="AJ625" s="178"/>
      <c r="AK625" s="178"/>
      <c r="AL625" s="178"/>
      <c r="AM625" s="178"/>
      <c r="AN625" s="178"/>
      <c r="AO625" s="178"/>
      <c r="AP625" s="178"/>
      <c r="AQ625" s="178"/>
      <c r="AR625" s="178"/>
      <c r="AS625" s="178"/>
      <c r="AT625" s="178"/>
      <c r="AU625" s="178"/>
      <c r="AV625" s="178"/>
      <c r="AW625" s="178"/>
      <c r="AX625" s="178"/>
      <c r="AY625" s="178"/>
      <c r="AZ625" s="178"/>
      <c r="BA625" s="178"/>
      <c r="BB625" s="178"/>
      <c r="BC625" s="178"/>
    </row>
    <row r="626" ht="15.75" customHeight="1">
      <c r="A626" s="178"/>
      <c r="B626" s="178"/>
      <c r="C626" s="178"/>
      <c r="D626" s="178"/>
      <c r="E626" s="178"/>
      <c r="F626" s="178"/>
      <c r="G626" s="178"/>
      <c r="H626" s="178"/>
      <c r="I626" s="178"/>
      <c r="J626" s="178"/>
      <c r="K626" s="178"/>
      <c r="L626" s="178"/>
      <c r="M626" s="178"/>
      <c r="N626" s="178"/>
      <c r="O626" s="178"/>
      <c r="P626" s="178"/>
      <c r="Q626" s="178"/>
      <c r="R626" s="178"/>
      <c r="S626" s="178"/>
      <c r="T626" s="178"/>
      <c r="U626" s="178"/>
      <c r="V626" s="178"/>
      <c r="W626" s="178"/>
      <c r="X626" s="178"/>
      <c r="Y626" s="178"/>
      <c r="Z626" s="178"/>
      <c r="AA626" s="178"/>
      <c r="AB626" s="178"/>
      <c r="AC626" s="178"/>
      <c r="AD626" s="178"/>
      <c r="AE626" s="178"/>
      <c r="AF626" s="178"/>
      <c r="AG626" s="178"/>
      <c r="AH626" s="178"/>
      <c r="AI626" s="178"/>
      <c r="AJ626" s="178"/>
      <c r="AK626" s="178"/>
      <c r="AL626" s="178"/>
      <c r="AM626" s="178"/>
      <c r="AN626" s="178"/>
      <c r="AO626" s="178"/>
      <c r="AP626" s="178"/>
      <c r="AQ626" s="178"/>
      <c r="AR626" s="178"/>
      <c r="AS626" s="178"/>
      <c r="AT626" s="178"/>
      <c r="AU626" s="178"/>
      <c r="AV626" s="178"/>
      <c r="AW626" s="178"/>
      <c r="AX626" s="178"/>
      <c r="AY626" s="178"/>
      <c r="AZ626" s="178"/>
      <c r="BA626" s="178"/>
      <c r="BB626" s="178"/>
      <c r="BC626" s="178"/>
    </row>
    <row r="627" ht="15.75" customHeight="1">
      <c r="A627" s="178"/>
      <c r="B627" s="178"/>
      <c r="C627" s="178"/>
      <c r="D627" s="178"/>
      <c r="E627" s="178"/>
      <c r="F627" s="178"/>
      <c r="G627" s="178"/>
      <c r="H627" s="178"/>
      <c r="I627" s="178"/>
      <c r="J627" s="178"/>
      <c r="K627" s="178"/>
      <c r="L627" s="178"/>
      <c r="M627" s="178"/>
      <c r="N627" s="178"/>
      <c r="O627" s="178"/>
      <c r="P627" s="178"/>
      <c r="Q627" s="178"/>
      <c r="R627" s="178"/>
      <c r="S627" s="178"/>
      <c r="T627" s="178"/>
      <c r="U627" s="178"/>
      <c r="V627" s="178"/>
      <c r="W627" s="178"/>
      <c r="X627" s="178"/>
      <c r="Y627" s="178"/>
      <c r="Z627" s="178"/>
      <c r="AA627" s="178"/>
      <c r="AB627" s="178"/>
      <c r="AC627" s="178"/>
      <c r="AD627" s="178"/>
      <c r="AE627" s="178"/>
      <c r="AF627" s="178"/>
      <c r="AG627" s="178"/>
      <c r="AH627" s="178"/>
      <c r="AI627" s="178"/>
      <c r="AJ627" s="178"/>
      <c r="AK627" s="178"/>
      <c r="AL627" s="178"/>
      <c r="AM627" s="178"/>
      <c r="AN627" s="178"/>
      <c r="AO627" s="178"/>
      <c r="AP627" s="178"/>
      <c r="AQ627" s="178"/>
      <c r="AR627" s="178"/>
      <c r="AS627" s="178"/>
      <c r="AT627" s="178"/>
      <c r="AU627" s="178"/>
      <c r="AV627" s="178"/>
      <c r="AW627" s="178"/>
      <c r="AX627" s="178"/>
      <c r="AY627" s="178"/>
      <c r="AZ627" s="178"/>
      <c r="BA627" s="178"/>
      <c r="BB627" s="178"/>
      <c r="BC627" s="178"/>
    </row>
    <row r="628" ht="15.75" customHeight="1">
      <c r="A628" s="178"/>
      <c r="B628" s="178"/>
      <c r="C628" s="178"/>
      <c r="D628" s="178"/>
      <c r="E628" s="178"/>
      <c r="F628" s="178"/>
      <c r="G628" s="178"/>
      <c r="H628" s="178"/>
      <c r="I628" s="178"/>
      <c r="J628" s="178"/>
      <c r="K628" s="178"/>
      <c r="L628" s="178"/>
      <c r="M628" s="178"/>
      <c r="N628" s="178"/>
      <c r="O628" s="178"/>
      <c r="P628" s="178"/>
      <c r="Q628" s="178"/>
      <c r="R628" s="178"/>
      <c r="S628" s="178"/>
      <c r="T628" s="178"/>
      <c r="U628" s="178"/>
      <c r="V628" s="178"/>
      <c r="W628" s="178"/>
      <c r="X628" s="178"/>
      <c r="Y628" s="178"/>
      <c r="Z628" s="178"/>
      <c r="AA628" s="178"/>
      <c r="AB628" s="178"/>
      <c r="AC628" s="178"/>
      <c r="AD628" s="178"/>
      <c r="AE628" s="178"/>
      <c r="AF628" s="178"/>
      <c r="AG628" s="178"/>
      <c r="AH628" s="178"/>
      <c r="AI628" s="178"/>
      <c r="AJ628" s="178"/>
      <c r="AK628" s="178"/>
      <c r="AL628" s="178"/>
      <c r="AM628" s="178"/>
      <c r="AN628" s="178"/>
      <c r="AO628" s="178"/>
      <c r="AP628" s="178"/>
      <c r="AQ628" s="178"/>
      <c r="AR628" s="178"/>
      <c r="AS628" s="178"/>
      <c r="AT628" s="178"/>
      <c r="AU628" s="178"/>
      <c r="AV628" s="178"/>
      <c r="AW628" s="178"/>
      <c r="AX628" s="178"/>
      <c r="AY628" s="178"/>
      <c r="AZ628" s="178"/>
      <c r="BA628" s="178"/>
      <c r="BB628" s="178"/>
      <c r="BC628" s="178"/>
    </row>
    <row r="629" ht="15.75" customHeight="1">
      <c r="A629" s="178"/>
      <c r="B629" s="178"/>
      <c r="C629" s="178"/>
      <c r="D629" s="178"/>
      <c r="E629" s="178"/>
      <c r="F629" s="178"/>
      <c r="G629" s="178"/>
      <c r="H629" s="178"/>
      <c r="I629" s="178"/>
      <c r="J629" s="178"/>
      <c r="K629" s="178"/>
      <c r="L629" s="178"/>
      <c r="M629" s="178"/>
      <c r="N629" s="178"/>
      <c r="O629" s="178"/>
      <c r="P629" s="178"/>
      <c r="Q629" s="178"/>
      <c r="R629" s="178"/>
      <c r="S629" s="178"/>
      <c r="T629" s="178"/>
      <c r="U629" s="178"/>
      <c r="V629" s="178"/>
      <c r="W629" s="178"/>
      <c r="X629" s="178"/>
      <c r="Y629" s="178"/>
      <c r="Z629" s="178"/>
      <c r="AA629" s="178"/>
      <c r="AB629" s="178"/>
      <c r="AC629" s="178"/>
      <c r="AD629" s="178"/>
      <c r="AE629" s="178"/>
      <c r="AF629" s="178"/>
      <c r="AG629" s="178"/>
      <c r="AH629" s="178"/>
      <c r="AI629" s="178"/>
      <c r="AJ629" s="178"/>
      <c r="AK629" s="178"/>
      <c r="AL629" s="178"/>
      <c r="AM629" s="178"/>
      <c r="AN629" s="178"/>
      <c r="AO629" s="178"/>
      <c r="AP629" s="178"/>
      <c r="AQ629" s="178"/>
      <c r="AR629" s="178"/>
      <c r="AS629" s="178"/>
      <c r="AT629" s="178"/>
      <c r="AU629" s="178"/>
      <c r="AV629" s="178"/>
      <c r="AW629" s="178"/>
      <c r="AX629" s="178"/>
      <c r="AY629" s="178"/>
      <c r="AZ629" s="178"/>
      <c r="BA629" s="178"/>
      <c r="BB629" s="178"/>
      <c r="BC629" s="178"/>
    </row>
    <row r="630" ht="15.75" customHeight="1">
      <c r="A630" s="178"/>
      <c r="B630" s="178"/>
      <c r="C630" s="178"/>
      <c r="D630" s="178"/>
      <c r="E630" s="178"/>
      <c r="F630" s="178"/>
      <c r="G630" s="178"/>
      <c r="H630" s="178"/>
      <c r="I630" s="178"/>
      <c r="J630" s="178"/>
      <c r="K630" s="178"/>
      <c r="L630" s="178"/>
      <c r="M630" s="178"/>
      <c r="N630" s="178"/>
      <c r="O630" s="178"/>
      <c r="P630" s="178"/>
      <c r="Q630" s="178"/>
      <c r="R630" s="178"/>
      <c r="S630" s="178"/>
      <c r="T630" s="178"/>
      <c r="U630" s="178"/>
      <c r="V630" s="178"/>
      <c r="W630" s="178"/>
      <c r="X630" s="178"/>
      <c r="Y630" s="178"/>
      <c r="Z630" s="178"/>
      <c r="AA630" s="178"/>
      <c r="AB630" s="178"/>
      <c r="AC630" s="178"/>
      <c r="AD630" s="178"/>
      <c r="AE630" s="178"/>
      <c r="AF630" s="178"/>
      <c r="AG630" s="178"/>
      <c r="AH630" s="178"/>
      <c r="AI630" s="178"/>
      <c r="AJ630" s="178"/>
      <c r="AK630" s="178"/>
      <c r="AL630" s="178"/>
      <c r="AM630" s="178"/>
      <c r="AN630" s="178"/>
      <c r="AO630" s="178"/>
      <c r="AP630" s="178"/>
      <c r="AQ630" s="178"/>
      <c r="AR630" s="178"/>
      <c r="AS630" s="178"/>
      <c r="AT630" s="178"/>
      <c r="AU630" s="178"/>
      <c r="AV630" s="178"/>
      <c r="AW630" s="178"/>
      <c r="AX630" s="178"/>
      <c r="AY630" s="178"/>
      <c r="AZ630" s="178"/>
      <c r="BA630" s="178"/>
      <c r="BB630" s="178"/>
      <c r="BC630" s="178"/>
    </row>
    <row r="631" ht="15.75" customHeight="1">
      <c r="A631" s="178"/>
      <c r="B631" s="178"/>
      <c r="C631" s="178"/>
      <c r="D631" s="178"/>
      <c r="E631" s="178"/>
      <c r="F631" s="178"/>
      <c r="G631" s="178"/>
      <c r="H631" s="178"/>
      <c r="I631" s="178"/>
      <c r="J631" s="178"/>
      <c r="K631" s="178"/>
      <c r="L631" s="178"/>
      <c r="M631" s="178"/>
      <c r="N631" s="178"/>
      <c r="O631" s="178"/>
      <c r="P631" s="178"/>
      <c r="Q631" s="178"/>
      <c r="R631" s="178"/>
      <c r="S631" s="178"/>
      <c r="T631" s="178"/>
      <c r="U631" s="178"/>
      <c r="V631" s="178"/>
      <c r="W631" s="178"/>
      <c r="X631" s="178"/>
      <c r="Y631" s="178"/>
      <c r="Z631" s="178"/>
      <c r="AA631" s="178"/>
      <c r="AB631" s="178"/>
      <c r="AC631" s="178"/>
      <c r="AD631" s="178"/>
      <c r="AE631" s="178"/>
      <c r="AF631" s="178"/>
      <c r="AG631" s="178"/>
      <c r="AH631" s="178"/>
      <c r="AI631" s="178"/>
      <c r="AJ631" s="178"/>
      <c r="AK631" s="178"/>
      <c r="AL631" s="178"/>
      <c r="AM631" s="178"/>
      <c r="AN631" s="178"/>
      <c r="AO631" s="178"/>
      <c r="AP631" s="178"/>
      <c r="AQ631" s="178"/>
      <c r="AR631" s="178"/>
      <c r="AS631" s="178"/>
      <c r="AT631" s="178"/>
      <c r="AU631" s="178"/>
      <c r="AV631" s="178"/>
      <c r="AW631" s="178"/>
      <c r="AX631" s="178"/>
      <c r="AY631" s="178"/>
      <c r="AZ631" s="178"/>
      <c r="BA631" s="178"/>
      <c r="BB631" s="178"/>
      <c r="BC631" s="178"/>
    </row>
    <row r="632" ht="15.75" customHeight="1">
      <c r="A632" s="178"/>
      <c r="B632" s="178"/>
      <c r="C632" s="178"/>
      <c r="D632" s="178"/>
      <c r="E632" s="178"/>
      <c r="F632" s="178"/>
      <c r="G632" s="178"/>
      <c r="H632" s="178"/>
      <c r="I632" s="178"/>
      <c r="J632" s="178"/>
      <c r="K632" s="178"/>
      <c r="L632" s="178"/>
      <c r="M632" s="178"/>
      <c r="N632" s="178"/>
      <c r="O632" s="178"/>
      <c r="P632" s="178"/>
      <c r="Q632" s="178"/>
      <c r="R632" s="178"/>
      <c r="S632" s="178"/>
      <c r="T632" s="178"/>
      <c r="U632" s="178"/>
      <c r="V632" s="178"/>
      <c r="W632" s="178"/>
      <c r="X632" s="178"/>
      <c r="Y632" s="178"/>
      <c r="Z632" s="178"/>
      <c r="AA632" s="178"/>
      <c r="AB632" s="178"/>
      <c r="AC632" s="178"/>
      <c r="AD632" s="178"/>
      <c r="AE632" s="178"/>
      <c r="AF632" s="178"/>
      <c r="AG632" s="178"/>
      <c r="AH632" s="178"/>
      <c r="AI632" s="178"/>
      <c r="AJ632" s="178"/>
      <c r="AK632" s="178"/>
      <c r="AL632" s="178"/>
      <c r="AM632" s="178"/>
      <c r="AN632" s="178"/>
      <c r="AO632" s="178"/>
      <c r="AP632" s="178"/>
      <c r="AQ632" s="178"/>
      <c r="AR632" s="178"/>
      <c r="AS632" s="178"/>
      <c r="AT632" s="178"/>
      <c r="AU632" s="178"/>
      <c r="AV632" s="178"/>
      <c r="AW632" s="178"/>
      <c r="AX632" s="178"/>
      <c r="AY632" s="178"/>
      <c r="AZ632" s="178"/>
      <c r="BA632" s="178"/>
      <c r="BB632" s="178"/>
      <c r="BC632" s="178"/>
    </row>
    <row r="633" ht="15.75" customHeight="1">
      <c r="A633" s="178"/>
      <c r="B633" s="178"/>
      <c r="C633" s="178"/>
      <c r="D633" s="178"/>
      <c r="E633" s="178"/>
      <c r="F633" s="178"/>
      <c r="G633" s="178"/>
      <c r="H633" s="178"/>
      <c r="I633" s="178"/>
      <c r="J633" s="178"/>
      <c r="K633" s="178"/>
      <c r="L633" s="178"/>
      <c r="M633" s="178"/>
      <c r="N633" s="178"/>
      <c r="O633" s="178"/>
      <c r="P633" s="178"/>
      <c r="Q633" s="178"/>
      <c r="R633" s="178"/>
      <c r="S633" s="178"/>
      <c r="T633" s="178"/>
      <c r="U633" s="178"/>
      <c r="V633" s="178"/>
      <c r="W633" s="178"/>
      <c r="X633" s="178"/>
      <c r="Y633" s="178"/>
      <c r="Z633" s="178"/>
      <c r="AA633" s="178"/>
      <c r="AB633" s="178"/>
      <c r="AC633" s="178"/>
      <c r="AD633" s="178"/>
      <c r="AE633" s="178"/>
      <c r="AF633" s="178"/>
      <c r="AG633" s="178"/>
      <c r="AH633" s="178"/>
      <c r="AI633" s="178"/>
      <c r="AJ633" s="178"/>
      <c r="AK633" s="178"/>
      <c r="AL633" s="178"/>
      <c r="AM633" s="178"/>
      <c r="AN633" s="178"/>
      <c r="AO633" s="178"/>
      <c r="AP633" s="178"/>
      <c r="AQ633" s="178"/>
      <c r="AR633" s="178"/>
      <c r="AS633" s="178"/>
      <c r="AT633" s="178"/>
      <c r="AU633" s="178"/>
      <c r="AV633" s="178"/>
      <c r="AW633" s="178"/>
      <c r="AX633" s="178"/>
      <c r="AY633" s="178"/>
      <c r="AZ633" s="178"/>
      <c r="BA633" s="178"/>
      <c r="BB633" s="178"/>
      <c r="BC633" s="178"/>
    </row>
    <row r="634" ht="15.75" customHeight="1">
      <c r="A634" s="178"/>
      <c r="B634" s="178"/>
      <c r="C634" s="178"/>
      <c r="D634" s="178"/>
      <c r="E634" s="178"/>
      <c r="F634" s="178"/>
      <c r="G634" s="178"/>
      <c r="H634" s="178"/>
      <c r="I634" s="178"/>
      <c r="J634" s="178"/>
      <c r="K634" s="178"/>
      <c r="L634" s="178"/>
      <c r="M634" s="178"/>
      <c r="N634" s="178"/>
      <c r="O634" s="178"/>
      <c r="P634" s="178"/>
      <c r="Q634" s="178"/>
      <c r="R634" s="178"/>
      <c r="S634" s="178"/>
      <c r="T634" s="178"/>
      <c r="U634" s="178"/>
      <c r="V634" s="178"/>
      <c r="W634" s="178"/>
      <c r="X634" s="178"/>
      <c r="Y634" s="178"/>
      <c r="Z634" s="178"/>
      <c r="AA634" s="178"/>
      <c r="AB634" s="178"/>
      <c r="AC634" s="178"/>
      <c r="AD634" s="178"/>
      <c r="AE634" s="178"/>
      <c r="AF634" s="178"/>
      <c r="AG634" s="178"/>
      <c r="AH634" s="178"/>
      <c r="AI634" s="178"/>
      <c r="AJ634" s="178"/>
      <c r="AK634" s="178"/>
      <c r="AL634" s="178"/>
      <c r="AM634" s="178"/>
      <c r="AN634" s="178"/>
      <c r="AO634" s="178"/>
      <c r="AP634" s="178"/>
      <c r="AQ634" s="178"/>
      <c r="AR634" s="178"/>
      <c r="AS634" s="178"/>
      <c r="AT634" s="178"/>
      <c r="AU634" s="178"/>
      <c r="AV634" s="178"/>
      <c r="AW634" s="178"/>
      <c r="AX634" s="178"/>
      <c r="AY634" s="178"/>
      <c r="AZ634" s="178"/>
      <c r="BA634" s="178"/>
      <c r="BB634" s="178"/>
      <c r="BC634" s="178"/>
    </row>
    <row r="635" ht="15.75" customHeight="1">
      <c r="A635" s="178"/>
      <c r="B635" s="178"/>
      <c r="C635" s="178"/>
      <c r="D635" s="178"/>
      <c r="E635" s="178"/>
      <c r="F635" s="178"/>
      <c r="G635" s="178"/>
      <c r="H635" s="178"/>
      <c r="I635" s="178"/>
      <c r="J635" s="178"/>
      <c r="K635" s="178"/>
      <c r="L635" s="178"/>
      <c r="M635" s="178"/>
      <c r="N635" s="178"/>
      <c r="O635" s="178"/>
      <c r="P635" s="178"/>
      <c r="Q635" s="178"/>
      <c r="R635" s="178"/>
      <c r="S635" s="178"/>
      <c r="T635" s="178"/>
      <c r="U635" s="178"/>
      <c r="V635" s="178"/>
      <c r="W635" s="178"/>
      <c r="X635" s="178"/>
      <c r="Y635" s="178"/>
      <c r="Z635" s="178"/>
      <c r="AA635" s="178"/>
      <c r="AB635" s="178"/>
      <c r="AC635" s="178"/>
      <c r="AD635" s="178"/>
      <c r="AE635" s="178"/>
      <c r="AF635" s="178"/>
      <c r="AG635" s="178"/>
      <c r="AH635" s="178"/>
      <c r="AI635" s="178"/>
      <c r="AJ635" s="178"/>
      <c r="AK635" s="178"/>
      <c r="AL635" s="178"/>
      <c r="AM635" s="178"/>
      <c r="AN635" s="178"/>
      <c r="AO635" s="178"/>
      <c r="AP635" s="178"/>
      <c r="AQ635" s="178"/>
      <c r="AR635" s="178"/>
      <c r="AS635" s="178"/>
      <c r="AT635" s="178"/>
      <c r="AU635" s="178"/>
      <c r="AV635" s="178"/>
      <c r="AW635" s="178"/>
      <c r="AX635" s="178"/>
      <c r="AY635" s="178"/>
      <c r="AZ635" s="178"/>
      <c r="BA635" s="178"/>
      <c r="BB635" s="178"/>
      <c r="BC635" s="178"/>
    </row>
    <row r="636" ht="15.75" customHeight="1">
      <c r="A636" s="178"/>
      <c r="B636" s="178"/>
      <c r="C636" s="178"/>
      <c r="D636" s="178"/>
      <c r="E636" s="178"/>
      <c r="F636" s="178"/>
      <c r="G636" s="178"/>
      <c r="H636" s="178"/>
      <c r="I636" s="178"/>
      <c r="J636" s="178"/>
      <c r="K636" s="178"/>
      <c r="L636" s="178"/>
      <c r="M636" s="178"/>
      <c r="N636" s="178"/>
      <c r="O636" s="178"/>
      <c r="P636" s="178"/>
      <c r="Q636" s="178"/>
      <c r="R636" s="178"/>
      <c r="S636" s="178"/>
      <c r="T636" s="178"/>
      <c r="U636" s="178"/>
      <c r="V636" s="178"/>
      <c r="W636" s="178"/>
      <c r="X636" s="178"/>
      <c r="Y636" s="178"/>
      <c r="Z636" s="178"/>
      <c r="AA636" s="178"/>
      <c r="AB636" s="178"/>
      <c r="AC636" s="178"/>
      <c r="AD636" s="178"/>
      <c r="AE636" s="178"/>
      <c r="AF636" s="178"/>
      <c r="AG636" s="178"/>
      <c r="AH636" s="178"/>
      <c r="AI636" s="178"/>
      <c r="AJ636" s="178"/>
      <c r="AK636" s="178"/>
      <c r="AL636" s="178"/>
      <c r="AM636" s="178"/>
      <c r="AN636" s="178"/>
      <c r="AO636" s="178"/>
      <c r="AP636" s="178"/>
      <c r="AQ636" s="178"/>
      <c r="AR636" s="178"/>
      <c r="AS636" s="178"/>
      <c r="AT636" s="178"/>
      <c r="AU636" s="178"/>
      <c r="AV636" s="178"/>
      <c r="AW636" s="178"/>
      <c r="AX636" s="178"/>
      <c r="AY636" s="178"/>
      <c r="AZ636" s="178"/>
      <c r="BA636" s="178"/>
      <c r="BB636" s="178"/>
      <c r="BC636" s="178"/>
    </row>
    <row r="637" ht="15.75" customHeight="1">
      <c r="A637" s="178"/>
      <c r="B637" s="178"/>
      <c r="C637" s="178"/>
      <c r="D637" s="178"/>
      <c r="E637" s="178"/>
      <c r="F637" s="178"/>
      <c r="G637" s="178"/>
      <c r="H637" s="178"/>
      <c r="I637" s="178"/>
      <c r="J637" s="178"/>
      <c r="K637" s="178"/>
      <c r="L637" s="178"/>
      <c r="M637" s="178"/>
      <c r="N637" s="178"/>
      <c r="O637" s="178"/>
      <c r="P637" s="178"/>
      <c r="Q637" s="178"/>
      <c r="R637" s="178"/>
      <c r="S637" s="178"/>
      <c r="T637" s="178"/>
      <c r="U637" s="178"/>
      <c r="V637" s="178"/>
      <c r="W637" s="178"/>
      <c r="X637" s="178"/>
      <c r="Y637" s="178"/>
      <c r="Z637" s="178"/>
      <c r="AA637" s="178"/>
      <c r="AB637" s="178"/>
      <c r="AC637" s="178"/>
      <c r="AD637" s="178"/>
      <c r="AE637" s="178"/>
      <c r="AF637" s="178"/>
      <c r="AG637" s="178"/>
      <c r="AH637" s="178"/>
      <c r="AI637" s="178"/>
      <c r="AJ637" s="178"/>
      <c r="AK637" s="178"/>
      <c r="AL637" s="178"/>
      <c r="AM637" s="178"/>
      <c r="AN637" s="178"/>
      <c r="AO637" s="178"/>
      <c r="AP637" s="178"/>
      <c r="AQ637" s="178"/>
      <c r="AR637" s="178"/>
      <c r="AS637" s="178"/>
      <c r="AT637" s="178"/>
      <c r="AU637" s="178"/>
      <c r="AV637" s="178"/>
      <c r="AW637" s="178"/>
      <c r="AX637" s="178"/>
      <c r="AY637" s="178"/>
      <c r="AZ637" s="178"/>
      <c r="BA637" s="178"/>
      <c r="BB637" s="178"/>
      <c r="BC637" s="178"/>
    </row>
    <row r="638" ht="15.75" customHeight="1">
      <c r="A638" s="178"/>
      <c r="B638" s="178"/>
      <c r="C638" s="178"/>
      <c r="D638" s="178"/>
      <c r="E638" s="178"/>
      <c r="F638" s="178"/>
      <c r="G638" s="178"/>
      <c r="H638" s="178"/>
      <c r="I638" s="178"/>
      <c r="J638" s="178"/>
      <c r="K638" s="178"/>
      <c r="L638" s="178"/>
      <c r="M638" s="178"/>
      <c r="N638" s="178"/>
      <c r="O638" s="178"/>
      <c r="P638" s="178"/>
      <c r="Q638" s="178"/>
      <c r="R638" s="178"/>
      <c r="S638" s="178"/>
      <c r="T638" s="178"/>
      <c r="U638" s="178"/>
      <c r="V638" s="178"/>
      <c r="W638" s="178"/>
      <c r="X638" s="178"/>
      <c r="Y638" s="178"/>
      <c r="Z638" s="178"/>
      <c r="AA638" s="178"/>
      <c r="AB638" s="178"/>
      <c r="AC638" s="178"/>
      <c r="AD638" s="178"/>
      <c r="AE638" s="178"/>
      <c r="AF638" s="178"/>
      <c r="AG638" s="178"/>
      <c r="AH638" s="178"/>
      <c r="AI638" s="178"/>
      <c r="AJ638" s="178"/>
      <c r="AK638" s="178"/>
      <c r="AL638" s="178"/>
      <c r="AM638" s="178"/>
      <c r="AN638" s="178"/>
      <c r="AO638" s="178"/>
      <c r="AP638" s="178"/>
      <c r="AQ638" s="178"/>
      <c r="AR638" s="178"/>
      <c r="AS638" s="178"/>
      <c r="AT638" s="178"/>
      <c r="AU638" s="178"/>
      <c r="AV638" s="178"/>
      <c r="AW638" s="178"/>
      <c r="AX638" s="178"/>
      <c r="AY638" s="178"/>
      <c r="AZ638" s="178"/>
      <c r="BA638" s="178"/>
      <c r="BB638" s="178"/>
      <c r="BC638" s="178"/>
    </row>
    <row r="639" ht="15.75" customHeight="1">
      <c r="A639" s="178"/>
      <c r="B639" s="178"/>
      <c r="C639" s="178"/>
      <c r="D639" s="178"/>
      <c r="E639" s="178"/>
      <c r="F639" s="178"/>
      <c r="G639" s="178"/>
      <c r="H639" s="178"/>
      <c r="I639" s="178"/>
      <c r="J639" s="178"/>
      <c r="K639" s="178"/>
      <c r="L639" s="178"/>
      <c r="M639" s="178"/>
      <c r="N639" s="178"/>
      <c r="O639" s="178"/>
      <c r="P639" s="178"/>
      <c r="Q639" s="178"/>
      <c r="R639" s="178"/>
      <c r="S639" s="178"/>
      <c r="T639" s="178"/>
      <c r="U639" s="178"/>
      <c r="V639" s="178"/>
      <c r="W639" s="178"/>
      <c r="X639" s="178"/>
      <c r="Y639" s="178"/>
      <c r="Z639" s="178"/>
      <c r="AA639" s="178"/>
      <c r="AB639" s="178"/>
      <c r="AC639" s="178"/>
      <c r="AD639" s="178"/>
      <c r="AE639" s="178"/>
      <c r="AF639" s="178"/>
      <c r="AG639" s="178"/>
      <c r="AH639" s="178"/>
      <c r="AI639" s="178"/>
      <c r="AJ639" s="178"/>
      <c r="AK639" s="178"/>
      <c r="AL639" s="178"/>
      <c r="AM639" s="178"/>
      <c r="AN639" s="178"/>
      <c r="AO639" s="178"/>
      <c r="AP639" s="178"/>
      <c r="AQ639" s="178"/>
      <c r="AR639" s="178"/>
      <c r="AS639" s="178"/>
      <c r="AT639" s="178"/>
      <c r="AU639" s="178"/>
      <c r="AV639" s="178"/>
      <c r="AW639" s="178"/>
      <c r="AX639" s="178"/>
      <c r="AY639" s="178"/>
      <c r="AZ639" s="178"/>
      <c r="BA639" s="178"/>
      <c r="BB639" s="178"/>
      <c r="BC639" s="178"/>
    </row>
    <row r="640" ht="15.75" customHeight="1">
      <c r="A640" s="178"/>
      <c r="B640" s="178"/>
      <c r="C640" s="178"/>
      <c r="D640" s="178"/>
      <c r="E640" s="178"/>
      <c r="F640" s="178"/>
      <c r="G640" s="178"/>
      <c r="H640" s="178"/>
      <c r="I640" s="178"/>
      <c r="J640" s="178"/>
      <c r="K640" s="178"/>
      <c r="L640" s="178"/>
      <c r="M640" s="178"/>
      <c r="N640" s="178"/>
      <c r="O640" s="178"/>
      <c r="P640" s="178"/>
      <c r="Q640" s="178"/>
      <c r="R640" s="178"/>
      <c r="S640" s="178"/>
      <c r="T640" s="178"/>
      <c r="U640" s="178"/>
      <c r="V640" s="178"/>
      <c r="W640" s="178"/>
      <c r="X640" s="178"/>
      <c r="Y640" s="178"/>
      <c r="Z640" s="178"/>
      <c r="AA640" s="178"/>
      <c r="AB640" s="178"/>
      <c r="AC640" s="178"/>
      <c r="AD640" s="178"/>
      <c r="AE640" s="178"/>
      <c r="AF640" s="178"/>
      <c r="AG640" s="178"/>
      <c r="AH640" s="178"/>
      <c r="AI640" s="178"/>
      <c r="AJ640" s="178"/>
      <c r="AK640" s="178"/>
      <c r="AL640" s="178"/>
      <c r="AM640" s="178"/>
      <c r="AN640" s="178"/>
      <c r="AO640" s="178"/>
      <c r="AP640" s="178"/>
      <c r="AQ640" s="178"/>
      <c r="AR640" s="178"/>
      <c r="AS640" s="178"/>
      <c r="AT640" s="178"/>
      <c r="AU640" s="178"/>
      <c r="AV640" s="178"/>
      <c r="AW640" s="178"/>
      <c r="AX640" s="178"/>
      <c r="AY640" s="178"/>
      <c r="AZ640" s="178"/>
      <c r="BA640" s="178"/>
      <c r="BB640" s="178"/>
      <c r="BC640" s="178"/>
    </row>
    <row r="641" ht="15.75" customHeight="1">
      <c r="A641" s="178"/>
      <c r="B641" s="178"/>
      <c r="C641" s="178"/>
      <c r="D641" s="178"/>
      <c r="E641" s="178"/>
      <c r="F641" s="178"/>
      <c r="G641" s="178"/>
      <c r="H641" s="178"/>
      <c r="I641" s="178"/>
      <c r="J641" s="178"/>
      <c r="K641" s="178"/>
      <c r="L641" s="178"/>
      <c r="M641" s="178"/>
      <c r="N641" s="178"/>
      <c r="O641" s="178"/>
      <c r="P641" s="178"/>
      <c r="Q641" s="178"/>
      <c r="R641" s="178"/>
      <c r="S641" s="178"/>
      <c r="T641" s="178"/>
      <c r="U641" s="178"/>
      <c r="V641" s="178"/>
      <c r="W641" s="178"/>
      <c r="X641" s="178"/>
      <c r="Y641" s="178"/>
      <c r="Z641" s="178"/>
      <c r="AA641" s="178"/>
      <c r="AB641" s="178"/>
      <c r="AC641" s="178"/>
      <c r="AD641" s="178"/>
      <c r="AE641" s="178"/>
      <c r="AF641" s="178"/>
      <c r="AG641" s="178"/>
      <c r="AH641" s="178"/>
      <c r="AI641" s="178"/>
      <c r="AJ641" s="178"/>
      <c r="AK641" s="178"/>
      <c r="AL641" s="178"/>
      <c r="AM641" s="178"/>
      <c r="AN641" s="178"/>
      <c r="AO641" s="178"/>
      <c r="AP641" s="178"/>
      <c r="AQ641" s="178"/>
      <c r="AR641" s="178"/>
      <c r="AS641" s="178"/>
      <c r="AT641" s="178"/>
      <c r="AU641" s="178"/>
      <c r="AV641" s="178"/>
      <c r="AW641" s="178"/>
      <c r="AX641" s="178"/>
      <c r="AY641" s="178"/>
      <c r="AZ641" s="178"/>
      <c r="BA641" s="178"/>
      <c r="BB641" s="178"/>
      <c r="BC641" s="178"/>
    </row>
    <row r="642" ht="15.75" customHeight="1">
      <c r="A642" s="178"/>
      <c r="B642" s="178"/>
      <c r="C642" s="178"/>
      <c r="D642" s="178"/>
      <c r="E642" s="178"/>
      <c r="F642" s="178"/>
      <c r="G642" s="178"/>
      <c r="H642" s="178"/>
      <c r="I642" s="178"/>
      <c r="J642" s="178"/>
      <c r="K642" s="178"/>
      <c r="L642" s="178"/>
      <c r="M642" s="178"/>
      <c r="N642" s="178"/>
      <c r="O642" s="178"/>
      <c r="P642" s="178"/>
      <c r="Q642" s="178"/>
      <c r="R642" s="178"/>
      <c r="S642" s="178"/>
      <c r="T642" s="178"/>
      <c r="U642" s="178"/>
      <c r="V642" s="178"/>
      <c r="W642" s="178"/>
      <c r="X642" s="178"/>
      <c r="Y642" s="178"/>
      <c r="Z642" s="178"/>
      <c r="AA642" s="178"/>
      <c r="AB642" s="178"/>
      <c r="AC642" s="178"/>
      <c r="AD642" s="178"/>
      <c r="AE642" s="178"/>
      <c r="AF642" s="178"/>
      <c r="AG642" s="178"/>
      <c r="AH642" s="178"/>
      <c r="AI642" s="178"/>
      <c r="AJ642" s="178"/>
      <c r="AK642" s="178"/>
      <c r="AL642" s="178"/>
      <c r="AM642" s="178"/>
      <c r="AN642" s="178"/>
      <c r="AO642" s="178"/>
      <c r="AP642" s="178"/>
      <c r="AQ642" s="178"/>
      <c r="AR642" s="178"/>
      <c r="AS642" s="178"/>
      <c r="AT642" s="178"/>
      <c r="AU642" s="178"/>
      <c r="AV642" s="178"/>
      <c r="AW642" s="178"/>
      <c r="AX642" s="178"/>
      <c r="AY642" s="178"/>
      <c r="AZ642" s="178"/>
      <c r="BA642" s="178"/>
      <c r="BB642" s="178"/>
      <c r="BC642" s="178"/>
    </row>
    <row r="643" ht="15.75" customHeight="1">
      <c r="A643" s="178"/>
      <c r="B643" s="178"/>
      <c r="C643" s="178"/>
      <c r="D643" s="178"/>
      <c r="E643" s="178"/>
      <c r="F643" s="178"/>
      <c r="G643" s="178"/>
      <c r="H643" s="178"/>
      <c r="I643" s="178"/>
      <c r="J643" s="178"/>
      <c r="K643" s="178"/>
      <c r="L643" s="178"/>
      <c r="M643" s="178"/>
      <c r="N643" s="178"/>
      <c r="O643" s="178"/>
      <c r="P643" s="178"/>
      <c r="Q643" s="178"/>
      <c r="R643" s="178"/>
      <c r="S643" s="178"/>
      <c r="T643" s="178"/>
      <c r="U643" s="178"/>
      <c r="V643" s="178"/>
      <c r="W643" s="178"/>
      <c r="X643" s="178"/>
      <c r="Y643" s="178"/>
      <c r="Z643" s="178"/>
      <c r="AA643" s="178"/>
      <c r="AB643" s="178"/>
      <c r="AC643" s="178"/>
      <c r="AD643" s="178"/>
      <c r="AE643" s="178"/>
      <c r="AF643" s="178"/>
      <c r="AG643" s="178"/>
      <c r="AH643" s="178"/>
      <c r="AI643" s="178"/>
      <c r="AJ643" s="178"/>
      <c r="AK643" s="178"/>
      <c r="AL643" s="178"/>
      <c r="AM643" s="178"/>
      <c r="AN643" s="178"/>
      <c r="AO643" s="178"/>
      <c r="AP643" s="178"/>
      <c r="AQ643" s="178"/>
      <c r="AR643" s="178"/>
      <c r="AS643" s="178"/>
      <c r="AT643" s="178"/>
      <c r="AU643" s="178"/>
      <c r="AV643" s="178"/>
      <c r="AW643" s="178"/>
      <c r="AX643" s="178"/>
      <c r="AY643" s="178"/>
      <c r="AZ643" s="178"/>
      <c r="BA643" s="178"/>
      <c r="BB643" s="178"/>
      <c r="BC643" s="178"/>
    </row>
    <row r="644" ht="15.75" customHeight="1">
      <c r="A644" s="178"/>
      <c r="B644" s="178"/>
      <c r="C644" s="178"/>
      <c r="D644" s="178"/>
      <c r="E644" s="178"/>
      <c r="F644" s="178"/>
      <c r="G644" s="178"/>
      <c r="H644" s="178"/>
      <c r="I644" s="178"/>
      <c r="J644" s="178"/>
      <c r="K644" s="178"/>
      <c r="L644" s="178"/>
      <c r="M644" s="178"/>
      <c r="N644" s="178"/>
      <c r="O644" s="178"/>
      <c r="P644" s="178"/>
      <c r="Q644" s="178"/>
      <c r="R644" s="178"/>
      <c r="S644" s="178"/>
      <c r="T644" s="178"/>
      <c r="U644" s="178"/>
      <c r="V644" s="178"/>
      <c r="W644" s="178"/>
      <c r="X644" s="178"/>
      <c r="Y644" s="178"/>
      <c r="Z644" s="178"/>
      <c r="AA644" s="178"/>
      <c r="AB644" s="178"/>
      <c r="AC644" s="178"/>
      <c r="AD644" s="178"/>
      <c r="AE644" s="178"/>
      <c r="AF644" s="178"/>
      <c r="AG644" s="178"/>
      <c r="AH644" s="178"/>
      <c r="AI644" s="178"/>
      <c r="AJ644" s="178"/>
      <c r="AK644" s="178"/>
      <c r="AL644" s="178"/>
      <c r="AM644" s="178"/>
      <c r="AN644" s="178"/>
      <c r="AO644" s="178"/>
      <c r="AP644" s="178"/>
      <c r="AQ644" s="178"/>
      <c r="AR644" s="178"/>
      <c r="AS644" s="178"/>
      <c r="AT644" s="178"/>
      <c r="AU644" s="178"/>
      <c r="AV644" s="178"/>
      <c r="AW644" s="178"/>
      <c r="AX644" s="178"/>
      <c r="AY644" s="178"/>
      <c r="AZ644" s="178"/>
      <c r="BA644" s="178"/>
      <c r="BB644" s="178"/>
      <c r="BC644" s="178"/>
    </row>
    <row r="645" ht="15.75" customHeight="1">
      <c r="A645" s="178"/>
      <c r="B645" s="178"/>
      <c r="C645" s="178"/>
      <c r="D645" s="178"/>
      <c r="E645" s="178"/>
      <c r="F645" s="178"/>
      <c r="G645" s="178"/>
      <c r="H645" s="178"/>
      <c r="I645" s="178"/>
      <c r="J645" s="178"/>
      <c r="K645" s="178"/>
      <c r="L645" s="178"/>
      <c r="M645" s="178"/>
      <c r="N645" s="178"/>
      <c r="O645" s="178"/>
      <c r="P645" s="178"/>
      <c r="Q645" s="178"/>
      <c r="R645" s="178"/>
      <c r="S645" s="178"/>
      <c r="T645" s="178"/>
      <c r="U645" s="178"/>
      <c r="V645" s="178"/>
      <c r="W645" s="178"/>
      <c r="X645" s="178"/>
      <c r="Y645" s="178"/>
      <c r="Z645" s="178"/>
      <c r="AA645" s="178"/>
      <c r="AB645" s="178"/>
      <c r="AC645" s="178"/>
      <c r="AD645" s="178"/>
      <c r="AE645" s="178"/>
      <c r="AF645" s="178"/>
      <c r="AG645" s="178"/>
      <c r="AH645" s="178"/>
      <c r="AI645" s="178"/>
      <c r="AJ645" s="178"/>
      <c r="AK645" s="178"/>
      <c r="AL645" s="178"/>
      <c r="AM645" s="178"/>
      <c r="AN645" s="178"/>
      <c r="AO645" s="178"/>
      <c r="AP645" s="178"/>
      <c r="AQ645" s="178"/>
      <c r="AR645" s="178"/>
      <c r="AS645" s="178"/>
      <c r="AT645" s="178"/>
      <c r="AU645" s="178"/>
      <c r="AV645" s="178"/>
      <c r="AW645" s="178"/>
      <c r="AX645" s="178"/>
      <c r="AY645" s="178"/>
      <c r="AZ645" s="178"/>
      <c r="BA645" s="178"/>
      <c r="BB645" s="178"/>
      <c r="BC645" s="178"/>
    </row>
    <row r="646" ht="15.75" customHeight="1">
      <c r="A646" s="178"/>
      <c r="B646" s="178"/>
      <c r="C646" s="178"/>
      <c r="D646" s="178"/>
      <c r="E646" s="178"/>
      <c r="F646" s="178"/>
      <c r="G646" s="178"/>
      <c r="H646" s="178"/>
      <c r="I646" s="178"/>
      <c r="J646" s="178"/>
      <c r="K646" s="178"/>
      <c r="L646" s="178"/>
      <c r="M646" s="178"/>
      <c r="N646" s="178"/>
      <c r="O646" s="178"/>
      <c r="P646" s="178"/>
      <c r="Q646" s="178"/>
      <c r="R646" s="178"/>
      <c r="S646" s="178"/>
      <c r="T646" s="178"/>
      <c r="U646" s="178"/>
      <c r="V646" s="178"/>
      <c r="W646" s="178"/>
      <c r="X646" s="178"/>
      <c r="Y646" s="178"/>
      <c r="Z646" s="178"/>
      <c r="AA646" s="178"/>
      <c r="AB646" s="178"/>
      <c r="AC646" s="178"/>
      <c r="AD646" s="178"/>
      <c r="AE646" s="178"/>
      <c r="AF646" s="178"/>
      <c r="AG646" s="178"/>
      <c r="AH646" s="178"/>
      <c r="AI646" s="178"/>
      <c r="AJ646" s="178"/>
      <c r="AK646" s="178"/>
      <c r="AL646" s="178"/>
      <c r="AM646" s="178"/>
      <c r="AN646" s="178"/>
      <c r="AO646" s="178"/>
      <c r="AP646" s="178"/>
      <c r="AQ646" s="178"/>
      <c r="AR646" s="178"/>
      <c r="AS646" s="178"/>
      <c r="AT646" s="178"/>
      <c r="AU646" s="178"/>
      <c r="AV646" s="178"/>
      <c r="AW646" s="178"/>
      <c r="AX646" s="178"/>
      <c r="AY646" s="178"/>
      <c r="AZ646" s="178"/>
      <c r="BA646" s="178"/>
      <c r="BB646" s="178"/>
      <c r="BC646" s="178"/>
    </row>
    <row r="647" ht="15.75" customHeight="1">
      <c r="A647" s="178"/>
      <c r="B647" s="178"/>
      <c r="C647" s="178"/>
      <c r="D647" s="178"/>
      <c r="E647" s="178"/>
      <c r="F647" s="178"/>
      <c r="G647" s="178"/>
      <c r="H647" s="178"/>
      <c r="I647" s="178"/>
      <c r="J647" s="178"/>
      <c r="K647" s="178"/>
      <c r="L647" s="178"/>
      <c r="M647" s="178"/>
      <c r="N647" s="178"/>
      <c r="O647" s="178"/>
      <c r="P647" s="178"/>
      <c r="Q647" s="178"/>
      <c r="R647" s="178"/>
      <c r="S647" s="178"/>
      <c r="T647" s="178"/>
      <c r="U647" s="178"/>
      <c r="V647" s="178"/>
      <c r="W647" s="178"/>
      <c r="X647" s="178"/>
      <c r="Y647" s="178"/>
      <c r="Z647" s="178"/>
      <c r="AA647" s="178"/>
      <c r="AB647" s="178"/>
      <c r="AC647" s="178"/>
      <c r="AD647" s="178"/>
      <c r="AE647" s="178"/>
      <c r="AF647" s="178"/>
      <c r="AG647" s="178"/>
      <c r="AH647" s="178"/>
      <c r="AI647" s="178"/>
      <c r="AJ647" s="178"/>
      <c r="AK647" s="178"/>
      <c r="AL647" s="178"/>
      <c r="AM647" s="178"/>
      <c r="AN647" s="178"/>
      <c r="AO647" s="178"/>
      <c r="AP647" s="178"/>
      <c r="AQ647" s="178"/>
      <c r="AR647" s="178"/>
      <c r="AS647" s="178"/>
      <c r="AT647" s="178"/>
      <c r="AU647" s="178"/>
      <c r="AV647" s="178"/>
      <c r="AW647" s="178"/>
      <c r="AX647" s="178"/>
      <c r="AY647" s="178"/>
      <c r="AZ647" s="178"/>
      <c r="BA647" s="178"/>
      <c r="BB647" s="178"/>
      <c r="BC647" s="178"/>
    </row>
    <row r="648" ht="15.75" customHeight="1">
      <c r="A648" s="178"/>
      <c r="B648" s="178"/>
      <c r="C648" s="178"/>
      <c r="D648" s="178"/>
      <c r="E648" s="178"/>
      <c r="F648" s="178"/>
      <c r="G648" s="178"/>
      <c r="H648" s="178"/>
      <c r="I648" s="178"/>
      <c r="J648" s="178"/>
      <c r="K648" s="178"/>
      <c r="L648" s="178"/>
      <c r="M648" s="178"/>
      <c r="N648" s="178"/>
      <c r="O648" s="178"/>
      <c r="P648" s="178"/>
      <c r="Q648" s="178"/>
      <c r="R648" s="178"/>
      <c r="S648" s="178"/>
      <c r="T648" s="178"/>
      <c r="U648" s="178"/>
      <c r="V648" s="178"/>
      <c r="W648" s="178"/>
      <c r="X648" s="178"/>
      <c r="Y648" s="178"/>
      <c r="Z648" s="178"/>
      <c r="AA648" s="178"/>
      <c r="AB648" s="178"/>
      <c r="AC648" s="178"/>
      <c r="AD648" s="178"/>
      <c r="AE648" s="178"/>
      <c r="AF648" s="178"/>
      <c r="AG648" s="178"/>
      <c r="AH648" s="178"/>
      <c r="AI648" s="178"/>
      <c r="AJ648" s="178"/>
      <c r="AK648" s="178"/>
      <c r="AL648" s="178"/>
      <c r="AM648" s="178"/>
      <c r="AN648" s="178"/>
      <c r="AO648" s="178"/>
      <c r="AP648" s="178"/>
      <c r="AQ648" s="178"/>
      <c r="AR648" s="178"/>
      <c r="AS648" s="178"/>
      <c r="AT648" s="178"/>
      <c r="AU648" s="178"/>
      <c r="AV648" s="178"/>
      <c r="AW648" s="178"/>
      <c r="AX648" s="178"/>
      <c r="AY648" s="178"/>
      <c r="AZ648" s="178"/>
      <c r="BA648" s="178"/>
      <c r="BB648" s="178"/>
      <c r="BC648" s="178"/>
    </row>
    <row r="649" ht="15.75" customHeight="1">
      <c r="A649" s="178"/>
      <c r="B649" s="178"/>
      <c r="C649" s="178"/>
      <c r="D649" s="178"/>
      <c r="E649" s="178"/>
      <c r="F649" s="178"/>
      <c r="G649" s="178"/>
      <c r="H649" s="178"/>
      <c r="I649" s="178"/>
      <c r="J649" s="178"/>
      <c r="K649" s="178"/>
      <c r="L649" s="178"/>
      <c r="M649" s="178"/>
      <c r="N649" s="178"/>
      <c r="O649" s="178"/>
      <c r="P649" s="178"/>
      <c r="Q649" s="178"/>
      <c r="R649" s="178"/>
      <c r="S649" s="178"/>
      <c r="T649" s="178"/>
      <c r="U649" s="178"/>
      <c r="V649" s="178"/>
      <c r="W649" s="178"/>
      <c r="X649" s="178"/>
      <c r="Y649" s="178"/>
      <c r="Z649" s="178"/>
      <c r="AA649" s="178"/>
      <c r="AB649" s="178"/>
      <c r="AC649" s="178"/>
      <c r="AD649" s="178"/>
      <c r="AE649" s="178"/>
      <c r="AF649" s="178"/>
      <c r="AG649" s="178"/>
      <c r="AH649" s="178"/>
      <c r="AI649" s="178"/>
      <c r="AJ649" s="178"/>
      <c r="AK649" s="178"/>
      <c r="AL649" s="178"/>
      <c r="AM649" s="178"/>
      <c r="AN649" s="178"/>
      <c r="AO649" s="178"/>
      <c r="AP649" s="178"/>
      <c r="AQ649" s="178"/>
      <c r="AR649" s="178"/>
      <c r="AS649" s="178"/>
      <c r="AT649" s="178"/>
      <c r="AU649" s="178"/>
      <c r="AV649" s="178"/>
      <c r="AW649" s="178"/>
      <c r="AX649" s="178"/>
      <c r="AY649" s="178"/>
      <c r="AZ649" s="178"/>
      <c r="BA649" s="178"/>
      <c r="BB649" s="178"/>
      <c r="BC649" s="178"/>
    </row>
    <row r="650" ht="15.75" customHeight="1">
      <c r="A650" s="178"/>
      <c r="B650" s="178"/>
      <c r="C650" s="178"/>
      <c r="D650" s="178"/>
      <c r="E650" s="178"/>
      <c r="F650" s="178"/>
      <c r="G650" s="178"/>
      <c r="H650" s="178"/>
      <c r="I650" s="178"/>
      <c r="J650" s="178"/>
      <c r="K650" s="178"/>
      <c r="L650" s="178"/>
      <c r="M650" s="178"/>
      <c r="N650" s="178"/>
      <c r="O650" s="178"/>
      <c r="P650" s="178"/>
      <c r="Q650" s="178"/>
      <c r="R650" s="178"/>
      <c r="S650" s="178"/>
      <c r="T650" s="178"/>
      <c r="U650" s="178"/>
      <c r="V650" s="178"/>
      <c r="W650" s="178"/>
      <c r="X650" s="178"/>
      <c r="Y650" s="178"/>
      <c r="Z650" s="178"/>
      <c r="AA650" s="178"/>
      <c r="AB650" s="178"/>
      <c r="AC650" s="178"/>
      <c r="AD650" s="178"/>
      <c r="AE650" s="178"/>
      <c r="AF650" s="178"/>
      <c r="AG650" s="178"/>
      <c r="AH650" s="178"/>
      <c r="AI650" s="178"/>
      <c r="AJ650" s="178"/>
      <c r="AK650" s="178"/>
      <c r="AL650" s="178"/>
      <c r="AM650" s="178"/>
      <c r="AN650" s="178"/>
      <c r="AO650" s="178"/>
      <c r="AP650" s="178"/>
      <c r="AQ650" s="178"/>
      <c r="AR650" s="178"/>
      <c r="AS650" s="178"/>
      <c r="AT650" s="178"/>
      <c r="AU650" s="178"/>
      <c r="AV650" s="178"/>
      <c r="AW650" s="178"/>
      <c r="AX650" s="178"/>
      <c r="AY650" s="178"/>
      <c r="AZ650" s="178"/>
      <c r="BA650" s="178"/>
      <c r="BB650" s="178"/>
      <c r="BC650" s="178"/>
    </row>
    <row r="651" ht="15.75" customHeight="1">
      <c r="A651" s="178"/>
      <c r="B651" s="178"/>
      <c r="C651" s="178"/>
      <c r="D651" s="178"/>
      <c r="E651" s="178"/>
      <c r="F651" s="178"/>
      <c r="G651" s="178"/>
      <c r="H651" s="178"/>
      <c r="I651" s="178"/>
      <c r="J651" s="178"/>
      <c r="K651" s="178"/>
      <c r="L651" s="178"/>
      <c r="M651" s="178"/>
      <c r="N651" s="178"/>
      <c r="O651" s="178"/>
      <c r="P651" s="178"/>
      <c r="Q651" s="178"/>
      <c r="R651" s="178"/>
      <c r="S651" s="178"/>
      <c r="T651" s="178"/>
      <c r="U651" s="178"/>
      <c r="V651" s="178"/>
      <c r="W651" s="178"/>
      <c r="X651" s="178"/>
      <c r="Y651" s="178"/>
      <c r="Z651" s="178"/>
      <c r="AA651" s="178"/>
      <c r="AB651" s="178"/>
      <c r="AC651" s="178"/>
      <c r="AD651" s="178"/>
      <c r="AE651" s="178"/>
      <c r="AF651" s="178"/>
      <c r="AG651" s="178"/>
      <c r="AH651" s="178"/>
      <c r="AI651" s="178"/>
      <c r="AJ651" s="178"/>
      <c r="AK651" s="178"/>
      <c r="AL651" s="178"/>
      <c r="AM651" s="178"/>
      <c r="AN651" s="178"/>
      <c r="AO651" s="178"/>
      <c r="AP651" s="178"/>
      <c r="AQ651" s="178"/>
      <c r="AR651" s="178"/>
      <c r="AS651" s="178"/>
      <c r="AT651" s="178"/>
      <c r="AU651" s="178"/>
      <c r="AV651" s="178"/>
      <c r="AW651" s="178"/>
      <c r="AX651" s="178"/>
      <c r="AY651" s="178"/>
      <c r="AZ651" s="178"/>
      <c r="BA651" s="178"/>
      <c r="BB651" s="178"/>
      <c r="BC651" s="178"/>
    </row>
    <row r="652" ht="15.75" customHeight="1">
      <c r="A652" s="178"/>
      <c r="B652" s="178"/>
      <c r="C652" s="178"/>
      <c r="D652" s="178"/>
      <c r="E652" s="178"/>
      <c r="F652" s="178"/>
      <c r="G652" s="178"/>
      <c r="H652" s="178"/>
      <c r="I652" s="178"/>
      <c r="J652" s="178"/>
      <c r="K652" s="178"/>
      <c r="L652" s="178"/>
      <c r="M652" s="178"/>
      <c r="N652" s="178"/>
      <c r="O652" s="178"/>
      <c r="P652" s="178"/>
      <c r="Q652" s="178"/>
      <c r="R652" s="178"/>
      <c r="S652" s="178"/>
      <c r="T652" s="178"/>
      <c r="U652" s="178"/>
      <c r="V652" s="178"/>
      <c r="W652" s="178"/>
      <c r="X652" s="178"/>
      <c r="Y652" s="178"/>
      <c r="Z652" s="178"/>
      <c r="AA652" s="178"/>
      <c r="AB652" s="178"/>
      <c r="AC652" s="178"/>
      <c r="AD652" s="178"/>
      <c r="AE652" s="178"/>
      <c r="AF652" s="178"/>
      <c r="AG652" s="178"/>
      <c r="AH652" s="178"/>
      <c r="AI652" s="178"/>
      <c r="AJ652" s="178"/>
      <c r="AK652" s="178"/>
      <c r="AL652" s="178"/>
      <c r="AM652" s="178"/>
      <c r="AN652" s="178"/>
      <c r="AO652" s="178"/>
      <c r="AP652" s="178"/>
      <c r="AQ652" s="178"/>
      <c r="AR652" s="178"/>
      <c r="AS652" s="178"/>
      <c r="AT652" s="178"/>
      <c r="AU652" s="178"/>
      <c r="AV652" s="178"/>
      <c r="AW652" s="178"/>
      <c r="AX652" s="178"/>
      <c r="AY652" s="178"/>
      <c r="AZ652" s="178"/>
      <c r="BA652" s="178"/>
      <c r="BB652" s="178"/>
      <c r="BC652" s="178"/>
    </row>
    <row r="653" ht="15.75" customHeight="1">
      <c r="A653" s="178"/>
      <c r="B653" s="178"/>
      <c r="C653" s="178"/>
      <c r="D653" s="178"/>
      <c r="E653" s="178"/>
      <c r="F653" s="178"/>
      <c r="G653" s="178"/>
      <c r="H653" s="178"/>
      <c r="I653" s="178"/>
      <c r="J653" s="178"/>
      <c r="K653" s="178"/>
      <c r="L653" s="178"/>
      <c r="M653" s="178"/>
      <c r="N653" s="178"/>
      <c r="O653" s="178"/>
      <c r="P653" s="178"/>
      <c r="Q653" s="178"/>
      <c r="R653" s="178"/>
      <c r="S653" s="178"/>
      <c r="T653" s="178"/>
      <c r="U653" s="178"/>
      <c r="V653" s="178"/>
      <c r="W653" s="178"/>
      <c r="X653" s="178"/>
      <c r="Y653" s="178"/>
      <c r="Z653" s="178"/>
      <c r="AA653" s="178"/>
      <c r="AB653" s="178"/>
      <c r="AC653" s="178"/>
      <c r="AD653" s="178"/>
      <c r="AE653" s="178"/>
      <c r="AF653" s="178"/>
      <c r="AG653" s="178"/>
      <c r="AH653" s="178"/>
      <c r="AI653" s="178"/>
      <c r="AJ653" s="178"/>
      <c r="AK653" s="178"/>
      <c r="AL653" s="178"/>
      <c r="AM653" s="178"/>
      <c r="AN653" s="178"/>
      <c r="AO653" s="178"/>
      <c r="AP653" s="178"/>
      <c r="AQ653" s="178"/>
      <c r="AR653" s="178"/>
      <c r="AS653" s="178"/>
      <c r="AT653" s="178"/>
      <c r="AU653" s="178"/>
      <c r="AV653" s="178"/>
      <c r="AW653" s="178"/>
      <c r="AX653" s="178"/>
      <c r="AY653" s="178"/>
      <c r="AZ653" s="178"/>
      <c r="BA653" s="178"/>
      <c r="BB653" s="178"/>
      <c r="BC653" s="178"/>
    </row>
    <row r="654" ht="15.75" customHeight="1">
      <c r="A654" s="178"/>
      <c r="B654" s="178"/>
      <c r="C654" s="178"/>
      <c r="D654" s="178"/>
      <c r="E654" s="178"/>
      <c r="F654" s="178"/>
      <c r="G654" s="178"/>
      <c r="H654" s="178"/>
      <c r="I654" s="178"/>
      <c r="J654" s="178"/>
      <c r="K654" s="178"/>
      <c r="L654" s="178"/>
      <c r="M654" s="178"/>
      <c r="N654" s="178"/>
      <c r="O654" s="178"/>
      <c r="P654" s="178"/>
      <c r="Q654" s="178"/>
      <c r="R654" s="178"/>
      <c r="S654" s="178"/>
      <c r="T654" s="178"/>
      <c r="U654" s="178"/>
      <c r="V654" s="178"/>
      <c r="W654" s="178"/>
      <c r="X654" s="178"/>
      <c r="Y654" s="178"/>
      <c r="Z654" s="178"/>
      <c r="AA654" s="178"/>
      <c r="AB654" s="178"/>
      <c r="AC654" s="178"/>
      <c r="AD654" s="178"/>
      <c r="AE654" s="178"/>
      <c r="AF654" s="178"/>
      <c r="AG654" s="178"/>
      <c r="AH654" s="178"/>
      <c r="AI654" s="178"/>
      <c r="AJ654" s="178"/>
      <c r="AK654" s="178"/>
      <c r="AL654" s="178"/>
      <c r="AM654" s="178"/>
      <c r="AN654" s="178"/>
      <c r="AO654" s="178"/>
      <c r="AP654" s="178"/>
      <c r="AQ654" s="178"/>
      <c r="AR654" s="178"/>
      <c r="AS654" s="178"/>
      <c r="AT654" s="178"/>
      <c r="AU654" s="178"/>
      <c r="AV654" s="178"/>
      <c r="AW654" s="178"/>
      <c r="AX654" s="178"/>
      <c r="AY654" s="178"/>
      <c r="AZ654" s="178"/>
      <c r="BA654" s="178"/>
      <c r="BB654" s="178"/>
      <c r="BC654" s="178"/>
    </row>
    <row r="655" ht="15.75" customHeight="1">
      <c r="A655" s="178"/>
      <c r="B655" s="178"/>
      <c r="C655" s="178"/>
      <c r="D655" s="178"/>
      <c r="E655" s="178"/>
      <c r="F655" s="178"/>
      <c r="G655" s="178"/>
      <c r="H655" s="178"/>
      <c r="I655" s="178"/>
      <c r="J655" s="178"/>
      <c r="K655" s="178"/>
      <c r="L655" s="178"/>
      <c r="M655" s="178"/>
      <c r="N655" s="178"/>
      <c r="O655" s="178"/>
      <c r="P655" s="178"/>
      <c r="Q655" s="178"/>
      <c r="R655" s="178"/>
      <c r="S655" s="178"/>
      <c r="T655" s="178"/>
      <c r="U655" s="178"/>
      <c r="V655" s="178"/>
      <c r="W655" s="178"/>
      <c r="X655" s="178"/>
      <c r="Y655" s="178"/>
      <c r="Z655" s="178"/>
      <c r="AA655" s="178"/>
      <c r="AB655" s="178"/>
      <c r="AC655" s="178"/>
      <c r="AD655" s="178"/>
      <c r="AE655" s="178"/>
      <c r="AF655" s="178"/>
      <c r="AG655" s="178"/>
      <c r="AH655" s="178"/>
      <c r="AI655" s="178"/>
      <c r="AJ655" s="178"/>
      <c r="AK655" s="178"/>
      <c r="AL655" s="178"/>
      <c r="AM655" s="178"/>
      <c r="AN655" s="178"/>
      <c r="AO655" s="178"/>
      <c r="AP655" s="178"/>
      <c r="AQ655" s="178"/>
      <c r="AR655" s="178"/>
      <c r="AS655" s="178"/>
      <c r="AT655" s="178"/>
      <c r="AU655" s="178"/>
      <c r="AV655" s="178"/>
      <c r="AW655" s="178"/>
      <c r="AX655" s="178"/>
      <c r="AY655" s="178"/>
      <c r="AZ655" s="178"/>
      <c r="BA655" s="178"/>
      <c r="BB655" s="178"/>
      <c r="BC655" s="178"/>
    </row>
    <row r="656" ht="15.75" customHeight="1">
      <c r="A656" s="178"/>
      <c r="B656" s="178"/>
      <c r="C656" s="178"/>
      <c r="D656" s="178"/>
      <c r="E656" s="178"/>
      <c r="F656" s="178"/>
      <c r="G656" s="178"/>
      <c r="H656" s="178"/>
      <c r="I656" s="178"/>
      <c r="J656" s="178"/>
      <c r="K656" s="178"/>
      <c r="L656" s="178"/>
      <c r="M656" s="178"/>
      <c r="N656" s="178"/>
      <c r="O656" s="178"/>
      <c r="P656" s="178"/>
      <c r="Q656" s="178"/>
      <c r="R656" s="178"/>
      <c r="S656" s="178"/>
      <c r="T656" s="178"/>
      <c r="U656" s="178"/>
      <c r="V656" s="178"/>
      <c r="W656" s="178"/>
      <c r="X656" s="178"/>
      <c r="Y656" s="178"/>
      <c r="Z656" s="178"/>
      <c r="AA656" s="178"/>
      <c r="AB656" s="178"/>
      <c r="AC656" s="178"/>
      <c r="AD656" s="178"/>
      <c r="AE656" s="178"/>
      <c r="AF656" s="178"/>
      <c r="AG656" s="178"/>
      <c r="AH656" s="178"/>
      <c r="AI656" s="178"/>
      <c r="AJ656" s="178"/>
      <c r="AK656" s="178"/>
      <c r="AL656" s="178"/>
      <c r="AM656" s="178"/>
      <c r="AN656" s="178"/>
      <c r="AO656" s="178"/>
      <c r="AP656" s="178"/>
      <c r="AQ656" s="178"/>
      <c r="AR656" s="178"/>
      <c r="AS656" s="178"/>
      <c r="AT656" s="178"/>
      <c r="AU656" s="178"/>
      <c r="AV656" s="178"/>
      <c r="AW656" s="178"/>
      <c r="AX656" s="178"/>
      <c r="AY656" s="178"/>
      <c r="AZ656" s="178"/>
      <c r="BA656" s="178"/>
      <c r="BB656" s="178"/>
      <c r="BC656" s="178"/>
    </row>
    <row r="657" ht="15.75" customHeight="1">
      <c r="A657" s="178"/>
      <c r="B657" s="178"/>
      <c r="C657" s="178"/>
      <c r="D657" s="178"/>
      <c r="E657" s="178"/>
      <c r="F657" s="178"/>
      <c r="G657" s="178"/>
      <c r="H657" s="178"/>
      <c r="I657" s="178"/>
      <c r="J657" s="178"/>
      <c r="K657" s="178"/>
      <c r="L657" s="178"/>
      <c r="M657" s="178"/>
      <c r="N657" s="178"/>
      <c r="O657" s="178"/>
      <c r="P657" s="178"/>
      <c r="Q657" s="178"/>
      <c r="R657" s="178"/>
      <c r="S657" s="178"/>
      <c r="T657" s="178"/>
      <c r="U657" s="178"/>
      <c r="V657" s="178"/>
      <c r="W657" s="178"/>
      <c r="X657" s="178"/>
      <c r="Y657" s="178"/>
      <c r="Z657" s="178"/>
      <c r="AA657" s="178"/>
      <c r="AB657" s="178"/>
      <c r="AC657" s="178"/>
      <c r="AD657" s="178"/>
      <c r="AE657" s="178"/>
      <c r="AF657" s="178"/>
      <c r="AG657" s="178"/>
      <c r="AH657" s="178"/>
      <c r="AI657" s="178"/>
      <c r="AJ657" s="178"/>
      <c r="AK657" s="178"/>
      <c r="AL657" s="178"/>
      <c r="AM657" s="178"/>
      <c r="AN657" s="178"/>
      <c r="AO657" s="178"/>
      <c r="AP657" s="178"/>
      <c r="AQ657" s="178"/>
      <c r="AR657" s="178"/>
      <c r="AS657" s="178"/>
      <c r="AT657" s="178"/>
      <c r="AU657" s="178"/>
      <c r="AV657" s="178"/>
      <c r="AW657" s="178"/>
      <c r="AX657" s="178"/>
      <c r="AY657" s="178"/>
      <c r="AZ657" s="178"/>
      <c r="BA657" s="178"/>
      <c r="BB657" s="178"/>
      <c r="BC657" s="178"/>
    </row>
    <row r="658" ht="15.75" customHeight="1">
      <c r="A658" s="178"/>
      <c r="B658" s="178"/>
      <c r="C658" s="178"/>
      <c r="D658" s="178"/>
      <c r="E658" s="178"/>
      <c r="F658" s="178"/>
      <c r="G658" s="178"/>
      <c r="H658" s="178"/>
      <c r="I658" s="178"/>
      <c r="J658" s="178"/>
      <c r="K658" s="178"/>
      <c r="L658" s="178"/>
      <c r="M658" s="178"/>
      <c r="N658" s="178"/>
      <c r="O658" s="178"/>
      <c r="P658" s="178"/>
      <c r="Q658" s="178"/>
      <c r="R658" s="178"/>
      <c r="S658" s="178"/>
      <c r="T658" s="178"/>
      <c r="U658" s="178"/>
      <c r="V658" s="178"/>
      <c r="W658" s="178"/>
      <c r="X658" s="178"/>
      <c r="Y658" s="178"/>
      <c r="Z658" s="178"/>
      <c r="AA658" s="178"/>
      <c r="AB658" s="178"/>
      <c r="AC658" s="178"/>
      <c r="AD658" s="178"/>
      <c r="AE658" s="178"/>
      <c r="AF658" s="178"/>
      <c r="AG658" s="178"/>
      <c r="AH658" s="178"/>
      <c r="AI658" s="178"/>
      <c r="AJ658" s="178"/>
      <c r="AK658" s="178"/>
      <c r="AL658" s="178"/>
      <c r="AM658" s="178"/>
      <c r="AN658" s="178"/>
      <c r="AO658" s="178"/>
      <c r="AP658" s="178"/>
      <c r="AQ658" s="178"/>
      <c r="AR658" s="178"/>
      <c r="AS658" s="178"/>
      <c r="AT658" s="178"/>
      <c r="AU658" s="178"/>
      <c r="AV658" s="178"/>
      <c r="AW658" s="178"/>
      <c r="AX658" s="178"/>
      <c r="AY658" s="178"/>
      <c r="AZ658" s="178"/>
      <c r="BA658" s="178"/>
      <c r="BB658" s="178"/>
      <c r="BC658" s="178"/>
    </row>
    <row r="659" ht="15.75" customHeight="1">
      <c r="A659" s="178"/>
      <c r="B659" s="178"/>
      <c r="C659" s="178"/>
      <c r="D659" s="178"/>
      <c r="E659" s="178"/>
      <c r="F659" s="178"/>
      <c r="G659" s="178"/>
      <c r="H659" s="178"/>
      <c r="I659" s="178"/>
      <c r="J659" s="178"/>
      <c r="K659" s="178"/>
      <c r="L659" s="178"/>
      <c r="M659" s="178"/>
      <c r="N659" s="178"/>
      <c r="O659" s="178"/>
      <c r="P659" s="178"/>
      <c r="Q659" s="178"/>
      <c r="R659" s="178"/>
      <c r="S659" s="178"/>
      <c r="T659" s="178"/>
      <c r="U659" s="178"/>
      <c r="V659" s="178"/>
      <c r="W659" s="178"/>
      <c r="X659" s="178"/>
      <c r="Y659" s="178"/>
      <c r="Z659" s="178"/>
      <c r="AA659" s="178"/>
      <c r="AB659" s="178"/>
      <c r="AC659" s="178"/>
      <c r="AD659" s="178"/>
      <c r="AE659" s="178"/>
      <c r="AF659" s="178"/>
      <c r="AG659" s="178"/>
      <c r="AH659" s="178"/>
      <c r="AI659" s="178"/>
      <c r="AJ659" s="178"/>
      <c r="AK659" s="178"/>
      <c r="AL659" s="178"/>
      <c r="AM659" s="178"/>
      <c r="AN659" s="178"/>
      <c r="AO659" s="178"/>
      <c r="AP659" s="178"/>
      <c r="AQ659" s="178"/>
      <c r="AR659" s="178"/>
      <c r="AS659" s="178"/>
      <c r="AT659" s="178"/>
      <c r="AU659" s="178"/>
      <c r="AV659" s="178"/>
      <c r="AW659" s="178"/>
      <c r="AX659" s="178"/>
      <c r="AY659" s="178"/>
      <c r="AZ659" s="178"/>
      <c r="BA659" s="178"/>
      <c r="BB659" s="178"/>
      <c r="BC659" s="178"/>
    </row>
    <row r="660" ht="15.75" customHeight="1">
      <c r="A660" s="178"/>
      <c r="B660" s="178"/>
      <c r="C660" s="178"/>
      <c r="D660" s="178"/>
      <c r="E660" s="178"/>
      <c r="F660" s="178"/>
      <c r="G660" s="178"/>
      <c r="H660" s="178"/>
      <c r="I660" s="178"/>
      <c r="J660" s="178"/>
      <c r="K660" s="178"/>
      <c r="L660" s="178"/>
      <c r="M660" s="178"/>
      <c r="N660" s="178"/>
      <c r="O660" s="178"/>
      <c r="P660" s="178"/>
      <c r="Q660" s="178"/>
      <c r="R660" s="178"/>
      <c r="S660" s="178"/>
      <c r="T660" s="178"/>
      <c r="U660" s="178"/>
      <c r="V660" s="178"/>
      <c r="W660" s="178"/>
      <c r="X660" s="178"/>
      <c r="Y660" s="178"/>
      <c r="Z660" s="178"/>
      <c r="AA660" s="178"/>
      <c r="AB660" s="178"/>
      <c r="AC660" s="178"/>
      <c r="AD660" s="178"/>
      <c r="AE660" s="178"/>
      <c r="AF660" s="178"/>
      <c r="AG660" s="178"/>
      <c r="AH660" s="178"/>
      <c r="AI660" s="178"/>
      <c r="AJ660" s="178"/>
      <c r="AK660" s="178"/>
      <c r="AL660" s="178"/>
      <c r="AM660" s="178"/>
      <c r="AN660" s="178"/>
      <c r="AO660" s="178"/>
      <c r="AP660" s="178"/>
      <c r="AQ660" s="178"/>
      <c r="AR660" s="178"/>
      <c r="AS660" s="178"/>
      <c r="AT660" s="178"/>
      <c r="AU660" s="178"/>
      <c r="AV660" s="178"/>
      <c r="AW660" s="178"/>
      <c r="AX660" s="178"/>
      <c r="AY660" s="178"/>
      <c r="AZ660" s="178"/>
      <c r="BA660" s="178"/>
      <c r="BB660" s="178"/>
      <c r="BC660" s="178"/>
    </row>
    <row r="661" ht="15.75" customHeight="1">
      <c r="A661" s="178"/>
      <c r="B661" s="178"/>
      <c r="C661" s="178"/>
      <c r="D661" s="178"/>
      <c r="E661" s="178"/>
      <c r="F661" s="178"/>
      <c r="G661" s="178"/>
      <c r="H661" s="178"/>
      <c r="I661" s="178"/>
      <c r="J661" s="178"/>
      <c r="K661" s="178"/>
      <c r="L661" s="178"/>
      <c r="M661" s="178"/>
      <c r="N661" s="178"/>
      <c r="O661" s="178"/>
      <c r="P661" s="178"/>
      <c r="Q661" s="178"/>
      <c r="R661" s="178"/>
      <c r="S661" s="178"/>
      <c r="T661" s="178"/>
      <c r="U661" s="178"/>
      <c r="V661" s="178"/>
      <c r="W661" s="178"/>
      <c r="X661" s="178"/>
      <c r="Y661" s="178"/>
      <c r="Z661" s="178"/>
      <c r="AA661" s="178"/>
      <c r="AB661" s="178"/>
      <c r="AC661" s="178"/>
      <c r="AD661" s="178"/>
      <c r="AE661" s="178"/>
      <c r="AF661" s="178"/>
      <c r="AG661" s="178"/>
      <c r="AH661" s="178"/>
      <c r="AI661" s="178"/>
      <c r="AJ661" s="178"/>
      <c r="AK661" s="178"/>
      <c r="AL661" s="178"/>
      <c r="AM661" s="178"/>
      <c r="AN661" s="178"/>
      <c r="AO661" s="178"/>
      <c r="AP661" s="178"/>
      <c r="AQ661" s="178"/>
      <c r="AR661" s="178"/>
      <c r="AS661" s="178"/>
      <c r="AT661" s="178"/>
      <c r="AU661" s="178"/>
      <c r="AV661" s="178"/>
      <c r="AW661" s="178"/>
      <c r="AX661" s="178"/>
      <c r="AY661" s="178"/>
      <c r="AZ661" s="178"/>
      <c r="BA661" s="178"/>
      <c r="BB661" s="178"/>
      <c r="BC661" s="178"/>
    </row>
    <row r="662" ht="15.75" customHeight="1">
      <c r="A662" s="178"/>
      <c r="B662" s="178"/>
      <c r="C662" s="178"/>
      <c r="D662" s="178"/>
      <c r="E662" s="178"/>
      <c r="F662" s="178"/>
      <c r="G662" s="178"/>
      <c r="H662" s="178"/>
      <c r="I662" s="178"/>
      <c r="J662" s="178"/>
      <c r="K662" s="178"/>
      <c r="L662" s="178"/>
      <c r="M662" s="178"/>
      <c r="N662" s="178"/>
      <c r="O662" s="178"/>
      <c r="P662" s="178"/>
      <c r="Q662" s="178"/>
      <c r="R662" s="178"/>
      <c r="S662" s="178"/>
      <c r="T662" s="178"/>
      <c r="U662" s="178"/>
      <c r="V662" s="178"/>
      <c r="W662" s="178"/>
      <c r="X662" s="178"/>
      <c r="Y662" s="178"/>
      <c r="Z662" s="178"/>
      <c r="AA662" s="178"/>
      <c r="AB662" s="178"/>
      <c r="AC662" s="178"/>
      <c r="AD662" s="178"/>
      <c r="AE662" s="178"/>
      <c r="AF662" s="178"/>
      <c r="AG662" s="178"/>
      <c r="AH662" s="178"/>
      <c r="AI662" s="178"/>
      <c r="AJ662" s="178"/>
      <c r="AK662" s="178"/>
      <c r="AL662" s="178"/>
      <c r="AM662" s="178"/>
      <c r="AN662" s="178"/>
      <c r="AO662" s="178"/>
      <c r="AP662" s="178"/>
      <c r="AQ662" s="178"/>
      <c r="AR662" s="178"/>
      <c r="AS662" s="178"/>
      <c r="AT662" s="178"/>
      <c r="AU662" s="178"/>
      <c r="AV662" s="178"/>
      <c r="AW662" s="178"/>
      <c r="AX662" s="178"/>
      <c r="AY662" s="178"/>
      <c r="AZ662" s="178"/>
      <c r="BA662" s="178"/>
      <c r="BB662" s="178"/>
      <c r="BC662" s="178"/>
    </row>
    <row r="663" ht="15.75" customHeight="1">
      <c r="A663" s="178"/>
      <c r="B663" s="178"/>
      <c r="C663" s="178"/>
      <c r="D663" s="178"/>
      <c r="E663" s="178"/>
      <c r="F663" s="178"/>
      <c r="G663" s="178"/>
      <c r="H663" s="178"/>
      <c r="I663" s="178"/>
      <c r="J663" s="178"/>
      <c r="K663" s="178"/>
      <c r="L663" s="178"/>
      <c r="M663" s="178"/>
      <c r="N663" s="178"/>
      <c r="O663" s="178"/>
      <c r="P663" s="178"/>
      <c r="Q663" s="178"/>
      <c r="R663" s="178"/>
      <c r="S663" s="178"/>
      <c r="T663" s="178"/>
      <c r="U663" s="178"/>
      <c r="V663" s="178"/>
      <c r="W663" s="178"/>
      <c r="X663" s="178"/>
      <c r="Y663" s="178"/>
      <c r="Z663" s="178"/>
      <c r="AA663" s="178"/>
      <c r="AB663" s="178"/>
      <c r="AC663" s="178"/>
      <c r="AD663" s="178"/>
      <c r="AE663" s="178"/>
      <c r="AF663" s="178"/>
      <c r="AG663" s="178"/>
      <c r="AH663" s="178"/>
      <c r="AI663" s="178"/>
      <c r="AJ663" s="178"/>
      <c r="AK663" s="178"/>
      <c r="AL663" s="178"/>
      <c r="AM663" s="178"/>
      <c r="AN663" s="178"/>
      <c r="AO663" s="178"/>
      <c r="AP663" s="178"/>
      <c r="AQ663" s="178"/>
      <c r="AR663" s="178"/>
      <c r="AS663" s="178"/>
      <c r="AT663" s="178"/>
      <c r="AU663" s="178"/>
      <c r="AV663" s="178"/>
      <c r="AW663" s="178"/>
      <c r="AX663" s="178"/>
      <c r="AY663" s="178"/>
      <c r="AZ663" s="178"/>
      <c r="BA663" s="178"/>
      <c r="BB663" s="178"/>
      <c r="BC663" s="178"/>
    </row>
    <row r="664" ht="15.75" customHeight="1">
      <c r="A664" s="178"/>
      <c r="B664" s="178"/>
      <c r="C664" s="178"/>
      <c r="D664" s="178"/>
      <c r="E664" s="178"/>
      <c r="F664" s="178"/>
      <c r="G664" s="178"/>
      <c r="H664" s="178"/>
      <c r="I664" s="178"/>
      <c r="J664" s="178"/>
      <c r="K664" s="178"/>
      <c r="L664" s="178"/>
      <c r="M664" s="178"/>
      <c r="N664" s="178"/>
      <c r="O664" s="178"/>
      <c r="P664" s="178"/>
      <c r="Q664" s="178"/>
      <c r="R664" s="178"/>
      <c r="S664" s="178"/>
      <c r="T664" s="178"/>
      <c r="U664" s="178"/>
      <c r="V664" s="178"/>
      <c r="W664" s="178"/>
      <c r="X664" s="178"/>
      <c r="Y664" s="178"/>
      <c r="Z664" s="178"/>
      <c r="AA664" s="178"/>
      <c r="AB664" s="178"/>
      <c r="AC664" s="178"/>
      <c r="AD664" s="178"/>
      <c r="AE664" s="178"/>
      <c r="AF664" s="178"/>
      <c r="AG664" s="178"/>
      <c r="AH664" s="178"/>
      <c r="AI664" s="178"/>
      <c r="AJ664" s="178"/>
      <c r="AK664" s="178"/>
      <c r="AL664" s="178"/>
      <c r="AM664" s="178"/>
      <c r="AN664" s="178"/>
      <c r="AO664" s="178"/>
      <c r="AP664" s="178"/>
      <c r="AQ664" s="178"/>
      <c r="AR664" s="178"/>
      <c r="AS664" s="178"/>
      <c r="AT664" s="178"/>
      <c r="AU664" s="178"/>
      <c r="AV664" s="178"/>
      <c r="AW664" s="178"/>
      <c r="AX664" s="178"/>
      <c r="AY664" s="178"/>
      <c r="AZ664" s="178"/>
      <c r="BA664" s="178"/>
      <c r="BB664" s="178"/>
      <c r="BC664" s="178"/>
    </row>
    <row r="665" ht="15.75" customHeight="1">
      <c r="A665" s="178"/>
      <c r="B665" s="178"/>
      <c r="C665" s="178"/>
      <c r="D665" s="178"/>
      <c r="E665" s="178"/>
      <c r="F665" s="178"/>
      <c r="G665" s="178"/>
      <c r="H665" s="178"/>
      <c r="I665" s="178"/>
      <c r="J665" s="178"/>
      <c r="K665" s="178"/>
      <c r="L665" s="178"/>
      <c r="M665" s="178"/>
      <c r="N665" s="178"/>
      <c r="O665" s="178"/>
      <c r="P665" s="178"/>
      <c r="Q665" s="178"/>
      <c r="R665" s="178"/>
      <c r="S665" s="178"/>
      <c r="T665" s="178"/>
      <c r="U665" s="178"/>
      <c r="V665" s="178"/>
      <c r="W665" s="178"/>
      <c r="X665" s="178"/>
      <c r="Y665" s="178"/>
      <c r="Z665" s="178"/>
      <c r="AA665" s="178"/>
      <c r="AB665" s="178"/>
      <c r="AC665" s="178"/>
      <c r="AD665" s="178"/>
      <c r="AE665" s="178"/>
      <c r="AF665" s="178"/>
      <c r="AG665" s="178"/>
      <c r="AH665" s="178"/>
      <c r="AI665" s="178"/>
      <c r="AJ665" s="178"/>
      <c r="AK665" s="178"/>
      <c r="AL665" s="178"/>
      <c r="AM665" s="178"/>
      <c r="AN665" s="178"/>
      <c r="AO665" s="178"/>
      <c r="AP665" s="178"/>
      <c r="AQ665" s="178"/>
      <c r="AR665" s="178"/>
      <c r="AS665" s="178"/>
      <c r="AT665" s="178"/>
      <c r="AU665" s="178"/>
      <c r="AV665" s="178"/>
      <c r="AW665" s="178"/>
      <c r="AX665" s="178"/>
      <c r="AY665" s="178"/>
      <c r="AZ665" s="178"/>
      <c r="BA665" s="178"/>
      <c r="BB665" s="178"/>
      <c r="BC665" s="178"/>
    </row>
    <row r="666" ht="15.75" customHeight="1">
      <c r="A666" s="178"/>
      <c r="B666" s="178"/>
      <c r="C666" s="178"/>
      <c r="D666" s="178"/>
      <c r="E666" s="178"/>
      <c r="F666" s="178"/>
      <c r="G666" s="178"/>
      <c r="H666" s="178"/>
      <c r="I666" s="178"/>
      <c r="J666" s="178"/>
      <c r="K666" s="178"/>
      <c r="L666" s="178"/>
      <c r="M666" s="178"/>
      <c r="N666" s="178"/>
      <c r="O666" s="178"/>
      <c r="P666" s="178"/>
      <c r="Q666" s="178"/>
      <c r="R666" s="178"/>
      <c r="S666" s="178"/>
      <c r="T666" s="178"/>
      <c r="U666" s="178"/>
      <c r="V666" s="178"/>
      <c r="W666" s="178"/>
      <c r="X666" s="178"/>
      <c r="Y666" s="178"/>
      <c r="Z666" s="178"/>
      <c r="AA666" s="178"/>
      <c r="AB666" s="178"/>
      <c r="AC666" s="178"/>
      <c r="AD666" s="178"/>
      <c r="AE666" s="178"/>
      <c r="AF666" s="178"/>
      <c r="AG666" s="178"/>
      <c r="AH666" s="178"/>
      <c r="AI666" s="178"/>
      <c r="AJ666" s="178"/>
      <c r="AK666" s="178"/>
      <c r="AL666" s="178"/>
      <c r="AM666" s="178"/>
      <c r="AN666" s="178"/>
      <c r="AO666" s="178"/>
      <c r="AP666" s="178"/>
      <c r="AQ666" s="178"/>
      <c r="AR666" s="178"/>
      <c r="AS666" s="178"/>
      <c r="AT666" s="178"/>
      <c r="AU666" s="178"/>
      <c r="AV666" s="178"/>
      <c r="AW666" s="178"/>
      <c r="AX666" s="178"/>
      <c r="AY666" s="178"/>
      <c r="AZ666" s="178"/>
      <c r="BA666" s="178"/>
      <c r="BB666" s="178"/>
      <c r="BC666" s="178"/>
    </row>
    <row r="667" ht="15.75" customHeight="1">
      <c r="A667" s="178"/>
      <c r="B667" s="178"/>
      <c r="C667" s="178"/>
      <c r="D667" s="178"/>
      <c r="E667" s="178"/>
      <c r="F667" s="178"/>
      <c r="G667" s="178"/>
      <c r="H667" s="178"/>
      <c r="I667" s="178"/>
      <c r="J667" s="178"/>
      <c r="K667" s="178"/>
      <c r="L667" s="178"/>
      <c r="M667" s="178"/>
      <c r="N667" s="178"/>
      <c r="O667" s="178"/>
      <c r="P667" s="178"/>
      <c r="Q667" s="178"/>
      <c r="R667" s="178"/>
      <c r="S667" s="178"/>
      <c r="T667" s="178"/>
      <c r="U667" s="178"/>
      <c r="V667" s="178"/>
      <c r="W667" s="178"/>
      <c r="X667" s="178"/>
      <c r="Y667" s="178"/>
      <c r="Z667" s="178"/>
      <c r="AA667" s="178"/>
      <c r="AB667" s="178"/>
      <c r="AC667" s="178"/>
      <c r="AD667" s="178"/>
      <c r="AE667" s="178"/>
      <c r="AF667" s="178"/>
      <c r="AG667" s="178"/>
      <c r="AH667" s="178"/>
      <c r="AI667" s="178"/>
      <c r="AJ667" s="178"/>
      <c r="AK667" s="178"/>
      <c r="AL667" s="178"/>
      <c r="AM667" s="178"/>
      <c r="AN667" s="178"/>
      <c r="AO667" s="178"/>
      <c r="AP667" s="178"/>
      <c r="AQ667" s="178"/>
      <c r="AR667" s="178"/>
      <c r="AS667" s="178"/>
      <c r="AT667" s="178"/>
      <c r="AU667" s="178"/>
      <c r="AV667" s="178"/>
      <c r="AW667" s="178"/>
      <c r="AX667" s="178"/>
      <c r="AY667" s="178"/>
      <c r="AZ667" s="178"/>
      <c r="BA667" s="178"/>
      <c r="BB667" s="178"/>
      <c r="BC667" s="178"/>
    </row>
    <row r="668" ht="15.75" customHeight="1">
      <c r="A668" s="178"/>
      <c r="B668" s="178"/>
      <c r="C668" s="178"/>
      <c r="D668" s="178"/>
      <c r="E668" s="178"/>
      <c r="F668" s="178"/>
      <c r="G668" s="178"/>
      <c r="H668" s="178"/>
      <c r="I668" s="178"/>
      <c r="J668" s="178"/>
      <c r="K668" s="178"/>
      <c r="L668" s="178"/>
      <c r="M668" s="178"/>
      <c r="N668" s="178"/>
      <c r="O668" s="178"/>
      <c r="P668" s="178"/>
      <c r="Q668" s="178"/>
      <c r="R668" s="178"/>
      <c r="S668" s="178"/>
      <c r="T668" s="178"/>
      <c r="U668" s="178"/>
      <c r="V668" s="178"/>
      <c r="W668" s="178"/>
      <c r="X668" s="178"/>
      <c r="Y668" s="178"/>
      <c r="Z668" s="178"/>
      <c r="AA668" s="178"/>
      <c r="AB668" s="178"/>
      <c r="AC668" s="178"/>
      <c r="AD668" s="178"/>
      <c r="AE668" s="178"/>
      <c r="AF668" s="178"/>
      <c r="AG668" s="178"/>
      <c r="AH668" s="178"/>
      <c r="AI668" s="178"/>
      <c r="AJ668" s="178"/>
      <c r="AK668" s="178"/>
      <c r="AL668" s="178"/>
      <c r="AM668" s="178"/>
      <c r="AN668" s="178"/>
      <c r="AO668" s="178"/>
      <c r="AP668" s="178"/>
      <c r="AQ668" s="178"/>
      <c r="AR668" s="178"/>
      <c r="AS668" s="178"/>
      <c r="AT668" s="178"/>
      <c r="AU668" s="178"/>
      <c r="AV668" s="178"/>
      <c r="AW668" s="178"/>
      <c r="AX668" s="178"/>
      <c r="AY668" s="178"/>
      <c r="AZ668" s="178"/>
      <c r="BA668" s="178"/>
      <c r="BB668" s="178"/>
      <c r="BC668" s="178"/>
    </row>
    <row r="669" ht="15.75" customHeight="1">
      <c r="A669" s="178"/>
      <c r="B669" s="178"/>
      <c r="C669" s="178"/>
      <c r="D669" s="178"/>
      <c r="E669" s="178"/>
      <c r="F669" s="178"/>
      <c r="G669" s="178"/>
      <c r="H669" s="178"/>
      <c r="I669" s="178"/>
      <c r="J669" s="178"/>
      <c r="K669" s="178"/>
      <c r="L669" s="178"/>
      <c r="M669" s="178"/>
      <c r="N669" s="178"/>
      <c r="O669" s="178"/>
      <c r="P669" s="178"/>
      <c r="Q669" s="178"/>
      <c r="R669" s="178"/>
      <c r="S669" s="178"/>
      <c r="T669" s="178"/>
      <c r="U669" s="178"/>
      <c r="V669" s="178"/>
      <c r="W669" s="178"/>
      <c r="X669" s="178"/>
      <c r="Y669" s="178"/>
      <c r="Z669" s="178"/>
      <c r="AA669" s="178"/>
      <c r="AB669" s="178"/>
      <c r="AC669" s="178"/>
      <c r="AD669" s="178"/>
      <c r="AE669" s="178"/>
      <c r="AF669" s="178"/>
      <c r="AG669" s="178"/>
      <c r="AH669" s="178"/>
      <c r="AI669" s="178"/>
      <c r="AJ669" s="178"/>
      <c r="AK669" s="178"/>
      <c r="AL669" s="178"/>
      <c r="AM669" s="178"/>
      <c r="AN669" s="178"/>
      <c r="AO669" s="178"/>
      <c r="AP669" s="178"/>
      <c r="AQ669" s="178"/>
      <c r="AR669" s="178"/>
      <c r="AS669" s="178"/>
      <c r="AT669" s="178"/>
      <c r="AU669" s="178"/>
      <c r="AV669" s="178"/>
      <c r="AW669" s="178"/>
      <c r="AX669" s="178"/>
      <c r="AY669" s="178"/>
      <c r="AZ669" s="178"/>
      <c r="BA669" s="178"/>
      <c r="BB669" s="178"/>
      <c r="BC669" s="178"/>
    </row>
    <row r="670" ht="15.75" customHeight="1">
      <c r="A670" s="178"/>
      <c r="B670" s="178"/>
      <c r="C670" s="178"/>
      <c r="D670" s="178"/>
      <c r="E670" s="178"/>
      <c r="F670" s="178"/>
      <c r="G670" s="178"/>
      <c r="H670" s="178"/>
      <c r="I670" s="178"/>
      <c r="J670" s="178"/>
      <c r="K670" s="178"/>
      <c r="L670" s="178"/>
      <c r="M670" s="178"/>
      <c r="N670" s="178"/>
      <c r="O670" s="178"/>
      <c r="P670" s="178"/>
      <c r="Q670" s="178"/>
      <c r="R670" s="178"/>
      <c r="S670" s="178"/>
      <c r="T670" s="178"/>
      <c r="U670" s="178"/>
      <c r="V670" s="178"/>
      <c r="W670" s="178"/>
      <c r="X670" s="178"/>
      <c r="Y670" s="178"/>
      <c r="Z670" s="178"/>
      <c r="AA670" s="178"/>
      <c r="AB670" s="178"/>
      <c r="AC670" s="178"/>
      <c r="AD670" s="178"/>
      <c r="AE670" s="178"/>
      <c r="AF670" s="178"/>
      <c r="AG670" s="178"/>
      <c r="AH670" s="178"/>
      <c r="AI670" s="178"/>
      <c r="AJ670" s="178"/>
      <c r="AK670" s="178"/>
      <c r="AL670" s="178"/>
      <c r="AM670" s="178"/>
      <c r="AN670" s="178"/>
      <c r="AO670" s="178"/>
      <c r="AP670" s="178"/>
      <c r="AQ670" s="178"/>
      <c r="AR670" s="178"/>
      <c r="AS670" s="178"/>
      <c r="AT670" s="178"/>
      <c r="AU670" s="178"/>
      <c r="AV670" s="178"/>
      <c r="AW670" s="178"/>
      <c r="AX670" s="178"/>
      <c r="AY670" s="178"/>
      <c r="AZ670" s="178"/>
      <c r="BA670" s="178"/>
      <c r="BB670" s="178"/>
      <c r="BC670" s="178"/>
    </row>
    <row r="671" ht="15.75" customHeight="1">
      <c r="A671" s="178"/>
      <c r="B671" s="178"/>
      <c r="C671" s="178"/>
      <c r="D671" s="178"/>
      <c r="E671" s="178"/>
      <c r="F671" s="178"/>
      <c r="G671" s="178"/>
      <c r="H671" s="178"/>
      <c r="I671" s="178"/>
      <c r="J671" s="178"/>
      <c r="K671" s="178"/>
      <c r="L671" s="178"/>
      <c r="M671" s="178"/>
      <c r="N671" s="178"/>
      <c r="O671" s="178"/>
      <c r="P671" s="178"/>
      <c r="Q671" s="178"/>
      <c r="R671" s="178"/>
      <c r="S671" s="178"/>
      <c r="T671" s="178"/>
      <c r="U671" s="178"/>
      <c r="V671" s="178"/>
      <c r="W671" s="178"/>
      <c r="X671" s="178"/>
      <c r="Y671" s="178"/>
      <c r="Z671" s="178"/>
      <c r="AA671" s="178"/>
      <c r="AB671" s="178"/>
      <c r="AC671" s="178"/>
      <c r="AD671" s="178"/>
      <c r="AE671" s="178"/>
      <c r="AF671" s="178"/>
      <c r="AG671" s="178"/>
      <c r="AH671" s="178"/>
      <c r="AI671" s="178"/>
      <c r="AJ671" s="178"/>
      <c r="AK671" s="178"/>
      <c r="AL671" s="178"/>
      <c r="AM671" s="178"/>
      <c r="AN671" s="178"/>
      <c r="AO671" s="178"/>
      <c r="AP671" s="178"/>
      <c r="AQ671" s="178"/>
      <c r="AR671" s="178"/>
      <c r="AS671" s="178"/>
      <c r="AT671" s="178"/>
      <c r="AU671" s="178"/>
      <c r="AV671" s="178"/>
      <c r="AW671" s="178"/>
      <c r="AX671" s="178"/>
      <c r="AY671" s="178"/>
      <c r="AZ671" s="178"/>
      <c r="BA671" s="178"/>
      <c r="BB671" s="178"/>
      <c r="BC671" s="178"/>
    </row>
    <row r="672" ht="15.75" customHeight="1">
      <c r="A672" s="178"/>
      <c r="B672" s="178"/>
      <c r="C672" s="178"/>
      <c r="D672" s="178"/>
      <c r="E672" s="178"/>
      <c r="F672" s="178"/>
      <c r="G672" s="178"/>
      <c r="H672" s="178"/>
      <c r="I672" s="178"/>
      <c r="J672" s="178"/>
      <c r="K672" s="178"/>
      <c r="L672" s="178"/>
      <c r="M672" s="178"/>
      <c r="N672" s="178"/>
      <c r="O672" s="178"/>
      <c r="P672" s="178"/>
      <c r="Q672" s="178"/>
      <c r="R672" s="178"/>
      <c r="S672" s="178"/>
      <c r="T672" s="178"/>
      <c r="U672" s="178"/>
      <c r="V672" s="178"/>
      <c r="W672" s="178"/>
      <c r="X672" s="178"/>
      <c r="Y672" s="178"/>
      <c r="Z672" s="178"/>
      <c r="AA672" s="178"/>
      <c r="AB672" s="178"/>
      <c r="AC672" s="178"/>
      <c r="AD672" s="178"/>
      <c r="AE672" s="178"/>
      <c r="AF672" s="178"/>
      <c r="AG672" s="178"/>
      <c r="AH672" s="178"/>
      <c r="AI672" s="178"/>
      <c r="AJ672" s="178"/>
      <c r="AK672" s="178"/>
      <c r="AL672" s="178"/>
      <c r="AM672" s="178"/>
      <c r="AN672" s="178"/>
      <c r="AO672" s="178"/>
      <c r="AP672" s="178"/>
      <c r="AQ672" s="178"/>
      <c r="AR672" s="178"/>
      <c r="AS672" s="178"/>
      <c r="AT672" s="178"/>
      <c r="AU672" s="178"/>
      <c r="AV672" s="178"/>
      <c r="AW672" s="178"/>
      <c r="AX672" s="178"/>
      <c r="AY672" s="178"/>
      <c r="AZ672" s="178"/>
      <c r="BA672" s="178"/>
      <c r="BB672" s="178"/>
      <c r="BC672" s="178"/>
    </row>
    <row r="673" ht="15.75" customHeight="1">
      <c r="A673" s="178"/>
      <c r="B673" s="178"/>
      <c r="C673" s="178"/>
      <c r="D673" s="178"/>
      <c r="E673" s="178"/>
      <c r="F673" s="178"/>
      <c r="G673" s="178"/>
      <c r="H673" s="178"/>
      <c r="I673" s="178"/>
      <c r="J673" s="178"/>
      <c r="K673" s="178"/>
      <c r="L673" s="178"/>
      <c r="M673" s="178"/>
      <c r="N673" s="178"/>
      <c r="O673" s="178"/>
      <c r="P673" s="178"/>
      <c r="Q673" s="178"/>
      <c r="R673" s="178"/>
      <c r="S673" s="178"/>
      <c r="T673" s="178"/>
      <c r="U673" s="178"/>
      <c r="V673" s="178"/>
      <c r="W673" s="178"/>
      <c r="X673" s="178"/>
      <c r="Y673" s="178"/>
      <c r="Z673" s="178"/>
      <c r="AA673" s="178"/>
      <c r="AB673" s="178"/>
      <c r="AC673" s="178"/>
      <c r="AD673" s="178"/>
      <c r="AE673" s="178"/>
      <c r="AF673" s="178"/>
      <c r="AG673" s="178"/>
      <c r="AH673" s="178"/>
      <c r="AI673" s="178"/>
      <c r="AJ673" s="178"/>
      <c r="AK673" s="178"/>
      <c r="AL673" s="178"/>
      <c r="AM673" s="178"/>
      <c r="AN673" s="178"/>
      <c r="AO673" s="178"/>
      <c r="AP673" s="178"/>
      <c r="AQ673" s="178"/>
      <c r="AR673" s="178"/>
      <c r="AS673" s="178"/>
      <c r="AT673" s="178"/>
      <c r="AU673" s="178"/>
      <c r="AV673" s="178"/>
      <c r="AW673" s="178"/>
      <c r="AX673" s="178"/>
      <c r="AY673" s="178"/>
      <c r="AZ673" s="178"/>
      <c r="BA673" s="178"/>
      <c r="BB673" s="178"/>
      <c r="BC673" s="178"/>
    </row>
    <row r="674" ht="15.75" customHeight="1">
      <c r="A674" s="178"/>
      <c r="B674" s="178"/>
      <c r="C674" s="178"/>
      <c r="D674" s="178"/>
      <c r="E674" s="178"/>
      <c r="F674" s="178"/>
      <c r="G674" s="178"/>
      <c r="H674" s="178"/>
      <c r="I674" s="178"/>
      <c r="J674" s="178"/>
      <c r="K674" s="178"/>
      <c r="L674" s="178"/>
      <c r="M674" s="178"/>
      <c r="N674" s="178"/>
      <c r="O674" s="178"/>
      <c r="P674" s="178"/>
      <c r="Q674" s="178"/>
      <c r="R674" s="178"/>
      <c r="S674" s="178"/>
      <c r="T674" s="178"/>
      <c r="U674" s="178"/>
      <c r="V674" s="178"/>
      <c r="W674" s="178"/>
      <c r="X674" s="178"/>
      <c r="Y674" s="178"/>
      <c r="Z674" s="178"/>
      <c r="AA674" s="178"/>
      <c r="AB674" s="178"/>
      <c r="AC674" s="178"/>
      <c r="AD674" s="178"/>
      <c r="AE674" s="178"/>
      <c r="AF674" s="178"/>
      <c r="AG674" s="178"/>
      <c r="AH674" s="178"/>
      <c r="AI674" s="178"/>
      <c r="AJ674" s="178"/>
      <c r="AK674" s="178"/>
      <c r="AL674" s="178"/>
      <c r="AM674" s="178"/>
      <c r="AN674" s="178"/>
      <c r="AO674" s="178"/>
      <c r="AP674" s="178"/>
      <c r="AQ674" s="178"/>
      <c r="AR674" s="178"/>
      <c r="AS674" s="178"/>
      <c r="AT674" s="178"/>
      <c r="AU674" s="178"/>
      <c r="AV674" s="178"/>
      <c r="AW674" s="178"/>
      <c r="AX674" s="178"/>
      <c r="AY674" s="178"/>
      <c r="AZ674" s="178"/>
      <c r="BA674" s="178"/>
      <c r="BB674" s="178"/>
      <c r="BC674" s="178"/>
    </row>
    <row r="675" ht="15.75" customHeight="1">
      <c r="A675" s="178"/>
      <c r="B675" s="178"/>
      <c r="C675" s="178"/>
      <c r="D675" s="178"/>
      <c r="E675" s="178"/>
      <c r="F675" s="178"/>
      <c r="G675" s="178"/>
      <c r="H675" s="178"/>
      <c r="I675" s="178"/>
      <c r="J675" s="178"/>
      <c r="K675" s="178"/>
      <c r="L675" s="178"/>
      <c r="M675" s="178"/>
      <c r="N675" s="178"/>
      <c r="O675" s="178"/>
      <c r="P675" s="178"/>
      <c r="Q675" s="178"/>
      <c r="R675" s="178"/>
      <c r="S675" s="178"/>
      <c r="T675" s="178"/>
      <c r="U675" s="178"/>
      <c r="V675" s="178"/>
      <c r="W675" s="178"/>
      <c r="X675" s="178"/>
      <c r="Y675" s="178"/>
      <c r="Z675" s="178"/>
      <c r="AA675" s="178"/>
      <c r="AB675" s="178"/>
      <c r="AC675" s="178"/>
      <c r="AD675" s="178"/>
      <c r="AE675" s="178"/>
      <c r="AF675" s="178"/>
      <c r="AG675" s="178"/>
      <c r="AH675" s="178"/>
      <c r="AI675" s="178"/>
      <c r="AJ675" s="178"/>
      <c r="AK675" s="178"/>
      <c r="AL675" s="178"/>
      <c r="AM675" s="178"/>
      <c r="AN675" s="178"/>
      <c r="AO675" s="178"/>
      <c r="AP675" s="178"/>
      <c r="AQ675" s="178"/>
      <c r="AR675" s="178"/>
      <c r="AS675" s="178"/>
      <c r="AT675" s="178"/>
      <c r="AU675" s="178"/>
      <c r="AV675" s="178"/>
      <c r="AW675" s="178"/>
      <c r="AX675" s="178"/>
      <c r="AY675" s="178"/>
      <c r="AZ675" s="178"/>
      <c r="BA675" s="178"/>
      <c r="BB675" s="178"/>
      <c r="BC675" s="178"/>
    </row>
    <row r="676" ht="15.75" customHeight="1">
      <c r="A676" s="178"/>
      <c r="B676" s="178"/>
      <c r="C676" s="178"/>
      <c r="D676" s="178"/>
      <c r="E676" s="178"/>
      <c r="F676" s="178"/>
      <c r="G676" s="178"/>
      <c r="H676" s="178"/>
      <c r="I676" s="178"/>
      <c r="J676" s="178"/>
      <c r="K676" s="178"/>
      <c r="L676" s="178"/>
      <c r="M676" s="178"/>
      <c r="N676" s="178"/>
      <c r="O676" s="178"/>
      <c r="P676" s="178"/>
      <c r="Q676" s="178"/>
      <c r="R676" s="178"/>
      <c r="S676" s="178"/>
      <c r="T676" s="178"/>
      <c r="U676" s="178"/>
      <c r="V676" s="178"/>
      <c r="W676" s="178"/>
      <c r="X676" s="178"/>
      <c r="Y676" s="178"/>
      <c r="Z676" s="178"/>
      <c r="AA676" s="178"/>
      <c r="AB676" s="178"/>
      <c r="AC676" s="178"/>
      <c r="AD676" s="178"/>
      <c r="AE676" s="178"/>
      <c r="AF676" s="178"/>
      <c r="AG676" s="178"/>
      <c r="AH676" s="178"/>
      <c r="AI676" s="178"/>
      <c r="AJ676" s="178"/>
      <c r="AK676" s="178"/>
      <c r="AL676" s="178"/>
      <c r="AM676" s="178"/>
      <c r="AN676" s="178"/>
      <c r="AO676" s="178"/>
      <c r="AP676" s="178"/>
      <c r="AQ676" s="178"/>
      <c r="AR676" s="178"/>
      <c r="AS676" s="178"/>
      <c r="AT676" s="178"/>
      <c r="AU676" s="178"/>
      <c r="AV676" s="178"/>
      <c r="AW676" s="178"/>
      <c r="AX676" s="178"/>
      <c r="AY676" s="178"/>
      <c r="AZ676" s="178"/>
      <c r="BA676" s="178"/>
      <c r="BB676" s="178"/>
      <c r="BC676" s="178"/>
    </row>
    <row r="677" ht="15.75" customHeight="1">
      <c r="A677" s="178"/>
      <c r="B677" s="178"/>
      <c r="C677" s="178"/>
      <c r="D677" s="178"/>
      <c r="E677" s="178"/>
      <c r="F677" s="178"/>
      <c r="G677" s="178"/>
      <c r="H677" s="178"/>
      <c r="I677" s="178"/>
      <c r="J677" s="178"/>
      <c r="K677" s="178"/>
      <c r="L677" s="178"/>
      <c r="M677" s="178"/>
      <c r="N677" s="178"/>
      <c r="O677" s="178"/>
      <c r="P677" s="178"/>
      <c r="Q677" s="178"/>
      <c r="R677" s="178"/>
      <c r="S677" s="178"/>
      <c r="T677" s="178"/>
      <c r="U677" s="178"/>
      <c r="V677" s="178"/>
      <c r="W677" s="178"/>
      <c r="X677" s="178"/>
      <c r="Y677" s="178"/>
      <c r="Z677" s="178"/>
      <c r="AA677" s="178"/>
      <c r="AB677" s="178"/>
      <c r="AC677" s="178"/>
      <c r="AD677" s="178"/>
      <c r="AE677" s="178"/>
      <c r="AF677" s="178"/>
      <c r="AG677" s="178"/>
      <c r="AH677" s="178"/>
      <c r="AI677" s="178"/>
      <c r="AJ677" s="178"/>
      <c r="AK677" s="178"/>
      <c r="AL677" s="178"/>
      <c r="AM677" s="178"/>
      <c r="AN677" s="178"/>
      <c r="AO677" s="178"/>
      <c r="AP677" s="178"/>
      <c r="AQ677" s="178"/>
      <c r="AR677" s="178"/>
      <c r="AS677" s="178"/>
      <c r="AT677" s="178"/>
      <c r="AU677" s="178"/>
      <c r="AV677" s="178"/>
      <c r="AW677" s="178"/>
      <c r="AX677" s="178"/>
      <c r="AY677" s="178"/>
      <c r="AZ677" s="178"/>
      <c r="BA677" s="178"/>
      <c r="BB677" s="178"/>
      <c r="BC677" s="178"/>
    </row>
    <row r="678" ht="15.75" customHeight="1">
      <c r="A678" s="178"/>
      <c r="B678" s="178"/>
      <c r="C678" s="178"/>
      <c r="D678" s="178"/>
      <c r="E678" s="178"/>
      <c r="F678" s="178"/>
      <c r="G678" s="178"/>
      <c r="H678" s="178"/>
      <c r="I678" s="178"/>
      <c r="J678" s="178"/>
      <c r="K678" s="178"/>
      <c r="L678" s="178"/>
      <c r="M678" s="178"/>
      <c r="N678" s="178"/>
      <c r="O678" s="178"/>
      <c r="P678" s="178"/>
      <c r="Q678" s="178"/>
      <c r="R678" s="178"/>
      <c r="S678" s="178"/>
      <c r="T678" s="178"/>
      <c r="U678" s="178"/>
      <c r="V678" s="178"/>
      <c r="W678" s="178"/>
      <c r="X678" s="178"/>
      <c r="Y678" s="178"/>
      <c r="Z678" s="178"/>
      <c r="AA678" s="178"/>
      <c r="AB678" s="178"/>
      <c r="AC678" s="178"/>
      <c r="AD678" s="178"/>
      <c r="AE678" s="178"/>
      <c r="AF678" s="178"/>
      <c r="AG678" s="178"/>
      <c r="AH678" s="178"/>
      <c r="AI678" s="178"/>
      <c r="AJ678" s="178"/>
      <c r="AK678" s="178"/>
      <c r="AL678" s="178"/>
      <c r="AM678" s="178"/>
      <c r="AN678" s="178"/>
      <c r="AO678" s="178"/>
      <c r="AP678" s="178"/>
      <c r="AQ678" s="178"/>
      <c r="AR678" s="178"/>
      <c r="AS678" s="178"/>
      <c r="AT678" s="178"/>
      <c r="AU678" s="178"/>
      <c r="AV678" s="178"/>
      <c r="AW678" s="178"/>
      <c r="AX678" s="178"/>
      <c r="AY678" s="178"/>
      <c r="AZ678" s="178"/>
      <c r="BA678" s="178"/>
      <c r="BB678" s="178"/>
      <c r="BC678" s="178"/>
    </row>
    <row r="679" ht="15.75" customHeight="1">
      <c r="A679" s="178"/>
      <c r="B679" s="178"/>
      <c r="C679" s="178"/>
      <c r="D679" s="178"/>
      <c r="E679" s="178"/>
      <c r="F679" s="178"/>
      <c r="G679" s="178"/>
      <c r="H679" s="178"/>
      <c r="I679" s="178"/>
      <c r="J679" s="178"/>
      <c r="K679" s="178"/>
      <c r="L679" s="178"/>
      <c r="M679" s="178"/>
      <c r="N679" s="178"/>
      <c r="O679" s="178"/>
      <c r="P679" s="178"/>
      <c r="Q679" s="178"/>
      <c r="R679" s="178"/>
      <c r="S679" s="178"/>
      <c r="T679" s="178"/>
      <c r="U679" s="178"/>
      <c r="V679" s="178"/>
      <c r="W679" s="178"/>
      <c r="X679" s="178"/>
      <c r="Y679" s="178"/>
      <c r="Z679" s="178"/>
      <c r="AA679" s="178"/>
      <c r="AB679" s="178"/>
      <c r="AC679" s="178"/>
      <c r="AD679" s="178"/>
      <c r="AE679" s="178"/>
      <c r="AF679" s="178"/>
      <c r="AG679" s="178"/>
      <c r="AH679" s="178"/>
      <c r="AI679" s="178"/>
      <c r="AJ679" s="178"/>
      <c r="AK679" s="178"/>
      <c r="AL679" s="178"/>
      <c r="AM679" s="178"/>
      <c r="AN679" s="178"/>
      <c r="AO679" s="178"/>
      <c r="AP679" s="178"/>
      <c r="AQ679" s="178"/>
      <c r="AR679" s="178"/>
      <c r="AS679" s="178"/>
      <c r="AT679" s="178"/>
      <c r="AU679" s="178"/>
      <c r="AV679" s="178"/>
      <c r="AW679" s="178"/>
      <c r="AX679" s="178"/>
      <c r="AY679" s="178"/>
      <c r="AZ679" s="178"/>
      <c r="BA679" s="178"/>
      <c r="BB679" s="178"/>
      <c r="BC679" s="178"/>
    </row>
    <row r="680" ht="15.75" customHeight="1">
      <c r="A680" s="178"/>
      <c r="B680" s="178"/>
      <c r="C680" s="178"/>
      <c r="D680" s="178"/>
      <c r="E680" s="178"/>
      <c r="F680" s="178"/>
      <c r="G680" s="178"/>
      <c r="H680" s="178"/>
      <c r="I680" s="178"/>
      <c r="J680" s="178"/>
      <c r="K680" s="178"/>
      <c r="L680" s="178"/>
      <c r="M680" s="178"/>
      <c r="N680" s="178"/>
      <c r="O680" s="178"/>
      <c r="P680" s="178"/>
      <c r="Q680" s="178"/>
      <c r="R680" s="178"/>
      <c r="S680" s="178"/>
      <c r="T680" s="178"/>
      <c r="U680" s="178"/>
      <c r="V680" s="178"/>
      <c r="W680" s="178"/>
      <c r="X680" s="178"/>
      <c r="Y680" s="178"/>
      <c r="Z680" s="178"/>
      <c r="AA680" s="178"/>
      <c r="AB680" s="178"/>
      <c r="AC680" s="178"/>
      <c r="AD680" s="178"/>
      <c r="AE680" s="178"/>
      <c r="AF680" s="178"/>
      <c r="AG680" s="178"/>
      <c r="AH680" s="178"/>
      <c r="AI680" s="178"/>
      <c r="AJ680" s="178"/>
      <c r="AK680" s="178"/>
      <c r="AL680" s="178"/>
      <c r="AM680" s="178"/>
      <c r="AN680" s="178"/>
      <c r="AO680" s="178"/>
      <c r="AP680" s="178"/>
      <c r="AQ680" s="178"/>
      <c r="AR680" s="178"/>
      <c r="AS680" s="178"/>
      <c r="AT680" s="178"/>
      <c r="AU680" s="178"/>
      <c r="AV680" s="178"/>
      <c r="AW680" s="178"/>
      <c r="AX680" s="178"/>
      <c r="AY680" s="178"/>
      <c r="AZ680" s="178"/>
      <c r="BA680" s="178"/>
      <c r="BB680" s="178"/>
      <c r="BC680" s="178"/>
    </row>
    <row r="681" ht="15.75" customHeight="1">
      <c r="A681" s="178"/>
      <c r="B681" s="178"/>
      <c r="C681" s="178"/>
      <c r="D681" s="178"/>
      <c r="E681" s="178"/>
      <c r="F681" s="178"/>
      <c r="G681" s="178"/>
      <c r="H681" s="178"/>
      <c r="I681" s="178"/>
      <c r="J681" s="178"/>
      <c r="K681" s="178"/>
      <c r="L681" s="178"/>
      <c r="M681" s="178"/>
      <c r="N681" s="178"/>
      <c r="O681" s="178"/>
      <c r="P681" s="178"/>
      <c r="Q681" s="178"/>
      <c r="R681" s="178"/>
      <c r="S681" s="178"/>
      <c r="T681" s="178"/>
      <c r="U681" s="178"/>
      <c r="V681" s="178"/>
      <c r="W681" s="178"/>
      <c r="X681" s="178"/>
      <c r="Y681" s="178"/>
      <c r="Z681" s="178"/>
      <c r="AA681" s="178"/>
      <c r="AB681" s="178"/>
      <c r="AC681" s="178"/>
      <c r="AD681" s="178"/>
      <c r="AE681" s="178"/>
      <c r="AF681" s="178"/>
      <c r="AG681" s="178"/>
      <c r="AH681" s="178"/>
      <c r="AI681" s="178"/>
      <c r="AJ681" s="178"/>
      <c r="AK681" s="178"/>
      <c r="AL681" s="178"/>
      <c r="AM681" s="178"/>
      <c r="AN681" s="178"/>
      <c r="AO681" s="178"/>
      <c r="AP681" s="178"/>
      <c r="AQ681" s="178"/>
      <c r="AR681" s="178"/>
      <c r="AS681" s="178"/>
      <c r="AT681" s="178"/>
      <c r="AU681" s="178"/>
      <c r="AV681" s="178"/>
      <c r="AW681" s="178"/>
      <c r="AX681" s="178"/>
      <c r="AY681" s="178"/>
      <c r="AZ681" s="178"/>
      <c r="BA681" s="178"/>
      <c r="BB681" s="178"/>
      <c r="BC681" s="178"/>
    </row>
    <row r="682" ht="15.75" customHeight="1">
      <c r="A682" s="178"/>
      <c r="B682" s="178"/>
      <c r="C682" s="178"/>
      <c r="D682" s="178"/>
      <c r="E682" s="178"/>
      <c r="F682" s="178"/>
      <c r="G682" s="178"/>
      <c r="H682" s="178"/>
      <c r="I682" s="178"/>
      <c r="J682" s="178"/>
      <c r="K682" s="178"/>
      <c r="L682" s="178"/>
      <c r="M682" s="178"/>
      <c r="N682" s="178"/>
      <c r="O682" s="178"/>
      <c r="P682" s="178"/>
      <c r="Q682" s="178"/>
      <c r="R682" s="178"/>
      <c r="S682" s="178"/>
      <c r="T682" s="178"/>
      <c r="U682" s="178"/>
      <c r="V682" s="178"/>
      <c r="W682" s="178"/>
      <c r="X682" s="178"/>
      <c r="Y682" s="178"/>
      <c r="Z682" s="178"/>
      <c r="AA682" s="178"/>
      <c r="AB682" s="178"/>
      <c r="AC682" s="178"/>
      <c r="AD682" s="178"/>
      <c r="AE682" s="178"/>
      <c r="AF682" s="178"/>
      <c r="AG682" s="178"/>
      <c r="AH682" s="178"/>
      <c r="AI682" s="178"/>
      <c r="AJ682" s="178"/>
      <c r="AK682" s="178"/>
      <c r="AL682" s="178"/>
      <c r="AM682" s="178"/>
      <c r="AN682" s="178"/>
      <c r="AO682" s="178"/>
      <c r="AP682" s="178"/>
      <c r="AQ682" s="178"/>
      <c r="AR682" s="178"/>
      <c r="AS682" s="178"/>
      <c r="AT682" s="178"/>
      <c r="AU682" s="178"/>
      <c r="AV682" s="178"/>
      <c r="AW682" s="178"/>
      <c r="AX682" s="178"/>
      <c r="AY682" s="178"/>
      <c r="AZ682" s="178"/>
      <c r="BA682" s="178"/>
      <c r="BB682" s="178"/>
      <c r="BC682" s="178"/>
    </row>
    <row r="683" ht="15.75" customHeight="1">
      <c r="A683" s="178"/>
      <c r="B683" s="178"/>
      <c r="C683" s="178"/>
      <c r="D683" s="178"/>
      <c r="E683" s="178"/>
      <c r="F683" s="178"/>
      <c r="G683" s="178"/>
      <c r="H683" s="178"/>
      <c r="I683" s="178"/>
      <c r="J683" s="178"/>
      <c r="K683" s="178"/>
      <c r="L683" s="178"/>
      <c r="M683" s="178"/>
      <c r="N683" s="178"/>
      <c r="O683" s="178"/>
      <c r="P683" s="178"/>
      <c r="Q683" s="178"/>
      <c r="R683" s="178"/>
      <c r="S683" s="178"/>
      <c r="T683" s="178"/>
      <c r="U683" s="178"/>
      <c r="V683" s="178"/>
      <c r="W683" s="178"/>
      <c r="X683" s="178"/>
      <c r="Y683" s="178"/>
      <c r="Z683" s="178"/>
      <c r="AA683" s="178"/>
      <c r="AB683" s="178"/>
      <c r="AC683" s="178"/>
      <c r="AD683" s="178"/>
      <c r="AE683" s="178"/>
      <c r="AF683" s="178"/>
      <c r="AG683" s="178"/>
      <c r="AH683" s="178"/>
      <c r="AI683" s="178"/>
      <c r="AJ683" s="178"/>
      <c r="AK683" s="178"/>
      <c r="AL683" s="178"/>
      <c r="AM683" s="178"/>
      <c r="AN683" s="178"/>
      <c r="AO683" s="178"/>
      <c r="AP683" s="178"/>
      <c r="AQ683" s="178"/>
      <c r="AR683" s="178"/>
      <c r="AS683" s="178"/>
      <c r="AT683" s="178"/>
      <c r="AU683" s="178"/>
      <c r="AV683" s="178"/>
      <c r="AW683" s="178"/>
      <c r="AX683" s="178"/>
      <c r="AY683" s="178"/>
      <c r="AZ683" s="178"/>
      <c r="BA683" s="178"/>
      <c r="BB683" s="178"/>
      <c r="BC683" s="178"/>
    </row>
    <row r="684" ht="15.75" customHeight="1">
      <c r="A684" s="178"/>
      <c r="B684" s="178"/>
      <c r="C684" s="178"/>
      <c r="D684" s="178"/>
      <c r="E684" s="178"/>
      <c r="F684" s="178"/>
      <c r="G684" s="178"/>
      <c r="H684" s="178"/>
      <c r="I684" s="178"/>
      <c r="J684" s="178"/>
      <c r="K684" s="178"/>
      <c r="L684" s="178"/>
      <c r="M684" s="178"/>
      <c r="N684" s="178"/>
      <c r="O684" s="178"/>
      <c r="P684" s="178"/>
      <c r="Q684" s="178"/>
      <c r="R684" s="178"/>
      <c r="S684" s="178"/>
      <c r="T684" s="178"/>
      <c r="U684" s="178"/>
      <c r="V684" s="178"/>
      <c r="W684" s="178"/>
      <c r="X684" s="178"/>
      <c r="Y684" s="178"/>
      <c r="Z684" s="178"/>
      <c r="AA684" s="178"/>
      <c r="AB684" s="178"/>
      <c r="AC684" s="178"/>
      <c r="AD684" s="178"/>
      <c r="AE684" s="178"/>
      <c r="AF684" s="178"/>
      <c r="AG684" s="178"/>
      <c r="AH684" s="178"/>
      <c r="AI684" s="178"/>
      <c r="AJ684" s="178"/>
      <c r="AK684" s="178"/>
      <c r="AL684" s="178"/>
      <c r="AM684" s="178"/>
      <c r="AN684" s="178"/>
      <c r="AO684" s="178"/>
      <c r="AP684" s="178"/>
      <c r="AQ684" s="178"/>
      <c r="AR684" s="178"/>
      <c r="AS684" s="178"/>
      <c r="AT684" s="178"/>
      <c r="AU684" s="178"/>
      <c r="AV684" s="178"/>
      <c r="AW684" s="178"/>
      <c r="AX684" s="178"/>
      <c r="AY684" s="178"/>
      <c r="AZ684" s="178"/>
      <c r="BA684" s="178"/>
      <c r="BB684" s="178"/>
      <c r="BC684" s="178"/>
    </row>
    <row r="685" ht="15.75" customHeight="1">
      <c r="A685" s="178"/>
      <c r="B685" s="178"/>
      <c r="C685" s="178"/>
      <c r="D685" s="178"/>
      <c r="E685" s="178"/>
      <c r="F685" s="178"/>
      <c r="G685" s="178"/>
      <c r="H685" s="178"/>
      <c r="I685" s="178"/>
      <c r="J685" s="178"/>
      <c r="K685" s="178"/>
      <c r="L685" s="178"/>
      <c r="M685" s="178"/>
      <c r="N685" s="178"/>
      <c r="O685" s="178"/>
      <c r="P685" s="178"/>
      <c r="Q685" s="178"/>
      <c r="R685" s="178"/>
      <c r="S685" s="178"/>
      <c r="T685" s="178"/>
      <c r="U685" s="178"/>
      <c r="V685" s="178"/>
      <c r="W685" s="178"/>
      <c r="X685" s="178"/>
      <c r="Y685" s="178"/>
      <c r="Z685" s="178"/>
      <c r="AA685" s="178"/>
      <c r="AB685" s="178"/>
      <c r="AC685" s="178"/>
      <c r="AD685" s="178"/>
      <c r="AE685" s="178"/>
      <c r="AF685" s="178"/>
      <c r="AG685" s="178"/>
      <c r="AH685" s="178"/>
      <c r="AI685" s="178"/>
      <c r="AJ685" s="178"/>
      <c r="AK685" s="178"/>
      <c r="AL685" s="178"/>
      <c r="AM685" s="178"/>
      <c r="AN685" s="178"/>
      <c r="AO685" s="178"/>
      <c r="AP685" s="178"/>
      <c r="AQ685" s="178"/>
      <c r="AR685" s="178"/>
      <c r="AS685" s="178"/>
      <c r="AT685" s="178"/>
      <c r="AU685" s="178"/>
      <c r="AV685" s="178"/>
      <c r="AW685" s="178"/>
      <c r="AX685" s="178"/>
      <c r="AY685" s="178"/>
      <c r="AZ685" s="178"/>
      <c r="BA685" s="178"/>
      <c r="BB685" s="178"/>
      <c r="BC685" s="178"/>
    </row>
    <row r="686" ht="15.75" customHeight="1">
      <c r="A686" s="178"/>
      <c r="B686" s="178"/>
      <c r="C686" s="178"/>
      <c r="D686" s="178"/>
      <c r="E686" s="178"/>
      <c r="F686" s="178"/>
      <c r="G686" s="178"/>
      <c r="H686" s="178"/>
      <c r="I686" s="178"/>
      <c r="J686" s="178"/>
      <c r="K686" s="178"/>
      <c r="L686" s="178"/>
      <c r="M686" s="178"/>
      <c r="N686" s="178"/>
      <c r="O686" s="178"/>
      <c r="P686" s="178"/>
      <c r="Q686" s="178"/>
      <c r="R686" s="178"/>
      <c r="S686" s="178"/>
      <c r="T686" s="178"/>
      <c r="U686" s="178"/>
      <c r="V686" s="178"/>
      <c r="W686" s="178"/>
      <c r="X686" s="178"/>
      <c r="Y686" s="178"/>
      <c r="Z686" s="178"/>
      <c r="AA686" s="178"/>
      <c r="AB686" s="178"/>
      <c r="AC686" s="178"/>
      <c r="AD686" s="178"/>
      <c r="AE686" s="178"/>
      <c r="AF686" s="178"/>
      <c r="AG686" s="178"/>
      <c r="AH686" s="178"/>
      <c r="AI686" s="178"/>
      <c r="AJ686" s="178"/>
      <c r="AK686" s="178"/>
      <c r="AL686" s="178"/>
      <c r="AM686" s="178"/>
      <c r="AN686" s="178"/>
      <c r="AO686" s="178"/>
      <c r="AP686" s="178"/>
      <c r="AQ686" s="178"/>
      <c r="AR686" s="178"/>
      <c r="AS686" s="178"/>
      <c r="AT686" s="178"/>
      <c r="AU686" s="178"/>
      <c r="AV686" s="178"/>
      <c r="AW686" s="178"/>
      <c r="AX686" s="178"/>
      <c r="AY686" s="178"/>
      <c r="AZ686" s="178"/>
      <c r="BA686" s="178"/>
      <c r="BB686" s="178"/>
      <c r="BC686" s="178"/>
    </row>
    <row r="687" ht="15.75" customHeight="1">
      <c r="A687" s="178"/>
      <c r="B687" s="178"/>
      <c r="C687" s="178"/>
      <c r="D687" s="178"/>
      <c r="E687" s="178"/>
      <c r="F687" s="178"/>
      <c r="G687" s="178"/>
      <c r="H687" s="178"/>
      <c r="I687" s="178"/>
      <c r="J687" s="178"/>
      <c r="K687" s="178"/>
      <c r="L687" s="178"/>
      <c r="M687" s="178"/>
      <c r="N687" s="178"/>
      <c r="O687" s="178"/>
      <c r="P687" s="178"/>
      <c r="Q687" s="178"/>
      <c r="R687" s="178"/>
      <c r="S687" s="178"/>
      <c r="T687" s="178"/>
      <c r="U687" s="178"/>
      <c r="V687" s="178"/>
      <c r="W687" s="178"/>
      <c r="X687" s="178"/>
      <c r="Y687" s="178"/>
      <c r="Z687" s="178"/>
      <c r="AA687" s="178"/>
      <c r="AB687" s="178"/>
      <c r="AC687" s="178"/>
      <c r="AD687" s="178"/>
      <c r="AE687" s="178"/>
      <c r="AF687" s="178"/>
      <c r="AG687" s="178"/>
      <c r="AH687" s="178"/>
      <c r="AI687" s="178"/>
      <c r="AJ687" s="178"/>
      <c r="AK687" s="178"/>
      <c r="AL687" s="178"/>
      <c r="AM687" s="178"/>
      <c r="AN687" s="178"/>
      <c r="AO687" s="178"/>
      <c r="AP687" s="178"/>
      <c r="AQ687" s="178"/>
      <c r="AR687" s="178"/>
      <c r="AS687" s="178"/>
      <c r="AT687" s="178"/>
      <c r="AU687" s="178"/>
      <c r="AV687" s="178"/>
      <c r="AW687" s="178"/>
      <c r="AX687" s="178"/>
      <c r="AY687" s="178"/>
      <c r="AZ687" s="178"/>
      <c r="BA687" s="178"/>
      <c r="BB687" s="178"/>
      <c r="BC687" s="178"/>
    </row>
    <row r="688" ht="15.75" customHeight="1">
      <c r="A688" s="178"/>
      <c r="B688" s="178"/>
      <c r="C688" s="178"/>
      <c r="D688" s="178"/>
      <c r="E688" s="178"/>
      <c r="F688" s="178"/>
      <c r="G688" s="178"/>
      <c r="H688" s="178"/>
      <c r="I688" s="178"/>
      <c r="J688" s="178"/>
      <c r="K688" s="178"/>
      <c r="L688" s="178"/>
      <c r="M688" s="178"/>
      <c r="N688" s="178"/>
      <c r="O688" s="178"/>
      <c r="P688" s="178"/>
      <c r="Q688" s="178"/>
      <c r="R688" s="178"/>
      <c r="S688" s="178"/>
      <c r="T688" s="178"/>
      <c r="U688" s="178"/>
      <c r="V688" s="178"/>
      <c r="W688" s="178"/>
      <c r="X688" s="178"/>
      <c r="Y688" s="178"/>
      <c r="Z688" s="178"/>
      <c r="AA688" s="178"/>
      <c r="AB688" s="178"/>
      <c r="AC688" s="178"/>
      <c r="AD688" s="178"/>
      <c r="AE688" s="178"/>
      <c r="AF688" s="178"/>
      <c r="AG688" s="178"/>
      <c r="AH688" s="178"/>
      <c r="AI688" s="178"/>
      <c r="AJ688" s="178"/>
      <c r="AK688" s="178"/>
      <c r="AL688" s="178"/>
      <c r="AM688" s="178"/>
      <c r="AN688" s="178"/>
      <c r="AO688" s="178"/>
      <c r="AP688" s="178"/>
      <c r="AQ688" s="178"/>
      <c r="AR688" s="178"/>
      <c r="AS688" s="178"/>
      <c r="AT688" s="178"/>
      <c r="AU688" s="178"/>
      <c r="AV688" s="178"/>
      <c r="AW688" s="178"/>
      <c r="AX688" s="178"/>
      <c r="AY688" s="178"/>
      <c r="AZ688" s="178"/>
      <c r="BA688" s="178"/>
      <c r="BB688" s="178"/>
      <c r="BC688" s="178"/>
    </row>
    <row r="689" ht="15.75" customHeight="1">
      <c r="A689" s="178"/>
      <c r="B689" s="178"/>
      <c r="C689" s="178"/>
      <c r="D689" s="178"/>
      <c r="E689" s="178"/>
      <c r="F689" s="178"/>
      <c r="G689" s="178"/>
      <c r="H689" s="178"/>
      <c r="I689" s="178"/>
      <c r="J689" s="178"/>
      <c r="K689" s="178"/>
      <c r="L689" s="178"/>
      <c r="M689" s="178"/>
      <c r="N689" s="178"/>
      <c r="O689" s="178"/>
      <c r="P689" s="178"/>
      <c r="Q689" s="178"/>
      <c r="R689" s="178"/>
      <c r="S689" s="178"/>
      <c r="T689" s="178"/>
      <c r="U689" s="178"/>
      <c r="V689" s="178"/>
      <c r="W689" s="178"/>
      <c r="X689" s="178"/>
      <c r="Y689" s="178"/>
      <c r="Z689" s="178"/>
      <c r="AA689" s="178"/>
      <c r="AB689" s="178"/>
      <c r="AC689" s="178"/>
      <c r="AD689" s="178"/>
      <c r="AE689" s="178"/>
      <c r="AF689" s="178"/>
      <c r="AG689" s="178"/>
      <c r="AH689" s="178"/>
      <c r="AI689" s="178"/>
      <c r="AJ689" s="178"/>
      <c r="AK689" s="178"/>
      <c r="AL689" s="178"/>
      <c r="AM689" s="178"/>
      <c r="AN689" s="178"/>
      <c r="AO689" s="178"/>
      <c r="AP689" s="178"/>
      <c r="AQ689" s="178"/>
      <c r="AR689" s="178"/>
      <c r="AS689" s="178"/>
      <c r="AT689" s="178"/>
      <c r="AU689" s="178"/>
      <c r="AV689" s="178"/>
      <c r="AW689" s="178"/>
      <c r="AX689" s="178"/>
      <c r="AY689" s="178"/>
      <c r="AZ689" s="178"/>
      <c r="BA689" s="178"/>
      <c r="BB689" s="178"/>
      <c r="BC689" s="178"/>
    </row>
    <row r="690" ht="15.75" customHeight="1">
      <c r="A690" s="178"/>
      <c r="B690" s="178"/>
      <c r="C690" s="178"/>
      <c r="D690" s="178"/>
      <c r="E690" s="178"/>
      <c r="F690" s="178"/>
      <c r="G690" s="178"/>
      <c r="H690" s="178"/>
      <c r="I690" s="178"/>
      <c r="J690" s="178"/>
      <c r="K690" s="178"/>
      <c r="L690" s="178"/>
      <c r="M690" s="178"/>
      <c r="N690" s="178"/>
      <c r="O690" s="178"/>
      <c r="P690" s="178"/>
      <c r="Q690" s="178"/>
      <c r="R690" s="178"/>
      <c r="S690" s="178"/>
      <c r="T690" s="178"/>
      <c r="U690" s="178"/>
      <c r="V690" s="178"/>
      <c r="W690" s="178"/>
      <c r="X690" s="178"/>
      <c r="Y690" s="178"/>
      <c r="Z690" s="178"/>
      <c r="AA690" s="178"/>
      <c r="AB690" s="178"/>
      <c r="AC690" s="178"/>
      <c r="AD690" s="178"/>
      <c r="AE690" s="178"/>
      <c r="AF690" s="178"/>
      <c r="AG690" s="178"/>
      <c r="AH690" s="178"/>
      <c r="AI690" s="178"/>
      <c r="AJ690" s="178"/>
      <c r="AK690" s="178"/>
      <c r="AL690" s="178"/>
      <c r="AM690" s="178"/>
      <c r="AN690" s="178"/>
      <c r="AO690" s="178"/>
      <c r="AP690" s="178"/>
      <c r="AQ690" s="178"/>
      <c r="AR690" s="178"/>
      <c r="AS690" s="178"/>
      <c r="AT690" s="178"/>
      <c r="AU690" s="178"/>
      <c r="AV690" s="178"/>
      <c r="AW690" s="178"/>
      <c r="AX690" s="178"/>
      <c r="AY690" s="178"/>
      <c r="AZ690" s="178"/>
      <c r="BA690" s="178"/>
      <c r="BB690" s="178"/>
      <c r="BC690" s="178"/>
    </row>
    <row r="691" ht="15.75" customHeight="1">
      <c r="A691" s="178"/>
      <c r="B691" s="178"/>
      <c r="C691" s="178"/>
      <c r="D691" s="178"/>
      <c r="E691" s="178"/>
      <c r="F691" s="178"/>
      <c r="G691" s="178"/>
      <c r="H691" s="178"/>
      <c r="I691" s="178"/>
      <c r="J691" s="178"/>
      <c r="K691" s="178"/>
      <c r="L691" s="178"/>
      <c r="M691" s="178"/>
      <c r="N691" s="178"/>
      <c r="O691" s="178"/>
      <c r="P691" s="178"/>
      <c r="Q691" s="178"/>
      <c r="R691" s="178"/>
      <c r="S691" s="178"/>
      <c r="T691" s="178"/>
      <c r="U691" s="178"/>
      <c r="V691" s="178"/>
      <c r="W691" s="178"/>
      <c r="X691" s="178"/>
      <c r="Y691" s="178"/>
      <c r="Z691" s="178"/>
      <c r="AA691" s="178"/>
      <c r="AB691" s="178"/>
      <c r="AC691" s="178"/>
      <c r="AD691" s="178"/>
      <c r="AE691" s="178"/>
      <c r="AF691" s="178"/>
      <c r="AG691" s="178"/>
      <c r="AH691" s="178"/>
      <c r="AI691" s="178"/>
      <c r="AJ691" s="178"/>
      <c r="AK691" s="178"/>
      <c r="AL691" s="178"/>
      <c r="AM691" s="178"/>
      <c r="AN691" s="178"/>
      <c r="AO691" s="178"/>
      <c r="AP691" s="178"/>
      <c r="AQ691" s="178"/>
      <c r="AR691" s="178"/>
      <c r="AS691" s="178"/>
      <c r="AT691" s="178"/>
      <c r="AU691" s="178"/>
      <c r="AV691" s="178"/>
      <c r="AW691" s="178"/>
      <c r="AX691" s="178"/>
      <c r="AY691" s="178"/>
      <c r="AZ691" s="178"/>
      <c r="BA691" s="178"/>
      <c r="BB691" s="178"/>
      <c r="BC691" s="178"/>
    </row>
    <row r="692" ht="15.75" customHeight="1">
      <c r="A692" s="178"/>
      <c r="B692" s="178"/>
      <c r="C692" s="178"/>
      <c r="D692" s="178"/>
      <c r="E692" s="178"/>
      <c r="F692" s="178"/>
      <c r="G692" s="178"/>
      <c r="H692" s="178"/>
      <c r="I692" s="178"/>
      <c r="J692" s="178"/>
      <c r="K692" s="178"/>
      <c r="L692" s="178"/>
      <c r="M692" s="178"/>
      <c r="N692" s="178"/>
      <c r="O692" s="178"/>
      <c r="P692" s="178"/>
      <c r="Q692" s="178"/>
      <c r="R692" s="178"/>
      <c r="S692" s="178"/>
      <c r="T692" s="178"/>
      <c r="U692" s="178"/>
      <c r="V692" s="178"/>
      <c r="W692" s="178"/>
      <c r="X692" s="178"/>
      <c r="Y692" s="178"/>
      <c r="Z692" s="178"/>
      <c r="AA692" s="178"/>
      <c r="AB692" s="178"/>
      <c r="AC692" s="178"/>
      <c r="AD692" s="178"/>
      <c r="AE692" s="178"/>
      <c r="AF692" s="178"/>
      <c r="AG692" s="178"/>
      <c r="AH692" s="178"/>
      <c r="AI692" s="178"/>
      <c r="AJ692" s="178"/>
      <c r="AK692" s="178"/>
      <c r="AL692" s="178"/>
      <c r="AM692" s="178"/>
      <c r="AN692" s="178"/>
      <c r="AO692" s="178"/>
      <c r="AP692" s="178"/>
      <c r="AQ692" s="178"/>
      <c r="AR692" s="178"/>
      <c r="AS692" s="178"/>
      <c r="AT692" s="178"/>
      <c r="AU692" s="178"/>
      <c r="AV692" s="178"/>
      <c r="AW692" s="178"/>
      <c r="AX692" s="178"/>
      <c r="AY692" s="178"/>
      <c r="AZ692" s="178"/>
      <c r="BA692" s="178"/>
      <c r="BB692" s="178"/>
      <c r="BC692" s="178"/>
    </row>
    <row r="693" ht="15.75" customHeight="1">
      <c r="A693" s="178"/>
      <c r="B693" s="178"/>
      <c r="C693" s="178"/>
      <c r="D693" s="178"/>
      <c r="E693" s="178"/>
      <c r="F693" s="178"/>
      <c r="G693" s="178"/>
      <c r="H693" s="178"/>
      <c r="I693" s="178"/>
      <c r="J693" s="178"/>
      <c r="K693" s="178"/>
      <c r="L693" s="178"/>
      <c r="M693" s="178"/>
      <c r="N693" s="178"/>
      <c r="O693" s="178"/>
      <c r="P693" s="178"/>
      <c r="Q693" s="178"/>
      <c r="R693" s="178"/>
      <c r="S693" s="178"/>
      <c r="T693" s="178"/>
      <c r="U693" s="178"/>
      <c r="V693" s="178"/>
      <c r="W693" s="178"/>
      <c r="X693" s="178"/>
      <c r="Y693" s="178"/>
      <c r="Z693" s="178"/>
      <c r="AA693" s="178"/>
      <c r="AB693" s="178"/>
      <c r="AC693" s="178"/>
      <c r="AD693" s="178"/>
      <c r="AE693" s="178"/>
      <c r="AF693" s="178"/>
      <c r="AG693" s="178"/>
      <c r="AH693" s="178"/>
      <c r="AI693" s="178"/>
      <c r="AJ693" s="178"/>
      <c r="AK693" s="178"/>
      <c r="AL693" s="178"/>
      <c r="AM693" s="178"/>
      <c r="AN693" s="178"/>
      <c r="AO693" s="178"/>
      <c r="AP693" s="178"/>
      <c r="AQ693" s="178"/>
      <c r="AR693" s="178"/>
      <c r="AS693" s="178"/>
      <c r="AT693" s="178"/>
      <c r="AU693" s="178"/>
      <c r="AV693" s="178"/>
      <c r="AW693" s="178"/>
      <c r="AX693" s="178"/>
      <c r="AY693" s="178"/>
      <c r="AZ693" s="178"/>
      <c r="BA693" s="178"/>
      <c r="BB693" s="178"/>
      <c r="BC693" s="178"/>
    </row>
    <row r="694" ht="15.75" customHeight="1">
      <c r="A694" s="178"/>
      <c r="B694" s="178"/>
      <c r="C694" s="178"/>
      <c r="D694" s="178"/>
      <c r="E694" s="178"/>
      <c r="F694" s="178"/>
      <c r="G694" s="178"/>
      <c r="H694" s="178"/>
      <c r="I694" s="178"/>
      <c r="J694" s="178"/>
      <c r="K694" s="178"/>
      <c r="L694" s="178"/>
      <c r="M694" s="178"/>
      <c r="N694" s="178"/>
      <c r="O694" s="178"/>
      <c r="P694" s="178"/>
      <c r="Q694" s="178"/>
      <c r="R694" s="178"/>
      <c r="S694" s="178"/>
      <c r="T694" s="178"/>
      <c r="U694" s="178"/>
      <c r="V694" s="178"/>
      <c r="W694" s="178"/>
      <c r="X694" s="178"/>
      <c r="Y694" s="178"/>
      <c r="Z694" s="178"/>
      <c r="AA694" s="178"/>
      <c r="AB694" s="178"/>
      <c r="AC694" s="178"/>
      <c r="AD694" s="178"/>
      <c r="AE694" s="178"/>
      <c r="AF694" s="178"/>
      <c r="AG694" s="178"/>
      <c r="AH694" s="178"/>
      <c r="AI694" s="178"/>
      <c r="AJ694" s="178"/>
      <c r="AK694" s="178"/>
      <c r="AL694" s="178"/>
      <c r="AM694" s="178"/>
      <c r="AN694" s="178"/>
      <c r="AO694" s="178"/>
      <c r="AP694" s="178"/>
      <c r="AQ694" s="178"/>
      <c r="AR694" s="178"/>
      <c r="AS694" s="178"/>
      <c r="AT694" s="178"/>
      <c r="AU694" s="178"/>
      <c r="AV694" s="178"/>
      <c r="AW694" s="178"/>
      <c r="AX694" s="178"/>
      <c r="AY694" s="178"/>
      <c r="AZ694" s="178"/>
      <c r="BA694" s="178"/>
      <c r="BB694" s="178"/>
      <c r="BC694" s="178"/>
    </row>
    <row r="695" ht="15.75" customHeight="1">
      <c r="A695" s="178"/>
      <c r="B695" s="178"/>
      <c r="C695" s="178"/>
      <c r="D695" s="178"/>
      <c r="E695" s="178"/>
      <c r="F695" s="178"/>
      <c r="G695" s="178"/>
      <c r="H695" s="178"/>
      <c r="I695" s="178"/>
      <c r="J695" s="178"/>
      <c r="K695" s="178"/>
      <c r="L695" s="178"/>
      <c r="M695" s="178"/>
      <c r="N695" s="178"/>
      <c r="O695" s="178"/>
      <c r="P695" s="178"/>
      <c r="Q695" s="178"/>
      <c r="R695" s="178"/>
      <c r="S695" s="178"/>
      <c r="T695" s="178"/>
      <c r="U695" s="178"/>
      <c r="V695" s="178"/>
      <c r="W695" s="178"/>
      <c r="X695" s="178"/>
      <c r="Y695" s="178"/>
      <c r="Z695" s="178"/>
      <c r="AA695" s="178"/>
      <c r="AB695" s="178"/>
      <c r="AC695" s="178"/>
      <c r="AD695" s="178"/>
      <c r="AE695" s="178"/>
      <c r="AF695" s="178"/>
      <c r="AG695" s="178"/>
      <c r="AH695" s="178"/>
      <c r="AI695" s="178"/>
      <c r="AJ695" s="178"/>
      <c r="AK695" s="178"/>
      <c r="AL695" s="178"/>
      <c r="AM695" s="178"/>
      <c r="AN695" s="178"/>
      <c r="AO695" s="178"/>
      <c r="AP695" s="178"/>
      <c r="AQ695" s="178"/>
      <c r="AR695" s="178"/>
      <c r="AS695" s="178"/>
      <c r="AT695" s="178"/>
      <c r="AU695" s="178"/>
      <c r="AV695" s="178"/>
      <c r="AW695" s="178"/>
      <c r="AX695" s="178"/>
      <c r="AY695" s="178"/>
      <c r="AZ695" s="178"/>
      <c r="BA695" s="178"/>
      <c r="BB695" s="178"/>
      <c r="BC695" s="178"/>
    </row>
    <row r="696" ht="15.75" customHeight="1">
      <c r="A696" s="178"/>
      <c r="B696" s="178"/>
      <c r="C696" s="178"/>
      <c r="D696" s="178"/>
      <c r="E696" s="178"/>
      <c r="F696" s="178"/>
      <c r="G696" s="178"/>
      <c r="H696" s="178"/>
      <c r="I696" s="178"/>
      <c r="J696" s="178"/>
      <c r="K696" s="178"/>
      <c r="L696" s="178"/>
      <c r="M696" s="178"/>
      <c r="N696" s="178"/>
      <c r="O696" s="178"/>
      <c r="P696" s="178"/>
      <c r="Q696" s="178"/>
      <c r="R696" s="178"/>
      <c r="S696" s="178"/>
      <c r="T696" s="178"/>
      <c r="U696" s="178"/>
      <c r="V696" s="178"/>
      <c r="W696" s="178"/>
      <c r="X696" s="178"/>
      <c r="Y696" s="178"/>
      <c r="Z696" s="178"/>
      <c r="AA696" s="178"/>
      <c r="AB696" s="178"/>
      <c r="AC696" s="178"/>
      <c r="AD696" s="178"/>
      <c r="AE696" s="178"/>
      <c r="AF696" s="178"/>
      <c r="AG696" s="178"/>
      <c r="AH696" s="178"/>
      <c r="AI696" s="178"/>
      <c r="AJ696" s="178"/>
      <c r="AK696" s="178"/>
      <c r="AL696" s="178"/>
      <c r="AM696" s="178"/>
      <c r="AN696" s="178"/>
      <c r="AO696" s="178"/>
      <c r="AP696" s="178"/>
      <c r="AQ696" s="178"/>
      <c r="AR696" s="178"/>
      <c r="AS696" s="178"/>
      <c r="AT696" s="178"/>
      <c r="AU696" s="178"/>
      <c r="AV696" s="178"/>
      <c r="AW696" s="178"/>
      <c r="AX696" s="178"/>
      <c r="AY696" s="178"/>
      <c r="AZ696" s="178"/>
      <c r="BA696" s="178"/>
      <c r="BB696" s="178"/>
      <c r="BC696" s="178"/>
    </row>
    <row r="697" ht="15.75" customHeight="1">
      <c r="A697" s="178"/>
      <c r="B697" s="178"/>
      <c r="C697" s="178"/>
      <c r="D697" s="178"/>
      <c r="E697" s="178"/>
      <c r="F697" s="178"/>
      <c r="G697" s="178"/>
      <c r="H697" s="178"/>
      <c r="I697" s="178"/>
      <c r="J697" s="178"/>
      <c r="K697" s="178"/>
      <c r="L697" s="178"/>
      <c r="M697" s="178"/>
      <c r="N697" s="178"/>
      <c r="O697" s="178"/>
      <c r="P697" s="178"/>
      <c r="Q697" s="178"/>
      <c r="R697" s="178"/>
      <c r="S697" s="178"/>
      <c r="T697" s="178"/>
      <c r="U697" s="178"/>
      <c r="V697" s="178"/>
      <c r="W697" s="178"/>
      <c r="X697" s="178"/>
      <c r="Y697" s="178"/>
      <c r="Z697" s="178"/>
      <c r="AA697" s="178"/>
      <c r="AB697" s="178"/>
      <c r="AC697" s="178"/>
      <c r="AD697" s="178"/>
      <c r="AE697" s="178"/>
      <c r="AF697" s="178"/>
      <c r="AG697" s="178"/>
      <c r="AH697" s="178"/>
      <c r="AI697" s="178"/>
      <c r="AJ697" s="178"/>
      <c r="AK697" s="178"/>
      <c r="AL697" s="178"/>
      <c r="AM697" s="178"/>
      <c r="AN697" s="178"/>
      <c r="AO697" s="178"/>
      <c r="AP697" s="178"/>
      <c r="AQ697" s="178"/>
      <c r="AR697" s="178"/>
      <c r="AS697" s="178"/>
      <c r="AT697" s="178"/>
      <c r="AU697" s="178"/>
      <c r="AV697" s="178"/>
      <c r="AW697" s="178"/>
      <c r="AX697" s="178"/>
      <c r="AY697" s="178"/>
      <c r="AZ697" s="178"/>
      <c r="BA697" s="178"/>
      <c r="BB697" s="178"/>
      <c r="BC697" s="178"/>
    </row>
    <row r="698" ht="15.75" customHeight="1">
      <c r="A698" s="178"/>
      <c r="B698" s="178"/>
      <c r="C698" s="178"/>
      <c r="D698" s="178"/>
      <c r="E698" s="178"/>
      <c r="F698" s="178"/>
      <c r="G698" s="178"/>
      <c r="H698" s="178"/>
      <c r="I698" s="178"/>
      <c r="J698" s="178"/>
      <c r="K698" s="178"/>
      <c r="L698" s="178"/>
      <c r="M698" s="178"/>
      <c r="N698" s="178"/>
      <c r="O698" s="178"/>
      <c r="P698" s="178"/>
      <c r="Q698" s="178"/>
      <c r="R698" s="178"/>
      <c r="S698" s="178"/>
      <c r="T698" s="178"/>
      <c r="U698" s="178"/>
      <c r="V698" s="178"/>
      <c r="W698" s="178"/>
      <c r="X698" s="178"/>
      <c r="Y698" s="178"/>
      <c r="Z698" s="178"/>
      <c r="AA698" s="178"/>
      <c r="AB698" s="178"/>
      <c r="AC698" s="178"/>
      <c r="AD698" s="178"/>
      <c r="AE698" s="178"/>
      <c r="AF698" s="178"/>
      <c r="AG698" s="178"/>
      <c r="AH698" s="178"/>
      <c r="AI698" s="178"/>
      <c r="AJ698" s="178"/>
      <c r="AK698" s="178"/>
      <c r="AL698" s="178"/>
      <c r="AM698" s="178"/>
      <c r="AN698" s="178"/>
      <c r="AO698" s="178"/>
      <c r="AP698" s="178"/>
      <c r="AQ698" s="178"/>
      <c r="AR698" s="178"/>
      <c r="AS698" s="178"/>
      <c r="AT698" s="178"/>
      <c r="AU698" s="178"/>
      <c r="AV698" s="178"/>
      <c r="AW698" s="178"/>
      <c r="AX698" s="178"/>
      <c r="AY698" s="178"/>
      <c r="AZ698" s="178"/>
      <c r="BA698" s="178"/>
      <c r="BB698" s="178"/>
      <c r="BC698" s="178"/>
    </row>
    <row r="699" ht="15.75" customHeight="1">
      <c r="A699" s="178"/>
      <c r="B699" s="178"/>
      <c r="C699" s="178"/>
      <c r="D699" s="178"/>
      <c r="E699" s="178"/>
      <c r="F699" s="178"/>
      <c r="G699" s="178"/>
      <c r="H699" s="178"/>
      <c r="I699" s="178"/>
      <c r="J699" s="178"/>
      <c r="K699" s="178"/>
      <c r="L699" s="178"/>
      <c r="M699" s="178"/>
      <c r="N699" s="178"/>
      <c r="O699" s="178"/>
      <c r="P699" s="178"/>
      <c r="Q699" s="178"/>
      <c r="R699" s="178"/>
      <c r="S699" s="178"/>
      <c r="T699" s="178"/>
      <c r="U699" s="178"/>
      <c r="V699" s="178"/>
      <c r="W699" s="178"/>
      <c r="X699" s="178"/>
      <c r="Y699" s="178"/>
      <c r="Z699" s="178"/>
      <c r="AA699" s="178"/>
      <c r="AB699" s="178"/>
      <c r="AC699" s="178"/>
      <c r="AD699" s="178"/>
      <c r="AE699" s="178"/>
      <c r="AF699" s="178"/>
      <c r="AG699" s="178"/>
      <c r="AH699" s="178"/>
      <c r="AI699" s="178"/>
      <c r="AJ699" s="178"/>
      <c r="AK699" s="178"/>
      <c r="AL699" s="178"/>
      <c r="AM699" s="178"/>
      <c r="AN699" s="178"/>
      <c r="AO699" s="178"/>
      <c r="AP699" s="178"/>
      <c r="AQ699" s="178"/>
      <c r="AR699" s="178"/>
      <c r="AS699" s="178"/>
      <c r="AT699" s="178"/>
      <c r="AU699" s="178"/>
      <c r="AV699" s="178"/>
      <c r="AW699" s="178"/>
      <c r="AX699" s="178"/>
      <c r="AY699" s="178"/>
      <c r="AZ699" s="178"/>
      <c r="BA699" s="178"/>
      <c r="BB699" s="178"/>
      <c r="BC699" s="178"/>
    </row>
    <row r="700" ht="15.75" customHeight="1">
      <c r="A700" s="178"/>
      <c r="B700" s="178"/>
      <c r="C700" s="178"/>
      <c r="D700" s="178"/>
      <c r="E700" s="178"/>
      <c r="F700" s="178"/>
      <c r="G700" s="178"/>
      <c r="H700" s="178"/>
      <c r="I700" s="178"/>
      <c r="J700" s="178"/>
      <c r="K700" s="178"/>
      <c r="L700" s="178"/>
      <c r="M700" s="178"/>
      <c r="N700" s="178"/>
      <c r="O700" s="178"/>
      <c r="P700" s="178"/>
      <c r="Q700" s="178"/>
      <c r="R700" s="178"/>
      <c r="S700" s="178"/>
      <c r="T700" s="178"/>
      <c r="U700" s="178"/>
      <c r="V700" s="178"/>
      <c r="W700" s="178"/>
      <c r="X700" s="178"/>
      <c r="Y700" s="178"/>
      <c r="Z700" s="178"/>
      <c r="AA700" s="178"/>
      <c r="AB700" s="178"/>
      <c r="AC700" s="178"/>
      <c r="AD700" s="178"/>
      <c r="AE700" s="178"/>
      <c r="AF700" s="178"/>
      <c r="AG700" s="178"/>
      <c r="AH700" s="178"/>
      <c r="AI700" s="178"/>
      <c r="AJ700" s="178"/>
      <c r="AK700" s="178"/>
      <c r="AL700" s="178"/>
      <c r="AM700" s="178"/>
      <c r="AN700" s="178"/>
      <c r="AO700" s="178"/>
      <c r="AP700" s="178"/>
      <c r="AQ700" s="178"/>
      <c r="AR700" s="178"/>
      <c r="AS700" s="178"/>
      <c r="AT700" s="178"/>
      <c r="AU700" s="178"/>
      <c r="AV700" s="178"/>
      <c r="AW700" s="178"/>
      <c r="AX700" s="178"/>
      <c r="AY700" s="178"/>
      <c r="AZ700" s="178"/>
      <c r="BA700" s="178"/>
      <c r="BB700" s="178"/>
      <c r="BC700" s="178"/>
    </row>
    <row r="701" ht="15.75" customHeight="1">
      <c r="A701" s="178"/>
      <c r="B701" s="178"/>
      <c r="C701" s="178"/>
      <c r="D701" s="178"/>
      <c r="E701" s="178"/>
      <c r="F701" s="178"/>
      <c r="G701" s="178"/>
      <c r="H701" s="178"/>
      <c r="I701" s="178"/>
      <c r="J701" s="178"/>
      <c r="K701" s="178"/>
      <c r="L701" s="178"/>
      <c r="M701" s="178"/>
      <c r="N701" s="178"/>
      <c r="O701" s="178"/>
      <c r="P701" s="178"/>
      <c r="Q701" s="178"/>
      <c r="R701" s="178"/>
      <c r="S701" s="178"/>
      <c r="T701" s="178"/>
      <c r="U701" s="178"/>
      <c r="V701" s="178"/>
      <c r="W701" s="178"/>
      <c r="X701" s="178"/>
      <c r="Y701" s="178"/>
      <c r="Z701" s="178"/>
      <c r="AA701" s="178"/>
      <c r="AB701" s="178"/>
      <c r="AC701" s="178"/>
      <c r="AD701" s="178"/>
      <c r="AE701" s="178"/>
      <c r="AF701" s="178"/>
      <c r="AG701" s="178"/>
      <c r="AH701" s="178"/>
      <c r="AI701" s="178"/>
      <c r="AJ701" s="178"/>
      <c r="AK701" s="178"/>
      <c r="AL701" s="178"/>
      <c r="AM701" s="178"/>
      <c r="AN701" s="178"/>
      <c r="AO701" s="178"/>
      <c r="AP701" s="178"/>
      <c r="AQ701" s="178"/>
      <c r="AR701" s="178"/>
      <c r="AS701" s="178"/>
      <c r="AT701" s="178"/>
      <c r="AU701" s="178"/>
      <c r="AV701" s="178"/>
      <c r="AW701" s="178"/>
      <c r="AX701" s="178"/>
      <c r="AY701" s="178"/>
      <c r="AZ701" s="178"/>
      <c r="BA701" s="178"/>
      <c r="BB701" s="178"/>
      <c r="BC701" s="178"/>
    </row>
    <row r="702" ht="15.75" customHeight="1">
      <c r="A702" s="178"/>
      <c r="B702" s="178"/>
      <c r="C702" s="178"/>
      <c r="D702" s="178"/>
      <c r="E702" s="178"/>
      <c r="F702" s="178"/>
      <c r="G702" s="178"/>
      <c r="H702" s="178"/>
      <c r="I702" s="178"/>
      <c r="J702" s="178"/>
      <c r="K702" s="178"/>
      <c r="L702" s="178"/>
      <c r="M702" s="178"/>
      <c r="N702" s="178"/>
      <c r="O702" s="178"/>
      <c r="P702" s="178"/>
      <c r="Q702" s="178"/>
      <c r="R702" s="178"/>
      <c r="S702" s="178"/>
      <c r="T702" s="178"/>
      <c r="U702" s="178"/>
      <c r="V702" s="178"/>
      <c r="W702" s="178"/>
      <c r="X702" s="178"/>
      <c r="Y702" s="178"/>
      <c r="Z702" s="178"/>
      <c r="AA702" s="178"/>
      <c r="AB702" s="178"/>
      <c r="AC702" s="178"/>
      <c r="AD702" s="178"/>
      <c r="AE702" s="178"/>
      <c r="AF702" s="178"/>
      <c r="AG702" s="178"/>
      <c r="AH702" s="178"/>
      <c r="AI702" s="178"/>
      <c r="AJ702" s="178"/>
      <c r="AK702" s="178"/>
      <c r="AL702" s="178"/>
      <c r="AM702" s="178"/>
      <c r="AN702" s="178"/>
      <c r="AO702" s="178"/>
      <c r="AP702" s="178"/>
      <c r="AQ702" s="178"/>
      <c r="AR702" s="178"/>
      <c r="AS702" s="178"/>
      <c r="AT702" s="178"/>
      <c r="AU702" s="178"/>
      <c r="AV702" s="178"/>
      <c r="AW702" s="178"/>
      <c r="AX702" s="178"/>
      <c r="AY702" s="178"/>
      <c r="AZ702" s="178"/>
      <c r="BA702" s="178"/>
      <c r="BB702" s="178"/>
      <c r="BC702" s="178"/>
    </row>
    <row r="703" ht="15.75" customHeight="1">
      <c r="A703" s="178"/>
      <c r="B703" s="178"/>
      <c r="C703" s="178"/>
      <c r="D703" s="178"/>
      <c r="E703" s="178"/>
      <c r="F703" s="178"/>
      <c r="G703" s="178"/>
      <c r="H703" s="178"/>
      <c r="I703" s="178"/>
      <c r="J703" s="178"/>
      <c r="K703" s="178"/>
      <c r="L703" s="178"/>
      <c r="M703" s="178"/>
      <c r="N703" s="178"/>
      <c r="O703" s="178"/>
      <c r="P703" s="178"/>
      <c r="Q703" s="178"/>
      <c r="R703" s="178"/>
      <c r="S703" s="178"/>
      <c r="T703" s="178"/>
      <c r="U703" s="178"/>
      <c r="V703" s="178"/>
      <c r="W703" s="178"/>
      <c r="X703" s="178"/>
      <c r="Y703" s="178"/>
      <c r="Z703" s="178"/>
      <c r="AA703" s="178"/>
      <c r="AB703" s="178"/>
      <c r="AC703" s="178"/>
      <c r="AD703" s="178"/>
      <c r="AE703" s="178"/>
      <c r="AF703" s="178"/>
      <c r="AG703" s="178"/>
      <c r="AH703" s="178"/>
      <c r="AI703" s="178"/>
      <c r="AJ703" s="178"/>
      <c r="AK703" s="178"/>
      <c r="AL703" s="178"/>
      <c r="AM703" s="178"/>
      <c r="AN703" s="178"/>
      <c r="AO703" s="178"/>
      <c r="AP703" s="178"/>
      <c r="AQ703" s="178"/>
      <c r="AR703" s="178"/>
      <c r="AS703" s="178"/>
      <c r="AT703" s="178"/>
      <c r="AU703" s="178"/>
      <c r="AV703" s="178"/>
      <c r="AW703" s="178"/>
      <c r="AX703" s="178"/>
      <c r="AY703" s="178"/>
      <c r="AZ703" s="178"/>
      <c r="BA703" s="178"/>
      <c r="BB703" s="178"/>
      <c r="BC703" s="178"/>
    </row>
    <row r="704" ht="15.75" customHeight="1">
      <c r="A704" s="178"/>
      <c r="B704" s="178"/>
      <c r="C704" s="178"/>
      <c r="D704" s="178"/>
      <c r="E704" s="178"/>
      <c r="F704" s="178"/>
      <c r="G704" s="178"/>
      <c r="H704" s="178"/>
      <c r="I704" s="178"/>
      <c r="J704" s="178"/>
      <c r="K704" s="178"/>
      <c r="L704" s="178"/>
      <c r="M704" s="178"/>
      <c r="N704" s="178"/>
      <c r="O704" s="178"/>
      <c r="P704" s="178"/>
      <c r="Q704" s="178"/>
      <c r="R704" s="178"/>
      <c r="S704" s="178"/>
      <c r="T704" s="178"/>
      <c r="U704" s="178"/>
      <c r="V704" s="178"/>
      <c r="W704" s="178"/>
      <c r="X704" s="178"/>
      <c r="Y704" s="178"/>
      <c r="Z704" s="178"/>
      <c r="AA704" s="178"/>
      <c r="AB704" s="178"/>
      <c r="AC704" s="178"/>
      <c r="AD704" s="178"/>
      <c r="AE704" s="178"/>
      <c r="AF704" s="178"/>
      <c r="AG704" s="178"/>
      <c r="AH704" s="178"/>
      <c r="AI704" s="178"/>
      <c r="AJ704" s="178"/>
      <c r="AK704" s="178"/>
      <c r="AL704" s="178"/>
      <c r="AM704" s="178"/>
      <c r="AN704" s="178"/>
      <c r="AO704" s="178"/>
      <c r="AP704" s="178"/>
      <c r="AQ704" s="178"/>
      <c r="AR704" s="178"/>
      <c r="AS704" s="178"/>
      <c r="AT704" s="178"/>
      <c r="AU704" s="178"/>
      <c r="AV704" s="178"/>
      <c r="AW704" s="178"/>
      <c r="AX704" s="178"/>
      <c r="AY704" s="178"/>
      <c r="AZ704" s="178"/>
      <c r="BA704" s="178"/>
      <c r="BB704" s="178"/>
      <c r="BC704" s="178"/>
    </row>
    <row r="705" ht="15.75" customHeight="1">
      <c r="A705" s="178"/>
      <c r="B705" s="178"/>
      <c r="C705" s="178"/>
      <c r="D705" s="178"/>
      <c r="E705" s="178"/>
      <c r="F705" s="178"/>
      <c r="G705" s="178"/>
      <c r="H705" s="178"/>
      <c r="I705" s="178"/>
      <c r="J705" s="178"/>
      <c r="K705" s="178"/>
      <c r="L705" s="178"/>
      <c r="M705" s="178"/>
      <c r="N705" s="178"/>
      <c r="O705" s="178"/>
      <c r="P705" s="178"/>
      <c r="Q705" s="178"/>
      <c r="R705" s="178"/>
      <c r="S705" s="178"/>
      <c r="T705" s="178"/>
      <c r="U705" s="178"/>
      <c r="V705" s="178"/>
      <c r="W705" s="178"/>
      <c r="X705" s="178"/>
      <c r="Y705" s="178"/>
      <c r="Z705" s="178"/>
      <c r="AA705" s="178"/>
      <c r="AB705" s="178"/>
      <c r="AC705" s="178"/>
      <c r="AD705" s="178"/>
      <c r="AE705" s="178"/>
      <c r="AF705" s="178"/>
      <c r="AG705" s="178"/>
      <c r="AH705" s="178"/>
      <c r="AI705" s="178"/>
      <c r="AJ705" s="178"/>
      <c r="AK705" s="178"/>
      <c r="AL705" s="178"/>
      <c r="AM705" s="178"/>
      <c r="AN705" s="178"/>
      <c r="AO705" s="178"/>
      <c r="AP705" s="178"/>
      <c r="AQ705" s="178"/>
      <c r="AR705" s="178"/>
      <c r="AS705" s="178"/>
      <c r="AT705" s="178"/>
      <c r="AU705" s="178"/>
      <c r="AV705" s="178"/>
      <c r="AW705" s="178"/>
      <c r="AX705" s="178"/>
      <c r="AY705" s="178"/>
      <c r="AZ705" s="178"/>
      <c r="BA705" s="178"/>
      <c r="BB705" s="178"/>
      <c r="BC705" s="178"/>
    </row>
    <row r="706" ht="15.75" customHeight="1">
      <c r="A706" s="178"/>
      <c r="B706" s="178"/>
      <c r="C706" s="178"/>
      <c r="D706" s="178"/>
      <c r="E706" s="178"/>
      <c r="F706" s="178"/>
      <c r="G706" s="178"/>
      <c r="H706" s="178"/>
      <c r="I706" s="178"/>
      <c r="J706" s="178"/>
      <c r="K706" s="178"/>
      <c r="L706" s="178"/>
      <c r="M706" s="178"/>
      <c r="N706" s="178"/>
      <c r="O706" s="178"/>
      <c r="P706" s="178"/>
      <c r="Q706" s="178"/>
      <c r="R706" s="178"/>
      <c r="S706" s="178"/>
      <c r="T706" s="178"/>
      <c r="U706" s="178"/>
      <c r="V706" s="178"/>
      <c r="W706" s="178"/>
      <c r="X706" s="178"/>
      <c r="Y706" s="178"/>
      <c r="Z706" s="178"/>
      <c r="AA706" s="178"/>
      <c r="AB706" s="178"/>
      <c r="AC706" s="178"/>
      <c r="AD706" s="178"/>
      <c r="AE706" s="178"/>
      <c r="AF706" s="178"/>
      <c r="AG706" s="178"/>
      <c r="AH706" s="178"/>
      <c r="AI706" s="178"/>
      <c r="AJ706" s="178"/>
      <c r="AK706" s="178"/>
      <c r="AL706" s="178"/>
      <c r="AM706" s="178"/>
      <c r="AN706" s="178"/>
      <c r="AO706" s="178"/>
      <c r="AP706" s="178"/>
      <c r="AQ706" s="178"/>
      <c r="AR706" s="178"/>
      <c r="AS706" s="178"/>
      <c r="AT706" s="178"/>
      <c r="AU706" s="178"/>
      <c r="AV706" s="178"/>
      <c r="AW706" s="178"/>
      <c r="AX706" s="178"/>
      <c r="AY706" s="178"/>
      <c r="AZ706" s="178"/>
      <c r="BA706" s="178"/>
      <c r="BB706" s="178"/>
      <c r="BC706" s="178"/>
    </row>
    <row r="707" ht="15.75" customHeight="1">
      <c r="A707" s="178"/>
      <c r="B707" s="178"/>
      <c r="C707" s="178"/>
      <c r="D707" s="178"/>
      <c r="E707" s="178"/>
      <c r="F707" s="178"/>
      <c r="G707" s="178"/>
      <c r="H707" s="178"/>
      <c r="I707" s="178"/>
      <c r="J707" s="178"/>
      <c r="K707" s="178"/>
      <c r="L707" s="178"/>
      <c r="M707" s="178"/>
      <c r="N707" s="178"/>
      <c r="O707" s="178"/>
      <c r="P707" s="178"/>
      <c r="Q707" s="178"/>
      <c r="R707" s="178"/>
      <c r="S707" s="178"/>
      <c r="T707" s="178"/>
      <c r="U707" s="178"/>
      <c r="V707" s="178"/>
      <c r="W707" s="178"/>
      <c r="X707" s="178"/>
      <c r="Y707" s="178"/>
      <c r="Z707" s="178"/>
      <c r="AA707" s="178"/>
      <c r="AB707" s="178"/>
      <c r="AC707" s="178"/>
      <c r="AD707" s="178"/>
      <c r="AE707" s="178"/>
      <c r="AF707" s="178"/>
      <c r="AG707" s="178"/>
      <c r="AH707" s="178"/>
      <c r="AI707" s="178"/>
      <c r="AJ707" s="178"/>
      <c r="AK707" s="178"/>
      <c r="AL707" s="178"/>
      <c r="AM707" s="178"/>
      <c r="AN707" s="178"/>
      <c r="AO707" s="178"/>
      <c r="AP707" s="178"/>
      <c r="AQ707" s="178"/>
      <c r="AR707" s="178"/>
      <c r="AS707" s="178"/>
      <c r="AT707" s="178"/>
      <c r="AU707" s="178"/>
      <c r="AV707" s="178"/>
      <c r="AW707" s="178"/>
      <c r="AX707" s="178"/>
      <c r="AY707" s="178"/>
      <c r="AZ707" s="178"/>
      <c r="BA707" s="178"/>
      <c r="BB707" s="178"/>
      <c r="BC707" s="178"/>
    </row>
    <row r="708" ht="15.75" customHeight="1">
      <c r="A708" s="178"/>
      <c r="B708" s="178"/>
      <c r="C708" s="178"/>
      <c r="D708" s="178"/>
      <c r="E708" s="178"/>
      <c r="F708" s="178"/>
      <c r="G708" s="178"/>
      <c r="H708" s="178"/>
      <c r="I708" s="178"/>
      <c r="J708" s="178"/>
      <c r="K708" s="178"/>
      <c r="L708" s="178"/>
      <c r="M708" s="178"/>
      <c r="N708" s="178"/>
      <c r="O708" s="178"/>
      <c r="P708" s="178"/>
      <c r="Q708" s="178"/>
      <c r="R708" s="178"/>
      <c r="S708" s="178"/>
      <c r="T708" s="178"/>
      <c r="U708" s="178"/>
      <c r="V708" s="178"/>
      <c r="W708" s="178"/>
      <c r="X708" s="178"/>
      <c r="Y708" s="178"/>
      <c r="Z708" s="178"/>
      <c r="AA708" s="178"/>
      <c r="AB708" s="178"/>
      <c r="AC708" s="178"/>
      <c r="AD708" s="178"/>
      <c r="AE708" s="178"/>
      <c r="AF708" s="178"/>
      <c r="AG708" s="178"/>
      <c r="AH708" s="178"/>
      <c r="AI708" s="178"/>
      <c r="AJ708" s="178"/>
      <c r="AK708" s="178"/>
      <c r="AL708" s="178"/>
      <c r="AM708" s="178"/>
      <c r="AN708" s="178"/>
      <c r="AO708" s="178"/>
      <c r="AP708" s="178"/>
      <c r="AQ708" s="178"/>
      <c r="AR708" s="178"/>
      <c r="AS708" s="178"/>
      <c r="AT708" s="178"/>
      <c r="AU708" s="178"/>
      <c r="AV708" s="178"/>
      <c r="AW708" s="178"/>
      <c r="AX708" s="178"/>
      <c r="AY708" s="178"/>
      <c r="AZ708" s="178"/>
      <c r="BA708" s="178"/>
      <c r="BB708" s="178"/>
      <c r="BC708" s="178"/>
    </row>
    <row r="709" ht="15.75" customHeight="1">
      <c r="A709" s="178"/>
      <c r="B709" s="178"/>
      <c r="C709" s="178"/>
      <c r="D709" s="178"/>
      <c r="E709" s="178"/>
      <c r="F709" s="178"/>
      <c r="G709" s="178"/>
      <c r="H709" s="178"/>
      <c r="I709" s="178"/>
      <c r="J709" s="178"/>
      <c r="K709" s="178"/>
      <c r="L709" s="178"/>
      <c r="M709" s="178"/>
      <c r="N709" s="178"/>
      <c r="O709" s="178"/>
      <c r="P709" s="178"/>
      <c r="Q709" s="178"/>
      <c r="R709" s="178"/>
      <c r="S709" s="178"/>
      <c r="T709" s="178"/>
      <c r="U709" s="178"/>
      <c r="V709" s="178"/>
      <c r="W709" s="178"/>
      <c r="X709" s="178"/>
      <c r="Y709" s="178"/>
      <c r="Z709" s="178"/>
      <c r="AA709" s="178"/>
      <c r="AB709" s="178"/>
      <c r="AC709" s="178"/>
      <c r="AD709" s="178"/>
      <c r="AE709" s="178"/>
      <c r="AF709" s="178"/>
      <c r="AG709" s="178"/>
      <c r="AH709" s="178"/>
      <c r="AI709" s="178"/>
      <c r="AJ709" s="178"/>
      <c r="AK709" s="178"/>
      <c r="AL709" s="178"/>
      <c r="AM709" s="178"/>
      <c r="AN709" s="178"/>
      <c r="AO709" s="178"/>
      <c r="AP709" s="178"/>
      <c r="AQ709" s="178"/>
      <c r="AR709" s="178"/>
      <c r="AS709" s="178"/>
      <c r="AT709" s="178"/>
      <c r="AU709" s="178"/>
      <c r="AV709" s="178"/>
      <c r="AW709" s="178"/>
      <c r="AX709" s="178"/>
      <c r="AY709" s="178"/>
      <c r="AZ709" s="178"/>
      <c r="BA709" s="178"/>
      <c r="BB709" s="178"/>
      <c r="BC709" s="178"/>
    </row>
    <row r="710" ht="15.75" customHeight="1">
      <c r="A710" s="178"/>
      <c r="B710" s="178"/>
      <c r="C710" s="178"/>
      <c r="D710" s="178"/>
      <c r="E710" s="178"/>
      <c r="F710" s="178"/>
      <c r="G710" s="178"/>
      <c r="H710" s="178"/>
      <c r="I710" s="178"/>
      <c r="J710" s="178"/>
      <c r="K710" s="178"/>
      <c r="L710" s="178"/>
      <c r="M710" s="178"/>
      <c r="N710" s="178"/>
      <c r="O710" s="178"/>
      <c r="P710" s="178"/>
      <c r="Q710" s="178"/>
      <c r="R710" s="178"/>
      <c r="S710" s="178"/>
      <c r="T710" s="178"/>
      <c r="U710" s="178"/>
      <c r="V710" s="178"/>
      <c r="W710" s="178"/>
      <c r="X710" s="178"/>
      <c r="Y710" s="178"/>
      <c r="Z710" s="178"/>
      <c r="AA710" s="178"/>
      <c r="AB710" s="178"/>
      <c r="AC710" s="178"/>
      <c r="AD710" s="178"/>
      <c r="AE710" s="178"/>
      <c r="AF710" s="178"/>
      <c r="AG710" s="178"/>
      <c r="AH710" s="178"/>
      <c r="AI710" s="178"/>
      <c r="AJ710" s="178"/>
      <c r="AK710" s="178"/>
      <c r="AL710" s="178"/>
      <c r="AM710" s="178"/>
      <c r="AN710" s="178"/>
      <c r="AO710" s="178"/>
      <c r="AP710" s="178"/>
      <c r="AQ710" s="178"/>
      <c r="AR710" s="178"/>
      <c r="AS710" s="178"/>
      <c r="AT710" s="178"/>
      <c r="AU710" s="178"/>
      <c r="AV710" s="178"/>
      <c r="AW710" s="178"/>
      <c r="AX710" s="178"/>
      <c r="AY710" s="178"/>
      <c r="AZ710" s="178"/>
      <c r="BA710" s="178"/>
      <c r="BB710" s="178"/>
      <c r="BC710" s="178"/>
    </row>
    <row r="711" ht="15.75" customHeight="1">
      <c r="A711" s="178"/>
      <c r="B711" s="178"/>
      <c r="C711" s="178"/>
      <c r="D711" s="178"/>
      <c r="E711" s="178"/>
      <c r="F711" s="178"/>
      <c r="G711" s="178"/>
      <c r="H711" s="178"/>
      <c r="I711" s="178"/>
      <c r="J711" s="178"/>
      <c r="K711" s="178"/>
      <c r="L711" s="178"/>
      <c r="M711" s="178"/>
      <c r="N711" s="178"/>
      <c r="O711" s="178"/>
      <c r="P711" s="178"/>
      <c r="Q711" s="178"/>
      <c r="R711" s="178"/>
      <c r="S711" s="178"/>
      <c r="T711" s="178"/>
      <c r="U711" s="178"/>
      <c r="V711" s="178"/>
      <c r="W711" s="178"/>
      <c r="X711" s="178"/>
      <c r="Y711" s="178"/>
      <c r="Z711" s="178"/>
      <c r="AA711" s="178"/>
      <c r="AB711" s="178"/>
      <c r="AC711" s="178"/>
      <c r="AD711" s="178"/>
      <c r="AE711" s="178"/>
      <c r="AF711" s="178"/>
      <c r="AG711" s="178"/>
      <c r="AH711" s="178"/>
      <c r="AI711" s="178"/>
      <c r="AJ711" s="178"/>
      <c r="AK711" s="178"/>
      <c r="AL711" s="178"/>
      <c r="AM711" s="178"/>
      <c r="AN711" s="178"/>
      <c r="AO711" s="178"/>
      <c r="AP711" s="178"/>
      <c r="AQ711" s="178"/>
      <c r="AR711" s="178"/>
      <c r="AS711" s="178"/>
      <c r="AT711" s="178"/>
      <c r="AU711" s="178"/>
      <c r="AV711" s="178"/>
      <c r="AW711" s="178"/>
      <c r="AX711" s="178"/>
      <c r="AY711" s="178"/>
      <c r="AZ711" s="178"/>
      <c r="BA711" s="178"/>
      <c r="BB711" s="178"/>
      <c r="BC711" s="178"/>
    </row>
    <row r="712" ht="15.75" customHeight="1">
      <c r="A712" s="178"/>
      <c r="B712" s="178"/>
      <c r="C712" s="178"/>
      <c r="D712" s="178"/>
      <c r="E712" s="178"/>
      <c r="F712" s="178"/>
      <c r="G712" s="178"/>
      <c r="H712" s="178"/>
      <c r="I712" s="178"/>
      <c r="J712" s="178"/>
      <c r="K712" s="178"/>
      <c r="L712" s="178"/>
      <c r="M712" s="178"/>
      <c r="N712" s="178"/>
      <c r="O712" s="178"/>
      <c r="P712" s="178"/>
      <c r="Q712" s="178"/>
      <c r="R712" s="178"/>
      <c r="S712" s="178"/>
      <c r="T712" s="178"/>
      <c r="U712" s="178"/>
      <c r="V712" s="178"/>
      <c r="W712" s="178"/>
      <c r="X712" s="178"/>
      <c r="Y712" s="178"/>
      <c r="Z712" s="178"/>
      <c r="AA712" s="178"/>
      <c r="AB712" s="178"/>
      <c r="AC712" s="178"/>
      <c r="AD712" s="178"/>
      <c r="AE712" s="178"/>
      <c r="AF712" s="178"/>
      <c r="AG712" s="178"/>
      <c r="AH712" s="178"/>
      <c r="AI712" s="178"/>
      <c r="AJ712" s="178"/>
      <c r="AK712" s="178"/>
      <c r="AL712" s="178"/>
      <c r="AM712" s="178"/>
      <c r="AN712" s="178"/>
      <c r="AO712" s="178"/>
      <c r="AP712" s="178"/>
      <c r="AQ712" s="178"/>
      <c r="AR712" s="178"/>
      <c r="AS712" s="178"/>
      <c r="AT712" s="178"/>
      <c r="AU712" s="178"/>
      <c r="AV712" s="178"/>
      <c r="AW712" s="178"/>
      <c r="AX712" s="178"/>
      <c r="AY712" s="178"/>
      <c r="AZ712" s="178"/>
      <c r="BA712" s="178"/>
      <c r="BB712" s="178"/>
      <c r="BC712" s="178"/>
    </row>
    <row r="713" ht="15.75" customHeight="1">
      <c r="A713" s="178"/>
      <c r="B713" s="178"/>
      <c r="C713" s="178"/>
      <c r="D713" s="178"/>
      <c r="E713" s="178"/>
      <c r="F713" s="178"/>
      <c r="G713" s="178"/>
      <c r="H713" s="178"/>
      <c r="I713" s="178"/>
      <c r="J713" s="178"/>
      <c r="K713" s="178"/>
      <c r="L713" s="178"/>
      <c r="M713" s="178"/>
      <c r="N713" s="178"/>
      <c r="O713" s="178"/>
      <c r="P713" s="178"/>
      <c r="Q713" s="178"/>
      <c r="R713" s="178"/>
      <c r="S713" s="178"/>
      <c r="T713" s="178"/>
      <c r="U713" s="178"/>
      <c r="V713" s="178"/>
      <c r="W713" s="178"/>
      <c r="X713" s="178"/>
      <c r="Y713" s="178"/>
      <c r="Z713" s="178"/>
      <c r="AA713" s="178"/>
      <c r="AB713" s="178"/>
      <c r="AC713" s="178"/>
      <c r="AD713" s="178"/>
      <c r="AE713" s="178"/>
      <c r="AF713" s="178"/>
      <c r="AG713" s="178"/>
      <c r="AH713" s="178"/>
      <c r="AI713" s="178"/>
      <c r="AJ713" s="178"/>
      <c r="AK713" s="178"/>
      <c r="AL713" s="178"/>
      <c r="AM713" s="178"/>
      <c r="AN713" s="178"/>
      <c r="AO713" s="178"/>
      <c r="AP713" s="178"/>
      <c r="AQ713" s="178"/>
      <c r="AR713" s="178"/>
      <c r="AS713" s="178"/>
      <c r="AT713" s="178"/>
      <c r="AU713" s="178"/>
      <c r="AV713" s="178"/>
      <c r="AW713" s="178"/>
      <c r="AX713" s="178"/>
      <c r="AY713" s="178"/>
      <c r="AZ713" s="178"/>
      <c r="BA713" s="178"/>
      <c r="BB713" s="178"/>
      <c r="BC713" s="178"/>
    </row>
    <row r="714" ht="15.75" customHeight="1">
      <c r="A714" s="178"/>
      <c r="B714" s="178"/>
      <c r="C714" s="178"/>
      <c r="D714" s="178"/>
      <c r="E714" s="178"/>
      <c r="F714" s="178"/>
      <c r="G714" s="178"/>
      <c r="H714" s="178"/>
      <c r="I714" s="178"/>
      <c r="J714" s="178"/>
      <c r="K714" s="178"/>
      <c r="L714" s="178"/>
      <c r="M714" s="178"/>
      <c r="N714" s="178"/>
      <c r="O714" s="178"/>
      <c r="P714" s="178"/>
      <c r="Q714" s="178"/>
      <c r="R714" s="178"/>
      <c r="S714" s="178"/>
      <c r="T714" s="178"/>
      <c r="U714" s="178"/>
      <c r="V714" s="178"/>
      <c r="W714" s="178"/>
      <c r="X714" s="178"/>
      <c r="Y714" s="178"/>
      <c r="Z714" s="178"/>
      <c r="AA714" s="178"/>
      <c r="AB714" s="178"/>
      <c r="AC714" s="178"/>
      <c r="AD714" s="178"/>
      <c r="AE714" s="178"/>
      <c r="AF714" s="178"/>
      <c r="AG714" s="178"/>
      <c r="AH714" s="178"/>
      <c r="AI714" s="178"/>
      <c r="AJ714" s="178"/>
      <c r="AK714" s="178"/>
      <c r="AL714" s="178"/>
      <c r="AM714" s="178"/>
      <c r="AN714" s="178"/>
      <c r="AO714" s="178"/>
      <c r="AP714" s="178"/>
      <c r="AQ714" s="178"/>
      <c r="AR714" s="178"/>
      <c r="AS714" s="178"/>
      <c r="AT714" s="178"/>
      <c r="AU714" s="178"/>
      <c r="AV714" s="178"/>
      <c r="AW714" s="178"/>
      <c r="AX714" s="178"/>
      <c r="AY714" s="178"/>
      <c r="AZ714" s="178"/>
      <c r="BA714" s="178"/>
      <c r="BB714" s="178"/>
      <c r="BC714" s="178"/>
    </row>
    <row r="715" ht="15.75" customHeight="1">
      <c r="A715" s="178"/>
      <c r="B715" s="178"/>
      <c r="C715" s="178"/>
      <c r="D715" s="178"/>
      <c r="E715" s="178"/>
      <c r="F715" s="178"/>
      <c r="G715" s="178"/>
      <c r="H715" s="178"/>
      <c r="I715" s="178"/>
      <c r="J715" s="178"/>
      <c r="K715" s="178"/>
      <c r="L715" s="178"/>
      <c r="M715" s="178"/>
      <c r="N715" s="178"/>
      <c r="O715" s="178"/>
      <c r="P715" s="178"/>
      <c r="Q715" s="178"/>
      <c r="R715" s="178"/>
      <c r="S715" s="178"/>
      <c r="T715" s="178"/>
      <c r="U715" s="178"/>
      <c r="V715" s="178"/>
      <c r="W715" s="178"/>
      <c r="X715" s="178"/>
      <c r="Y715" s="178"/>
      <c r="Z715" s="178"/>
      <c r="AA715" s="178"/>
      <c r="AB715" s="178"/>
      <c r="AC715" s="178"/>
      <c r="AD715" s="178"/>
      <c r="AE715" s="178"/>
      <c r="AF715" s="178"/>
      <c r="AG715" s="178"/>
      <c r="AH715" s="178"/>
      <c r="AI715" s="178"/>
      <c r="AJ715" s="178"/>
      <c r="AK715" s="178"/>
      <c r="AL715" s="178"/>
      <c r="AM715" s="178"/>
      <c r="AN715" s="178"/>
      <c r="AO715" s="178"/>
      <c r="AP715" s="178"/>
      <c r="AQ715" s="178"/>
      <c r="AR715" s="178"/>
      <c r="AS715" s="178"/>
      <c r="AT715" s="178"/>
      <c r="AU715" s="178"/>
      <c r="AV715" s="178"/>
      <c r="AW715" s="178"/>
      <c r="AX715" s="178"/>
      <c r="AY715" s="178"/>
      <c r="AZ715" s="178"/>
      <c r="BA715" s="178"/>
      <c r="BB715" s="178"/>
      <c r="BC715" s="178"/>
    </row>
    <row r="716" ht="15.75" customHeight="1">
      <c r="A716" s="178"/>
      <c r="B716" s="178"/>
      <c r="C716" s="178"/>
      <c r="D716" s="178"/>
      <c r="E716" s="178"/>
      <c r="F716" s="178"/>
      <c r="G716" s="178"/>
      <c r="H716" s="178"/>
      <c r="I716" s="178"/>
      <c r="J716" s="178"/>
      <c r="K716" s="178"/>
      <c r="L716" s="178"/>
      <c r="M716" s="178"/>
      <c r="N716" s="178"/>
      <c r="O716" s="178"/>
      <c r="P716" s="178"/>
      <c r="Q716" s="178"/>
      <c r="R716" s="178"/>
      <c r="S716" s="178"/>
      <c r="T716" s="178"/>
      <c r="U716" s="178"/>
      <c r="V716" s="178"/>
      <c r="W716" s="178"/>
      <c r="X716" s="178"/>
      <c r="Y716" s="178"/>
      <c r="Z716" s="178"/>
      <c r="AA716" s="178"/>
      <c r="AB716" s="178"/>
      <c r="AC716" s="178"/>
      <c r="AD716" s="178"/>
      <c r="AE716" s="178"/>
      <c r="AF716" s="178"/>
      <c r="AG716" s="178"/>
      <c r="AH716" s="178"/>
      <c r="AI716" s="178"/>
      <c r="AJ716" s="178"/>
      <c r="AK716" s="178"/>
      <c r="AL716" s="178"/>
      <c r="AM716" s="178"/>
      <c r="AN716" s="178"/>
      <c r="AO716" s="178"/>
      <c r="AP716" s="178"/>
      <c r="AQ716" s="178"/>
      <c r="AR716" s="178"/>
      <c r="AS716" s="178"/>
      <c r="AT716" s="178"/>
      <c r="AU716" s="178"/>
      <c r="AV716" s="178"/>
      <c r="AW716" s="178"/>
      <c r="AX716" s="178"/>
      <c r="AY716" s="178"/>
      <c r="AZ716" s="178"/>
      <c r="BA716" s="178"/>
      <c r="BB716" s="178"/>
      <c r="BC716" s="178"/>
    </row>
    <row r="717" ht="15.75" customHeight="1">
      <c r="A717" s="178"/>
      <c r="B717" s="178"/>
      <c r="C717" s="178"/>
      <c r="D717" s="178"/>
      <c r="E717" s="178"/>
      <c r="F717" s="178"/>
      <c r="G717" s="178"/>
      <c r="H717" s="178"/>
      <c r="I717" s="178"/>
      <c r="J717" s="178"/>
      <c r="K717" s="178"/>
      <c r="L717" s="178"/>
      <c r="M717" s="178"/>
      <c r="N717" s="178"/>
      <c r="O717" s="178"/>
      <c r="P717" s="178"/>
      <c r="Q717" s="178"/>
      <c r="R717" s="178"/>
      <c r="S717" s="178"/>
      <c r="T717" s="178"/>
      <c r="U717" s="178"/>
      <c r="V717" s="178"/>
      <c r="W717" s="178"/>
      <c r="X717" s="178"/>
      <c r="Y717" s="178"/>
      <c r="Z717" s="178"/>
      <c r="AA717" s="178"/>
      <c r="AB717" s="178"/>
      <c r="AC717" s="178"/>
      <c r="AD717" s="178"/>
      <c r="AE717" s="178"/>
      <c r="AF717" s="178"/>
      <c r="AG717" s="178"/>
      <c r="AH717" s="178"/>
      <c r="AI717" s="178"/>
      <c r="AJ717" s="178"/>
      <c r="AK717" s="178"/>
      <c r="AL717" s="178"/>
      <c r="AM717" s="178"/>
      <c r="AN717" s="178"/>
      <c r="AO717" s="178"/>
      <c r="AP717" s="178"/>
      <c r="AQ717" s="178"/>
      <c r="AR717" s="178"/>
      <c r="AS717" s="178"/>
      <c r="AT717" s="178"/>
      <c r="AU717" s="178"/>
      <c r="AV717" s="178"/>
      <c r="AW717" s="178"/>
      <c r="AX717" s="178"/>
      <c r="AY717" s="178"/>
      <c r="AZ717" s="178"/>
      <c r="BA717" s="178"/>
      <c r="BB717" s="178"/>
      <c r="BC717" s="178"/>
    </row>
    <row r="718" ht="15.75" customHeight="1">
      <c r="A718" s="178"/>
      <c r="B718" s="178"/>
      <c r="C718" s="178"/>
      <c r="D718" s="178"/>
      <c r="E718" s="178"/>
      <c r="F718" s="178"/>
      <c r="G718" s="178"/>
      <c r="H718" s="178"/>
      <c r="I718" s="178"/>
      <c r="J718" s="178"/>
      <c r="K718" s="178"/>
      <c r="L718" s="178"/>
      <c r="M718" s="178"/>
      <c r="N718" s="178"/>
      <c r="O718" s="178"/>
      <c r="P718" s="178"/>
      <c r="Q718" s="178"/>
      <c r="R718" s="178"/>
      <c r="S718" s="178"/>
      <c r="T718" s="178"/>
      <c r="U718" s="178"/>
      <c r="V718" s="178"/>
      <c r="W718" s="178"/>
      <c r="X718" s="178"/>
      <c r="Y718" s="178"/>
      <c r="Z718" s="178"/>
      <c r="AA718" s="178"/>
      <c r="AB718" s="178"/>
      <c r="AC718" s="178"/>
      <c r="AD718" s="178"/>
      <c r="AE718" s="178"/>
      <c r="AF718" s="178"/>
      <c r="AG718" s="178"/>
      <c r="AH718" s="178"/>
      <c r="AI718" s="178"/>
      <c r="AJ718" s="178"/>
      <c r="AK718" s="178"/>
      <c r="AL718" s="178"/>
      <c r="AM718" s="178"/>
      <c r="AN718" s="178"/>
      <c r="AO718" s="178"/>
      <c r="AP718" s="178"/>
      <c r="AQ718" s="178"/>
      <c r="AR718" s="178"/>
      <c r="AS718" s="178"/>
      <c r="AT718" s="178"/>
      <c r="AU718" s="178"/>
      <c r="AV718" s="178"/>
      <c r="AW718" s="178"/>
      <c r="AX718" s="178"/>
      <c r="AY718" s="178"/>
      <c r="AZ718" s="178"/>
      <c r="BA718" s="178"/>
      <c r="BB718" s="178"/>
      <c r="BC718" s="178"/>
    </row>
    <row r="719" ht="15.75" customHeight="1">
      <c r="A719" s="178"/>
      <c r="B719" s="178"/>
      <c r="C719" s="178"/>
      <c r="D719" s="178"/>
      <c r="E719" s="178"/>
      <c r="F719" s="178"/>
      <c r="G719" s="178"/>
      <c r="H719" s="178"/>
      <c r="I719" s="178"/>
      <c r="J719" s="178"/>
      <c r="K719" s="178"/>
      <c r="L719" s="178"/>
      <c r="M719" s="178"/>
      <c r="N719" s="178"/>
      <c r="O719" s="178"/>
      <c r="P719" s="178"/>
      <c r="Q719" s="178"/>
      <c r="R719" s="178"/>
      <c r="S719" s="178"/>
      <c r="T719" s="178"/>
      <c r="U719" s="178"/>
      <c r="V719" s="178"/>
      <c r="W719" s="178"/>
      <c r="X719" s="178"/>
      <c r="Y719" s="178"/>
      <c r="Z719" s="178"/>
      <c r="AA719" s="178"/>
      <c r="AB719" s="178"/>
      <c r="AC719" s="178"/>
      <c r="AD719" s="178"/>
      <c r="AE719" s="178"/>
      <c r="AF719" s="178"/>
      <c r="AG719" s="178"/>
      <c r="AH719" s="178"/>
      <c r="AI719" s="178"/>
      <c r="AJ719" s="178"/>
      <c r="AK719" s="178"/>
      <c r="AL719" s="178"/>
      <c r="AM719" s="178"/>
      <c r="AN719" s="178"/>
      <c r="AO719" s="178"/>
      <c r="AP719" s="178"/>
      <c r="AQ719" s="178"/>
      <c r="AR719" s="178"/>
      <c r="AS719" s="178"/>
      <c r="AT719" s="178"/>
      <c r="AU719" s="178"/>
      <c r="AV719" s="178"/>
      <c r="AW719" s="178"/>
      <c r="AX719" s="178"/>
      <c r="AY719" s="178"/>
      <c r="AZ719" s="178"/>
      <c r="BA719" s="178"/>
      <c r="BB719" s="178"/>
      <c r="BC719" s="178"/>
    </row>
    <row r="720" ht="15.75" customHeight="1">
      <c r="A720" s="178"/>
      <c r="B720" s="178"/>
      <c r="C720" s="178"/>
      <c r="D720" s="178"/>
      <c r="E720" s="178"/>
      <c r="F720" s="178"/>
      <c r="G720" s="178"/>
      <c r="H720" s="178"/>
      <c r="I720" s="178"/>
      <c r="J720" s="178"/>
      <c r="K720" s="178"/>
      <c r="L720" s="178"/>
      <c r="M720" s="178"/>
      <c r="N720" s="178"/>
      <c r="O720" s="178"/>
      <c r="P720" s="178"/>
      <c r="Q720" s="178"/>
      <c r="R720" s="178"/>
      <c r="S720" s="178"/>
      <c r="T720" s="178"/>
      <c r="U720" s="178"/>
      <c r="V720" s="178"/>
      <c r="W720" s="178"/>
      <c r="X720" s="178"/>
      <c r="Y720" s="178"/>
      <c r="Z720" s="178"/>
      <c r="AA720" s="178"/>
      <c r="AB720" s="178"/>
      <c r="AC720" s="178"/>
      <c r="AD720" s="178"/>
      <c r="AE720" s="178"/>
      <c r="AF720" s="178"/>
      <c r="AG720" s="178"/>
      <c r="AH720" s="178"/>
      <c r="AI720" s="178"/>
      <c r="AJ720" s="178"/>
      <c r="AK720" s="178"/>
      <c r="AL720" s="178"/>
      <c r="AM720" s="178"/>
      <c r="AN720" s="178"/>
      <c r="AO720" s="178"/>
      <c r="AP720" s="178"/>
      <c r="AQ720" s="178"/>
      <c r="AR720" s="178"/>
      <c r="AS720" s="178"/>
      <c r="AT720" s="178"/>
      <c r="AU720" s="178"/>
      <c r="AV720" s="178"/>
      <c r="AW720" s="178"/>
      <c r="AX720" s="178"/>
      <c r="AY720" s="178"/>
      <c r="AZ720" s="178"/>
      <c r="BA720" s="178"/>
      <c r="BB720" s="178"/>
      <c r="BC720" s="178"/>
    </row>
    <row r="721" ht="15.75" customHeight="1">
      <c r="A721" s="178"/>
      <c r="B721" s="178"/>
      <c r="C721" s="178"/>
      <c r="D721" s="178"/>
      <c r="E721" s="178"/>
      <c r="F721" s="178"/>
      <c r="G721" s="178"/>
      <c r="H721" s="178"/>
      <c r="I721" s="178"/>
      <c r="J721" s="178"/>
      <c r="K721" s="178"/>
      <c r="L721" s="178"/>
      <c r="M721" s="178"/>
      <c r="N721" s="178"/>
      <c r="O721" s="178"/>
      <c r="P721" s="178"/>
      <c r="Q721" s="178"/>
      <c r="R721" s="178"/>
      <c r="S721" s="178"/>
      <c r="T721" s="178"/>
      <c r="U721" s="178"/>
      <c r="V721" s="178"/>
      <c r="W721" s="178"/>
      <c r="X721" s="178"/>
      <c r="Y721" s="178"/>
      <c r="Z721" s="178"/>
      <c r="AA721" s="178"/>
      <c r="AB721" s="178"/>
      <c r="AC721" s="178"/>
      <c r="AD721" s="178"/>
      <c r="AE721" s="178"/>
      <c r="AF721" s="178"/>
      <c r="AG721" s="178"/>
      <c r="AH721" s="178"/>
      <c r="AI721" s="178"/>
      <c r="AJ721" s="178"/>
      <c r="AK721" s="178"/>
      <c r="AL721" s="178"/>
      <c r="AM721" s="178"/>
      <c r="AN721" s="178"/>
      <c r="AO721" s="178"/>
      <c r="AP721" s="178"/>
      <c r="AQ721" s="178"/>
      <c r="AR721" s="178"/>
      <c r="AS721" s="178"/>
      <c r="AT721" s="178"/>
      <c r="AU721" s="178"/>
      <c r="AV721" s="178"/>
      <c r="AW721" s="178"/>
      <c r="AX721" s="178"/>
      <c r="AY721" s="178"/>
      <c r="AZ721" s="178"/>
      <c r="BA721" s="178"/>
      <c r="BB721" s="178"/>
      <c r="BC721" s="178"/>
    </row>
    <row r="722" ht="15.75" customHeight="1">
      <c r="A722" s="178"/>
      <c r="B722" s="178"/>
      <c r="C722" s="178"/>
      <c r="D722" s="178"/>
      <c r="E722" s="178"/>
      <c r="F722" s="178"/>
      <c r="G722" s="178"/>
      <c r="H722" s="178"/>
      <c r="I722" s="178"/>
      <c r="J722" s="178"/>
      <c r="K722" s="178"/>
      <c r="L722" s="178"/>
      <c r="M722" s="178"/>
      <c r="N722" s="178"/>
      <c r="O722" s="178"/>
      <c r="P722" s="178"/>
      <c r="Q722" s="178"/>
      <c r="R722" s="178"/>
      <c r="S722" s="178"/>
      <c r="T722" s="178"/>
      <c r="U722" s="178"/>
      <c r="V722" s="178"/>
      <c r="W722" s="178"/>
      <c r="X722" s="178"/>
      <c r="Y722" s="178"/>
      <c r="Z722" s="178"/>
      <c r="AA722" s="178"/>
      <c r="AB722" s="178"/>
      <c r="AC722" s="178"/>
      <c r="AD722" s="178"/>
      <c r="AE722" s="178"/>
      <c r="AF722" s="178"/>
      <c r="AG722" s="178"/>
      <c r="AH722" s="178"/>
      <c r="AI722" s="178"/>
      <c r="AJ722" s="178"/>
      <c r="AK722" s="178"/>
      <c r="AL722" s="178"/>
      <c r="AM722" s="178"/>
      <c r="AN722" s="178"/>
      <c r="AO722" s="178"/>
      <c r="AP722" s="178"/>
      <c r="AQ722" s="178"/>
      <c r="AR722" s="178"/>
      <c r="AS722" s="178"/>
      <c r="AT722" s="178"/>
      <c r="AU722" s="178"/>
      <c r="AV722" s="178"/>
      <c r="AW722" s="178"/>
      <c r="AX722" s="178"/>
      <c r="AY722" s="178"/>
      <c r="AZ722" s="178"/>
      <c r="BA722" s="178"/>
      <c r="BB722" s="178"/>
      <c r="BC722" s="178"/>
    </row>
    <row r="723" ht="15.75" customHeight="1">
      <c r="A723" s="178"/>
      <c r="B723" s="178"/>
      <c r="C723" s="178"/>
      <c r="D723" s="178"/>
      <c r="E723" s="178"/>
      <c r="F723" s="178"/>
      <c r="G723" s="178"/>
      <c r="H723" s="178"/>
      <c r="I723" s="178"/>
      <c r="J723" s="178"/>
      <c r="K723" s="178"/>
      <c r="L723" s="178"/>
      <c r="M723" s="178"/>
      <c r="N723" s="178"/>
      <c r="O723" s="178"/>
      <c r="P723" s="178"/>
      <c r="Q723" s="178"/>
      <c r="R723" s="178"/>
      <c r="S723" s="178"/>
      <c r="T723" s="178"/>
      <c r="U723" s="178"/>
      <c r="V723" s="178"/>
      <c r="W723" s="178"/>
      <c r="X723" s="178"/>
      <c r="Y723" s="178"/>
      <c r="Z723" s="178"/>
      <c r="AA723" s="178"/>
      <c r="AB723" s="178"/>
      <c r="AC723" s="178"/>
      <c r="AD723" s="178"/>
      <c r="AE723" s="178"/>
      <c r="AF723" s="178"/>
      <c r="AG723" s="178"/>
      <c r="AH723" s="178"/>
      <c r="AI723" s="178"/>
      <c r="AJ723" s="178"/>
      <c r="AK723" s="178"/>
      <c r="AL723" s="178"/>
      <c r="AM723" s="178"/>
      <c r="AN723" s="178"/>
      <c r="AO723" s="178"/>
      <c r="AP723" s="178"/>
      <c r="AQ723" s="178"/>
      <c r="AR723" s="178"/>
      <c r="AS723" s="178"/>
      <c r="AT723" s="178"/>
      <c r="AU723" s="178"/>
      <c r="AV723" s="178"/>
      <c r="AW723" s="178"/>
      <c r="AX723" s="178"/>
      <c r="AY723" s="178"/>
      <c r="AZ723" s="178"/>
      <c r="BA723" s="178"/>
      <c r="BB723" s="178"/>
      <c r="BC723" s="178"/>
    </row>
    <row r="724" ht="15.75" customHeight="1">
      <c r="A724" s="178"/>
      <c r="B724" s="178"/>
      <c r="C724" s="178"/>
      <c r="D724" s="178"/>
      <c r="E724" s="178"/>
      <c r="F724" s="178"/>
      <c r="G724" s="178"/>
      <c r="H724" s="178"/>
      <c r="I724" s="178"/>
      <c r="J724" s="178"/>
      <c r="K724" s="178"/>
      <c r="L724" s="178"/>
      <c r="M724" s="178"/>
      <c r="N724" s="178"/>
      <c r="O724" s="178"/>
      <c r="P724" s="178"/>
      <c r="Q724" s="178"/>
      <c r="R724" s="178"/>
      <c r="S724" s="178"/>
      <c r="T724" s="178"/>
      <c r="U724" s="178"/>
      <c r="V724" s="178"/>
      <c r="W724" s="178"/>
      <c r="X724" s="178"/>
      <c r="Y724" s="178"/>
      <c r="Z724" s="178"/>
      <c r="AA724" s="178"/>
      <c r="AB724" s="178"/>
      <c r="AC724" s="178"/>
      <c r="AD724" s="178"/>
      <c r="AE724" s="178"/>
      <c r="AF724" s="178"/>
      <c r="AG724" s="178"/>
      <c r="AH724" s="178"/>
      <c r="AI724" s="178"/>
      <c r="AJ724" s="178"/>
      <c r="AK724" s="178"/>
      <c r="AL724" s="178"/>
      <c r="AM724" s="178"/>
      <c r="AN724" s="178"/>
      <c r="AO724" s="178"/>
      <c r="AP724" s="178"/>
      <c r="AQ724" s="178"/>
      <c r="AR724" s="178"/>
      <c r="AS724" s="178"/>
      <c r="AT724" s="178"/>
      <c r="AU724" s="178"/>
      <c r="AV724" s="178"/>
      <c r="AW724" s="178"/>
      <c r="AX724" s="178"/>
      <c r="AY724" s="178"/>
      <c r="AZ724" s="178"/>
      <c r="BA724" s="178"/>
      <c r="BB724" s="178"/>
      <c r="BC724" s="178"/>
    </row>
    <row r="725" ht="15.75" customHeight="1">
      <c r="A725" s="178"/>
      <c r="B725" s="178"/>
      <c r="C725" s="178"/>
      <c r="D725" s="178"/>
      <c r="E725" s="178"/>
      <c r="F725" s="178"/>
      <c r="G725" s="178"/>
      <c r="H725" s="178"/>
      <c r="I725" s="178"/>
      <c r="J725" s="178"/>
      <c r="K725" s="178"/>
      <c r="L725" s="178"/>
      <c r="M725" s="178"/>
      <c r="N725" s="178"/>
      <c r="O725" s="178"/>
      <c r="P725" s="178"/>
      <c r="Q725" s="178"/>
      <c r="R725" s="178"/>
      <c r="S725" s="178"/>
      <c r="T725" s="178"/>
      <c r="U725" s="178"/>
      <c r="V725" s="178"/>
      <c r="W725" s="178"/>
      <c r="X725" s="178"/>
      <c r="Y725" s="178"/>
      <c r="Z725" s="178"/>
      <c r="AA725" s="178"/>
      <c r="AB725" s="178"/>
      <c r="AC725" s="178"/>
      <c r="AD725" s="178"/>
      <c r="AE725" s="178"/>
      <c r="AF725" s="178"/>
      <c r="AG725" s="178"/>
      <c r="AH725" s="178"/>
      <c r="AI725" s="178"/>
      <c r="AJ725" s="178"/>
      <c r="AK725" s="178"/>
      <c r="AL725" s="178"/>
      <c r="AM725" s="178"/>
      <c r="AN725" s="178"/>
      <c r="AO725" s="178"/>
      <c r="AP725" s="178"/>
      <c r="AQ725" s="178"/>
      <c r="AR725" s="178"/>
      <c r="AS725" s="178"/>
      <c r="AT725" s="178"/>
      <c r="AU725" s="178"/>
      <c r="AV725" s="178"/>
      <c r="AW725" s="178"/>
      <c r="AX725" s="178"/>
      <c r="AY725" s="178"/>
      <c r="AZ725" s="178"/>
      <c r="BA725" s="178"/>
      <c r="BB725" s="178"/>
      <c r="BC725" s="178"/>
    </row>
    <row r="726" ht="15.75" customHeight="1">
      <c r="A726" s="178"/>
      <c r="B726" s="178"/>
      <c r="C726" s="178"/>
      <c r="D726" s="178"/>
      <c r="E726" s="178"/>
      <c r="F726" s="178"/>
      <c r="G726" s="178"/>
      <c r="H726" s="178"/>
      <c r="I726" s="178"/>
      <c r="J726" s="178"/>
      <c r="K726" s="178"/>
      <c r="L726" s="178"/>
      <c r="M726" s="178"/>
      <c r="N726" s="178"/>
      <c r="O726" s="178"/>
      <c r="P726" s="178"/>
      <c r="Q726" s="178"/>
      <c r="R726" s="178"/>
      <c r="S726" s="178"/>
      <c r="T726" s="178"/>
      <c r="U726" s="178"/>
      <c r="V726" s="178"/>
      <c r="W726" s="178"/>
      <c r="X726" s="178"/>
      <c r="Y726" s="178"/>
      <c r="Z726" s="178"/>
      <c r="AA726" s="178"/>
      <c r="AB726" s="178"/>
      <c r="AC726" s="178"/>
      <c r="AD726" s="178"/>
      <c r="AE726" s="178"/>
      <c r="AF726" s="178"/>
      <c r="AG726" s="178"/>
      <c r="AH726" s="178"/>
      <c r="AI726" s="178"/>
      <c r="AJ726" s="178"/>
      <c r="AK726" s="178"/>
      <c r="AL726" s="178"/>
      <c r="AM726" s="178"/>
      <c r="AN726" s="178"/>
      <c r="AO726" s="178"/>
      <c r="AP726" s="178"/>
      <c r="AQ726" s="178"/>
      <c r="AR726" s="178"/>
      <c r="AS726" s="178"/>
      <c r="AT726" s="178"/>
      <c r="AU726" s="178"/>
      <c r="AV726" s="178"/>
      <c r="AW726" s="178"/>
      <c r="AX726" s="178"/>
      <c r="AY726" s="178"/>
      <c r="AZ726" s="178"/>
      <c r="BA726" s="178"/>
      <c r="BB726" s="178"/>
      <c r="BC726" s="178"/>
    </row>
    <row r="727" ht="15.75" customHeight="1">
      <c r="A727" s="178"/>
      <c r="B727" s="178"/>
      <c r="C727" s="178"/>
      <c r="D727" s="178"/>
      <c r="E727" s="178"/>
      <c r="F727" s="178"/>
      <c r="G727" s="178"/>
      <c r="H727" s="178"/>
      <c r="I727" s="178"/>
      <c r="J727" s="178"/>
      <c r="K727" s="178"/>
      <c r="L727" s="178"/>
      <c r="M727" s="178"/>
      <c r="N727" s="178"/>
      <c r="O727" s="178"/>
      <c r="P727" s="178"/>
      <c r="Q727" s="178"/>
      <c r="R727" s="178"/>
      <c r="S727" s="178"/>
      <c r="T727" s="178"/>
      <c r="U727" s="178"/>
      <c r="V727" s="178"/>
      <c r="W727" s="178"/>
      <c r="X727" s="178"/>
      <c r="Y727" s="178"/>
      <c r="Z727" s="178"/>
      <c r="AA727" s="178"/>
      <c r="AB727" s="178"/>
      <c r="AC727" s="178"/>
      <c r="AD727" s="178"/>
      <c r="AE727" s="178"/>
      <c r="AF727" s="178"/>
      <c r="AG727" s="178"/>
      <c r="AH727" s="178"/>
      <c r="AI727" s="178"/>
      <c r="AJ727" s="178"/>
      <c r="AK727" s="178"/>
      <c r="AL727" s="178"/>
      <c r="AM727" s="178"/>
      <c r="AN727" s="178"/>
      <c r="AO727" s="178"/>
      <c r="AP727" s="178"/>
      <c r="AQ727" s="178"/>
      <c r="AR727" s="178"/>
      <c r="AS727" s="178"/>
      <c r="AT727" s="178"/>
      <c r="AU727" s="178"/>
      <c r="AV727" s="178"/>
      <c r="AW727" s="178"/>
      <c r="AX727" s="178"/>
      <c r="AY727" s="178"/>
      <c r="AZ727" s="178"/>
      <c r="BA727" s="178"/>
      <c r="BB727" s="178"/>
      <c r="BC727" s="178"/>
    </row>
    <row r="728" ht="15.75" customHeight="1">
      <c r="A728" s="178"/>
      <c r="B728" s="178"/>
      <c r="C728" s="178"/>
      <c r="D728" s="178"/>
      <c r="E728" s="178"/>
      <c r="F728" s="178"/>
      <c r="G728" s="178"/>
      <c r="H728" s="178"/>
      <c r="I728" s="178"/>
      <c r="J728" s="178"/>
      <c r="K728" s="178"/>
      <c r="L728" s="178"/>
      <c r="M728" s="178"/>
      <c r="N728" s="178"/>
      <c r="O728" s="178"/>
      <c r="P728" s="178"/>
      <c r="Q728" s="178"/>
      <c r="R728" s="178"/>
      <c r="S728" s="178"/>
      <c r="T728" s="178"/>
      <c r="U728" s="178"/>
      <c r="V728" s="178"/>
      <c r="W728" s="178"/>
      <c r="X728" s="178"/>
      <c r="Y728" s="178"/>
      <c r="Z728" s="178"/>
      <c r="AA728" s="178"/>
      <c r="AB728" s="178"/>
      <c r="AC728" s="178"/>
      <c r="AD728" s="178"/>
      <c r="AE728" s="178"/>
      <c r="AF728" s="178"/>
      <c r="AG728" s="178"/>
      <c r="AH728" s="178"/>
      <c r="AI728" s="178"/>
      <c r="AJ728" s="178"/>
      <c r="AK728" s="178"/>
      <c r="AL728" s="178"/>
      <c r="AM728" s="178"/>
      <c r="AN728" s="178"/>
      <c r="AO728" s="178"/>
      <c r="AP728" s="178"/>
      <c r="AQ728" s="178"/>
      <c r="AR728" s="178"/>
      <c r="AS728" s="178"/>
      <c r="AT728" s="178"/>
      <c r="AU728" s="178"/>
      <c r="AV728" s="178"/>
      <c r="AW728" s="178"/>
      <c r="AX728" s="178"/>
      <c r="AY728" s="178"/>
      <c r="AZ728" s="178"/>
      <c r="BA728" s="178"/>
      <c r="BB728" s="178"/>
      <c r="BC728" s="178"/>
    </row>
    <row r="729" ht="15.75" customHeight="1">
      <c r="A729" s="178"/>
      <c r="B729" s="178"/>
      <c r="C729" s="178"/>
      <c r="D729" s="178"/>
      <c r="E729" s="178"/>
      <c r="F729" s="178"/>
      <c r="G729" s="178"/>
      <c r="H729" s="178"/>
      <c r="I729" s="178"/>
      <c r="J729" s="178"/>
      <c r="K729" s="178"/>
      <c r="L729" s="178"/>
      <c r="M729" s="178"/>
      <c r="N729" s="178"/>
      <c r="O729" s="178"/>
      <c r="P729" s="178"/>
      <c r="Q729" s="178"/>
      <c r="R729" s="178"/>
      <c r="S729" s="178"/>
      <c r="T729" s="178"/>
      <c r="U729" s="178"/>
      <c r="V729" s="178"/>
      <c r="W729" s="178"/>
      <c r="X729" s="178"/>
      <c r="Y729" s="178"/>
      <c r="Z729" s="178"/>
      <c r="AA729" s="178"/>
      <c r="AB729" s="178"/>
      <c r="AC729" s="178"/>
      <c r="AD729" s="178"/>
      <c r="AE729" s="178"/>
      <c r="AF729" s="178"/>
      <c r="AG729" s="178"/>
      <c r="AH729" s="178"/>
      <c r="AI729" s="178"/>
      <c r="AJ729" s="178"/>
      <c r="AK729" s="178"/>
      <c r="AL729" s="178"/>
      <c r="AM729" s="178"/>
      <c r="AN729" s="178"/>
      <c r="AO729" s="178"/>
      <c r="AP729" s="178"/>
      <c r="AQ729" s="178"/>
      <c r="AR729" s="178"/>
      <c r="AS729" s="178"/>
      <c r="AT729" s="178"/>
      <c r="AU729" s="178"/>
      <c r="AV729" s="178"/>
      <c r="AW729" s="178"/>
      <c r="AX729" s="178"/>
      <c r="AY729" s="178"/>
      <c r="AZ729" s="178"/>
      <c r="BA729" s="178"/>
      <c r="BB729" s="178"/>
      <c r="BC729" s="178"/>
    </row>
    <row r="730" ht="15.75" customHeight="1">
      <c r="A730" s="178"/>
      <c r="B730" s="178"/>
      <c r="C730" s="178"/>
      <c r="D730" s="178"/>
      <c r="E730" s="178"/>
      <c r="F730" s="178"/>
      <c r="G730" s="178"/>
      <c r="H730" s="178"/>
      <c r="I730" s="178"/>
      <c r="J730" s="178"/>
      <c r="K730" s="178"/>
      <c r="L730" s="178"/>
      <c r="M730" s="178"/>
      <c r="N730" s="178"/>
      <c r="O730" s="178"/>
      <c r="P730" s="178"/>
      <c r="Q730" s="178"/>
      <c r="R730" s="178"/>
      <c r="S730" s="178"/>
      <c r="T730" s="178"/>
      <c r="U730" s="178"/>
      <c r="V730" s="178"/>
      <c r="W730" s="178"/>
      <c r="X730" s="178"/>
      <c r="Y730" s="178"/>
      <c r="Z730" s="178"/>
      <c r="AA730" s="178"/>
      <c r="AB730" s="178"/>
      <c r="AC730" s="178"/>
      <c r="AD730" s="178"/>
      <c r="AE730" s="178"/>
      <c r="AF730" s="178"/>
      <c r="AG730" s="178"/>
      <c r="AH730" s="178"/>
      <c r="AI730" s="178"/>
      <c r="AJ730" s="178"/>
      <c r="AK730" s="178"/>
      <c r="AL730" s="178"/>
      <c r="AM730" s="178"/>
      <c r="AN730" s="178"/>
      <c r="AO730" s="178"/>
      <c r="AP730" s="178"/>
      <c r="AQ730" s="178"/>
      <c r="AR730" s="178"/>
      <c r="AS730" s="178"/>
      <c r="AT730" s="178"/>
      <c r="AU730" s="178"/>
      <c r="AV730" s="178"/>
      <c r="AW730" s="178"/>
      <c r="AX730" s="178"/>
      <c r="AY730" s="178"/>
      <c r="AZ730" s="178"/>
      <c r="BA730" s="178"/>
      <c r="BB730" s="178"/>
      <c r="BC730" s="178"/>
    </row>
    <row r="731" ht="15.75" customHeight="1">
      <c r="A731" s="178"/>
      <c r="B731" s="178"/>
      <c r="C731" s="178"/>
      <c r="D731" s="178"/>
      <c r="E731" s="178"/>
      <c r="F731" s="178"/>
      <c r="G731" s="178"/>
      <c r="H731" s="178"/>
      <c r="I731" s="178"/>
      <c r="J731" s="178"/>
      <c r="K731" s="178"/>
      <c r="L731" s="178"/>
      <c r="M731" s="178"/>
      <c r="N731" s="178"/>
      <c r="O731" s="178"/>
      <c r="P731" s="178"/>
      <c r="Q731" s="178"/>
      <c r="R731" s="178"/>
      <c r="S731" s="178"/>
      <c r="T731" s="178"/>
      <c r="U731" s="178"/>
      <c r="V731" s="178"/>
      <c r="W731" s="178"/>
      <c r="X731" s="178"/>
      <c r="Y731" s="178"/>
      <c r="Z731" s="178"/>
      <c r="AA731" s="178"/>
      <c r="AB731" s="178"/>
      <c r="AC731" s="178"/>
      <c r="AD731" s="178"/>
      <c r="AE731" s="178"/>
      <c r="AF731" s="178"/>
      <c r="AG731" s="178"/>
      <c r="AH731" s="178"/>
      <c r="AI731" s="178"/>
      <c r="AJ731" s="178"/>
      <c r="AK731" s="178"/>
      <c r="AL731" s="178"/>
      <c r="AM731" s="178"/>
      <c r="AN731" s="178"/>
      <c r="AO731" s="178"/>
      <c r="AP731" s="178"/>
      <c r="AQ731" s="178"/>
      <c r="AR731" s="178"/>
      <c r="AS731" s="178"/>
      <c r="AT731" s="178"/>
      <c r="AU731" s="178"/>
      <c r="AV731" s="178"/>
      <c r="AW731" s="178"/>
      <c r="AX731" s="178"/>
      <c r="AY731" s="178"/>
      <c r="AZ731" s="178"/>
      <c r="BA731" s="178"/>
      <c r="BB731" s="178"/>
      <c r="BC731" s="178"/>
    </row>
    <row r="732" ht="15.75" customHeight="1">
      <c r="A732" s="178"/>
      <c r="B732" s="178"/>
      <c r="C732" s="178"/>
      <c r="D732" s="178"/>
      <c r="E732" s="178"/>
      <c r="F732" s="178"/>
      <c r="G732" s="178"/>
      <c r="H732" s="178"/>
      <c r="I732" s="178"/>
      <c r="J732" s="178"/>
      <c r="K732" s="178"/>
      <c r="L732" s="178"/>
      <c r="M732" s="178"/>
      <c r="N732" s="178"/>
      <c r="O732" s="178"/>
      <c r="P732" s="178"/>
      <c r="Q732" s="178"/>
      <c r="R732" s="178"/>
      <c r="S732" s="178"/>
      <c r="T732" s="178"/>
      <c r="U732" s="178"/>
      <c r="V732" s="178"/>
      <c r="W732" s="178"/>
      <c r="X732" s="178"/>
      <c r="Y732" s="178"/>
      <c r="Z732" s="178"/>
      <c r="AA732" s="178"/>
      <c r="AB732" s="178"/>
      <c r="AC732" s="178"/>
      <c r="AD732" s="178"/>
      <c r="AE732" s="178"/>
      <c r="AF732" s="178"/>
      <c r="AG732" s="178"/>
      <c r="AH732" s="178"/>
      <c r="AI732" s="178"/>
      <c r="AJ732" s="178"/>
      <c r="AK732" s="178"/>
      <c r="AL732" s="178"/>
      <c r="AM732" s="178"/>
      <c r="AN732" s="178"/>
      <c r="AO732" s="178"/>
      <c r="AP732" s="178"/>
      <c r="AQ732" s="178"/>
      <c r="AR732" s="178"/>
      <c r="AS732" s="178"/>
      <c r="AT732" s="178"/>
      <c r="AU732" s="178"/>
      <c r="AV732" s="178"/>
      <c r="AW732" s="178"/>
      <c r="AX732" s="178"/>
      <c r="AY732" s="178"/>
      <c r="AZ732" s="178"/>
      <c r="BA732" s="178"/>
      <c r="BB732" s="178"/>
      <c r="BC732" s="178"/>
    </row>
    <row r="733" ht="15.75" customHeight="1">
      <c r="A733" s="178"/>
      <c r="B733" s="178"/>
      <c r="C733" s="178"/>
      <c r="D733" s="178"/>
      <c r="E733" s="178"/>
      <c r="F733" s="178"/>
      <c r="G733" s="178"/>
      <c r="H733" s="178"/>
      <c r="I733" s="178"/>
      <c r="J733" s="178"/>
      <c r="K733" s="178"/>
      <c r="L733" s="178"/>
      <c r="M733" s="178"/>
      <c r="N733" s="178"/>
      <c r="O733" s="178"/>
      <c r="P733" s="178"/>
      <c r="Q733" s="178"/>
      <c r="R733" s="178"/>
      <c r="S733" s="178"/>
      <c r="T733" s="178"/>
      <c r="U733" s="178"/>
      <c r="V733" s="178"/>
      <c r="W733" s="178"/>
      <c r="X733" s="178"/>
      <c r="Y733" s="178"/>
      <c r="Z733" s="178"/>
      <c r="AA733" s="178"/>
      <c r="AB733" s="178"/>
      <c r="AC733" s="178"/>
      <c r="AD733" s="178"/>
      <c r="AE733" s="178"/>
      <c r="AF733" s="178"/>
      <c r="AG733" s="178"/>
      <c r="AH733" s="178"/>
      <c r="AI733" s="178"/>
      <c r="AJ733" s="178"/>
      <c r="AK733" s="178"/>
      <c r="AL733" s="178"/>
      <c r="AM733" s="178"/>
      <c r="AN733" s="178"/>
      <c r="AO733" s="178"/>
      <c r="AP733" s="178"/>
      <c r="AQ733" s="178"/>
      <c r="AR733" s="178"/>
      <c r="AS733" s="178"/>
      <c r="AT733" s="178"/>
      <c r="AU733" s="178"/>
      <c r="AV733" s="178"/>
      <c r="AW733" s="178"/>
      <c r="AX733" s="178"/>
      <c r="AY733" s="178"/>
      <c r="AZ733" s="178"/>
      <c r="BA733" s="178"/>
      <c r="BB733" s="178"/>
      <c r="BC733" s="178"/>
    </row>
    <row r="734" ht="15.75" customHeight="1">
      <c r="A734" s="178"/>
      <c r="B734" s="178"/>
      <c r="C734" s="178"/>
      <c r="D734" s="178"/>
      <c r="E734" s="178"/>
      <c r="F734" s="178"/>
      <c r="G734" s="178"/>
      <c r="H734" s="178"/>
      <c r="I734" s="178"/>
      <c r="J734" s="178"/>
      <c r="K734" s="178"/>
      <c r="L734" s="178"/>
      <c r="M734" s="178"/>
      <c r="N734" s="178"/>
      <c r="O734" s="178"/>
      <c r="P734" s="178"/>
      <c r="Q734" s="178"/>
      <c r="R734" s="178"/>
      <c r="S734" s="178"/>
      <c r="T734" s="178"/>
      <c r="U734" s="178"/>
      <c r="V734" s="178"/>
      <c r="W734" s="178"/>
      <c r="X734" s="178"/>
      <c r="Y734" s="178"/>
      <c r="Z734" s="178"/>
      <c r="AA734" s="178"/>
      <c r="AB734" s="178"/>
      <c r="AC734" s="178"/>
      <c r="AD734" s="178"/>
      <c r="AE734" s="178"/>
      <c r="AF734" s="178"/>
      <c r="AG734" s="178"/>
      <c r="AH734" s="178"/>
      <c r="AI734" s="178"/>
      <c r="AJ734" s="178"/>
      <c r="AK734" s="178"/>
      <c r="AL734" s="178"/>
      <c r="AM734" s="178"/>
      <c r="AN734" s="178"/>
      <c r="AO734" s="178"/>
      <c r="AP734" s="178"/>
      <c r="AQ734" s="178"/>
      <c r="AR734" s="178"/>
      <c r="AS734" s="178"/>
      <c r="AT734" s="178"/>
      <c r="AU734" s="178"/>
      <c r="AV734" s="178"/>
      <c r="AW734" s="178"/>
      <c r="AX734" s="178"/>
      <c r="AY734" s="178"/>
      <c r="AZ734" s="178"/>
      <c r="BA734" s="178"/>
      <c r="BB734" s="178"/>
      <c r="BC734" s="178"/>
    </row>
    <row r="735" ht="15.75" customHeight="1">
      <c r="A735" s="178"/>
      <c r="B735" s="178"/>
      <c r="C735" s="178"/>
      <c r="D735" s="178"/>
      <c r="E735" s="178"/>
      <c r="F735" s="178"/>
      <c r="G735" s="178"/>
      <c r="H735" s="178"/>
      <c r="I735" s="178"/>
      <c r="J735" s="178"/>
      <c r="K735" s="178"/>
      <c r="L735" s="178"/>
      <c r="M735" s="178"/>
      <c r="N735" s="178"/>
      <c r="O735" s="178"/>
      <c r="P735" s="178"/>
      <c r="Q735" s="178"/>
      <c r="R735" s="178"/>
      <c r="S735" s="178"/>
      <c r="T735" s="178"/>
      <c r="U735" s="178"/>
      <c r="V735" s="178"/>
      <c r="W735" s="178"/>
      <c r="X735" s="178"/>
      <c r="Y735" s="178"/>
      <c r="Z735" s="178"/>
      <c r="AA735" s="178"/>
      <c r="AB735" s="178"/>
      <c r="AC735" s="178"/>
      <c r="AD735" s="178"/>
      <c r="AE735" s="178"/>
      <c r="AF735" s="178"/>
      <c r="AG735" s="178"/>
      <c r="AH735" s="178"/>
      <c r="AI735" s="178"/>
      <c r="AJ735" s="178"/>
      <c r="AK735" s="178"/>
      <c r="AL735" s="178"/>
      <c r="AM735" s="178"/>
      <c r="AN735" s="178"/>
      <c r="AO735" s="178"/>
      <c r="AP735" s="178"/>
      <c r="AQ735" s="178"/>
      <c r="AR735" s="178"/>
      <c r="AS735" s="178"/>
      <c r="AT735" s="178"/>
      <c r="AU735" s="178"/>
      <c r="AV735" s="178"/>
      <c r="AW735" s="178"/>
      <c r="AX735" s="178"/>
      <c r="AY735" s="178"/>
      <c r="AZ735" s="178"/>
      <c r="BA735" s="178"/>
      <c r="BB735" s="178"/>
      <c r="BC735" s="178"/>
    </row>
    <row r="736" ht="15.75" customHeight="1">
      <c r="A736" s="178"/>
      <c r="B736" s="178"/>
      <c r="C736" s="178"/>
      <c r="D736" s="178"/>
      <c r="E736" s="178"/>
      <c r="F736" s="178"/>
      <c r="G736" s="178"/>
      <c r="H736" s="178"/>
      <c r="I736" s="178"/>
      <c r="J736" s="178"/>
      <c r="K736" s="178"/>
      <c r="L736" s="178"/>
      <c r="M736" s="178"/>
      <c r="N736" s="178"/>
      <c r="O736" s="178"/>
      <c r="P736" s="178"/>
      <c r="Q736" s="178"/>
      <c r="R736" s="178"/>
      <c r="S736" s="178"/>
      <c r="T736" s="178"/>
      <c r="U736" s="178"/>
      <c r="V736" s="178"/>
      <c r="W736" s="178"/>
      <c r="X736" s="178"/>
      <c r="Y736" s="178"/>
      <c r="Z736" s="178"/>
      <c r="AA736" s="178"/>
      <c r="AB736" s="178"/>
      <c r="AC736" s="178"/>
      <c r="AD736" s="178"/>
      <c r="AE736" s="178"/>
      <c r="AF736" s="178"/>
      <c r="AG736" s="178"/>
      <c r="AH736" s="178"/>
      <c r="AI736" s="178"/>
      <c r="AJ736" s="178"/>
      <c r="AK736" s="178"/>
      <c r="AL736" s="178"/>
      <c r="AM736" s="178"/>
      <c r="AN736" s="178"/>
      <c r="AO736" s="178"/>
      <c r="AP736" s="178"/>
      <c r="AQ736" s="178"/>
      <c r="AR736" s="178"/>
      <c r="AS736" s="178"/>
      <c r="AT736" s="178"/>
      <c r="AU736" s="178"/>
      <c r="AV736" s="178"/>
      <c r="AW736" s="178"/>
      <c r="AX736" s="178"/>
      <c r="AY736" s="178"/>
      <c r="AZ736" s="178"/>
      <c r="BA736" s="178"/>
      <c r="BB736" s="178"/>
      <c r="BC736" s="178"/>
    </row>
    <row r="737" ht="15.75" customHeight="1">
      <c r="A737" s="178"/>
      <c r="B737" s="178"/>
      <c r="C737" s="178"/>
      <c r="D737" s="178"/>
      <c r="E737" s="178"/>
      <c r="F737" s="178"/>
      <c r="G737" s="178"/>
      <c r="H737" s="178"/>
      <c r="I737" s="178"/>
      <c r="J737" s="178"/>
      <c r="K737" s="178"/>
      <c r="L737" s="178"/>
      <c r="M737" s="178"/>
      <c r="N737" s="178"/>
      <c r="O737" s="178"/>
      <c r="P737" s="178"/>
      <c r="Q737" s="178"/>
      <c r="R737" s="178"/>
      <c r="S737" s="178"/>
      <c r="T737" s="178"/>
      <c r="U737" s="178"/>
      <c r="V737" s="178"/>
      <c r="W737" s="178"/>
      <c r="X737" s="178"/>
      <c r="Y737" s="178"/>
      <c r="Z737" s="178"/>
      <c r="AA737" s="178"/>
      <c r="AB737" s="178"/>
      <c r="AC737" s="178"/>
      <c r="AD737" s="178"/>
      <c r="AE737" s="178"/>
      <c r="AF737" s="178"/>
      <c r="AG737" s="178"/>
      <c r="AH737" s="178"/>
      <c r="AI737" s="178"/>
      <c r="AJ737" s="178"/>
      <c r="AK737" s="178"/>
      <c r="AL737" s="178"/>
      <c r="AM737" s="178"/>
      <c r="AN737" s="178"/>
      <c r="AO737" s="178"/>
      <c r="AP737" s="178"/>
      <c r="AQ737" s="178"/>
      <c r="AR737" s="178"/>
      <c r="AS737" s="178"/>
      <c r="AT737" s="178"/>
      <c r="AU737" s="178"/>
      <c r="AV737" s="178"/>
      <c r="AW737" s="178"/>
      <c r="AX737" s="178"/>
      <c r="AY737" s="178"/>
      <c r="AZ737" s="178"/>
      <c r="BA737" s="178"/>
      <c r="BB737" s="178"/>
      <c r="BC737" s="178"/>
    </row>
    <row r="738" ht="15.75" customHeight="1">
      <c r="A738" s="178"/>
      <c r="B738" s="178"/>
      <c r="C738" s="178"/>
      <c r="D738" s="178"/>
      <c r="E738" s="178"/>
      <c r="F738" s="178"/>
      <c r="G738" s="178"/>
      <c r="H738" s="178"/>
      <c r="I738" s="178"/>
      <c r="J738" s="178"/>
      <c r="K738" s="178"/>
      <c r="L738" s="178"/>
      <c r="M738" s="178"/>
      <c r="N738" s="178"/>
      <c r="O738" s="178"/>
      <c r="P738" s="178"/>
      <c r="Q738" s="178"/>
      <c r="R738" s="178"/>
      <c r="S738" s="178"/>
      <c r="T738" s="178"/>
      <c r="U738" s="178"/>
      <c r="V738" s="178"/>
      <c r="W738" s="178"/>
      <c r="X738" s="178"/>
      <c r="Y738" s="178"/>
      <c r="Z738" s="178"/>
      <c r="AA738" s="178"/>
      <c r="AB738" s="178"/>
      <c r="AC738" s="178"/>
      <c r="AD738" s="178"/>
      <c r="AE738" s="178"/>
      <c r="AF738" s="178"/>
      <c r="AG738" s="178"/>
      <c r="AH738" s="178"/>
      <c r="AI738" s="178"/>
      <c r="AJ738" s="178"/>
      <c r="AK738" s="178"/>
      <c r="AL738" s="178"/>
      <c r="AM738" s="178"/>
      <c r="AN738" s="178"/>
      <c r="AO738" s="178"/>
      <c r="AP738" s="178"/>
      <c r="AQ738" s="178"/>
      <c r="AR738" s="178"/>
      <c r="AS738" s="178"/>
      <c r="AT738" s="178"/>
      <c r="AU738" s="178"/>
      <c r="AV738" s="178"/>
      <c r="AW738" s="178"/>
      <c r="AX738" s="178"/>
      <c r="AY738" s="178"/>
      <c r="AZ738" s="178"/>
      <c r="BA738" s="178"/>
      <c r="BB738" s="178"/>
      <c r="BC738" s="178"/>
    </row>
    <row r="739" ht="15.75" customHeight="1">
      <c r="A739" s="178"/>
      <c r="B739" s="178"/>
      <c r="C739" s="178"/>
      <c r="D739" s="178"/>
      <c r="E739" s="178"/>
      <c r="F739" s="178"/>
      <c r="G739" s="178"/>
      <c r="H739" s="178"/>
      <c r="I739" s="178"/>
      <c r="J739" s="178"/>
      <c r="K739" s="178"/>
      <c r="L739" s="178"/>
      <c r="M739" s="178"/>
      <c r="N739" s="178"/>
      <c r="O739" s="178"/>
      <c r="P739" s="178"/>
      <c r="Q739" s="178"/>
      <c r="R739" s="178"/>
      <c r="S739" s="178"/>
      <c r="T739" s="178"/>
      <c r="U739" s="178"/>
      <c r="V739" s="178"/>
      <c r="W739" s="178"/>
      <c r="X739" s="178"/>
      <c r="Y739" s="178"/>
      <c r="Z739" s="178"/>
      <c r="AA739" s="178"/>
      <c r="AB739" s="178"/>
      <c r="AC739" s="178"/>
      <c r="AD739" s="178"/>
      <c r="AE739" s="178"/>
      <c r="AF739" s="178"/>
      <c r="AG739" s="178"/>
      <c r="AH739" s="178"/>
      <c r="AI739" s="178"/>
      <c r="AJ739" s="178"/>
      <c r="AK739" s="178"/>
      <c r="AL739" s="178"/>
      <c r="AM739" s="178"/>
      <c r="AN739" s="178"/>
      <c r="AO739" s="178"/>
      <c r="AP739" s="178"/>
      <c r="AQ739" s="178"/>
      <c r="AR739" s="178"/>
      <c r="AS739" s="178"/>
      <c r="AT739" s="178"/>
      <c r="AU739" s="178"/>
      <c r="AV739" s="178"/>
      <c r="AW739" s="178"/>
      <c r="AX739" s="178"/>
      <c r="AY739" s="178"/>
      <c r="AZ739" s="178"/>
      <c r="BA739" s="178"/>
      <c r="BB739" s="178"/>
      <c r="BC739" s="178"/>
    </row>
    <row r="740" ht="15.75" customHeight="1">
      <c r="A740" s="178"/>
      <c r="B740" s="178"/>
      <c r="C740" s="178"/>
      <c r="D740" s="178"/>
      <c r="E740" s="178"/>
      <c r="F740" s="178"/>
      <c r="G740" s="178"/>
      <c r="H740" s="178"/>
      <c r="I740" s="178"/>
      <c r="J740" s="178"/>
      <c r="K740" s="178"/>
      <c r="L740" s="178"/>
      <c r="M740" s="178"/>
      <c r="N740" s="178"/>
      <c r="O740" s="178"/>
      <c r="P740" s="178"/>
      <c r="Q740" s="178"/>
      <c r="R740" s="178"/>
      <c r="S740" s="178"/>
      <c r="T740" s="178"/>
      <c r="U740" s="178"/>
      <c r="V740" s="178"/>
      <c r="W740" s="178"/>
      <c r="X740" s="178"/>
      <c r="Y740" s="178"/>
      <c r="Z740" s="178"/>
      <c r="AA740" s="178"/>
      <c r="AB740" s="178"/>
      <c r="AC740" s="178"/>
      <c r="AD740" s="178"/>
      <c r="AE740" s="178"/>
      <c r="AF740" s="178"/>
      <c r="AG740" s="178"/>
      <c r="AH740" s="178"/>
      <c r="AI740" s="178"/>
      <c r="AJ740" s="178"/>
      <c r="AK740" s="178"/>
      <c r="AL740" s="178"/>
      <c r="AM740" s="178"/>
      <c r="AN740" s="178"/>
      <c r="AO740" s="178"/>
      <c r="AP740" s="178"/>
      <c r="AQ740" s="178"/>
      <c r="AR740" s="178"/>
      <c r="AS740" s="178"/>
      <c r="AT740" s="178"/>
      <c r="AU740" s="178"/>
      <c r="AV740" s="178"/>
      <c r="AW740" s="178"/>
      <c r="AX740" s="178"/>
      <c r="AY740" s="178"/>
      <c r="AZ740" s="178"/>
      <c r="BA740" s="178"/>
      <c r="BB740" s="178"/>
      <c r="BC740" s="178"/>
    </row>
    <row r="741" ht="15.75" customHeight="1">
      <c r="A741" s="178"/>
      <c r="B741" s="178"/>
      <c r="C741" s="178"/>
      <c r="D741" s="178"/>
      <c r="E741" s="178"/>
      <c r="F741" s="178"/>
      <c r="G741" s="178"/>
      <c r="H741" s="178"/>
      <c r="I741" s="178"/>
      <c r="J741" s="178"/>
      <c r="K741" s="178"/>
      <c r="L741" s="178"/>
      <c r="M741" s="178"/>
      <c r="N741" s="178"/>
      <c r="O741" s="178"/>
      <c r="P741" s="178"/>
      <c r="Q741" s="178"/>
      <c r="R741" s="178"/>
      <c r="S741" s="178"/>
      <c r="T741" s="178"/>
      <c r="U741" s="178"/>
      <c r="V741" s="178"/>
      <c r="W741" s="178"/>
      <c r="X741" s="178"/>
      <c r="Y741" s="178"/>
      <c r="Z741" s="178"/>
      <c r="AA741" s="178"/>
      <c r="AB741" s="178"/>
      <c r="AC741" s="178"/>
      <c r="AD741" s="178"/>
      <c r="AE741" s="178"/>
      <c r="AF741" s="178"/>
      <c r="AG741" s="178"/>
      <c r="AH741" s="178"/>
      <c r="AI741" s="178"/>
      <c r="AJ741" s="178"/>
      <c r="AK741" s="178"/>
      <c r="AL741" s="178"/>
      <c r="AM741" s="178"/>
      <c r="AN741" s="178"/>
      <c r="AO741" s="178"/>
      <c r="AP741" s="178"/>
      <c r="AQ741" s="178"/>
      <c r="AR741" s="178"/>
      <c r="AS741" s="178"/>
      <c r="AT741" s="178"/>
      <c r="AU741" s="178"/>
      <c r="AV741" s="178"/>
      <c r="AW741" s="178"/>
      <c r="AX741" s="178"/>
      <c r="AY741" s="178"/>
      <c r="AZ741" s="178"/>
      <c r="BA741" s="178"/>
      <c r="BB741" s="178"/>
      <c r="BC741" s="178"/>
    </row>
    <row r="742" ht="15.75" customHeight="1">
      <c r="A742" s="178"/>
      <c r="B742" s="178"/>
      <c r="C742" s="178"/>
      <c r="D742" s="178"/>
      <c r="E742" s="178"/>
      <c r="F742" s="178"/>
      <c r="G742" s="178"/>
      <c r="H742" s="178"/>
      <c r="I742" s="178"/>
      <c r="J742" s="178"/>
      <c r="K742" s="178"/>
      <c r="L742" s="178"/>
      <c r="M742" s="178"/>
      <c r="N742" s="178"/>
      <c r="O742" s="178"/>
      <c r="P742" s="178"/>
      <c r="Q742" s="178"/>
      <c r="R742" s="178"/>
      <c r="S742" s="178"/>
      <c r="T742" s="178"/>
      <c r="U742" s="178"/>
      <c r="V742" s="178"/>
      <c r="W742" s="178"/>
      <c r="X742" s="178"/>
      <c r="Y742" s="178"/>
      <c r="Z742" s="178"/>
      <c r="AA742" s="178"/>
      <c r="AB742" s="178"/>
      <c r="AC742" s="178"/>
      <c r="AD742" s="178"/>
      <c r="AE742" s="178"/>
      <c r="AF742" s="178"/>
      <c r="AG742" s="178"/>
      <c r="AH742" s="178"/>
      <c r="AI742" s="178"/>
      <c r="AJ742" s="178"/>
      <c r="AK742" s="178"/>
      <c r="AL742" s="178"/>
      <c r="AM742" s="178"/>
      <c r="AN742" s="178"/>
      <c r="AO742" s="178"/>
      <c r="AP742" s="178"/>
      <c r="AQ742" s="178"/>
      <c r="AR742" s="178"/>
      <c r="AS742" s="178"/>
      <c r="AT742" s="178"/>
      <c r="AU742" s="178"/>
      <c r="AV742" s="178"/>
      <c r="AW742" s="178"/>
      <c r="AX742" s="178"/>
      <c r="AY742" s="178"/>
      <c r="AZ742" s="178"/>
      <c r="BA742" s="178"/>
      <c r="BB742" s="178"/>
      <c r="BC742" s="178"/>
    </row>
    <row r="743" ht="15.75" customHeight="1">
      <c r="A743" s="178"/>
      <c r="B743" s="178"/>
      <c r="C743" s="178"/>
      <c r="D743" s="178"/>
      <c r="E743" s="178"/>
      <c r="F743" s="178"/>
      <c r="G743" s="178"/>
      <c r="H743" s="178"/>
      <c r="I743" s="178"/>
      <c r="J743" s="178"/>
      <c r="K743" s="178"/>
      <c r="L743" s="178"/>
      <c r="M743" s="178"/>
      <c r="N743" s="178"/>
      <c r="O743" s="178"/>
      <c r="P743" s="178"/>
      <c r="Q743" s="178"/>
      <c r="R743" s="178"/>
      <c r="S743" s="178"/>
      <c r="T743" s="178"/>
      <c r="U743" s="178"/>
      <c r="V743" s="178"/>
      <c r="W743" s="178"/>
      <c r="X743" s="178"/>
      <c r="Y743" s="178"/>
      <c r="Z743" s="178"/>
      <c r="AA743" s="178"/>
      <c r="AB743" s="178"/>
      <c r="AC743" s="178"/>
      <c r="AD743" s="178"/>
      <c r="AE743" s="178"/>
      <c r="AF743" s="178"/>
      <c r="AG743" s="178"/>
      <c r="AH743" s="178"/>
      <c r="AI743" s="178"/>
      <c r="AJ743" s="178"/>
      <c r="AK743" s="178"/>
      <c r="AL743" s="178"/>
      <c r="AM743" s="178"/>
      <c r="AN743" s="178"/>
      <c r="AO743" s="178"/>
      <c r="AP743" s="178"/>
      <c r="AQ743" s="178"/>
      <c r="AR743" s="178"/>
      <c r="AS743" s="178"/>
      <c r="AT743" s="178"/>
      <c r="AU743" s="178"/>
      <c r="AV743" s="178"/>
      <c r="AW743" s="178"/>
      <c r="AX743" s="178"/>
      <c r="AY743" s="178"/>
      <c r="AZ743" s="178"/>
      <c r="BA743" s="178"/>
      <c r="BB743" s="178"/>
      <c r="BC743" s="178"/>
    </row>
    <row r="744" ht="15.75" customHeight="1">
      <c r="A744" s="178"/>
      <c r="B744" s="178"/>
      <c r="C744" s="178"/>
      <c r="D744" s="178"/>
      <c r="E744" s="178"/>
      <c r="F744" s="178"/>
      <c r="G744" s="178"/>
      <c r="H744" s="178"/>
      <c r="I744" s="178"/>
      <c r="J744" s="178"/>
      <c r="K744" s="178"/>
      <c r="L744" s="178"/>
      <c r="M744" s="178"/>
      <c r="N744" s="178"/>
      <c r="O744" s="178"/>
      <c r="P744" s="178"/>
      <c r="Q744" s="178"/>
      <c r="R744" s="178"/>
      <c r="S744" s="178"/>
      <c r="T744" s="178"/>
      <c r="U744" s="178"/>
      <c r="V744" s="178"/>
      <c r="W744" s="178"/>
      <c r="X744" s="178"/>
      <c r="Y744" s="178"/>
      <c r="Z744" s="178"/>
      <c r="AA744" s="178"/>
      <c r="AB744" s="178"/>
      <c r="AC744" s="178"/>
      <c r="AD744" s="178"/>
      <c r="AE744" s="178"/>
      <c r="AF744" s="178"/>
      <c r="AG744" s="178"/>
      <c r="AH744" s="178"/>
      <c r="AI744" s="178"/>
      <c r="AJ744" s="178"/>
      <c r="AK744" s="178"/>
      <c r="AL744" s="178"/>
      <c r="AM744" s="178"/>
      <c r="AN744" s="178"/>
      <c r="AO744" s="178"/>
      <c r="AP744" s="178"/>
      <c r="AQ744" s="178"/>
      <c r="AR744" s="178"/>
      <c r="AS744" s="178"/>
      <c r="AT744" s="178"/>
      <c r="AU744" s="178"/>
      <c r="AV744" s="178"/>
      <c r="AW744" s="178"/>
      <c r="AX744" s="178"/>
      <c r="AY744" s="178"/>
      <c r="AZ744" s="178"/>
      <c r="BA744" s="178"/>
      <c r="BB744" s="178"/>
      <c r="BC744" s="178"/>
    </row>
    <row r="745" ht="15.75" customHeight="1">
      <c r="A745" s="178"/>
      <c r="B745" s="178"/>
      <c r="C745" s="178"/>
      <c r="D745" s="178"/>
      <c r="E745" s="178"/>
      <c r="F745" s="178"/>
      <c r="G745" s="178"/>
      <c r="H745" s="178"/>
      <c r="I745" s="178"/>
      <c r="J745" s="178"/>
      <c r="K745" s="178"/>
      <c r="L745" s="178"/>
      <c r="M745" s="178"/>
      <c r="N745" s="178"/>
      <c r="O745" s="178"/>
      <c r="P745" s="178"/>
      <c r="Q745" s="178"/>
      <c r="R745" s="178"/>
      <c r="S745" s="178"/>
      <c r="T745" s="178"/>
      <c r="U745" s="178"/>
      <c r="V745" s="178"/>
      <c r="W745" s="178"/>
      <c r="X745" s="178"/>
      <c r="Y745" s="178"/>
      <c r="Z745" s="178"/>
      <c r="AA745" s="178"/>
      <c r="AB745" s="178"/>
      <c r="AC745" s="178"/>
      <c r="AD745" s="178"/>
      <c r="AE745" s="178"/>
      <c r="AF745" s="178"/>
      <c r="AG745" s="178"/>
      <c r="AH745" s="178"/>
      <c r="AI745" s="178"/>
      <c r="AJ745" s="178"/>
      <c r="AK745" s="178"/>
      <c r="AL745" s="178"/>
      <c r="AM745" s="178"/>
      <c r="AN745" s="178"/>
      <c r="AO745" s="178"/>
      <c r="AP745" s="178"/>
      <c r="AQ745" s="178"/>
      <c r="AR745" s="178"/>
      <c r="AS745" s="178"/>
      <c r="AT745" s="178"/>
      <c r="AU745" s="178"/>
      <c r="AV745" s="178"/>
      <c r="AW745" s="178"/>
      <c r="AX745" s="178"/>
      <c r="AY745" s="178"/>
      <c r="AZ745" s="178"/>
      <c r="BA745" s="178"/>
      <c r="BB745" s="178"/>
      <c r="BC745" s="178"/>
    </row>
    <row r="746" ht="15.75" customHeight="1">
      <c r="A746" s="178"/>
      <c r="B746" s="178"/>
      <c r="C746" s="178"/>
      <c r="D746" s="178"/>
      <c r="E746" s="178"/>
      <c r="F746" s="178"/>
      <c r="G746" s="178"/>
      <c r="H746" s="178"/>
      <c r="I746" s="178"/>
      <c r="J746" s="178"/>
      <c r="K746" s="178"/>
      <c r="L746" s="178"/>
      <c r="M746" s="178"/>
      <c r="N746" s="178"/>
      <c r="O746" s="178"/>
      <c r="P746" s="178"/>
      <c r="Q746" s="178"/>
      <c r="R746" s="178"/>
      <c r="S746" s="178"/>
      <c r="T746" s="178"/>
      <c r="U746" s="178"/>
      <c r="V746" s="178"/>
      <c r="W746" s="178"/>
      <c r="X746" s="178"/>
      <c r="Y746" s="178"/>
      <c r="Z746" s="178"/>
      <c r="AA746" s="178"/>
      <c r="AB746" s="178"/>
      <c r="AC746" s="178"/>
      <c r="AD746" s="178"/>
      <c r="AE746" s="178"/>
      <c r="AF746" s="178"/>
      <c r="AG746" s="178"/>
      <c r="AH746" s="178"/>
      <c r="AI746" s="178"/>
      <c r="AJ746" s="178"/>
      <c r="AK746" s="178"/>
      <c r="AL746" s="178"/>
      <c r="AM746" s="178"/>
      <c r="AN746" s="178"/>
      <c r="AO746" s="178"/>
      <c r="AP746" s="178"/>
      <c r="AQ746" s="178"/>
      <c r="AR746" s="178"/>
      <c r="AS746" s="178"/>
      <c r="AT746" s="178"/>
      <c r="AU746" s="178"/>
      <c r="AV746" s="178"/>
      <c r="AW746" s="178"/>
      <c r="AX746" s="178"/>
      <c r="AY746" s="178"/>
      <c r="AZ746" s="178"/>
      <c r="BA746" s="178"/>
      <c r="BB746" s="178"/>
      <c r="BC746" s="178"/>
    </row>
    <row r="747" ht="15.75" customHeight="1">
      <c r="A747" s="178"/>
      <c r="B747" s="178"/>
      <c r="C747" s="178"/>
      <c r="D747" s="178"/>
      <c r="E747" s="178"/>
      <c r="F747" s="178"/>
      <c r="G747" s="178"/>
      <c r="H747" s="178"/>
      <c r="I747" s="178"/>
      <c r="J747" s="178"/>
      <c r="K747" s="178"/>
      <c r="L747" s="178"/>
      <c r="M747" s="178"/>
      <c r="N747" s="178"/>
      <c r="O747" s="178"/>
      <c r="P747" s="178"/>
      <c r="Q747" s="178"/>
      <c r="R747" s="178"/>
      <c r="S747" s="178"/>
      <c r="T747" s="178"/>
      <c r="U747" s="178"/>
      <c r="V747" s="178"/>
      <c r="W747" s="178"/>
      <c r="X747" s="178"/>
      <c r="Y747" s="178"/>
      <c r="Z747" s="178"/>
      <c r="AA747" s="178"/>
      <c r="AB747" s="178"/>
      <c r="AC747" s="178"/>
      <c r="AD747" s="178"/>
      <c r="AE747" s="178"/>
      <c r="AF747" s="178"/>
      <c r="AG747" s="178"/>
      <c r="AH747" s="178"/>
      <c r="AI747" s="178"/>
      <c r="AJ747" s="178"/>
      <c r="AK747" s="178"/>
      <c r="AL747" s="178"/>
      <c r="AM747" s="178"/>
      <c r="AN747" s="178"/>
      <c r="AO747" s="178"/>
      <c r="AP747" s="178"/>
      <c r="AQ747" s="178"/>
      <c r="AR747" s="178"/>
      <c r="AS747" s="178"/>
      <c r="AT747" s="178"/>
      <c r="AU747" s="178"/>
      <c r="AV747" s="178"/>
      <c r="AW747" s="178"/>
      <c r="AX747" s="178"/>
      <c r="AY747" s="178"/>
      <c r="AZ747" s="178"/>
      <c r="BA747" s="178"/>
      <c r="BB747" s="178"/>
      <c r="BC747" s="178"/>
    </row>
    <row r="748" ht="15.75" customHeight="1">
      <c r="A748" s="178"/>
      <c r="B748" s="178"/>
      <c r="C748" s="178"/>
      <c r="D748" s="178"/>
      <c r="E748" s="178"/>
      <c r="F748" s="178"/>
      <c r="G748" s="178"/>
      <c r="H748" s="178"/>
      <c r="I748" s="178"/>
      <c r="J748" s="178"/>
      <c r="K748" s="178"/>
      <c r="L748" s="178"/>
      <c r="M748" s="178"/>
      <c r="N748" s="178"/>
      <c r="O748" s="178"/>
      <c r="P748" s="178"/>
      <c r="Q748" s="178"/>
      <c r="R748" s="178"/>
      <c r="S748" s="178"/>
      <c r="T748" s="178"/>
      <c r="U748" s="178"/>
      <c r="V748" s="178"/>
      <c r="W748" s="178"/>
      <c r="X748" s="178"/>
      <c r="Y748" s="178"/>
      <c r="Z748" s="178"/>
      <c r="AA748" s="178"/>
      <c r="AB748" s="178"/>
      <c r="AC748" s="178"/>
      <c r="AD748" s="178"/>
      <c r="AE748" s="178"/>
      <c r="AF748" s="178"/>
      <c r="AG748" s="178"/>
      <c r="AH748" s="178"/>
      <c r="AI748" s="178"/>
      <c r="AJ748" s="178"/>
      <c r="AK748" s="178"/>
      <c r="AL748" s="178"/>
      <c r="AM748" s="178"/>
      <c r="AN748" s="178"/>
      <c r="AO748" s="178"/>
      <c r="AP748" s="178"/>
      <c r="AQ748" s="178"/>
      <c r="AR748" s="178"/>
      <c r="AS748" s="178"/>
      <c r="AT748" s="178"/>
      <c r="AU748" s="178"/>
      <c r="AV748" s="178"/>
      <c r="AW748" s="178"/>
      <c r="AX748" s="178"/>
      <c r="AY748" s="178"/>
      <c r="AZ748" s="178"/>
      <c r="BA748" s="178"/>
      <c r="BB748" s="178"/>
      <c r="BC748" s="178"/>
    </row>
    <row r="749" ht="15.75" customHeight="1">
      <c r="A749" s="178"/>
      <c r="B749" s="178"/>
      <c r="C749" s="178"/>
      <c r="D749" s="178"/>
      <c r="E749" s="178"/>
      <c r="F749" s="178"/>
      <c r="G749" s="178"/>
      <c r="H749" s="178"/>
      <c r="I749" s="178"/>
      <c r="J749" s="178"/>
      <c r="K749" s="178"/>
      <c r="L749" s="178"/>
      <c r="M749" s="178"/>
      <c r="N749" s="178"/>
      <c r="O749" s="178"/>
      <c r="P749" s="178"/>
      <c r="Q749" s="178"/>
      <c r="R749" s="178"/>
      <c r="S749" s="178"/>
      <c r="T749" s="178"/>
      <c r="U749" s="178"/>
      <c r="V749" s="178"/>
      <c r="W749" s="178"/>
      <c r="X749" s="178"/>
      <c r="Y749" s="178"/>
      <c r="Z749" s="178"/>
      <c r="AA749" s="178"/>
      <c r="AB749" s="178"/>
      <c r="AC749" s="178"/>
      <c r="AD749" s="178"/>
      <c r="AE749" s="178"/>
      <c r="AF749" s="178"/>
      <c r="AG749" s="178"/>
      <c r="AH749" s="178"/>
      <c r="AI749" s="178"/>
      <c r="AJ749" s="178"/>
      <c r="AK749" s="178"/>
      <c r="AL749" s="178"/>
      <c r="AM749" s="178"/>
      <c r="AN749" s="178"/>
      <c r="AO749" s="178"/>
      <c r="AP749" s="178"/>
      <c r="AQ749" s="178"/>
      <c r="AR749" s="178"/>
      <c r="AS749" s="178"/>
      <c r="AT749" s="178"/>
      <c r="AU749" s="178"/>
      <c r="AV749" s="178"/>
      <c r="AW749" s="178"/>
      <c r="AX749" s="178"/>
      <c r="AY749" s="178"/>
      <c r="AZ749" s="178"/>
      <c r="BA749" s="178"/>
      <c r="BB749" s="178"/>
      <c r="BC749" s="178"/>
    </row>
    <row r="750" ht="15.75" customHeight="1">
      <c r="A750" s="178"/>
      <c r="B750" s="178"/>
      <c r="C750" s="178"/>
      <c r="D750" s="178"/>
      <c r="E750" s="178"/>
      <c r="F750" s="178"/>
      <c r="G750" s="178"/>
      <c r="H750" s="178"/>
      <c r="I750" s="178"/>
      <c r="J750" s="178"/>
      <c r="K750" s="178"/>
      <c r="L750" s="178"/>
      <c r="M750" s="178"/>
      <c r="N750" s="178"/>
      <c r="O750" s="178"/>
      <c r="P750" s="178"/>
      <c r="Q750" s="178"/>
      <c r="R750" s="178"/>
      <c r="S750" s="178"/>
      <c r="T750" s="178"/>
      <c r="U750" s="178"/>
      <c r="V750" s="178"/>
      <c r="W750" s="178"/>
      <c r="X750" s="178"/>
      <c r="Y750" s="178"/>
      <c r="Z750" s="178"/>
      <c r="AA750" s="178"/>
      <c r="AB750" s="178"/>
      <c r="AC750" s="178"/>
      <c r="AD750" s="178"/>
      <c r="AE750" s="178"/>
      <c r="AF750" s="178"/>
      <c r="AG750" s="178"/>
      <c r="AH750" s="178"/>
      <c r="AI750" s="178"/>
      <c r="AJ750" s="178"/>
      <c r="AK750" s="178"/>
      <c r="AL750" s="178"/>
      <c r="AM750" s="178"/>
      <c r="AN750" s="178"/>
      <c r="AO750" s="178"/>
      <c r="AP750" s="178"/>
      <c r="AQ750" s="178"/>
      <c r="AR750" s="178"/>
      <c r="AS750" s="178"/>
      <c r="AT750" s="178"/>
      <c r="AU750" s="178"/>
      <c r="AV750" s="178"/>
      <c r="AW750" s="178"/>
      <c r="AX750" s="178"/>
      <c r="AY750" s="178"/>
      <c r="AZ750" s="178"/>
      <c r="BA750" s="178"/>
      <c r="BB750" s="178"/>
      <c r="BC750" s="178"/>
    </row>
    <row r="751" ht="15.75" customHeight="1">
      <c r="A751" s="178"/>
      <c r="B751" s="178"/>
      <c r="C751" s="178"/>
      <c r="D751" s="178"/>
      <c r="E751" s="178"/>
      <c r="F751" s="178"/>
      <c r="G751" s="178"/>
      <c r="H751" s="178"/>
      <c r="I751" s="178"/>
      <c r="J751" s="178"/>
      <c r="K751" s="178"/>
      <c r="L751" s="178"/>
      <c r="M751" s="178"/>
      <c r="N751" s="178"/>
      <c r="O751" s="178"/>
      <c r="P751" s="178"/>
      <c r="Q751" s="178"/>
      <c r="R751" s="178"/>
      <c r="S751" s="178"/>
      <c r="T751" s="178"/>
      <c r="U751" s="178"/>
      <c r="V751" s="178"/>
      <c r="W751" s="178"/>
      <c r="X751" s="178"/>
      <c r="Y751" s="178"/>
      <c r="Z751" s="178"/>
      <c r="AA751" s="178"/>
      <c r="AB751" s="178"/>
      <c r="AC751" s="178"/>
      <c r="AD751" s="178"/>
      <c r="AE751" s="178"/>
      <c r="AF751" s="178"/>
      <c r="AG751" s="178"/>
      <c r="AH751" s="178"/>
      <c r="AI751" s="178"/>
      <c r="AJ751" s="178"/>
      <c r="AK751" s="178"/>
      <c r="AL751" s="178"/>
      <c r="AM751" s="178"/>
      <c r="AN751" s="178"/>
      <c r="AO751" s="178"/>
      <c r="AP751" s="178"/>
      <c r="AQ751" s="178"/>
      <c r="AR751" s="178"/>
      <c r="AS751" s="178"/>
      <c r="AT751" s="178"/>
      <c r="AU751" s="178"/>
      <c r="AV751" s="178"/>
      <c r="AW751" s="178"/>
      <c r="AX751" s="178"/>
      <c r="AY751" s="178"/>
      <c r="AZ751" s="178"/>
      <c r="BA751" s="178"/>
      <c r="BB751" s="178"/>
      <c r="BC751" s="178"/>
    </row>
    <row r="752" ht="15.75" customHeight="1">
      <c r="A752" s="178"/>
      <c r="B752" s="178"/>
      <c r="C752" s="178"/>
      <c r="D752" s="178"/>
      <c r="E752" s="178"/>
      <c r="F752" s="178"/>
      <c r="G752" s="178"/>
      <c r="H752" s="178"/>
      <c r="I752" s="178"/>
      <c r="J752" s="178"/>
      <c r="K752" s="178"/>
      <c r="L752" s="178"/>
      <c r="M752" s="178"/>
      <c r="N752" s="178"/>
      <c r="O752" s="178"/>
      <c r="P752" s="178"/>
      <c r="Q752" s="178"/>
      <c r="R752" s="178"/>
      <c r="S752" s="178"/>
      <c r="T752" s="178"/>
      <c r="U752" s="178"/>
      <c r="V752" s="178"/>
      <c r="W752" s="178"/>
      <c r="X752" s="178"/>
      <c r="Y752" s="178"/>
      <c r="Z752" s="178"/>
      <c r="AA752" s="178"/>
      <c r="AB752" s="178"/>
      <c r="AC752" s="178"/>
      <c r="AD752" s="178"/>
      <c r="AE752" s="178"/>
      <c r="AF752" s="178"/>
      <c r="AG752" s="178"/>
      <c r="AH752" s="178"/>
      <c r="AI752" s="178"/>
      <c r="AJ752" s="178"/>
      <c r="AK752" s="178"/>
      <c r="AL752" s="178"/>
      <c r="AM752" s="178"/>
      <c r="AN752" s="178"/>
      <c r="AO752" s="178"/>
      <c r="AP752" s="178"/>
      <c r="AQ752" s="178"/>
      <c r="AR752" s="178"/>
      <c r="AS752" s="178"/>
      <c r="AT752" s="178"/>
      <c r="AU752" s="178"/>
      <c r="AV752" s="178"/>
      <c r="AW752" s="178"/>
      <c r="AX752" s="178"/>
      <c r="AY752" s="178"/>
      <c r="AZ752" s="178"/>
      <c r="BA752" s="178"/>
      <c r="BB752" s="178"/>
      <c r="BC752" s="178"/>
    </row>
    <row r="753" ht="15.75" customHeight="1">
      <c r="A753" s="178"/>
      <c r="B753" s="178"/>
      <c r="C753" s="178"/>
      <c r="D753" s="178"/>
      <c r="E753" s="178"/>
      <c r="F753" s="178"/>
      <c r="G753" s="178"/>
      <c r="H753" s="178"/>
      <c r="I753" s="178"/>
      <c r="J753" s="178"/>
      <c r="K753" s="178"/>
      <c r="L753" s="178"/>
      <c r="M753" s="178"/>
      <c r="N753" s="178"/>
      <c r="O753" s="178"/>
      <c r="P753" s="178"/>
      <c r="Q753" s="178"/>
      <c r="R753" s="178"/>
      <c r="S753" s="178"/>
      <c r="T753" s="178"/>
      <c r="U753" s="178"/>
      <c r="V753" s="178"/>
      <c r="W753" s="178"/>
      <c r="X753" s="178"/>
      <c r="Y753" s="178"/>
      <c r="Z753" s="178"/>
      <c r="AA753" s="178"/>
      <c r="AB753" s="178"/>
      <c r="AC753" s="178"/>
      <c r="AD753" s="178"/>
      <c r="AE753" s="178"/>
      <c r="AF753" s="178"/>
      <c r="AG753" s="178"/>
      <c r="AH753" s="178"/>
      <c r="AI753" s="178"/>
      <c r="AJ753" s="178"/>
      <c r="AK753" s="178"/>
      <c r="AL753" s="178"/>
      <c r="AM753" s="178"/>
      <c r="AN753" s="178"/>
      <c r="AO753" s="178"/>
      <c r="AP753" s="178"/>
      <c r="AQ753" s="178"/>
      <c r="AR753" s="178"/>
      <c r="AS753" s="178"/>
      <c r="AT753" s="178"/>
      <c r="AU753" s="178"/>
      <c r="AV753" s="178"/>
      <c r="AW753" s="178"/>
      <c r="AX753" s="178"/>
      <c r="AY753" s="178"/>
      <c r="AZ753" s="178"/>
      <c r="BA753" s="178"/>
      <c r="BB753" s="178"/>
      <c r="BC753" s="178"/>
    </row>
    <row r="754" ht="15.75" customHeight="1">
      <c r="A754" s="178"/>
      <c r="B754" s="178"/>
      <c r="C754" s="178"/>
      <c r="D754" s="178"/>
      <c r="E754" s="178"/>
      <c r="F754" s="178"/>
      <c r="G754" s="178"/>
      <c r="H754" s="178"/>
      <c r="I754" s="178"/>
      <c r="J754" s="178"/>
      <c r="K754" s="178"/>
      <c r="L754" s="178"/>
      <c r="M754" s="178"/>
      <c r="N754" s="178"/>
      <c r="O754" s="178"/>
      <c r="P754" s="178"/>
      <c r="Q754" s="178"/>
      <c r="R754" s="178"/>
      <c r="S754" s="178"/>
      <c r="T754" s="178"/>
      <c r="U754" s="178"/>
      <c r="V754" s="178"/>
      <c r="W754" s="178"/>
      <c r="X754" s="178"/>
      <c r="Y754" s="178"/>
      <c r="Z754" s="178"/>
      <c r="AA754" s="178"/>
      <c r="AB754" s="178"/>
      <c r="AC754" s="178"/>
      <c r="AD754" s="178"/>
      <c r="AE754" s="178"/>
      <c r="AF754" s="178"/>
      <c r="AG754" s="178"/>
      <c r="AH754" s="178"/>
      <c r="AI754" s="178"/>
      <c r="AJ754" s="178"/>
      <c r="AK754" s="178"/>
      <c r="AL754" s="178"/>
      <c r="AM754" s="178"/>
      <c r="AN754" s="178"/>
      <c r="AO754" s="178"/>
      <c r="AP754" s="178"/>
      <c r="AQ754" s="178"/>
      <c r="AR754" s="178"/>
      <c r="AS754" s="178"/>
      <c r="AT754" s="178"/>
      <c r="AU754" s="178"/>
      <c r="AV754" s="178"/>
      <c r="AW754" s="178"/>
      <c r="AX754" s="178"/>
      <c r="AY754" s="178"/>
      <c r="AZ754" s="178"/>
      <c r="BA754" s="178"/>
      <c r="BB754" s="178"/>
      <c r="BC754" s="178"/>
    </row>
    <row r="755" ht="15.75" customHeight="1">
      <c r="A755" s="178"/>
      <c r="B755" s="178"/>
      <c r="C755" s="178"/>
      <c r="D755" s="178"/>
      <c r="E755" s="178"/>
      <c r="F755" s="178"/>
      <c r="G755" s="178"/>
      <c r="H755" s="178"/>
      <c r="I755" s="178"/>
      <c r="J755" s="178"/>
      <c r="K755" s="178"/>
      <c r="L755" s="178"/>
      <c r="M755" s="178"/>
      <c r="N755" s="178"/>
      <c r="O755" s="178"/>
      <c r="P755" s="178"/>
      <c r="Q755" s="178"/>
      <c r="R755" s="178"/>
      <c r="S755" s="178"/>
      <c r="T755" s="178"/>
      <c r="U755" s="178"/>
      <c r="V755" s="178"/>
      <c r="W755" s="178"/>
      <c r="X755" s="178"/>
      <c r="Y755" s="178"/>
      <c r="Z755" s="178"/>
      <c r="AA755" s="178"/>
      <c r="AB755" s="178"/>
      <c r="AC755" s="178"/>
      <c r="AD755" s="178"/>
      <c r="AE755" s="178"/>
      <c r="AF755" s="178"/>
      <c r="AG755" s="178"/>
      <c r="AH755" s="178"/>
      <c r="AI755" s="178"/>
      <c r="AJ755" s="178"/>
      <c r="AK755" s="178"/>
      <c r="AL755" s="178"/>
      <c r="AM755" s="178"/>
      <c r="AN755" s="178"/>
      <c r="AO755" s="178"/>
      <c r="AP755" s="178"/>
      <c r="AQ755" s="178"/>
      <c r="AR755" s="178"/>
      <c r="AS755" s="178"/>
      <c r="AT755" s="178"/>
      <c r="AU755" s="178"/>
      <c r="AV755" s="178"/>
      <c r="AW755" s="178"/>
      <c r="AX755" s="178"/>
      <c r="AY755" s="178"/>
      <c r="AZ755" s="178"/>
      <c r="BA755" s="178"/>
      <c r="BB755" s="178"/>
      <c r="BC755" s="178"/>
    </row>
    <row r="756" ht="15.75" customHeight="1">
      <c r="A756" s="178"/>
      <c r="B756" s="178"/>
      <c r="C756" s="178"/>
      <c r="D756" s="178"/>
      <c r="E756" s="178"/>
      <c r="F756" s="178"/>
      <c r="G756" s="178"/>
      <c r="H756" s="178"/>
      <c r="I756" s="178"/>
      <c r="J756" s="178"/>
      <c r="K756" s="178"/>
      <c r="L756" s="178"/>
      <c r="M756" s="178"/>
      <c r="N756" s="178"/>
      <c r="O756" s="178"/>
      <c r="P756" s="178"/>
      <c r="Q756" s="178"/>
      <c r="R756" s="178"/>
      <c r="S756" s="178"/>
      <c r="T756" s="178"/>
      <c r="U756" s="178"/>
      <c r="V756" s="178"/>
      <c r="W756" s="178"/>
      <c r="X756" s="178"/>
      <c r="Y756" s="178"/>
      <c r="Z756" s="178"/>
      <c r="AA756" s="178"/>
      <c r="AB756" s="178"/>
      <c r="AC756" s="178"/>
      <c r="AD756" s="178"/>
      <c r="AE756" s="178"/>
      <c r="AF756" s="178"/>
      <c r="AG756" s="178"/>
      <c r="AH756" s="178"/>
      <c r="AI756" s="178"/>
      <c r="AJ756" s="178"/>
      <c r="AK756" s="178"/>
      <c r="AL756" s="178"/>
      <c r="AM756" s="178"/>
      <c r="AN756" s="178"/>
      <c r="AO756" s="178"/>
      <c r="AP756" s="178"/>
      <c r="AQ756" s="178"/>
      <c r="AR756" s="178"/>
      <c r="AS756" s="178"/>
      <c r="AT756" s="178"/>
      <c r="AU756" s="178"/>
      <c r="AV756" s="178"/>
      <c r="AW756" s="178"/>
      <c r="AX756" s="178"/>
      <c r="AY756" s="178"/>
      <c r="AZ756" s="178"/>
      <c r="BA756" s="178"/>
      <c r="BB756" s="178"/>
      <c r="BC756" s="178"/>
    </row>
    <row r="757" ht="15.75" customHeight="1">
      <c r="A757" s="178"/>
      <c r="B757" s="178"/>
      <c r="C757" s="178"/>
      <c r="D757" s="178"/>
      <c r="E757" s="178"/>
      <c r="F757" s="178"/>
      <c r="G757" s="178"/>
      <c r="H757" s="178"/>
      <c r="I757" s="178"/>
      <c r="J757" s="178"/>
      <c r="K757" s="178"/>
      <c r="L757" s="178"/>
      <c r="M757" s="178"/>
      <c r="N757" s="178"/>
      <c r="O757" s="178"/>
      <c r="P757" s="178"/>
      <c r="Q757" s="178"/>
      <c r="R757" s="178"/>
      <c r="S757" s="178"/>
      <c r="T757" s="178"/>
      <c r="U757" s="178"/>
      <c r="V757" s="178"/>
      <c r="W757" s="178"/>
      <c r="X757" s="178"/>
      <c r="Y757" s="178"/>
      <c r="Z757" s="178"/>
      <c r="AA757" s="178"/>
      <c r="AB757" s="178"/>
      <c r="AC757" s="178"/>
      <c r="AD757" s="178"/>
      <c r="AE757" s="178"/>
      <c r="AF757" s="178"/>
      <c r="AG757" s="178"/>
      <c r="AH757" s="178"/>
      <c r="AI757" s="178"/>
      <c r="AJ757" s="178"/>
      <c r="AK757" s="178"/>
      <c r="AL757" s="178"/>
      <c r="AM757" s="178"/>
      <c r="AN757" s="178"/>
      <c r="AO757" s="178"/>
      <c r="AP757" s="178"/>
      <c r="AQ757" s="178"/>
      <c r="AR757" s="178"/>
      <c r="AS757" s="178"/>
      <c r="AT757" s="178"/>
      <c r="AU757" s="178"/>
      <c r="AV757" s="178"/>
      <c r="AW757" s="178"/>
      <c r="AX757" s="178"/>
      <c r="AY757" s="178"/>
      <c r="AZ757" s="178"/>
      <c r="BA757" s="178"/>
      <c r="BB757" s="178"/>
      <c r="BC757" s="178"/>
    </row>
    <row r="758" ht="15.75" customHeight="1">
      <c r="A758" s="178"/>
      <c r="B758" s="178"/>
      <c r="C758" s="178"/>
      <c r="D758" s="178"/>
      <c r="E758" s="178"/>
      <c r="F758" s="178"/>
      <c r="G758" s="178"/>
      <c r="H758" s="178"/>
      <c r="I758" s="178"/>
      <c r="J758" s="178"/>
      <c r="K758" s="178"/>
      <c r="L758" s="178"/>
      <c r="M758" s="178"/>
      <c r="N758" s="178"/>
      <c r="O758" s="178"/>
      <c r="P758" s="178"/>
      <c r="Q758" s="178"/>
      <c r="R758" s="178"/>
      <c r="S758" s="178"/>
      <c r="T758" s="178"/>
      <c r="U758" s="178"/>
      <c r="V758" s="178"/>
      <c r="W758" s="178"/>
      <c r="X758" s="178"/>
      <c r="Y758" s="178"/>
      <c r="Z758" s="178"/>
      <c r="AA758" s="178"/>
      <c r="AB758" s="178"/>
      <c r="AC758" s="178"/>
      <c r="AD758" s="178"/>
      <c r="AE758" s="178"/>
      <c r="AF758" s="178"/>
      <c r="AG758" s="178"/>
      <c r="AH758" s="178"/>
      <c r="AI758" s="178"/>
      <c r="AJ758" s="178"/>
      <c r="AK758" s="178"/>
      <c r="AL758" s="178"/>
      <c r="AM758" s="178"/>
      <c r="AN758" s="178"/>
      <c r="AO758" s="178"/>
      <c r="AP758" s="178"/>
      <c r="AQ758" s="178"/>
      <c r="AR758" s="178"/>
      <c r="AS758" s="178"/>
      <c r="AT758" s="178"/>
      <c r="AU758" s="178"/>
      <c r="AV758" s="178"/>
      <c r="AW758" s="178"/>
      <c r="AX758" s="178"/>
      <c r="AY758" s="178"/>
      <c r="AZ758" s="178"/>
      <c r="BA758" s="178"/>
      <c r="BB758" s="178"/>
      <c r="BC758" s="178"/>
    </row>
    <row r="759" ht="15.75" customHeight="1">
      <c r="A759" s="178"/>
      <c r="B759" s="178"/>
      <c r="C759" s="178"/>
      <c r="D759" s="178"/>
      <c r="E759" s="178"/>
      <c r="F759" s="178"/>
      <c r="G759" s="178"/>
      <c r="H759" s="178"/>
      <c r="I759" s="178"/>
      <c r="J759" s="178"/>
      <c r="K759" s="178"/>
      <c r="L759" s="178"/>
      <c r="M759" s="178"/>
      <c r="N759" s="178"/>
      <c r="O759" s="178"/>
      <c r="P759" s="178"/>
      <c r="Q759" s="178"/>
      <c r="R759" s="178"/>
      <c r="S759" s="178"/>
      <c r="T759" s="178"/>
      <c r="U759" s="178"/>
      <c r="V759" s="178"/>
      <c r="W759" s="178"/>
      <c r="X759" s="178"/>
      <c r="Y759" s="178"/>
      <c r="Z759" s="178"/>
      <c r="AA759" s="178"/>
      <c r="AB759" s="178"/>
      <c r="AC759" s="178"/>
      <c r="AD759" s="178"/>
      <c r="AE759" s="178"/>
      <c r="AF759" s="178"/>
      <c r="AG759" s="178"/>
      <c r="AH759" s="178"/>
      <c r="AI759" s="178"/>
      <c r="AJ759" s="178"/>
      <c r="AK759" s="178"/>
      <c r="AL759" s="178"/>
      <c r="AM759" s="178"/>
      <c r="AN759" s="178"/>
      <c r="AO759" s="178"/>
      <c r="AP759" s="178"/>
      <c r="AQ759" s="178"/>
      <c r="AR759" s="178"/>
      <c r="AS759" s="178"/>
      <c r="AT759" s="178"/>
      <c r="AU759" s="178"/>
      <c r="AV759" s="178"/>
      <c r="AW759" s="178"/>
      <c r="AX759" s="178"/>
      <c r="AY759" s="178"/>
      <c r="AZ759" s="178"/>
      <c r="BA759" s="178"/>
      <c r="BB759" s="178"/>
      <c r="BC759" s="178"/>
    </row>
    <row r="760" ht="15.75" customHeight="1">
      <c r="A760" s="178"/>
      <c r="B760" s="178"/>
      <c r="C760" s="178"/>
      <c r="D760" s="178"/>
      <c r="E760" s="178"/>
      <c r="F760" s="178"/>
      <c r="G760" s="178"/>
      <c r="H760" s="178"/>
      <c r="I760" s="178"/>
      <c r="J760" s="178"/>
      <c r="K760" s="178"/>
      <c r="L760" s="178"/>
      <c r="M760" s="178"/>
      <c r="N760" s="178"/>
      <c r="O760" s="178"/>
      <c r="P760" s="178"/>
      <c r="Q760" s="178"/>
      <c r="R760" s="178"/>
      <c r="S760" s="178"/>
      <c r="T760" s="178"/>
      <c r="U760" s="178"/>
      <c r="V760" s="178"/>
      <c r="W760" s="178"/>
      <c r="X760" s="178"/>
      <c r="Y760" s="178"/>
      <c r="Z760" s="178"/>
      <c r="AA760" s="178"/>
      <c r="AB760" s="178"/>
      <c r="AC760" s="178"/>
      <c r="AD760" s="178"/>
      <c r="AE760" s="178"/>
      <c r="AF760" s="178"/>
      <c r="AG760" s="178"/>
      <c r="AH760" s="178"/>
      <c r="AI760" s="178"/>
      <c r="AJ760" s="178"/>
      <c r="AK760" s="178"/>
      <c r="AL760" s="178"/>
      <c r="AM760" s="178"/>
      <c r="AN760" s="178"/>
      <c r="AO760" s="178"/>
      <c r="AP760" s="178"/>
      <c r="AQ760" s="178"/>
      <c r="AR760" s="178"/>
      <c r="AS760" s="178"/>
      <c r="AT760" s="178"/>
      <c r="AU760" s="178"/>
      <c r="AV760" s="178"/>
      <c r="AW760" s="178"/>
      <c r="AX760" s="178"/>
      <c r="AY760" s="178"/>
      <c r="AZ760" s="178"/>
      <c r="BA760" s="178"/>
      <c r="BB760" s="178"/>
      <c r="BC760" s="178"/>
    </row>
    <row r="761" ht="15.75" customHeight="1">
      <c r="A761" s="178"/>
      <c r="B761" s="178"/>
      <c r="C761" s="178"/>
      <c r="D761" s="178"/>
      <c r="E761" s="178"/>
      <c r="F761" s="178"/>
      <c r="G761" s="178"/>
      <c r="H761" s="178"/>
      <c r="I761" s="178"/>
      <c r="J761" s="178"/>
      <c r="K761" s="178"/>
      <c r="L761" s="178"/>
      <c r="M761" s="178"/>
      <c r="N761" s="178"/>
      <c r="O761" s="178"/>
      <c r="P761" s="178"/>
      <c r="Q761" s="178"/>
      <c r="R761" s="178"/>
      <c r="S761" s="178"/>
      <c r="T761" s="178"/>
      <c r="U761" s="178"/>
      <c r="V761" s="178"/>
      <c r="W761" s="178"/>
      <c r="X761" s="178"/>
      <c r="Y761" s="178"/>
      <c r="Z761" s="178"/>
      <c r="AA761" s="178"/>
      <c r="AB761" s="178"/>
      <c r="AC761" s="178"/>
      <c r="AD761" s="178"/>
      <c r="AE761" s="178"/>
      <c r="AF761" s="178"/>
      <c r="AG761" s="178"/>
      <c r="AH761" s="178"/>
      <c r="AI761" s="178"/>
      <c r="AJ761" s="178"/>
      <c r="AK761" s="178"/>
      <c r="AL761" s="178"/>
      <c r="AM761" s="178"/>
      <c r="AN761" s="178"/>
      <c r="AO761" s="178"/>
      <c r="AP761" s="178"/>
      <c r="AQ761" s="178"/>
      <c r="AR761" s="178"/>
      <c r="AS761" s="178"/>
      <c r="AT761" s="178"/>
      <c r="AU761" s="178"/>
      <c r="AV761" s="178"/>
      <c r="AW761" s="178"/>
      <c r="AX761" s="178"/>
      <c r="AY761" s="178"/>
      <c r="AZ761" s="178"/>
      <c r="BA761" s="178"/>
      <c r="BB761" s="178"/>
      <c r="BC761" s="178"/>
    </row>
    <row r="762" ht="15.75" customHeight="1">
      <c r="A762" s="178"/>
      <c r="B762" s="178"/>
      <c r="C762" s="178"/>
      <c r="D762" s="178"/>
      <c r="E762" s="178"/>
      <c r="F762" s="178"/>
      <c r="G762" s="178"/>
      <c r="H762" s="178"/>
      <c r="I762" s="178"/>
      <c r="J762" s="178"/>
      <c r="K762" s="178"/>
      <c r="L762" s="178"/>
      <c r="M762" s="178"/>
      <c r="N762" s="178"/>
      <c r="O762" s="178"/>
      <c r="P762" s="178"/>
      <c r="Q762" s="178"/>
      <c r="R762" s="178"/>
      <c r="S762" s="178"/>
      <c r="T762" s="178"/>
      <c r="U762" s="178"/>
      <c r="V762" s="178"/>
      <c r="W762" s="178"/>
      <c r="X762" s="178"/>
      <c r="Y762" s="178"/>
      <c r="Z762" s="178"/>
      <c r="AA762" s="178"/>
      <c r="AB762" s="178"/>
      <c r="AC762" s="178"/>
      <c r="AD762" s="178"/>
      <c r="AE762" s="178"/>
      <c r="AF762" s="178"/>
      <c r="AG762" s="178"/>
      <c r="AH762" s="178"/>
      <c r="AI762" s="178"/>
      <c r="AJ762" s="178"/>
      <c r="AK762" s="178"/>
      <c r="AL762" s="178"/>
      <c r="AM762" s="178"/>
      <c r="AN762" s="178"/>
      <c r="AO762" s="178"/>
      <c r="AP762" s="178"/>
      <c r="AQ762" s="178"/>
      <c r="AR762" s="178"/>
      <c r="AS762" s="178"/>
      <c r="AT762" s="178"/>
      <c r="AU762" s="178"/>
      <c r="AV762" s="178"/>
      <c r="AW762" s="178"/>
      <c r="AX762" s="178"/>
      <c r="AY762" s="178"/>
      <c r="AZ762" s="178"/>
      <c r="BA762" s="178"/>
      <c r="BB762" s="178"/>
      <c r="BC762" s="178"/>
    </row>
    <row r="763" ht="15.75" customHeight="1">
      <c r="A763" s="178"/>
      <c r="B763" s="178"/>
      <c r="C763" s="178"/>
      <c r="D763" s="178"/>
      <c r="E763" s="178"/>
      <c r="F763" s="178"/>
      <c r="G763" s="178"/>
      <c r="H763" s="178"/>
      <c r="I763" s="178"/>
      <c r="J763" s="178"/>
      <c r="K763" s="178"/>
      <c r="L763" s="178"/>
      <c r="M763" s="178"/>
      <c r="N763" s="178"/>
      <c r="O763" s="178"/>
      <c r="P763" s="178"/>
      <c r="Q763" s="178"/>
      <c r="R763" s="178"/>
      <c r="S763" s="178"/>
      <c r="T763" s="178"/>
      <c r="U763" s="178"/>
      <c r="V763" s="178"/>
      <c r="W763" s="178"/>
      <c r="X763" s="178"/>
      <c r="Y763" s="178"/>
      <c r="Z763" s="178"/>
      <c r="AA763" s="178"/>
      <c r="AB763" s="178"/>
      <c r="AC763" s="178"/>
      <c r="AD763" s="178"/>
      <c r="AE763" s="178"/>
      <c r="AF763" s="178"/>
      <c r="AG763" s="178"/>
      <c r="AH763" s="178"/>
      <c r="AI763" s="178"/>
      <c r="AJ763" s="178"/>
      <c r="AK763" s="178"/>
      <c r="AL763" s="178"/>
      <c r="AM763" s="178"/>
      <c r="AN763" s="178"/>
      <c r="AO763" s="178"/>
      <c r="AP763" s="178"/>
      <c r="AQ763" s="178"/>
      <c r="AR763" s="178"/>
      <c r="AS763" s="178"/>
      <c r="AT763" s="178"/>
      <c r="AU763" s="178"/>
      <c r="AV763" s="178"/>
      <c r="AW763" s="178"/>
      <c r="AX763" s="178"/>
      <c r="AY763" s="178"/>
      <c r="AZ763" s="178"/>
      <c r="BA763" s="178"/>
      <c r="BB763" s="178"/>
      <c r="BC763" s="178"/>
    </row>
    <row r="764" ht="15.75" customHeight="1">
      <c r="A764" s="178"/>
      <c r="B764" s="178"/>
      <c r="C764" s="178"/>
      <c r="D764" s="178"/>
      <c r="E764" s="178"/>
      <c r="F764" s="178"/>
      <c r="G764" s="178"/>
      <c r="H764" s="178"/>
      <c r="I764" s="178"/>
      <c r="J764" s="178"/>
      <c r="K764" s="178"/>
      <c r="L764" s="178"/>
      <c r="M764" s="178"/>
      <c r="N764" s="178"/>
      <c r="O764" s="178"/>
      <c r="P764" s="178"/>
      <c r="Q764" s="178"/>
      <c r="R764" s="178"/>
      <c r="S764" s="178"/>
      <c r="T764" s="178"/>
      <c r="U764" s="178"/>
      <c r="V764" s="178"/>
      <c r="W764" s="178"/>
      <c r="X764" s="178"/>
      <c r="Y764" s="178"/>
      <c r="Z764" s="178"/>
      <c r="AA764" s="178"/>
      <c r="AB764" s="178"/>
      <c r="AC764" s="178"/>
      <c r="AD764" s="178"/>
      <c r="AE764" s="178"/>
      <c r="AF764" s="178"/>
      <c r="AG764" s="178"/>
      <c r="AH764" s="178"/>
      <c r="AI764" s="178"/>
      <c r="AJ764" s="178"/>
      <c r="AK764" s="178"/>
      <c r="AL764" s="178"/>
      <c r="AM764" s="178"/>
      <c r="AN764" s="178"/>
      <c r="AO764" s="178"/>
      <c r="AP764" s="178"/>
      <c r="AQ764" s="178"/>
      <c r="AR764" s="178"/>
      <c r="AS764" s="178"/>
      <c r="AT764" s="178"/>
      <c r="AU764" s="178"/>
      <c r="AV764" s="178"/>
      <c r="AW764" s="178"/>
      <c r="AX764" s="178"/>
      <c r="AY764" s="178"/>
      <c r="AZ764" s="178"/>
      <c r="BA764" s="178"/>
      <c r="BB764" s="178"/>
      <c r="BC764" s="178"/>
    </row>
    <row r="765" ht="15.75" customHeight="1">
      <c r="A765" s="178"/>
      <c r="B765" s="178"/>
      <c r="C765" s="178"/>
      <c r="D765" s="178"/>
      <c r="E765" s="178"/>
      <c r="F765" s="178"/>
      <c r="G765" s="178"/>
      <c r="H765" s="178"/>
      <c r="I765" s="178"/>
      <c r="J765" s="178"/>
      <c r="K765" s="178"/>
      <c r="L765" s="178"/>
      <c r="M765" s="178"/>
      <c r="N765" s="178"/>
      <c r="O765" s="178"/>
      <c r="P765" s="178"/>
      <c r="Q765" s="178"/>
      <c r="R765" s="178"/>
      <c r="S765" s="178"/>
      <c r="T765" s="178"/>
      <c r="U765" s="178"/>
      <c r="V765" s="178"/>
      <c r="W765" s="178"/>
      <c r="X765" s="178"/>
      <c r="Y765" s="178"/>
      <c r="Z765" s="178"/>
      <c r="AA765" s="178"/>
      <c r="AB765" s="178"/>
      <c r="AC765" s="178"/>
      <c r="AD765" s="178"/>
      <c r="AE765" s="178"/>
      <c r="AF765" s="178"/>
      <c r="AG765" s="178"/>
      <c r="AH765" s="178"/>
      <c r="AI765" s="178"/>
      <c r="AJ765" s="178"/>
      <c r="AK765" s="178"/>
      <c r="AL765" s="178"/>
      <c r="AM765" s="178"/>
      <c r="AN765" s="178"/>
      <c r="AO765" s="178"/>
      <c r="AP765" s="178"/>
      <c r="AQ765" s="178"/>
      <c r="AR765" s="178"/>
      <c r="AS765" s="178"/>
      <c r="AT765" s="178"/>
      <c r="AU765" s="178"/>
      <c r="AV765" s="178"/>
      <c r="AW765" s="178"/>
      <c r="AX765" s="178"/>
      <c r="AY765" s="178"/>
      <c r="AZ765" s="178"/>
      <c r="BA765" s="178"/>
      <c r="BB765" s="178"/>
      <c r="BC765" s="178"/>
    </row>
    <row r="766" ht="15.75" customHeight="1">
      <c r="A766" s="178"/>
      <c r="B766" s="178"/>
      <c r="C766" s="178"/>
      <c r="D766" s="178"/>
      <c r="E766" s="178"/>
      <c r="F766" s="178"/>
      <c r="G766" s="178"/>
      <c r="H766" s="178"/>
      <c r="I766" s="178"/>
      <c r="J766" s="178"/>
      <c r="K766" s="178"/>
      <c r="L766" s="178"/>
      <c r="M766" s="178"/>
      <c r="N766" s="178"/>
      <c r="O766" s="178"/>
      <c r="P766" s="178"/>
      <c r="Q766" s="178"/>
      <c r="R766" s="178"/>
      <c r="S766" s="178"/>
      <c r="T766" s="178"/>
      <c r="U766" s="178"/>
      <c r="V766" s="178"/>
      <c r="W766" s="178"/>
      <c r="X766" s="178"/>
      <c r="Y766" s="178"/>
      <c r="Z766" s="178"/>
      <c r="AA766" s="178"/>
      <c r="AB766" s="178"/>
      <c r="AC766" s="178"/>
      <c r="AD766" s="178"/>
      <c r="AE766" s="178"/>
      <c r="AF766" s="178"/>
      <c r="AG766" s="178"/>
      <c r="AH766" s="178"/>
      <c r="AI766" s="178"/>
      <c r="AJ766" s="178"/>
      <c r="AK766" s="178"/>
      <c r="AL766" s="178"/>
      <c r="AM766" s="178"/>
      <c r="AN766" s="178"/>
      <c r="AO766" s="178"/>
      <c r="AP766" s="178"/>
      <c r="AQ766" s="178"/>
      <c r="AR766" s="178"/>
      <c r="AS766" s="178"/>
      <c r="AT766" s="178"/>
      <c r="AU766" s="178"/>
      <c r="AV766" s="178"/>
      <c r="AW766" s="178"/>
      <c r="AX766" s="178"/>
      <c r="AY766" s="178"/>
      <c r="AZ766" s="178"/>
      <c r="BA766" s="178"/>
      <c r="BB766" s="178"/>
      <c r="BC766" s="178"/>
    </row>
    <row r="767" ht="15.75" customHeight="1">
      <c r="A767" s="178"/>
      <c r="B767" s="178"/>
      <c r="C767" s="178"/>
      <c r="D767" s="178"/>
      <c r="E767" s="178"/>
      <c r="F767" s="178"/>
      <c r="G767" s="178"/>
      <c r="H767" s="178"/>
      <c r="I767" s="178"/>
      <c r="J767" s="178"/>
      <c r="K767" s="178"/>
      <c r="L767" s="178"/>
      <c r="M767" s="178"/>
      <c r="N767" s="178"/>
      <c r="O767" s="178"/>
      <c r="P767" s="178"/>
      <c r="Q767" s="178"/>
      <c r="R767" s="178"/>
      <c r="S767" s="178"/>
      <c r="T767" s="178"/>
      <c r="U767" s="178"/>
      <c r="V767" s="178"/>
      <c r="W767" s="178"/>
      <c r="X767" s="178"/>
      <c r="Y767" s="178"/>
      <c r="Z767" s="178"/>
      <c r="AA767" s="178"/>
      <c r="AB767" s="178"/>
      <c r="AC767" s="178"/>
      <c r="AD767" s="178"/>
      <c r="AE767" s="178"/>
      <c r="AF767" s="178"/>
      <c r="AG767" s="178"/>
      <c r="AH767" s="178"/>
      <c r="AI767" s="178"/>
      <c r="AJ767" s="178"/>
      <c r="AK767" s="178"/>
      <c r="AL767" s="178"/>
      <c r="AM767" s="178"/>
      <c r="AN767" s="178"/>
      <c r="AO767" s="178"/>
      <c r="AP767" s="178"/>
      <c r="AQ767" s="178"/>
      <c r="AR767" s="178"/>
      <c r="AS767" s="178"/>
      <c r="AT767" s="178"/>
      <c r="AU767" s="178"/>
      <c r="AV767" s="178"/>
      <c r="AW767" s="178"/>
      <c r="AX767" s="178"/>
      <c r="AY767" s="178"/>
      <c r="AZ767" s="178"/>
      <c r="BA767" s="178"/>
      <c r="BB767" s="178"/>
      <c r="BC767" s="178"/>
    </row>
    <row r="768" ht="15.75" customHeight="1">
      <c r="A768" s="178"/>
      <c r="B768" s="178"/>
      <c r="C768" s="178"/>
      <c r="D768" s="178"/>
      <c r="E768" s="178"/>
      <c r="F768" s="178"/>
      <c r="G768" s="178"/>
      <c r="H768" s="178"/>
      <c r="I768" s="178"/>
      <c r="J768" s="178"/>
      <c r="K768" s="178"/>
      <c r="L768" s="178"/>
      <c r="M768" s="178"/>
      <c r="N768" s="178"/>
      <c r="O768" s="178"/>
      <c r="P768" s="178"/>
      <c r="Q768" s="178"/>
      <c r="R768" s="178"/>
      <c r="S768" s="178"/>
      <c r="T768" s="178"/>
      <c r="U768" s="178"/>
      <c r="V768" s="178"/>
      <c r="W768" s="178"/>
      <c r="X768" s="178"/>
      <c r="Y768" s="178"/>
      <c r="Z768" s="178"/>
      <c r="AA768" s="178"/>
      <c r="AB768" s="178"/>
      <c r="AC768" s="178"/>
      <c r="AD768" s="178"/>
      <c r="AE768" s="178"/>
      <c r="AF768" s="178"/>
      <c r="AG768" s="178"/>
      <c r="AH768" s="178"/>
      <c r="AI768" s="178"/>
      <c r="AJ768" s="178"/>
      <c r="AK768" s="178"/>
      <c r="AL768" s="178"/>
      <c r="AM768" s="178"/>
      <c r="AN768" s="178"/>
      <c r="AO768" s="178"/>
      <c r="AP768" s="178"/>
      <c r="AQ768" s="178"/>
      <c r="AR768" s="178"/>
      <c r="AS768" s="178"/>
      <c r="AT768" s="178"/>
      <c r="AU768" s="178"/>
      <c r="AV768" s="178"/>
      <c r="AW768" s="178"/>
      <c r="AX768" s="178"/>
      <c r="AY768" s="178"/>
      <c r="AZ768" s="178"/>
      <c r="BA768" s="178"/>
      <c r="BB768" s="178"/>
      <c r="BC768" s="178"/>
    </row>
    <row r="769" ht="15.75" customHeight="1">
      <c r="A769" s="178"/>
      <c r="B769" s="178"/>
      <c r="C769" s="178"/>
      <c r="D769" s="178"/>
      <c r="E769" s="178"/>
      <c r="F769" s="178"/>
      <c r="G769" s="178"/>
      <c r="H769" s="178"/>
      <c r="I769" s="178"/>
      <c r="J769" s="178"/>
      <c r="K769" s="178"/>
      <c r="L769" s="178"/>
      <c r="M769" s="178"/>
      <c r="N769" s="178"/>
      <c r="O769" s="178"/>
      <c r="P769" s="178"/>
      <c r="Q769" s="178"/>
      <c r="R769" s="178"/>
      <c r="S769" s="178"/>
      <c r="T769" s="178"/>
      <c r="U769" s="178"/>
      <c r="V769" s="178"/>
      <c r="W769" s="178"/>
      <c r="X769" s="178"/>
      <c r="Y769" s="178"/>
      <c r="Z769" s="178"/>
      <c r="AA769" s="178"/>
      <c r="AB769" s="178"/>
      <c r="AC769" s="178"/>
      <c r="AD769" s="178"/>
      <c r="AE769" s="178"/>
      <c r="AF769" s="178"/>
      <c r="AG769" s="178"/>
      <c r="AH769" s="178"/>
      <c r="AI769" s="178"/>
      <c r="AJ769" s="178"/>
      <c r="AK769" s="178"/>
      <c r="AL769" s="178"/>
      <c r="AM769" s="178"/>
      <c r="AN769" s="178"/>
      <c r="AO769" s="178"/>
      <c r="AP769" s="178"/>
      <c r="AQ769" s="178"/>
      <c r="AR769" s="178"/>
      <c r="AS769" s="178"/>
      <c r="AT769" s="178"/>
      <c r="AU769" s="178"/>
      <c r="AV769" s="178"/>
      <c r="AW769" s="178"/>
      <c r="AX769" s="178"/>
      <c r="AY769" s="178"/>
      <c r="AZ769" s="178"/>
      <c r="BA769" s="178"/>
      <c r="BB769" s="178"/>
      <c r="BC769" s="178"/>
    </row>
    <row r="770" ht="15.75" customHeight="1">
      <c r="A770" s="178"/>
      <c r="B770" s="178"/>
      <c r="C770" s="178"/>
      <c r="D770" s="178"/>
      <c r="E770" s="178"/>
      <c r="F770" s="178"/>
      <c r="G770" s="178"/>
      <c r="H770" s="178"/>
      <c r="I770" s="178"/>
      <c r="J770" s="178"/>
      <c r="K770" s="178"/>
      <c r="L770" s="178"/>
      <c r="M770" s="178"/>
      <c r="N770" s="178"/>
      <c r="O770" s="178"/>
      <c r="P770" s="178"/>
      <c r="Q770" s="178"/>
      <c r="R770" s="178"/>
      <c r="S770" s="178"/>
      <c r="T770" s="178"/>
      <c r="U770" s="178"/>
      <c r="V770" s="178"/>
      <c r="W770" s="178"/>
      <c r="X770" s="178"/>
      <c r="Y770" s="178"/>
      <c r="Z770" s="178"/>
      <c r="AA770" s="178"/>
      <c r="AB770" s="178"/>
      <c r="AC770" s="178"/>
      <c r="AD770" s="178"/>
      <c r="AE770" s="178"/>
      <c r="AF770" s="178"/>
      <c r="AG770" s="178"/>
      <c r="AH770" s="178"/>
      <c r="AI770" s="178"/>
      <c r="AJ770" s="178"/>
      <c r="AK770" s="178"/>
      <c r="AL770" s="178"/>
      <c r="AM770" s="178"/>
      <c r="AN770" s="178"/>
      <c r="AO770" s="178"/>
      <c r="AP770" s="178"/>
      <c r="AQ770" s="178"/>
      <c r="AR770" s="178"/>
      <c r="AS770" s="178"/>
      <c r="AT770" s="178"/>
      <c r="AU770" s="178"/>
      <c r="AV770" s="178"/>
      <c r="AW770" s="178"/>
      <c r="AX770" s="178"/>
      <c r="AY770" s="178"/>
      <c r="AZ770" s="178"/>
      <c r="BA770" s="178"/>
      <c r="BB770" s="178"/>
      <c r="BC770" s="178"/>
    </row>
    <row r="771" ht="15.75" customHeight="1">
      <c r="A771" s="178"/>
      <c r="B771" s="178"/>
      <c r="C771" s="178"/>
      <c r="D771" s="178"/>
      <c r="E771" s="178"/>
      <c r="F771" s="178"/>
      <c r="G771" s="178"/>
      <c r="H771" s="178"/>
      <c r="I771" s="178"/>
      <c r="J771" s="178"/>
      <c r="K771" s="178"/>
      <c r="L771" s="178"/>
      <c r="M771" s="178"/>
      <c r="N771" s="178"/>
      <c r="O771" s="178"/>
      <c r="P771" s="178"/>
      <c r="Q771" s="178"/>
      <c r="R771" s="178"/>
      <c r="S771" s="178"/>
      <c r="T771" s="178"/>
      <c r="U771" s="178"/>
      <c r="V771" s="178"/>
      <c r="W771" s="178"/>
      <c r="X771" s="178"/>
      <c r="Y771" s="178"/>
      <c r="Z771" s="178"/>
      <c r="AA771" s="178"/>
      <c r="AB771" s="178"/>
      <c r="AC771" s="178"/>
      <c r="AD771" s="178"/>
      <c r="AE771" s="178"/>
      <c r="AF771" s="178"/>
      <c r="AG771" s="178"/>
      <c r="AH771" s="178"/>
      <c r="AI771" s="178"/>
      <c r="AJ771" s="178"/>
      <c r="AK771" s="178"/>
      <c r="AL771" s="178"/>
      <c r="AM771" s="178"/>
      <c r="AN771" s="178"/>
      <c r="AO771" s="178"/>
      <c r="AP771" s="178"/>
      <c r="AQ771" s="178"/>
      <c r="AR771" s="178"/>
      <c r="AS771" s="178"/>
      <c r="AT771" s="178"/>
      <c r="AU771" s="178"/>
      <c r="AV771" s="178"/>
      <c r="AW771" s="178"/>
      <c r="AX771" s="178"/>
      <c r="AY771" s="178"/>
      <c r="AZ771" s="178"/>
      <c r="BA771" s="178"/>
      <c r="BB771" s="178"/>
      <c r="BC771" s="178"/>
    </row>
    <row r="772" ht="15.75" customHeight="1">
      <c r="A772" s="178"/>
      <c r="B772" s="178"/>
      <c r="C772" s="178"/>
      <c r="D772" s="178"/>
      <c r="E772" s="178"/>
      <c r="F772" s="178"/>
      <c r="G772" s="178"/>
      <c r="H772" s="178"/>
      <c r="I772" s="178"/>
      <c r="J772" s="178"/>
      <c r="K772" s="178"/>
      <c r="L772" s="178"/>
      <c r="M772" s="178"/>
      <c r="N772" s="178"/>
      <c r="O772" s="178"/>
      <c r="P772" s="178"/>
      <c r="Q772" s="178"/>
      <c r="R772" s="178"/>
      <c r="S772" s="178"/>
      <c r="T772" s="178"/>
      <c r="U772" s="178"/>
      <c r="V772" s="178"/>
      <c r="W772" s="178"/>
      <c r="X772" s="178"/>
      <c r="Y772" s="178"/>
      <c r="Z772" s="178"/>
      <c r="AA772" s="178"/>
      <c r="AB772" s="178"/>
      <c r="AC772" s="178"/>
      <c r="AD772" s="178"/>
      <c r="AE772" s="178"/>
      <c r="AF772" s="178"/>
      <c r="AG772" s="178"/>
      <c r="AH772" s="178"/>
      <c r="AI772" s="178"/>
      <c r="AJ772" s="178"/>
      <c r="AK772" s="178"/>
      <c r="AL772" s="178"/>
      <c r="AM772" s="178"/>
      <c r="AN772" s="178"/>
      <c r="AO772" s="178"/>
      <c r="AP772" s="178"/>
      <c r="AQ772" s="178"/>
      <c r="AR772" s="178"/>
      <c r="AS772" s="178"/>
      <c r="AT772" s="178"/>
      <c r="AU772" s="178"/>
      <c r="AV772" s="178"/>
      <c r="AW772" s="178"/>
      <c r="AX772" s="178"/>
      <c r="AY772" s="178"/>
      <c r="AZ772" s="178"/>
      <c r="BA772" s="178"/>
      <c r="BB772" s="178"/>
      <c r="BC772" s="178"/>
    </row>
    <row r="773" ht="15.75" customHeight="1">
      <c r="A773" s="178"/>
      <c r="B773" s="178"/>
      <c r="C773" s="178"/>
      <c r="D773" s="178"/>
      <c r="E773" s="178"/>
      <c r="F773" s="178"/>
      <c r="G773" s="178"/>
      <c r="H773" s="178"/>
      <c r="I773" s="178"/>
      <c r="J773" s="178"/>
      <c r="K773" s="178"/>
      <c r="L773" s="178"/>
      <c r="M773" s="178"/>
      <c r="N773" s="178"/>
      <c r="O773" s="178"/>
      <c r="P773" s="178"/>
      <c r="Q773" s="178"/>
      <c r="R773" s="178"/>
      <c r="S773" s="178"/>
      <c r="T773" s="178"/>
      <c r="U773" s="178"/>
      <c r="V773" s="178"/>
      <c r="W773" s="178"/>
      <c r="X773" s="178"/>
      <c r="Y773" s="178"/>
      <c r="Z773" s="178"/>
      <c r="AA773" s="178"/>
      <c r="AB773" s="178"/>
      <c r="AC773" s="178"/>
      <c r="AD773" s="178"/>
      <c r="AE773" s="178"/>
      <c r="AF773" s="178"/>
      <c r="AG773" s="178"/>
      <c r="AH773" s="178"/>
      <c r="AI773" s="178"/>
      <c r="AJ773" s="178"/>
      <c r="AK773" s="178"/>
      <c r="AL773" s="178"/>
      <c r="AM773" s="178"/>
      <c r="AN773" s="178"/>
      <c r="AO773" s="178"/>
      <c r="AP773" s="178"/>
      <c r="AQ773" s="178"/>
      <c r="AR773" s="178"/>
      <c r="AS773" s="178"/>
      <c r="AT773" s="178"/>
      <c r="AU773" s="178"/>
      <c r="AV773" s="178"/>
      <c r="AW773" s="178"/>
      <c r="AX773" s="178"/>
      <c r="AY773" s="178"/>
      <c r="AZ773" s="178"/>
      <c r="BA773" s="178"/>
      <c r="BB773" s="178"/>
      <c r="BC773" s="178"/>
    </row>
    <row r="774" ht="15.75" customHeight="1">
      <c r="A774" s="178"/>
      <c r="B774" s="178"/>
      <c r="C774" s="178"/>
      <c r="D774" s="178"/>
      <c r="E774" s="178"/>
      <c r="F774" s="178"/>
      <c r="G774" s="178"/>
      <c r="H774" s="178"/>
      <c r="I774" s="178"/>
      <c r="J774" s="178"/>
      <c r="K774" s="178"/>
      <c r="L774" s="178"/>
      <c r="M774" s="178"/>
      <c r="N774" s="178"/>
      <c r="O774" s="178"/>
      <c r="P774" s="178"/>
      <c r="Q774" s="178"/>
      <c r="R774" s="178"/>
      <c r="S774" s="178"/>
      <c r="T774" s="178"/>
      <c r="U774" s="178"/>
      <c r="V774" s="178"/>
      <c r="W774" s="178"/>
      <c r="X774" s="178"/>
      <c r="Y774" s="178"/>
      <c r="Z774" s="178"/>
      <c r="AA774" s="178"/>
      <c r="AB774" s="178"/>
      <c r="AC774" s="178"/>
      <c r="AD774" s="178"/>
      <c r="AE774" s="178"/>
      <c r="AF774" s="178"/>
      <c r="AG774" s="178"/>
      <c r="AH774" s="178"/>
      <c r="AI774" s="178"/>
      <c r="AJ774" s="178"/>
      <c r="AK774" s="178"/>
      <c r="AL774" s="178"/>
      <c r="AM774" s="178"/>
      <c r="AN774" s="178"/>
      <c r="AO774" s="178"/>
      <c r="AP774" s="178"/>
      <c r="AQ774" s="178"/>
      <c r="AR774" s="178"/>
      <c r="AS774" s="178"/>
      <c r="AT774" s="178"/>
      <c r="AU774" s="178"/>
      <c r="AV774" s="178"/>
      <c r="AW774" s="178"/>
      <c r="AX774" s="178"/>
      <c r="AY774" s="178"/>
      <c r="AZ774" s="178"/>
      <c r="BA774" s="178"/>
      <c r="BB774" s="178"/>
      <c r="BC774" s="178"/>
    </row>
    <row r="775" ht="15.75" customHeight="1">
      <c r="A775" s="178"/>
      <c r="B775" s="178"/>
      <c r="C775" s="178"/>
      <c r="D775" s="178"/>
      <c r="E775" s="178"/>
      <c r="F775" s="178"/>
      <c r="G775" s="178"/>
      <c r="H775" s="178"/>
      <c r="I775" s="178"/>
      <c r="J775" s="178"/>
      <c r="K775" s="178"/>
      <c r="L775" s="178"/>
      <c r="M775" s="178"/>
      <c r="N775" s="178"/>
      <c r="O775" s="178"/>
      <c r="P775" s="178"/>
      <c r="Q775" s="178"/>
      <c r="R775" s="178"/>
      <c r="S775" s="178"/>
      <c r="T775" s="178"/>
      <c r="U775" s="178"/>
      <c r="V775" s="178"/>
      <c r="W775" s="178"/>
      <c r="X775" s="178"/>
      <c r="Y775" s="178"/>
      <c r="Z775" s="178"/>
      <c r="AA775" s="178"/>
      <c r="AB775" s="178"/>
      <c r="AC775" s="178"/>
      <c r="AD775" s="178"/>
      <c r="AE775" s="178"/>
      <c r="AF775" s="178"/>
      <c r="AG775" s="178"/>
      <c r="AH775" s="178"/>
      <c r="AI775" s="178"/>
      <c r="AJ775" s="178"/>
      <c r="AK775" s="178"/>
      <c r="AL775" s="178"/>
      <c r="AM775" s="178"/>
      <c r="AN775" s="178"/>
      <c r="AO775" s="178"/>
      <c r="AP775" s="178"/>
      <c r="AQ775" s="178"/>
      <c r="AR775" s="178"/>
      <c r="AS775" s="178"/>
      <c r="AT775" s="178"/>
      <c r="AU775" s="178"/>
      <c r="AV775" s="178"/>
      <c r="AW775" s="178"/>
      <c r="AX775" s="178"/>
      <c r="AY775" s="178"/>
      <c r="AZ775" s="178"/>
      <c r="BA775" s="178"/>
      <c r="BB775" s="178"/>
      <c r="BC775" s="178"/>
    </row>
    <row r="776" ht="15.75" customHeight="1">
      <c r="A776" s="178"/>
      <c r="B776" s="178"/>
      <c r="C776" s="178"/>
      <c r="D776" s="178"/>
      <c r="E776" s="178"/>
      <c r="F776" s="178"/>
      <c r="G776" s="178"/>
      <c r="H776" s="178"/>
      <c r="I776" s="178"/>
      <c r="J776" s="178"/>
      <c r="K776" s="178"/>
      <c r="L776" s="178"/>
      <c r="M776" s="178"/>
      <c r="N776" s="178"/>
      <c r="O776" s="178"/>
      <c r="P776" s="178"/>
      <c r="Q776" s="178"/>
      <c r="R776" s="178"/>
      <c r="S776" s="178"/>
      <c r="T776" s="178"/>
      <c r="U776" s="178"/>
      <c r="V776" s="178"/>
      <c r="W776" s="178"/>
      <c r="X776" s="178"/>
      <c r="Y776" s="178"/>
      <c r="Z776" s="178"/>
      <c r="AA776" s="178"/>
      <c r="AB776" s="178"/>
      <c r="AC776" s="178"/>
      <c r="AD776" s="178"/>
      <c r="AE776" s="178"/>
      <c r="AF776" s="178"/>
      <c r="AG776" s="178"/>
      <c r="AH776" s="178"/>
      <c r="AI776" s="178"/>
      <c r="AJ776" s="178"/>
      <c r="AK776" s="178"/>
      <c r="AL776" s="178"/>
      <c r="AM776" s="178"/>
      <c r="AN776" s="178"/>
      <c r="AO776" s="178"/>
      <c r="AP776" s="178"/>
      <c r="AQ776" s="178"/>
      <c r="AR776" s="178"/>
      <c r="AS776" s="178"/>
      <c r="AT776" s="178"/>
      <c r="AU776" s="178"/>
      <c r="AV776" s="178"/>
      <c r="AW776" s="178"/>
      <c r="AX776" s="178"/>
      <c r="AY776" s="178"/>
      <c r="AZ776" s="178"/>
      <c r="BA776" s="178"/>
      <c r="BB776" s="178"/>
      <c r="BC776" s="178"/>
    </row>
    <row r="777" ht="15.75" customHeight="1">
      <c r="A777" s="178"/>
      <c r="B777" s="178"/>
      <c r="C777" s="178"/>
      <c r="D777" s="178"/>
      <c r="E777" s="178"/>
      <c r="F777" s="178"/>
      <c r="G777" s="178"/>
      <c r="H777" s="178"/>
      <c r="I777" s="178"/>
      <c r="J777" s="178"/>
      <c r="K777" s="178"/>
      <c r="L777" s="178"/>
      <c r="M777" s="178"/>
      <c r="N777" s="178"/>
      <c r="O777" s="178"/>
      <c r="P777" s="178"/>
      <c r="Q777" s="178"/>
      <c r="R777" s="178"/>
      <c r="S777" s="178"/>
      <c r="T777" s="178"/>
      <c r="U777" s="178"/>
      <c r="V777" s="178"/>
      <c r="W777" s="178"/>
      <c r="X777" s="178"/>
      <c r="Y777" s="178"/>
      <c r="Z777" s="178"/>
      <c r="AA777" s="178"/>
      <c r="AB777" s="178"/>
      <c r="AC777" s="178"/>
      <c r="AD777" s="178"/>
      <c r="AE777" s="178"/>
      <c r="AF777" s="178"/>
      <c r="AG777" s="178"/>
      <c r="AH777" s="178"/>
      <c r="AI777" s="178"/>
      <c r="AJ777" s="178"/>
      <c r="AK777" s="178"/>
      <c r="AL777" s="178"/>
      <c r="AM777" s="178"/>
      <c r="AN777" s="178"/>
      <c r="AO777" s="178"/>
      <c r="AP777" s="178"/>
      <c r="AQ777" s="178"/>
      <c r="AR777" s="178"/>
      <c r="AS777" s="178"/>
      <c r="AT777" s="178"/>
      <c r="AU777" s="178"/>
      <c r="AV777" s="178"/>
      <c r="AW777" s="178"/>
      <c r="AX777" s="178"/>
      <c r="AY777" s="178"/>
      <c r="AZ777" s="178"/>
      <c r="BA777" s="178"/>
      <c r="BB777" s="178"/>
      <c r="BC777" s="178"/>
    </row>
    <row r="778" ht="15.75" customHeight="1">
      <c r="A778" s="178"/>
      <c r="B778" s="178"/>
      <c r="C778" s="178"/>
      <c r="D778" s="178"/>
      <c r="E778" s="178"/>
      <c r="F778" s="178"/>
      <c r="G778" s="178"/>
      <c r="H778" s="178"/>
      <c r="I778" s="178"/>
      <c r="J778" s="178"/>
      <c r="K778" s="178"/>
      <c r="L778" s="178"/>
      <c r="M778" s="178"/>
      <c r="N778" s="178"/>
      <c r="O778" s="178"/>
      <c r="P778" s="178"/>
      <c r="Q778" s="178"/>
      <c r="R778" s="178"/>
      <c r="S778" s="178"/>
      <c r="T778" s="178"/>
      <c r="U778" s="178"/>
      <c r="V778" s="178"/>
      <c r="W778" s="178"/>
      <c r="X778" s="178"/>
      <c r="Y778" s="178"/>
      <c r="Z778" s="178"/>
      <c r="AA778" s="178"/>
      <c r="AB778" s="178"/>
      <c r="AC778" s="178"/>
      <c r="AD778" s="178"/>
      <c r="AE778" s="178"/>
      <c r="AF778" s="178"/>
      <c r="AG778" s="178"/>
      <c r="AH778" s="178"/>
      <c r="AI778" s="178"/>
      <c r="AJ778" s="178"/>
      <c r="AK778" s="178"/>
      <c r="AL778" s="178"/>
      <c r="AM778" s="178"/>
      <c r="AN778" s="178"/>
      <c r="AO778" s="178"/>
      <c r="AP778" s="178"/>
      <c r="AQ778" s="178"/>
      <c r="AR778" s="178"/>
      <c r="AS778" s="178"/>
      <c r="AT778" s="178"/>
      <c r="AU778" s="178"/>
      <c r="AV778" s="178"/>
      <c r="AW778" s="178"/>
      <c r="AX778" s="178"/>
      <c r="AY778" s="178"/>
      <c r="AZ778" s="178"/>
      <c r="BA778" s="178"/>
      <c r="BB778" s="178"/>
      <c r="BC778" s="178"/>
    </row>
    <row r="779" ht="15.75" customHeight="1">
      <c r="A779" s="178"/>
      <c r="B779" s="178"/>
      <c r="C779" s="178"/>
      <c r="D779" s="178"/>
      <c r="E779" s="178"/>
      <c r="F779" s="178"/>
      <c r="G779" s="178"/>
      <c r="H779" s="178"/>
      <c r="I779" s="178"/>
      <c r="J779" s="178"/>
      <c r="K779" s="178"/>
      <c r="L779" s="178"/>
      <c r="M779" s="178"/>
      <c r="N779" s="178"/>
      <c r="O779" s="178"/>
      <c r="P779" s="178"/>
      <c r="Q779" s="178"/>
      <c r="R779" s="178"/>
      <c r="S779" s="178"/>
      <c r="T779" s="178"/>
      <c r="U779" s="178"/>
      <c r="V779" s="178"/>
      <c r="W779" s="178"/>
      <c r="X779" s="178"/>
      <c r="Y779" s="178"/>
      <c r="Z779" s="178"/>
      <c r="AA779" s="178"/>
      <c r="AB779" s="178"/>
      <c r="AC779" s="178"/>
      <c r="AD779" s="178"/>
      <c r="AE779" s="178"/>
      <c r="AF779" s="178"/>
      <c r="AG779" s="178"/>
      <c r="AH779" s="178"/>
      <c r="AI779" s="178"/>
      <c r="AJ779" s="178"/>
      <c r="AK779" s="178"/>
      <c r="AL779" s="178"/>
      <c r="AM779" s="178"/>
      <c r="AN779" s="178"/>
      <c r="AO779" s="178"/>
      <c r="AP779" s="178"/>
      <c r="AQ779" s="178"/>
      <c r="AR779" s="178"/>
      <c r="AS779" s="178"/>
      <c r="AT779" s="178"/>
      <c r="AU779" s="178"/>
      <c r="AV779" s="178"/>
      <c r="AW779" s="178"/>
      <c r="AX779" s="178"/>
      <c r="AY779" s="178"/>
      <c r="AZ779" s="178"/>
      <c r="BA779" s="178"/>
      <c r="BB779" s="178"/>
      <c r="BC779" s="178"/>
    </row>
    <row r="780" ht="15.75" customHeight="1">
      <c r="A780" s="178"/>
      <c r="B780" s="178"/>
      <c r="C780" s="178"/>
      <c r="D780" s="178"/>
      <c r="E780" s="178"/>
      <c r="F780" s="178"/>
      <c r="G780" s="178"/>
      <c r="H780" s="178"/>
      <c r="I780" s="178"/>
      <c r="J780" s="178"/>
      <c r="K780" s="178"/>
      <c r="L780" s="178"/>
      <c r="M780" s="178"/>
      <c r="N780" s="178"/>
      <c r="O780" s="178"/>
      <c r="P780" s="178"/>
      <c r="Q780" s="178"/>
      <c r="R780" s="178"/>
      <c r="S780" s="178"/>
      <c r="T780" s="178"/>
      <c r="U780" s="178"/>
      <c r="V780" s="178"/>
      <c r="W780" s="178"/>
      <c r="X780" s="178"/>
      <c r="Y780" s="178"/>
      <c r="Z780" s="178"/>
      <c r="AA780" s="178"/>
      <c r="AB780" s="178"/>
      <c r="AC780" s="178"/>
      <c r="AD780" s="178"/>
      <c r="AE780" s="178"/>
      <c r="AF780" s="178"/>
      <c r="AG780" s="178"/>
      <c r="AH780" s="178"/>
      <c r="AI780" s="178"/>
      <c r="AJ780" s="178"/>
      <c r="AK780" s="178"/>
      <c r="AL780" s="178"/>
      <c r="AM780" s="178"/>
      <c r="AN780" s="178"/>
      <c r="AO780" s="178"/>
      <c r="AP780" s="178"/>
      <c r="AQ780" s="178"/>
      <c r="AR780" s="178"/>
      <c r="AS780" s="178"/>
      <c r="AT780" s="178"/>
      <c r="AU780" s="178"/>
      <c r="AV780" s="178"/>
      <c r="AW780" s="178"/>
      <c r="AX780" s="178"/>
      <c r="AY780" s="178"/>
      <c r="AZ780" s="178"/>
      <c r="BA780" s="178"/>
      <c r="BB780" s="178"/>
      <c r="BC780" s="178"/>
    </row>
    <row r="781" ht="15.75" customHeight="1">
      <c r="A781" s="178"/>
      <c r="B781" s="178"/>
      <c r="C781" s="178"/>
      <c r="D781" s="178"/>
      <c r="E781" s="178"/>
      <c r="F781" s="178"/>
      <c r="G781" s="178"/>
      <c r="H781" s="178"/>
      <c r="I781" s="178"/>
      <c r="J781" s="178"/>
      <c r="K781" s="178"/>
      <c r="L781" s="178"/>
      <c r="M781" s="178"/>
      <c r="N781" s="178"/>
      <c r="O781" s="178"/>
      <c r="P781" s="178"/>
      <c r="Q781" s="178"/>
      <c r="R781" s="178"/>
      <c r="S781" s="178"/>
      <c r="T781" s="178"/>
      <c r="U781" s="178"/>
      <c r="V781" s="178"/>
      <c r="W781" s="178"/>
      <c r="X781" s="178"/>
      <c r="Y781" s="178"/>
      <c r="Z781" s="178"/>
      <c r="AA781" s="178"/>
      <c r="AB781" s="178"/>
      <c r="AC781" s="178"/>
      <c r="AD781" s="178"/>
      <c r="AE781" s="178"/>
      <c r="AF781" s="178"/>
      <c r="AG781" s="178"/>
      <c r="AH781" s="178"/>
      <c r="AI781" s="178"/>
      <c r="AJ781" s="178"/>
      <c r="AK781" s="178"/>
      <c r="AL781" s="178"/>
      <c r="AM781" s="178"/>
      <c r="AN781" s="178"/>
      <c r="AO781" s="178"/>
      <c r="AP781" s="178"/>
      <c r="AQ781" s="178"/>
      <c r="AR781" s="178"/>
      <c r="AS781" s="178"/>
      <c r="AT781" s="178"/>
      <c r="AU781" s="178"/>
      <c r="AV781" s="178"/>
      <c r="AW781" s="178"/>
      <c r="AX781" s="178"/>
      <c r="AY781" s="178"/>
      <c r="AZ781" s="178"/>
      <c r="BA781" s="178"/>
      <c r="BB781" s="178"/>
      <c r="BC781" s="178"/>
    </row>
    <row r="782" ht="15.75" customHeight="1">
      <c r="A782" s="178"/>
      <c r="B782" s="178"/>
      <c r="C782" s="178"/>
      <c r="D782" s="178"/>
      <c r="E782" s="178"/>
      <c r="F782" s="178"/>
      <c r="G782" s="178"/>
      <c r="H782" s="178"/>
      <c r="I782" s="178"/>
      <c r="J782" s="178"/>
      <c r="K782" s="178"/>
      <c r="L782" s="178"/>
      <c r="M782" s="178"/>
      <c r="N782" s="178"/>
      <c r="O782" s="178"/>
      <c r="P782" s="178"/>
      <c r="Q782" s="178"/>
      <c r="R782" s="178"/>
      <c r="S782" s="178"/>
      <c r="T782" s="178"/>
      <c r="U782" s="178"/>
      <c r="V782" s="178"/>
      <c r="W782" s="178"/>
      <c r="X782" s="178"/>
      <c r="Y782" s="178"/>
      <c r="Z782" s="178"/>
      <c r="AA782" s="178"/>
      <c r="AB782" s="178"/>
      <c r="AC782" s="178"/>
      <c r="AD782" s="178"/>
      <c r="AE782" s="178"/>
      <c r="AF782" s="178"/>
      <c r="AG782" s="178"/>
      <c r="AH782" s="178"/>
      <c r="AI782" s="178"/>
      <c r="AJ782" s="178"/>
      <c r="AK782" s="178"/>
      <c r="AL782" s="178"/>
      <c r="AM782" s="178"/>
      <c r="AN782" s="178"/>
      <c r="AO782" s="178"/>
      <c r="AP782" s="178"/>
      <c r="AQ782" s="178"/>
      <c r="AR782" s="178"/>
      <c r="AS782" s="178"/>
      <c r="AT782" s="178"/>
      <c r="AU782" s="178"/>
      <c r="AV782" s="178"/>
      <c r="AW782" s="178"/>
      <c r="AX782" s="178"/>
      <c r="AY782" s="178"/>
      <c r="AZ782" s="178"/>
      <c r="BA782" s="178"/>
      <c r="BB782" s="178"/>
      <c r="BC782" s="178"/>
    </row>
    <row r="783" ht="15.75" customHeight="1">
      <c r="A783" s="178"/>
      <c r="B783" s="178"/>
      <c r="C783" s="178"/>
      <c r="D783" s="178"/>
      <c r="E783" s="178"/>
      <c r="F783" s="178"/>
      <c r="G783" s="178"/>
      <c r="H783" s="178"/>
      <c r="I783" s="178"/>
      <c r="J783" s="178"/>
      <c r="K783" s="178"/>
      <c r="L783" s="178"/>
      <c r="M783" s="178"/>
      <c r="N783" s="178"/>
      <c r="O783" s="178"/>
      <c r="P783" s="178"/>
      <c r="Q783" s="178"/>
      <c r="R783" s="178"/>
      <c r="S783" s="178"/>
      <c r="T783" s="178"/>
      <c r="U783" s="178"/>
      <c r="V783" s="178"/>
      <c r="W783" s="178"/>
      <c r="X783" s="178"/>
      <c r="Y783" s="178"/>
      <c r="Z783" s="178"/>
      <c r="AA783" s="178"/>
      <c r="AB783" s="178"/>
      <c r="AC783" s="178"/>
      <c r="AD783" s="178"/>
      <c r="AE783" s="178"/>
      <c r="AF783" s="178"/>
      <c r="AG783" s="178"/>
      <c r="AH783" s="178"/>
      <c r="AI783" s="178"/>
      <c r="AJ783" s="178"/>
      <c r="AK783" s="178"/>
      <c r="AL783" s="178"/>
      <c r="AM783" s="178"/>
      <c r="AN783" s="178"/>
      <c r="AO783" s="178"/>
      <c r="AP783" s="178"/>
      <c r="AQ783" s="178"/>
      <c r="AR783" s="178"/>
      <c r="AS783" s="178"/>
      <c r="AT783" s="178"/>
      <c r="AU783" s="178"/>
      <c r="AV783" s="178"/>
      <c r="AW783" s="178"/>
      <c r="AX783" s="178"/>
      <c r="AY783" s="178"/>
      <c r="AZ783" s="178"/>
      <c r="BA783" s="178"/>
      <c r="BB783" s="178"/>
      <c r="BC783" s="178"/>
    </row>
    <row r="784" ht="15.75" customHeight="1">
      <c r="A784" s="178"/>
      <c r="B784" s="178"/>
      <c r="C784" s="178"/>
      <c r="D784" s="178"/>
      <c r="E784" s="178"/>
      <c r="F784" s="178"/>
      <c r="G784" s="178"/>
      <c r="H784" s="178"/>
      <c r="I784" s="178"/>
      <c r="J784" s="178"/>
      <c r="K784" s="178"/>
      <c r="L784" s="178"/>
      <c r="M784" s="178"/>
      <c r="N784" s="178"/>
      <c r="O784" s="178"/>
      <c r="P784" s="178"/>
      <c r="Q784" s="178"/>
      <c r="R784" s="178"/>
      <c r="S784" s="178"/>
      <c r="T784" s="178"/>
      <c r="U784" s="178"/>
      <c r="V784" s="178"/>
      <c r="W784" s="178"/>
      <c r="X784" s="178"/>
      <c r="Y784" s="178"/>
      <c r="Z784" s="178"/>
      <c r="AA784" s="178"/>
      <c r="AB784" s="178"/>
      <c r="AC784" s="178"/>
      <c r="AD784" s="178"/>
      <c r="AE784" s="178"/>
      <c r="AF784" s="178"/>
      <c r="AG784" s="178"/>
      <c r="AH784" s="178"/>
      <c r="AI784" s="178"/>
      <c r="AJ784" s="178"/>
      <c r="AK784" s="178"/>
      <c r="AL784" s="178"/>
      <c r="AM784" s="178"/>
      <c r="AN784" s="178"/>
      <c r="AO784" s="178"/>
      <c r="AP784" s="178"/>
      <c r="AQ784" s="178"/>
      <c r="AR784" s="178"/>
      <c r="AS784" s="178"/>
      <c r="AT784" s="178"/>
      <c r="AU784" s="178"/>
      <c r="AV784" s="178"/>
      <c r="AW784" s="178"/>
      <c r="AX784" s="178"/>
      <c r="AY784" s="178"/>
      <c r="AZ784" s="178"/>
      <c r="BA784" s="178"/>
      <c r="BB784" s="178"/>
      <c r="BC784" s="178"/>
    </row>
    <row r="785" ht="15.75" customHeight="1">
      <c r="A785" s="178"/>
      <c r="B785" s="178"/>
      <c r="C785" s="178"/>
      <c r="D785" s="178"/>
      <c r="E785" s="178"/>
      <c r="F785" s="178"/>
      <c r="G785" s="178"/>
      <c r="H785" s="178"/>
      <c r="I785" s="178"/>
      <c r="J785" s="178"/>
      <c r="K785" s="178"/>
      <c r="L785" s="178"/>
      <c r="M785" s="178"/>
      <c r="N785" s="178"/>
      <c r="O785" s="178"/>
      <c r="P785" s="178"/>
      <c r="Q785" s="178"/>
      <c r="R785" s="178"/>
      <c r="S785" s="178"/>
      <c r="T785" s="178"/>
      <c r="U785" s="178"/>
      <c r="V785" s="178"/>
      <c r="W785" s="178"/>
      <c r="X785" s="178"/>
      <c r="Y785" s="178"/>
      <c r="Z785" s="178"/>
      <c r="AA785" s="178"/>
      <c r="AB785" s="178"/>
      <c r="AC785" s="178"/>
      <c r="AD785" s="178"/>
      <c r="AE785" s="178"/>
      <c r="AF785" s="178"/>
      <c r="AG785" s="178"/>
      <c r="AH785" s="178"/>
      <c r="AI785" s="178"/>
      <c r="AJ785" s="178"/>
      <c r="AK785" s="178"/>
      <c r="AL785" s="178"/>
      <c r="AM785" s="178"/>
      <c r="AN785" s="178"/>
      <c r="AO785" s="178"/>
      <c r="AP785" s="178"/>
      <c r="AQ785" s="178"/>
      <c r="AR785" s="178"/>
      <c r="AS785" s="178"/>
      <c r="AT785" s="178"/>
      <c r="AU785" s="178"/>
      <c r="AV785" s="178"/>
      <c r="AW785" s="178"/>
      <c r="AX785" s="178"/>
      <c r="AY785" s="178"/>
      <c r="AZ785" s="178"/>
      <c r="BA785" s="178"/>
      <c r="BB785" s="178"/>
      <c r="BC785" s="178"/>
    </row>
    <row r="786" ht="15.75" customHeight="1">
      <c r="A786" s="178"/>
      <c r="B786" s="178"/>
      <c r="C786" s="178"/>
      <c r="D786" s="178"/>
      <c r="E786" s="178"/>
      <c r="F786" s="178"/>
      <c r="G786" s="178"/>
      <c r="H786" s="178"/>
      <c r="I786" s="178"/>
      <c r="J786" s="178"/>
      <c r="K786" s="178"/>
      <c r="L786" s="178"/>
      <c r="M786" s="178"/>
      <c r="N786" s="178"/>
      <c r="O786" s="178"/>
      <c r="P786" s="178"/>
      <c r="Q786" s="178"/>
      <c r="R786" s="178"/>
      <c r="S786" s="178"/>
      <c r="T786" s="178"/>
      <c r="U786" s="178"/>
      <c r="V786" s="178"/>
      <c r="W786" s="178"/>
      <c r="X786" s="178"/>
      <c r="Y786" s="178"/>
      <c r="Z786" s="178"/>
      <c r="AA786" s="178"/>
      <c r="AB786" s="178"/>
      <c r="AC786" s="178"/>
      <c r="AD786" s="178"/>
      <c r="AE786" s="178"/>
      <c r="AF786" s="178"/>
      <c r="AG786" s="178"/>
      <c r="AH786" s="178"/>
      <c r="AI786" s="178"/>
      <c r="AJ786" s="178"/>
      <c r="AK786" s="178"/>
      <c r="AL786" s="178"/>
      <c r="AM786" s="178"/>
      <c r="AN786" s="178"/>
      <c r="AO786" s="178"/>
      <c r="AP786" s="178"/>
      <c r="AQ786" s="178"/>
      <c r="AR786" s="178"/>
      <c r="AS786" s="178"/>
      <c r="AT786" s="178"/>
      <c r="AU786" s="178"/>
      <c r="AV786" s="178"/>
      <c r="AW786" s="178"/>
      <c r="AX786" s="178"/>
      <c r="AY786" s="178"/>
      <c r="AZ786" s="178"/>
      <c r="BA786" s="178"/>
      <c r="BB786" s="178"/>
      <c r="BC786" s="178"/>
    </row>
    <row r="787" ht="15.75" customHeight="1">
      <c r="A787" s="178"/>
      <c r="B787" s="178"/>
      <c r="C787" s="178"/>
      <c r="D787" s="178"/>
      <c r="E787" s="178"/>
      <c r="F787" s="178"/>
      <c r="G787" s="178"/>
      <c r="H787" s="178"/>
      <c r="I787" s="178"/>
      <c r="J787" s="178"/>
      <c r="K787" s="178"/>
      <c r="L787" s="178"/>
      <c r="M787" s="178"/>
      <c r="N787" s="178"/>
      <c r="O787" s="178"/>
      <c r="P787" s="178"/>
      <c r="Q787" s="178"/>
      <c r="R787" s="178"/>
      <c r="S787" s="178"/>
      <c r="T787" s="178"/>
      <c r="U787" s="178"/>
      <c r="V787" s="178"/>
      <c r="W787" s="178"/>
      <c r="X787" s="178"/>
      <c r="Y787" s="178"/>
      <c r="Z787" s="178"/>
      <c r="AA787" s="178"/>
      <c r="AB787" s="178"/>
      <c r="AC787" s="178"/>
      <c r="AD787" s="178"/>
      <c r="AE787" s="178"/>
      <c r="AF787" s="178"/>
      <c r="AG787" s="178"/>
      <c r="AH787" s="178"/>
      <c r="AI787" s="178"/>
      <c r="AJ787" s="178"/>
      <c r="AK787" s="178"/>
      <c r="AL787" s="178"/>
      <c r="AM787" s="178"/>
      <c r="AN787" s="178"/>
      <c r="AO787" s="178"/>
      <c r="AP787" s="178"/>
      <c r="AQ787" s="178"/>
      <c r="AR787" s="178"/>
      <c r="AS787" s="178"/>
      <c r="AT787" s="178"/>
      <c r="AU787" s="178"/>
      <c r="AV787" s="178"/>
      <c r="AW787" s="178"/>
      <c r="AX787" s="178"/>
      <c r="AY787" s="178"/>
      <c r="AZ787" s="178"/>
      <c r="BA787" s="178"/>
      <c r="BB787" s="178"/>
      <c r="BC787" s="178"/>
    </row>
    <row r="788" ht="15.75" customHeight="1">
      <c r="A788" s="178"/>
      <c r="B788" s="178"/>
      <c r="C788" s="178"/>
      <c r="D788" s="178"/>
      <c r="E788" s="178"/>
      <c r="F788" s="178"/>
      <c r="G788" s="178"/>
      <c r="H788" s="178"/>
      <c r="I788" s="178"/>
      <c r="J788" s="178"/>
      <c r="K788" s="178"/>
      <c r="L788" s="178"/>
      <c r="M788" s="178"/>
      <c r="N788" s="178"/>
      <c r="O788" s="178"/>
      <c r="P788" s="178"/>
      <c r="Q788" s="178"/>
      <c r="R788" s="178"/>
      <c r="S788" s="178"/>
      <c r="T788" s="178"/>
      <c r="U788" s="178"/>
      <c r="V788" s="178"/>
      <c r="W788" s="178"/>
      <c r="X788" s="178"/>
      <c r="Y788" s="178"/>
      <c r="Z788" s="178"/>
      <c r="AA788" s="178"/>
      <c r="AB788" s="178"/>
      <c r="AC788" s="178"/>
      <c r="AD788" s="178"/>
      <c r="AE788" s="178"/>
      <c r="AF788" s="178"/>
      <c r="AG788" s="178"/>
      <c r="AH788" s="178"/>
      <c r="AI788" s="178"/>
      <c r="AJ788" s="178"/>
      <c r="AK788" s="178"/>
      <c r="AL788" s="178"/>
      <c r="AM788" s="178"/>
      <c r="AN788" s="178"/>
      <c r="AO788" s="178"/>
      <c r="AP788" s="178"/>
      <c r="AQ788" s="178"/>
      <c r="AR788" s="178"/>
      <c r="AS788" s="178"/>
      <c r="AT788" s="178"/>
      <c r="AU788" s="178"/>
      <c r="AV788" s="178"/>
      <c r="AW788" s="178"/>
      <c r="AX788" s="178"/>
      <c r="AY788" s="178"/>
      <c r="AZ788" s="178"/>
      <c r="BA788" s="178"/>
      <c r="BB788" s="178"/>
      <c r="BC788" s="178"/>
    </row>
    <row r="789" ht="15.75" customHeight="1">
      <c r="A789" s="178"/>
      <c r="B789" s="178"/>
      <c r="C789" s="178"/>
      <c r="D789" s="178"/>
      <c r="E789" s="178"/>
      <c r="F789" s="178"/>
      <c r="G789" s="178"/>
      <c r="H789" s="178"/>
      <c r="I789" s="178"/>
      <c r="J789" s="178"/>
      <c r="K789" s="178"/>
      <c r="L789" s="178"/>
      <c r="M789" s="178"/>
      <c r="N789" s="178"/>
      <c r="O789" s="178"/>
      <c r="P789" s="178"/>
      <c r="Q789" s="178"/>
      <c r="R789" s="178"/>
      <c r="S789" s="178"/>
      <c r="T789" s="178"/>
      <c r="U789" s="178"/>
      <c r="V789" s="178"/>
      <c r="W789" s="178"/>
      <c r="X789" s="178"/>
      <c r="Y789" s="178"/>
      <c r="Z789" s="178"/>
      <c r="AA789" s="178"/>
      <c r="AB789" s="178"/>
      <c r="AC789" s="178"/>
      <c r="AD789" s="178"/>
      <c r="AE789" s="178"/>
      <c r="AF789" s="178"/>
      <c r="AG789" s="178"/>
      <c r="AH789" s="178"/>
      <c r="AI789" s="178"/>
      <c r="AJ789" s="178"/>
      <c r="AK789" s="178"/>
      <c r="AL789" s="178"/>
      <c r="AM789" s="178"/>
      <c r="AN789" s="178"/>
      <c r="AO789" s="178"/>
      <c r="AP789" s="178"/>
      <c r="AQ789" s="178"/>
      <c r="AR789" s="178"/>
      <c r="AS789" s="178"/>
      <c r="AT789" s="178"/>
      <c r="AU789" s="178"/>
      <c r="AV789" s="178"/>
      <c r="AW789" s="178"/>
      <c r="AX789" s="178"/>
      <c r="AY789" s="178"/>
      <c r="AZ789" s="178"/>
      <c r="BA789" s="178"/>
      <c r="BB789" s="178"/>
      <c r="BC789" s="178"/>
    </row>
    <row r="790" ht="15.75" customHeight="1">
      <c r="A790" s="178"/>
      <c r="B790" s="178"/>
      <c r="C790" s="178"/>
      <c r="D790" s="178"/>
      <c r="E790" s="178"/>
      <c r="F790" s="178"/>
      <c r="G790" s="178"/>
      <c r="H790" s="178"/>
      <c r="I790" s="178"/>
      <c r="J790" s="178"/>
      <c r="K790" s="178"/>
      <c r="L790" s="178"/>
      <c r="M790" s="178"/>
      <c r="N790" s="178"/>
      <c r="O790" s="178"/>
      <c r="P790" s="178"/>
      <c r="Q790" s="178"/>
      <c r="R790" s="178"/>
      <c r="S790" s="178"/>
      <c r="T790" s="178"/>
      <c r="U790" s="178"/>
      <c r="V790" s="178"/>
      <c r="W790" s="178"/>
      <c r="X790" s="178"/>
      <c r="Y790" s="178"/>
      <c r="Z790" s="178"/>
      <c r="AA790" s="178"/>
      <c r="AB790" s="178"/>
      <c r="AC790" s="178"/>
      <c r="AD790" s="178"/>
      <c r="AE790" s="178"/>
      <c r="AF790" s="178"/>
      <c r="AG790" s="178"/>
      <c r="AH790" s="178"/>
      <c r="AI790" s="178"/>
      <c r="AJ790" s="178"/>
      <c r="AK790" s="178"/>
      <c r="AL790" s="178"/>
      <c r="AM790" s="178"/>
      <c r="AN790" s="178"/>
      <c r="AO790" s="178"/>
      <c r="AP790" s="178"/>
      <c r="AQ790" s="178"/>
      <c r="AR790" s="178"/>
      <c r="AS790" s="178"/>
      <c r="AT790" s="178"/>
      <c r="AU790" s="178"/>
      <c r="AV790" s="178"/>
      <c r="AW790" s="178"/>
      <c r="AX790" s="178"/>
      <c r="AY790" s="178"/>
      <c r="AZ790" s="178"/>
      <c r="BA790" s="178"/>
      <c r="BB790" s="178"/>
      <c r="BC790" s="178"/>
    </row>
    <row r="791" ht="15.75" customHeight="1">
      <c r="A791" s="178"/>
      <c r="B791" s="178"/>
      <c r="C791" s="178"/>
      <c r="D791" s="178"/>
      <c r="E791" s="178"/>
      <c r="F791" s="178"/>
      <c r="G791" s="178"/>
      <c r="H791" s="178"/>
      <c r="I791" s="178"/>
      <c r="J791" s="178"/>
      <c r="K791" s="178"/>
      <c r="L791" s="178"/>
      <c r="M791" s="178"/>
      <c r="N791" s="178"/>
      <c r="O791" s="178"/>
      <c r="P791" s="178"/>
      <c r="Q791" s="178"/>
      <c r="R791" s="178"/>
      <c r="S791" s="178"/>
      <c r="T791" s="178"/>
      <c r="U791" s="178"/>
      <c r="V791" s="178"/>
      <c r="W791" s="178"/>
      <c r="X791" s="178"/>
      <c r="Y791" s="178"/>
      <c r="Z791" s="178"/>
      <c r="AA791" s="178"/>
      <c r="AB791" s="178"/>
      <c r="AC791" s="178"/>
      <c r="AD791" s="178"/>
      <c r="AE791" s="178"/>
      <c r="AF791" s="178"/>
      <c r="AG791" s="178"/>
      <c r="AH791" s="178"/>
      <c r="AI791" s="178"/>
      <c r="AJ791" s="178"/>
      <c r="AK791" s="178"/>
      <c r="AL791" s="178"/>
      <c r="AM791" s="178"/>
      <c r="AN791" s="178"/>
      <c r="AO791" s="178"/>
      <c r="AP791" s="178"/>
      <c r="AQ791" s="178"/>
      <c r="AR791" s="178"/>
      <c r="AS791" s="178"/>
      <c r="AT791" s="178"/>
      <c r="AU791" s="178"/>
      <c r="AV791" s="178"/>
      <c r="AW791" s="178"/>
      <c r="AX791" s="178"/>
      <c r="AY791" s="178"/>
      <c r="AZ791" s="178"/>
      <c r="BA791" s="178"/>
      <c r="BB791" s="178"/>
      <c r="BC791" s="178"/>
    </row>
    <row r="792" ht="15.75" customHeight="1">
      <c r="A792" s="178"/>
      <c r="B792" s="178"/>
      <c r="C792" s="178"/>
      <c r="D792" s="178"/>
      <c r="E792" s="178"/>
      <c r="F792" s="178"/>
      <c r="G792" s="178"/>
      <c r="H792" s="178"/>
      <c r="I792" s="178"/>
      <c r="J792" s="178"/>
      <c r="K792" s="178"/>
      <c r="L792" s="178"/>
      <c r="M792" s="178"/>
      <c r="N792" s="178"/>
      <c r="O792" s="178"/>
      <c r="P792" s="178"/>
      <c r="Q792" s="178"/>
      <c r="R792" s="178"/>
      <c r="S792" s="178"/>
      <c r="T792" s="178"/>
      <c r="U792" s="178"/>
      <c r="V792" s="178"/>
      <c r="W792" s="178"/>
      <c r="X792" s="178"/>
      <c r="Y792" s="178"/>
      <c r="Z792" s="178"/>
      <c r="AA792" s="178"/>
      <c r="AB792" s="178"/>
      <c r="AC792" s="178"/>
      <c r="AD792" s="178"/>
      <c r="AE792" s="178"/>
      <c r="AF792" s="178"/>
      <c r="AG792" s="178"/>
      <c r="AH792" s="178"/>
      <c r="AI792" s="178"/>
      <c r="AJ792" s="178"/>
      <c r="AK792" s="178"/>
      <c r="AL792" s="178"/>
      <c r="AM792" s="178"/>
      <c r="AN792" s="178"/>
      <c r="AO792" s="178"/>
      <c r="AP792" s="178"/>
      <c r="AQ792" s="178"/>
      <c r="AR792" s="178"/>
      <c r="AS792" s="178"/>
      <c r="AT792" s="178"/>
      <c r="AU792" s="178"/>
      <c r="AV792" s="178"/>
      <c r="AW792" s="178"/>
      <c r="AX792" s="178"/>
      <c r="AY792" s="178"/>
      <c r="AZ792" s="178"/>
      <c r="BA792" s="178"/>
      <c r="BB792" s="178"/>
      <c r="BC792" s="178"/>
    </row>
    <row r="793" ht="15.75" customHeight="1">
      <c r="A793" s="178"/>
      <c r="B793" s="178"/>
      <c r="C793" s="178"/>
      <c r="D793" s="178"/>
      <c r="E793" s="178"/>
      <c r="F793" s="178"/>
      <c r="G793" s="178"/>
      <c r="H793" s="178"/>
      <c r="I793" s="178"/>
      <c r="J793" s="178"/>
      <c r="K793" s="178"/>
      <c r="L793" s="178"/>
      <c r="M793" s="178"/>
      <c r="N793" s="178"/>
      <c r="O793" s="178"/>
      <c r="P793" s="178"/>
      <c r="Q793" s="178"/>
      <c r="R793" s="178"/>
      <c r="S793" s="178"/>
      <c r="T793" s="178"/>
      <c r="U793" s="178"/>
      <c r="V793" s="178"/>
      <c r="W793" s="178"/>
      <c r="X793" s="178"/>
      <c r="Y793" s="178"/>
      <c r="Z793" s="178"/>
      <c r="AA793" s="178"/>
      <c r="AB793" s="178"/>
      <c r="AC793" s="178"/>
      <c r="AD793" s="178"/>
      <c r="AE793" s="178"/>
      <c r="AF793" s="178"/>
      <c r="AG793" s="178"/>
      <c r="AH793" s="178"/>
      <c r="AI793" s="178"/>
      <c r="AJ793" s="178"/>
      <c r="AK793" s="178"/>
      <c r="AL793" s="178"/>
      <c r="AM793" s="178"/>
      <c r="AN793" s="178"/>
      <c r="AO793" s="178"/>
      <c r="AP793" s="178"/>
      <c r="AQ793" s="178"/>
      <c r="AR793" s="178"/>
      <c r="AS793" s="178"/>
      <c r="AT793" s="178"/>
      <c r="AU793" s="178"/>
      <c r="AV793" s="178"/>
      <c r="AW793" s="178"/>
      <c r="AX793" s="178"/>
      <c r="AY793" s="178"/>
      <c r="AZ793" s="178"/>
      <c r="BA793" s="178"/>
      <c r="BB793" s="178"/>
      <c r="BC793" s="178"/>
    </row>
    <row r="794" ht="15.75" customHeight="1">
      <c r="A794" s="178"/>
      <c r="B794" s="178"/>
      <c r="C794" s="178"/>
      <c r="D794" s="178"/>
      <c r="E794" s="178"/>
      <c r="F794" s="178"/>
      <c r="G794" s="178"/>
      <c r="H794" s="178"/>
      <c r="I794" s="178"/>
      <c r="J794" s="178"/>
      <c r="K794" s="178"/>
      <c r="L794" s="178"/>
      <c r="M794" s="178"/>
      <c r="N794" s="178"/>
      <c r="O794" s="178"/>
      <c r="P794" s="178"/>
      <c r="Q794" s="178"/>
      <c r="R794" s="178"/>
      <c r="S794" s="178"/>
      <c r="T794" s="178"/>
      <c r="U794" s="178"/>
      <c r="V794" s="178"/>
      <c r="W794" s="178"/>
      <c r="X794" s="178"/>
      <c r="Y794" s="178"/>
      <c r="Z794" s="178"/>
      <c r="AA794" s="178"/>
      <c r="AB794" s="178"/>
      <c r="AC794" s="178"/>
      <c r="AD794" s="178"/>
      <c r="AE794" s="178"/>
      <c r="AF794" s="178"/>
      <c r="AG794" s="178"/>
      <c r="AH794" s="178"/>
      <c r="AI794" s="178"/>
      <c r="AJ794" s="178"/>
      <c r="AK794" s="178"/>
      <c r="AL794" s="178"/>
      <c r="AM794" s="178"/>
      <c r="AN794" s="178"/>
      <c r="AO794" s="178"/>
      <c r="AP794" s="178"/>
      <c r="AQ794" s="178"/>
      <c r="AR794" s="178"/>
      <c r="AS794" s="178"/>
      <c r="AT794" s="178"/>
      <c r="AU794" s="178"/>
      <c r="AV794" s="178"/>
      <c r="AW794" s="178"/>
      <c r="AX794" s="178"/>
      <c r="AY794" s="178"/>
      <c r="AZ794" s="178"/>
      <c r="BA794" s="178"/>
      <c r="BB794" s="178"/>
      <c r="BC794" s="178"/>
    </row>
    <row r="795" ht="15.75" customHeight="1">
      <c r="A795" s="178"/>
      <c r="B795" s="178"/>
      <c r="C795" s="178"/>
      <c r="D795" s="178"/>
      <c r="E795" s="178"/>
      <c r="F795" s="178"/>
      <c r="G795" s="178"/>
      <c r="H795" s="178"/>
      <c r="I795" s="178"/>
      <c r="J795" s="178"/>
      <c r="K795" s="178"/>
      <c r="L795" s="178"/>
      <c r="M795" s="178"/>
      <c r="N795" s="178"/>
      <c r="O795" s="178"/>
      <c r="P795" s="178"/>
      <c r="Q795" s="178"/>
      <c r="R795" s="178"/>
      <c r="S795" s="178"/>
      <c r="T795" s="178"/>
      <c r="U795" s="178"/>
      <c r="V795" s="178"/>
      <c r="W795" s="178"/>
      <c r="X795" s="178"/>
      <c r="Y795" s="178"/>
      <c r="Z795" s="178"/>
      <c r="AA795" s="178"/>
      <c r="AB795" s="178"/>
      <c r="AC795" s="178"/>
      <c r="AD795" s="178"/>
      <c r="AE795" s="178"/>
      <c r="AF795" s="178"/>
      <c r="AG795" s="178"/>
      <c r="AH795" s="178"/>
      <c r="AI795" s="178"/>
      <c r="AJ795" s="178"/>
      <c r="AK795" s="178"/>
      <c r="AL795" s="178"/>
      <c r="AM795" s="178"/>
      <c r="AN795" s="178"/>
      <c r="AO795" s="178"/>
      <c r="AP795" s="178"/>
      <c r="AQ795" s="178"/>
      <c r="AR795" s="178"/>
      <c r="AS795" s="178"/>
      <c r="AT795" s="178"/>
      <c r="AU795" s="178"/>
      <c r="AV795" s="178"/>
      <c r="AW795" s="178"/>
      <c r="AX795" s="178"/>
      <c r="AY795" s="178"/>
      <c r="AZ795" s="178"/>
      <c r="BA795" s="178"/>
      <c r="BB795" s="178"/>
      <c r="BC795" s="178"/>
    </row>
    <row r="796" ht="15.75" customHeight="1">
      <c r="A796" s="178"/>
      <c r="B796" s="178"/>
      <c r="C796" s="178"/>
      <c r="D796" s="178"/>
      <c r="E796" s="178"/>
      <c r="F796" s="178"/>
      <c r="G796" s="178"/>
      <c r="H796" s="178"/>
      <c r="I796" s="178"/>
      <c r="J796" s="178"/>
      <c r="K796" s="178"/>
      <c r="L796" s="178"/>
      <c r="M796" s="178"/>
      <c r="N796" s="178"/>
      <c r="O796" s="178"/>
      <c r="P796" s="178"/>
      <c r="Q796" s="178"/>
      <c r="R796" s="178"/>
      <c r="S796" s="178"/>
      <c r="T796" s="178"/>
      <c r="U796" s="178"/>
      <c r="V796" s="178"/>
      <c r="W796" s="178"/>
      <c r="X796" s="178"/>
      <c r="Y796" s="178"/>
      <c r="Z796" s="178"/>
      <c r="AA796" s="178"/>
      <c r="AB796" s="178"/>
      <c r="AC796" s="178"/>
      <c r="AD796" s="178"/>
      <c r="AE796" s="178"/>
      <c r="AF796" s="178"/>
      <c r="AG796" s="178"/>
      <c r="AH796" s="178"/>
      <c r="AI796" s="178"/>
      <c r="AJ796" s="178"/>
      <c r="AK796" s="178"/>
      <c r="AL796" s="178"/>
      <c r="AM796" s="178"/>
      <c r="AN796" s="178"/>
      <c r="AO796" s="178"/>
      <c r="AP796" s="178"/>
      <c r="AQ796" s="178"/>
      <c r="AR796" s="178"/>
      <c r="AS796" s="178"/>
      <c r="AT796" s="178"/>
      <c r="AU796" s="178"/>
      <c r="AV796" s="178"/>
      <c r="AW796" s="178"/>
      <c r="AX796" s="178"/>
      <c r="AY796" s="178"/>
      <c r="AZ796" s="178"/>
      <c r="BA796" s="178"/>
      <c r="BB796" s="178"/>
      <c r="BC796" s="178"/>
    </row>
    <row r="797" ht="15.75" customHeight="1">
      <c r="A797" s="178"/>
      <c r="B797" s="178"/>
      <c r="C797" s="178"/>
      <c r="D797" s="178"/>
      <c r="E797" s="178"/>
      <c r="F797" s="178"/>
      <c r="G797" s="178"/>
      <c r="H797" s="178"/>
      <c r="I797" s="178"/>
      <c r="J797" s="178"/>
      <c r="K797" s="178"/>
      <c r="L797" s="178"/>
      <c r="M797" s="178"/>
      <c r="N797" s="178"/>
      <c r="O797" s="178"/>
      <c r="P797" s="178"/>
      <c r="Q797" s="178"/>
      <c r="R797" s="178"/>
      <c r="S797" s="178"/>
      <c r="T797" s="178"/>
      <c r="U797" s="178"/>
      <c r="V797" s="178"/>
      <c r="W797" s="178"/>
      <c r="X797" s="178"/>
      <c r="Y797" s="178"/>
      <c r="Z797" s="178"/>
      <c r="AA797" s="178"/>
      <c r="AB797" s="178"/>
      <c r="AC797" s="178"/>
      <c r="AD797" s="178"/>
      <c r="AE797" s="178"/>
      <c r="AF797" s="178"/>
      <c r="AG797" s="178"/>
      <c r="AH797" s="178"/>
      <c r="AI797" s="178"/>
      <c r="AJ797" s="178"/>
      <c r="AK797" s="178"/>
      <c r="AL797" s="178"/>
      <c r="AM797" s="178"/>
      <c r="AN797" s="178"/>
      <c r="AO797" s="178"/>
      <c r="AP797" s="178"/>
      <c r="AQ797" s="178"/>
      <c r="AR797" s="178"/>
      <c r="AS797" s="178"/>
      <c r="AT797" s="178"/>
      <c r="AU797" s="178"/>
      <c r="AV797" s="178"/>
      <c r="AW797" s="178"/>
      <c r="AX797" s="178"/>
      <c r="AY797" s="178"/>
      <c r="AZ797" s="178"/>
      <c r="BA797" s="178"/>
      <c r="BB797" s="178"/>
      <c r="BC797" s="178"/>
    </row>
    <row r="798" ht="15.75" customHeight="1">
      <c r="A798" s="178"/>
      <c r="B798" s="178"/>
      <c r="C798" s="178"/>
      <c r="D798" s="178"/>
      <c r="E798" s="178"/>
      <c r="F798" s="178"/>
      <c r="G798" s="178"/>
      <c r="H798" s="178"/>
      <c r="I798" s="178"/>
      <c r="J798" s="178"/>
      <c r="K798" s="178"/>
      <c r="L798" s="178"/>
      <c r="M798" s="178"/>
      <c r="N798" s="178"/>
      <c r="O798" s="178"/>
      <c r="P798" s="178"/>
      <c r="Q798" s="178"/>
      <c r="R798" s="178"/>
      <c r="S798" s="178"/>
      <c r="T798" s="178"/>
      <c r="U798" s="178"/>
      <c r="V798" s="178"/>
      <c r="W798" s="178"/>
      <c r="X798" s="178"/>
      <c r="Y798" s="178"/>
      <c r="Z798" s="178"/>
      <c r="AA798" s="178"/>
      <c r="AB798" s="178"/>
      <c r="AC798" s="178"/>
      <c r="AD798" s="178"/>
      <c r="AE798" s="178"/>
      <c r="AF798" s="178"/>
      <c r="AG798" s="178"/>
      <c r="AH798" s="178"/>
      <c r="AI798" s="178"/>
      <c r="AJ798" s="178"/>
      <c r="AK798" s="178"/>
      <c r="AL798" s="178"/>
      <c r="AM798" s="178"/>
      <c r="AN798" s="178"/>
      <c r="AO798" s="178"/>
      <c r="AP798" s="178"/>
      <c r="AQ798" s="178"/>
      <c r="AR798" s="178"/>
      <c r="AS798" s="178"/>
      <c r="AT798" s="178"/>
      <c r="AU798" s="178"/>
      <c r="AV798" s="178"/>
      <c r="AW798" s="178"/>
      <c r="AX798" s="178"/>
      <c r="AY798" s="178"/>
      <c r="AZ798" s="178"/>
      <c r="BA798" s="178"/>
      <c r="BB798" s="178"/>
      <c r="BC798" s="178"/>
    </row>
    <row r="799" ht="15.75" customHeight="1">
      <c r="A799" s="178"/>
      <c r="B799" s="178"/>
      <c r="C799" s="178"/>
      <c r="D799" s="178"/>
      <c r="E799" s="178"/>
      <c r="F799" s="178"/>
      <c r="G799" s="178"/>
      <c r="H799" s="178"/>
      <c r="I799" s="178"/>
      <c r="J799" s="178"/>
      <c r="K799" s="178"/>
      <c r="L799" s="178"/>
      <c r="M799" s="178"/>
      <c r="N799" s="178"/>
      <c r="O799" s="178"/>
      <c r="P799" s="178"/>
      <c r="Q799" s="178"/>
      <c r="R799" s="178"/>
      <c r="S799" s="178"/>
      <c r="T799" s="178"/>
      <c r="U799" s="178"/>
      <c r="V799" s="178"/>
      <c r="W799" s="178"/>
      <c r="X799" s="178"/>
      <c r="Y799" s="178"/>
      <c r="Z799" s="178"/>
      <c r="AA799" s="178"/>
      <c r="AB799" s="178"/>
      <c r="AC799" s="178"/>
      <c r="AD799" s="178"/>
      <c r="AE799" s="178"/>
      <c r="AF799" s="178"/>
      <c r="AG799" s="178"/>
      <c r="AH799" s="178"/>
      <c r="AI799" s="178"/>
      <c r="AJ799" s="178"/>
      <c r="AK799" s="178"/>
      <c r="AL799" s="178"/>
      <c r="AM799" s="178"/>
      <c r="AN799" s="178"/>
      <c r="AO799" s="178"/>
      <c r="AP799" s="178"/>
      <c r="AQ799" s="178"/>
      <c r="AR799" s="178"/>
      <c r="AS799" s="178"/>
      <c r="AT799" s="178"/>
      <c r="AU799" s="178"/>
      <c r="AV799" s="178"/>
      <c r="AW799" s="178"/>
      <c r="AX799" s="178"/>
      <c r="AY799" s="178"/>
      <c r="AZ799" s="178"/>
      <c r="BA799" s="178"/>
      <c r="BB799" s="178"/>
      <c r="BC799" s="178"/>
    </row>
    <row r="800" ht="15.75" customHeight="1">
      <c r="A800" s="178"/>
      <c r="B800" s="178"/>
      <c r="C800" s="178"/>
      <c r="D800" s="178"/>
      <c r="E800" s="178"/>
      <c r="F800" s="178"/>
      <c r="G800" s="178"/>
      <c r="H800" s="178"/>
      <c r="I800" s="178"/>
      <c r="J800" s="178"/>
      <c r="K800" s="178"/>
      <c r="L800" s="178"/>
      <c r="M800" s="178"/>
      <c r="N800" s="178"/>
      <c r="O800" s="178"/>
      <c r="P800" s="178"/>
      <c r="Q800" s="178"/>
      <c r="R800" s="178"/>
      <c r="S800" s="178"/>
      <c r="T800" s="178"/>
      <c r="U800" s="178"/>
      <c r="V800" s="178"/>
      <c r="W800" s="178"/>
      <c r="X800" s="178"/>
      <c r="Y800" s="178"/>
      <c r="Z800" s="178"/>
      <c r="AA800" s="178"/>
      <c r="AB800" s="178"/>
      <c r="AC800" s="178"/>
      <c r="AD800" s="178"/>
      <c r="AE800" s="178"/>
      <c r="AF800" s="178"/>
      <c r="AG800" s="178"/>
      <c r="AH800" s="178"/>
      <c r="AI800" s="178"/>
      <c r="AJ800" s="178"/>
      <c r="AK800" s="178"/>
      <c r="AL800" s="178"/>
      <c r="AM800" s="178"/>
      <c r="AN800" s="178"/>
      <c r="AO800" s="178"/>
      <c r="AP800" s="178"/>
      <c r="AQ800" s="178"/>
      <c r="AR800" s="178"/>
      <c r="AS800" s="178"/>
      <c r="AT800" s="178"/>
      <c r="AU800" s="178"/>
      <c r="AV800" s="178"/>
      <c r="AW800" s="178"/>
      <c r="AX800" s="178"/>
      <c r="AY800" s="178"/>
      <c r="AZ800" s="178"/>
      <c r="BA800" s="178"/>
      <c r="BB800" s="178"/>
      <c r="BC800" s="178"/>
    </row>
    <row r="801" ht="15.75" customHeight="1">
      <c r="A801" s="178"/>
      <c r="B801" s="178"/>
      <c r="C801" s="178"/>
      <c r="D801" s="178"/>
      <c r="E801" s="178"/>
      <c r="F801" s="178"/>
      <c r="G801" s="178"/>
      <c r="H801" s="178"/>
      <c r="I801" s="178"/>
      <c r="J801" s="178"/>
      <c r="K801" s="178"/>
      <c r="L801" s="178"/>
      <c r="M801" s="178"/>
      <c r="N801" s="178"/>
      <c r="O801" s="178"/>
      <c r="P801" s="178"/>
      <c r="Q801" s="178"/>
      <c r="R801" s="178"/>
      <c r="S801" s="178"/>
      <c r="T801" s="178"/>
      <c r="U801" s="178"/>
      <c r="V801" s="178"/>
      <c r="W801" s="178"/>
      <c r="X801" s="178"/>
      <c r="Y801" s="178"/>
      <c r="Z801" s="178"/>
      <c r="AA801" s="178"/>
      <c r="AB801" s="178"/>
      <c r="AC801" s="178"/>
      <c r="AD801" s="178"/>
      <c r="AE801" s="178"/>
      <c r="AF801" s="178"/>
      <c r="AG801" s="178"/>
      <c r="AH801" s="178"/>
      <c r="AI801" s="178"/>
      <c r="AJ801" s="178"/>
      <c r="AK801" s="178"/>
      <c r="AL801" s="178"/>
      <c r="AM801" s="178"/>
      <c r="AN801" s="178"/>
      <c r="AO801" s="178"/>
      <c r="AP801" s="178"/>
      <c r="AQ801" s="178"/>
      <c r="AR801" s="178"/>
      <c r="AS801" s="178"/>
      <c r="AT801" s="178"/>
      <c r="AU801" s="178"/>
      <c r="AV801" s="178"/>
      <c r="AW801" s="178"/>
      <c r="AX801" s="178"/>
      <c r="AY801" s="178"/>
      <c r="AZ801" s="178"/>
      <c r="BA801" s="178"/>
      <c r="BB801" s="178"/>
      <c r="BC801" s="178"/>
    </row>
    <row r="802" ht="15.75" customHeight="1">
      <c r="A802" s="178"/>
      <c r="B802" s="178"/>
      <c r="C802" s="178"/>
      <c r="D802" s="178"/>
      <c r="E802" s="178"/>
      <c r="F802" s="178"/>
      <c r="G802" s="178"/>
      <c r="H802" s="178"/>
      <c r="I802" s="178"/>
      <c r="J802" s="178"/>
      <c r="K802" s="178"/>
      <c r="L802" s="178"/>
      <c r="M802" s="178"/>
      <c r="N802" s="178"/>
      <c r="O802" s="178"/>
      <c r="P802" s="178"/>
      <c r="Q802" s="178"/>
      <c r="R802" s="178"/>
      <c r="S802" s="178"/>
      <c r="T802" s="178"/>
      <c r="U802" s="178"/>
      <c r="V802" s="178"/>
      <c r="W802" s="178"/>
      <c r="X802" s="178"/>
      <c r="Y802" s="178"/>
      <c r="Z802" s="178"/>
      <c r="AA802" s="178"/>
      <c r="AB802" s="178"/>
      <c r="AC802" s="178"/>
      <c r="AD802" s="178"/>
      <c r="AE802" s="178"/>
      <c r="AF802" s="178"/>
      <c r="AG802" s="178"/>
      <c r="AH802" s="178"/>
      <c r="AI802" s="178"/>
      <c r="AJ802" s="178"/>
      <c r="AK802" s="178"/>
      <c r="AL802" s="178"/>
      <c r="AM802" s="178"/>
      <c r="AN802" s="178"/>
      <c r="AO802" s="178"/>
      <c r="AP802" s="178"/>
      <c r="AQ802" s="178"/>
      <c r="AR802" s="178"/>
      <c r="AS802" s="178"/>
      <c r="AT802" s="178"/>
      <c r="AU802" s="178"/>
      <c r="AV802" s="178"/>
      <c r="AW802" s="178"/>
      <c r="AX802" s="178"/>
      <c r="AY802" s="178"/>
      <c r="AZ802" s="178"/>
      <c r="BA802" s="178"/>
      <c r="BB802" s="178"/>
      <c r="BC802" s="178"/>
    </row>
    <row r="803" ht="15.75" customHeight="1">
      <c r="A803" s="178"/>
      <c r="B803" s="178"/>
      <c r="C803" s="178"/>
      <c r="D803" s="178"/>
      <c r="E803" s="178"/>
      <c r="F803" s="178"/>
      <c r="G803" s="178"/>
      <c r="H803" s="178"/>
      <c r="I803" s="178"/>
      <c r="J803" s="178"/>
      <c r="K803" s="178"/>
      <c r="L803" s="178"/>
      <c r="M803" s="178"/>
      <c r="N803" s="178"/>
      <c r="O803" s="178"/>
      <c r="P803" s="178"/>
      <c r="Q803" s="178"/>
      <c r="R803" s="178"/>
      <c r="S803" s="178"/>
      <c r="T803" s="178"/>
      <c r="U803" s="178"/>
      <c r="V803" s="178"/>
      <c r="W803" s="178"/>
      <c r="X803" s="178"/>
      <c r="Y803" s="178"/>
      <c r="Z803" s="178"/>
      <c r="AA803" s="178"/>
      <c r="AB803" s="178"/>
      <c r="AC803" s="178"/>
      <c r="AD803" s="178"/>
      <c r="AE803" s="178"/>
      <c r="AF803" s="178"/>
      <c r="AG803" s="178"/>
      <c r="AH803" s="178"/>
      <c r="AI803" s="178"/>
      <c r="AJ803" s="178"/>
      <c r="AK803" s="178"/>
      <c r="AL803" s="178"/>
      <c r="AM803" s="178"/>
      <c r="AN803" s="178"/>
      <c r="AO803" s="178"/>
      <c r="AP803" s="178"/>
      <c r="AQ803" s="178"/>
      <c r="AR803" s="178"/>
      <c r="AS803" s="178"/>
      <c r="AT803" s="178"/>
      <c r="AU803" s="178"/>
      <c r="AV803" s="178"/>
      <c r="AW803" s="178"/>
      <c r="AX803" s="178"/>
      <c r="AY803" s="178"/>
      <c r="AZ803" s="178"/>
      <c r="BA803" s="178"/>
      <c r="BB803" s="178"/>
      <c r="BC803" s="178"/>
    </row>
    <row r="804" ht="15.75" customHeight="1">
      <c r="A804" s="178"/>
      <c r="B804" s="178"/>
      <c r="C804" s="178"/>
      <c r="D804" s="178"/>
      <c r="E804" s="178"/>
      <c r="F804" s="178"/>
      <c r="G804" s="178"/>
      <c r="H804" s="178"/>
      <c r="I804" s="178"/>
      <c r="J804" s="178"/>
      <c r="K804" s="178"/>
      <c r="L804" s="178"/>
      <c r="M804" s="178"/>
      <c r="N804" s="178"/>
      <c r="O804" s="178"/>
      <c r="P804" s="178"/>
      <c r="Q804" s="178"/>
      <c r="R804" s="178"/>
      <c r="S804" s="178"/>
      <c r="T804" s="178"/>
      <c r="U804" s="178"/>
      <c r="V804" s="178"/>
      <c r="W804" s="178"/>
      <c r="X804" s="178"/>
      <c r="Y804" s="178"/>
      <c r="Z804" s="178"/>
      <c r="AA804" s="178"/>
      <c r="AB804" s="178"/>
      <c r="AC804" s="178"/>
      <c r="AD804" s="178"/>
      <c r="AE804" s="178"/>
      <c r="AF804" s="178"/>
      <c r="AG804" s="178"/>
      <c r="AH804" s="178"/>
      <c r="AI804" s="178"/>
      <c r="AJ804" s="178"/>
      <c r="AK804" s="178"/>
      <c r="AL804" s="178"/>
      <c r="AM804" s="178"/>
      <c r="AN804" s="178"/>
      <c r="AO804" s="178"/>
      <c r="AP804" s="178"/>
      <c r="AQ804" s="178"/>
      <c r="AR804" s="178"/>
      <c r="AS804" s="178"/>
      <c r="AT804" s="178"/>
      <c r="AU804" s="178"/>
      <c r="AV804" s="178"/>
      <c r="AW804" s="178"/>
      <c r="AX804" s="178"/>
      <c r="AY804" s="178"/>
      <c r="AZ804" s="178"/>
      <c r="BA804" s="178"/>
      <c r="BB804" s="178"/>
      <c r="BC804" s="178"/>
    </row>
    <row r="805" ht="15.75" customHeight="1">
      <c r="A805" s="178"/>
      <c r="B805" s="178"/>
      <c r="C805" s="178"/>
      <c r="D805" s="178"/>
      <c r="E805" s="178"/>
      <c r="F805" s="178"/>
      <c r="G805" s="178"/>
      <c r="H805" s="178"/>
      <c r="I805" s="178"/>
      <c r="J805" s="178"/>
      <c r="K805" s="178"/>
      <c r="L805" s="178"/>
      <c r="M805" s="178"/>
      <c r="N805" s="178"/>
      <c r="O805" s="178"/>
      <c r="P805" s="178"/>
      <c r="Q805" s="178"/>
      <c r="R805" s="178"/>
      <c r="S805" s="178"/>
      <c r="T805" s="178"/>
      <c r="U805" s="178"/>
      <c r="V805" s="178"/>
      <c r="W805" s="178"/>
      <c r="X805" s="178"/>
      <c r="Y805" s="178"/>
      <c r="Z805" s="178"/>
      <c r="AA805" s="178"/>
      <c r="AB805" s="178"/>
      <c r="AC805" s="178"/>
      <c r="AD805" s="178"/>
      <c r="AE805" s="178"/>
      <c r="AF805" s="178"/>
      <c r="AG805" s="178"/>
      <c r="AH805" s="178"/>
      <c r="AI805" s="178"/>
      <c r="AJ805" s="178"/>
      <c r="AK805" s="178"/>
      <c r="AL805" s="178"/>
      <c r="AM805" s="178"/>
      <c r="AN805" s="178"/>
      <c r="AO805" s="178"/>
      <c r="AP805" s="178"/>
      <c r="AQ805" s="178"/>
      <c r="AR805" s="178"/>
      <c r="AS805" s="178"/>
      <c r="AT805" s="178"/>
      <c r="AU805" s="178"/>
      <c r="AV805" s="178"/>
      <c r="AW805" s="178"/>
      <c r="AX805" s="178"/>
      <c r="AY805" s="178"/>
      <c r="AZ805" s="178"/>
      <c r="BA805" s="178"/>
      <c r="BB805" s="178"/>
      <c r="BC805" s="178"/>
    </row>
    <row r="806" ht="15.75" customHeight="1">
      <c r="A806" s="178"/>
      <c r="B806" s="178"/>
      <c r="C806" s="178"/>
      <c r="D806" s="178"/>
      <c r="E806" s="178"/>
      <c r="F806" s="178"/>
      <c r="G806" s="178"/>
      <c r="H806" s="178"/>
      <c r="I806" s="178"/>
      <c r="J806" s="178"/>
      <c r="K806" s="178"/>
      <c r="L806" s="178"/>
      <c r="M806" s="178"/>
      <c r="N806" s="178"/>
      <c r="O806" s="178"/>
      <c r="P806" s="178"/>
      <c r="Q806" s="178"/>
      <c r="R806" s="178"/>
      <c r="S806" s="178"/>
      <c r="T806" s="178"/>
      <c r="U806" s="178"/>
      <c r="V806" s="178"/>
      <c r="W806" s="178"/>
      <c r="X806" s="178"/>
      <c r="Y806" s="178"/>
      <c r="Z806" s="178"/>
      <c r="AA806" s="178"/>
      <c r="AB806" s="178"/>
      <c r="AC806" s="178"/>
      <c r="AD806" s="178"/>
      <c r="AE806" s="178"/>
      <c r="AF806" s="178"/>
      <c r="AG806" s="178"/>
      <c r="AH806" s="178"/>
      <c r="AI806" s="178"/>
      <c r="AJ806" s="178"/>
      <c r="AK806" s="178"/>
      <c r="AL806" s="178"/>
      <c r="AM806" s="178"/>
      <c r="AN806" s="178"/>
      <c r="AO806" s="178"/>
      <c r="AP806" s="178"/>
      <c r="AQ806" s="178"/>
      <c r="AR806" s="178"/>
      <c r="AS806" s="178"/>
      <c r="AT806" s="178"/>
      <c r="AU806" s="178"/>
      <c r="AV806" s="178"/>
      <c r="AW806" s="178"/>
      <c r="AX806" s="178"/>
      <c r="AY806" s="178"/>
      <c r="AZ806" s="178"/>
      <c r="BA806" s="178"/>
      <c r="BB806" s="178"/>
      <c r="BC806" s="178"/>
    </row>
    <row r="807" ht="15.75" customHeight="1">
      <c r="A807" s="178"/>
      <c r="B807" s="178"/>
      <c r="C807" s="178"/>
      <c r="D807" s="178"/>
      <c r="E807" s="178"/>
      <c r="F807" s="178"/>
      <c r="G807" s="178"/>
      <c r="H807" s="178"/>
      <c r="I807" s="178"/>
      <c r="J807" s="178"/>
      <c r="K807" s="178"/>
      <c r="L807" s="178"/>
      <c r="M807" s="178"/>
      <c r="N807" s="178"/>
      <c r="O807" s="178"/>
      <c r="P807" s="178"/>
      <c r="Q807" s="178"/>
      <c r="R807" s="178"/>
      <c r="S807" s="178"/>
      <c r="T807" s="178"/>
      <c r="U807" s="178"/>
      <c r="V807" s="178"/>
      <c r="W807" s="178"/>
      <c r="X807" s="178"/>
      <c r="Y807" s="178"/>
      <c r="Z807" s="178"/>
      <c r="AA807" s="178"/>
      <c r="AB807" s="178"/>
      <c r="AC807" s="178"/>
      <c r="AD807" s="178"/>
      <c r="AE807" s="178"/>
      <c r="AF807" s="178"/>
      <c r="AG807" s="178"/>
      <c r="AH807" s="178"/>
      <c r="AI807" s="178"/>
      <c r="AJ807" s="178"/>
      <c r="AK807" s="178"/>
      <c r="AL807" s="178"/>
      <c r="AM807" s="178"/>
      <c r="AN807" s="178"/>
      <c r="AO807" s="178"/>
      <c r="AP807" s="178"/>
      <c r="AQ807" s="178"/>
      <c r="AR807" s="178"/>
      <c r="AS807" s="178"/>
      <c r="AT807" s="178"/>
      <c r="AU807" s="178"/>
      <c r="AV807" s="178"/>
      <c r="AW807" s="178"/>
      <c r="AX807" s="178"/>
      <c r="AY807" s="178"/>
      <c r="AZ807" s="178"/>
      <c r="BA807" s="178"/>
      <c r="BB807" s="178"/>
      <c r="BC807" s="178"/>
    </row>
    <row r="808" ht="15.75" customHeight="1">
      <c r="A808" s="178"/>
      <c r="B808" s="178"/>
      <c r="C808" s="178"/>
      <c r="D808" s="178"/>
      <c r="E808" s="178"/>
      <c r="F808" s="178"/>
      <c r="G808" s="178"/>
      <c r="H808" s="178"/>
      <c r="I808" s="178"/>
      <c r="J808" s="178"/>
      <c r="K808" s="178"/>
      <c r="L808" s="178"/>
      <c r="M808" s="178"/>
      <c r="N808" s="178"/>
      <c r="O808" s="178"/>
      <c r="P808" s="178"/>
      <c r="Q808" s="178"/>
      <c r="R808" s="178"/>
      <c r="S808" s="178"/>
      <c r="T808" s="178"/>
      <c r="U808" s="178"/>
      <c r="V808" s="178"/>
      <c r="W808" s="178"/>
      <c r="X808" s="178"/>
      <c r="Y808" s="178"/>
      <c r="Z808" s="178"/>
      <c r="AA808" s="178"/>
      <c r="AB808" s="178"/>
      <c r="AC808" s="178"/>
      <c r="AD808" s="178"/>
      <c r="AE808" s="178"/>
      <c r="AF808" s="178"/>
      <c r="AG808" s="178"/>
      <c r="AH808" s="178"/>
      <c r="AI808" s="178"/>
      <c r="AJ808" s="178"/>
      <c r="AK808" s="178"/>
      <c r="AL808" s="178"/>
      <c r="AM808" s="178"/>
      <c r="AN808" s="178"/>
      <c r="AO808" s="178"/>
      <c r="AP808" s="178"/>
      <c r="AQ808" s="178"/>
      <c r="AR808" s="178"/>
      <c r="AS808" s="178"/>
      <c r="AT808" s="178"/>
      <c r="AU808" s="178"/>
      <c r="AV808" s="178"/>
      <c r="AW808" s="178"/>
      <c r="AX808" s="178"/>
      <c r="AY808" s="178"/>
      <c r="AZ808" s="178"/>
      <c r="BA808" s="178"/>
      <c r="BB808" s="178"/>
      <c r="BC808" s="178"/>
    </row>
    <row r="809" ht="15.75" customHeight="1">
      <c r="A809" s="178"/>
      <c r="B809" s="178"/>
      <c r="C809" s="178"/>
      <c r="D809" s="178"/>
      <c r="E809" s="178"/>
      <c r="F809" s="178"/>
      <c r="G809" s="178"/>
      <c r="H809" s="178"/>
      <c r="I809" s="178"/>
      <c r="J809" s="178"/>
      <c r="K809" s="178"/>
      <c r="L809" s="178"/>
      <c r="M809" s="178"/>
      <c r="N809" s="178"/>
      <c r="O809" s="178"/>
      <c r="P809" s="178"/>
      <c r="Q809" s="178"/>
      <c r="R809" s="178"/>
      <c r="S809" s="178"/>
      <c r="T809" s="178"/>
      <c r="U809" s="178"/>
      <c r="V809" s="178"/>
      <c r="W809" s="178"/>
      <c r="X809" s="178"/>
      <c r="Y809" s="178"/>
      <c r="Z809" s="178"/>
      <c r="AA809" s="178"/>
      <c r="AB809" s="178"/>
      <c r="AC809" s="178"/>
      <c r="AD809" s="178"/>
      <c r="AE809" s="178"/>
      <c r="AF809" s="178"/>
      <c r="AG809" s="178"/>
      <c r="AH809" s="178"/>
      <c r="AI809" s="178"/>
      <c r="AJ809" s="178"/>
      <c r="AK809" s="178"/>
      <c r="AL809" s="178"/>
      <c r="AM809" s="178"/>
      <c r="AN809" s="178"/>
      <c r="AO809" s="178"/>
      <c r="AP809" s="178"/>
      <c r="AQ809" s="178"/>
      <c r="AR809" s="178"/>
      <c r="AS809" s="178"/>
      <c r="AT809" s="178"/>
      <c r="AU809" s="178"/>
      <c r="AV809" s="178"/>
      <c r="AW809" s="178"/>
      <c r="AX809" s="178"/>
      <c r="AY809" s="178"/>
      <c r="AZ809" s="178"/>
      <c r="BA809" s="178"/>
      <c r="BB809" s="178"/>
      <c r="BC809" s="178"/>
    </row>
    <row r="810" ht="15.75" customHeight="1">
      <c r="A810" s="178"/>
      <c r="B810" s="178"/>
      <c r="C810" s="178"/>
      <c r="D810" s="178"/>
      <c r="E810" s="178"/>
      <c r="F810" s="178"/>
      <c r="G810" s="178"/>
      <c r="H810" s="178"/>
      <c r="I810" s="178"/>
      <c r="J810" s="178"/>
      <c r="K810" s="178"/>
      <c r="L810" s="178"/>
      <c r="M810" s="178"/>
      <c r="N810" s="178"/>
      <c r="O810" s="178"/>
      <c r="P810" s="178"/>
      <c r="Q810" s="178"/>
      <c r="R810" s="178"/>
      <c r="S810" s="178"/>
      <c r="T810" s="178"/>
      <c r="U810" s="178"/>
      <c r="V810" s="178"/>
      <c r="W810" s="178"/>
      <c r="X810" s="178"/>
      <c r="Y810" s="178"/>
      <c r="Z810" s="178"/>
      <c r="AA810" s="178"/>
      <c r="AB810" s="178"/>
      <c r="AC810" s="178"/>
      <c r="AD810" s="178"/>
      <c r="AE810" s="178"/>
      <c r="AF810" s="178"/>
      <c r="AG810" s="178"/>
      <c r="AH810" s="178"/>
      <c r="AI810" s="178"/>
      <c r="AJ810" s="178"/>
      <c r="AK810" s="178"/>
      <c r="AL810" s="178"/>
      <c r="AM810" s="178"/>
      <c r="AN810" s="178"/>
      <c r="AO810" s="178"/>
      <c r="AP810" s="178"/>
      <c r="AQ810" s="178"/>
      <c r="AR810" s="178"/>
      <c r="AS810" s="178"/>
      <c r="AT810" s="178"/>
      <c r="AU810" s="178"/>
      <c r="AV810" s="178"/>
      <c r="AW810" s="178"/>
      <c r="AX810" s="178"/>
      <c r="AY810" s="178"/>
      <c r="AZ810" s="178"/>
      <c r="BA810" s="178"/>
      <c r="BB810" s="178"/>
      <c r="BC810" s="178"/>
    </row>
    <row r="811" ht="15.75" customHeight="1">
      <c r="A811" s="178"/>
      <c r="B811" s="178"/>
      <c r="C811" s="178"/>
      <c r="D811" s="178"/>
      <c r="E811" s="178"/>
      <c r="F811" s="178"/>
      <c r="G811" s="178"/>
      <c r="H811" s="178"/>
      <c r="I811" s="178"/>
      <c r="J811" s="178"/>
      <c r="K811" s="178"/>
      <c r="L811" s="178"/>
      <c r="M811" s="178"/>
      <c r="N811" s="178"/>
      <c r="O811" s="178"/>
      <c r="P811" s="178"/>
      <c r="Q811" s="178"/>
      <c r="R811" s="178"/>
      <c r="S811" s="178"/>
      <c r="T811" s="178"/>
      <c r="U811" s="178"/>
      <c r="V811" s="178"/>
      <c r="W811" s="178"/>
      <c r="X811" s="178"/>
      <c r="Y811" s="178"/>
      <c r="Z811" s="178"/>
      <c r="AA811" s="178"/>
      <c r="AB811" s="178"/>
      <c r="AC811" s="178"/>
      <c r="AD811" s="178"/>
      <c r="AE811" s="178"/>
      <c r="AF811" s="178"/>
      <c r="AG811" s="178"/>
      <c r="AH811" s="178"/>
      <c r="AI811" s="178"/>
      <c r="AJ811" s="178"/>
      <c r="AK811" s="178"/>
      <c r="AL811" s="178"/>
      <c r="AM811" s="178"/>
      <c r="AN811" s="178"/>
      <c r="AO811" s="178"/>
      <c r="AP811" s="178"/>
      <c r="AQ811" s="178"/>
      <c r="AR811" s="178"/>
      <c r="AS811" s="178"/>
      <c r="AT811" s="178"/>
      <c r="AU811" s="178"/>
      <c r="AV811" s="178"/>
      <c r="AW811" s="178"/>
      <c r="AX811" s="178"/>
      <c r="AY811" s="178"/>
      <c r="AZ811" s="178"/>
      <c r="BA811" s="178"/>
      <c r="BB811" s="178"/>
      <c r="BC811" s="178"/>
    </row>
    <row r="812" ht="15.75" customHeight="1">
      <c r="A812" s="178"/>
      <c r="B812" s="178"/>
      <c r="C812" s="178"/>
      <c r="D812" s="178"/>
      <c r="E812" s="178"/>
      <c r="F812" s="178"/>
      <c r="G812" s="178"/>
      <c r="H812" s="178"/>
      <c r="I812" s="178"/>
      <c r="J812" s="178"/>
      <c r="K812" s="178"/>
      <c r="L812" s="178"/>
      <c r="M812" s="178"/>
      <c r="N812" s="178"/>
      <c r="O812" s="178"/>
      <c r="P812" s="178"/>
      <c r="Q812" s="178"/>
      <c r="R812" s="178"/>
      <c r="S812" s="178"/>
      <c r="T812" s="178"/>
      <c r="U812" s="178"/>
      <c r="V812" s="178"/>
      <c r="W812" s="178"/>
      <c r="X812" s="178"/>
      <c r="Y812" s="178"/>
      <c r="Z812" s="178"/>
      <c r="AA812" s="178"/>
      <c r="AB812" s="178"/>
      <c r="AC812" s="178"/>
      <c r="AD812" s="178"/>
      <c r="AE812" s="178"/>
      <c r="AF812" s="178"/>
      <c r="AG812" s="178"/>
      <c r="AH812" s="178"/>
      <c r="AI812" s="178"/>
      <c r="AJ812" s="178"/>
      <c r="AK812" s="178"/>
      <c r="AL812" s="178"/>
      <c r="AM812" s="178"/>
      <c r="AN812" s="178"/>
      <c r="AO812" s="178"/>
      <c r="AP812" s="178"/>
      <c r="AQ812" s="178"/>
      <c r="AR812" s="178"/>
      <c r="AS812" s="178"/>
      <c r="AT812" s="178"/>
      <c r="AU812" s="178"/>
      <c r="AV812" s="178"/>
      <c r="AW812" s="178"/>
      <c r="AX812" s="178"/>
      <c r="AY812" s="178"/>
      <c r="AZ812" s="178"/>
      <c r="BA812" s="178"/>
      <c r="BB812" s="178"/>
      <c r="BC812" s="178"/>
    </row>
    <row r="813" ht="15.75" customHeight="1">
      <c r="A813" s="178"/>
      <c r="B813" s="178"/>
      <c r="C813" s="178"/>
      <c r="D813" s="178"/>
      <c r="E813" s="178"/>
      <c r="F813" s="178"/>
      <c r="G813" s="178"/>
      <c r="H813" s="178"/>
      <c r="I813" s="178"/>
      <c r="J813" s="178"/>
      <c r="K813" s="178"/>
      <c r="L813" s="178"/>
      <c r="M813" s="178"/>
      <c r="N813" s="178"/>
      <c r="O813" s="178"/>
      <c r="P813" s="178"/>
      <c r="Q813" s="178"/>
      <c r="R813" s="178"/>
      <c r="S813" s="178"/>
      <c r="T813" s="178"/>
      <c r="U813" s="178"/>
      <c r="V813" s="178"/>
      <c r="W813" s="178"/>
      <c r="X813" s="178"/>
      <c r="Y813" s="178"/>
      <c r="Z813" s="178"/>
      <c r="AA813" s="178"/>
      <c r="AB813" s="178"/>
      <c r="AC813" s="178"/>
      <c r="AD813" s="178"/>
      <c r="AE813" s="178"/>
      <c r="AF813" s="178"/>
      <c r="AG813" s="178"/>
      <c r="AH813" s="178"/>
      <c r="AI813" s="178"/>
      <c r="AJ813" s="178"/>
      <c r="AK813" s="178"/>
      <c r="AL813" s="178"/>
      <c r="AM813" s="178"/>
      <c r="AN813" s="178"/>
      <c r="AO813" s="178"/>
      <c r="AP813" s="178"/>
      <c r="AQ813" s="178"/>
      <c r="AR813" s="178"/>
      <c r="AS813" s="178"/>
      <c r="AT813" s="178"/>
      <c r="AU813" s="178"/>
      <c r="AV813" s="178"/>
      <c r="AW813" s="178"/>
      <c r="AX813" s="178"/>
      <c r="AY813" s="178"/>
      <c r="AZ813" s="178"/>
      <c r="BA813" s="178"/>
      <c r="BB813" s="178"/>
      <c r="BC813" s="178"/>
    </row>
    <row r="814" ht="15.75" customHeight="1">
      <c r="A814" s="178"/>
      <c r="B814" s="178"/>
      <c r="C814" s="178"/>
      <c r="D814" s="178"/>
      <c r="E814" s="178"/>
      <c r="F814" s="178"/>
      <c r="G814" s="178"/>
      <c r="H814" s="178"/>
      <c r="I814" s="178"/>
      <c r="J814" s="178"/>
      <c r="K814" s="178"/>
      <c r="L814" s="178"/>
      <c r="M814" s="178"/>
      <c r="N814" s="178"/>
      <c r="O814" s="178"/>
      <c r="P814" s="178"/>
      <c r="Q814" s="178"/>
      <c r="R814" s="178"/>
      <c r="S814" s="178"/>
      <c r="T814" s="178"/>
      <c r="U814" s="178"/>
      <c r="V814" s="178"/>
      <c r="W814" s="178"/>
      <c r="X814" s="178"/>
      <c r="Y814" s="178"/>
      <c r="Z814" s="178"/>
      <c r="AA814" s="178"/>
      <c r="AB814" s="178"/>
      <c r="AC814" s="178"/>
      <c r="AD814" s="178"/>
      <c r="AE814" s="178"/>
      <c r="AF814" s="178"/>
      <c r="AG814" s="178"/>
      <c r="AH814" s="178"/>
      <c r="AI814" s="178"/>
      <c r="AJ814" s="178"/>
      <c r="AK814" s="178"/>
      <c r="AL814" s="178"/>
      <c r="AM814" s="178"/>
      <c r="AN814" s="178"/>
      <c r="AO814" s="178"/>
      <c r="AP814" s="178"/>
      <c r="AQ814" s="178"/>
      <c r="AR814" s="178"/>
      <c r="AS814" s="178"/>
      <c r="AT814" s="178"/>
      <c r="AU814" s="178"/>
      <c r="AV814" s="178"/>
      <c r="AW814" s="178"/>
      <c r="AX814" s="178"/>
      <c r="AY814" s="178"/>
      <c r="AZ814" s="178"/>
      <c r="BA814" s="178"/>
      <c r="BB814" s="178"/>
      <c r="BC814" s="178"/>
    </row>
    <row r="815" ht="15.75" customHeight="1">
      <c r="A815" s="178"/>
      <c r="B815" s="178"/>
      <c r="C815" s="178"/>
      <c r="D815" s="178"/>
      <c r="E815" s="178"/>
      <c r="F815" s="178"/>
      <c r="G815" s="178"/>
      <c r="H815" s="178"/>
      <c r="I815" s="178"/>
      <c r="J815" s="178"/>
      <c r="K815" s="178"/>
      <c r="L815" s="178"/>
      <c r="M815" s="178"/>
      <c r="N815" s="178"/>
      <c r="O815" s="178"/>
      <c r="P815" s="178"/>
      <c r="Q815" s="178"/>
      <c r="R815" s="178"/>
      <c r="S815" s="178"/>
      <c r="T815" s="178"/>
      <c r="U815" s="178"/>
      <c r="V815" s="178"/>
      <c r="W815" s="178"/>
      <c r="X815" s="178"/>
      <c r="Y815" s="178"/>
      <c r="Z815" s="178"/>
      <c r="AA815" s="178"/>
      <c r="AB815" s="178"/>
      <c r="AC815" s="178"/>
      <c r="AD815" s="178"/>
      <c r="AE815" s="178"/>
      <c r="AF815" s="178"/>
      <c r="AG815" s="178"/>
      <c r="AH815" s="178"/>
      <c r="AI815" s="178"/>
      <c r="AJ815" s="178"/>
      <c r="AK815" s="178"/>
      <c r="AL815" s="178"/>
      <c r="AM815" s="178"/>
      <c r="AN815" s="178"/>
      <c r="AO815" s="178"/>
      <c r="AP815" s="178"/>
      <c r="AQ815" s="178"/>
      <c r="AR815" s="178"/>
      <c r="AS815" s="178"/>
      <c r="AT815" s="178"/>
      <c r="AU815" s="178"/>
      <c r="AV815" s="178"/>
      <c r="AW815" s="178"/>
      <c r="AX815" s="178"/>
      <c r="AY815" s="178"/>
      <c r="AZ815" s="178"/>
      <c r="BA815" s="178"/>
      <c r="BB815" s="178"/>
      <c r="BC815" s="178"/>
    </row>
    <row r="816" ht="15.75" customHeight="1">
      <c r="A816" s="178"/>
      <c r="B816" s="178"/>
      <c r="C816" s="178"/>
      <c r="D816" s="178"/>
      <c r="E816" s="178"/>
      <c r="F816" s="178"/>
      <c r="G816" s="178"/>
      <c r="H816" s="178"/>
      <c r="I816" s="178"/>
      <c r="J816" s="178"/>
      <c r="K816" s="178"/>
      <c r="L816" s="178"/>
      <c r="M816" s="178"/>
      <c r="N816" s="178"/>
      <c r="O816" s="178"/>
      <c r="P816" s="178"/>
      <c r="Q816" s="178"/>
      <c r="R816" s="178"/>
      <c r="S816" s="178"/>
      <c r="T816" s="178"/>
      <c r="U816" s="178"/>
      <c r="V816" s="178"/>
      <c r="W816" s="178"/>
      <c r="X816" s="178"/>
      <c r="Y816" s="178"/>
      <c r="Z816" s="178"/>
      <c r="AA816" s="178"/>
      <c r="AB816" s="178"/>
      <c r="AC816" s="178"/>
      <c r="AD816" s="178"/>
      <c r="AE816" s="178"/>
      <c r="AF816" s="178"/>
      <c r="AG816" s="178"/>
      <c r="AH816" s="178"/>
      <c r="AI816" s="178"/>
      <c r="AJ816" s="178"/>
      <c r="AK816" s="178"/>
      <c r="AL816" s="178"/>
      <c r="AM816" s="178"/>
      <c r="AN816" s="178"/>
      <c r="AO816" s="178"/>
      <c r="AP816" s="178"/>
      <c r="AQ816" s="178"/>
      <c r="AR816" s="178"/>
      <c r="AS816" s="178"/>
      <c r="AT816" s="178"/>
      <c r="AU816" s="178"/>
      <c r="AV816" s="178"/>
      <c r="AW816" s="178"/>
      <c r="AX816" s="178"/>
      <c r="AY816" s="178"/>
      <c r="AZ816" s="178"/>
      <c r="BA816" s="178"/>
      <c r="BB816" s="178"/>
      <c r="BC816" s="178"/>
    </row>
    <row r="817" ht="15.75" customHeight="1">
      <c r="A817" s="178"/>
      <c r="B817" s="178"/>
      <c r="C817" s="178"/>
      <c r="D817" s="178"/>
      <c r="E817" s="178"/>
      <c r="F817" s="178"/>
      <c r="G817" s="178"/>
      <c r="H817" s="178"/>
      <c r="I817" s="178"/>
      <c r="J817" s="178"/>
      <c r="K817" s="178"/>
      <c r="L817" s="178"/>
      <c r="M817" s="178"/>
      <c r="N817" s="178"/>
      <c r="O817" s="178"/>
      <c r="P817" s="178"/>
      <c r="Q817" s="178"/>
      <c r="R817" s="178"/>
      <c r="S817" s="178"/>
      <c r="T817" s="178"/>
      <c r="U817" s="178"/>
      <c r="V817" s="178"/>
      <c r="W817" s="178"/>
      <c r="X817" s="178"/>
      <c r="Y817" s="178"/>
      <c r="Z817" s="178"/>
      <c r="AA817" s="178"/>
      <c r="AB817" s="178"/>
      <c r="AC817" s="178"/>
      <c r="AD817" s="178"/>
      <c r="AE817" s="178"/>
      <c r="AF817" s="178"/>
      <c r="AG817" s="178"/>
      <c r="AH817" s="178"/>
      <c r="AI817" s="178"/>
      <c r="AJ817" s="178"/>
      <c r="AK817" s="178"/>
      <c r="AL817" s="178"/>
      <c r="AM817" s="178"/>
      <c r="AN817" s="178"/>
      <c r="AO817" s="178"/>
      <c r="AP817" s="178"/>
      <c r="AQ817" s="178"/>
      <c r="AR817" s="178"/>
      <c r="AS817" s="178"/>
      <c r="AT817" s="178"/>
      <c r="AU817" s="178"/>
      <c r="AV817" s="178"/>
      <c r="AW817" s="178"/>
      <c r="AX817" s="178"/>
      <c r="AY817" s="178"/>
      <c r="AZ817" s="178"/>
      <c r="BA817" s="178"/>
      <c r="BB817" s="178"/>
      <c r="BC817" s="178"/>
    </row>
    <row r="818" ht="15.75" customHeight="1">
      <c r="A818" s="178"/>
      <c r="B818" s="178"/>
      <c r="C818" s="178"/>
      <c r="D818" s="178"/>
      <c r="E818" s="178"/>
      <c r="F818" s="178"/>
      <c r="G818" s="178"/>
      <c r="H818" s="178"/>
      <c r="I818" s="178"/>
      <c r="J818" s="178"/>
      <c r="K818" s="178"/>
      <c r="L818" s="178"/>
      <c r="M818" s="178"/>
      <c r="N818" s="178"/>
      <c r="O818" s="178"/>
      <c r="P818" s="178"/>
      <c r="Q818" s="178"/>
      <c r="R818" s="178"/>
      <c r="S818" s="178"/>
      <c r="T818" s="178"/>
      <c r="U818" s="178"/>
      <c r="V818" s="178"/>
      <c r="W818" s="178"/>
      <c r="X818" s="178"/>
      <c r="Y818" s="178"/>
      <c r="Z818" s="178"/>
      <c r="AA818" s="178"/>
      <c r="AB818" s="178"/>
      <c r="AC818" s="178"/>
      <c r="AD818" s="178"/>
      <c r="AE818" s="178"/>
      <c r="AF818" s="178"/>
      <c r="AG818" s="178"/>
      <c r="AH818" s="178"/>
      <c r="AI818" s="178"/>
      <c r="AJ818" s="178"/>
      <c r="AK818" s="178"/>
      <c r="AL818" s="178"/>
      <c r="AM818" s="178"/>
      <c r="AN818" s="178"/>
      <c r="AO818" s="178"/>
      <c r="AP818" s="178"/>
      <c r="AQ818" s="178"/>
      <c r="AR818" s="178"/>
      <c r="AS818" s="178"/>
      <c r="AT818" s="178"/>
      <c r="AU818" s="178"/>
      <c r="AV818" s="178"/>
      <c r="AW818" s="178"/>
      <c r="AX818" s="178"/>
      <c r="AY818" s="178"/>
      <c r="AZ818" s="178"/>
      <c r="BA818" s="178"/>
      <c r="BB818" s="178"/>
      <c r="BC818" s="178"/>
    </row>
    <row r="819" ht="15.75" customHeight="1">
      <c r="A819" s="178"/>
      <c r="B819" s="178"/>
      <c r="C819" s="178"/>
      <c r="D819" s="178"/>
      <c r="E819" s="178"/>
      <c r="F819" s="178"/>
      <c r="G819" s="178"/>
      <c r="H819" s="178"/>
      <c r="I819" s="178"/>
      <c r="J819" s="178"/>
      <c r="K819" s="178"/>
      <c r="L819" s="178"/>
      <c r="M819" s="178"/>
      <c r="N819" s="178"/>
      <c r="O819" s="178"/>
      <c r="P819" s="178"/>
      <c r="Q819" s="178"/>
      <c r="R819" s="178"/>
      <c r="S819" s="178"/>
      <c r="T819" s="178"/>
      <c r="U819" s="178"/>
      <c r="V819" s="178"/>
      <c r="W819" s="178"/>
      <c r="X819" s="178"/>
      <c r="Y819" s="178"/>
      <c r="Z819" s="178"/>
      <c r="AA819" s="178"/>
      <c r="AB819" s="178"/>
      <c r="AC819" s="178"/>
      <c r="AD819" s="178"/>
      <c r="AE819" s="178"/>
      <c r="AF819" s="178"/>
      <c r="AG819" s="178"/>
      <c r="AH819" s="178"/>
      <c r="AI819" s="178"/>
      <c r="AJ819" s="178"/>
      <c r="AK819" s="178"/>
      <c r="AL819" s="178"/>
      <c r="AM819" s="178"/>
      <c r="AN819" s="178"/>
      <c r="AO819" s="178"/>
      <c r="AP819" s="178"/>
      <c r="AQ819" s="178"/>
      <c r="AR819" s="178"/>
      <c r="AS819" s="178"/>
      <c r="AT819" s="178"/>
      <c r="AU819" s="178"/>
      <c r="AV819" s="178"/>
      <c r="AW819" s="178"/>
      <c r="AX819" s="178"/>
      <c r="AY819" s="178"/>
      <c r="AZ819" s="178"/>
      <c r="BA819" s="178"/>
      <c r="BB819" s="178"/>
      <c r="BC819" s="178"/>
    </row>
    <row r="820" ht="15.75" customHeight="1">
      <c r="A820" s="178"/>
      <c r="B820" s="178"/>
      <c r="C820" s="178"/>
      <c r="D820" s="178"/>
      <c r="E820" s="178"/>
      <c r="F820" s="178"/>
      <c r="G820" s="178"/>
      <c r="H820" s="178"/>
      <c r="I820" s="178"/>
      <c r="J820" s="178"/>
      <c r="K820" s="178"/>
      <c r="L820" s="178"/>
      <c r="M820" s="178"/>
      <c r="N820" s="178"/>
      <c r="O820" s="178"/>
      <c r="P820" s="178"/>
      <c r="Q820" s="178"/>
      <c r="R820" s="178"/>
      <c r="S820" s="178"/>
      <c r="T820" s="178"/>
      <c r="U820" s="178"/>
      <c r="V820" s="178"/>
      <c r="W820" s="178"/>
      <c r="X820" s="178"/>
      <c r="Y820" s="178"/>
      <c r="Z820" s="178"/>
      <c r="AA820" s="178"/>
      <c r="AB820" s="178"/>
      <c r="AC820" s="178"/>
      <c r="AD820" s="178"/>
      <c r="AE820" s="178"/>
      <c r="AF820" s="178"/>
      <c r="AG820" s="178"/>
      <c r="AH820" s="178"/>
      <c r="AI820" s="178"/>
      <c r="AJ820" s="178"/>
      <c r="AK820" s="178"/>
      <c r="AL820" s="178"/>
      <c r="AM820" s="178"/>
      <c r="AN820" s="178"/>
      <c r="AO820" s="178"/>
      <c r="AP820" s="178"/>
      <c r="AQ820" s="178"/>
      <c r="AR820" s="178"/>
      <c r="AS820" s="178"/>
      <c r="AT820" s="178"/>
      <c r="AU820" s="178"/>
      <c r="AV820" s="178"/>
      <c r="AW820" s="178"/>
      <c r="AX820" s="178"/>
      <c r="AY820" s="178"/>
      <c r="AZ820" s="178"/>
      <c r="BA820" s="178"/>
      <c r="BB820" s="178"/>
      <c r="BC820" s="178"/>
    </row>
    <row r="821" ht="15.75" customHeight="1">
      <c r="A821" s="178"/>
      <c r="B821" s="178"/>
      <c r="C821" s="178"/>
      <c r="D821" s="178"/>
      <c r="E821" s="178"/>
      <c r="F821" s="178"/>
      <c r="G821" s="178"/>
      <c r="H821" s="178"/>
      <c r="I821" s="178"/>
      <c r="J821" s="178"/>
      <c r="K821" s="178"/>
      <c r="L821" s="178"/>
      <c r="M821" s="178"/>
      <c r="N821" s="178"/>
      <c r="O821" s="178"/>
      <c r="P821" s="178"/>
      <c r="Q821" s="178"/>
      <c r="R821" s="178"/>
      <c r="S821" s="178"/>
      <c r="T821" s="178"/>
      <c r="U821" s="178"/>
      <c r="V821" s="178"/>
      <c r="W821" s="178"/>
      <c r="X821" s="178"/>
      <c r="Y821" s="178"/>
      <c r="Z821" s="178"/>
      <c r="AA821" s="178"/>
      <c r="AB821" s="178"/>
      <c r="AC821" s="178"/>
      <c r="AD821" s="178"/>
      <c r="AE821" s="178"/>
      <c r="AF821" s="178"/>
      <c r="AG821" s="178"/>
      <c r="AH821" s="178"/>
      <c r="AI821" s="178"/>
      <c r="AJ821" s="178"/>
      <c r="AK821" s="178"/>
      <c r="AL821" s="178"/>
      <c r="AM821" s="178"/>
      <c r="AN821" s="178"/>
      <c r="AO821" s="178"/>
      <c r="AP821" s="178"/>
      <c r="AQ821" s="178"/>
      <c r="AR821" s="178"/>
      <c r="AS821" s="178"/>
      <c r="AT821" s="178"/>
      <c r="AU821" s="178"/>
      <c r="AV821" s="178"/>
      <c r="AW821" s="178"/>
      <c r="AX821" s="178"/>
      <c r="AY821" s="178"/>
      <c r="AZ821" s="178"/>
      <c r="BA821" s="178"/>
      <c r="BB821" s="178"/>
      <c r="BC821" s="178"/>
    </row>
    <row r="822" ht="15.75" customHeight="1">
      <c r="A822" s="178"/>
      <c r="B822" s="178"/>
      <c r="C822" s="178"/>
      <c r="D822" s="178"/>
      <c r="E822" s="178"/>
      <c r="F822" s="178"/>
      <c r="G822" s="178"/>
      <c r="H822" s="178"/>
      <c r="I822" s="178"/>
      <c r="J822" s="178"/>
      <c r="K822" s="178"/>
      <c r="L822" s="178"/>
      <c r="M822" s="178"/>
      <c r="N822" s="178"/>
      <c r="O822" s="178"/>
      <c r="P822" s="178"/>
      <c r="Q822" s="178"/>
      <c r="R822" s="178"/>
      <c r="S822" s="178"/>
      <c r="T822" s="178"/>
      <c r="U822" s="178"/>
      <c r="V822" s="178"/>
      <c r="W822" s="178"/>
      <c r="X822" s="178"/>
      <c r="Y822" s="178"/>
      <c r="Z822" s="178"/>
      <c r="AA822" s="178"/>
      <c r="AB822" s="178"/>
      <c r="AC822" s="178"/>
      <c r="AD822" s="178"/>
      <c r="AE822" s="178"/>
      <c r="AF822" s="178"/>
      <c r="AG822" s="178"/>
      <c r="AH822" s="178"/>
      <c r="AI822" s="178"/>
      <c r="AJ822" s="178"/>
      <c r="AK822" s="178"/>
      <c r="AL822" s="178"/>
      <c r="AM822" s="178"/>
      <c r="AN822" s="178"/>
      <c r="AO822" s="178"/>
      <c r="AP822" s="178"/>
      <c r="AQ822" s="178"/>
      <c r="AR822" s="178"/>
      <c r="AS822" s="178"/>
      <c r="AT822" s="178"/>
      <c r="AU822" s="178"/>
      <c r="AV822" s="178"/>
      <c r="AW822" s="178"/>
      <c r="AX822" s="178"/>
      <c r="AY822" s="178"/>
      <c r="AZ822" s="178"/>
      <c r="BA822" s="178"/>
      <c r="BB822" s="178"/>
      <c r="BC822" s="178"/>
    </row>
    <row r="823" ht="15.75" customHeight="1">
      <c r="A823" s="178"/>
      <c r="B823" s="178"/>
      <c r="C823" s="178"/>
      <c r="D823" s="178"/>
      <c r="E823" s="178"/>
      <c r="F823" s="178"/>
      <c r="G823" s="178"/>
      <c r="H823" s="178"/>
      <c r="I823" s="178"/>
      <c r="J823" s="178"/>
      <c r="K823" s="178"/>
      <c r="L823" s="178"/>
      <c r="M823" s="178"/>
      <c r="N823" s="178"/>
      <c r="O823" s="178"/>
      <c r="P823" s="178"/>
      <c r="Q823" s="178"/>
      <c r="R823" s="178"/>
      <c r="S823" s="178"/>
      <c r="T823" s="178"/>
      <c r="U823" s="178"/>
      <c r="V823" s="178"/>
      <c r="W823" s="178"/>
      <c r="X823" s="178"/>
      <c r="Y823" s="178"/>
      <c r="Z823" s="178"/>
      <c r="AA823" s="178"/>
      <c r="AB823" s="178"/>
      <c r="AC823" s="178"/>
      <c r="AD823" s="178"/>
      <c r="AE823" s="178"/>
      <c r="AF823" s="178"/>
      <c r="AG823" s="178"/>
      <c r="AH823" s="178"/>
      <c r="AI823" s="178"/>
      <c r="AJ823" s="178"/>
      <c r="AK823" s="178"/>
      <c r="AL823" s="178"/>
      <c r="AM823" s="178"/>
      <c r="AN823" s="178"/>
      <c r="AO823" s="178"/>
      <c r="AP823" s="178"/>
      <c r="AQ823" s="178"/>
      <c r="AR823" s="178"/>
      <c r="AS823" s="178"/>
      <c r="AT823" s="178"/>
      <c r="AU823" s="178"/>
      <c r="AV823" s="178"/>
      <c r="AW823" s="178"/>
      <c r="AX823" s="178"/>
      <c r="AY823" s="178"/>
      <c r="AZ823" s="178"/>
      <c r="BA823" s="178"/>
      <c r="BB823" s="178"/>
      <c r="BC823" s="178"/>
    </row>
    <row r="824" ht="15.75" customHeight="1">
      <c r="A824" s="178"/>
      <c r="B824" s="178"/>
      <c r="C824" s="178"/>
      <c r="D824" s="178"/>
      <c r="E824" s="178"/>
      <c r="F824" s="178"/>
      <c r="G824" s="178"/>
      <c r="H824" s="178"/>
      <c r="I824" s="178"/>
      <c r="J824" s="178"/>
      <c r="K824" s="178"/>
      <c r="L824" s="178"/>
      <c r="M824" s="178"/>
      <c r="N824" s="178"/>
      <c r="O824" s="178"/>
      <c r="P824" s="178"/>
      <c r="Q824" s="178"/>
      <c r="R824" s="178"/>
      <c r="S824" s="178"/>
      <c r="T824" s="178"/>
      <c r="U824" s="178"/>
      <c r="V824" s="178"/>
      <c r="W824" s="178"/>
      <c r="X824" s="178"/>
      <c r="Y824" s="178"/>
      <c r="Z824" s="178"/>
      <c r="AA824" s="178"/>
      <c r="AB824" s="178"/>
      <c r="AC824" s="178"/>
      <c r="AD824" s="178"/>
      <c r="AE824" s="178"/>
      <c r="AF824" s="178"/>
      <c r="AG824" s="178"/>
      <c r="AH824" s="178"/>
      <c r="AI824" s="178"/>
      <c r="AJ824" s="178"/>
      <c r="AK824" s="178"/>
      <c r="AL824" s="178"/>
      <c r="AM824" s="178"/>
      <c r="AN824" s="178"/>
      <c r="AO824" s="178"/>
      <c r="AP824" s="178"/>
      <c r="AQ824" s="178"/>
      <c r="AR824" s="178"/>
      <c r="AS824" s="178"/>
      <c r="AT824" s="178"/>
      <c r="AU824" s="178"/>
      <c r="AV824" s="178"/>
      <c r="AW824" s="178"/>
      <c r="AX824" s="178"/>
      <c r="AY824" s="178"/>
      <c r="AZ824" s="178"/>
      <c r="BA824" s="178"/>
      <c r="BB824" s="178"/>
      <c r="BC824" s="178"/>
    </row>
    <row r="825" ht="15.75" customHeight="1">
      <c r="A825" s="178"/>
      <c r="B825" s="178"/>
      <c r="C825" s="178"/>
      <c r="D825" s="178"/>
      <c r="E825" s="178"/>
      <c r="F825" s="178"/>
      <c r="G825" s="178"/>
      <c r="H825" s="178"/>
      <c r="I825" s="178"/>
      <c r="J825" s="178"/>
      <c r="K825" s="178"/>
      <c r="L825" s="178"/>
      <c r="M825" s="178"/>
      <c r="N825" s="178"/>
      <c r="O825" s="178"/>
      <c r="P825" s="178"/>
      <c r="Q825" s="178"/>
      <c r="R825" s="178"/>
      <c r="S825" s="178"/>
      <c r="T825" s="178"/>
      <c r="U825" s="178"/>
      <c r="V825" s="178"/>
      <c r="W825" s="178"/>
      <c r="X825" s="178"/>
      <c r="Y825" s="178"/>
      <c r="Z825" s="178"/>
      <c r="AA825" s="178"/>
      <c r="AB825" s="178"/>
      <c r="AC825" s="178"/>
      <c r="AD825" s="178"/>
      <c r="AE825" s="178"/>
      <c r="AF825" s="178"/>
      <c r="AG825" s="178"/>
      <c r="AH825" s="178"/>
      <c r="AI825" s="178"/>
      <c r="AJ825" s="178"/>
      <c r="AK825" s="178"/>
      <c r="AL825" s="178"/>
      <c r="AM825" s="178"/>
      <c r="AN825" s="178"/>
      <c r="AO825" s="178"/>
      <c r="AP825" s="178"/>
      <c r="AQ825" s="178"/>
      <c r="AR825" s="178"/>
      <c r="AS825" s="178"/>
      <c r="AT825" s="178"/>
      <c r="AU825" s="178"/>
      <c r="AV825" s="178"/>
      <c r="AW825" s="178"/>
      <c r="AX825" s="178"/>
      <c r="AY825" s="178"/>
      <c r="AZ825" s="178"/>
      <c r="BA825" s="178"/>
      <c r="BB825" s="178"/>
      <c r="BC825" s="178"/>
    </row>
    <row r="826" ht="15.75" customHeight="1">
      <c r="A826" s="178"/>
      <c r="B826" s="178"/>
      <c r="C826" s="178"/>
      <c r="D826" s="178"/>
      <c r="E826" s="178"/>
      <c r="F826" s="178"/>
      <c r="G826" s="178"/>
      <c r="H826" s="178"/>
      <c r="I826" s="178"/>
      <c r="J826" s="178"/>
      <c r="K826" s="178"/>
      <c r="L826" s="178"/>
      <c r="M826" s="178"/>
      <c r="N826" s="178"/>
      <c r="O826" s="178"/>
      <c r="P826" s="178"/>
      <c r="Q826" s="178"/>
      <c r="R826" s="178"/>
      <c r="S826" s="178"/>
      <c r="T826" s="178"/>
      <c r="U826" s="178"/>
      <c r="V826" s="178"/>
      <c r="W826" s="178"/>
      <c r="X826" s="178"/>
      <c r="Y826" s="178"/>
      <c r="Z826" s="178"/>
      <c r="AA826" s="178"/>
      <c r="AB826" s="178"/>
      <c r="AC826" s="178"/>
      <c r="AD826" s="178"/>
      <c r="AE826" s="178"/>
      <c r="AF826" s="178"/>
      <c r="AG826" s="178"/>
      <c r="AH826" s="178"/>
      <c r="AI826" s="178"/>
      <c r="AJ826" s="178"/>
      <c r="AK826" s="178"/>
      <c r="AL826" s="178"/>
      <c r="AM826" s="178"/>
      <c r="AN826" s="178"/>
      <c r="AO826" s="178"/>
      <c r="AP826" s="178"/>
      <c r="AQ826" s="178"/>
      <c r="AR826" s="178"/>
      <c r="AS826" s="178"/>
      <c r="AT826" s="178"/>
      <c r="AU826" s="178"/>
      <c r="AV826" s="178"/>
      <c r="AW826" s="178"/>
      <c r="AX826" s="178"/>
      <c r="AY826" s="178"/>
      <c r="AZ826" s="178"/>
      <c r="BA826" s="178"/>
      <c r="BB826" s="178"/>
      <c r="BC826" s="178"/>
    </row>
    <row r="827" ht="15.75" customHeight="1">
      <c r="A827" s="178"/>
      <c r="B827" s="178"/>
      <c r="C827" s="178"/>
      <c r="D827" s="178"/>
      <c r="E827" s="178"/>
      <c r="F827" s="178"/>
      <c r="G827" s="178"/>
      <c r="H827" s="178"/>
      <c r="I827" s="178"/>
      <c r="J827" s="178"/>
      <c r="K827" s="178"/>
      <c r="L827" s="178"/>
      <c r="M827" s="178"/>
      <c r="N827" s="178"/>
      <c r="O827" s="178"/>
      <c r="P827" s="178"/>
      <c r="Q827" s="178"/>
      <c r="R827" s="178"/>
      <c r="S827" s="178"/>
      <c r="T827" s="178"/>
      <c r="U827" s="178"/>
      <c r="V827" s="178"/>
      <c r="W827" s="178"/>
      <c r="X827" s="178"/>
      <c r="Y827" s="178"/>
      <c r="Z827" s="178"/>
      <c r="AA827" s="178"/>
      <c r="AB827" s="178"/>
      <c r="AC827" s="178"/>
      <c r="AD827" s="178"/>
      <c r="AE827" s="178"/>
      <c r="AF827" s="178"/>
      <c r="AG827" s="178"/>
      <c r="AH827" s="178"/>
      <c r="AI827" s="178"/>
      <c r="AJ827" s="178"/>
      <c r="AK827" s="178"/>
      <c r="AL827" s="178"/>
      <c r="AM827" s="178"/>
      <c r="AN827" s="178"/>
      <c r="AO827" s="178"/>
      <c r="AP827" s="178"/>
      <c r="AQ827" s="178"/>
      <c r="AR827" s="178"/>
      <c r="AS827" s="178"/>
      <c r="AT827" s="178"/>
      <c r="AU827" s="178"/>
      <c r="AV827" s="178"/>
      <c r="AW827" s="178"/>
      <c r="AX827" s="178"/>
      <c r="AY827" s="178"/>
      <c r="AZ827" s="178"/>
      <c r="BA827" s="178"/>
      <c r="BB827" s="178"/>
      <c r="BC827" s="178"/>
    </row>
    <row r="828" ht="15.75" customHeight="1">
      <c r="A828" s="178"/>
      <c r="B828" s="178"/>
      <c r="C828" s="178"/>
      <c r="D828" s="178"/>
      <c r="E828" s="178"/>
      <c r="F828" s="178"/>
      <c r="G828" s="178"/>
      <c r="H828" s="178"/>
      <c r="I828" s="178"/>
      <c r="J828" s="178"/>
      <c r="K828" s="178"/>
      <c r="L828" s="178"/>
      <c r="M828" s="178"/>
      <c r="N828" s="178"/>
      <c r="O828" s="178"/>
      <c r="P828" s="178"/>
      <c r="Q828" s="178"/>
      <c r="R828" s="178"/>
      <c r="S828" s="178"/>
      <c r="T828" s="178"/>
      <c r="U828" s="178"/>
      <c r="V828" s="178"/>
      <c r="W828" s="178"/>
      <c r="X828" s="178"/>
      <c r="Y828" s="178"/>
      <c r="Z828" s="178"/>
      <c r="AA828" s="178"/>
      <c r="AB828" s="178"/>
      <c r="AC828" s="178"/>
      <c r="AD828" s="178"/>
      <c r="AE828" s="178"/>
      <c r="AF828" s="178"/>
      <c r="AG828" s="178"/>
      <c r="AH828" s="178"/>
      <c r="AI828" s="178"/>
      <c r="AJ828" s="178"/>
      <c r="AK828" s="178"/>
      <c r="AL828" s="178"/>
      <c r="AM828" s="178"/>
      <c r="AN828" s="178"/>
      <c r="AO828" s="178"/>
      <c r="AP828" s="178"/>
      <c r="AQ828" s="178"/>
      <c r="AR828" s="178"/>
      <c r="AS828" s="178"/>
      <c r="AT828" s="178"/>
      <c r="AU828" s="178"/>
      <c r="AV828" s="178"/>
      <c r="AW828" s="178"/>
      <c r="AX828" s="178"/>
      <c r="AY828" s="178"/>
      <c r="AZ828" s="178"/>
      <c r="BA828" s="178"/>
      <c r="BB828" s="178"/>
      <c r="BC828" s="178"/>
    </row>
    <row r="829" ht="15.75" customHeight="1">
      <c r="A829" s="178"/>
      <c r="B829" s="178"/>
      <c r="C829" s="178"/>
      <c r="D829" s="178"/>
      <c r="E829" s="178"/>
      <c r="F829" s="178"/>
      <c r="G829" s="178"/>
      <c r="H829" s="178"/>
      <c r="I829" s="178"/>
      <c r="J829" s="178"/>
      <c r="K829" s="178"/>
      <c r="L829" s="178"/>
      <c r="M829" s="178"/>
      <c r="N829" s="178"/>
      <c r="O829" s="178"/>
      <c r="P829" s="178"/>
      <c r="Q829" s="178"/>
      <c r="R829" s="178"/>
      <c r="S829" s="178"/>
      <c r="T829" s="178"/>
      <c r="U829" s="178"/>
      <c r="V829" s="178"/>
      <c r="W829" s="178"/>
      <c r="X829" s="178"/>
      <c r="Y829" s="178"/>
      <c r="Z829" s="178"/>
      <c r="AA829" s="178"/>
      <c r="AB829" s="178"/>
      <c r="AC829" s="178"/>
      <c r="AD829" s="178"/>
      <c r="AE829" s="178"/>
      <c r="AF829" s="178"/>
      <c r="AG829" s="178"/>
      <c r="AH829" s="178"/>
      <c r="AI829" s="178"/>
      <c r="AJ829" s="178"/>
      <c r="AK829" s="178"/>
      <c r="AL829" s="178"/>
      <c r="AM829" s="178"/>
      <c r="AN829" s="178"/>
      <c r="AO829" s="178"/>
      <c r="AP829" s="178"/>
      <c r="AQ829" s="178"/>
      <c r="AR829" s="178"/>
      <c r="AS829" s="178"/>
      <c r="AT829" s="178"/>
      <c r="AU829" s="178"/>
      <c r="AV829" s="178"/>
      <c r="AW829" s="178"/>
      <c r="AX829" s="178"/>
      <c r="AY829" s="178"/>
      <c r="AZ829" s="178"/>
      <c r="BA829" s="178"/>
      <c r="BB829" s="178"/>
      <c r="BC829" s="178"/>
    </row>
    <row r="830" ht="15.75" customHeight="1">
      <c r="A830" s="178"/>
      <c r="B830" s="178"/>
      <c r="C830" s="178"/>
      <c r="D830" s="178"/>
      <c r="E830" s="178"/>
      <c r="F830" s="178"/>
      <c r="G830" s="178"/>
      <c r="H830" s="178"/>
      <c r="I830" s="178"/>
      <c r="J830" s="178"/>
      <c r="K830" s="178"/>
      <c r="L830" s="178"/>
      <c r="M830" s="178"/>
      <c r="N830" s="178"/>
      <c r="O830" s="178"/>
      <c r="P830" s="178"/>
      <c r="Q830" s="178"/>
      <c r="R830" s="178"/>
      <c r="S830" s="178"/>
      <c r="T830" s="178"/>
      <c r="U830" s="178"/>
      <c r="V830" s="178"/>
      <c r="W830" s="178"/>
      <c r="X830" s="178"/>
      <c r="Y830" s="178"/>
      <c r="Z830" s="178"/>
      <c r="AA830" s="178"/>
      <c r="AB830" s="178"/>
      <c r="AC830" s="178"/>
      <c r="AD830" s="178"/>
      <c r="AE830" s="178"/>
      <c r="AF830" s="178"/>
      <c r="AG830" s="178"/>
      <c r="AH830" s="178"/>
      <c r="AI830" s="178"/>
      <c r="AJ830" s="178"/>
      <c r="AK830" s="178"/>
      <c r="AL830" s="178"/>
      <c r="AM830" s="178"/>
      <c r="AN830" s="178"/>
      <c r="AO830" s="178"/>
      <c r="AP830" s="178"/>
      <c r="AQ830" s="178"/>
      <c r="AR830" s="178"/>
      <c r="AS830" s="178"/>
      <c r="AT830" s="178"/>
      <c r="AU830" s="178"/>
      <c r="AV830" s="178"/>
      <c r="AW830" s="178"/>
      <c r="AX830" s="178"/>
      <c r="AY830" s="178"/>
      <c r="AZ830" s="178"/>
      <c r="BA830" s="178"/>
      <c r="BB830" s="178"/>
      <c r="BC830" s="178"/>
    </row>
    <row r="831" ht="15.75" customHeight="1">
      <c r="A831" s="178"/>
      <c r="B831" s="178"/>
      <c r="C831" s="178"/>
      <c r="D831" s="178"/>
      <c r="E831" s="178"/>
      <c r="F831" s="178"/>
      <c r="G831" s="178"/>
      <c r="H831" s="178"/>
      <c r="I831" s="178"/>
      <c r="J831" s="178"/>
      <c r="K831" s="178"/>
      <c r="L831" s="178"/>
      <c r="M831" s="178"/>
      <c r="N831" s="178"/>
      <c r="O831" s="178"/>
      <c r="P831" s="178"/>
      <c r="Q831" s="178"/>
      <c r="R831" s="178"/>
      <c r="S831" s="178"/>
      <c r="T831" s="178"/>
      <c r="U831" s="178"/>
      <c r="V831" s="178"/>
      <c r="W831" s="178"/>
      <c r="X831" s="178"/>
      <c r="Y831" s="178"/>
      <c r="Z831" s="178"/>
      <c r="AA831" s="178"/>
      <c r="AB831" s="178"/>
      <c r="AC831" s="178"/>
      <c r="AD831" s="178"/>
      <c r="AE831" s="178"/>
      <c r="AF831" s="178"/>
      <c r="AG831" s="178"/>
      <c r="AH831" s="178"/>
      <c r="AI831" s="178"/>
      <c r="AJ831" s="178"/>
      <c r="AK831" s="178"/>
      <c r="AL831" s="178"/>
      <c r="AM831" s="178"/>
      <c r="AN831" s="178"/>
      <c r="AO831" s="178"/>
      <c r="AP831" s="178"/>
      <c r="AQ831" s="178"/>
      <c r="AR831" s="178"/>
      <c r="AS831" s="178"/>
      <c r="AT831" s="178"/>
      <c r="AU831" s="178"/>
      <c r="AV831" s="178"/>
      <c r="AW831" s="178"/>
      <c r="AX831" s="178"/>
      <c r="AY831" s="178"/>
      <c r="AZ831" s="178"/>
      <c r="BA831" s="178"/>
      <c r="BB831" s="178"/>
      <c r="BC831" s="178"/>
    </row>
    <row r="832" ht="15.75" customHeight="1">
      <c r="A832" s="178"/>
      <c r="B832" s="178"/>
      <c r="C832" s="178"/>
      <c r="D832" s="178"/>
      <c r="E832" s="178"/>
      <c r="F832" s="178"/>
      <c r="G832" s="178"/>
      <c r="H832" s="178"/>
      <c r="I832" s="178"/>
      <c r="J832" s="178"/>
      <c r="K832" s="178"/>
      <c r="L832" s="178"/>
      <c r="M832" s="178"/>
      <c r="N832" s="178"/>
      <c r="O832" s="178"/>
      <c r="P832" s="178"/>
      <c r="Q832" s="178"/>
      <c r="R832" s="178"/>
      <c r="S832" s="178"/>
      <c r="T832" s="178"/>
      <c r="U832" s="178"/>
      <c r="V832" s="178"/>
      <c r="W832" s="178"/>
      <c r="X832" s="178"/>
      <c r="Y832" s="178"/>
      <c r="Z832" s="178"/>
      <c r="AA832" s="178"/>
      <c r="AB832" s="178"/>
      <c r="AC832" s="178"/>
      <c r="AD832" s="178"/>
      <c r="AE832" s="178"/>
      <c r="AF832" s="178"/>
      <c r="AG832" s="178"/>
      <c r="AH832" s="178"/>
      <c r="AI832" s="178"/>
      <c r="AJ832" s="178"/>
      <c r="AK832" s="178"/>
      <c r="AL832" s="178"/>
      <c r="AM832" s="178"/>
      <c r="AN832" s="178"/>
      <c r="AO832" s="178"/>
      <c r="AP832" s="178"/>
      <c r="AQ832" s="178"/>
      <c r="AR832" s="178"/>
      <c r="AS832" s="178"/>
      <c r="AT832" s="178"/>
      <c r="AU832" s="178"/>
      <c r="AV832" s="178"/>
      <c r="AW832" s="178"/>
      <c r="AX832" s="178"/>
      <c r="AY832" s="178"/>
      <c r="AZ832" s="178"/>
      <c r="BA832" s="178"/>
      <c r="BB832" s="178"/>
      <c r="BC832" s="178"/>
    </row>
    <row r="833" ht="15.75" customHeight="1">
      <c r="A833" s="178"/>
      <c r="B833" s="178"/>
      <c r="C833" s="178"/>
      <c r="D833" s="178"/>
      <c r="E833" s="178"/>
      <c r="F833" s="178"/>
      <c r="G833" s="178"/>
      <c r="H833" s="178"/>
      <c r="I833" s="178"/>
      <c r="J833" s="178"/>
      <c r="K833" s="178"/>
      <c r="L833" s="178"/>
      <c r="M833" s="178"/>
      <c r="N833" s="178"/>
      <c r="O833" s="178"/>
      <c r="P833" s="178"/>
      <c r="Q833" s="178"/>
      <c r="R833" s="178"/>
      <c r="S833" s="178"/>
      <c r="T833" s="178"/>
      <c r="U833" s="178"/>
      <c r="V833" s="178"/>
      <c r="W833" s="178"/>
      <c r="X833" s="178"/>
      <c r="Y833" s="178"/>
      <c r="Z833" s="178"/>
      <c r="AA833" s="178"/>
      <c r="AB833" s="178"/>
      <c r="AC833" s="178"/>
      <c r="AD833" s="178"/>
      <c r="AE833" s="178"/>
      <c r="AF833" s="178"/>
      <c r="AG833" s="178"/>
      <c r="AH833" s="178"/>
      <c r="AI833" s="178"/>
      <c r="AJ833" s="178"/>
      <c r="AK833" s="178"/>
      <c r="AL833" s="178"/>
      <c r="AM833" s="178"/>
      <c r="AN833" s="178"/>
      <c r="AO833" s="178"/>
      <c r="AP833" s="178"/>
      <c r="AQ833" s="178"/>
      <c r="AR833" s="178"/>
      <c r="AS833" s="178"/>
      <c r="AT833" s="178"/>
      <c r="AU833" s="178"/>
      <c r="AV833" s="178"/>
      <c r="AW833" s="178"/>
      <c r="AX833" s="178"/>
      <c r="AY833" s="178"/>
      <c r="AZ833" s="178"/>
      <c r="BA833" s="178"/>
      <c r="BB833" s="178"/>
      <c r="BC833" s="178"/>
    </row>
    <row r="834" ht="15.75" customHeight="1">
      <c r="A834" s="178"/>
      <c r="B834" s="178"/>
      <c r="C834" s="178"/>
      <c r="D834" s="178"/>
      <c r="E834" s="178"/>
      <c r="F834" s="178"/>
      <c r="G834" s="178"/>
      <c r="H834" s="178"/>
      <c r="I834" s="178"/>
      <c r="J834" s="178"/>
      <c r="K834" s="178"/>
      <c r="L834" s="178"/>
      <c r="M834" s="178"/>
      <c r="N834" s="178"/>
      <c r="O834" s="178"/>
      <c r="P834" s="178"/>
      <c r="Q834" s="178"/>
      <c r="R834" s="178"/>
      <c r="S834" s="178"/>
      <c r="T834" s="178"/>
      <c r="U834" s="178"/>
      <c r="V834" s="178"/>
      <c r="W834" s="178"/>
      <c r="X834" s="178"/>
      <c r="Y834" s="178"/>
      <c r="Z834" s="178"/>
      <c r="AA834" s="178"/>
      <c r="AB834" s="178"/>
      <c r="AC834" s="178"/>
      <c r="AD834" s="178"/>
      <c r="AE834" s="178"/>
      <c r="AF834" s="178"/>
      <c r="AG834" s="178"/>
      <c r="AH834" s="178"/>
      <c r="AI834" s="178"/>
      <c r="AJ834" s="178"/>
      <c r="AK834" s="178"/>
      <c r="AL834" s="178"/>
      <c r="AM834" s="178"/>
      <c r="AN834" s="178"/>
      <c r="AO834" s="178"/>
      <c r="AP834" s="178"/>
      <c r="AQ834" s="178"/>
      <c r="AR834" s="178"/>
      <c r="AS834" s="178"/>
      <c r="AT834" s="178"/>
      <c r="AU834" s="178"/>
      <c r="AV834" s="178"/>
      <c r="AW834" s="178"/>
      <c r="AX834" s="178"/>
      <c r="AY834" s="178"/>
      <c r="AZ834" s="178"/>
      <c r="BA834" s="178"/>
      <c r="BB834" s="178"/>
      <c r="BC834" s="178"/>
    </row>
    <row r="835" ht="15.75" customHeight="1">
      <c r="A835" s="178"/>
      <c r="B835" s="178"/>
      <c r="C835" s="178"/>
      <c r="D835" s="178"/>
      <c r="E835" s="178"/>
      <c r="F835" s="178"/>
      <c r="G835" s="178"/>
      <c r="H835" s="178"/>
      <c r="I835" s="178"/>
      <c r="J835" s="178"/>
      <c r="K835" s="178"/>
      <c r="L835" s="178"/>
      <c r="M835" s="178"/>
      <c r="N835" s="178"/>
      <c r="O835" s="178"/>
      <c r="P835" s="178"/>
      <c r="Q835" s="178"/>
      <c r="R835" s="178"/>
      <c r="S835" s="178"/>
      <c r="T835" s="178"/>
      <c r="U835" s="178"/>
      <c r="V835" s="178"/>
      <c r="W835" s="178"/>
      <c r="X835" s="178"/>
      <c r="Y835" s="178"/>
      <c r="Z835" s="178"/>
      <c r="AA835" s="178"/>
      <c r="AB835" s="178"/>
      <c r="AC835" s="178"/>
      <c r="AD835" s="178"/>
      <c r="AE835" s="178"/>
      <c r="AF835" s="178"/>
      <c r="AG835" s="178"/>
      <c r="AH835" s="178"/>
      <c r="AI835" s="178"/>
      <c r="AJ835" s="178"/>
      <c r="AK835" s="178"/>
      <c r="AL835" s="178"/>
      <c r="AM835" s="178"/>
      <c r="AN835" s="178"/>
      <c r="AO835" s="178"/>
      <c r="AP835" s="178"/>
      <c r="AQ835" s="178"/>
      <c r="AR835" s="178"/>
      <c r="AS835" s="178"/>
      <c r="AT835" s="178"/>
      <c r="AU835" s="178"/>
      <c r="AV835" s="178"/>
      <c r="AW835" s="178"/>
      <c r="AX835" s="178"/>
      <c r="AY835" s="178"/>
      <c r="AZ835" s="178"/>
      <c r="BA835" s="178"/>
      <c r="BB835" s="178"/>
      <c r="BC835" s="178"/>
    </row>
    <row r="836" ht="15.75" customHeight="1">
      <c r="A836" s="178"/>
      <c r="B836" s="178"/>
      <c r="C836" s="178"/>
      <c r="D836" s="178"/>
      <c r="E836" s="178"/>
      <c r="F836" s="178"/>
      <c r="G836" s="178"/>
      <c r="H836" s="178"/>
      <c r="I836" s="178"/>
      <c r="J836" s="178"/>
      <c r="K836" s="178"/>
      <c r="L836" s="178"/>
      <c r="M836" s="178"/>
      <c r="N836" s="178"/>
      <c r="O836" s="178"/>
      <c r="P836" s="178"/>
      <c r="Q836" s="178"/>
      <c r="R836" s="178"/>
      <c r="S836" s="178"/>
      <c r="T836" s="178"/>
      <c r="U836" s="178"/>
      <c r="V836" s="178"/>
      <c r="W836" s="178"/>
      <c r="X836" s="178"/>
      <c r="Y836" s="178"/>
      <c r="Z836" s="178"/>
      <c r="AA836" s="178"/>
      <c r="AB836" s="178"/>
      <c r="AC836" s="178"/>
      <c r="AD836" s="178"/>
      <c r="AE836" s="178"/>
      <c r="AF836" s="178"/>
      <c r="AG836" s="178"/>
      <c r="AH836" s="178"/>
      <c r="AI836" s="178"/>
      <c r="AJ836" s="178"/>
      <c r="AK836" s="178"/>
      <c r="AL836" s="178"/>
      <c r="AM836" s="178"/>
      <c r="AN836" s="178"/>
      <c r="AO836" s="178"/>
      <c r="AP836" s="178"/>
      <c r="AQ836" s="178"/>
      <c r="AR836" s="178"/>
      <c r="AS836" s="178"/>
      <c r="AT836" s="178"/>
      <c r="AU836" s="178"/>
      <c r="AV836" s="178"/>
      <c r="AW836" s="178"/>
      <c r="AX836" s="178"/>
      <c r="AY836" s="178"/>
      <c r="AZ836" s="178"/>
      <c r="BA836" s="178"/>
      <c r="BB836" s="178"/>
      <c r="BC836" s="178"/>
    </row>
    <row r="837" ht="15.75" customHeight="1">
      <c r="A837" s="178"/>
      <c r="B837" s="178"/>
      <c r="C837" s="178"/>
      <c r="D837" s="178"/>
      <c r="E837" s="178"/>
      <c r="F837" s="178"/>
      <c r="G837" s="178"/>
      <c r="H837" s="178"/>
      <c r="I837" s="178"/>
      <c r="J837" s="178"/>
      <c r="K837" s="178"/>
      <c r="L837" s="178"/>
      <c r="M837" s="178"/>
      <c r="N837" s="178"/>
      <c r="O837" s="178"/>
      <c r="P837" s="178"/>
      <c r="Q837" s="178"/>
      <c r="R837" s="178"/>
      <c r="S837" s="178"/>
      <c r="T837" s="178"/>
      <c r="U837" s="178"/>
      <c r="V837" s="178"/>
      <c r="W837" s="178"/>
      <c r="X837" s="178"/>
      <c r="Y837" s="178"/>
      <c r="Z837" s="178"/>
      <c r="AA837" s="178"/>
      <c r="AB837" s="178"/>
      <c r="AC837" s="178"/>
      <c r="AD837" s="178"/>
      <c r="AE837" s="178"/>
      <c r="AF837" s="178"/>
      <c r="AG837" s="178"/>
      <c r="AH837" s="178"/>
      <c r="AI837" s="178"/>
      <c r="AJ837" s="178"/>
      <c r="AK837" s="178"/>
      <c r="AL837" s="178"/>
      <c r="AM837" s="178"/>
      <c r="AN837" s="178"/>
      <c r="AO837" s="178"/>
      <c r="AP837" s="178"/>
      <c r="AQ837" s="178"/>
      <c r="AR837" s="178"/>
      <c r="AS837" s="178"/>
      <c r="AT837" s="178"/>
      <c r="AU837" s="178"/>
      <c r="AV837" s="178"/>
      <c r="AW837" s="178"/>
      <c r="AX837" s="178"/>
      <c r="AY837" s="178"/>
      <c r="AZ837" s="178"/>
      <c r="BA837" s="178"/>
      <c r="BB837" s="178"/>
      <c r="BC837" s="178"/>
    </row>
    <row r="838" ht="15.75" customHeight="1">
      <c r="A838" s="178"/>
      <c r="B838" s="178"/>
      <c r="C838" s="178"/>
      <c r="D838" s="178"/>
      <c r="E838" s="178"/>
      <c r="F838" s="178"/>
      <c r="G838" s="178"/>
      <c r="H838" s="178"/>
      <c r="I838" s="178"/>
      <c r="J838" s="178"/>
      <c r="K838" s="178"/>
      <c r="L838" s="178"/>
      <c r="M838" s="178"/>
      <c r="N838" s="178"/>
      <c r="O838" s="178"/>
      <c r="P838" s="178"/>
      <c r="Q838" s="178"/>
      <c r="R838" s="178"/>
      <c r="S838" s="178"/>
      <c r="T838" s="178"/>
      <c r="U838" s="178"/>
      <c r="V838" s="178"/>
      <c r="W838" s="178"/>
      <c r="X838" s="178"/>
      <c r="Y838" s="178"/>
      <c r="Z838" s="178"/>
      <c r="AA838" s="178"/>
      <c r="AB838" s="178"/>
      <c r="AC838" s="178"/>
      <c r="AD838" s="178"/>
      <c r="AE838" s="178"/>
      <c r="AF838" s="178"/>
      <c r="AG838" s="178"/>
      <c r="AH838" s="178"/>
      <c r="AI838" s="178"/>
      <c r="AJ838" s="178"/>
      <c r="AK838" s="178"/>
      <c r="AL838" s="178"/>
      <c r="AM838" s="178"/>
      <c r="AN838" s="178"/>
      <c r="AO838" s="178"/>
      <c r="AP838" s="178"/>
      <c r="AQ838" s="178"/>
      <c r="AR838" s="178"/>
      <c r="AS838" s="178"/>
      <c r="AT838" s="178"/>
      <c r="AU838" s="178"/>
      <c r="AV838" s="178"/>
      <c r="AW838" s="178"/>
      <c r="AX838" s="178"/>
      <c r="AY838" s="178"/>
      <c r="AZ838" s="178"/>
      <c r="BA838" s="178"/>
      <c r="BB838" s="178"/>
      <c r="BC838" s="178"/>
    </row>
    <row r="839" ht="15.75" customHeight="1">
      <c r="A839" s="178"/>
      <c r="B839" s="178"/>
      <c r="C839" s="178"/>
      <c r="D839" s="178"/>
      <c r="E839" s="178"/>
      <c r="F839" s="178"/>
      <c r="G839" s="178"/>
      <c r="H839" s="178"/>
      <c r="I839" s="178"/>
      <c r="J839" s="178"/>
      <c r="K839" s="178"/>
      <c r="L839" s="178"/>
      <c r="M839" s="178"/>
      <c r="N839" s="178"/>
      <c r="O839" s="178"/>
      <c r="P839" s="178"/>
      <c r="Q839" s="178"/>
      <c r="R839" s="178"/>
      <c r="S839" s="178"/>
      <c r="T839" s="178"/>
      <c r="U839" s="178"/>
      <c r="V839" s="178"/>
      <c r="W839" s="178"/>
      <c r="X839" s="178"/>
      <c r="Y839" s="178"/>
      <c r="Z839" s="178"/>
      <c r="AA839" s="178"/>
      <c r="AB839" s="178"/>
      <c r="AC839" s="178"/>
      <c r="AD839" s="178"/>
      <c r="AE839" s="178"/>
      <c r="AF839" s="178"/>
      <c r="AG839" s="178"/>
      <c r="AH839" s="178"/>
      <c r="AI839" s="178"/>
      <c r="AJ839" s="178"/>
      <c r="AK839" s="178"/>
      <c r="AL839" s="178"/>
      <c r="AM839" s="178"/>
      <c r="AN839" s="178"/>
      <c r="AO839" s="178"/>
      <c r="AP839" s="178"/>
      <c r="AQ839" s="178"/>
      <c r="AR839" s="178"/>
      <c r="AS839" s="178"/>
      <c r="AT839" s="178"/>
      <c r="AU839" s="178"/>
      <c r="AV839" s="178"/>
      <c r="AW839" s="178"/>
      <c r="AX839" s="178"/>
      <c r="AY839" s="178"/>
      <c r="AZ839" s="178"/>
      <c r="BA839" s="178"/>
      <c r="BB839" s="178"/>
      <c r="BC839" s="178"/>
    </row>
    <row r="840" ht="15.75" customHeight="1">
      <c r="A840" s="178"/>
      <c r="B840" s="178"/>
      <c r="C840" s="178"/>
      <c r="D840" s="178"/>
      <c r="E840" s="178"/>
      <c r="F840" s="178"/>
      <c r="G840" s="178"/>
      <c r="H840" s="178"/>
      <c r="I840" s="178"/>
      <c r="J840" s="178"/>
      <c r="K840" s="178"/>
      <c r="L840" s="178"/>
      <c r="M840" s="178"/>
      <c r="N840" s="178"/>
      <c r="O840" s="178"/>
      <c r="P840" s="178"/>
      <c r="Q840" s="178"/>
      <c r="R840" s="178"/>
      <c r="S840" s="178"/>
      <c r="T840" s="178"/>
      <c r="U840" s="178"/>
      <c r="V840" s="178"/>
      <c r="W840" s="178"/>
      <c r="X840" s="178"/>
      <c r="Y840" s="178"/>
      <c r="Z840" s="178"/>
      <c r="AA840" s="178"/>
      <c r="AB840" s="178"/>
      <c r="AC840" s="178"/>
      <c r="AD840" s="178"/>
      <c r="AE840" s="178"/>
      <c r="AF840" s="178"/>
      <c r="AG840" s="178"/>
      <c r="AH840" s="178"/>
      <c r="AI840" s="178"/>
      <c r="AJ840" s="178"/>
      <c r="AK840" s="178"/>
      <c r="AL840" s="178"/>
      <c r="AM840" s="178"/>
      <c r="AN840" s="178"/>
      <c r="AO840" s="178"/>
      <c r="AP840" s="178"/>
      <c r="AQ840" s="178"/>
      <c r="AR840" s="178"/>
      <c r="AS840" s="178"/>
      <c r="AT840" s="178"/>
      <c r="AU840" s="178"/>
      <c r="AV840" s="178"/>
      <c r="AW840" s="178"/>
      <c r="AX840" s="178"/>
      <c r="AY840" s="178"/>
      <c r="AZ840" s="178"/>
      <c r="BA840" s="178"/>
      <c r="BB840" s="178"/>
      <c r="BC840" s="178"/>
    </row>
    <row r="841" ht="15.75" customHeight="1">
      <c r="A841" s="178"/>
      <c r="B841" s="178"/>
      <c r="C841" s="178"/>
      <c r="D841" s="178"/>
      <c r="E841" s="178"/>
      <c r="F841" s="178"/>
      <c r="G841" s="178"/>
      <c r="H841" s="178"/>
      <c r="I841" s="178"/>
      <c r="J841" s="178"/>
      <c r="K841" s="178"/>
      <c r="L841" s="178"/>
      <c r="M841" s="178"/>
      <c r="N841" s="178"/>
      <c r="O841" s="178"/>
      <c r="P841" s="178"/>
      <c r="Q841" s="178"/>
      <c r="R841" s="178"/>
      <c r="S841" s="178"/>
      <c r="T841" s="178"/>
      <c r="U841" s="178"/>
      <c r="V841" s="178"/>
      <c r="W841" s="178"/>
      <c r="X841" s="178"/>
      <c r="Y841" s="178"/>
      <c r="Z841" s="178"/>
      <c r="AA841" s="178"/>
      <c r="AB841" s="178"/>
      <c r="AC841" s="178"/>
      <c r="AD841" s="178"/>
      <c r="AE841" s="178"/>
      <c r="AF841" s="178"/>
      <c r="AG841" s="178"/>
      <c r="AH841" s="178"/>
      <c r="AI841" s="178"/>
      <c r="AJ841" s="178"/>
      <c r="AK841" s="178"/>
      <c r="AL841" s="178"/>
      <c r="AM841" s="178"/>
      <c r="AN841" s="178"/>
      <c r="AO841" s="178"/>
      <c r="AP841" s="178"/>
      <c r="AQ841" s="178"/>
      <c r="AR841" s="178"/>
      <c r="AS841" s="178"/>
      <c r="AT841" s="178"/>
      <c r="AU841" s="178"/>
      <c r="AV841" s="178"/>
      <c r="AW841" s="178"/>
      <c r="AX841" s="178"/>
      <c r="AY841" s="178"/>
      <c r="AZ841" s="178"/>
      <c r="BA841" s="178"/>
      <c r="BB841" s="178"/>
      <c r="BC841" s="178"/>
    </row>
    <row r="842" ht="15.75" customHeight="1">
      <c r="A842" s="178"/>
      <c r="B842" s="178"/>
      <c r="C842" s="178"/>
      <c r="D842" s="178"/>
      <c r="E842" s="178"/>
      <c r="F842" s="178"/>
      <c r="G842" s="178"/>
      <c r="H842" s="178"/>
      <c r="I842" s="178"/>
      <c r="J842" s="178"/>
      <c r="K842" s="178"/>
      <c r="L842" s="178"/>
      <c r="M842" s="178"/>
      <c r="N842" s="178"/>
      <c r="O842" s="178"/>
      <c r="P842" s="178"/>
      <c r="Q842" s="178"/>
      <c r="R842" s="178"/>
      <c r="S842" s="178"/>
      <c r="T842" s="178"/>
      <c r="U842" s="178"/>
      <c r="V842" s="178"/>
      <c r="W842" s="178"/>
      <c r="X842" s="178"/>
      <c r="Y842" s="178"/>
      <c r="Z842" s="178"/>
      <c r="AA842" s="178"/>
      <c r="AB842" s="178"/>
      <c r="AC842" s="178"/>
      <c r="AD842" s="178"/>
      <c r="AE842" s="178"/>
      <c r="AF842" s="178"/>
      <c r="AG842" s="178"/>
      <c r="AH842" s="178"/>
      <c r="AI842" s="178"/>
      <c r="AJ842" s="178"/>
      <c r="AK842" s="178"/>
      <c r="AL842" s="178"/>
      <c r="AM842" s="178"/>
      <c r="AN842" s="178"/>
      <c r="AO842" s="178"/>
      <c r="AP842" s="178"/>
      <c r="AQ842" s="178"/>
      <c r="AR842" s="178"/>
      <c r="AS842" s="178"/>
      <c r="AT842" s="178"/>
      <c r="AU842" s="178"/>
      <c r="AV842" s="178"/>
      <c r="AW842" s="178"/>
      <c r="AX842" s="178"/>
      <c r="AY842" s="178"/>
      <c r="AZ842" s="178"/>
      <c r="BA842" s="178"/>
      <c r="BB842" s="178"/>
      <c r="BC842" s="178"/>
    </row>
    <row r="843" ht="15.75" customHeight="1">
      <c r="A843" s="178"/>
      <c r="B843" s="178"/>
      <c r="C843" s="178"/>
      <c r="D843" s="178"/>
      <c r="E843" s="178"/>
      <c r="F843" s="178"/>
      <c r="G843" s="178"/>
      <c r="H843" s="178"/>
      <c r="I843" s="178"/>
      <c r="J843" s="178"/>
      <c r="K843" s="178"/>
      <c r="L843" s="178"/>
      <c r="M843" s="178"/>
      <c r="N843" s="178"/>
      <c r="O843" s="178"/>
      <c r="P843" s="178"/>
      <c r="Q843" s="178"/>
      <c r="R843" s="178"/>
      <c r="S843" s="178"/>
      <c r="T843" s="178"/>
      <c r="U843" s="178"/>
      <c r="V843" s="178"/>
      <c r="W843" s="178"/>
      <c r="X843" s="178"/>
      <c r="Y843" s="178"/>
      <c r="Z843" s="178"/>
      <c r="AA843" s="178"/>
      <c r="AB843" s="178"/>
      <c r="AC843" s="178"/>
      <c r="AD843" s="178"/>
      <c r="AE843" s="178"/>
      <c r="AF843" s="178"/>
      <c r="AG843" s="178"/>
      <c r="AH843" s="178"/>
      <c r="AI843" s="178"/>
      <c r="AJ843" s="178"/>
      <c r="AK843" s="178"/>
      <c r="AL843" s="178"/>
      <c r="AM843" s="178"/>
      <c r="AN843" s="178"/>
      <c r="AO843" s="178"/>
      <c r="AP843" s="178"/>
      <c r="AQ843" s="178"/>
      <c r="AR843" s="178"/>
      <c r="AS843" s="178"/>
      <c r="AT843" s="178"/>
      <c r="AU843" s="178"/>
      <c r="AV843" s="178"/>
      <c r="AW843" s="178"/>
      <c r="AX843" s="178"/>
      <c r="AY843" s="178"/>
      <c r="AZ843" s="178"/>
      <c r="BA843" s="178"/>
      <c r="BB843" s="178"/>
      <c r="BC843" s="178"/>
    </row>
    <row r="844" ht="15.75" customHeight="1">
      <c r="A844" s="178"/>
      <c r="B844" s="178"/>
      <c r="C844" s="178"/>
      <c r="D844" s="178"/>
      <c r="E844" s="178"/>
      <c r="F844" s="178"/>
      <c r="G844" s="178"/>
      <c r="H844" s="178"/>
      <c r="I844" s="178"/>
      <c r="J844" s="178"/>
      <c r="K844" s="178"/>
      <c r="L844" s="178"/>
      <c r="M844" s="178"/>
      <c r="N844" s="178"/>
      <c r="O844" s="178"/>
      <c r="P844" s="178"/>
      <c r="Q844" s="178"/>
      <c r="R844" s="178"/>
      <c r="S844" s="178"/>
      <c r="T844" s="178"/>
      <c r="U844" s="178"/>
      <c r="V844" s="178"/>
      <c r="W844" s="178"/>
      <c r="X844" s="178"/>
      <c r="Y844" s="178"/>
      <c r="Z844" s="178"/>
      <c r="AA844" s="178"/>
      <c r="AB844" s="178"/>
      <c r="AC844" s="178"/>
      <c r="AD844" s="178"/>
      <c r="AE844" s="178"/>
      <c r="AF844" s="178"/>
      <c r="AG844" s="178"/>
      <c r="AH844" s="178"/>
      <c r="AI844" s="178"/>
      <c r="AJ844" s="178"/>
      <c r="AK844" s="178"/>
      <c r="AL844" s="178"/>
      <c r="AM844" s="178"/>
      <c r="AN844" s="178"/>
      <c r="AO844" s="178"/>
      <c r="AP844" s="178"/>
      <c r="AQ844" s="178"/>
      <c r="AR844" s="178"/>
      <c r="AS844" s="178"/>
      <c r="AT844" s="178"/>
      <c r="AU844" s="178"/>
      <c r="AV844" s="178"/>
      <c r="AW844" s="178"/>
      <c r="AX844" s="178"/>
      <c r="AY844" s="178"/>
      <c r="AZ844" s="178"/>
      <c r="BA844" s="178"/>
      <c r="BB844" s="178"/>
      <c r="BC844" s="178"/>
    </row>
    <row r="845" ht="15.75" customHeight="1">
      <c r="A845" s="178"/>
      <c r="B845" s="178"/>
      <c r="C845" s="178"/>
      <c r="D845" s="178"/>
      <c r="E845" s="178"/>
      <c r="F845" s="178"/>
      <c r="G845" s="178"/>
      <c r="H845" s="178"/>
      <c r="I845" s="178"/>
      <c r="J845" s="178"/>
      <c r="K845" s="178"/>
      <c r="L845" s="178"/>
      <c r="M845" s="178"/>
      <c r="N845" s="178"/>
      <c r="O845" s="178"/>
      <c r="P845" s="178"/>
      <c r="Q845" s="178"/>
      <c r="R845" s="178"/>
      <c r="S845" s="178"/>
      <c r="T845" s="178"/>
      <c r="U845" s="178"/>
      <c r="V845" s="178"/>
      <c r="W845" s="178"/>
      <c r="X845" s="178"/>
      <c r="Y845" s="178"/>
      <c r="Z845" s="178"/>
      <c r="AA845" s="178"/>
      <c r="AB845" s="178"/>
      <c r="AC845" s="178"/>
      <c r="AD845" s="178"/>
      <c r="AE845" s="178"/>
      <c r="AF845" s="178"/>
      <c r="AG845" s="178"/>
      <c r="AH845" s="178"/>
      <c r="AI845" s="178"/>
      <c r="AJ845" s="178"/>
      <c r="AK845" s="178"/>
      <c r="AL845" s="178"/>
      <c r="AM845" s="178"/>
      <c r="AN845" s="178"/>
      <c r="AO845" s="178"/>
      <c r="AP845" s="178"/>
      <c r="AQ845" s="178"/>
      <c r="AR845" s="178"/>
      <c r="AS845" s="178"/>
      <c r="AT845" s="178"/>
      <c r="AU845" s="178"/>
      <c r="AV845" s="178"/>
      <c r="AW845" s="178"/>
      <c r="AX845" s="178"/>
      <c r="AY845" s="178"/>
      <c r="AZ845" s="178"/>
      <c r="BA845" s="178"/>
      <c r="BB845" s="178"/>
      <c r="BC845" s="178"/>
    </row>
    <row r="846" ht="15.75" customHeight="1">
      <c r="A846" s="178"/>
      <c r="B846" s="178"/>
      <c r="C846" s="178"/>
      <c r="D846" s="178"/>
      <c r="E846" s="178"/>
      <c r="F846" s="178"/>
      <c r="G846" s="178"/>
      <c r="H846" s="178"/>
      <c r="I846" s="178"/>
      <c r="J846" s="178"/>
      <c r="K846" s="178"/>
      <c r="L846" s="178"/>
      <c r="M846" s="178"/>
      <c r="N846" s="178"/>
      <c r="O846" s="178"/>
      <c r="P846" s="178"/>
      <c r="Q846" s="178"/>
      <c r="R846" s="178"/>
      <c r="S846" s="178"/>
      <c r="T846" s="178"/>
      <c r="U846" s="178"/>
      <c r="V846" s="178"/>
      <c r="W846" s="178"/>
      <c r="X846" s="178"/>
      <c r="Y846" s="178"/>
      <c r="Z846" s="178"/>
      <c r="AA846" s="178"/>
      <c r="AB846" s="178"/>
      <c r="AC846" s="178"/>
      <c r="AD846" s="178"/>
      <c r="AE846" s="178"/>
      <c r="AF846" s="178"/>
      <c r="AG846" s="178"/>
      <c r="AH846" s="178"/>
      <c r="AI846" s="178"/>
      <c r="AJ846" s="178"/>
      <c r="AK846" s="178"/>
      <c r="AL846" s="178"/>
      <c r="AM846" s="178"/>
      <c r="AN846" s="178"/>
      <c r="AO846" s="178"/>
      <c r="AP846" s="178"/>
      <c r="AQ846" s="178"/>
      <c r="AR846" s="178"/>
      <c r="AS846" s="178"/>
      <c r="AT846" s="178"/>
      <c r="AU846" s="178"/>
      <c r="AV846" s="178"/>
      <c r="AW846" s="178"/>
      <c r="AX846" s="178"/>
      <c r="AY846" s="178"/>
      <c r="AZ846" s="178"/>
      <c r="BA846" s="178"/>
      <c r="BB846" s="178"/>
      <c r="BC846" s="178"/>
    </row>
    <row r="847" ht="15.75" customHeight="1">
      <c r="A847" s="178"/>
      <c r="B847" s="178"/>
      <c r="C847" s="178"/>
      <c r="D847" s="178"/>
      <c r="E847" s="178"/>
      <c r="F847" s="178"/>
      <c r="G847" s="178"/>
      <c r="H847" s="178"/>
      <c r="I847" s="178"/>
      <c r="J847" s="178"/>
      <c r="K847" s="178"/>
      <c r="L847" s="178"/>
      <c r="M847" s="178"/>
      <c r="N847" s="178"/>
      <c r="O847" s="178"/>
      <c r="P847" s="178"/>
      <c r="Q847" s="178"/>
      <c r="R847" s="178"/>
      <c r="S847" s="178"/>
      <c r="T847" s="178"/>
      <c r="U847" s="178"/>
      <c r="V847" s="178"/>
      <c r="W847" s="178"/>
      <c r="X847" s="178"/>
      <c r="Y847" s="178"/>
      <c r="Z847" s="178"/>
      <c r="AA847" s="178"/>
      <c r="AB847" s="178"/>
      <c r="AC847" s="178"/>
      <c r="AD847" s="178"/>
      <c r="AE847" s="178"/>
      <c r="AF847" s="178"/>
      <c r="AG847" s="178"/>
      <c r="AH847" s="178"/>
      <c r="AI847" s="178"/>
      <c r="AJ847" s="178"/>
      <c r="AK847" s="178"/>
      <c r="AL847" s="178"/>
      <c r="AM847" s="178"/>
      <c r="AN847" s="178"/>
      <c r="AO847" s="178"/>
      <c r="AP847" s="178"/>
      <c r="AQ847" s="178"/>
      <c r="AR847" s="178"/>
      <c r="AS847" s="178"/>
      <c r="AT847" s="178"/>
      <c r="AU847" s="178"/>
      <c r="AV847" s="178"/>
      <c r="AW847" s="178"/>
      <c r="AX847" s="178"/>
      <c r="AY847" s="178"/>
      <c r="AZ847" s="178"/>
      <c r="BA847" s="178"/>
      <c r="BB847" s="178"/>
      <c r="BC847" s="178"/>
    </row>
    <row r="848" ht="15.75" customHeight="1">
      <c r="A848" s="178"/>
      <c r="B848" s="178"/>
      <c r="C848" s="178"/>
      <c r="D848" s="178"/>
      <c r="E848" s="178"/>
      <c r="F848" s="178"/>
      <c r="G848" s="178"/>
      <c r="H848" s="178"/>
      <c r="I848" s="178"/>
      <c r="J848" s="178"/>
      <c r="K848" s="178"/>
      <c r="L848" s="178"/>
      <c r="M848" s="178"/>
      <c r="N848" s="178"/>
      <c r="O848" s="178"/>
      <c r="P848" s="178"/>
      <c r="Q848" s="178"/>
      <c r="R848" s="178"/>
      <c r="S848" s="178"/>
      <c r="T848" s="178"/>
      <c r="U848" s="178"/>
      <c r="V848" s="178"/>
      <c r="W848" s="178"/>
      <c r="X848" s="178"/>
      <c r="Y848" s="178"/>
      <c r="Z848" s="178"/>
      <c r="AA848" s="178"/>
      <c r="AB848" s="178"/>
      <c r="AC848" s="178"/>
      <c r="AD848" s="178"/>
      <c r="AE848" s="178"/>
      <c r="AF848" s="178"/>
      <c r="AG848" s="178"/>
      <c r="AH848" s="178"/>
      <c r="AI848" s="178"/>
      <c r="AJ848" s="178"/>
      <c r="AK848" s="178"/>
      <c r="AL848" s="178"/>
      <c r="AM848" s="178"/>
      <c r="AN848" s="178"/>
      <c r="AO848" s="178"/>
      <c r="AP848" s="178"/>
      <c r="AQ848" s="178"/>
      <c r="AR848" s="178"/>
      <c r="AS848" s="178"/>
      <c r="AT848" s="178"/>
      <c r="AU848" s="178"/>
      <c r="AV848" s="178"/>
      <c r="AW848" s="178"/>
      <c r="AX848" s="178"/>
      <c r="AY848" s="178"/>
      <c r="AZ848" s="178"/>
      <c r="BA848" s="178"/>
      <c r="BB848" s="178"/>
      <c r="BC848" s="178"/>
    </row>
    <row r="849" ht="15.75" customHeight="1">
      <c r="A849" s="178"/>
      <c r="B849" s="178"/>
      <c r="C849" s="178"/>
      <c r="D849" s="178"/>
      <c r="E849" s="178"/>
      <c r="F849" s="178"/>
      <c r="G849" s="178"/>
      <c r="H849" s="178"/>
      <c r="I849" s="178"/>
      <c r="J849" s="178"/>
      <c r="K849" s="178"/>
      <c r="L849" s="178"/>
      <c r="M849" s="178"/>
      <c r="N849" s="178"/>
      <c r="O849" s="178"/>
      <c r="P849" s="178"/>
      <c r="Q849" s="178"/>
      <c r="R849" s="178"/>
      <c r="S849" s="178"/>
      <c r="T849" s="178"/>
      <c r="U849" s="178"/>
      <c r="V849" s="178"/>
      <c r="W849" s="178"/>
      <c r="X849" s="178"/>
      <c r="Y849" s="178"/>
      <c r="Z849" s="178"/>
      <c r="AA849" s="178"/>
      <c r="AB849" s="178"/>
      <c r="AC849" s="178"/>
      <c r="AD849" s="178"/>
      <c r="AE849" s="178"/>
      <c r="AF849" s="178"/>
      <c r="AG849" s="178"/>
      <c r="AH849" s="178"/>
      <c r="AI849" s="178"/>
      <c r="AJ849" s="178"/>
      <c r="AK849" s="178"/>
      <c r="AL849" s="178"/>
      <c r="AM849" s="178"/>
      <c r="AN849" s="178"/>
      <c r="AO849" s="178"/>
      <c r="AP849" s="178"/>
      <c r="AQ849" s="178"/>
      <c r="AR849" s="178"/>
      <c r="AS849" s="178"/>
      <c r="AT849" s="178"/>
      <c r="AU849" s="178"/>
      <c r="AV849" s="178"/>
      <c r="AW849" s="178"/>
      <c r="AX849" s="178"/>
      <c r="AY849" s="178"/>
      <c r="AZ849" s="178"/>
      <c r="BA849" s="178"/>
      <c r="BB849" s="178"/>
      <c r="BC849" s="178"/>
    </row>
    <row r="850" ht="15.75" customHeight="1">
      <c r="A850" s="178"/>
      <c r="B850" s="178"/>
      <c r="C850" s="178"/>
      <c r="D850" s="178"/>
      <c r="E850" s="178"/>
      <c r="F850" s="178"/>
      <c r="G850" s="178"/>
      <c r="H850" s="178"/>
      <c r="I850" s="178"/>
      <c r="J850" s="178"/>
      <c r="K850" s="178"/>
      <c r="L850" s="178"/>
      <c r="M850" s="178"/>
      <c r="N850" s="178"/>
      <c r="O850" s="178"/>
      <c r="P850" s="178"/>
      <c r="Q850" s="178"/>
      <c r="R850" s="178"/>
      <c r="S850" s="178"/>
      <c r="T850" s="178"/>
      <c r="U850" s="178"/>
      <c r="V850" s="178"/>
      <c r="W850" s="178"/>
      <c r="X850" s="178"/>
      <c r="Y850" s="178"/>
      <c r="Z850" s="178"/>
      <c r="AA850" s="178"/>
      <c r="AB850" s="178"/>
      <c r="AC850" s="178"/>
      <c r="AD850" s="178"/>
      <c r="AE850" s="178"/>
      <c r="AF850" s="178"/>
      <c r="AG850" s="178"/>
      <c r="AH850" s="178"/>
      <c r="AI850" s="178"/>
      <c r="AJ850" s="178"/>
      <c r="AK850" s="178"/>
      <c r="AL850" s="178"/>
      <c r="AM850" s="178"/>
      <c r="AN850" s="178"/>
      <c r="AO850" s="178"/>
      <c r="AP850" s="178"/>
      <c r="AQ850" s="178"/>
      <c r="AR850" s="178"/>
      <c r="AS850" s="178"/>
      <c r="AT850" s="178"/>
      <c r="AU850" s="178"/>
      <c r="AV850" s="178"/>
      <c r="AW850" s="178"/>
      <c r="AX850" s="178"/>
      <c r="AY850" s="178"/>
      <c r="AZ850" s="178"/>
      <c r="BA850" s="178"/>
      <c r="BB850" s="178"/>
      <c r="BC850" s="178"/>
    </row>
    <row r="851" ht="15.75" customHeight="1">
      <c r="A851" s="178"/>
      <c r="B851" s="178"/>
      <c r="C851" s="178"/>
      <c r="D851" s="178"/>
      <c r="E851" s="178"/>
      <c r="F851" s="178"/>
      <c r="G851" s="178"/>
      <c r="H851" s="178"/>
      <c r="I851" s="178"/>
      <c r="J851" s="178"/>
      <c r="K851" s="178"/>
      <c r="L851" s="178"/>
      <c r="M851" s="178"/>
      <c r="N851" s="178"/>
      <c r="O851" s="178"/>
      <c r="P851" s="178"/>
      <c r="Q851" s="178"/>
      <c r="R851" s="178"/>
      <c r="S851" s="178"/>
      <c r="T851" s="178"/>
      <c r="U851" s="178"/>
      <c r="V851" s="178"/>
      <c r="W851" s="178"/>
      <c r="X851" s="178"/>
      <c r="Y851" s="178"/>
      <c r="Z851" s="178"/>
      <c r="AA851" s="178"/>
      <c r="AB851" s="178"/>
      <c r="AC851" s="178"/>
      <c r="AD851" s="178"/>
      <c r="AE851" s="178"/>
      <c r="AF851" s="178"/>
      <c r="AG851" s="178"/>
      <c r="AH851" s="178"/>
      <c r="AI851" s="178"/>
      <c r="AJ851" s="178"/>
      <c r="AK851" s="178"/>
      <c r="AL851" s="178"/>
      <c r="AM851" s="178"/>
      <c r="AN851" s="178"/>
      <c r="AO851" s="178"/>
      <c r="AP851" s="178"/>
      <c r="AQ851" s="178"/>
      <c r="AR851" s="178"/>
      <c r="AS851" s="178"/>
      <c r="AT851" s="178"/>
      <c r="AU851" s="178"/>
      <c r="AV851" s="178"/>
      <c r="AW851" s="178"/>
      <c r="AX851" s="178"/>
      <c r="AY851" s="178"/>
      <c r="AZ851" s="178"/>
      <c r="BA851" s="178"/>
      <c r="BB851" s="178"/>
      <c r="BC851" s="178"/>
    </row>
    <row r="852" ht="15.75" customHeight="1">
      <c r="A852" s="178"/>
      <c r="B852" s="178"/>
      <c r="C852" s="178"/>
      <c r="D852" s="178"/>
      <c r="E852" s="178"/>
      <c r="F852" s="178"/>
      <c r="G852" s="178"/>
      <c r="H852" s="178"/>
      <c r="I852" s="178"/>
      <c r="J852" s="178"/>
      <c r="K852" s="178"/>
      <c r="L852" s="178"/>
      <c r="M852" s="178"/>
      <c r="N852" s="178"/>
      <c r="O852" s="178"/>
      <c r="P852" s="178"/>
      <c r="Q852" s="178"/>
      <c r="R852" s="178"/>
      <c r="S852" s="178"/>
      <c r="T852" s="178"/>
      <c r="U852" s="178"/>
      <c r="V852" s="178"/>
      <c r="W852" s="178"/>
      <c r="X852" s="178"/>
      <c r="Y852" s="178"/>
      <c r="Z852" s="178"/>
      <c r="AA852" s="178"/>
      <c r="AB852" s="178"/>
      <c r="AC852" s="178"/>
      <c r="AD852" s="178"/>
      <c r="AE852" s="178"/>
      <c r="AF852" s="178"/>
      <c r="AG852" s="178"/>
      <c r="AH852" s="178"/>
      <c r="AI852" s="178"/>
      <c r="AJ852" s="178"/>
      <c r="AK852" s="178"/>
      <c r="AL852" s="178"/>
      <c r="AM852" s="178"/>
      <c r="AN852" s="178"/>
      <c r="AO852" s="178"/>
      <c r="AP852" s="178"/>
      <c r="AQ852" s="178"/>
      <c r="AR852" s="178"/>
      <c r="AS852" s="178"/>
      <c r="AT852" s="178"/>
      <c r="AU852" s="178"/>
      <c r="AV852" s="178"/>
      <c r="AW852" s="178"/>
      <c r="AX852" s="178"/>
      <c r="AY852" s="178"/>
      <c r="AZ852" s="178"/>
      <c r="BA852" s="178"/>
      <c r="BB852" s="178"/>
      <c r="BC852" s="178"/>
    </row>
    <row r="853" ht="15.75" customHeight="1">
      <c r="A853" s="178"/>
      <c r="B853" s="178"/>
      <c r="C853" s="178"/>
      <c r="D853" s="178"/>
      <c r="E853" s="178"/>
      <c r="F853" s="178"/>
      <c r="G853" s="178"/>
      <c r="H853" s="178"/>
      <c r="I853" s="178"/>
      <c r="J853" s="178"/>
      <c r="K853" s="178"/>
      <c r="L853" s="178"/>
      <c r="M853" s="178"/>
      <c r="N853" s="178"/>
      <c r="O853" s="178"/>
      <c r="P853" s="178"/>
      <c r="Q853" s="178"/>
      <c r="R853" s="178"/>
      <c r="S853" s="178"/>
      <c r="T853" s="178"/>
      <c r="U853" s="178"/>
      <c r="V853" s="178"/>
      <c r="W853" s="178"/>
      <c r="X853" s="178"/>
      <c r="Y853" s="178"/>
      <c r="Z853" s="178"/>
      <c r="AA853" s="178"/>
      <c r="AB853" s="178"/>
      <c r="AC853" s="178"/>
      <c r="AD853" s="178"/>
      <c r="AE853" s="178"/>
      <c r="AF853" s="178"/>
      <c r="AG853" s="178"/>
      <c r="AH853" s="178"/>
      <c r="AI853" s="178"/>
      <c r="AJ853" s="178"/>
      <c r="AK853" s="178"/>
      <c r="AL853" s="178"/>
      <c r="AM853" s="178"/>
      <c r="AN853" s="178"/>
      <c r="AO853" s="178"/>
      <c r="AP853" s="178"/>
      <c r="AQ853" s="178"/>
      <c r="AR853" s="178"/>
      <c r="AS853" s="178"/>
      <c r="AT853" s="178"/>
      <c r="AU853" s="178"/>
      <c r="AV853" s="178"/>
      <c r="AW853" s="178"/>
      <c r="AX853" s="178"/>
      <c r="AY853" s="178"/>
      <c r="AZ853" s="178"/>
      <c r="BA853" s="178"/>
      <c r="BB853" s="178"/>
      <c r="BC853" s="178"/>
    </row>
    <row r="854" ht="15.75" customHeight="1">
      <c r="A854" s="178"/>
      <c r="B854" s="178"/>
      <c r="C854" s="178"/>
      <c r="D854" s="178"/>
      <c r="E854" s="178"/>
      <c r="F854" s="178"/>
      <c r="G854" s="178"/>
      <c r="H854" s="178"/>
      <c r="I854" s="178"/>
      <c r="J854" s="178"/>
      <c r="K854" s="178"/>
      <c r="L854" s="178"/>
      <c r="M854" s="178"/>
      <c r="N854" s="178"/>
      <c r="O854" s="178"/>
      <c r="P854" s="178"/>
      <c r="Q854" s="178"/>
      <c r="R854" s="178"/>
      <c r="S854" s="178"/>
      <c r="T854" s="178"/>
      <c r="U854" s="178"/>
      <c r="V854" s="178"/>
      <c r="W854" s="178"/>
      <c r="X854" s="178"/>
      <c r="Y854" s="178"/>
      <c r="Z854" s="178"/>
      <c r="AA854" s="178"/>
      <c r="AB854" s="178"/>
      <c r="AC854" s="178"/>
      <c r="AD854" s="178"/>
      <c r="AE854" s="178"/>
      <c r="AF854" s="178"/>
      <c r="AG854" s="178"/>
      <c r="AH854" s="178"/>
      <c r="AI854" s="178"/>
      <c r="AJ854" s="178"/>
      <c r="AK854" s="178"/>
      <c r="AL854" s="178"/>
      <c r="AM854" s="178"/>
      <c r="AN854" s="178"/>
      <c r="AO854" s="178"/>
      <c r="AP854" s="178"/>
      <c r="AQ854" s="178"/>
      <c r="AR854" s="178"/>
      <c r="AS854" s="178"/>
      <c r="AT854" s="178"/>
      <c r="AU854" s="178"/>
      <c r="AV854" s="178"/>
      <c r="AW854" s="178"/>
      <c r="AX854" s="178"/>
      <c r="AY854" s="178"/>
      <c r="AZ854" s="178"/>
      <c r="BA854" s="178"/>
      <c r="BB854" s="178"/>
      <c r="BC854" s="178"/>
    </row>
    <row r="855" ht="15.75" customHeight="1">
      <c r="A855" s="178"/>
      <c r="B855" s="178"/>
      <c r="C855" s="178"/>
      <c r="D855" s="178"/>
      <c r="E855" s="178"/>
      <c r="F855" s="178"/>
      <c r="G855" s="178"/>
      <c r="H855" s="178"/>
      <c r="I855" s="178"/>
      <c r="J855" s="178"/>
      <c r="K855" s="178"/>
      <c r="L855" s="178"/>
      <c r="M855" s="178"/>
      <c r="N855" s="178"/>
      <c r="O855" s="178"/>
      <c r="P855" s="178"/>
      <c r="Q855" s="178"/>
      <c r="R855" s="178"/>
      <c r="S855" s="178"/>
      <c r="T855" s="178"/>
      <c r="U855" s="178"/>
      <c r="V855" s="178"/>
      <c r="W855" s="178"/>
      <c r="X855" s="178"/>
      <c r="Y855" s="178"/>
      <c r="Z855" s="178"/>
      <c r="AA855" s="178"/>
      <c r="AB855" s="178"/>
      <c r="AC855" s="178"/>
      <c r="AD855" s="178"/>
      <c r="AE855" s="178"/>
      <c r="AF855" s="178"/>
      <c r="AG855" s="178"/>
      <c r="AH855" s="178"/>
      <c r="AI855" s="178"/>
      <c r="AJ855" s="178"/>
      <c r="AK855" s="178"/>
      <c r="AL855" s="178"/>
      <c r="AM855" s="178"/>
      <c r="AN855" s="178"/>
      <c r="AO855" s="178"/>
      <c r="AP855" s="178"/>
      <c r="AQ855" s="178"/>
      <c r="AR855" s="178"/>
      <c r="AS855" s="178"/>
      <c r="AT855" s="178"/>
      <c r="AU855" s="178"/>
      <c r="AV855" s="178"/>
      <c r="AW855" s="178"/>
      <c r="AX855" s="178"/>
      <c r="AY855" s="178"/>
      <c r="AZ855" s="178"/>
      <c r="BA855" s="178"/>
      <c r="BB855" s="178"/>
      <c r="BC855" s="178"/>
    </row>
    <row r="856" ht="15.75" customHeight="1">
      <c r="A856" s="178"/>
      <c r="B856" s="178"/>
      <c r="C856" s="178"/>
      <c r="D856" s="178"/>
      <c r="E856" s="178"/>
      <c r="F856" s="178"/>
      <c r="G856" s="178"/>
      <c r="H856" s="178"/>
      <c r="I856" s="178"/>
      <c r="J856" s="178"/>
      <c r="K856" s="178"/>
      <c r="L856" s="178"/>
      <c r="M856" s="178"/>
      <c r="N856" s="178"/>
      <c r="O856" s="178"/>
      <c r="P856" s="178"/>
      <c r="Q856" s="178"/>
      <c r="R856" s="178"/>
      <c r="S856" s="178"/>
      <c r="T856" s="178"/>
      <c r="U856" s="178"/>
      <c r="V856" s="178"/>
      <c r="W856" s="178"/>
      <c r="X856" s="178"/>
      <c r="Y856" s="178"/>
      <c r="Z856" s="178"/>
      <c r="AA856" s="178"/>
      <c r="AB856" s="178"/>
      <c r="AC856" s="178"/>
      <c r="AD856" s="178"/>
      <c r="AE856" s="178"/>
      <c r="AF856" s="178"/>
      <c r="AG856" s="178"/>
      <c r="AH856" s="178"/>
      <c r="AI856" s="178"/>
      <c r="AJ856" s="178"/>
      <c r="AK856" s="178"/>
      <c r="AL856" s="178"/>
      <c r="AM856" s="178"/>
      <c r="AN856" s="178"/>
      <c r="AO856" s="178"/>
      <c r="AP856" s="178"/>
      <c r="AQ856" s="178"/>
      <c r="AR856" s="178"/>
      <c r="AS856" s="178"/>
      <c r="AT856" s="178"/>
      <c r="AU856" s="178"/>
      <c r="AV856" s="178"/>
      <c r="AW856" s="178"/>
      <c r="AX856" s="178"/>
      <c r="AY856" s="178"/>
      <c r="AZ856" s="178"/>
      <c r="BA856" s="178"/>
      <c r="BB856" s="178"/>
      <c r="BC856" s="178"/>
    </row>
    <row r="857" ht="15.75" customHeight="1">
      <c r="A857" s="178"/>
      <c r="B857" s="178"/>
      <c r="C857" s="178"/>
      <c r="D857" s="178"/>
      <c r="E857" s="178"/>
      <c r="F857" s="178"/>
      <c r="G857" s="178"/>
      <c r="H857" s="178"/>
      <c r="I857" s="178"/>
      <c r="J857" s="178"/>
      <c r="K857" s="178"/>
      <c r="L857" s="178"/>
      <c r="M857" s="178"/>
      <c r="N857" s="178"/>
      <c r="O857" s="178"/>
      <c r="P857" s="178"/>
      <c r="Q857" s="178"/>
      <c r="R857" s="178"/>
      <c r="S857" s="178"/>
      <c r="T857" s="178"/>
      <c r="U857" s="178"/>
      <c r="V857" s="178"/>
      <c r="W857" s="178"/>
      <c r="X857" s="178"/>
      <c r="Y857" s="178"/>
      <c r="Z857" s="178"/>
      <c r="AA857" s="178"/>
      <c r="AB857" s="178"/>
      <c r="AC857" s="178"/>
      <c r="AD857" s="178"/>
      <c r="AE857" s="178"/>
      <c r="AF857" s="178"/>
      <c r="AG857" s="178"/>
      <c r="AH857" s="178"/>
      <c r="AI857" s="178"/>
      <c r="AJ857" s="178"/>
      <c r="AK857" s="178"/>
      <c r="AL857" s="178"/>
      <c r="AM857" s="178"/>
      <c r="AN857" s="178"/>
      <c r="AO857" s="178"/>
      <c r="AP857" s="178"/>
      <c r="AQ857" s="178"/>
      <c r="AR857" s="178"/>
      <c r="AS857" s="178"/>
      <c r="AT857" s="178"/>
      <c r="AU857" s="178"/>
      <c r="AV857" s="178"/>
      <c r="AW857" s="178"/>
      <c r="AX857" s="178"/>
      <c r="AY857" s="178"/>
      <c r="AZ857" s="178"/>
      <c r="BA857" s="178"/>
      <c r="BB857" s="178"/>
      <c r="BC857" s="178"/>
    </row>
    <row r="858" ht="15.75" customHeight="1">
      <c r="A858" s="178"/>
      <c r="B858" s="178"/>
      <c r="C858" s="178"/>
      <c r="D858" s="178"/>
      <c r="E858" s="178"/>
      <c r="F858" s="178"/>
      <c r="G858" s="178"/>
      <c r="H858" s="178"/>
      <c r="I858" s="178"/>
      <c r="J858" s="178"/>
      <c r="K858" s="178"/>
      <c r="L858" s="178"/>
      <c r="M858" s="178"/>
      <c r="N858" s="178"/>
      <c r="O858" s="178"/>
      <c r="P858" s="178"/>
      <c r="Q858" s="178"/>
      <c r="R858" s="178"/>
      <c r="S858" s="178"/>
      <c r="T858" s="178"/>
      <c r="U858" s="178"/>
      <c r="V858" s="178"/>
      <c r="W858" s="178"/>
      <c r="X858" s="178"/>
      <c r="Y858" s="178"/>
      <c r="Z858" s="178"/>
      <c r="AA858" s="178"/>
      <c r="AB858" s="178"/>
      <c r="AC858" s="178"/>
      <c r="AD858" s="178"/>
      <c r="AE858" s="178"/>
      <c r="AF858" s="178"/>
      <c r="AG858" s="178"/>
      <c r="AH858" s="178"/>
      <c r="AI858" s="178"/>
      <c r="AJ858" s="178"/>
      <c r="AK858" s="178"/>
      <c r="AL858" s="178"/>
      <c r="AM858" s="178"/>
      <c r="AN858" s="178"/>
      <c r="AO858" s="178"/>
      <c r="AP858" s="178"/>
      <c r="AQ858" s="178"/>
      <c r="AR858" s="178"/>
      <c r="AS858" s="178"/>
      <c r="AT858" s="178"/>
      <c r="AU858" s="178"/>
      <c r="AV858" s="178"/>
      <c r="AW858" s="178"/>
      <c r="AX858" s="178"/>
      <c r="AY858" s="178"/>
      <c r="AZ858" s="178"/>
      <c r="BA858" s="178"/>
      <c r="BB858" s="178"/>
      <c r="BC858" s="178"/>
    </row>
    <row r="859" ht="15.75" customHeight="1">
      <c r="A859" s="178"/>
      <c r="B859" s="178"/>
      <c r="C859" s="178"/>
      <c r="D859" s="178"/>
      <c r="E859" s="178"/>
      <c r="F859" s="178"/>
      <c r="G859" s="178"/>
      <c r="H859" s="178"/>
      <c r="I859" s="178"/>
      <c r="J859" s="178"/>
      <c r="K859" s="178"/>
      <c r="L859" s="178"/>
      <c r="M859" s="178"/>
      <c r="N859" s="178"/>
      <c r="O859" s="178"/>
      <c r="P859" s="178"/>
      <c r="Q859" s="178"/>
      <c r="R859" s="178"/>
      <c r="S859" s="178"/>
      <c r="T859" s="178"/>
      <c r="U859" s="178"/>
      <c r="V859" s="178"/>
      <c r="W859" s="178"/>
      <c r="X859" s="178"/>
      <c r="Y859" s="178"/>
      <c r="Z859" s="178"/>
      <c r="AA859" s="178"/>
      <c r="AB859" s="178"/>
      <c r="AC859" s="178"/>
      <c r="AD859" s="178"/>
      <c r="AE859" s="178"/>
      <c r="AF859" s="178"/>
      <c r="AG859" s="178"/>
      <c r="AH859" s="178"/>
      <c r="AI859" s="178"/>
      <c r="AJ859" s="178"/>
      <c r="AK859" s="178"/>
      <c r="AL859" s="178"/>
      <c r="AM859" s="178"/>
      <c r="AN859" s="178"/>
      <c r="AO859" s="178"/>
      <c r="AP859" s="178"/>
      <c r="AQ859" s="178"/>
      <c r="AR859" s="178"/>
      <c r="AS859" s="178"/>
      <c r="AT859" s="178"/>
      <c r="AU859" s="178"/>
      <c r="AV859" s="178"/>
      <c r="AW859" s="178"/>
      <c r="AX859" s="178"/>
      <c r="AY859" s="178"/>
      <c r="AZ859" s="178"/>
      <c r="BA859" s="178"/>
      <c r="BB859" s="178"/>
      <c r="BC859" s="178"/>
    </row>
    <row r="860" ht="15.75" customHeight="1">
      <c r="A860" s="178"/>
      <c r="B860" s="178"/>
      <c r="C860" s="178"/>
      <c r="D860" s="178"/>
      <c r="E860" s="178"/>
      <c r="F860" s="178"/>
      <c r="G860" s="178"/>
      <c r="H860" s="178"/>
      <c r="I860" s="178"/>
      <c r="J860" s="178"/>
      <c r="K860" s="178"/>
      <c r="L860" s="178"/>
      <c r="M860" s="178"/>
      <c r="N860" s="178"/>
      <c r="O860" s="178"/>
      <c r="P860" s="178"/>
      <c r="Q860" s="178"/>
      <c r="R860" s="178"/>
      <c r="S860" s="178"/>
      <c r="T860" s="178"/>
      <c r="U860" s="178"/>
      <c r="V860" s="178"/>
      <c r="W860" s="178"/>
      <c r="X860" s="178"/>
      <c r="Y860" s="178"/>
      <c r="Z860" s="178"/>
      <c r="AA860" s="178"/>
      <c r="AB860" s="178"/>
      <c r="AC860" s="178"/>
      <c r="AD860" s="178"/>
      <c r="AE860" s="178"/>
      <c r="AF860" s="178"/>
      <c r="AG860" s="178"/>
      <c r="AH860" s="178"/>
      <c r="AI860" s="178"/>
      <c r="AJ860" s="178"/>
      <c r="AK860" s="178"/>
      <c r="AL860" s="178"/>
      <c r="AM860" s="178"/>
      <c r="AN860" s="178"/>
      <c r="AO860" s="178"/>
      <c r="AP860" s="178"/>
      <c r="AQ860" s="178"/>
      <c r="AR860" s="178"/>
      <c r="AS860" s="178"/>
      <c r="AT860" s="178"/>
      <c r="AU860" s="178"/>
      <c r="AV860" s="178"/>
      <c r="AW860" s="178"/>
      <c r="AX860" s="178"/>
      <c r="AY860" s="178"/>
      <c r="AZ860" s="178"/>
      <c r="BA860" s="178"/>
      <c r="BB860" s="178"/>
      <c r="BC860" s="178"/>
    </row>
    <row r="861" ht="15.75" customHeight="1">
      <c r="A861" s="178"/>
      <c r="B861" s="178"/>
      <c r="C861" s="178"/>
      <c r="D861" s="178"/>
      <c r="E861" s="178"/>
      <c r="F861" s="178"/>
      <c r="G861" s="178"/>
      <c r="H861" s="178"/>
      <c r="I861" s="178"/>
      <c r="J861" s="178"/>
      <c r="K861" s="178"/>
      <c r="L861" s="178"/>
      <c r="M861" s="178"/>
      <c r="N861" s="178"/>
      <c r="O861" s="178"/>
      <c r="P861" s="178"/>
      <c r="Q861" s="178"/>
      <c r="R861" s="178"/>
      <c r="S861" s="178"/>
      <c r="T861" s="178"/>
      <c r="U861" s="178"/>
      <c r="V861" s="178"/>
      <c r="W861" s="178"/>
      <c r="X861" s="178"/>
      <c r="Y861" s="178"/>
      <c r="Z861" s="178"/>
      <c r="AA861" s="178"/>
      <c r="AB861" s="178"/>
      <c r="AC861" s="178"/>
      <c r="AD861" s="178"/>
      <c r="AE861" s="178"/>
      <c r="AF861" s="178"/>
      <c r="AG861" s="178"/>
      <c r="AH861" s="178"/>
      <c r="AI861" s="178"/>
      <c r="AJ861" s="178"/>
      <c r="AK861" s="178"/>
      <c r="AL861" s="178"/>
      <c r="AM861" s="178"/>
      <c r="AN861" s="178"/>
      <c r="AO861" s="178"/>
      <c r="AP861" s="178"/>
      <c r="AQ861" s="178"/>
      <c r="AR861" s="178"/>
      <c r="AS861" s="178"/>
      <c r="AT861" s="178"/>
      <c r="AU861" s="178"/>
      <c r="AV861" s="178"/>
      <c r="AW861" s="178"/>
      <c r="AX861" s="178"/>
      <c r="AY861" s="178"/>
      <c r="AZ861" s="178"/>
      <c r="BA861" s="178"/>
      <c r="BB861" s="178"/>
      <c r="BC861" s="178"/>
    </row>
    <row r="862" ht="15.75" customHeight="1">
      <c r="A862" s="178"/>
      <c r="B862" s="178"/>
      <c r="C862" s="178"/>
      <c r="D862" s="178"/>
      <c r="E862" s="178"/>
      <c r="F862" s="178"/>
      <c r="G862" s="178"/>
      <c r="H862" s="178"/>
      <c r="I862" s="178"/>
      <c r="J862" s="178"/>
      <c r="K862" s="178"/>
      <c r="L862" s="178"/>
      <c r="M862" s="178"/>
      <c r="N862" s="178"/>
      <c r="O862" s="178"/>
      <c r="P862" s="178"/>
      <c r="Q862" s="178"/>
      <c r="R862" s="178"/>
      <c r="S862" s="178"/>
      <c r="T862" s="178"/>
      <c r="U862" s="178"/>
      <c r="V862" s="178"/>
      <c r="W862" s="178"/>
      <c r="X862" s="178"/>
      <c r="Y862" s="178"/>
      <c r="Z862" s="178"/>
      <c r="AA862" s="178"/>
      <c r="AB862" s="178"/>
      <c r="AC862" s="178"/>
      <c r="AD862" s="178"/>
      <c r="AE862" s="178"/>
      <c r="AF862" s="178"/>
      <c r="AG862" s="178"/>
      <c r="AH862" s="178"/>
      <c r="AI862" s="178"/>
      <c r="AJ862" s="178"/>
      <c r="AK862" s="178"/>
      <c r="AL862" s="178"/>
      <c r="AM862" s="178"/>
      <c r="AN862" s="178"/>
      <c r="AO862" s="178"/>
      <c r="AP862" s="178"/>
      <c r="AQ862" s="178"/>
      <c r="AR862" s="178"/>
      <c r="AS862" s="178"/>
      <c r="AT862" s="178"/>
      <c r="AU862" s="178"/>
      <c r="AV862" s="178"/>
      <c r="AW862" s="178"/>
      <c r="AX862" s="178"/>
      <c r="AY862" s="178"/>
      <c r="AZ862" s="178"/>
      <c r="BA862" s="178"/>
      <c r="BB862" s="178"/>
      <c r="BC862" s="178"/>
    </row>
    <row r="863" ht="15.75" customHeight="1">
      <c r="A863" s="178"/>
      <c r="B863" s="178"/>
      <c r="C863" s="178"/>
      <c r="D863" s="178"/>
      <c r="E863" s="178"/>
      <c r="F863" s="178"/>
      <c r="G863" s="178"/>
      <c r="H863" s="178"/>
      <c r="I863" s="178"/>
      <c r="J863" s="178"/>
      <c r="K863" s="178"/>
      <c r="L863" s="178"/>
      <c r="M863" s="178"/>
      <c r="N863" s="178"/>
      <c r="O863" s="178"/>
      <c r="P863" s="178"/>
      <c r="Q863" s="178"/>
      <c r="R863" s="178"/>
      <c r="S863" s="178"/>
      <c r="T863" s="178"/>
      <c r="U863" s="178"/>
      <c r="V863" s="178"/>
      <c r="W863" s="178"/>
      <c r="X863" s="178"/>
      <c r="Y863" s="178"/>
      <c r="Z863" s="178"/>
      <c r="AA863" s="178"/>
      <c r="AB863" s="178"/>
      <c r="AC863" s="178"/>
      <c r="AD863" s="178"/>
      <c r="AE863" s="178"/>
      <c r="AF863" s="178"/>
      <c r="AG863" s="178"/>
      <c r="AH863" s="178"/>
      <c r="AI863" s="178"/>
      <c r="AJ863" s="178"/>
      <c r="AK863" s="178"/>
      <c r="AL863" s="178"/>
      <c r="AM863" s="178"/>
      <c r="AN863" s="178"/>
      <c r="AO863" s="178"/>
      <c r="AP863" s="178"/>
      <c r="AQ863" s="178"/>
      <c r="AR863" s="178"/>
      <c r="AS863" s="178"/>
      <c r="AT863" s="178"/>
      <c r="AU863" s="178"/>
      <c r="AV863" s="178"/>
      <c r="AW863" s="178"/>
      <c r="AX863" s="178"/>
      <c r="AY863" s="178"/>
      <c r="AZ863" s="178"/>
      <c r="BA863" s="178"/>
      <c r="BB863" s="178"/>
      <c r="BC863" s="178"/>
    </row>
    <row r="864" ht="15.75" customHeight="1">
      <c r="A864" s="178"/>
      <c r="B864" s="178"/>
      <c r="C864" s="178"/>
      <c r="D864" s="178"/>
      <c r="E864" s="178"/>
      <c r="F864" s="178"/>
      <c r="G864" s="178"/>
      <c r="H864" s="178"/>
      <c r="I864" s="178"/>
      <c r="J864" s="178"/>
      <c r="K864" s="178"/>
      <c r="L864" s="178"/>
      <c r="M864" s="178"/>
      <c r="N864" s="178"/>
      <c r="O864" s="178"/>
      <c r="P864" s="178"/>
      <c r="Q864" s="178"/>
      <c r="R864" s="178"/>
      <c r="S864" s="178"/>
      <c r="T864" s="178"/>
      <c r="U864" s="178"/>
      <c r="V864" s="178"/>
      <c r="W864" s="178"/>
      <c r="X864" s="178"/>
      <c r="Y864" s="178"/>
      <c r="Z864" s="178"/>
      <c r="AA864" s="178"/>
      <c r="AB864" s="178"/>
      <c r="AC864" s="178"/>
      <c r="AD864" s="178"/>
      <c r="AE864" s="178"/>
      <c r="AF864" s="178"/>
      <c r="AG864" s="178"/>
      <c r="AH864" s="178"/>
      <c r="AI864" s="178"/>
      <c r="AJ864" s="178"/>
      <c r="AK864" s="178"/>
      <c r="AL864" s="178"/>
      <c r="AM864" s="178"/>
      <c r="AN864" s="178"/>
      <c r="AO864" s="178"/>
      <c r="AP864" s="178"/>
      <c r="AQ864" s="178"/>
      <c r="AR864" s="178"/>
      <c r="AS864" s="178"/>
      <c r="AT864" s="178"/>
      <c r="AU864" s="178"/>
      <c r="AV864" s="178"/>
      <c r="AW864" s="178"/>
      <c r="AX864" s="178"/>
      <c r="AY864" s="178"/>
      <c r="AZ864" s="178"/>
      <c r="BA864" s="178"/>
      <c r="BB864" s="178"/>
      <c r="BC864" s="178"/>
    </row>
    <row r="865" ht="15.75" customHeight="1">
      <c r="A865" s="178"/>
      <c r="B865" s="178"/>
      <c r="C865" s="178"/>
      <c r="D865" s="178"/>
      <c r="E865" s="178"/>
      <c r="F865" s="178"/>
      <c r="G865" s="178"/>
      <c r="H865" s="178"/>
      <c r="I865" s="178"/>
      <c r="J865" s="178"/>
      <c r="K865" s="178"/>
      <c r="L865" s="178"/>
      <c r="M865" s="178"/>
      <c r="N865" s="178"/>
      <c r="O865" s="178"/>
      <c r="P865" s="178"/>
      <c r="Q865" s="178"/>
      <c r="R865" s="178"/>
      <c r="S865" s="178"/>
      <c r="T865" s="178"/>
      <c r="U865" s="178"/>
      <c r="V865" s="178"/>
      <c r="W865" s="178"/>
      <c r="X865" s="178"/>
      <c r="Y865" s="178"/>
      <c r="Z865" s="178"/>
      <c r="AA865" s="178"/>
      <c r="AB865" s="178"/>
      <c r="AC865" s="178"/>
      <c r="AD865" s="178"/>
      <c r="AE865" s="178"/>
      <c r="AF865" s="178"/>
      <c r="AG865" s="178"/>
      <c r="AH865" s="178"/>
      <c r="AI865" s="178"/>
      <c r="AJ865" s="178"/>
      <c r="AK865" s="178"/>
      <c r="AL865" s="178"/>
      <c r="AM865" s="178"/>
      <c r="AN865" s="178"/>
      <c r="AO865" s="178"/>
      <c r="AP865" s="178"/>
      <c r="AQ865" s="178"/>
      <c r="AR865" s="178"/>
      <c r="AS865" s="178"/>
      <c r="AT865" s="178"/>
      <c r="AU865" s="178"/>
      <c r="AV865" s="178"/>
      <c r="AW865" s="178"/>
      <c r="AX865" s="178"/>
      <c r="AY865" s="178"/>
      <c r="AZ865" s="178"/>
      <c r="BA865" s="178"/>
      <c r="BB865" s="178"/>
      <c r="BC865" s="178"/>
    </row>
    <row r="866" ht="15.75" customHeight="1">
      <c r="A866" s="178"/>
      <c r="B866" s="178"/>
      <c r="C866" s="178"/>
      <c r="D866" s="178"/>
      <c r="E866" s="178"/>
      <c r="F866" s="178"/>
      <c r="G866" s="178"/>
      <c r="H866" s="178"/>
      <c r="I866" s="178"/>
      <c r="J866" s="178"/>
      <c r="K866" s="178"/>
      <c r="L866" s="178"/>
      <c r="M866" s="178"/>
      <c r="N866" s="178"/>
      <c r="O866" s="178"/>
      <c r="P866" s="178"/>
      <c r="Q866" s="178"/>
      <c r="R866" s="178"/>
      <c r="S866" s="178"/>
      <c r="T866" s="178"/>
      <c r="U866" s="178"/>
      <c r="V866" s="178"/>
      <c r="W866" s="178"/>
      <c r="X866" s="178"/>
      <c r="Y866" s="178"/>
      <c r="Z866" s="178"/>
      <c r="AA866" s="178"/>
      <c r="AB866" s="178"/>
      <c r="AC866" s="178"/>
      <c r="AD866" s="178"/>
      <c r="AE866" s="178"/>
      <c r="AF866" s="178"/>
      <c r="AG866" s="178"/>
      <c r="AH866" s="178"/>
      <c r="AI866" s="178"/>
      <c r="AJ866" s="178"/>
      <c r="AK866" s="178"/>
      <c r="AL866" s="178"/>
      <c r="AM866" s="178"/>
      <c r="AN866" s="178"/>
      <c r="AO866" s="178"/>
      <c r="AP866" s="178"/>
      <c r="AQ866" s="178"/>
      <c r="AR866" s="178"/>
      <c r="AS866" s="178"/>
      <c r="AT866" s="178"/>
      <c r="AU866" s="178"/>
      <c r="AV866" s="178"/>
      <c r="AW866" s="178"/>
      <c r="AX866" s="178"/>
      <c r="AY866" s="178"/>
      <c r="AZ866" s="178"/>
      <c r="BA866" s="178"/>
      <c r="BB866" s="178"/>
      <c r="BC866" s="178"/>
    </row>
    <row r="867" ht="15.75" customHeight="1">
      <c r="A867" s="178"/>
      <c r="B867" s="178"/>
      <c r="C867" s="178"/>
      <c r="D867" s="178"/>
      <c r="E867" s="178"/>
      <c r="F867" s="178"/>
      <c r="G867" s="178"/>
      <c r="H867" s="178"/>
      <c r="I867" s="178"/>
      <c r="J867" s="178"/>
      <c r="K867" s="178"/>
      <c r="L867" s="178"/>
      <c r="M867" s="178"/>
      <c r="N867" s="178"/>
      <c r="O867" s="178"/>
      <c r="P867" s="178"/>
      <c r="Q867" s="178"/>
      <c r="R867" s="178"/>
      <c r="S867" s="178"/>
      <c r="T867" s="178"/>
      <c r="U867" s="178"/>
      <c r="V867" s="178"/>
      <c r="W867" s="178"/>
      <c r="X867" s="178"/>
      <c r="Y867" s="178"/>
      <c r="Z867" s="178"/>
      <c r="AA867" s="178"/>
      <c r="AB867" s="178"/>
      <c r="AC867" s="178"/>
      <c r="AD867" s="178"/>
      <c r="AE867" s="178"/>
      <c r="AF867" s="178"/>
      <c r="AG867" s="178"/>
      <c r="AH867" s="178"/>
      <c r="AI867" s="178"/>
      <c r="AJ867" s="178"/>
      <c r="AK867" s="178"/>
      <c r="AL867" s="178"/>
      <c r="AM867" s="178"/>
      <c r="AN867" s="178"/>
      <c r="AO867" s="178"/>
      <c r="AP867" s="178"/>
      <c r="AQ867" s="178"/>
      <c r="AR867" s="178"/>
      <c r="AS867" s="178"/>
      <c r="AT867" s="178"/>
      <c r="AU867" s="178"/>
      <c r="AV867" s="178"/>
      <c r="AW867" s="178"/>
      <c r="AX867" s="178"/>
      <c r="AY867" s="178"/>
      <c r="AZ867" s="178"/>
      <c r="BA867" s="178"/>
      <c r="BB867" s="178"/>
      <c r="BC867" s="178"/>
    </row>
    <row r="868" ht="15.75" customHeight="1">
      <c r="A868" s="178"/>
      <c r="B868" s="178"/>
      <c r="C868" s="178"/>
      <c r="D868" s="178"/>
      <c r="E868" s="178"/>
      <c r="F868" s="178"/>
      <c r="G868" s="178"/>
      <c r="H868" s="178"/>
      <c r="I868" s="178"/>
      <c r="J868" s="178"/>
      <c r="K868" s="178"/>
      <c r="L868" s="178"/>
      <c r="M868" s="178"/>
      <c r="N868" s="178"/>
      <c r="O868" s="178"/>
      <c r="P868" s="178"/>
      <c r="Q868" s="178"/>
      <c r="R868" s="178"/>
      <c r="S868" s="178"/>
      <c r="T868" s="178"/>
      <c r="U868" s="178"/>
      <c r="V868" s="178"/>
      <c r="W868" s="178"/>
      <c r="X868" s="178"/>
      <c r="Y868" s="178"/>
      <c r="Z868" s="178"/>
      <c r="AA868" s="178"/>
      <c r="AB868" s="178"/>
      <c r="AC868" s="178"/>
      <c r="AD868" s="178"/>
      <c r="AE868" s="178"/>
      <c r="AF868" s="178"/>
      <c r="AG868" s="178"/>
      <c r="AH868" s="178"/>
      <c r="AI868" s="178"/>
      <c r="AJ868" s="178"/>
      <c r="AK868" s="178"/>
      <c r="AL868" s="178"/>
      <c r="AM868" s="178"/>
      <c r="AN868" s="178"/>
      <c r="AO868" s="178"/>
      <c r="AP868" s="178"/>
      <c r="AQ868" s="178"/>
      <c r="AR868" s="178"/>
      <c r="AS868" s="178"/>
      <c r="AT868" s="178"/>
      <c r="AU868" s="178"/>
      <c r="AV868" s="178"/>
      <c r="AW868" s="178"/>
      <c r="AX868" s="178"/>
      <c r="AY868" s="178"/>
      <c r="AZ868" s="178"/>
      <c r="BA868" s="178"/>
      <c r="BB868" s="178"/>
      <c r="BC868" s="178"/>
    </row>
    <row r="869" ht="15.75" customHeight="1">
      <c r="A869" s="178"/>
      <c r="B869" s="178"/>
      <c r="C869" s="178"/>
      <c r="D869" s="178"/>
      <c r="E869" s="178"/>
      <c r="F869" s="178"/>
      <c r="G869" s="178"/>
      <c r="H869" s="178"/>
      <c r="I869" s="178"/>
      <c r="J869" s="178"/>
      <c r="K869" s="178"/>
      <c r="L869" s="178"/>
      <c r="M869" s="178"/>
      <c r="N869" s="178"/>
      <c r="O869" s="178"/>
      <c r="P869" s="178"/>
      <c r="Q869" s="178"/>
      <c r="R869" s="178"/>
      <c r="S869" s="178"/>
      <c r="T869" s="178"/>
      <c r="U869" s="178"/>
      <c r="V869" s="178"/>
      <c r="W869" s="178"/>
      <c r="X869" s="178"/>
      <c r="Y869" s="178"/>
      <c r="Z869" s="178"/>
      <c r="AA869" s="178"/>
      <c r="AB869" s="178"/>
      <c r="AC869" s="178"/>
      <c r="AD869" s="178"/>
      <c r="AE869" s="178"/>
      <c r="AF869" s="178"/>
      <c r="AG869" s="178"/>
      <c r="AH869" s="178"/>
      <c r="AI869" s="178"/>
      <c r="AJ869" s="178"/>
      <c r="AK869" s="178"/>
      <c r="AL869" s="178"/>
      <c r="AM869" s="178"/>
      <c r="AN869" s="178"/>
      <c r="AO869" s="178"/>
      <c r="AP869" s="178"/>
      <c r="AQ869" s="178"/>
      <c r="AR869" s="178"/>
      <c r="AS869" s="178"/>
      <c r="AT869" s="178"/>
      <c r="AU869" s="178"/>
      <c r="AV869" s="178"/>
      <c r="AW869" s="178"/>
      <c r="AX869" s="178"/>
      <c r="AY869" s="178"/>
      <c r="AZ869" s="178"/>
      <c r="BA869" s="178"/>
      <c r="BB869" s="178"/>
      <c r="BC869" s="178"/>
    </row>
    <row r="870" ht="15.75" customHeight="1">
      <c r="A870" s="178"/>
      <c r="B870" s="178"/>
      <c r="C870" s="178"/>
      <c r="D870" s="178"/>
      <c r="E870" s="178"/>
      <c r="F870" s="178"/>
      <c r="G870" s="178"/>
      <c r="H870" s="178"/>
      <c r="I870" s="178"/>
      <c r="J870" s="178"/>
      <c r="K870" s="178"/>
      <c r="L870" s="178"/>
      <c r="M870" s="178"/>
      <c r="N870" s="178"/>
      <c r="O870" s="178"/>
      <c r="P870" s="178"/>
      <c r="Q870" s="178"/>
      <c r="R870" s="178"/>
      <c r="S870" s="178"/>
      <c r="T870" s="178"/>
      <c r="U870" s="178"/>
      <c r="V870" s="178"/>
      <c r="W870" s="178"/>
      <c r="X870" s="178"/>
      <c r="Y870" s="178"/>
      <c r="Z870" s="178"/>
      <c r="AA870" s="178"/>
      <c r="AB870" s="178"/>
      <c r="AC870" s="178"/>
      <c r="AD870" s="178"/>
      <c r="AE870" s="178"/>
      <c r="AF870" s="178"/>
      <c r="AG870" s="178"/>
      <c r="AH870" s="178"/>
      <c r="AI870" s="178"/>
      <c r="AJ870" s="178"/>
      <c r="AK870" s="178"/>
      <c r="AL870" s="178"/>
      <c r="AM870" s="178"/>
      <c r="AN870" s="178"/>
      <c r="AO870" s="178"/>
      <c r="AP870" s="178"/>
      <c r="AQ870" s="178"/>
      <c r="AR870" s="178"/>
      <c r="AS870" s="178"/>
      <c r="AT870" s="178"/>
      <c r="AU870" s="178"/>
      <c r="AV870" s="178"/>
      <c r="AW870" s="178"/>
      <c r="AX870" s="178"/>
      <c r="AY870" s="178"/>
      <c r="AZ870" s="178"/>
      <c r="BA870" s="178"/>
      <c r="BB870" s="178"/>
      <c r="BC870" s="178"/>
    </row>
    <row r="871" ht="15.75" customHeight="1">
      <c r="A871" s="178"/>
      <c r="B871" s="178"/>
      <c r="C871" s="178"/>
      <c r="D871" s="178"/>
      <c r="E871" s="178"/>
      <c r="F871" s="178"/>
      <c r="G871" s="178"/>
      <c r="H871" s="178"/>
      <c r="I871" s="178"/>
      <c r="J871" s="178"/>
      <c r="K871" s="178"/>
      <c r="L871" s="178"/>
      <c r="M871" s="178"/>
      <c r="N871" s="178"/>
      <c r="O871" s="178"/>
      <c r="P871" s="178"/>
      <c r="Q871" s="178"/>
      <c r="R871" s="178"/>
      <c r="S871" s="178"/>
      <c r="T871" s="178"/>
      <c r="U871" s="178"/>
      <c r="V871" s="178"/>
      <c r="W871" s="178"/>
      <c r="X871" s="178"/>
      <c r="Y871" s="178"/>
      <c r="Z871" s="178"/>
      <c r="AA871" s="178"/>
      <c r="AB871" s="178"/>
      <c r="AC871" s="178"/>
      <c r="AD871" s="178"/>
      <c r="AE871" s="178"/>
      <c r="AF871" s="178"/>
      <c r="AG871" s="178"/>
      <c r="AH871" s="178"/>
      <c r="AI871" s="178"/>
      <c r="AJ871" s="178"/>
      <c r="AK871" s="178"/>
      <c r="AL871" s="178"/>
      <c r="AM871" s="178"/>
      <c r="AN871" s="178"/>
      <c r="AO871" s="178"/>
      <c r="AP871" s="178"/>
      <c r="AQ871" s="178"/>
      <c r="AR871" s="178"/>
      <c r="AS871" s="178"/>
      <c r="AT871" s="178"/>
      <c r="AU871" s="178"/>
      <c r="AV871" s="178"/>
      <c r="AW871" s="178"/>
      <c r="AX871" s="178"/>
      <c r="AY871" s="178"/>
      <c r="AZ871" s="178"/>
      <c r="BA871" s="178"/>
      <c r="BB871" s="178"/>
      <c r="BC871" s="178"/>
    </row>
    <row r="872" ht="15.75" customHeight="1">
      <c r="A872" s="178"/>
      <c r="B872" s="178"/>
      <c r="C872" s="178"/>
      <c r="D872" s="178"/>
      <c r="E872" s="178"/>
      <c r="F872" s="178"/>
      <c r="G872" s="178"/>
      <c r="H872" s="178"/>
      <c r="I872" s="178"/>
      <c r="J872" s="178"/>
      <c r="K872" s="178"/>
      <c r="L872" s="178"/>
      <c r="M872" s="178"/>
      <c r="N872" s="178"/>
      <c r="O872" s="178"/>
      <c r="P872" s="178"/>
      <c r="Q872" s="178"/>
      <c r="R872" s="178"/>
      <c r="S872" s="178"/>
      <c r="T872" s="178"/>
      <c r="U872" s="178"/>
      <c r="V872" s="178"/>
      <c r="W872" s="178"/>
      <c r="X872" s="178"/>
      <c r="Y872" s="178"/>
      <c r="Z872" s="178"/>
      <c r="AA872" s="178"/>
      <c r="AB872" s="178"/>
      <c r="AC872" s="178"/>
      <c r="AD872" s="178"/>
      <c r="AE872" s="178"/>
      <c r="AF872" s="178"/>
      <c r="AG872" s="178"/>
      <c r="AH872" s="178"/>
      <c r="AI872" s="178"/>
      <c r="AJ872" s="178"/>
      <c r="AK872" s="178"/>
      <c r="AL872" s="178"/>
      <c r="AM872" s="178"/>
      <c r="AN872" s="178"/>
      <c r="AO872" s="178"/>
      <c r="AP872" s="178"/>
      <c r="AQ872" s="178"/>
      <c r="AR872" s="178"/>
      <c r="AS872" s="178"/>
      <c r="AT872" s="178"/>
      <c r="AU872" s="178"/>
      <c r="AV872" s="178"/>
      <c r="AW872" s="178"/>
      <c r="AX872" s="178"/>
      <c r="AY872" s="178"/>
      <c r="AZ872" s="178"/>
      <c r="BA872" s="178"/>
      <c r="BB872" s="178"/>
      <c r="BC872" s="178"/>
    </row>
    <row r="873" ht="15.75" customHeight="1">
      <c r="A873" s="178"/>
      <c r="B873" s="178"/>
      <c r="C873" s="178"/>
      <c r="D873" s="178"/>
      <c r="E873" s="178"/>
      <c r="F873" s="178"/>
      <c r="G873" s="178"/>
      <c r="H873" s="178"/>
      <c r="I873" s="178"/>
      <c r="J873" s="178"/>
      <c r="K873" s="178"/>
      <c r="L873" s="178"/>
      <c r="M873" s="178"/>
      <c r="N873" s="178"/>
      <c r="O873" s="178"/>
      <c r="P873" s="178"/>
      <c r="Q873" s="178"/>
      <c r="R873" s="178"/>
      <c r="S873" s="178"/>
      <c r="T873" s="178"/>
      <c r="U873" s="178"/>
      <c r="V873" s="178"/>
      <c r="W873" s="178"/>
      <c r="X873" s="178"/>
      <c r="Y873" s="178"/>
      <c r="Z873" s="178"/>
      <c r="AA873" s="178"/>
      <c r="AB873" s="178"/>
      <c r="AC873" s="178"/>
      <c r="AD873" s="178"/>
      <c r="AE873" s="178"/>
      <c r="AF873" s="178"/>
      <c r="AG873" s="178"/>
      <c r="AH873" s="178"/>
      <c r="AI873" s="178"/>
      <c r="AJ873" s="178"/>
      <c r="AK873" s="178"/>
      <c r="AL873" s="178"/>
      <c r="AM873" s="178"/>
      <c r="AN873" s="178"/>
      <c r="AO873" s="178"/>
      <c r="AP873" s="178"/>
      <c r="AQ873" s="178"/>
      <c r="AR873" s="178"/>
      <c r="AS873" s="178"/>
      <c r="AT873" s="178"/>
      <c r="AU873" s="178"/>
      <c r="AV873" s="178"/>
      <c r="AW873" s="178"/>
      <c r="AX873" s="178"/>
      <c r="AY873" s="178"/>
      <c r="AZ873" s="178"/>
      <c r="BA873" s="178"/>
      <c r="BB873" s="178"/>
      <c r="BC873" s="178"/>
    </row>
    <row r="874" ht="15.75" customHeight="1">
      <c r="A874" s="178"/>
      <c r="B874" s="178"/>
      <c r="C874" s="178"/>
      <c r="D874" s="178"/>
      <c r="E874" s="178"/>
      <c r="F874" s="178"/>
      <c r="G874" s="178"/>
      <c r="H874" s="178"/>
      <c r="I874" s="178"/>
      <c r="J874" s="178"/>
      <c r="K874" s="178"/>
      <c r="L874" s="178"/>
      <c r="M874" s="178"/>
      <c r="N874" s="178"/>
      <c r="O874" s="178"/>
      <c r="P874" s="178"/>
      <c r="Q874" s="178"/>
      <c r="R874" s="178"/>
      <c r="S874" s="178"/>
      <c r="T874" s="178"/>
      <c r="U874" s="178"/>
      <c r="V874" s="178"/>
      <c r="W874" s="178"/>
      <c r="X874" s="178"/>
      <c r="Y874" s="178"/>
      <c r="Z874" s="178"/>
      <c r="AA874" s="178"/>
      <c r="AB874" s="178"/>
      <c r="AC874" s="178"/>
      <c r="AD874" s="178"/>
      <c r="AE874" s="178"/>
      <c r="AF874" s="178"/>
      <c r="AG874" s="178"/>
      <c r="AH874" s="178"/>
      <c r="AI874" s="178"/>
      <c r="AJ874" s="178"/>
      <c r="AK874" s="178"/>
      <c r="AL874" s="178"/>
      <c r="AM874" s="178"/>
      <c r="AN874" s="178"/>
      <c r="AO874" s="178"/>
      <c r="AP874" s="178"/>
      <c r="AQ874" s="178"/>
      <c r="AR874" s="178"/>
      <c r="AS874" s="178"/>
      <c r="AT874" s="178"/>
      <c r="AU874" s="178"/>
      <c r="AV874" s="178"/>
      <c r="AW874" s="178"/>
      <c r="AX874" s="178"/>
      <c r="AY874" s="178"/>
      <c r="AZ874" s="178"/>
      <c r="BA874" s="178"/>
      <c r="BB874" s="178"/>
      <c r="BC874" s="178"/>
    </row>
    <row r="875" ht="15.75" customHeight="1">
      <c r="A875" s="178"/>
      <c r="B875" s="178"/>
      <c r="C875" s="178"/>
      <c r="D875" s="178"/>
      <c r="E875" s="178"/>
      <c r="F875" s="178"/>
      <c r="G875" s="178"/>
      <c r="H875" s="178"/>
      <c r="I875" s="178"/>
      <c r="J875" s="178"/>
      <c r="K875" s="178"/>
      <c r="L875" s="178"/>
      <c r="M875" s="178"/>
      <c r="N875" s="178"/>
      <c r="O875" s="178"/>
      <c r="P875" s="178"/>
      <c r="Q875" s="178"/>
      <c r="R875" s="178"/>
      <c r="S875" s="178"/>
      <c r="T875" s="178"/>
      <c r="U875" s="178"/>
      <c r="V875" s="178"/>
      <c r="W875" s="178"/>
      <c r="X875" s="178"/>
      <c r="Y875" s="178"/>
      <c r="Z875" s="178"/>
      <c r="AA875" s="178"/>
      <c r="AB875" s="178"/>
      <c r="AC875" s="178"/>
      <c r="AD875" s="178"/>
      <c r="AE875" s="178"/>
      <c r="AF875" s="178"/>
      <c r="AG875" s="178"/>
      <c r="AH875" s="178"/>
      <c r="AI875" s="178"/>
      <c r="AJ875" s="178"/>
      <c r="AK875" s="178"/>
      <c r="AL875" s="178"/>
      <c r="AM875" s="178"/>
      <c r="AN875" s="178"/>
      <c r="AO875" s="178"/>
      <c r="AP875" s="178"/>
      <c r="AQ875" s="178"/>
      <c r="AR875" s="178"/>
      <c r="AS875" s="178"/>
      <c r="AT875" s="178"/>
      <c r="AU875" s="178"/>
      <c r="AV875" s="178"/>
      <c r="AW875" s="178"/>
      <c r="AX875" s="178"/>
      <c r="AY875" s="178"/>
      <c r="AZ875" s="178"/>
      <c r="BA875" s="178"/>
      <c r="BB875" s="178"/>
      <c r="BC875" s="178"/>
    </row>
    <row r="876" ht="15.75" customHeight="1">
      <c r="A876" s="178"/>
      <c r="B876" s="178"/>
      <c r="C876" s="178"/>
      <c r="D876" s="178"/>
      <c r="E876" s="178"/>
      <c r="F876" s="178"/>
      <c r="G876" s="178"/>
      <c r="H876" s="178"/>
      <c r="I876" s="178"/>
      <c r="J876" s="178"/>
      <c r="K876" s="178"/>
      <c r="L876" s="178"/>
      <c r="M876" s="178"/>
      <c r="N876" s="178"/>
      <c r="O876" s="178"/>
      <c r="P876" s="178"/>
      <c r="Q876" s="178"/>
      <c r="R876" s="178"/>
      <c r="S876" s="178"/>
      <c r="T876" s="178"/>
      <c r="U876" s="178"/>
      <c r="V876" s="178"/>
      <c r="W876" s="178"/>
      <c r="X876" s="178"/>
      <c r="Y876" s="178"/>
      <c r="Z876" s="178"/>
      <c r="AA876" s="178"/>
      <c r="AB876" s="178"/>
      <c r="AC876" s="178"/>
      <c r="AD876" s="178"/>
      <c r="AE876" s="178"/>
      <c r="AF876" s="178"/>
      <c r="AG876" s="178"/>
      <c r="AH876" s="178"/>
      <c r="AI876" s="178"/>
      <c r="AJ876" s="178"/>
      <c r="AK876" s="178"/>
      <c r="AL876" s="178"/>
      <c r="AM876" s="178"/>
      <c r="AN876" s="178"/>
      <c r="AO876" s="178"/>
      <c r="AP876" s="178"/>
      <c r="AQ876" s="178"/>
      <c r="AR876" s="178"/>
      <c r="AS876" s="178"/>
      <c r="AT876" s="178"/>
      <c r="AU876" s="178"/>
      <c r="AV876" s="178"/>
      <c r="AW876" s="178"/>
      <c r="AX876" s="178"/>
      <c r="AY876" s="178"/>
      <c r="AZ876" s="178"/>
      <c r="BA876" s="178"/>
      <c r="BB876" s="178"/>
      <c r="BC876" s="178"/>
    </row>
    <row r="877" ht="15.75" customHeight="1">
      <c r="A877" s="178"/>
      <c r="B877" s="178"/>
      <c r="C877" s="178"/>
      <c r="D877" s="178"/>
      <c r="E877" s="178"/>
      <c r="F877" s="178"/>
      <c r="G877" s="178"/>
      <c r="H877" s="178"/>
      <c r="I877" s="178"/>
      <c r="J877" s="178"/>
      <c r="K877" s="178"/>
      <c r="L877" s="178"/>
      <c r="M877" s="178"/>
      <c r="N877" s="178"/>
      <c r="O877" s="178"/>
      <c r="P877" s="178"/>
      <c r="Q877" s="178"/>
      <c r="R877" s="178"/>
      <c r="S877" s="178"/>
      <c r="T877" s="178"/>
      <c r="U877" s="178"/>
      <c r="V877" s="178"/>
      <c r="W877" s="178"/>
      <c r="X877" s="178"/>
      <c r="Y877" s="178"/>
      <c r="Z877" s="178"/>
      <c r="AA877" s="178"/>
      <c r="AB877" s="178"/>
      <c r="AC877" s="178"/>
      <c r="AD877" s="178"/>
      <c r="AE877" s="178"/>
      <c r="AF877" s="178"/>
      <c r="AG877" s="178"/>
      <c r="AH877" s="178"/>
      <c r="AI877" s="178"/>
      <c r="AJ877" s="178"/>
      <c r="AK877" s="178"/>
      <c r="AL877" s="178"/>
      <c r="AM877" s="178"/>
      <c r="AN877" s="178"/>
      <c r="AO877" s="178"/>
      <c r="AP877" s="178"/>
      <c r="AQ877" s="178"/>
      <c r="AR877" s="178"/>
      <c r="AS877" s="178"/>
      <c r="AT877" s="178"/>
      <c r="AU877" s="178"/>
      <c r="AV877" s="178"/>
      <c r="AW877" s="178"/>
      <c r="AX877" s="178"/>
      <c r="AY877" s="178"/>
      <c r="AZ877" s="178"/>
      <c r="BA877" s="178"/>
      <c r="BB877" s="178"/>
      <c r="BC877" s="178"/>
    </row>
    <row r="878" ht="15.75" customHeight="1">
      <c r="A878" s="178"/>
      <c r="B878" s="178"/>
      <c r="C878" s="178"/>
      <c r="D878" s="178"/>
      <c r="E878" s="178"/>
      <c r="F878" s="178"/>
      <c r="G878" s="178"/>
      <c r="H878" s="178"/>
      <c r="I878" s="178"/>
      <c r="J878" s="178"/>
      <c r="K878" s="178"/>
      <c r="L878" s="178"/>
      <c r="M878" s="178"/>
      <c r="N878" s="178"/>
      <c r="O878" s="178"/>
      <c r="P878" s="178"/>
      <c r="Q878" s="178"/>
      <c r="R878" s="178"/>
      <c r="S878" s="178"/>
      <c r="T878" s="178"/>
      <c r="U878" s="178"/>
      <c r="V878" s="178"/>
      <c r="W878" s="178"/>
      <c r="X878" s="178"/>
      <c r="Y878" s="178"/>
      <c r="Z878" s="178"/>
      <c r="AA878" s="178"/>
      <c r="AB878" s="178"/>
      <c r="AC878" s="178"/>
      <c r="AD878" s="178"/>
      <c r="AE878" s="178"/>
      <c r="AF878" s="178"/>
      <c r="AG878" s="178"/>
      <c r="AH878" s="178"/>
      <c r="AI878" s="178"/>
      <c r="AJ878" s="178"/>
      <c r="AK878" s="178"/>
      <c r="AL878" s="178"/>
      <c r="AM878" s="178"/>
      <c r="AN878" s="178"/>
      <c r="AO878" s="178"/>
      <c r="AP878" s="178"/>
      <c r="AQ878" s="178"/>
      <c r="AR878" s="178"/>
      <c r="AS878" s="178"/>
      <c r="AT878" s="178"/>
      <c r="AU878" s="178"/>
      <c r="AV878" s="178"/>
      <c r="AW878" s="178"/>
      <c r="AX878" s="178"/>
      <c r="AY878" s="178"/>
      <c r="AZ878" s="178"/>
      <c r="BA878" s="178"/>
      <c r="BB878" s="178"/>
      <c r="BC878" s="178"/>
    </row>
    <row r="879" ht="15.75" customHeight="1">
      <c r="A879" s="178"/>
      <c r="B879" s="178"/>
      <c r="C879" s="178"/>
      <c r="D879" s="178"/>
      <c r="E879" s="178"/>
      <c r="F879" s="178"/>
      <c r="G879" s="178"/>
      <c r="H879" s="178"/>
      <c r="I879" s="178"/>
      <c r="J879" s="178"/>
      <c r="K879" s="178"/>
      <c r="L879" s="178"/>
      <c r="M879" s="178"/>
      <c r="N879" s="178"/>
      <c r="O879" s="178"/>
      <c r="P879" s="178"/>
      <c r="Q879" s="178"/>
      <c r="R879" s="178"/>
      <c r="S879" s="178"/>
      <c r="T879" s="178"/>
      <c r="U879" s="178"/>
      <c r="V879" s="178"/>
      <c r="W879" s="178"/>
      <c r="X879" s="178"/>
      <c r="Y879" s="178"/>
      <c r="Z879" s="178"/>
      <c r="AA879" s="178"/>
      <c r="AB879" s="178"/>
      <c r="AC879" s="178"/>
      <c r="AD879" s="178"/>
      <c r="AE879" s="178"/>
      <c r="AF879" s="178"/>
      <c r="AG879" s="178"/>
      <c r="AH879" s="178"/>
      <c r="AI879" s="178"/>
      <c r="AJ879" s="178"/>
      <c r="AK879" s="178"/>
      <c r="AL879" s="178"/>
      <c r="AM879" s="178"/>
      <c r="AN879" s="178"/>
      <c r="AO879" s="178"/>
      <c r="AP879" s="178"/>
      <c r="AQ879" s="178"/>
      <c r="AR879" s="178"/>
      <c r="AS879" s="178"/>
      <c r="AT879" s="178"/>
      <c r="AU879" s="178"/>
      <c r="AV879" s="178"/>
      <c r="AW879" s="178"/>
      <c r="AX879" s="178"/>
      <c r="AY879" s="178"/>
      <c r="AZ879" s="178"/>
      <c r="BA879" s="178"/>
      <c r="BB879" s="178"/>
      <c r="BC879" s="178"/>
    </row>
    <row r="880" ht="15.75" customHeight="1">
      <c r="A880" s="178"/>
      <c r="B880" s="178"/>
      <c r="C880" s="178"/>
      <c r="D880" s="178"/>
      <c r="E880" s="178"/>
      <c r="F880" s="178"/>
      <c r="G880" s="178"/>
      <c r="H880" s="178"/>
      <c r="I880" s="178"/>
      <c r="J880" s="178"/>
      <c r="K880" s="178"/>
      <c r="L880" s="178"/>
      <c r="M880" s="178"/>
      <c r="N880" s="178"/>
      <c r="O880" s="178"/>
      <c r="P880" s="178"/>
      <c r="Q880" s="178"/>
      <c r="R880" s="178"/>
      <c r="S880" s="178"/>
      <c r="T880" s="178"/>
      <c r="U880" s="178"/>
      <c r="V880" s="178"/>
      <c r="W880" s="178"/>
      <c r="X880" s="178"/>
      <c r="Y880" s="178"/>
      <c r="Z880" s="178"/>
      <c r="AA880" s="178"/>
      <c r="AB880" s="178"/>
      <c r="AC880" s="178"/>
      <c r="AD880" s="178"/>
      <c r="AE880" s="178"/>
      <c r="AF880" s="178"/>
      <c r="AG880" s="178"/>
      <c r="AH880" s="178"/>
      <c r="AI880" s="178"/>
      <c r="AJ880" s="178"/>
      <c r="AK880" s="178"/>
      <c r="AL880" s="178"/>
      <c r="AM880" s="178"/>
      <c r="AN880" s="178"/>
      <c r="AO880" s="178"/>
      <c r="AP880" s="178"/>
      <c r="AQ880" s="178"/>
      <c r="AR880" s="178"/>
      <c r="AS880" s="178"/>
      <c r="AT880" s="178"/>
      <c r="AU880" s="178"/>
      <c r="AV880" s="178"/>
      <c r="AW880" s="178"/>
      <c r="AX880" s="178"/>
      <c r="AY880" s="178"/>
      <c r="AZ880" s="178"/>
      <c r="BA880" s="178"/>
      <c r="BB880" s="178"/>
      <c r="BC880" s="178"/>
    </row>
    <row r="881" ht="15.75" customHeight="1">
      <c r="A881" s="178"/>
      <c r="B881" s="178"/>
      <c r="C881" s="178"/>
      <c r="D881" s="178"/>
      <c r="E881" s="178"/>
      <c r="F881" s="178"/>
      <c r="G881" s="178"/>
      <c r="H881" s="178"/>
      <c r="I881" s="178"/>
      <c r="J881" s="178"/>
      <c r="K881" s="178"/>
      <c r="L881" s="178"/>
      <c r="M881" s="178"/>
      <c r="N881" s="178"/>
      <c r="O881" s="178"/>
      <c r="P881" s="178"/>
      <c r="Q881" s="178"/>
      <c r="R881" s="178"/>
      <c r="S881" s="178"/>
      <c r="T881" s="178"/>
      <c r="U881" s="178"/>
      <c r="V881" s="178"/>
      <c r="W881" s="178"/>
      <c r="X881" s="178"/>
      <c r="Y881" s="178"/>
      <c r="Z881" s="178"/>
      <c r="AA881" s="178"/>
      <c r="AB881" s="178"/>
      <c r="AC881" s="178"/>
      <c r="AD881" s="178"/>
      <c r="AE881" s="178"/>
      <c r="AF881" s="178"/>
      <c r="AG881" s="178"/>
      <c r="AH881" s="178"/>
      <c r="AI881" s="178"/>
      <c r="AJ881" s="178"/>
      <c r="AK881" s="178"/>
      <c r="AL881" s="178"/>
      <c r="AM881" s="178"/>
      <c r="AN881" s="178"/>
      <c r="AO881" s="178"/>
      <c r="AP881" s="178"/>
      <c r="AQ881" s="178"/>
      <c r="AR881" s="178"/>
      <c r="AS881" s="178"/>
      <c r="AT881" s="178"/>
      <c r="AU881" s="178"/>
      <c r="AV881" s="178"/>
      <c r="AW881" s="178"/>
      <c r="AX881" s="178"/>
      <c r="AY881" s="178"/>
      <c r="AZ881" s="178"/>
      <c r="BA881" s="178"/>
      <c r="BB881" s="178"/>
      <c r="BC881" s="178"/>
    </row>
    <row r="882" ht="15.75" customHeight="1">
      <c r="A882" s="178"/>
      <c r="B882" s="178"/>
      <c r="C882" s="178"/>
      <c r="D882" s="178"/>
      <c r="E882" s="178"/>
      <c r="F882" s="178"/>
      <c r="G882" s="178"/>
      <c r="H882" s="178"/>
      <c r="I882" s="178"/>
      <c r="J882" s="178"/>
      <c r="K882" s="178"/>
      <c r="L882" s="178"/>
      <c r="M882" s="178"/>
      <c r="N882" s="178"/>
      <c r="O882" s="178"/>
      <c r="P882" s="178"/>
      <c r="Q882" s="178"/>
      <c r="R882" s="178"/>
      <c r="S882" s="178"/>
      <c r="T882" s="178"/>
      <c r="U882" s="178"/>
      <c r="V882" s="178"/>
      <c r="W882" s="178"/>
      <c r="X882" s="178"/>
      <c r="Y882" s="178"/>
      <c r="Z882" s="178"/>
      <c r="AA882" s="178"/>
      <c r="AB882" s="178"/>
      <c r="AC882" s="178"/>
      <c r="AD882" s="178"/>
      <c r="AE882" s="178"/>
      <c r="AF882" s="178"/>
      <c r="AG882" s="178"/>
      <c r="AH882" s="178"/>
      <c r="AI882" s="178"/>
      <c r="AJ882" s="178"/>
      <c r="AK882" s="178"/>
      <c r="AL882" s="178"/>
      <c r="AM882" s="178"/>
      <c r="AN882" s="178"/>
      <c r="AO882" s="178"/>
      <c r="AP882" s="178"/>
      <c r="AQ882" s="178"/>
      <c r="AR882" s="178"/>
      <c r="AS882" s="178"/>
      <c r="AT882" s="178"/>
      <c r="AU882" s="178"/>
      <c r="AV882" s="178"/>
      <c r="AW882" s="178"/>
      <c r="AX882" s="178"/>
      <c r="AY882" s="178"/>
      <c r="AZ882" s="178"/>
      <c r="BA882" s="178"/>
      <c r="BB882" s="178"/>
      <c r="BC882" s="178"/>
    </row>
    <row r="883" ht="15.75" customHeight="1">
      <c r="A883" s="178"/>
      <c r="B883" s="178"/>
      <c r="C883" s="178"/>
      <c r="D883" s="178"/>
      <c r="E883" s="178"/>
      <c r="F883" s="178"/>
      <c r="G883" s="178"/>
      <c r="H883" s="178"/>
      <c r="I883" s="178"/>
      <c r="J883" s="178"/>
      <c r="K883" s="178"/>
      <c r="L883" s="178"/>
      <c r="M883" s="178"/>
      <c r="N883" s="178"/>
      <c r="O883" s="178"/>
      <c r="P883" s="178"/>
      <c r="Q883" s="178"/>
      <c r="R883" s="178"/>
      <c r="S883" s="178"/>
      <c r="T883" s="178"/>
      <c r="U883" s="178"/>
      <c r="V883" s="178"/>
      <c r="W883" s="178"/>
      <c r="X883" s="178"/>
      <c r="Y883" s="178"/>
      <c r="Z883" s="178"/>
      <c r="AA883" s="178"/>
      <c r="AB883" s="178"/>
      <c r="AC883" s="178"/>
      <c r="AD883" s="178"/>
      <c r="AE883" s="178"/>
      <c r="AF883" s="178"/>
      <c r="AG883" s="178"/>
      <c r="AH883" s="178"/>
      <c r="AI883" s="178"/>
      <c r="AJ883" s="178"/>
      <c r="AK883" s="178"/>
      <c r="AL883" s="178"/>
      <c r="AM883" s="178"/>
      <c r="AN883" s="178"/>
      <c r="AO883" s="178"/>
      <c r="AP883" s="178"/>
      <c r="AQ883" s="178"/>
      <c r="AR883" s="178"/>
      <c r="AS883" s="178"/>
      <c r="AT883" s="178"/>
      <c r="AU883" s="178"/>
      <c r="AV883" s="178"/>
      <c r="AW883" s="178"/>
      <c r="AX883" s="178"/>
      <c r="AY883" s="178"/>
      <c r="AZ883" s="178"/>
      <c r="BA883" s="178"/>
      <c r="BB883" s="178"/>
      <c r="BC883" s="178"/>
    </row>
    <row r="884" ht="15.75" customHeight="1">
      <c r="A884" s="178"/>
      <c r="B884" s="178"/>
      <c r="C884" s="178"/>
      <c r="D884" s="178"/>
      <c r="E884" s="178"/>
      <c r="F884" s="178"/>
      <c r="G884" s="178"/>
      <c r="H884" s="178"/>
      <c r="I884" s="178"/>
      <c r="J884" s="178"/>
      <c r="K884" s="178"/>
      <c r="L884" s="178"/>
      <c r="M884" s="178"/>
      <c r="N884" s="178"/>
      <c r="O884" s="178"/>
      <c r="P884" s="178"/>
      <c r="Q884" s="178"/>
      <c r="R884" s="178"/>
      <c r="S884" s="178"/>
      <c r="T884" s="178"/>
      <c r="U884" s="178"/>
      <c r="V884" s="178"/>
      <c r="W884" s="178"/>
      <c r="X884" s="178"/>
      <c r="Y884" s="178"/>
      <c r="Z884" s="178"/>
      <c r="AA884" s="178"/>
      <c r="AB884" s="178"/>
      <c r="AC884" s="178"/>
      <c r="AD884" s="178"/>
      <c r="AE884" s="178"/>
      <c r="AF884" s="178"/>
      <c r="AG884" s="178"/>
      <c r="AH884" s="178"/>
      <c r="AI884" s="178"/>
      <c r="AJ884" s="178"/>
      <c r="AK884" s="178"/>
      <c r="AL884" s="178"/>
      <c r="AM884" s="178"/>
      <c r="AN884" s="178"/>
      <c r="AO884" s="178"/>
      <c r="AP884" s="178"/>
      <c r="AQ884" s="178"/>
      <c r="AR884" s="178"/>
      <c r="AS884" s="178"/>
      <c r="AT884" s="178"/>
      <c r="AU884" s="178"/>
      <c r="AV884" s="178"/>
      <c r="AW884" s="178"/>
      <c r="AX884" s="178"/>
      <c r="AY884" s="178"/>
      <c r="AZ884" s="178"/>
      <c r="BA884" s="178"/>
      <c r="BB884" s="178"/>
      <c r="BC884" s="178"/>
    </row>
    <row r="885" ht="15.75" customHeight="1">
      <c r="A885" s="178"/>
      <c r="B885" s="178"/>
      <c r="C885" s="178"/>
      <c r="D885" s="178"/>
      <c r="E885" s="178"/>
      <c r="F885" s="178"/>
      <c r="G885" s="178"/>
      <c r="H885" s="178"/>
      <c r="I885" s="178"/>
      <c r="J885" s="178"/>
      <c r="K885" s="178"/>
      <c r="L885" s="178"/>
      <c r="M885" s="178"/>
      <c r="N885" s="178"/>
      <c r="O885" s="178"/>
      <c r="P885" s="178"/>
      <c r="Q885" s="178"/>
      <c r="R885" s="178"/>
      <c r="S885" s="178"/>
      <c r="T885" s="178"/>
      <c r="U885" s="178"/>
      <c r="V885" s="178"/>
      <c r="W885" s="178"/>
      <c r="X885" s="178"/>
      <c r="Y885" s="178"/>
      <c r="Z885" s="178"/>
      <c r="AA885" s="178"/>
      <c r="AB885" s="178"/>
      <c r="AC885" s="178"/>
      <c r="AD885" s="178"/>
      <c r="AE885" s="178"/>
      <c r="AF885" s="178"/>
      <c r="AG885" s="178"/>
      <c r="AH885" s="178"/>
      <c r="AI885" s="178"/>
      <c r="AJ885" s="178"/>
      <c r="AK885" s="178"/>
      <c r="AL885" s="178"/>
      <c r="AM885" s="178"/>
      <c r="AN885" s="178"/>
      <c r="AO885" s="178"/>
      <c r="AP885" s="178"/>
      <c r="AQ885" s="178"/>
      <c r="AR885" s="178"/>
      <c r="AS885" s="178"/>
      <c r="AT885" s="178"/>
      <c r="AU885" s="178"/>
      <c r="AV885" s="178"/>
      <c r="AW885" s="178"/>
      <c r="AX885" s="178"/>
      <c r="AY885" s="178"/>
      <c r="AZ885" s="178"/>
      <c r="BA885" s="178"/>
      <c r="BB885" s="178"/>
      <c r="BC885" s="178"/>
    </row>
    <row r="886" ht="15.75" customHeight="1">
      <c r="A886" s="178"/>
      <c r="B886" s="178"/>
      <c r="C886" s="178"/>
      <c r="D886" s="178"/>
      <c r="E886" s="178"/>
      <c r="F886" s="178"/>
      <c r="G886" s="178"/>
      <c r="H886" s="178"/>
      <c r="I886" s="178"/>
      <c r="J886" s="178"/>
      <c r="K886" s="178"/>
      <c r="L886" s="178"/>
      <c r="M886" s="178"/>
      <c r="N886" s="178"/>
      <c r="O886" s="178"/>
      <c r="P886" s="178"/>
      <c r="Q886" s="178"/>
      <c r="R886" s="178"/>
      <c r="S886" s="178"/>
      <c r="T886" s="178"/>
      <c r="U886" s="178"/>
      <c r="V886" s="178"/>
      <c r="W886" s="178"/>
      <c r="X886" s="178"/>
      <c r="Y886" s="178"/>
      <c r="Z886" s="178"/>
      <c r="AA886" s="178"/>
      <c r="AB886" s="178"/>
      <c r="AC886" s="178"/>
      <c r="AD886" s="178"/>
      <c r="AE886" s="178"/>
      <c r="AF886" s="178"/>
      <c r="AG886" s="178"/>
      <c r="AH886" s="178"/>
      <c r="AI886" s="178"/>
      <c r="AJ886" s="178"/>
      <c r="AK886" s="178"/>
      <c r="AL886" s="178"/>
      <c r="AM886" s="178"/>
      <c r="AN886" s="178"/>
      <c r="AO886" s="178"/>
      <c r="AP886" s="178"/>
      <c r="AQ886" s="178"/>
      <c r="AR886" s="178"/>
      <c r="AS886" s="178"/>
      <c r="AT886" s="178"/>
      <c r="AU886" s="178"/>
      <c r="AV886" s="178"/>
      <c r="AW886" s="178"/>
      <c r="AX886" s="178"/>
      <c r="AY886" s="178"/>
      <c r="AZ886" s="178"/>
      <c r="BA886" s="178"/>
      <c r="BB886" s="178"/>
      <c r="BC886" s="178"/>
    </row>
    <row r="887" ht="15.75" customHeight="1">
      <c r="A887" s="178"/>
      <c r="B887" s="178"/>
      <c r="C887" s="178"/>
      <c r="D887" s="178"/>
      <c r="E887" s="178"/>
      <c r="F887" s="178"/>
      <c r="G887" s="178"/>
      <c r="H887" s="178"/>
      <c r="I887" s="178"/>
      <c r="J887" s="178"/>
      <c r="K887" s="178"/>
      <c r="L887" s="178"/>
      <c r="M887" s="178"/>
      <c r="N887" s="178"/>
      <c r="O887" s="178"/>
      <c r="P887" s="178"/>
      <c r="Q887" s="178"/>
      <c r="R887" s="178"/>
      <c r="S887" s="178"/>
      <c r="T887" s="178"/>
      <c r="U887" s="178"/>
      <c r="V887" s="178"/>
      <c r="W887" s="178"/>
      <c r="X887" s="178"/>
      <c r="Y887" s="178"/>
      <c r="Z887" s="178"/>
      <c r="AA887" s="178"/>
      <c r="AB887" s="178"/>
      <c r="AC887" s="178"/>
      <c r="AD887" s="178"/>
      <c r="AE887" s="178"/>
      <c r="AF887" s="178"/>
      <c r="AG887" s="178"/>
      <c r="AH887" s="178"/>
      <c r="AI887" s="178"/>
      <c r="AJ887" s="178"/>
      <c r="AK887" s="178"/>
      <c r="AL887" s="178"/>
      <c r="AM887" s="178"/>
      <c r="AN887" s="178"/>
      <c r="AO887" s="178"/>
      <c r="AP887" s="178"/>
      <c r="AQ887" s="178"/>
      <c r="AR887" s="178"/>
      <c r="AS887" s="178"/>
      <c r="AT887" s="178"/>
      <c r="AU887" s="178"/>
      <c r="AV887" s="178"/>
      <c r="AW887" s="178"/>
      <c r="AX887" s="178"/>
      <c r="AY887" s="178"/>
      <c r="AZ887" s="178"/>
      <c r="BA887" s="178"/>
      <c r="BB887" s="178"/>
      <c r="BC887" s="178"/>
    </row>
    <row r="888" ht="15.75" customHeight="1">
      <c r="A888" s="178"/>
      <c r="B888" s="178"/>
      <c r="C888" s="178"/>
      <c r="D888" s="178"/>
      <c r="E888" s="178"/>
      <c r="F888" s="178"/>
      <c r="G888" s="178"/>
      <c r="H888" s="178"/>
      <c r="I888" s="178"/>
      <c r="J888" s="178"/>
      <c r="K888" s="178"/>
      <c r="L888" s="178"/>
      <c r="M888" s="178"/>
      <c r="N888" s="178"/>
      <c r="O888" s="178"/>
      <c r="P888" s="178"/>
      <c r="Q888" s="178"/>
      <c r="R888" s="178"/>
      <c r="S888" s="178"/>
      <c r="T888" s="178"/>
      <c r="U888" s="178"/>
      <c r="V888" s="178"/>
      <c r="W888" s="178"/>
      <c r="X888" s="178"/>
      <c r="Y888" s="178"/>
      <c r="Z888" s="178"/>
      <c r="AA888" s="178"/>
      <c r="AB888" s="178"/>
      <c r="AC888" s="178"/>
      <c r="AD888" s="178"/>
      <c r="AE888" s="178"/>
      <c r="AF888" s="178"/>
      <c r="AG888" s="178"/>
      <c r="AH888" s="178"/>
      <c r="AI888" s="178"/>
      <c r="AJ888" s="178"/>
      <c r="AK888" s="178"/>
      <c r="AL888" s="178"/>
      <c r="AM888" s="178"/>
      <c r="AN888" s="178"/>
      <c r="AO888" s="178"/>
      <c r="AP888" s="178"/>
      <c r="AQ888" s="178"/>
      <c r="AR888" s="178"/>
      <c r="AS888" s="178"/>
      <c r="AT888" s="178"/>
      <c r="AU888" s="178"/>
      <c r="AV888" s="178"/>
      <c r="AW888" s="178"/>
      <c r="AX888" s="178"/>
      <c r="AY888" s="178"/>
      <c r="AZ888" s="178"/>
      <c r="BA888" s="178"/>
      <c r="BB888" s="178"/>
      <c r="BC888" s="178"/>
    </row>
    <row r="889" ht="15.75" customHeight="1">
      <c r="A889" s="178"/>
      <c r="B889" s="178"/>
      <c r="C889" s="178"/>
      <c r="D889" s="178"/>
      <c r="E889" s="178"/>
      <c r="F889" s="178"/>
      <c r="G889" s="178"/>
      <c r="H889" s="178"/>
      <c r="I889" s="178"/>
      <c r="J889" s="178"/>
      <c r="K889" s="178"/>
      <c r="L889" s="178"/>
      <c r="M889" s="178"/>
      <c r="N889" s="178"/>
      <c r="O889" s="178"/>
      <c r="P889" s="178"/>
      <c r="Q889" s="178"/>
      <c r="R889" s="178"/>
      <c r="S889" s="178"/>
      <c r="T889" s="178"/>
      <c r="U889" s="178"/>
      <c r="V889" s="178"/>
      <c r="W889" s="178"/>
      <c r="X889" s="178"/>
      <c r="Y889" s="178"/>
      <c r="Z889" s="178"/>
      <c r="AA889" s="178"/>
      <c r="AB889" s="178"/>
      <c r="AC889" s="178"/>
      <c r="AD889" s="178"/>
      <c r="AE889" s="178"/>
      <c r="AF889" s="178"/>
      <c r="AG889" s="178"/>
      <c r="AH889" s="178"/>
      <c r="AI889" s="178"/>
      <c r="AJ889" s="178"/>
      <c r="AK889" s="178"/>
      <c r="AL889" s="178"/>
      <c r="AM889" s="178"/>
      <c r="AN889" s="178"/>
      <c r="AO889" s="178"/>
      <c r="AP889" s="178"/>
      <c r="AQ889" s="178"/>
      <c r="AR889" s="178"/>
      <c r="AS889" s="178"/>
      <c r="AT889" s="178"/>
      <c r="AU889" s="178"/>
      <c r="AV889" s="178"/>
      <c r="AW889" s="178"/>
      <c r="AX889" s="178"/>
      <c r="AY889" s="178"/>
      <c r="AZ889" s="178"/>
      <c r="BA889" s="178"/>
      <c r="BB889" s="178"/>
      <c r="BC889" s="178"/>
    </row>
    <row r="890" ht="15.75" customHeight="1">
      <c r="A890" s="178"/>
      <c r="B890" s="178"/>
      <c r="C890" s="178"/>
      <c r="D890" s="178"/>
      <c r="E890" s="178"/>
      <c r="F890" s="178"/>
      <c r="G890" s="178"/>
      <c r="H890" s="178"/>
      <c r="I890" s="178"/>
      <c r="J890" s="178"/>
      <c r="K890" s="178"/>
      <c r="L890" s="178"/>
      <c r="M890" s="178"/>
      <c r="N890" s="178"/>
      <c r="O890" s="178"/>
      <c r="P890" s="178"/>
      <c r="Q890" s="178"/>
      <c r="R890" s="178"/>
      <c r="S890" s="178"/>
      <c r="T890" s="178"/>
      <c r="U890" s="178"/>
      <c r="V890" s="178"/>
      <c r="W890" s="178"/>
      <c r="X890" s="178"/>
      <c r="Y890" s="178"/>
      <c r="Z890" s="178"/>
      <c r="AA890" s="178"/>
      <c r="AB890" s="178"/>
      <c r="AC890" s="178"/>
      <c r="AD890" s="178"/>
      <c r="AE890" s="178"/>
      <c r="AF890" s="178"/>
      <c r="AG890" s="178"/>
      <c r="AH890" s="178"/>
      <c r="AI890" s="178"/>
      <c r="AJ890" s="178"/>
      <c r="AK890" s="178"/>
      <c r="AL890" s="178"/>
      <c r="AM890" s="178"/>
      <c r="AN890" s="178"/>
      <c r="AO890" s="178"/>
      <c r="AP890" s="178"/>
      <c r="AQ890" s="178"/>
      <c r="AR890" s="178"/>
      <c r="AS890" s="178"/>
      <c r="AT890" s="178"/>
      <c r="AU890" s="178"/>
      <c r="AV890" s="178"/>
      <c r="AW890" s="178"/>
      <c r="AX890" s="178"/>
      <c r="AY890" s="178"/>
      <c r="AZ890" s="178"/>
      <c r="BA890" s="178"/>
      <c r="BB890" s="178"/>
      <c r="BC890" s="178"/>
    </row>
    <row r="891" ht="15.75" customHeight="1">
      <c r="A891" s="178"/>
      <c r="B891" s="178"/>
      <c r="C891" s="178"/>
      <c r="D891" s="178"/>
      <c r="E891" s="178"/>
      <c r="F891" s="178"/>
      <c r="G891" s="178"/>
      <c r="H891" s="178"/>
      <c r="I891" s="178"/>
      <c r="J891" s="178"/>
      <c r="K891" s="178"/>
      <c r="L891" s="178"/>
      <c r="M891" s="178"/>
      <c r="N891" s="178"/>
      <c r="O891" s="178"/>
      <c r="P891" s="178"/>
      <c r="Q891" s="178"/>
      <c r="R891" s="178"/>
      <c r="S891" s="178"/>
      <c r="T891" s="178"/>
      <c r="U891" s="178"/>
      <c r="V891" s="178"/>
      <c r="W891" s="178"/>
      <c r="X891" s="178"/>
      <c r="Y891" s="178"/>
      <c r="Z891" s="178"/>
      <c r="AA891" s="178"/>
      <c r="AB891" s="178"/>
      <c r="AC891" s="178"/>
      <c r="AD891" s="178"/>
      <c r="AE891" s="178"/>
      <c r="AF891" s="178"/>
      <c r="AG891" s="178"/>
      <c r="AH891" s="178"/>
      <c r="AI891" s="178"/>
      <c r="AJ891" s="178"/>
      <c r="AK891" s="178"/>
      <c r="AL891" s="178"/>
      <c r="AM891" s="178"/>
      <c r="AN891" s="178"/>
      <c r="AO891" s="178"/>
      <c r="AP891" s="178"/>
      <c r="AQ891" s="178"/>
      <c r="AR891" s="178"/>
      <c r="AS891" s="178"/>
      <c r="AT891" s="178"/>
      <c r="AU891" s="178"/>
      <c r="AV891" s="178"/>
      <c r="AW891" s="178"/>
      <c r="AX891" s="178"/>
      <c r="AY891" s="178"/>
      <c r="AZ891" s="178"/>
      <c r="BA891" s="178"/>
      <c r="BB891" s="178"/>
      <c r="BC891" s="178"/>
    </row>
    <row r="892" ht="15.75" customHeight="1">
      <c r="A892" s="178"/>
      <c r="B892" s="178"/>
      <c r="C892" s="178"/>
      <c r="D892" s="178"/>
      <c r="E892" s="178"/>
      <c r="F892" s="178"/>
      <c r="G892" s="178"/>
      <c r="H892" s="178"/>
      <c r="I892" s="178"/>
      <c r="J892" s="178"/>
      <c r="K892" s="178"/>
      <c r="L892" s="178"/>
      <c r="M892" s="178"/>
      <c r="N892" s="178"/>
      <c r="O892" s="178"/>
      <c r="P892" s="178"/>
      <c r="Q892" s="178"/>
      <c r="R892" s="178"/>
      <c r="S892" s="178"/>
      <c r="T892" s="178"/>
      <c r="U892" s="178"/>
      <c r="V892" s="178"/>
      <c r="W892" s="178"/>
      <c r="X892" s="178"/>
      <c r="Y892" s="178"/>
      <c r="Z892" s="178"/>
      <c r="AA892" s="178"/>
      <c r="AB892" s="178"/>
      <c r="AC892" s="178"/>
      <c r="AD892" s="178"/>
      <c r="AE892" s="178"/>
      <c r="AF892" s="178"/>
      <c r="AG892" s="178"/>
      <c r="AH892" s="178"/>
      <c r="AI892" s="178"/>
      <c r="AJ892" s="178"/>
      <c r="AK892" s="178"/>
      <c r="AL892" s="178"/>
      <c r="AM892" s="178"/>
      <c r="AN892" s="178"/>
      <c r="AO892" s="178"/>
      <c r="AP892" s="178"/>
      <c r="AQ892" s="178"/>
      <c r="AR892" s="178"/>
      <c r="AS892" s="178"/>
      <c r="AT892" s="178"/>
      <c r="AU892" s="178"/>
      <c r="AV892" s="178"/>
      <c r="AW892" s="178"/>
      <c r="AX892" s="178"/>
      <c r="AY892" s="178"/>
      <c r="AZ892" s="178"/>
      <c r="BA892" s="178"/>
      <c r="BB892" s="178"/>
      <c r="BC892" s="178"/>
    </row>
    <row r="893" ht="15.75" customHeight="1">
      <c r="A893" s="178"/>
      <c r="B893" s="178"/>
      <c r="C893" s="178"/>
      <c r="D893" s="178"/>
      <c r="E893" s="178"/>
      <c r="F893" s="178"/>
      <c r="G893" s="178"/>
      <c r="H893" s="178"/>
      <c r="I893" s="178"/>
      <c r="J893" s="178"/>
      <c r="K893" s="178"/>
      <c r="L893" s="178"/>
      <c r="M893" s="178"/>
      <c r="N893" s="178"/>
      <c r="O893" s="178"/>
      <c r="P893" s="178"/>
      <c r="Q893" s="178"/>
      <c r="R893" s="178"/>
      <c r="S893" s="178"/>
      <c r="T893" s="178"/>
      <c r="U893" s="178"/>
      <c r="V893" s="178"/>
      <c r="W893" s="178"/>
      <c r="X893" s="178"/>
      <c r="Y893" s="178"/>
      <c r="Z893" s="178"/>
      <c r="AA893" s="178"/>
      <c r="AB893" s="178"/>
      <c r="AC893" s="178"/>
      <c r="AD893" s="178"/>
      <c r="AE893" s="178"/>
      <c r="AF893" s="178"/>
      <c r="AG893" s="178"/>
      <c r="AH893" s="178"/>
      <c r="AI893" s="178"/>
      <c r="AJ893" s="178"/>
      <c r="AK893" s="178"/>
      <c r="AL893" s="178"/>
      <c r="AM893" s="178"/>
      <c r="AN893" s="178"/>
      <c r="AO893" s="178"/>
      <c r="AP893" s="178"/>
      <c r="AQ893" s="178"/>
      <c r="AR893" s="178"/>
      <c r="AS893" s="178"/>
      <c r="AT893" s="178"/>
      <c r="AU893" s="178"/>
      <c r="AV893" s="178"/>
      <c r="AW893" s="178"/>
      <c r="AX893" s="178"/>
      <c r="AY893" s="178"/>
      <c r="AZ893" s="178"/>
      <c r="BA893" s="178"/>
      <c r="BB893" s="178"/>
      <c r="BC893" s="178"/>
    </row>
    <row r="894" ht="15.75" customHeight="1">
      <c r="A894" s="178"/>
      <c r="B894" s="178"/>
      <c r="C894" s="178"/>
      <c r="D894" s="178"/>
      <c r="E894" s="178"/>
      <c r="F894" s="178"/>
      <c r="G894" s="178"/>
      <c r="H894" s="178"/>
      <c r="I894" s="178"/>
      <c r="J894" s="178"/>
      <c r="K894" s="178"/>
      <c r="L894" s="178"/>
      <c r="M894" s="178"/>
      <c r="N894" s="178"/>
      <c r="O894" s="178"/>
      <c r="P894" s="178"/>
      <c r="Q894" s="178"/>
      <c r="R894" s="178"/>
      <c r="S894" s="178"/>
      <c r="T894" s="178"/>
      <c r="U894" s="178"/>
      <c r="V894" s="178"/>
      <c r="W894" s="178"/>
      <c r="X894" s="178"/>
      <c r="Y894" s="178"/>
      <c r="Z894" s="178"/>
      <c r="AA894" s="178"/>
      <c r="AB894" s="178"/>
      <c r="AC894" s="178"/>
      <c r="AD894" s="178"/>
      <c r="AE894" s="178"/>
      <c r="AF894" s="178"/>
      <c r="AG894" s="178"/>
      <c r="AH894" s="178"/>
      <c r="AI894" s="178"/>
      <c r="AJ894" s="178"/>
      <c r="AK894" s="178"/>
      <c r="AL894" s="178"/>
      <c r="AM894" s="178"/>
      <c r="AN894" s="178"/>
      <c r="AO894" s="178"/>
      <c r="AP894" s="178"/>
      <c r="AQ894" s="178"/>
      <c r="AR894" s="178"/>
      <c r="AS894" s="178"/>
      <c r="AT894" s="178"/>
      <c r="AU894" s="178"/>
      <c r="AV894" s="178"/>
      <c r="AW894" s="178"/>
      <c r="AX894" s="178"/>
      <c r="AY894" s="178"/>
      <c r="AZ894" s="178"/>
      <c r="BA894" s="178"/>
      <c r="BB894" s="178"/>
      <c r="BC894" s="178"/>
    </row>
    <row r="895" ht="15.75" customHeight="1">
      <c r="A895" s="178"/>
      <c r="B895" s="178"/>
      <c r="C895" s="178"/>
      <c r="D895" s="178"/>
      <c r="E895" s="178"/>
      <c r="F895" s="178"/>
      <c r="G895" s="178"/>
      <c r="H895" s="178"/>
      <c r="I895" s="178"/>
      <c r="J895" s="178"/>
      <c r="K895" s="178"/>
      <c r="L895" s="178"/>
      <c r="M895" s="178"/>
      <c r="N895" s="178"/>
      <c r="O895" s="178"/>
      <c r="P895" s="178"/>
      <c r="Q895" s="178"/>
      <c r="R895" s="178"/>
      <c r="S895" s="178"/>
      <c r="T895" s="178"/>
      <c r="U895" s="178"/>
      <c r="V895" s="178"/>
      <c r="W895" s="178"/>
      <c r="X895" s="178"/>
      <c r="Y895" s="178"/>
      <c r="Z895" s="178"/>
      <c r="AA895" s="178"/>
      <c r="AB895" s="178"/>
      <c r="AC895" s="178"/>
      <c r="AD895" s="178"/>
      <c r="AE895" s="178"/>
      <c r="AF895" s="178"/>
      <c r="AG895" s="178"/>
      <c r="AH895" s="178"/>
      <c r="AI895" s="178"/>
      <c r="AJ895" s="178"/>
      <c r="AK895" s="178"/>
      <c r="AL895" s="178"/>
      <c r="AM895" s="178"/>
      <c r="AN895" s="178"/>
      <c r="AO895" s="178"/>
      <c r="AP895" s="178"/>
      <c r="AQ895" s="178"/>
      <c r="AR895" s="178"/>
      <c r="AS895" s="178"/>
      <c r="AT895" s="178"/>
      <c r="AU895" s="178"/>
      <c r="AV895" s="178"/>
      <c r="AW895" s="178"/>
      <c r="AX895" s="178"/>
      <c r="AY895" s="178"/>
      <c r="AZ895" s="178"/>
      <c r="BA895" s="178"/>
      <c r="BB895" s="178"/>
      <c r="BC895" s="178"/>
    </row>
    <row r="896" ht="15.75" customHeight="1">
      <c r="A896" s="178"/>
      <c r="B896" s="178"/>
      <c r="C896" s="178"/>
      <c r="D896" s="178"/>
      <c r="E896" s="178"/>
      <c r="F896" s="178"/>
      <c r="G896" s="178"/>
      <c r="H896" s="178"/>
      <c r="I896" s="178"/>
      <c r="J896" s="178"/>
      <c r="K896" s="178"/>
      <c r="L896" s="178"/>
      <c r="M896" s="178"/>
      <c r="N896" s="178"/>
      <c r="O896" s="178"/>
      <c r="P896" s="178"/>
      <c r="Q896" s="178"/>
      <c r="R896" s="178"/>
      <c r="S896" s="178"/>
      <c r="T896" s="178"/>
      <c r="U896" s="178"/>
      <c r="V896" s="178"/>
      <c r="W896" s="178"/>
      <c r="X896" s="178"/>
      <c r="Y896" s="178"/>
      <c r="Z896" s="178"/>
      <c r="AA896" s="178"/>
      <c r="AB896" s="178"/>
      <c r="AC896" s="178"/>
      <c r="AD896" s="178"/>
      <c r="AE896" s="178"/>
      <c r="AF896" s="178"/>
      <c r="AG896" s="178"/>
      <c r="AH896" s="178"/>
      <c r="AI896" s="178"/>
      <c r="AJ896" s="178"/>
      <c r="AK896" s="178"/>
      <c r="AL896" s="178"/>
      <c r="AM896" s="178"/>
      <c r="AN896" s="178"/>
      <c r="AO896" s="178"/>
      <c r="AP896" s="178"/>
      <c r="AQ896" s="178"/>
      <c r="AR896" s="178"/>
      <c r="AS896" s="178"/>
      <c r="AT896" s="178"/>
      <c r="AU896" s="178"/>
      <c r="AV896" s="178"/>
      <c r="AW896" s="178"/>
      <c r="AX896" s="178"/>
      <c r="AY896" s="178"/>
      <c r="AZ896" s="178"/>
      <c r="BA896" s="178"/>
      <c r="BB896" s="178"/>
      <c r="BC896" s="178"/>
    </row>
    <row r="897" ht="15.75" customHeight="1">
      <c r="A897" s="178"/>
      <c r="B897" s="178"/>
      <c r="C897" s="178"/>
      <c r="D897" s="178"/>
      <c r="E897" s="178"/>
      <c r="F897" s="178"/>
      <c r="G897" s="178"/>
      <c r="H897" s="178"/>
      <c r="I897" s="178"/>
      <c r="J897" s="178"/>
      <c r="K897" s="178"/>
      <c r="L897" s="178"/>
      <c r="M897" s="178"/>
      <c r="N897" s="178"/>
      <c r="O897" s="178"/>
      <c r="P897" s="178"/>
      <c r="Q897" s="178"/>
      <c r="R897" s="178"/>
      <c r="S897" s="178"/>
      <c r="T897" s="178"/>
      <c r="U897" s="178"/>
      <c r="V897" s="178"/>
      <c r="W897" s="178"/>
      <c r="X897" s="178"/>
      <c r="Y897" s="178"/>
      <c r="Z897" s="178"/>
      <c r="AA897" s="178"/>
      <c r="AB897" s="178"/>
      <c r="AC897" s="178"/>
      <c r="AD897" s="178"/>
      <c r="AE897" s="178"/>
      <c r="AF897" s="178"/>
      <c r="AG897" s="178"/>
      <c r="AH897" s="178"/>
      <c r="AI897" s="178"/>
      <c r="AJ897" s="178"/>
      <c r="AK897" s="178"/>
      <c r="AL897" s="178"/>
      <c r="AM897" s="178"/>
      <c r="AN897" s="178"/>
      <c r="AO897" s="178"/>
      <c r="AP897" s="178"/>
      <c r="AQ897" s="178"/>
      <c r="AR897" s="178"/>
      <c r="AS897" s="178"/>
      <c r="AT897" s="178"/>
      <c r="AU897" s="178"/>
      <c r="AV897" s="178"/>
      <c r="AW897" s="178"/>
      <c r="AX897" s="178"/>
      <c r="AY897" s="178"/>
      <c r="AZ897" s="178"/>
      <c r="BA897" s="178"/>
      <c r="BB897" s="178"/>
      <c r="BC897" s="178"/>
    </row>
    <row r="898" ht="15.75" customHeight="1">
      <c r="A898" s="178"/>
      <c r="B898" s="178"/>
      <c r="C898" s="178"/>
      <c r="D898" s="178"/>
      <c r="E898" s="178"/>
      <c r="F898" s="178"/>
      <c r="G898" s="178"/>
      <c r="H898" s="178"/>
      <c r="I898" s="178"/>
      <c r="J898" s="178"/>
      <c r="K898" s="178"/>
      <c r="L898" s="178"/>
      <c r="M898" s="178"/>
      <c r="N898" s="178"/>
      <c r="O898" s="178"/>
      <c r="P898" s="178"/>
      <c r="Q898" s="178"/>
      <c r="R898" s="178"/>
      <c r="S898" s="178"/>
      <c r="T898" s="178"/>
      <c r="U898" s="178"/>
      <c r="V898" s="178"/>
      <c r="W898" s="178"/>
      <c r="X898" s="178"/>
      <c r="Y898" s="178"/>
      <c r="Z898" s="178"/>
      <c r="AA898" s="178"/>
      <c r="AB898" s="178"/>
      <c r="AC898" s="178"/>
      <c r="AD898" s="178"/>
      <c r="AE898" s="178"/>
      <c r="AF898" s="178"/>
      <c r="AG898" s="178"/>
      <c r="AH898" s="178"/>
      <c r="AI898" s="178"/>
      <c r="AJ898" s="178"/>
      <c r="AK898" s="178"/>
      <c r="AL898" s="178"/>
      <c r="AM898" s="178"/>
      <c r="AN898" s="178"/>
      <c r="AO898" s="178"/>
      <c r="AP898" s="178"/>
      <c r="AQ898" s="178"/>
      <c r="AR898" s="178"/>
      <c r="AS898" s="178"/>
      <c r="AT898" s="178"/>
      <c r="AU898" s="178"/>
      <c r="AV898" s="178"/>
      <c r="AW898" s="178"/>
      <c r="AX898" s="178"/>
      <c r="AY898" s="178"/>
      <c r="AZ898" s="178"/>
      <c r="BA898" s="178"/>
      <c r="BB898" s="178"/>
      <c r="BC898" s="178"/>
    </row>
    <row r="899" ht="15.75" customHeight="1">
      <c r="A899" s="178"/>
      <c r="B899" s="178"/>
      <c r="C899" s="178"/>
      <c r="D899" s="178"/>
      <c r="E899" s="178"/>
      <c r="F899" s="178"/>
      <c r="G899" s="178"/>
      <c r="H899" s="178"/>
      <c r="I899" s="178"/>
      <c r="J899" s="178"/>
      <c r="K899" s="178"/>
      <c r="L899" s="178"/>
      <c r="M899" s="178"/>
      <c r="N899" s="178"/>
      <c r="O899" s="178"/>
      <c r="P899" s="178"/>
      <c r="Q899" s="178"/>
      <c r="R899" s="178"/>
      <c r="S899" s="178"/>
      <c r="T899" s="178"/>
      <c r="U899" s="178"/>
      <c r="V899" s="178"/>
      <c r="W899" s="178"/>
      <c r="X899" s="178"/>
      <c r="Y899" s="178"/>
      <c r="Z899" s="178"/>
      <c r="AA899" s="178"/>
      <c r="AB899" s="178"/>
      <c r="AC899" s="178"/>
      <c r="AD899" s="178"/>
      <c r="AE899" s="178"/>
      <c r="AF899" s="178"/>
      <c r="AG899" s="178"/>
      <c r="AH899" s="178"/>
      <c r="AI899" s="178"/>
      <c r="AJ899" s="178"/>
      <c r="AK899" s="178"/>
      <c r="AL899" s="178"/>
      <c r="AM899" s="178"/>
      <c r="AN899" s="178"/>
      <c r="AO899" s="178"/>
      <c r="AP899" s="178"/>
      <c r="AQ899" s="178"/>
      <c r="AR899" s="178"/>
      <c r="AS899" s="178"/>
      <c r="AT899" s="178"/>
      <c r="AU899" s="178"/>
      <c r="AV899" s="178"/>
      <c r="AW899" s="178"/>
      <c r="AX899" s="178"/>
      <c r="AY899" s="178"/>
      <c r="AZ899" s="178"/>
      <c r="BA899" s="178"/>
      <c r="BB899" s="178"/>
      <c r="BC899" s="178"/>
    </row>
    <row r="900" ht="15.75" customHeight="1">
      <c r="A900" s="178"/>
      <c r="B900" s="178"/>
      <c r="C900" s="178"/>
      <c r="D900" s="178"/>
      <c r="E900" s="178"/>
      <c r="F900" s="178"/>
      <c r="G900" s="178"/>
      <c r="H900" s="178"/>
      <c r="I900" s="178"/>
      <c r="J900" s="178"/>
      <c r="K900" s="178"/>
      <c r="L900" s="178"/>
      <c r="M900" s="178"/>
      <c r="N900" s="178"/>
      <c r="O900" s="178"/>
      <c r="P900" s="178"/>
      <c r="Q900" s="178"/>
      <c r="R900" s="178"/>
      <c r="S900" s="178"/>
      <c r="T900" s="178"/>
      <c r="U900" s="178"/>
      <c r="V900" s="178"/>
      <c r="W900" s="178"/>
      <c r="X900" s="178"/>
      <c r="Y900" s="178"/>
      <c r="Z900" s="178"/>
      <c r="AA900" s="178"/>
      <c r="AB900" s="178"/>
      <c r="AC900" s="178"/>
      <c r="AD900" s="178"/>
      <c r="AE900" s="178"/>
      <c r="AF900" s="178"/>
      <c r="AG900" s="178"/>
      <c r="AH900" s="178"/>
      <c r="AI900" s="178"/>
      <c r="AJ900" s="178"/>
      <c r="AK900" s="178"/>
      <c r="AL900" s="178"/>
      <c r="AM900" s="178"/>
      <c r="AN900" s="178"/>
      <c r="AO900" s="178"/>
      <c r="AP900" s="178"/>
      <c r="AQ900" s="178"/>
      <c r="AR900" s="178"/>
      <c r="AS900" s="178"/>
      <c r="AT900" s="178"/>
      <c r="AU900" s="178"/>
      <c r="AV900" s="178"/>
      <c r="AW900" s="178"/>
      <c r="AX900" s="178"/>
      <c r="AY900" s="178"/>
      <c r="AZ900" s="178"/>
      <c r="BA900" s="178"/>
      <c r="BB900" s="178"/>
      <c r="BC900" s="178"/>
    </row>
    <row r="901" ht="15.75" customHeight="1">
      <c r="A901" s="178"/>
      <c r="B901" s="178"/>
      <c r="C901" s="178"/>
      <c r="D901" s="178"/>
      <c r="E901" s="178"/>
      <c r="F901" s="178"/>
      <c r="G901" s="178"/>
      <c r="H901" s="178"/>
      <c r="I901" s="178"/>
      <c r="J901" s="178"/>
      <c r="K901" s="178"/>
      <c r="L901" s="178"/>
      <c r="M901" s="178"/>
      <c r="N901" s="178"/>
      <c r="O901" s="178"/>
      <c r="P901" s="178"/>
      <c r="Q901" s="178"/>
      <c r="R901" s="178"/>
      <c r="S901" s="178"/>
      <c r="T901" s="178"/>
      <c r="U901" s="178"/>
      <c r="V901" s="178"/>
      <c r="W901" s="178"/>
      <c r="X901" s="178"/>
      <c r="Y901" s="178"/>
      <c r="Z901" s="178"/>
      <c r="AA901" s="178"/>
      <c r="AB901" s="178"/>
      <c r="AC901" s="178"/>
      <c r="AD901" s="178"/>
      <c r="AE901" s="178"/>
      <c r="AF901" s="178"/>
      <c r="AG901" s="178"/>
      <c r="AH901" s="178"/>
      <c r="AI901" s="178"/>
      <c r="AJ901" s="178"/>
      <c r="AK901" s="178"/>
      <c r="AL901" s="178"/>
      <c r="AM901" s="178"/>
      <c r="AN901" s="178"/>
      <c r="AO901" s="178"/>
      <c r="AP901" s="178"/>
      <c r="AQ901" s="178"/>
      <c r="AR901" s="178"/>
      <c r="AS901" s="178"/>
      <c r="AT901" s="178"/>
      <c r="AU901" s="178"/>
      <c r="AV901" s="178"/>
      <c r="AW901" s="178"/>
      <c r="AX901" s="178"/>
      <c r="AY901" s="178"/>
      <c r="AZ901" s="178"/>
      <c r="BA901" s="178"/>
      <c r="BB901" s="178"/>
      <c r="BC901" s="178"/>
    </row>
    <row r="902" ht="15.75" customHeight="1">
      <c r="A902" s="178"/>
      <c r="B902" s="178"/>
      <c r="C902" s="178"/>
      <c r="D902" s="178"/>
      <c r="E902" s="178"/>
      <c r="F902" s="178"/>
      <c r="G902" s="178"/>
      <c r="H902" s="178"/>
      <c r="I902" s="178"/>
      <c r="J902" s="178"/>
      <c r="K902" s="178"/>
      <c r="L902" s="178"/>
      <c r="M902" s="178"/>
      <c r="N902" s="178"/>
      <c r="O902" s="178"/>
      <c r="P902" s="178"/>
      <c r="Q902" s="178"/>
      <c r="R902" s="178"/>
      <c r="S902" s="178"/>
      <c r="T902" s="178"/>
      <c r="U902" s="178"/>
      <c r="V902" s="178"/>
      <c r="W902" s="178"/>
      <c r="X902" s="178"/>
      <c r="Y902" s="178"/>
      <c r="Z902" s="178"/>
      <c r="AA902" s="178"/>
      <c r="AB902" s="178"/>
      <c r="AC902" s="178"/>
      <c r="AD902" s="178"/>
      <c r="AE902" s="178"/>
      <c r="AF902" s="178"/>
      <c r="AG902" s="178"/>
      <c r="AH902" s="178"/>
      <c r="AI902" s="178"/>
      <c r="AJ902" s="178"/>
      <c r="AK902" s="178"/>
      <c r="AL902" s="178"/>
      <c r="AM902" s="178"/>
      <c r="AN902" s="178"/>
      <c r="AO902" s="178"/>
      <c r="AP902" s="178"/>
      <c r="AQ902" s="178"/>
      <c r="AR902" s="178"/>
      <c r="AS902" s="178"/>
      <c r="AT902" s="178"/>
      <c r="AU902" s="178"/>
      <c r="AV902" s="178"/>
      <c r="AW902" s="178"/>
      <c r="AX902" s="178"/>
      <c r="AY902" s="178"/>
      <c r="AZ902" s="178"/>
      <c r="BA902" s="178"/>
      <c r="BB902" s="178"/>
      <c r="BC902" s="178"/>
    </row>
    <row r="903" ht="15.75" customHeight="1">
      <c r="A903" s="178"/>
      <c r="B903" s="178"/>
      <c r="C903" s="178"/>
      <c r="D903" s="178"/>
      <c r="E903" s="178"/>
      <c r="F903" s="178"/>
      <c r="G903" s="178"/>
      <c r="H903" s="178"/>
      <c r="I903" s="178"/>
      <c r="J903" s="178"/>
      <c r="K903" s="178"/>
      <c r="L903" s="178"/>
      <c r="M903" s="178"/>
      <c r="N903" s="178"/>
      <c r="O903" s="178"/>
      <c r="P903" s="178"/>
      <c r="Q903" s="178"/>
      <c r="R903" s="178"/>
      <c r="S903" s="178"/>
      <c r="T903" s="178"/>
      <c r="U903" s="178"/>
      <c r="V903" s="178"/>
      <c r="W903" s="178"/>
      <c r="X903" s="178"/>
      <c r="Y903" s="178"/>
      <c r="Z903" s="178"/>
      <c r="AA903" s="178"/>
      <c r="AB903" s="178"/>
      <c r="AC903" s="178"/>
      <c r="AD903" s="178"/>
      <c r="AE903" s="178"/>
      <c r="AF903" s="178"/>
      <c r="AG903" s="178"/>
      <c r="AH903" s="178"/>
      <c r="AI903" s="178"/>
      <c r="AJ903" s="178"/>
      <c r="AK903" s="178"/>
      <c r="AL903" s="178"/>
      <c r="AM903" s="178"/>
      <c r="AN903" s="178"/>
      <c r="AO903" s="178"/>
      <c r="AP903" s="178"/>
      <c r="AQ903" s="178"/>
      <c r="AR903" s="178"/>
      <c r="AS903" s="178"/>
      <c r="AT903" s="178"/>
      <c r="AU903" s="178"/>
      <c r="AV903" s="178"/>
      <c r="AW903" s="178"/>
      <c r="AX903" s="178"/>
      <c r="AY903" s="178"/>
      <c r="AZ903" s="178"/>
      <c r="BA903" s="178"/>
      <c r="BB903" s="178"/>
      <c r="BC903" s="178"/>
    </row>
    <row r="904" ht="15.75" customHeight="1">
      <c r="A904" s="178"/>
      <c r="B904" s="178"/>
      <c r="C904" s="178"/>
      <c r="D904" s="178"/>
      <c r="E904" s="178"/>
      <c r="F904" s="178"/>
      <c r="G904" s="178"/>
      <c r="H904" s="178"/>
      <c r="I904" s="178"/>
      <c r="J904" s="178"/>
      <c r="K904" s="178"/>
      <c r="L904" s="178"/>
      <c r="M904" s="178"/>
      <c r="N904" s="178"/>
      <c r="O904" s="178"/>
      <c r="P904" s="178"/>
      <c r="Q904" s="178"/>
      <c r="R904" s="178"/>
      <c r="S904" s="178"/>
      <c r="T904" s="178"/>
      <c r="U904" s="178"/>
      <c r="V904" s="178"/>
      <c r="W904" s="178"/>
      <c r="X904" s="178"/>
      <c r="Y904" s="178"/>
      <c r="Z904" s="178"/>
      <c r="AA904" s="178"/>
      <c r="AB904" s="178"/>
      <c r="AC904" s="178"/>
      <c r="AD904" s="178"/>
      <c r="AE904" s="178"/>
      <c r="AF904" s="178"/>
      <c r="AG904" s="178"/>
      <c r="AH904" s="178"/>
      <c r="AI904" s="178"/>
      <c r="AJ904" s="178"/>
      <c r="AK904" s="178"/>
      <c r="AL904" s="178"/>
      <c r="AM904" s="178"/>
      <c r="AN904" s="178"/>
      <c r="AO904" s="178"/>
      <c r="AP904" s="178"/>
      <c r="AQ904" s="178"/>
      <c r="AR904" s="178"/>
      <c r="AS904" s="178"/>
      <c r="AT904" s="178"/>
      <c r="AU904" s="178"/>
      <c r="AV904" s="178"/>
      <c r="AW904" s="178"/>
      <c r="AX904" s="178"/>
      <c r="AY904" s="178"/>
      <c r="AZ904" s="178"/>
      <c r="BA904" s="178"/>
      <c r="BB904" s="178"/>
      <c r="BC904" s="178"/>
    </row>
    <row r="905" ht="15.75" customHeight="1">
      <c r="A905" s="178"/>
      <c r="B905" s="178"/>
      <c r="C905" s="178"/>
      <c r="D905" s="178"/>
      <c r="E905" s="178"/>
      <c r="F905" s="178"/>
      <c r="G905" s="178"/>
      <c r="H905" s="178"/>
      <c r="I905" s="178"/>
      <c r="J905" s="178"/>
      <c r="K905" s="178"/>
      <c r="L905" s="178"/>
      <c r="M905" s="178"/>
      <c r="N905" s="178"/>
      <c r="O905" s="178"/>
      <c r="P905" s="178"/>
      <c r="Q905" s="178"/>
      <c r="R905" s="178"/>
      <c r="S905" s="178"/>
      <c r="T905" s="178"/>
      <c r="U905" s="178"/>
      <c r="V905" s="178"/>
      <c r="W905" s="178"/>
      <c r="X905" s="178"/>
      <c r="Y905" s="178"/>
      <c r="Z905" s="178"/>
      <c r="AA905" s="178"/>
      <c r="AB905" s="178"/>
      <c r="AC905" s="178"/>
      <c r="AD905" s="178"/>
      <c r="AE905" s="178"/>
      <c r="AF905" s="178"/>
      <c r="AG905" s="178"/>
      <c r="AH905" s="178"/>
      <c r="AI905" s="178"/>
      <c r="AJ905" s="178"/>
      <c r="AK905" s="178"/>
      <c r="AL905" s="178"/>
      <c r="AM905" s="178"/>
      <c r="AN905" s="178"/>
      <c r="AO905" s="178"/>
      <c r="AP905" s="178"/>
      <c r="AQ905" s="178"/>
      <c r="AR905" s="178"/>
      <c r="AS905" s="178"/>
      <c r="AT905" s="178"/>
      <c r="AU905" s="178"/>
      <c r="AV905" s="178"/>
      <c r="AW905" s="178"/>
      <c r="AX905" s="178"/>
      <c r="AY905" s="178"/>
      <c r="AZ905" s="178"/>
      <c r="BA905" s="178"/>
      <c r="BB905" s="178"/>
      <c r="BC905" s="178"/>
    </row>
    <row r="906" ht="15.75" customHeight="1">
      <c r="A906" s="178"/>
      <c r="B906" s="178"/>
      <c r="C906" s="178"/>
      <c r="D906" s="178"/>
      <c r="E906" s="178"/>
      <c r="F906" s="178"/>
      <c r="G906" s="178"/>
      <c r="H906" s="178"/>
      <c r="I906" s="178"/>
      <c r="J906" s="178"/>
      <c r="K906" s="178"/>
      <c r="L906" s="178"/>
      <c r="M906" s="178"/>
      <c r="N906" s="178"/>
      <c r="O906" s="178"/>
      <c r="P906" s="178"/>
      <c r="Q906" s="178"/>
      <c r="R906" s="178"/>
      <c r="S906" s="178"/>
      <c r="T906" s="178"/>
      <c r="U906" s="178"/>
      <c r="V906" s="178"/>
      <c r="W906" s="178"/>
      <c r="X906" s="178"/>
      <c r="Y906" s="178"/>
      <c r="Z906" s="178"/>
      <c r="AA906" s="178"/>
      <c r="AB906" s="178"/>
      <c r="AC906" s="178"/>
      <c r="AD906" s="178"/>
      <c r="AE906" s="178"/>
      <c r="AF906" s="178"/>
      <c r="AG906" s="178"/>
      <c r="AH906" s="178"/>
      <c r="AI906" s="178"/>
      <c r="AJ906" s="178"/>
      <c r="AK906" s="178"/>
      <c r="AL906" s="178"/>
      <c r="AM906" s="178"/>
      <c r="AN906" s="178"/>
      <c r="AO906" s="178"/>
      <c r="AP906" s="178"/>
      <c r="AQ906" s="178"/>
      <c r="AR906" s="178"/>
      <c r="AS906" s="178"/>
      <c r="AT906" s="178"/>
      <c r="AU906" s="178"/>
      <c r="AV906" s="178"/>
      <c r="AW906" s="178"/>
      <c r="AX906" s="178"/>
      <c r="AY906" s="178"/>
      <c r="AZ906" s="178"/>
      <c r="BA906" s="178"/>
      <c r="BB906" s="178"/>
      <c r="BC906" s="178"/>
    </row>
    <row r="907" ht="15.75" customHeight="1">
      <c r="A907" s="178"/>
      <c r="B907" s="178"/>
      <c r="C907" s="178"/>
      <c r="D907" s="178"/>
      <c r="E907" s="178"/>
      <c r="F907" s="178"/>
      <c r="G907" s="178"/>
      <c r="H907" s="178"/>
      <c r="I907" s="178"/>
      <c r="J907" s="178"/>
      <c r="K907" s="178"/>
      <c r="L907" s="178"/>
      <c r="M907" s="178"/>
      <c r="N907" s="178"/>
      <c r="O907" s="178"/>
      <c r="P907" s="178"/>
      <c r="Q907" s="178"/>
      <c r="R907" s="178"/>
      <c r="S907" s="178"/>
      <c r="T907" s="178"/>
      <c r="U907" s="178"/>
      <c r="V907" s="178"/>
      <c r="W907" s="178"/>
      <c r="X907" s="178"/>
      <c r="Y907" s="178"/>
      <c r="Z907" s="178"/>
      <c r="AA907" s="178"/>
      <c r="AB907" s="178"/>
      <c r="AC907" s="178"/>
      <c r="AD907" s="178"/>
      <c r="AE907" s="178"/>
      <c r="AF907" s="178"/>
      <c r="AG907" s="178"/>
      <c r="AH907" s="178"/>
      <c r="AI907" s="178"/>
      <c r="AJ907" s="178"/>
      <c r="AK907" s="178"/>
      <c r="AL907" s="178"/>
      <c r="AM907" s="178"/>
      <c r="AN907" s="178"/>
      <c r="AO907" s="178"/>
      <c r="AP907" s="178"/>
      <c r="AQ907" s="178"/>
      <c r="AR907" s="178"/>
      <c r="AS907" s="178"/>
      <c r="AT907" s="178"/>
      <c r="AU907" s="178"/>
      <c r="AV907" s="178"/>
      <c r="AW907" s="178"/>
      <c r="AX907" s="178"/>
      <c r="AY907" s="178"/>
      <c r="AZ907" s="178"/>
      <c r="BA907" s="178"/>
      <c r="BB907" s="178"/>
      <c r="BC907" s="178"/>
    </row>
    <row r="908" ht="15.75" customHeight="1">
      <c r="A908" s="178"/>
      <c r="B908" s="178"/>
      <c r="C908" s="178"/>
      <c r="D908" s="178"/>
      <c r="E908" s="178"/>
      <c r="F908" s="178"/>
      <c r="G908" s="178"/>
      <c r="H908" s="178"/>
      <c r="I908" s="178"/>
      <c r="J908" s="178"/>
      <c r="K908" s="178"/>
      <c r="L908" s="178"/>
      <c r="M908" s="178"/>
      <c r="N908" s="178"/>
      <c r="O908" s="178"/>
      <c r="P908" s="178"/>
      <c r="Q908" s="178"/>
      <c r="R908" s="178"/>
      <c r="S908" s="178"/>
      <c r="T908" s="178"/>
      <c r="U908" s="178"/>
      <c r="V908" s="178"/>
      <c r="W908" s="178"/>
      <c r="X908" s="178"/>
      <c r="Y908" s="178"/>
      <c r="Z908" s="178"/>
      <c r="AA908" s="178"/>
      <c r="AB908" s="178"/>
      <c r="AC908" s="178"/>
      <c r="AD908" s="178"/>
      <c r="AE908" s="178"/>
      <c r="AF908" s="178"/>
      <c r="AG908" s="178"/>
      <c r="AH908" s="178"/>
      <c r="AI908" s="178"/>
      <c r="AJ908" s="178"/>
      <c r="AK908" s="178"/>
      <c r="AL908" s="178"/>
      <c r="AM908" s="178"/>
      <c r="AN908" s="178"/>
      <c r="AO908" s="178"/>
      <c r="AP908" s="178"/>
      <c r="AQ908" s="178"/>
      <c r="AR908" s="178"/>
      <c r="AS908" s="178"/>
      <c r="AT908" s="178"/>
      <c r="AU908" s="178"/>
      <c r="AV908" s="178"/>
      <c r="AW908" s="178"/>
      <c r="AX908" s="178"/>
      <c r="AY908" s="178"/>
      <c r="AZ908" s="178"/>
      <c r="BA908" s="178"/>
      <c r="BB908" s="178"/>
      <c r="BC908" s="178"/>
    </row>
    <row r="909" ht="15.75" customHeight="1">
      <c r="A909" s="178"/>
      <c r="B909" s="178"/>
      <c r="C909" s="178"/>
      <c r="D909" s="178"/>
      <c r="E909" s="178"/>
      <c r="F909" s="178"/>
      <c r="G909" s="178"/>
      <c r="H909" s="178"/>
      <c r="I909" s="178"/>
      <c r="J909" s="178"/>
      <c r="K909" s="178"/>
      <c r="L909" s="178"/>
      <c r="M909" s="178"/>
      <c r="N909" s="178"/>
      <c r="O909" s="178"/>
      <c r="P909" s="178"/>
      <c r="Q909" s="178"/>
      <c r="R909" s="178"/>
      <c r="S909" s="178"/>
      <c r="T909" s="178"/>
      <c r="U909" s="178"/>
      <c r="V909" s="178"/>
      <c r="W909" s="178"/>
      <c r="X909" s="178"/>
      <c r="Y909" s="178"/>
      <c r="Z909" s="178"/>
      <c r="AA909" s="178"/>
      <c r="AB909" s="178"/>
      <c r="AC909" s="178"/>
      <c r="AD909" s="178"/>
      <c r="AE909" s="178"/>
      <c r="AF909" s="178"/>
      <c r="AG909" s="178"/>
      <c r="AH909" s="178"/>
      <c r="AI909" s="178"/>
      <c r="AJ909" s="178"/>
      <c r="AK909" s="178"/>
      <c r="AL909" s="178"/>
      <c r="AM909" s="178"/>
      <c r="AN909" s="178"/>
      <c r="AO909" s="178"/>
      <c r="AP909" s="178"/>
      <c r="AQ909" s="178"/>
      <c r="AR909" s="178"/>
      <c r="AS909" s="178"/>
      <c r="AT909" s="178"/>
      <c r="AU909" s="178"/>
      <c r="AV909" s="178"/>
      <c r="AW909" s="178"/>
      <c r="AX909" s="178"/>
      <c r="AY909" s="178"/>
      <c r="AZ909" s="178"/>
      <c r="BA909" s="178"/>
      <c r="BB909" s="178"/>
      <c r="BC909" s="178"/>
    </row>
    <row r="910" ht="15.75" customHeight="1">
      <c r="A910" s="178"/>
      <c r="B910" s="178"/>
      <c r="C910" s="178"/>
      <c r="D910" s="178"/>
      <c r="E910" s="178"/>
      <c r="F910" s="178"/>
      <c r="G910" s="178"/>
      <c r="H910" s="178"/>
      <c r="I910" s="178"/>
      <c r="J910" s="178"/>
      <c r="K910" s="178"/>
      <c r="L910" s="178"/>
      <c r="M910" s="178"/>
      <c r="N910" s="178"/>
      <c r="O910" s="178"/>
      <c r="P910" s="178"/>
      <c r="Q910" s="178"/>
      <c r="R910" s="178"/>
      <c r="S910" s="178"/>
      <c r="T910" s="178"/>
      <c r="U910" s="178"/>
      <c r="V910" s="178"/>
      <c r="W910" s="178"/>
      <c r="X910" s="178"/>
      <c r="Y910" s="178"/>
      <c r="Z910" s="178"/>
      <c r="AA910" s="178"/>
      <c r="AB910" s="178"/>
      <c r="AC910" s="178"/>
      <c r="AD910" s="178"/>
      <c r="AE910" s="178"/>
      <c r="AF910" s="178"/>
      <c r="AG910" s="178"/>
      <c r="AH910" s="178"/>
      <c r="AI910" s="178"/>
      <c r="AJ910" s="178"/>
      <c r="AK910" s="178"/>
      <c r="AL910" s="178"/>
      <c r="AM910" s="178"/>
      <c r="AN910" s="178"/>
      <c r="AO910" s="178"/>
      <c r="AP910" s="178"/>
      <c r="AQ910" s="178"/>
      <c r="AR910" s="178"/>
      <c r="AS910" s="178"/>
      <c r="AT910" s="178"/>
      <c r="AU910" s="178"/>
      <c r="AV910" s="178"/>
      <c r="AW910" s="178"/>
      <c r="AX910" s="178"/>
      <c r="AY910" s="178"/>
      <c r="AZ910" s="178"/>
      <c r="BA910" s="178"/>
      <c r="BB910" s="178"/>
      <c r="BC910" s="178"/>
    </row>
    <row r="911" ht="15.75" customHeight="1">
      <c r="A911" s="178"/>
      <c r="B911" s="178"/>
      <c r="C911" s="178"/>
      <c r="D911" s="178"/>
      <c r="E911" s="178"/>
      <c r="F911" s="178"/>
      <c r="G911" s="178"/>
      <c r="H911" s="178"/>
      <c r="I911" s="178"/>
      <c r="J911" s="178"/>
      <c r="K911" s="178"/>
      <c r="L911" s="178"/>
      <c r="M911" s="178"/>
      <c r="N911" s="178"/>
      <c r="O911" s="178"/>
      <c r="P911" s="178"/>
      <c r="Q911" s="178"/>
      <c r="R911" s="178"/>
      <c r="S911" s="178"/>
      <c r="T911" s="178"/>
      <c r="U911" s="178"/>
      <c r="V911" s="178"/>
      <c r="W911" s="178"/>
      <c r="X911" s="178"/>
      <c r="Y911" s="178"/>
      <c r="Z911" s="178"/>
      <c r="AA911" s="178"/>
      <c r="AB911" s="178"/>
      <c r="AC911" s="178"/>
      <c r="AD911" s="178"/>
      <c r="AE911" s="178"/>
      <c r="AF911" s="178"/>
      <c r="AG911" s="178"/>
      <c r="AH911" s="178"/>
      <c r="AI911" s="178"/>
      <c r="AJ911" s="178"/>
      <c r="AK911" s="178"/>
      <c r="AL911" s="178"/>
      <c r="AM911" s="178"/>
      <c r="AN911" s="178"/>
      <c r="AO911" s="178"/>
      <c r="AP911" s="178"/>
      <c r="AQ911" s="178"/>
      <c r="AR911" s="178"/>
      <c r="AS911" s="178"/>
      <c r="AT911" s="178"/>
      <c r="AU911" s="178"/>
      <c r="AV911" s="178"/>
      <c r="AW911" s="178"/>
      <c r="AX911" s="178"/>
      <c r="AY911" s="178"/>
      <c r="AZ911" s="178"/>
      <c r="BA911" s="178"/>
      <c r="BB911" s="178"/>
      <c r="BC911" s="178"/>
    </row>
    <row r="912" ht="15.75" customHeight="1">
      <c r="A912" s="178"/>
      <c r="B912" s="178"/>
      <c r="C912" s="178"/>
      <c r="D912" s="178"/>
      <c r="E912" s="178"/>
      <c r="F912" s="178"/>
      <c r="G912" s="178"/>
      <c r="H912" s="178"/>
      <c r="I912" s="178"/>
      <c r="J912" s="178"/>
      <c r="K912" s="178"/>
      <c r="L912" s="178"/>
      <c r="M912" s="178"/>
      <c r="N912" s="178"/>
      <c r="O912" s="178"/>
      <c r="P912" s="178"/>
      <c r="Q912" s="178"/>
      <c r="R912" s="178"/>
      <c r="S912" s="178"/>
      <c r="T912" s="178"/>
      <c r="U912" s="178"/>
      <c r="V912" s="178"/>
      <c r="W912" s="178"/>
      <c r="X912" s="178"/>
      <c r="Y912" s="178"/>
      <c r="Z912" s="178"/>
      <c r="AA912" s="178"/>
      <c r="AB912" s="178"/>
      <c r="AC912" s="178"/>
      <c r="AD912" s="178"/>
      <c r="AE912" s="178"/>
      <c r="AF912" s="178"/>
      <c r="AG912" s="178"/>
      <c r="AH912" s="178"/>
      <c r="AI912" s="178"/>
      <c r="AJ912" s="178"/>
      <c r="AK912" s="178"/>
      <c r="AL912" s="178"/>
      <c r="AM912" s="178"/>
      <c r="AN912" s="178"/>
      <c r="AO912" s="178"/>
      <c r="AP912" s="178"/>
      <c r="AQ912" s="178"/>
      <c r="AR912" s="178"/>
      <c r="AS912" s="178"/>
      <c r="AT912" s="178"/>
      <c r="AU912" s="178"/>
      <c r="AV912" s="178"/>
      <c r="AW912" s="178"/>
      <c r="AX912" s="178"/>
      <c r="AY912" s="178"/>
      <c r="AZ912" s="178"/>
      <c r="BA912" s="178"/>
      <c r="BB912" s="178"/>
      <c r="BC912" s="178"/>
    </row>
    <row r="913" ht="15.75" customHeight="1">
      <c r="A913" s="178"/>
      <c r="B913" s="178"/>
      <c r="C913" s="178"/>
      <c r="D913" s="178"/>
      <c r="E913" s="178"/>
      <c r="F913" s="178"/>
      <c r="G913" s="178"/>
      <c r="H913" s="178"/>
      <c r="I913" s="178"/>
      <c r="J913" s="178"/>
      <c r="K913" s="178"/>
      <c r="L913" s="178"/>
      <c r="M913" s="178"/>
      <c r="N913" s="178"/>
      <c r="O913" s="178"/>
      <c r="P913" s="178"/>
      <c r="Q913" s="178"/>
      <c r="R913" s="178"/>
      <c r="S913" s="178"/>
      <c r="T913" s="178"/>
      <c r="U913" s="178"/>
      <c r="V913" s="178"/>
      <c r="W913" s="178"/>
      <c r="X913" s="178"/>
      <c r="Y913" s="178"/>
      <c r="Z913" s="178"/>
      <c r="AA913" s="178"/>
      <c r="AB913" s="178"/>
      <c r="AC913" s="178"/>
      <c r="AD913" s="178"/>
      <c r="AE913" s="178"/>
      <c r="AF913" s="178"/>
      <c r="AG913" s="178"/>
      <c r="AH913" s="178"/>
      <c r="AI913" s="178"/>
      <c r="AJ913" s="178"/>
      <c r="AK913" s="178"/>
      <c r="AL913" s="178"/>
      <c r="AM913" s="178"/>
      <c r="AN913" s="178"/>
      <c r="AO913" s="178"/>
      <c r="AP913" s="178"/>
      <c r="AQ913" s="178"/>
      <c r="AR913" s="178"/>
      <c r="AS913" s="178"/>
      <c r="AT913" s="178"/>
      <c r="AU913" s="178"/>
      <c r="AV913" s="178"/>
      <c r="AW913" s="178"/>
      <c r="AX913" s="178"/>
      <c r="AY913" s="178"/>
      <c r="AZ913" s="178"/>
      <c r="BA913" s="178"/>
      <c r="BB913" s="178"/>
      <c r="BC913" s="178"/>
    </row>
    <row r="914" ht="15.75" customHeight="1">
      <c r="A914" s="178"/>
      <c r="B914" s="178"/>
      <c r="C914" s="178"/>
      <c r="D914" s="178"/>
      <c r="E914" s="178"/>
      <c r="F914" s="178"/>
      <c r="G914" s="178"/>
      <c r="H914" s="178"/>
      <c r="I914" s="178"/>
      <c r="J914" s="178"/>
      <c r="K914" s="178"/>
      <c r="L914" s="178"/>
      <c r="M914" s="178"/>
      <c r="N914" s="178"/>
      <c r="O914" s="178"/>
      <c r="P914" s="178"/>
      <c r="Q914" s="178"/>
      <c r="R914" s="178"/>
      <c r="S914" s="178"/>
      <c r="T914" s="178"/>
      <c r="U914" s="178"/>
      <c r="V914" s="178"/>
      <c r="W914" s="178"/>
      <c r="X914" s="178"/>
      <c r="Y914" s="178"/>
      <c r="Z914" s="178"/>
      <c r="AA914" s="178"/>
      <c r="AB914" s="178"/>
      <c r="AC914" s="178"/>
      <c r="AD914" s="178"/>
      <c r="AE914" s="178"/>
      <c r="AF914" s="178"/>
      <c r="AG914" s="178"/>
      <c r="AH914" s="178"/>
      <c r="AI914" s="178"/>
      <c r="AJ914" s="178"/>
      <c r="AK914" s="178"/>
      <c r="AL914" s="178"/>
      <c r="AM914" s="178"/>
      <c r="AN914" s="178"/>
      <c r="AO914" s="178"/>
      <c r="AP914" s="178"/>
      <c r="AQ914" s="178"/>
      <c r="AR914" s="178"/>
      <c r="AS914" s="178"/>
      <c r="AT914" s="178"/>
      <c r="AU914" s="178"/>
      <c r="AV914" s="178"/>
      <c r="AW914" s="178"/>
      <c r="AX914" s="178"/>
      <c r="AY914" s="178"/>
      <c r="AZ914" s="178"/>
      <c r="BA914" s="178"/>
      <c r="BB914" s="178"/>
      <c r="BC914" s="178"/>
    </row>
    <row r="915" ht="15.75" customHeight="1">
      <c r="A915" s="178"/>
      <c r="B915" s="178"/>
      <c r="C915" s="178"/>
      <c r="D915" s="178"/>
      <c r="E915" s="178"/>
      <c r="F915" s="178"/>
      <c r="G915" s="178"/>
      <c r="H915" s="178"/>
      <c r="I915" s="178"/>
      <c r="J915" s="178"/>
      <c r="K915" s="178"/>
      <c r="L915" s="178"/>
      <c r="M915" s="178"/>
      <c r="N915" s="178"/>
      <c r="O915" s="178"/>
      <c r="P915" s="178"/>
      <c r="Q915" s="178"/>
      <c r="R915" s="178"/>
      <c r="S915" s="178"/>
      <c r="T915" s="178"/>
      <c r="U915" s="178"/>
      <c r="V915" s="178"/>
      <c r="W915" s="178"/>
      <c r="X915" s="178"/>
      <c r="Y915" s="178"/>
      <c r="Z915" s="178"/>
      <c r="AA915" s="178"/>
      <c r="AB915" s="178"/>
      <c r="AC915" s="178"/>
      <c r="AD915" s="178"/>
      <c r="AE915" s="178"/>
      <c r="AF915" s="178"/>
      <c r="AG915" s="178"/>
      <c r="AH915" s="178"/>
      <c r="AI915" s="178"/>
      <c r="AJ915" s="178"/>
      <c r="AK915" s="178"/>
      <c r="AL915" s="178"/>
      <c r="AM915" s="178"/>
      <c r="AN915" s="178"/>
      <c r="AO915" s="178"/>
      <c r="AP915" s="178"/>
      <c r="AQ915" s="178"/>
      <c r="AR915" s="178"/>
      <c r="AS915" s="178"/>
      <c r="AT915" s="178"/>
      <c r="AU915" s="178"/>
      <c r="AV915" s="178"/>
      <c r="AW915" s="178"/>
      <c r="AX915" s="178"/>
      <c r="AY915" s="178"/>
      <c r="AZ915" s="178"/>
      <c r="BA915" s="178"/>
      <c r="BB915" s="178"/>
      <c r="BC915" s="178"/>
    </row>
    <row r="916" ht="15.75" customHeight="1">
      <c r="A916" s="178"/>
      <c r="B916" s="178"/>
      <c r="C916" s="178"/>
      <c r="D916" s="178"/>
      <c r="E916" s="178"/>
      <c r="F916" s="178"/>
      <c r="G916" s="178"/>
      <c r="H916" s="178"/>
      <c r="I916" s="178"/>
      <c r="J916" s="178"/>
      <c r="K916" s="178"/>
      <c r="L916" s="178"/>
      <c r="M916" s="178"/>
      <c r="N916" s="178"/>
      <c r="O916" s="178"/>
      <c r="P916" s="178"/>
      <c r="Q916" s="178"/>
      <c r="R916" s="178"/>
      <c r="S916" s="178"/>
      <c r="T916" s="178"/>
      <c r="U916" s="178"/>
      <c r="V916" s="178"/>
      <c r="W916" s="178"/>
      <c r="X916" s="178"/>
      <c r="Y916" s="178"/>
      <c r="Z916" s="178"/>
      <c r="AA916" s="178"/>
      <c r="AB916" s="178"/>
      <c r="AC916" s="178"/>
      <c r="AD916" s="178"/>
      <c r="AE916" s="178"/>
      <c r="AF916" s="178"/>
      <c r="AG916" s="178"/>
      <c r="AH916" s="178"/>
      <c r="AI916" s="178"/>
      <c r="AJ916" s="178"/>
      <c r="AK916" s="178"/>
      <c r="AL916" s="178"/>
      <c r="AM916" s="178"/>
      <c r="AN916" s="178"/>
      <c r="AO916" s="178"/>
      <c r="AP916" s="178"/>
      <c r="AQ916" s="178"/>
      <c r="AR916" s="178"/>
      <c r="AS916" s="178"/>
      <c r="AT916" s="178"/>
      <c r="AU916" s="178"/>
      <c r="AV916" s="178"/>
      <c r="AW916" s="178"/>
      <c r="AX916" s="178"/>
      <c r="AY916" s="178"/>
      <c r="AZ916" s="178"/>
      <c r="BA916" s="178"/>
      <c r="BB916" s="178"/>
      <c r="BC916" s="178"/>
    </row>
    <row r="917" ht="15.75" customHeight="1">
      <c r="A917" s="178"/>
      <c r="B917" s="178"/>
      <c r="C917" s="178"/>
      <c r="D917" s="178"/>
      <c r="E917" s="178"/>
      <c r="F917" s="178"/>
      <c r="G917" s="178"/>
      <c r="H917" s="178"/>
      <c r="I917" s="178"/>
      <c r="J917" s="178"/>
      <c r="K917" s="178"/>
      <c r="L917" s="178"/>
      <c r="M917" s="178"/>
      <c r="N917" s="178"/>
      <c r="O917" s="178"/>
      <c r="P917" s="178"/>
      <c r="Q917" s="178"/>
      <c r="R917" s="178"/>
      <c r="S917" s="178"/>
      <c r="T917" s="178"/>
      <c r="U917" s="178"/>
      <c r="V917" s="178"/>
      <c r="W917" s="178"/>
      <c r="X917" s="178"/>
      <c r="Y917" s="178"/>
      <c r="Z917" s="178"/>
      <c r="AA917" s="178"/>
      <c r="AB917" s="178"/>
      <c r="AC917" s="178"/>
      <c r="AD917" s="178"/>
      <c r="AE917" s="178"/>
      <c r="AF917" s="178"/>
      <c r="AG917" s="178"/>
      <c r="AH917" s="178"/>
      <c r="AI917" s="178"/>
      <c r="AJ917" s="178"/>
      <c r="AK917" s="178"/>
      <c r="AL917" s="178"/>
      <c r="AM917" s="178"/>
      <c r="AN917" s="178"/>
      <c r="AO917" s="178"/>
      <c r="AP917" s="178"/>
      <c r="AQ917" s="178"/>
      <c r="AR917" s="178"/>
      <c r="AS917" s="178"/>
      <c r="AT917" s="178"/>
      <c r="AU917" s="178"/>
      <c r="AV917" s="178"/>
      <c r="AW917" s="178"/>
      <c r="AX917" s="178"/>
      <c r="AY917" s="178"/>
      <c r="AZ917" s="178"/>
      <c r="BA917" s="178"/>
      <c r="BB917" s="178"/>
      <c r="BC917" s="178"/>
    </row>
    <row r="918" ht="15.75" customHeight="1">
      <c r="A918" s="178"/>
      <c r="B918" s="178"/>
      <c r="C918" s="178"/>
      <c r="D918" s="178"/>
      <c r="E918" s="178"/>
      <c r="F918" s="178"/>
      <c r="G918" s="178"/>
      <c r="H918" s="178"/>
      <c r="I918" s="178"/>
      <c r="J918" s="178"/>
      <c r="K918" s="178"/>
      <c r="L918" s="178"/>
      <c r="M918" s="178"/>
      <c r="N918" s="178"/>
      <c r="O918" s="178"/>
      <c r="P918" s="178"/>
      <c r="Q918" s="178"/>
      <c r="R918" s="178"/>
      <c r="S918" s="178"/>
      <c r="T918" s="178"/>
      <c r="U918" s="178"/>
      <c r="V918" s="178"/>
      <c r="W918" s="178"/>
      <c r="X918" s="178"/>
      <c r="Y918" s="178"/>
      <c r="Z918" s="178"/>
      <c r="AA918" s="178"/>
      <c r="AB918" s="178"/>
      <c r="AC918" s="178"/>
      <c r="AD918" s="178"/>
      <c r="AE918" s="178"/>
      <c r="AF918" s="178"/>
      <c r="AG918" s="178"/>
      <c r="AH918" s="178"/>
      <c r="AI918" s="178"/>
      <c r="AJ918" s="178"/>
      <c r="AK918" s="178"/>
      <c r="AL918" s="178"/>
      <c r="AM918" s="178"/>
      <c r="AN918" s="178"/>
      <c r="AO918" s="178"/>
      <c r="AP918" s="178"/>
      <c r="AQ918" s="178"/>
      <c r="AR918" s="178"/>
      <c r="AS918" s="178"/>
      <c r="AT918" s="178"/>
      <c r="AU918" s="178"/>
      <c r="AV918" s="178"/>
      <c r="AW918" s="178"/>
      <c r="AX918" s="178"/>
      <c r="AY918" s="178"/>
      <c r="AZ918" s="178"/>
      <c r="BA918" s="178"/>
      <c r="BB918" s="178"/>
      <c r="BC918" s="178"/>
    </row>
    <row r="919" ht="15.75" customHeight="1">
      <c r="A919" s="178"/>
      <c r="B919" s="178"/>
      <c r="C919" s="178"/>
      <c r="D919" s="178"/>
      <c r="E919" s="178"/>
      <c r="F919" s="178"/>
      <c r="G919" s="178"/>
      <c r="H919" s="178"/>
      <c r="I919" s="178"/>
      <c r="J919" s="178"/>
      <c r="K919" s="178"/>
      <c r="L919" s="178"/>
      <c r="M919" s="178"/>
      <c r="N919" s="178"/>
      <c r="O919" s="178"/>
      <c r="P919" s="178"/>
      <c r="Q919" s="178"/>
      <c r="R919" s="178"/>
      <c r="S919" s="178"/>
      <c r="T919" s="178"/>
      <c r="U919" s="178"/>
      <c r="V919" s="178"/>
      <c r="W919" s="178"/>
      <c r="X919" s="178"/>
      <c r="Y919" s="178"/>
      <c r="Z919" s="178"/>
      <c r="AA919" s="178"/>
      <c r="AB919" s="178"/>
      <c r="AC919" s="178"/>
      <c r="AD919" s="178"/>
      <c r="AE919" s="178"/>
      <c r="AF919" s="178"/>
      <c r="AG919" s="178"/>
      <c r="AH919" s="178"/>
      <c r="AI919" s="178"/>
      <c r="AJ919" s="178"/>
      <c r="AK919" s="178"/>
      <c r="AL919" s="178"/>
      <c r="AM919" s="178"/>
      <c r="AN919" s="178"/>
      <c r="AO919" s="178"/>
      <c r="AP919" s="178"/>
      <c r="AQ919" s="178"/>
      <c r="AR919" s="178"/>
      <c r="AS919" s="178"/>
      <c r="AT919" s="178"/>
      <c r="AU919" s="178"/>
      <c r="AV919" s="178"/>
      <c r="AW919" s="178"/>
      <c r="AX919" s="178"/>
      <c r="AY919" s="178"/>
      <c r="AZ919" s="178"/>
      <c r="BA919" s="178"/>
      <c r="BB919" s="178"/>
      <c r="BC919" s="178"/>
    </row>
    <row r="920" ht="15.75" customHeight="1">
      <c r="A920" s="178"/>
      <c r="B920" s="178"/>
      <c r="C920" s="178"/>
      <c r="D920" s="178"/>
      <c r="E920" s="178"/>
      <c r="F920" s="178"/>
      <c r="G920" s="178"/>
      <c r="H920" s="178"/>
      <c r="I920" s="178"/>
      <c r="J920" s="178"/>
      <c r="K920" s="178"/>
      <c r="L920" s="178"/>
      <c r="M920" s="178"/>
      <c r="N920" s="178"/>
      <c r="O920" s="178"/>
      <c r="P920" s="178"/>
      <c r="Q920" s="178"/>
      <c r="R920" s="178"/>
      <c r="S920" s="178"/>
      <c r="T920" s="178"/>
      <c r="U920" s="178"/>
      <c r="V920" s="178"/>
      <c r="W920" s="178"/>
      <c r="X920" s="178"/>
      <c r="Y920" s="178"/>
      <c r="Z920" s="178"/>
      <c r="AA920" s="178"/>
      <c r="AB920" s="178"/>
      <c r="AC920" s="178"/>
      <c r="AD920" s="178"/>
      <c r="AE920" s="178"/>
      <c r="AF920" s="178"/>
      <c r="AG920" s="178"/>
      <c r="AH920" s="178"/>
      <c r="AI920" s="178"/>
      <c r="AJ920" s="178"/>
      <c r="AK920" s="178"/>
      <c r="AL920" s="178"/>
      <c r="AM920" s="178"/>
      <c r="AN920" s="178"/>
      <c r="AO920" s="178"/>
      <c r="AP920" s="178"/>
      <c r="AQ920" s="178"/>
      <c r="AR920" s="178"/>
      <c r="AS920" s="178"/>
      <c r="AT920" s="178"/>
      <c r="AU920" s="178"/>
      <c r="AV920" s="178"/>
      <c r="AW920" s="178"/>
      <c r="AX920" s="178"/>
      <c r="AY920" s="178"/>
      <c r="AZ920" s="178"/>
      <c r="BA920" s="178"/>
      <c r="BB920" s="178"/>
      <c r="BC920" s="178"/>
    </row>
    <row r="921" ht="15.75" customHeight="1">
      <c r="A921" s="178"/>
      <c r="B921" s="178"/>
      <c r="C921" s="178"/>
      <c r="D921" s="178"/>
      <c r="E921" s="178"/>
      <c r="F921" s="178"/>
      <c r="G921" s="178"/>
      <c r="H921" s="178"/>
      <c r="I921" s="178"/>
      <c r="J921" s="178"/>
      <c r="K921" s="178"/>
      <c r="L921" s="178"/>
      <c r="M921" s="178"/>
      <c r="N921" s="178"/>
      <c r="O921" s="178"/>
      <c r="P921" s="178"/>
      <c r="Q921" s="178"/>
      <c r="R921" s="178"/>
      <c r="S921" s="178"/>
      <c r="T921" s="178"/>
      <c r="U921" s="178"/>
      <c r="V921" s="178"/>
      <c r="W921" s="178"/>
      <c r="X921" s="178"/>
      <c r="Y921" s="178"/>
      <c r="Z921" s="178"/>
      <c r="AA921" s="178"/>
      <c r="AB921" s="178"/>
      <c r="AC921" s="178"/>
      <c r="AD921" s="178"/>
      <c r="AE921" s="178"/>
      <c r="AF921" s="178"/>
      <c r="AG921" s="178"/>
      <c r="AH921" s="178"/>
      <c r="AI921" s="178"/>
      <c r="AJ921" s="178"/>
      <c r="AK921" s="178"/>
      <c r="AL921" s="178"/>
      <c r="AM921" s="178"/>
      <c r="AN921" s="178"/>
      <c r="AO921" s="178"/>
      <c r="AP921" s="178"/>
      <c r="AQ921" s="178"/>
      <c r="AR921" s="178"/>
      <c r="AS921" s="178"/>
      <c r="AT921" s="178"/>
      <c r="AU921" s="178"/>
      <c r="AV921" s="178"/>
      <c r="AW921" s="178"/>
      <c r="AX921" s="178"/>
      <c r="AY921" s="178"/>
      <c r="AZ921" s="178"/>
      <c r="BA921" s="178"/>
      <c r="BB921" s="178"/>
      <c r="BC921" s="178"/>
    </row>
    <row r="922" ht="15.75" customHeight="1">
      <c r="A922" s="178"/>
      <c r="B922" s="178"/>
      <c r="C922" s="178"/>
      <c r="D922" s="178"/>
      <c r="E922" s="178"/>
      <c r="F922" s="178"/>
      <c r="G922" s="178"/>
      <c r="H922" s="178"/>
      <c r="I922" s="178"/>
      <c r="J922" s="178"/>
      <c r="K922" s="178"/>
      <c r="L922" s="178"/>
      <c r="M922" s="178"/>
      <c r="N922" s="178"/>
      <c r="O922" s="178"/>
      <c r="P922" s="178"/>
      <c r="Q922" s="178"/>
      <c r="R922" s="178"/>
      <c r="S922" s="178"/>
      <c r="T922" s="178"/>
      <c r="U922" s="178"/>
      <c r="V922" s="178"/>
      <c r="W922" s="178"/>
      <c r="X922" s="178"/>
      <c r="Y922" s="178"/>
      <c r="Z922" s="178"/>
      <c r="AA922" s="178"/>
      <c r="AB922" s="178"/>
      <c r="AC922" s="178"/>
      <c r="AD922" s="178"/>
      <c r="AE922" s="178"/>
      <c r="AF922" s="178"/>
      <c r="AG922" s="178"/>
      <c r="AH922" s="178"/>
      <c r="AI922" s="178"/>
      <c r="AJ922" s="178"/>
      <c r="AK922" s="178"/>
      <c r="AL922" s="178"/>
      <c r="AM922" s="178"/>
      <c r="AN922" s="178"/>
      <c r="AO922" s="178"/>
      <c r="AP922" s="178"/>
      <c r="AQ922" s="178"/>
      <c r="AR922" s="178"/>
      <c r="AS922" s="178"/>
      <c r="AT922" s="178"/>
      <c r="AU922" s="178"/>
      <c r="AV922" s="178"/>
      <c r="AW922" s="178"/>
      <c r="AX922" s="178"/>
      <c r="AY922" s="178"/>
      <c r="AZ922" s="178"/>
      <c r="BA922" s="178"/>
      <c r="BB922" s="178"/>
      <c r="BC922" s="178"/>
    </row>
    <row r="923" ht="15.75" customHeight="1">
      <c r="A923" s="178"/>
      <c r="B923" s="178"/>
      <c r="C923" s="178"/>
      <c r="D923" s="178"/>
      <c r="E923" s="178"/>
      <c r="F923" s="178"/>
      <c r="G923" s="178"/>
      <c r="H923" s="178"/>
      <c r="I923" s="178"/>
      <c r="J923" s="178"/>
      <c r="K923" s="178"/>
      <c r="L923" s="178"/>
      <c r="M923" s="178"/>
      <c r="N923" s="178"/>
      <c r="O923" s="178"/>
      <c r="P923" s="178"/>
      <c r="Q923" s="178"/>
      <c r="R923" s="178"/>
      <c r="S923" s="178"/>
      <c r="T923" s="178"/>
      <c r="U923" s="178"/>
      <c r="V923" s="178"/>
      <c r="W923" s="178"/>
      <c r="X923" s="178"/>
      <c r="Y923" s="178"/>
      <c r="Z923" s="178"/>
      <c r="AA923" s="178"/>
      <c r="AB923" s="178"/>
      <c r="AC923" s="178"/>
      <c r="AD923" s="178"/>
      <c r="AE923" s="178"/>
      <c r="AF923" s="178"/>
      <c r="AG923" s="178"/>
      <c r="AH923" s="178"/>
      <c r="AI923" s="178"/>
      <c r="AJ923" s="178"/>
      <c r="AK923" s="178"/>
      <c r="AL923" s="178"/>
      <c r="AM923" s="178"/>
      <c r="AN923" s="178"/>
      <c r="AO923" s="178"/>
      <c r="AP923" s="178"/>
      <c r="AQ923" s="178"/>
      <c r="AR923" s="178"/>
      <c r="AS923" s="178"/>
      <c r="AT923" s="178"/>
      <c r="AU923" s="178"/>
      <c r="AV923" s="178"/>
      <c r="AW923" s="178"/>
      <c r="AX923" s="178"/>
      <c r="AY923" s="178"/>
      <c r="AZ923" s="178"/>
      <c r="BA923" s="178"/>
      <c r="BB923" s="178"/>
      <c r="BC923" s="178"/>
    </row>
    <row r="924" ht="15.75" customHeight="1">
      <c r="A924" s="178"/>
      <c r="B924" s="178"/>
      <c r="C924" s="178"/>
      <c r="D924" s="178"/>
      <c r="E924" s="178"/>
      <c r="F924" s="178"/>
      <c r="G924" s="178"/>
      <c r="H924" s="178"/>
      <c r="I924" s="178"/>
      <c r="J924" s="178"/>
      <c r="K924" s="178"/>
      <c r="L924" s="178"/>
      <c r="M924" s="178"/>
      <c r="N924" s="178"/>
      <c r="O924" s="178"/>
      <c r="P924" s="178"/>
      <c r="Q924" s="178"/>
      <c r="R924" s="178"/>
      <c r="S924" s="178"/>
      <c r="T924" s="178"/>
      <c r="U924" s="178"/>
      <c r="V924" s="178"/>
      <c r="W924" s="178"/>
      <c r="X924" s="178"/>
      <c r="Y924" s="178"/>
      <c r="Z924" s="178"/>
      <c r="AA924" s="178"/>
      <c r="AB924" s="178"/>
      <c r="AC924" s="178"/>
      <c r="AD924" s="178"/>
      <c r="AE924" s="178"/>
      <c r="AF924" s="178"/>
      <c r="AG924" s="178"/>
      <c r="AH924" s="178"/>
      <c r="AI924" s="178"/>
      <c r="AJ924" s="178"/>
      <c r="AK924" s="178"/>
      <c r="AL924" s="178"/>
      <c r="AM924" s="178"/>
      <c r="AN924" s="178"/>
      <c r="AO924" s="178"/>
      <c r="AP924" s="178"/>
      <c r="AQ924" s="178"/>
      <c r="AR924" s="178"/>
      <c r="AS924" s="178"/>
      <c r="AT924" s="178"/>
      <c r="AU924" s="178"/>
      <c r="AV924" s="178"/>
      <c r="AW924" s="178"/>
      <c r="AX924" s="178"/>
      <c r="AY924" s="178"/>
      <c r="AZ924" s="178"/>
      <c r="BA924" s="178"/>
      <c r="BB924" s="178"/>
      <c r="BC924" s="178"/>
    </row>
    <row r="925" ht="15.75" customHeight="1">
      <c r="A925" s="178"/>
      <c r="B925" s="178"/>
      <c r="C925" s="178"/>
      <c r="D925" s="178"/>
      <c r="E925" s="178"/>
      <c r="F925" s="178"/>
      <c r="G925" s="178"/>
      <c r="H925" s="178"/>
      <c r="I925" s="178"/>
      <c r="J925" s="178"/>
      <c r="K925" s="178"/>
      <c r="L925" s="178"/>
      <c r="M925" s="178"/>
      <c r="N925" s="178"/>
      <c r="O925" s="178"/>
      <c r="P925" s="178"/>
      <c r="Q925" s="178"/>
      <c r="R925" s="178"/>
      <c r="S925" s="178"/>
      <c r="T925" s="178"/>
      <c r="U925" s="178"/>
      <c r="V925" s="178"/>
      <c r="W925" s="178"/>
      <c r="X925" s="178"/>
      <c r="Y925" s="178"/>
      <c r="Z925" s="178"/>
      <c r="AA925" s="178"/>
      <c r="AB925" s="178"/>
      <c r="AC925" s="178"/>
      <c r="AD925" s="178"/>
      <c r="AE925" s="178"/>
      <c r="AF925" s="178"/>
      <c r="AG925" s="178"/>
      <c r="AH925" s="178"/>
      <c r="AI925" s="178"/>
      <c r="AJ925" s="178"/>
      <c r="AK925" s="178"/>
      <c r="AL925" s="178"/>
      <c r="AM925" s="178"/>
      <c r="AN925" s="178"/>
      <c r="AO925" s="178"/>
      <c r="AP925" s="178"/>
      <c r="AQ925" s="178"/>
      <c r="AR925" s="178"/>
      <c r="AS925" s="178"/>
      <c r="AT925" s="178"/>
      <c r="AU925" s="178"/>
      <c r="AV925" s="178"/>
      <c r="AW925" s="178"/>
      <c r="AX925" s="178"/>
      <c r="AY925" s="178"/>
      <c r="AZ925" s="178"/>
      <c r="BA925" s="178"/>
      <c r="BB925" s="178"/>
      <c r="BC925" s="178"/>
    </row>
    <row r="926" ht="15.75" customHeight="1">
      <c r="A926" s="178"/>
      <c r="B926" s="178"/>
      <c r="C926" s="178"/>
      <c r="D926" s="178"/>
      <c r="E926" s="178"/>
      <c r="F926" s="178"/>
      <c r="G926" s="178"/>
      <c r="H926" s="178"/>
      <c r="I926" s="178"/>
      <c r="J926" s="178"/>
      <c r="K926" s="178"/>
      <c r="L926" s="178"/>
      <c r="M926" s="178"/>
      <c r="N926" s="178"/>
      <c r="O926" s="178"/>
      <c r="P926" s="178"/>
      <c r="Q926" s="178"/>
      <c r="R926" s="178"/>
      <c r="S926" s="178"/>
      <c r="T926" s="178"/>
      <c r="U926" s="178"/>
      <c r="V926" s="178"/>
      <c r="W926" s="178"/>
      <c r="X926" s="178"/>
      <c r="Y926" s="178"/>
      <c r="Z926" s="178"/>
      <c r="AA926" s="178"/>
      <c r="AB926" s="178"/>
      <c r="AC926" s="178"/>
      <c r="AD926" s="178"/>
      <c r="AE926" s="178"/>
      <c r="AF926" s="178"/>
      <c r="AG926" s="178"/>
      <c r="AH926" s="178"/>
      <c r="AI926" s="178"/>
      <c r="AJ926" s="178"/>
      <c r="AK926" s="178"/>
      <c r="AL926" s="178"/>
      <c r="AM926" s="178"/>
      <c r="AN926" s="178"/>
      <c r="AO926" s="178"/>
      <c r="AP926" s="178"/>
      <c r="AQ926" s="178"/>
      <c r="AR926" s="178"/>
      <c r="AS926" s="178"/>
      <c r="AT926" s="178"/>
      <c r="AU926" s="178"/>
      <c r="AV926" s="178"/>
      <c r="AW926" s="178"/>
      <c r="AX926" s="178"/>
      <c r="AY926" s="178"/>
      <c r="AZ926" s="178"/>
      <c r="BA926" s="178"/>
      <c r="BB926" s="178"/>
      <c r="BC926" s="178"/>
    </row>
    <row r="927" ht="15.75" customHeight="1">
      <c r="A927" s="178"/>
      <c r="B927" s="178"/>
      <c r="C927" s="178"/>
      <c r="D927" s="178"/>
      <c r="E927" s="178"/>
      <c r="F927" s="178"/>
      <c r="G927" s="178"/>
      <c r="H927" s="178"/>
      <c r="I927" s="178"/>
      <c r="J927" s="178"/>
      <c r="K927" s="178"/>
      <c r="L927" s="178"/>
      <c r="M927" s="178"/>
      <c r="N927" s="178"/>
      <c r="O927" s="178"/>
      <c r="P927" s="178"/>
      <c r="Q927" s="178"/>
      <c r="R927" s="178"/>
      <c r="S927" s="178"/>
      <c r="T927" s="178"/>
      <c r="U927" s="178"/>
      <c r="V927" s="178"/>
      <c r="W927" s="178"/>
      <c r="X927" s="178"/>
      <c r="Y927" s="178"/>
      <c r="Z927" s="178"/>
      <c r="AA927" s="178"/>
      <c r="AB927" s="178"/>
      <c r="AC927" s="178"/>
      <c r="AD927" s="178"/>
      <c r="AE927" s="178"/>
      <c r="AF927" s="178"/>
      <c r="AG927" s="178"/>
      <c r="AH927" s="178"/>
      <c r="AI927" s="178"/>
      <c r="AJ927" s="178"/>
      <c r="AK927" s="178"/>
      <c r="AL927" s="178"/>
      <c r="AM927" s="178"/>
      <c r="AN927" s="178"/>
      <c r="AO927" s="178"/>
      <c r="AP927" s="178"/>
      <c r="AQ927" s="178"/>
      <c r="AR927" s="178"/>
      <c r="AS927" s="178"/>
      <c r="AT927" s="178"/>
      <c r="AU927" s="178"/>
      <c r="AV927" s="178"/>
      <c r="AW927" s="178"/>
      <c r="AX927" s="178"/>
      <c r="AY927" s="178"/>
      <c r="AZ927" s="178"/>
      <c r="BA927" s="178"/>
      <c r="BB927" s="178"/>
      <c r="BC927" s="178"/>
    </row>
    <row r="928" ht="15.75" customHeight="1">
      <c r="A928" s="178"/>
      <c r="B928" s="178"/>
      <c r="C928" s="178"/>
      <c r="D928" s="178"/>
      <c r="E928" s="178"/>
      <c r="F928" s="178"/>
      <c r="G928" s="178"/>
      <c r="H928" s="178"/>
      <c r="I928" s="178"/>
      <c r="J928" s="178"/>
      <c r="K928" s="178"/>
      <c r="L928" s="178"/>
      <c r="M928" s="178"/>
      <c r="N928" s="178"/>
      <c r="O928" s="178"/>
      <c r="P928" s="178"/>
      <c r="Q928" s="178"/>
      <c r="R928" s="178"/>
      <c r="S928" s="178"/>
      <c r="T928" s="178"/>
      <c r="U928" s="178"/>
      <c r="V928" s="178"/>
      <c r="W928" s="178"/>
      <c r="X928" s="178"/>
      <c r="Y928" s="178"/>
      <c r="Z928" s="178"/>
      <c r="AA928" s="178"/>
      <c r="AB928" s="178"/>
      <c r="AC928" s="178"/>
      <c r="AD928" s="178"/>
      <c r="AE928" s="178"/>
      <c r="AF928" s="178"/>
      <c r="AG928" s="178"/>
      <c r="AH928" s="178"/>
      <c r="AI928" s="178"/>
      <c r="AJ928" s="178"/>
      <c r="AK928" s="178"/>
      <c r="AL928" s="178"/>
      <c r="AM928" s="178"/>
      <c r="AN928" s="178"/>
      <c r="AO928" s="178"/>
      <c r="AP928" s="178"/>
      <c r="AQ928" s="178"/>
      <c r="AR928" s="178"/>
      <c r="AS928" s="178"/>
      <c r="AT928" s="178"/>
      <c r="AU928" s="178"/>
      <c r="AV928" s="178"/>
      <c r="AW928" s="178"/>
      <c r="AX928" s="178"/>
      <c r="AY928" s="178"/>
      <c r="AZ928" s="178"/>
      <c r="BA928" s="178"/>
      <c r="BB928" s="178"/>
      <c r="BC928" s="178"/>
    </row>
    <row r="929" ht="15.75" customHeight="1">
      <c r="A929" s="178"/>
      <c r="B929" s="178"/>
      <c r="C929" s="178"/>
      <c r="D929" s="178"/>
      <c r="E929" s="178"/>
      <c r="F929" s="178"/>
      <c r="G929" s="178"/>
      <c r="H929" s="178"/>
      <c r="I929" s="178"/>
      <c r="J929" s="178"/>
      <c r="K929" s="178"/>
      <c r="L929" s="178"/>
      <c r="M929" s="178"/>
      <c r="N929" s="178"/>
      <c r="O929" s="178"/>
      <c r="P929" s="178"/>
      <c r="Q929" s="178"/>
      <c r="R929" s="178"/>
      <c r="S929" s="178"/>
      <c r="T929" s="178"/>
      <c r="U929" s="178"/>
      <c r="V929" s="178"/>
      <c r="W929" s="178"/>
      <c r="X929" s="178"/>
      <c r="Y929" s="178"/>
      <c r="Z929" s="178"/>
      <c r="AA929" s="178"/>
      <c r="AB929" s="178"/>
      <c r="AC929" s="178"/>
      <c r="AD929" s="178"/>
      <c r="AE929" s="178"/>
      <c r="AF929" s="178"/>
      <c r="AG929" s="178"/>
      <c r="AH929" s="178"/>
      <c r="AI929" s="178"/>
      <c r="AJ929" s="178"/>
      <c r="AK929" s="178"/>
      <c r="AL929" s="178"/>
      <c r="AM929" s="178"/>
      <c r="AN929" s="178"/>
      <c r="AO929" s="178"/>
      <c r="AP929" s="178"/>
      <c r="AQ929" s="178"/>
      <c r="AR929" s="178"/>
      <c r="AS929" s="178"/>
      <c r="AT929" s="178"/>
      <c r="AU929" s="178"/>
      <c r="AV929" s="178"/>
      <c r="AW929" s="178"/>
      <c r="AX929" s="178"/>
      <c r="AY929" s="178"/>
      <c r="AZ929" s="178"/>
      <c r="BA929" s="178"/>
      <c r="BB929" s="178"/>
      <c r="BC929" s="178"/>
    </row>
    <row r="930" ht="15.75" customHeight="1">
      <c r="A930" s="178"/>
      <c r="B930" s="178"/>
      <c r="C930" s="178"/>
      <c r="D930" s="178"/>
      <c r="E930" s="178"/>
      <c r="F930" s="178"/>
      <c r="G930" s="178"/>
      <c r="H930" s="178"/>
      <c r="I930" s="178"/>
      <c r="J930" s="178"/>
      <c r="K930" s="178"/>
      <c r="L930" s="178"/>
      <c r="M930" s="178"/>
      <c r="N930" s="178"/>
      <c r="O930" s="178"/>
      <c r="P930" s="178"/>
      <c r="Q930" s="178"/>
      <c r="R930" s="178"/>
      <c r="S930" s="178"/>
      <c r="T930" s="178"/>
      <c r="U930" s="178"/>
      <c r="V930" s="178"/>
      <c r="W930" s="178"/>
      <c r="X930" s="178"/>
      <c r="Y930" s="178"/>
      <c r="Z930" s="178"/>
      <c r="AA930" s="178"/>
      <c r="AB930" s="178"/>
      <c r="AC930" s="178"/>
      <c r="AD930" s="178"/>
      <c r="AE930" s="178"/>
      <c r="AF930" s="178"/>
      <c r="AG930" s="178"/>
      <c r="AH930" s="178"/>
      <c r="AI930" s="178"/>
      <c r="AJ930" s="178"/>
      <c r="AK930" s="178"/>
      <c r="AL930" s="178"/>
      <c r="AM930" s="178"/>
      <c r="AN930" s="178"/>
      <c r="AO930" s="178"/>
      <c r="AP930" s="178"/>
      <c r="AQ930" s="178"/>
      <c r="AR930" s="178"/>
      <c r="AS930" s="178"/>
      <c r="AT930" s="178"/>
      <c r="AU930" s="178"/>
      <c r="AV930" s="178"/>
      <c r="AW930" s="178"/>
      <c r="AX930" s="178"/>
      <c r="AY930" s="178"/>
      <c r="AZ930" s="178"/>
      <c r="BA930" s="178"/>
      <c r="BB930" s="178"/>
      <c r="BC930" s="178"/>
    </row>
    <row r="931" ht="15.75" customHeight="1">
      <c r="A931" s="178"/>
      <c r="B931" s="178"/>
      <c r="C931" s="178"/>
      <c r="D931" s="178"/>
      <c r="E931" s="178"/>
      <c r="F931" s="178"/>
      <c r="G931" s="178"/>
      <c r="H931" s="178"/>
      <c r="I931" s="178"/>
      <c r="J931" s="178"/>
      <c r="K931" s="178"/>
      <c r="L931" s="178"/>
      <c r="M931" s="178"/>
      <c r="N931" s="178"/>
      <c r="O931" s="178"/>
      <c r="P931" s="178"/>
      <c r="Q931" s="178"/>
      <c r="R931" s="178"/>
      <c r="S931" s="178"/>
      <c r="T931" s="178"/>
      <c r="U931" s="178"/>
      <c r="V931" s="178"/>
      <c r="W931" s="178"/>
      <c r="X931" s="178"/>
      <c r="Y931" s="178"/>
      <c r="Z931" s="178"/>
      <c r="AA931" s="178"/>
      <c r="AB931" s="178"/>
      <c r="AC931" s="178"/>
      <c r="AD931" s="178"/>
      <c r="AE931" s="178"/>
      <c r="AF931" s="178"/>
      <c r="AG931" s="178"/>
      <c r="AH931" s="178"/>
      <c r="AI931" s="178"/>
      <c r="AJ931" s="178"/>
      <c r="AK931" s="178"/>
      <c r="AL931" s="178"/>
      <c r="AM931" s="178"/>
      <c r="AN931" s="178"/>
      <c r="AO931" s="178"/>
      <c r="AP931" s="178"/>
      <c r="AQ931" s="178"/>
      <c r="AR931" s="178"/>
      <c r="AS931" s="178"/>
      <c r="AT931" s="178"/>
      <c r="AU931" s="178"/>
      <c r="AV931" s="178"/>
      <c r="AW931" s="178"/>
      <c r="AX931" s="178"/>
      <c r="AY931" s="178"/>
      <c r="AZ931" s="178"/>
      <c r="BA931" s="178"/>
      <c r="BB931" s="178"/>
      <c r="BC931" s="178"/>
    </row>
    <row r="932" ht="15.75" customHeight="1">
      <c r="A932" s="178"/>
      <c r="B932" s="178"/>
      <c r="C932" s="178"/>
      <c r="D932" s="178"/>
      <c r="E932" s="178"/>
      <c r="F932" s="178"/>
      <c r="G932" s="178"/>
      <c r="H932" s="178"/>
      <c r="I932" s="178"/>
      <c r="J932" s="178"/>
      <c r="K932" s="178"/>
      <c r="L932" s="178"/>
      <c r="M932" s="178"/>
      <c r="N932" s="178"/>
      <c r="O932" s="178"/>
      <c r="P932" s="178"/>
      <c r="Q932" s="178"/>
      <c r="R932" s="178"/>
      <c r="S932" s="178"/>
      <c r="T932" s="178"/>
      <c r="U932" s="178"/>
      <c r="V932" s="178"/>
      <c r="W932" s="178"/>
      <c r="X932" s="178"/>
      <c r="Y932" s="178"/>
      <c r="Z932" s="178"/>
      <c r="AA932" s="178"/>
      <c r="AB932" s="178"/>
      <c r="AC932" s="178"/>
      <c r="AD932" s="178"/>
      <c r="AE932" s="178"/>
      <c r="AF932" s="178"/>
      <c r="AG932" s="178"/>
      <c r="AH932" s="178"/>
      <c r="AI932" s="178"/>
      <c r="AJ932" s="178"/>
      <c r="AK932" s="178"/>
      <c r="AL932" s="178"/>
      <c r="AM932" s="178"/>
      <c r="AN932" s="178"/>
      <c r="AO932" s="178"/>
      <c r="AP932" s="178"/>
      <c r="AQ932" s="178"/>
      <c r="AR932" s="178"/>
      <c r="AS932" s="178"/>
      <c r="AT932" s="178"/>
      <c r="AU932" s="178"/>
      <c r="AV932" s="178"/>
      <c r="AW932" s="178"/>
      <c r="AX932" s="178"/>
      <c r="AY932" s="178"/>
      <c r="AZ932" s="178"/>
      <c r="BA932" s="178"/>
      <c r="BB932" s="178"/>
      <c r="BC932" s="178"/>
    </row>
    <row r="933" ht="15.75" customHeight="1">
      <c r="A933" s="178"/>
      <c r="B933" s="178"/>
      <c r="C933" s="178"/>
      <c r="D933" s="178"/>
      <c r="E933" s="178"/>
      <c r="F933" s="178"/>
      <c r="G933" s="178"/>
      <c r="H933" s="178"/>
      <c r="I933" s="178"/>
      <c r="J933" s="178"/>
      <c r="K933" s="178"/>
      <c r="L933" s="178"/>
      <c r="M933" s="178"/>
      <c r="N933" s="178"/>
      <c r="O933" s="178"/>
      <c r="P933" s="178"/>
      <c r="Q933" s="178"/>
      <c r="R933" s="178"/>
      <c r="S933" s="178"/>
      <c r="T933" s="178"/>
      <c r="U933" s="178"/>
      <c r="V933" s="178"/>
      <c r="W933" s="178"/>
      <c r="X933" s="178"/>
      <c r="Y933" s="178"/>
      <c r="Z933" s="178"/>
      <c r="AA933" s="178"/>
      <c r="AB933" s="178"/>
      <c r="AC933" s="178"/>
      <c r="AD933" s="178"/>
      <c r="AE933" s="178"/>
      <c r="AF933" s="178"/>
      <c r="AG933" s="178"/>
      <c r="AH933" s="178"/>
      <c r="AI933" s="178"/>
      <c r="AJ933" s="178"/>
      <c r="AK933" s="178"/>
      <c r="AL933" s="178"/>
      <c r="AM933" s="178"/>
      <c r="AN933" s="178"/>
      <c r="AO933" s="178"/>
      <c r="AP933" s="178"/>
      <c r="AQ933" s="178"/>
      <c r="AR933" s="178"/>
      <c r="AS933" s="178"/>
      <c r="AT933" s="178"/>
      <c r="AU933" s="178"/>
      <c r="AV933" s="178"/>
      <c r="AW933" s="178"/>
      <c r="AX933" s="178"/>
      <c r="AY933" s="178"/>
      <c r="AZ933" s="178"/>
      <c r="BA933" s="178"/>
      <c r="BB933" s="178"/>
      <c r="BC933" s="178"/>
    </row>
    <row r="934" ht="15.75" customHeight="1">
      <c r="A934" s="178"/>
      <c r="B934" s="178"/>
      <c r="C934" s="178"/>
      <c r="D934" s="178"/>
      <c r="E934" s="178"/>
      <c r="F934" s="178"/>
      <c r="G934" s="178"/>
      <c r="H934" s="178"/>
      <c r="I934" s="178"/>
      <c r="J934" s="178"/>
      <c r="K934" s="178"/>
      <c r="L934" s="178"/>
      <c r="M934" s="178"/>
      <c r="N934" s="178"/>
      <c r="O934" s="178"/>
      <c r="P934" s="178"/>
      <c r="Q934" s="178"/>
      <c r="R934" s="178"/>
      <c r="S934" s="178"/>
      <c r="T934" s="178"/>
      <c r="U934" s="178"/>
      <c r="V934" s="178"/>
      <c r="W934" s="178"/>
      <c r="X934" s="178"/>
      <c r="Y934" s="178"/>
      <c r="Z934" s="178"/>
      <c r="AA934" s="178"/>
      <c r="AB934" s="178"/>
      <c r="AC934" s="178"/>
      <c r="AD934" s="178"/>
      <c r="AE934" s="178"/>
      <c r="AF934" s="178"/>
      <c r="AG934" s="178"/>
      <c r="AH934" s="178"/>
      <c r="AI934" s="178"/>
      <c r="AJ934" s="178"/>
      <c r="AK934" s="178"/>
      <c r="AL934" s="178"/>
      <c r="AM934" s="178"/>
      <c r="AN934" s="178"/>
      <c r="AO934" s="178"/>
      <c r="AP934" s="178"/>
      <c r="AQ934" s="178"/>
      <c r="AR934" s="178"/>
      <c r="AS934" s="178"/>
      <c r="AT934" s="178"/>
      <c r="AU934" s="178"/>
      <c r="AV934" s="178"/>
      <c r="AW934" s="178"/>
      <c r="AX934" s="178"/>
      <c r="AY934" s="178"/>
      <c r="AZ934" s="178"/>
      <c r="BA934" s="178"/>
      <c r="BB934" s="178"/>
      <c r="BC934" s="178"/>
    </row>
    <row r="935" ht="15.75" customHeight="1">
      <c r="A935" s="178"/>
      <c r="B935" s="178"/>
      <c r="C935" s="178"/>
      <c r="D935" s="178"/>
      <c r="E935" s="178"/>
      <c r="F935" s="178"/>
      <c r="G935" s="178"/>
      <c r="H935" s="178"/>
      <c r="I935" s="178"/>
      <c r="J935" s="178"/>
      <c r="K935" s="178"/>
      <c r="L935" s="178"/>
      <c r="M935" s="178"/>
      <c r="N935" s="178"/>
      <c r="O935" s="178"/>
      <c r="P935" s="178"/>
      <c r="Q935" s="178"/>
      <c r="R935" s="178"/>
      <c r="S935" s="178"/>
      <c r="T935" s="178"/>
      <c r="U935" s="178"/>
      <c r="V935" s="178"/>
      <c r="W935" s="178"/>
      <c r="X935" s="178"/>
      <c r="Y935" s="178"/>
      <c r="Z935" s="178"/>
      <c r="AA935" s="178"/>
      <c r="AB935" s="178"/>
      <c r="AC935" s="178"/>
      <c r="AD935" s="178"/>
      <c r="AE935" s="178"/>
      <c r="AF935" s="178"/>
      <c r="AG935" s="178"/>
      <c r="AH935" s="178"/>
      <c r="AI935" s="178"/>
      <c r="AJ935" s="178"/>
      <c r="AK935" s="178"/>
      <c r="AL935" s="178"/>
      <c r="AM935" s="178"/>
      <c r="AN935" s="178"/>
      <c r="AO935" s="178"/>
      <c r="AP935" s="178"/>
      <c r="AQ935" s="178"/>
      <c r="AR935" s="178"/>
      <c r="AS935" s="178"/>
      <c r="AT935" s="178"/>
      <c r="AU935" s="178"/>
      <c r="AV935" s="178"/>
      <c r="AW935" s="178"/>
      <c r="AX935" s="178"/>
      <c r="AY935" s="178"/>
      <c r="AZ935" s="178"/>
      <c r="BA935" s="178"/>
      <c r="BB935" s="178"/>
      <c r="BC935" s="178"/>
    </row>
    <row r="936" ht="15.75" customHeight="1">
      <c r="A936" s="178"/>
      <c r="B936" s="178"/>
      <c r="C936" s="178"/>
      <c r="D936" s="178"/>
      <c r="E936" s="178"/>
      <c r="F936" s="178"/>
      <c r="G936" s="178"/>
      <c r="H936" s="178"/>
      <c r="I936" s="178"/>
      <c r="J936" s="178"/>
      <c r="K936" s="178"/>
      <c r="L936" s="178"/>
      <c r="M936" s="178"/>
      <c r="N936" s="178"/>
      <c r="O936" s="178"/>
      <c r="P936" s="178"/>
      <c r="Q936" s="178"/>
      <c r="R936" s="178"/>
      <c r="S936" s="178"/>
      <c r="T936" s="178"/>
      <c r="U936" s="178"/>
      <c r="V936" s="178"/>
      <c r="W936" s="178"/>
      <c r="X936" s="178"/>
      <c r="Y936" s="178"/>
      <c r="Z936" s="178"/>
      <c r="AA936" s="178"/>
      <c r="AB936" s="178"/>
      <c r="AC936" s="178"/>
      <c r="AD936" s="178"/>
      <c r="AE936" s="178"/>
      <c r="AF936" s="178"/>
      <c r="AG936" s="178"/>
      <c r="AH936" s="178"/>
      <c r="AI936" s="178"/>
      <c r="AJ936" s="178"/>
      <c r="AK936" s="178"/>
      <c r="AL936" s="178"/>
      <c r="AM936" s="178"/>
      <c r="AN936" s="178"/>
      <c r="AO936" s="178"/>
      <c r="AP936" s="178"/>
      <c r="AQ936" s="178"/>
      <c r="AR936" s="178"/>
      <c r="AS936" s="178"/>
      <c r="AT936" s="178"/>
      <c r="AU936" s="178"/>
      <c r="AV936" s="178"/>
      <c r="AW936" s="178"/>
      <c r="AX936" s="178"/>
      <c r="AY936" s="178"/>
      <c r="AZ936" s="178"/>
      <c r="BA936" s="178"/>
      <c r="BB936" s="178"/>
      <c r="BC936" s="178"/>
    </row>
    <row r="937" ht="15.75" customHeight="1">
      <c r="A937" s="178"/>
      <c r="B937" s="178"/>
      <c r="C937" s="178"/>
      <c r="D937" s="178"/>
      <c r="E937" s="178"/>
      <c r="F937" s="178"/>
      <c r="G937" s="178"/>
      <c r="H937" s="178"/>
      <c r="I937" s="178"/>
      <c r="J937" s="178"/>
      <c r="K937" s="178"/>
      <c r="L937" s="178"/>
      <c r="M937" s="178"/>
      <c r="N937" s="178"/>
      <c r="O937" s="178"/>
      <c r="P937" s="178"/>
      <c r="Q937" s="178"/>
      <c r="R937" s="178"/>
      <c r="S937" s="178"/>
      <c r="T937" s="178"/>
      <c r="U937" s="178"/>
      <c r="V937" s="178"/>
      <c r="W937" s="178"/>
      <c r="X937" s="178"/>
      <c r="Y937" s="178"/>
      <c r="Z937" s="178"/>
      <c r="AA937" s="178"/>
      <c r="AB937" s="178"/>
      <c r="AC937" s="178"/>
      <c r="AD937" s="178"/>
      <c r="AE937" s="178"/>
      <c r="AF937" s="178"/>
      <c r="AG937" s="178"/>
      <c r="AH937" s="178"/>
      <c r="AI937" s="178"/>
      <c r="AJ937" s="178"/>
      <c r="AK937" s="178"/>
      <c r="AL937" s="178"/>
      <c r="AM937" s="178"/>
      <c r="AN937" s="178"/>
      <c r="AO937" s="178"/>
      <c r="AP937" s="178"/>
      <c r="AQ937" s="178"/>
      <c r="AR937" s="178"/>
      <c r="AS937" s="178"/>
      <c r="AT937" s="178"/>
      <c r="AU937" s="178"/>
      <c r="AV937" s="178"/>
      <c r="AW937" s="178"/>
      <c r="AX937" s="178"/>
      <c r="AY937" s="178"/>
      <c r="AZ937" s="178"/>
      <c r="BA937" s="178"/>
      <c r="BB937" s="178"/>
      <c r="BC937" s="178"/>
    </row>
    <row r="938" ht="15.75" customHeight="1">
      <c r="A938" s="178"/>
      <c r="B938" s="178"/>
      <c r="C938" s="178"/>
      <c r="D938" s="178"/>
      <c r="E938" s="178"/>
      <c r="F938" s="178"/>
      <c r="G938" s="178"/>
      <c r="H938" s="178"/>
      <c r="I938" s="178"/>
      <c r="J938" s="178"/>
      <c r="K938" s="178"/>
      <c r="L938" s="178"/>
      <c r="M938" s="178"/>
      <c r="N938" s="178"/>
      <c r="O938" s="178"/>
      <c r="P938" s="178"/>
      <c r="Q938" s="178"/>
      <c r="R938" s="178"/>
      <c r="S938" s="178"/>
      <c r="T938" s="178"/>
      <c r="U938" s="178"/>
      <c r="V938" s="178"/>
      <c r="W938" s="178"/>
      <c r="X938" s="178"/>
      <c r="Y938" s="178"/>
      <c r="Z938" s="178"/>
      <c r="AA938" s="178"/>
      <c r="AB938" s="178"/>
      <c r="AC938" s="178"/>
      <c r="AD938" s="178"/>
      <c r="AE938" s="178"/>
      <c r="AF938" s="178"/>
      <c r="AG938" s="178"/>
      <c r="AH938" s="178"/>
      <c r="AI938" s="178"/>
      <c r="AJ938" s="178"/>
      <c r="AK938" s="178"/>
      <c r="AL938" s="178"/>
      <c r="AM938" s="178"/>
      <c r="AN938" s="178"/>
      <c r="AO938" s="178"/>
      <c r="AP938" s="178"/>
      <c r="AQ938" s="178"/>
      <c r="AR938" s="178"/>
      <c r="AS938" s="178"/>
      <c r="AT938" s="178"/>
      <c r="AU938" s="178"/>
      <c r="AV938" s="178"/>
      <c r="AW938" s="178"/>
      <c r="AX938" s="178"/>
      <c r="AY938" s="178"/>
      <c r="AZ938" s="178"/>
      <c r="BA938" s="178"/>
      <c r="BB938" s="178"/>
      <c r="BC938" s="178"/>
    </row>
    <row r="939" ht="15.75" customHeight="1">
      <c r="A939" s="178"/>
      <c r="B939" s="178"/>
      <c r="C939" s="178"/>
      <c r="D939" s="178"/>
      <c r="E939" s="178"/>
      <c r="F939" s="178"/>
      <c r="G939" s="178"/>
      <c r="H939" s="178"/>
      <c r="I939" s="178"/>
      <c r="J939" s="178"/>
      <c r="K939" s="178"/>
      <c r="L939" s="178"/>
      <c r="M939" s="178"/>
      <c r="N939" s="178"/>
      <c r="O939" s="178"/>
      <c r="P939" s="178"/>
      <c r="Q939" s="178"/>
      <c r="R939" s="178"/>
      <c r="S939" s="178"/>
      <c r="T939" s="178"/>
      <c r="U939" s="178"/>
      <c r="V939" s="178"/>
      <c r="W939" s="178"/>
      <c r="X939" s="178"/>
      <c r="Y939" s="178"/>
      <c r="Z939" s="178"/>
      <c r="AA939" s="178"/>
      <c r="AB939" s="178"/>
      <c r="AC939" s="178"/>
      <c r="AD939" s="178"/>
      <c r="AE939" s="178"/>
      <c r="AF939" s="178"/>
      <c r="AG939" s="178"/>
      <c r="AH939" s="178"/>
      <c r="AI939" s="178"/>
      <c r="AJ939" s="178"/>
      <c r="AK939" s="178"/>
      <c r="AL939" s="178"/>
      <c r="AM939" s="178"/>
      <c r="AN939" s="178"/>
      <c r="AO939" s="178"/>
      <c r="AP939" s="178"/>
      <c r="AQ939" s="178"/>
      <c r="AR939" s="178"/>
      <c r="AS939" s="178"/>
      <c r="AT939" s="178"/>
      <c r="AU939" s="178"/>
      <c r="AV939" s="178"/>
      <c r="AW939" s="178"/>
      <c r="AX939" s="178"/>
      <c r="AY939" s="178"/>
      <c r="AZ939" s="178"/>
      <c r="BA939" s="178"/>
      <c r="BB939" s="178"/>
      <c r="BC939" s="178"/>
    </row>
    <row r="940" ht="15.75" customHeight="1">
      <c r="A940" s="178"/>
      <c r="B940" s="178"/>
      <c r="C940" s="178"/>
      <c r="D940" s="178"/>
      <c r="E940" s="178"/>
      <c r="F940" s="178"/>
      <c r="G940" s="178"/>
      <c r="H940" s="178"/>
      <c r="I940" s="178"/>
      <c r="J940" s="178"/>
      <c r="K940" s="178"/>
      <c r="L940" s="178"/>
      <c r="M940" s="178"/>
      <c r="N940" s="178"/>
      <c r="O940" s="178"/>
      <c r="P940" s="178"/>
      <c r="Q940" s="178"/>
      <c r="R940" s="178"/>
      <c r="S940" s="178"/>
      <c r="T940" s="178"/>
      <c r="U940" s="178"/>
      <c r="V940" s="178"/>
      <c r="W940" s="178"/>
      <c r="X940" s="178"/>
      <c r="Y940" s="178"/>
      <c r="Z940" s="178"/>
      <c r="AA940" s="178"/>
      <c r="AB940" s="178"/>
      <c r="AC940" s="178"/>
      <c r="AD940" s="178"/>
      <c r="AE940" s="178"/>
      <c r="AF940" s="178"/>
      <c r="AG940" s="178"/>
      <c r="AH940" s="178"/>
      <c r="AI940" s="178"/>
      <c r="AJ940" s="178"/>
      <c r="AK940" s="178"/>
      <c r="AL940" s="178"/>
      <c r="AM940" s="178"/>
      <c r="AN940" s="178"/>
      <c r="AO940" s="178"/>
      <c r="AP940" s="178"/>
      <c r="AQ940" s="178"/>
      <c r="AR940" s="178"/>
      <c r="AS940" s="178"/>
      <c r="AT940" s="178"/>
      <c r="AU940" s="178"/>
      <c r="AV940" s="178"/>
      <c r="AW940" s="178"/>
      <c r="AX940" s="178"/>
      <c r="AY940" s="178"/>
      <c r="AZ940" s="178"/>
      <c r="BA940" s="178"/>
      <c r="BB940" s="178"/>
      <c r="BC940" s="178"/>
    </row>
    <row r="941" ht="15.75" customHeight="1">
      <c r="A941" s="178"/>
      <c r="B941" s="178"/>
      <c r="C941" s="178"/>
      <c r="D941" s="178"/>
      <c r="E941" s="178"/>
      <c r="F941" s="178"/>
      <c r="G941" s="178"/>
      <c r="H941" s="178"/>
      <c r="I941" s="178"/>
      <c r="J941" s="178"/>
      <c r="K941" s="178"/>
      <c r="L941" s="178"/>
      <c r="M941" s="178"/>
      <c r="N941" s="178"/>
      <c r="O941" s="178"/>
      <c r="P941" s="178"/>
      <c r="Q941" s="178"/>
      <c r="R941" s="178"/>
      <c r="S941" s="178"/>
      <c r="T941" s="178"/>
      <c r="U941" s="178"/>
      <c r="V941" s="178"/>
      <c r="W941" s="178"/>
      <c r="X941" s="178"/>
      <c r="Y941" s="178"/>
      <c r="Z941" s="178"/>
      <c r="AA941" s="178"/>
      <c r="AB941" s="178"/>
      <c r="AC941" s="178"/>
      <c r="AD941" s="178"/>
      <c r="AE941" s="178"/>
      <c r="AF941" s="178"/>
      <c r="AG941" s="178"/>
      <c r="AH941" s="178"/>
      <c r="AI941" s="178"/>
      <c r="AJ941" s="178"/>
      <c r="AK941" s="178"/>
      <c r="AL941" s="178"/>
      <c r="AM941" s="178"/>
      <c r="AN941" s="178"/>
      <c r="AO941" s="178"/>
      <c r="AP941" s="178"/>
      <c r="AQ941" s="178"/>
      <c r="AR941" s="178"/>
      <c r="AS941" s="178"/>
      <c r="AT941" s="178"/>
      <c r="AU941" s="178"/>
      <c r="AV941" s="178"/>
      <c r="AW941" s="178"/>
      <c r="AX941" s="178"/>
      <c r="AY941" s="178"/>
      <c r="AZ941" s="178"/>
      <c r="BA941" s="178"/>
      <c r="BB941" s="178"/>
      <c r="BC941" s="178"/>
    </row>
    <row r="942" ht="15.75" customHeight="1">
      <c r="A942" s="178"/>
      <c r="B942" s="178"/>
      <c r="C942" s="178"/>
      <c r="D942" s="178"/>
      <c r="E942" s="178"/>
      <c r="F942" s="178"/>
      <c r="G942" s="178"/>
      <c r="H942" s="178"/>
      <c r="I942" s="178"/>
      <c r="J942" s="178"/>
      <c r="K942" s="178"/>
      <c r="L942" s="178"/>
      <c r="M942" s="178"/>
      <c r="N942" s="178"/>
      <c r="O942" s="178"/>
      <c r="P942" s="178"/>
      <c r="Q942" s="178"/>
      <c r="R942" s="178"/>
      <c r="S942" s="178"/>
      <c r="T942" s="178"/>
      <c r="U942" s="178"/>
      <c r="V942" s="178"/>
      <c r="W942" s="178"/>
      <c r="X942" s="178"/>
      <c r="Y942" s="178"/>
      <c r="Z942" s="178"/>
      <c r="AA942" s="178"/>
      <c r="AB942" s="178"/>
      <c r="AC942" s="178"/>
      <c r="AD942" s="178"/>
      <c r="AE942" s="178"/>
      <c r="AF942" s="178"/>
      <c r="AG942" s="178"/>
      <c r="AH942" s="178"/>
      <c r="AI942" s="178"/>
      <c r="AJ942" s="178"/>
      <c r="AK942" s="178"/>
      <c r="AL942" s="178"/>
      <c r="AM942" s="178"/>
      <c r="AN942" s="178"/>
      <c r="AO942" s="178"/>
      <c r="AP942" s="178"/>
      <c r="AQ942" s="178"/>
      <c r="AR942" s="178"/>
      <c r="AS942" s="178"/>
      <c r="AT942" s="178"/>
      <c r="AU942" s="178"/>
      <c r="AV942" s="178"/>
      <c r="AW942" s="178"/>
      <c r="AX942" s="178"/>
      <c r="AY942" s="178"/>
      <c r="AZ942" s="178"/>
      <c r="BA942" s="178"/>
      <c r="BB942" s="178"/>
      <c r="BC942" s="178"/>
    </row>
    <row r="943" ht="15.75" customHeight="1">
      <c r="A943" s="178"/>
      <c r="B943" s="178"/>
      <c r="C943" s="178"/>
      <c r="D943" s="178"/>
      <c r="E943" s="178"/>
      <c r="F943" s="178"/>
      <c r="G943" s="178"/>
      <c r="H943" s="178"/>
      <c r="I943" s="178"/>
      <c r="J943" s="178"/>
      <c r="K943" s="178"/>
      <c r="L943" s="178"/>
      <c r="M943" s="178"/>
      <c r="N943" s="178"/>
      <c r="O943" s="178"/>
      <c r="P943" s="178"/>
      <c r="Q943" s="178"/>
      <c r="R943" s="178"/>
      <c r="S943" s="178"/>
      <c r="T943" s="178"/>
      <c r="U943" s="178"/>
      <c r="V943" s="178"/>
      <c r="W943" s="178"/>
      <c r="X943" s="178"/>
      <c r="Y943" s="178"/>
      <c r="Z943" s="178"/>
      <c r="AA943" s="178"/>
      <c r="AB943" s="178"/>
      <c r="AC943" s="178"/>
      <c r="AD943" s="178"/>
      <c r="AE943" s="178"/>
      <c r="AF943" s="178"/>
      <c r="AG943" s="178"/>
      <c r="AH943" s="178"/>
      <c r="AI943" s="178"/>
      <c r="AJ943" s="178"/>
      <c r="AK943" s="178"/>
      <c r="AL943" s="178"/>
      <c r="AM943" s="178"/>
      <c r="AN943" s="178"/>
      <c r="AO943" s="178"/>
      <c r="AP943" s="178"/>
      <c r="AQ943" s="178"/>
      <c r="AR943" s="178"/>
      <c r="AS943" s="178"/>
      <c r="AT943" s="178"/>
      <c r="AU943" s="178"/>
      <c r="AV943" s="178"/>
      <c r="AW943" s="178"/>
      <c r="AX943" s="178"/>
      <c r="AY943" s="178"/>
      <c r="AZ943" s="178"/>
      <c r="BA943" s="178"/>
      <c r="BB943" s="178"/>
      <c r="BC943" s="178"/>
    </row>
    <row r="944" ht="15.75" customHeight="1">
      <c r="A944" s="178"/>
      <c r="B944" s="178"/>
      <c r="C944" s="178"/>
      <c r="D944" s="178"/>
      <c r="E944" s="178"/>
      <c r="F944" s="178"/>
      <c r="G944" s="178"/>
      <c r="H944" s="178"/>
      <c r="I944" s="178"/>
      <c r="J944" s="178"/>
      <c r="K944" s="178"/>
      <c r="L944" s="178"/>
      <c r="M944" s="178"/>
      <c r="N944" s="178"/>
      <c r="O944" s="178"/>
      <c r="P944" s="178"/>
      <c r="Q944" s="178"/>
      <c r="R944" s="178"/>
      <c r="S944" s="178"/>
      <c r="T944" s="178"/>
      <c r="U944" s="178"/>
      <c r="V944" s="178"/>
      <c r="W944" s="178"/>
      <c r="X944" s="178"/>
      <c r="Y944" s="178"/>
      <c r="Z944" s="178"/>
      <c r="AA944" s="178"/>
      <c r="AB944" s="178"/>
      <c r="AC944" s="178"/>
      <c r="AD944" s="178"/>
      <c r="AE944" s="178"/>
      <c r="AF944" s="178"/>
      <c r="AG944" s="178"/>
      <c r="AH944" s="178"/>
      <c r="AI944" s="178"/>
      <c r="AJ944" s="178"/>
      <c r="AK944" s="178"/>
      <c r="AL944" s="178"/>
      <c r="AM944" s="178"/>
      <c r="AN944" s="178"/>
      <c r="AO944" s="178"/>
      <c r="AP944" s="178"/>
      <c r="AQ944" s="178"/>
      <c r="AR944" s="178"/>
      <c r="AS944" s="178"/>
      <c r="AT944" s="178"/>
      <c r="AU944" s="178"/>
      <c r="AV944" s="178"/>
      <c r="AW944" s="178"/>
      <c r="AX944" s="178"/>
      <c r="AY944" s="178"/>
      <c r="AZ944" s="178"/>
      <c r="BA944" s="178"/>
      <c r="BB944" s="178"/>
      <c r="BC944" s="178"/>
    </row>
    <row r="945" ht="15.75" customHeight="1">
      <c r="A945" s="178"/>
      <c r="B945" s="178"/>
      <c r="C945" s="178"/>
      <c r="D945" s="178"/>
      <c r="E945" s="178"/>
      <c r="F945" s="178"/>
      <c r="G945" s="178"/>
      <c r="H945" s="178"/>
      <c r="I945" s="178"/>
      <c r="J945" s="178"/>
      <c r="K945" s="178"/>
      <c r="L945" s="178"/>
      <c r="M945" s="178"/>
      <c r="N945" s="178"/>
      <c r="O945" s="178"/>
      <c r="P945" s="178"/>
      <c r="Q945" s="178"/>
      <c r="R945" s="178"/>
      <c r="S945" s="178"/>
      <c r="T945" s="178"/>
      <c r="U945" s="178"/>
      <c r="V945" s="178"/>
      <c r="W945" s="178"/>
      <c r="X945" s="178"/>
      <c r="Y945" s="178"/>
      <c r="Z945" s="178"/>
      <c r="AA945" s="178"/>
      <c r="AB945" s="178"/>
      <c r="AC945" s="178"/>
      <c r="AD945" s="178"/>
      <c r="AE945" s="178"/>
      <c r="AF945" s="178"/>
      <c r="AG945" s="178"/>
      <c r="AH945" s="178"/>
      <c r="AI945" s="178"/>
      <c r="AJ945" s="178"/>
      <c r="AK945" s="178"/>
      <c r="AL945" s="178"/>
      <c r="AM945" s="178"/>
      <c r="AN945" s="178"/>
      <c r="AO945" s="178"/>
      <c r="AP945" s="178"/>
      <c r="AQ945" s="178"/>
      <c r="AR945" s="178"/>
      <c r="AS945" s="178"/>
      <c r="AT945" s="178"/>
      <c r="AU945" s="178"/>
      <c r="AV945" s="178"/>
      <c r="AW945" s="178"/>
      <c r="AX945" s="178"/>
      <c r="AY945" s="178"/>
      <c r="AZ945" s="178"/>
      <c r="BA945" s="178"/>
      <c r="BB945" s="178"/>
      <c r="BC945" s="178"/>
    </row>
    <row r="946" ht="15.75" customHeight="1">
      <c r="A946" s="178"/>
      <c r="B946" s="178"/>
      <c r="C946" s="178"/>
      <c r="D946" s="178"/>
      <c r="E946" s="178"/>
      <c r="F946" s="178"/>
      <c r="G946" s="178"/>
      <c r="H946" s="178"/>
      <c r="I946" s="178"/>
      <c r="J946" s="178"/>
      <c r="K946" s="178"/>
      <c r="L946" s="178"/>
      <c r="M946" s="178"/>
      <c r="N946" s="178"/>
      <c r="O946" s="178"/>
      <c r="P946" s="178"/>
      <c r="Q946" s="178"/>
      <c r="R946" s="178"/>
      <c r="S946" s="178"/>
      <c r="T946" s="178"/>
      <c r="U946" s="178"/>
      <c r="V946" s="178"/>
      <c r="W946" s="178"/>
      <c r="X946" s="178"/>
      <c r="Y946" s="178"/>
      <c r="Z946" s="178"/>
      <c r="AA946" s="178"/>
      <c r="AB946" s="178"/>
      <c r="AC946" s="178"/>
      <c r="AD946" s="178"/>
      <c r="AE946" s="178"/>
      <c r="AF946" s="178"/>
      <c r="AG946" s="178"/>
      <c r="AH946" s="178"/>
      <c r="AI946" s="178"/>
      <c r="AJ946" s="178"/>
      <c r="AK946" s="178"/>
      <c r="AL946" s="178"/>
      <c r="AM946" s="178"/>
      <c r="AN946" s="178"/>
      <c r="AO946" s="178"/>
      <c r="AP946" s="178"/>
      <c r="AQ946" s="178"/>
      <c r="AR946" s="178"/>
      <c r="AS946" s="178"/>
      <c r="AT946" s="178"/>
      <c r="AU946" s="178"/>
      <c r="AV946" s="178"/>
      <c r="AW946" s="178"/>
      <c r="AX946" s="178"/>
      <c r="AY946" s="178"/>
      <c r="AZ946" s="178"/>
      <c r="BA946" s="178"/>
      <c r="BB946" s="178"/>
      <c r="BC946" s="178"/>
    </row>
    <row r="947" ht="15.75" customHeight="1">
      <c r="A947" s="178"/>
      <c r="B947" s="178"/>
      <c r="C947" s="178"/>
      <c r="D947" s="178"/>
      <c r="E947" s="178"/>
      <c r="F947" s="178"/>
      <c r="G947" s="178"/>
      <c r="H947" s="178"/>
      <c r="I947" s="178"/>
      <c r="J947" s="178"/>
      <c r="K947" s="178"/>
      <c r="L947" s="178"/>
      <c r="M947" s="178"/>
      <c r="N947" s="178"/>
      <c r="O947" s="178"/>
      <c r="P947" s="178"/>
      <c r="Q947" s="178"/>
      <c r="R947" s="178"/>
      <c r="S947" s="178"/>
      <c r="T947" s="178"/>
      <c r="U947" s="178"/>
      <c r="V947" s="178"/>
      <c r="W947" s="178"/>
      <c r="X947" s="178"/>
      <c r="Y947" s="178"/>
      <c r="Z947" s="178"/>
      <c r="AA947" s="178"/>
      <c r="AB947" s="178"/>
      <c r="AC947" s="178"/>
      <c r="AD947" s="178"/>
      <c r="AE947" s="178"/>
      <c r="AF947" s="178"/>
      <c r="AG947" s="178"/>
      <c r="AH947" s="178"/>
      <c r="AI947" s="178"/>
      <c r="AJ947" s="178"/>
      <c r="AK947" s="178"/>
      <c r="AL947" s="178"/>
      <c r="AM947" s="178"/>
      <c r="AN947" s="178"/>
      <c r="AO947" s="178"/>
      <c r="AP947" s="178"/>
      <c r="AQ947" s="178"/>
      <c r="AR947" s="178"/>
      <c r="AS947" s="178"/>
      <c r="AT947" s="178"/>
      <c r="AU947" s="178"/>
      <c r="AV947" s="178"/>
      <c r="AW947" s="178"/>
      <c r="AX947" s="178"/>
      <c r="AY947" s="178"/>
      <c r="AZ947" s="178"/>
      <c r="BA947" s="178"/>
      <c r="BB947" s="178"/>
      <c r="BC947" s="178"/>
    </row>
    <row r="948" ht="15.75" customHeight="1">
      <c r="A948" s="178"/>
      <c r="B948" s="178"/>
      <c r="C948" s="178"/>
      <c r="D948" s="178"/>
      <c r="E948" s="178"/>
      <c r="F948" s="178"/>
      <c r="G948" s="178"/>
      <c r="H948" s="178"/>
      <c r="I948" s="178"/>
      <c r="J948" s="178"/>
      <c r="K948" s="178"/>
      <c r="L948" s="178"/>
      <c r="M948" s="178"/>
      <c r="N948" s="178"/>
      <c r="O948" s="178"/>
      <c r="P948" s="178"/>
      <c r="Q948" s="178"/>
      <c r="R948" s="178"/>
      <c r="S948" s="178"/>
      <c r="T948" s="178"/>
      <c r="U948" s="178"/>
      <c r="V948" s="178"/>
      <c r="W948" s="178"/>
      <c r="X948" s="178"/>
      <c r="Y948" s="178"/>
      <c r="Z948" s="178"/>
      <c r="AA948" s="178"/>
      <c r="AB948" s="178"/>
      <c r="AC948" s="178"/>
      <c r="AD948" s="178"/>
      <c r="AE948" s="178"/>
      <c r="AF948" s="178"/>
      <c r="AG948" s="178"/>
      <c r="AH948" s="178"/>
      <c r="AI948" s="178"/>
      <c r="AJ948" s="178"/>
      <c r="AK948" s="178"/>
      <c r="AL948" s="178"/>
      <c r="AM948" s="178"/>
      <c r="AN948" s="178"/>
      <c r="AO948" s="178"/>
      <c r="AP948" s="178"/>
      <c r="AQ948" s="178"/>
      <c r="AR948" s="178"/>
      <c r="AS948" s="178"/>
      <c r="AT948" s="178"/>
      <c r="AU948" s="178"/>
      <c r="AV948" s="178"/>
      <c r="AW948" s="178"/>
      <c r="AX948" s="178"/>
      <c r="AY948" s="178"/>
      <c r="AZ948" s="178"/>
      <c r="BA948" s="178"/>
      <c r="BB948" s="178"/>
      <c r="BC948" s="178"/>
    </row>
    <row r="949" ht="15.75" customHeight="1">
      <c r="A949" s="178"/>
      <c r="B949" s="178"/>
      <c r="C949" s="178"/>
      <c r="D949" s="178"/>
      <c r="E949" s="178"/>
      <c r="F949" s="178"/>
      <c r="G949" s="178"/>
      <c r="H949" s="178"/>
      <c r="I949" s="178"/>
      <c r="J949" s="178"/>
      <c r="K949" s="178"/>
      <c r="L949" s="178"/>
      <c r="M949" s="178"/>
      <c r="N949" s="178"/>
      <c r="O949" s="178"/>
      <c r="P949" s="178"/>
      <c r="Q949" s="178"/>
      <c r="R949" s="178"/>
      <c r="S949" s="178"/>
      <c r="T949" s="178"/>
      <c r="U949" s="178"/>
      <c r="V949" s="178"/>
      <c r="W949" s="178"/>
      <c r="X949" s="178"/>
      <c r="Y949" s="178"/>
      <c r="Z949" s="178"/>
      <c r="AA949" s="178"/>
      <c r="AB949" s="178"/>
      <c r="AC949" s="178"/>
      <c r="AD949" s="178"/>
      <c r="AE949" s="178"/>
      <c r="AF949" s="178"/>
      <c r="AG949" s="178"/>
      <c r="AH949" s="178"/>
      <c r="AI949" s="178"/>
      <c r="AJ949" s="178"/>
      <c r="AK949" s="178"/>
      <c r="AL949" s="178"/>
      <c r="AM949" s="178"/>
      <c r="AN949" s="178"/>
      <c r="AO949" s="178"/>
      <c r="AP949" s="178"/>
      <c r="AQ949" s="178"/>
      <c r="AR949" s="178"/>
      <c r="AS949" s="178"/>
      <c r="AT949" s="178"/>
      <c r="AU949" s="178"/>
      <c r="AV949" s="178"/>
      <c r="AW949" s="178"/>
      <c r="AX949" s="178"/>
      <c r="AY949" s="178"/>
      <c r="AZ949" s="178"/>
      <c r="BA949" s="178"/>
      <c r="BB949" s="178"/>
      <c r="BC949" s="178"/>
    </row>
    <row r="950" ht="15.75" customHeight="1">
      <c r="A950" s="178"/>
      <c r="B950" s="178"/>
      <c r="C950" s="178"/>
      <c r="D950" s="178"/>
      <c r="E950" s="178"/>
      <c r="F950" s="178"/>
      <c r="G950" s="178"/>
      <c r="H950" s="178"/>
      <c r="I950" s="178"/>
      <c r="J950" s="178"/>
      <c r="K950" s="178"/>
      <c r="L950" s="178"/>
      <c r="M950" s="178"/>
      <c r="N950" s="178"/>
      <c r="O950" s="178"/>
      <c r="P950" s="178"/>
      <c r="Q950" s="178"/>
      <c r="R950" s="178"/>
      <c r="S950" s="178"/>
      <c r="T950" s="178"/>
      <c r="U950" s="178"/>
      <c r="V950" s="178"/>
      <c r="W950" s="178"/>
      <c r="X950" s="178"/>
      <c r="Y950" s="178"/>
      <c r="Z950" s="178"/>
      <c r="AA950" s="178"/>
      <c r="AB950" s="178"/>
      <c r="AC950" s="178"/>
      <c r="AD950" s="178"/>
      <c r="AE950" s="178"/>
      <c r="AF950" s="178"/>
      <c r="AG950" s="178"/>
      <c r="AH950" s="178"/>
      <c r="AI950" s="178"/>
      <c r="AJ950" s="178"/>
      <c r="AK950" s="178"/>
      <c r="AL950" s="178"/>
      <c r="AM950" s="178"/>
      <c r="AN950" s="178"/>
      <c r="AO950" s="178"/>
      <c r="AP950" s="178"/>
      <c r="AQ950" s="178"/>
      <c r="AR950" s="178"/>
      <c r="AS950" s="178"/>
      <c r="AT950" s="178"/>
      <c r="AU950" s="178"/>
      <c r="AV950" s="178"/>
      <c r="AW950" s="178"/>
      <c r="AX950" s="178"/>
      <c r="AY950" s="178"/>
      <c r="AZ950" s="178"/>
      <c r="BA950" s="178"/>
      <c r="BB950" s="178"/>
      <c r="BC950" s="178"/>
    </row>
    <row r="951" ht="15.75" customHeight="1">
      <c r="A951" s="178"/>
      <c r="B951" s="178"/>
      <c r="C951" s="178"/>
      <c r="D951" s="178"/>
      <c r="E951" s="178"/>
      <c r="F951" s="178"/>
      <c r="G951" s="178"/>
      <c r="H951" s="178"/>
      <c r="I951" s="178"/>
      <c r="J951" s="178"/>
      <c r="K951" s="178"/>
      <c r="L951" s="178"/>
      <c r="M951" s="178"/>
      <c r="N951" s="178"/>
      <c r="O951" s="178"/>
      <c r="P951" s="178"/>
      <c r="Q951" s="178"/>
      <c r="R951" s="178"/>
      <c r="S951" s="178"/>
      <c r="T951" s="178"/>
      <c r="U951" s="178"/>
      <c r="V951" s="178"/>
      <c r="W951" s="178"/>
      <c r="X951" s="178"/>
      <c r="Y951" s="178"/>
      <c r="Z951" s="178"/>
      <c r="AA951" s="178"/>
      <c r="AB951" s="178"/>
      <c r="AC951" s="178"/>
      <c r="AD951" s="178"/>
      <c r="AE951" s="178"/>
      <c r="AF951" s="178"/>
      <c r="AG951" s="178"/>
      <c r="AH951" s="178"/>
      <c r="AI951" s="178"/>
      <c r="AJ951" s="178"/>
      <c r="AK951" s="178"/>
      <c r="AL951" s="178"/>
      <c r="AM951" s="178"/>
      <c r="AN951" s="178"/>
      <c r="AO951" s="178"/>
      <c r="AP951" s="178"/>
      <c r="AQ951" s="178"/>
      <c r="AR951" s="178"/>
      <c r="AS951" s="178"/>
      <c r="AT951" s="178"/>
      <c r="AU951" s="178"/>
      <c r="AV951" s="178"/>
      <c r="AW951" s="178"/>
      <c r="AX951" s="178"/>
      <c r="AY951" s="178"/>
      <c r="AZ951" s="178"/>
      <c r="BA951" s="178"/>
      <c r="BB951" s="178"/>
      <c r="BC951" s="178"/>
    </row>
    <row r="952" ht="15.75" customHeight="1">
      <c r="A952" s="178"/>
      <c r="B952" s="178"/>
      <c r="C952" s="178"/>
      <c r="D952" s="178"/>
      <c r="E952" s="178"/>
      <c r="F952" s="178"/>
      <c r="G952" s="178"/>
      <c r="H952" s="178"/>
      <c r="I952" s="178"/>
      <c r="J952" s="178"/>
      <c r="K952" s="178"/>
      <c r="L952" s="178"/>
      <c r="M952" s="178"/>
      <c r="N952" s="178"/>
      <c r="O952" s="178"/>
      <c r="P952" s="178"/>
      <c r="Q952" s="178"/>
      <c r="R952" s="178"/>
      <c r="S952" s="178"/>
      <c r="T952" s="178"/>
      <c r="U952" s="178"/>
      <c r="V952" s="178"/>
      <c r="W952" s="178"/>
      <c r="X952" s="178"/>
      <c r="Y952" s="178"/>
      <c r="Z952" s="178"/>
      <c r="AA952" s="178"/>
      <c r="AB952" s="178"/>
      <c r="AC952" s="178"/>
      <c r="AD952" s="178"/>
      <c r="AE952" s="178"/>
      <c r="AF952" s="178"/>
      <c r="AG952" s="178"/>
      <c r="AH952" s="178"/>
      <c r="AI952" s="178"/>
      <c r="AJ952" s="178"/>
      <c r="AK952" s="178"/>
      <c r="AL952" s="178"/>
      <c r="AM952" s="178"/>
      <c r="AN952" s="178"/>
      <c r="AO952" s="178"/>
      <c r="AP952" s="178"/>
      <c r="AQ952" s="178"/>
      <c r="AR952" s="178"/>
      <c r="AS952" s="178"/>
      <c r="AT952" s="178"/>
      <c r="AU952" s="178"/>
      <c r="AV952" s="178"/>
      <c r="AW952" s="178"/>
      <c r="AX952" s="178"/>
      <c r="AY952" s="178"/>
      <c r="AZ952" s="178"/>
      <c r="BA952" s="178"/>
      <c r="BB952" s="178"/>
      <c r="BC952" s="178"/>
    </row>
    <row r="953" ht="15.75" customHeight="1">
      <c r="A953" s="178"/>
      <c r="B953" s="178"/>
      <c r="C953" s="178"/>
      <c r="D953" s="178"/>
      <c r="E953" s="178"/>
      <c r="F953" s="178"/>
      <c r="G953" s="178"/>
      <c r="H953" s="178"/>
      <c r="I953" s="178"/>
      <c r="J953" s="178"/>
      <c r="K953" s="178"/>
      <c r="L953" s="178"/>
      <c r="M953" s="178"/>
      <c r="N953" s="178"/>
      <c r="O953" s="178"/>
      <c r="P953" s="178"/>
      <c r="Q953" s="178"/>
      <c r="R953" s="178"/>
      <c r="S953" s="178"/>
      <c r="T953" s="178"/>
      <c r="U953" s="178"/>
      <c r="V953" s="178"/>
      <c r="W953" s="178"/>
      <c r="X953" s="178"/>
      <c r="Y953" s="178"/>
      <c r="Z953" s="178"/>
      <c r="AA953" s="178"/>
      <c r="AB953" s="178"/>
      <c r="AC953" s="178"/>
      <c r="AD953" s="178"/>
      <c r="AE953" s="178"/>
      <c r="AF953" s="178"/>
      <c r="AG953" s="178"/>
      <c r="AH953" s="178"/>
      <c r="AI953" s="178"/>
      <c r="AJ953" s="178"/>
      <c r="AK953" s="178"/>
      <c r="AL953" s="178"/>
      <c r="AM953" s="178"/>
      <c r="AN953" s="178"/>
      <c r="AO953" s="178"/>
      <c r="AP953" s="178"/>
      <c r="AQ953" s="178"/>
      <c r="AR953" s="178"/>
      <c r="AS953" s="178"/>
      <c r="AT953" s="178"/>
      <c r="AU953" s="178"/>
      <c r="AV953" s="178"/>
      <c r="AW953" s="178"/>
      <c r="AX953" s="178"/>
      <c r="AY953" s="178"/>
      <c r="AZ953" s="178"/>
      <c r="BA953" s="178"/>
      <c r="BB953" s="178"/>
      <c r="BC953" s="178"/>
    </row>
    <row r="954" ht="15.75" customHeight="1">
      <c r="A954" s="178"/>
      <c r="B954" s="178"/>
      <c r="C954" s="178"/>
      <c r="D954" s="178"/>
      <c r="E954" s="178"/>
      <c r="F954" s="178"/>
      <c r="G954" s="178"/>
      <c r="H954" s="178"/>
      <c r="I954" s="178"/>
      <c r="J954" s="178"/>
      <c r="K954" s="178"/>
      <c r="L954" s="178"/>
      <c r="M954" s="178"/>
      <c r="N954" s="178"/>
      <c r="O954" s="178"/>
      <c r="P954" s="178"/>
      <c r="Q954" s="178"/>
      <c r="R954" s="178"/>
      <c r="S954" s="178"/>
      <c r="T954" s="178"/>
      <c r="U954" s="178"/>
      <c r="V954" s="178"/>
      <c r="W954" s="178"/>
      <c r="X954" s="178"/>
      <c r="Y954" s="178"/>
      <c r="Z954" s="178"/>
      <c r="AA954" s="178"/>
      <c r="AB954" s="178"/>
      <c r="AC954" s="178"/>
      <c r="AD954" s="178"/>
      <c r="AE954" s="178"/>
      <c r="AF954" s="178"/>
      <c r="AG954" s="178"/>
      <c r="AH954" s="178"/>
      <c r="AI954" s="178"/>
      <c r="AJ954" s="178"/>
      <c r="AK954" s="178"/>
      <c r="AL954" s="178"/>
      <c r="AM954" s="178"/>
      <c r="AN954" s="178"/>
      <c r="AO954" s="178"/>
      <c r="AP954" s="178"/>
      <c r="AQ954" s="178"/>
      <c r="AR954" s="178"/>
      <c r="AS954" s="178"/>
      <c r="AT954" s="178"/>
      <c r="AU954" s="178"/>
      <c r="AV954" s="178"/>
      <c r="AW954" s="178"/>
      <c r="AX954" s="178"/>
      <c r="AY954" s="178"/>
      <c r="AZ954" s="178"/>
      <c r="BA954" s="178"/>
      <c r="BB954" s="178"/>
      <c r="BC954" s="178"/>
    </row>
    <row r="955" ht="15.75" customHeight="1">
      <c r="A955" s="178"/>
      <c r="B955" s="178"/>
      <c r="C955" s="178"/>
      <c r="D955" s="178"/>
      <c r="E955" s="178"/>
      <c r="F955" s="178"/>
      <c r="G955" s="178"/>
      <c r="H955" s="178"/>
      <c r="I955" s="178"/>
      <c r="J955" s="178"/>
      <c r="K955" s="178"/>
      <c r="L955" s="178"/>
      <c r="M955" s="178"/>
      <c r="N955" s="178"/>
      <c r="O955" s="178"/>
      <c r="P955" s="178"/>
      <c r="Q955" s="178"/>
      <c r="R955" s="178"/>
      <c r="S955" s="178"/>
      <c r="T955" s="178"/>
      <c r="U955" s="178"/>
      <c r="V955" s="178"/>
      <c r="W955" s="178"/>
      <c r="X955" s="178"/>
      <c r="Y955" s="178"/>
      <c r="Z955" s="178"/>
      <c r="AA955" s="178"/>
      <c r="AB955" s="178"/>
      <c r="AC955" s="178"/>
      <c r="AD955" s="178"/>
      <c r="AE955" s="178"/>
      <c r="AF955" s="178"/>
      <c r="AG955" s="178"/>
      <c r="AH955" s="178"/>
      <c r="AI955" s="178"/>
      <c r="AJ955" s="178"/>
      <c r="AK955" s="178"/>
      <c r="AL955" s="178"/>
      <c r="AM955" s="178"/>
      <c r="AN955" s="178"/>
      <c r="AO955" s="178"/>
      <c r="AP955" s="178"/>
      <c r="AQ955" s="178"/>
      <c r="AR955" s="178"/>
      <c r="AS955" s="178"/>
      <c r="AT955" s="178"/>
      <c r="AU955" s="178"/>
      <c r="AV955" s="178"/>
      <c r="AW955" s="178"/>
      <c r="AX955" s="178"/>
      <c r="AY955" s="178"/>
      <c r="AZ955" s="178"/>
      <c r="BA955" s="178"/>
      <c r="BB955" s="178"/>
      <c r="BC955" s="178"/>
    </row>
    <row r="956" ht="15.75" customHeight="1">
      <c r="A956" s="178"/>
      <c r="B956" s="178"/>
      <c r="C956" s="178"/>
      <c r="D956" s="178"/>
      <c r="E956" s="178"/>
      <c r="F956" s="178"/>
      <c r="G956" s="178"/>
      <c r="H956" s="178"/>
      <c r="I956" s="178"/>
      <c r="J956" s="178"/>
      <c r="K956" s="178"/>
      <c r="L956" s="178"/>
      <c r="M956" s="178"/>
      <c r="N956" s="178"/>
      <c r="O956" s="178"/>
      <c r="P956" s="178"/>
      <c r="Q956" s="178"/>
      <c r="R956" s="178"/>
      <c r="S956" s="178"/>
      <c r="T956" s="178"/>
      <c r="U956" s="178"/>
      <c r="V956" s="178"/>
      <c r="W956" s="178"/>
      <c r="X956" s="178"/>
      <c r="Y956" s="178"/>
      <c r="Z956" s="178"/>
      <c r="AA956" s="178"/>
      <c r="AB956" s="178"/>
      <c r="AC956" s="178"/>
      <c r="AD956" s="178"/>
      <c r="AE956" s="178"/>
      <c r="AF956" s="178"/>
      <c r="AG956" s="178"/>
      <c r="AH956" s="178"/>
      <c r="AI956" s="178"/>
      <c r="AJ956" s="178"/>
      <c r="AK956" s="178"/>
      <c r="AL956" s="178"/>
      <c r="AM956" s="178"/>
      <c r="AN956" s="178"/>
      <c r="AO956" s="178"/>
      <c r="AP956" s="178"/>
      <c r="AQ956" s="178"/>
      <c r="AR956" s="178"/>
      <c r="AS956" s="178"/>
      <c r="AT956" s="178"/>
      <c r="AU956" s="178"/>
      <c r="AV956" s="178"/>
      <c r="AW956" s="178"/>
      <c r="AX956" s="178"/>
      <c r="AY956" s="178"/>
      <c r="AZ956" s="178"/>
      <c r="BA956" s="178"/>
      <c r="BB956" s="178"/>
      <c r="BC956" s="178"/>
    </row>
    <row r="957" ht="15.75" customHeight="1">
      <c r="A957" s="178"/>
      <c r="B957" s="178"/>
      <c r="C957" s="178"/>
      <c r="D957" s="178"/>
      <c r="E957" s="178"/>
      <c r="F957" s="178"/>
      <c r="G957" s="178"/>
      <c r="H957" s="178"/>
      <c r="I957" s="178"/>
      <c r="J957" s="178"/>
      <c r="K957" s="178"/>
      <c r="L957" s="178"/>
      <c r="M957" s="178"/>
      <c r="N957" s="178"/>
      <c r="O957" s="178"/>
      <c r="P957" s="178"/>
      <c r="Q957" s="178"/>
      <c r="R957" s="178"/>
      <c r="S957" s="178"/>
      <c r="T957" s="178"/>
      <c r="U957" s="178"/>
      <c r="V957" s="178"/>
      <c r="W957" s="178"/>
      <c r="X957" s="178"/>
      <c r="Y957" s="178"/>
      <c r="Z957" s="178"/>
      <c r="AA957" s="178"/>
      <c r="AB957" s="178"/>
      <c r="AC957" s="178"/>
      <c r="AD957" s="178"/>
      <c r="AE957" s="178"/>
      <c r="AF957" s="178"/>
      <c r="AG957" s="178"/>
      <c r="AH957" s="178"/>
      <c r="AI957" s="178"/>
      <c r="AJ957" s="178"/>
      <c r="AK957" s="178"/>
      <c r="AL957" s="178"/>
      <c r="AM957" s="178"/>
      <c r="AN957" s="178"/>
      <c r="AO957" s="178"/>
      <c r="AP957" s="178"/>
      <c r="AQ957" s="178"/>
      <c r="AR957" s="178"/>
      <c r="AS957" s="178"/>
      <c r="AT957" s="178"/>
      <c r="AU957" s="178"/>
      <c r="AV957" s="178"/>
      <c r="AW957" s="178"/>
      <c r="AX957" s="178"/>
      <c r="AY957" s="178"/>
      <c r="AZ957" s="178"/>
      <c r="BA957" s="178"/>
      <c r="BB957" s="178"/>
      <c r="BC957" s="178"/>
    </row>
    <row r="958" ht="15.75" customHeight="1">
      <c r="A958" s="178"/>
      <c r="B958" s="178"/>
      <c r="C958" s="178"/>
      <c r="D958" s="178"/>
      <c r="E958" s="178"/>
      <c r="F958" s="178"/>
      <c r="G958" s="178"/>
      <c r="H958" s="178"/>
      <c r="I958" s="178"/>
      <c r="J958" s="178"/>
      <c r="K958" s="178"/>
      <c r="L958" s="178"/>
      <c r="M958" s="178"/>
      <c r="N958" s="178"/>
      <c r="O958" s="178"/>
      <c r="P958" s="178"/>
      <c r="Q958" s="178"/>
      <c r="R958" s="178"/>
      <c r="S958" s="178"/>
      <c r="T958" s="178"/>
      <c r="U958" s="178"/>
      <c r="V958" s="178"/>
      <c r="W958" s="178"/>
      <c r="X958" s="178"/>
      <c r="Y958" s="178"/>
      <c r="Z958" s="178"/>
      <c r="AA958" s="178"/>
      <c r="AB958" s="178"/>
      <c r="AC958" s="178"/>
      <c r="AD958" s="178"/>
      <c r="AE958" s="178"/>
      <c r="AF958" s="178"/>
      <c r="AG958" s="178"/>
      <c r="AH958" s="178"/>
      <c r="AI958" s="178"/>
      <c r="AJ958" s="178"/>
      <c r="AK958" s="178"/>
      <c r="AL958" s="178"/>
      <c r="AM958" s="178"/>
      <c r="AN958" s="178"/>
      <c r="AO958" s="178"/>
      <c r="AP958" s="178"/>
      <c r="AQ958" s="178"/>
      <c r="AR958" s="178"/>
      <c r="AS958" s="178"/>
      <c r="AT958" s="178"/>
      <c r="AU958" s="178"/>
      <c r="AV958" s="178"/>
      <c r="AW958" s="178"/>
      <c r="AX958" s="178"/>
      <c r="AY958" s="178"/>
      <c r="AZ958" s="178"/>
      <c r="BA958" s="178"/>
      <c r="BB958" s="178"/>
      <c r="BC958" s="178"/>
    </row>
    <row r="959" ht="15.75" customHeight="1">
      <c r="A959" s="178"/>
      <c r="B959" s="178"/>
      <c r="C959" s="178"/>
      <c r="D959" s="178"/>
      <c r="E959" s="178"/>
      <c r="F959" s="178"/>
      <c r="G959" s="178"/>
      <c r="H959" s="178"/>
      <c r="I959" s="178"/>
      <c r="J959" s="178"/>
      <c r="K959" s="178"/>
      <c r="L959" s="178"/>
      <c r="M959" s="178"/>
      <c r="N959" s="178"/>
      <c r="O959" s="178"/>
      <c r="P959" s="178"/>
      <c r="Q959" s="178"/>
      <c r="R959" s="178"/>
      <c r="S959" s="178"/>
      <c r="T959" s="178"/>
      <c r="U959" s="178"/>
      <c r="V959" s="178"/>
      <c r="W959" s="178"/>
      <c r="X959" s="178"/>
      <c r="Y959" s="178"/>
      <c r="Z959" s="178"/>
      <c r="AA959" s="178"/>
      <c r="AB959" s="178"/>
      <c r="AC959" s="178"/>
      <c r="AD959" s="178"/>
      <c r="AE959" s="178"/>
      <c r="AF959" s="178"/>
      <c r="AG959" s="178"/>
      <c r="AH959" s="178"/>
      <c r="AI959" s="178"/>
      <c r="AJ959" s="178"/>
      <c r="AK959" s="178"/>
      <c r="AL959" s="178"/>
      <c r="AM959" s="178"/>
      <c r="AN959" s="178"/>
      <c r="AO959" s="178"/>
      <c r="AP959" s="178"/>
      <c r="AQ959" s="178"/>
      <c r="AR959" s="178"/>
      <c r="AS959" s="178"/>
      <c r="AT959" s="178"/>
      <c r="AU959" s="178"/>
      <c r="AV959" s="178"/>
      <c r="AW959" s="178"/>
      <c r="AX959" s="178"/>
      <c r="AY959" s="178"/>
      <c r="AZ959" s="178"/>
      <c r="BA959" s="178"/>
      <c r="BB959" s="178"/>
      <c r="BC959" s="178"/>
    </row>
    <row r="960" ht="15.75" customHeight="1">
      <c r="A960" s="178"/>
      <c r="B960" s="178"/>
      <c r="C960" s="178"/>
      <c r="D960" s="178"/>
      <c r="E960" s="178"/>
      <c r="F960" s="178"/>
      <c r="G960" s="178"/>
      <c r="H960" s="178"/>
      <c r="I960" s="178"/>
      <c r="J960" s="178"/>
      <c r="K960" s="178"/>
      <c r="L960" s="178"/>
      <c r="M960" s="178"/>
      <c r="N960" s="178"/>
      <c r="O960" s="178"/>
      <c r="P960" s="178"/>
      <c r="Q960" s="178"/>
      <c r="R960" s="178"/>
      <c r="S960" s="178"/>
      <c r="T960" s="178"/>
      <c r="U960" s="178"/>
      <c r="V960" s="178"/>
      <c r="W960" s="178"/>
      <c r="X960" s="178"/>
      <c r="Y960" s="178"/>
      <c r="Z960" s="178"/>
      <c r="AA960" s="178"/>
      <c r="AB960" s="178"/>
      <c r="AC960" s="178"/>
      <c r="AD960" s="178"/>
      <c r="AE960" s="178"/>
      <c r="AF960" s="178"/>
      <c r="AG960" s="178"/>
      <c r="AH960" s="178"/>
      <c r="AI960" s="178"/>
      <c r="AJ960" s="178"/>
      <c r="AK960" s="178"/>
      <c r="AL960" s="178"/>
      <c r="AM960" s="178"/>
      <c r="AN960" s="178"/>
      <c r="AO960" s="178"/>
      <c r="AP960" s="178"/>
      <c r="AQ960" s="178"/>
      <c r="AR960" s="178"/>
      <c r="AS960" s="178"/>
      <c r="AT960" s="178"/>
      <c r="AU960" s="178"/>
      <c r="AV960" s="178"/>
      <c r="AW960" s="178"/>
      <c r="AX960" s="178"/>
      <c r="AY960" s="178"/>
      <c r="AZ960" s="178"/>
      <c r="BA960" s="178"/>
      <c r="BB960" s="178"/>
      <c r="BC960" s="178"/>
    </row>
    <row r="961" ht="15.75" customHeight="1">
      <c r="A961" s="178"/>
      <c r="B961" s="178"/>
      <c r="C961" s="178"/>
      <c r="D961" s="178"/>
      <c r="E961" s="178"/>
      <c r="F961" s="178"/>
      <c r="G961" s="178"/>
      <c r="H961" s="178"/>
      <c r="I961" s="178"/>
      <c r="J961" s="178"/>
      <c r="K961" s="178"/>
      <c r="L961" s="178"/>
      <c r="M961" s="178"/>
      <c r="N961" s="178"/>
      <c r="O961" s="178"/>
      <c r="P961" s="178"/>
      <c r="Q961" s="178"/>
      <c r="R961" s="178"/>
      <c r="S961" s="178"/>
      <c r="T961" s="178"/>
      <c r="U961" s="178"/>
      <c r="V961" s="178"/>
      <c r="W961" s="178"/>
      <c r="X961" s="178"/>
      <c r="Y961" s="178"/>
      <c r="Z961" s="178"/>
      <c r="AA961" s="178"/>
      <c r="AB961" s="178"/>
      <c r="AC961" s="178"/>
      <c r="AD961" s="178"/>
      <c r="AE961" s="178"/>
      <c r="AF961" s="178"/>
      <c r="AG961" s="178"/>
      <c r="AH961" s="178"/>
      <c r="AI961" s="178"/>
      <c r="AJ961" s="178"/>
      <c r="AK961" s="178"/>
      <c r="AL961" s="178"/>
      <c r="AM961" s="178"/>
      <c r="AN961" s="178"/>
      <c r="AO961" s="178"/>
      <c r="AP961" s="178"/>
      <c r="AQ961" s="178"/>
      <c r="AR961" s="178"/>
      <c r="AS961" s="178"/>
      <c r="AT961" s="178"/>
      <c r="AU961" s="178"/>
      <c r="AV961" s="178"/>
      <c r="AW961" s="178"/>
      <c r="AX961" s="178"/>
      <c r="AY961" s="178"/>
      <c r="AZ961" s="178"/>
      <c r="BA961" s="178"/>
      <c r="BB961" s="178"/>
      <c r="BC961" s="178"/>
    </row>
    <row r="962" ht="15.75" customHeight="1">
      <c r="A962" s="178"/>
      <c r="B962" s="178"/>
      <c r="C962" s="178"/>
      <c r="D962" s="178"/>
      <c r="E962" s="178"/>
      <c r="F962" s="178"/>
      <c r="G962" s="178"/>
      <c r="H962" s="178"/>
      <c r="I962" s="178"/>
      <c r="J962" s="178"/>
      <c r="K962" s="178"/>
      <c r="L962" s="178"/>
      <c r="M962" s="178"/>
      <c r="N962" s="178"/>
      <c r="O962" s="178"/>
      <c r="P962" s="178"/>
      <c r="Q962" s="178"/>
      <c r="R962" s="178"/>
      <c r="S962" s="178"/>
      <c r="T962" s="178"/>
      <c r="U962" s="178"/>
      <c r="V962" s="178"/>
      <c r="W962" s="178"/>
      <c r="X962" s="178"/>
      <c r="Y962" s="178"/>
      <c r="Z962" s="178"/>
      <c r="AA962" s="178"/>
      <c r="AB962" s="178"/>
      <c r="AC962" s="178"/>
      <c r="AD962" s="178"/>
      <c r="AE962" s="178"/>
      <c r="AF962" s="178"/>
      <c r="AG962" s="178"/>
      <c r="AH962" s="178"/>
      <c r="AI962" s="178"/>
      <c r="AJ962" s="178"/>
      <c r="AK962" s="178"/>
      <c r="AL962" s="178"/>
      <c r="AM962" s="178"/>
      <c r="AN962" s="178"/>
      <c r="AO962" s="178"/>
      <c r="AP962" s="178"/>
      <c r="AQ962" s="178"/>
      <c r="AR962" s="178"/>
      <c r="AS962" s="178"/>
      <c r="AT962" s="178"/>
      <c r="AU962" s="178"/>
      <c r="AV962" s="178"/>
      <c r="AW962" s="178"/>
      <c r="AX962" s="178"/>
      <c r="AY962" s="178"/>
      <c r="AZ962" s="178"/>
      <c r="BA962" s="178"/>
      <c r="BB962" s="178"/>
      <c r="BC962" s="178"/>
    </row>
    <row r="963" ht="15.75" customHeight="1">
      <c r="A963" s="178"/>
      <c r="B963" s="178"/>
      <c r="C963" s="178"/>
      <c r="D963" s="178"/>
      <c r="E963" s="178"/>
      <c r="F963" s="178"/>
      <c r="G963" s="178"/>
      <c r="H963" s="178"/>
      <c r="I963" s="178"/>
      <c r="J963" s="178"/>
      <c r="K963" s="178"/>
      <c r="L963" s="178"/>
      <c r="M963" s="178"/>
      <c r="N963" s="178"/>
      <c r="O963" s="178"/>
      <c r="P963" s="178"/>
      <c r="Q963" s="178"/>
      <c r="R963" s="178"/>
      <c r="S963" s="178"/>
      <c r="T963" s="178"/>
      <c r="U963" s="178"/>
      <c r="V963" s="178"/>
      <c r="W963" s="178"/>
      <c r="X963" s="178"/>
      <c r="Y963" s="178"/>
      <c r="Z963" s="178"/>
      <c r="AA963" s="178"/>
      <c r="AB963" s="178"/>
      <c r="AC963" s="178"/>
      <c r="AD963" s="178"/>
      <c r="AE963" s="178"/>
      <c r="AF963" s="178"/>
      <c r="AG963" s="178"/>
      <c r="AH963" s="178"/>
      <c r="AI963" s="178"/>
      <c r="AJ963" s="178"/>
      <c r="AK963" s="178"/>
      <c r="AL963" s="178"/>
      <c r="AM963" s="178"/>
      <c r="AN963" s="178"/>
      <c r="AO963" s="178"/>
      <c r="AP963" s="178"/>
      <c r="AQ963" s="178"/>
      <c r="AR963" s="178"/>
      <c r="AS963" s="178"/>
      <c r="AT963" s="178"/>
      <c r="AU963" s="178"/>
      <c r="AV963" s="178"/>
      <c r="AW963" s="178"/>
      <c r="AX963" s="178"/>
      <c r="AY963" s="178"/>
      <c r="AZ963" s="178"/>
      <c r="BA963" s="178"/>
      <c r="BB963" s="178"/>
      <c r="BC963" s="178"/>
    </row>
    <row r="964" ht="15.75" customHeight="1">
      <c r="A964" s="178"/>
      <c r="B964" s="178"/>
      <c r="C964" s="178"/>
      <c r="D964" s="178"/>
      <c r="E964" s="178"/>
      <c r="F964" s="178"/>
      <c r="G964" s="178"/>
      <c r="H964" s="178"/>
      <c r="I964" s="178"/>
      <c r="J964" s="178"/>
      <c r="K964" s="178"/>
      <c r="L964" s="178"/>
      <c r="M964" s="178"/>
      <c r="N964" s="178"/>
      <c r="O964" s="178"/>
      <c r="P964" s="178"/>
      <c r="Q964" s="178"/>
      <c r="R964" s="178"/>
      <c r="S964" s="178"/>
      <c r="T964" s="178"/>
      <c r="U964" s="178"/>
      <c r="V964" s="178"/>
      <c r="W964" s="178"/>
      <c r="X964" s="178"/>
      <c r="Y964" s="178"/>
      <c r="Z964" s="178"/>
      <c r="AA964" s="178"/>
      <c r="AB964" s="178"/>
      <c r="AC964" s="178"/>
      <c r="AD964" s="178"/>
      <c r="AE964" s="178"/>
      <c r="AF964" s="178"/>
      <c r="AG964" s="178"/>
      <c r="AH964" s="178"/>
      <c r="AI964" s="178"/>
      <c r="AJ964" s="178"/>
      <c r="AK964" s="178"/>
      <c r="AL964" s="178"/>
      <c r="AM964" s="178"/>
      <c r="AN964" s="178"/>
      <c r="AO964" s="178"/>
      <c r="AP964" s="178"/>
      <c r="AQ964" s="178"/>
      <c r="AR964" s="178"/>
      <c r="AS964" s="178"/>
      <c r="AT964" s="178"/>
      <c r="AU964" s="178"/>
      <c r="AV964" s="178"/>
      <c r="AW964" s="178"/>
      <c r="AX964" s="178"/>
      <c r="AY964" s="178"/>
      <c r="AZ964" s="178"/>
      <c r="BA964" s="178"/>
      <c r="BB964" s="178"/>
      <c r="BC964" s="178"/>
    </row>
    <row r="965" ht="15.75" customHeight="1">
      <c r="A965" s="178"/>
      <c r="B965" s="178"/>
      <c r="C965" s="178"/>
      <c r="D965" s="178"/>
      <c r="E965" s="178"/>
      <c r="F965" s="178"/>
      <c r="G965" s="178"/>
      <c r="H965" s="178"/>
      <c r="I965" s="178"/>
      <c r="J965" s="178"/>
      <c r="K965" s="178"/>
      <c r="L965" s="178"/>
      <c r="M965" s="178"/>
      <c r="N965" s="178"/>
      <c r="O965" s="178"/>
      <c r="P965" s="178"/>
      <c r="Q965" s="178"/>
      <c r="R965" s="178"/>
      <c r="S965" s="178"/>
      <c r="T965" s="178"/>
      <c r="U965" s="178"/>
      <c r="V965" s="178"/>
      <c r="W965" s="178"/>
      <c r="X965" s="178"/>
      <c r="Y965" s="178"/>
      <c r="Z965" s="178"/>
      <c r="AA965" s="178"/>
      <c r="AB965" s="178"/>
      <c r="AC965" s="178"/>
      <c r="AD965" s="178"/>
      <c r="AE965" s="178"/>
      <c r="AF965" s="178"/>
      <c r="AG965" s="178"/>
      <c r="AH965" s="178"/>
      <c r="AI965" s="178"/>
      <c r="AJ965" s="178"/>
      <c r="AK965" s="178"/>
      <c r="AL965" s="178"/>
      <c r="AM965" s="178"/>
      <c r="AN965" s="178"/>
      <c r="AO965" s="178"/>
      <c r="AP965" s="178"/>
      <c r="AQ965" s="178"/>
      <c r="AR965" s="178"/>
      <c r="AS965" s="178"/>
      <c r="AT965" s="178"/>
      <c r="AU965" s="178"/>
      <c r="AV965" s="178"/>
      <c r="AW965" s="178"/>
      <c r="AX965" s="178"/>
      <c r="AY965" s="178"/>
      <c r="AZ965" s="178"/>
      <c r="BA965" s="178"/>
      <c r="BB965" s="178"/>
      <c r="BC965" s="178"/>
    </row>
    <row r="966" ht="15.75" customHeight="1">
      <c r="A966" s="178"/>
      <c r="B966" s="178"/>
      <c r="C966" s="178"/>
      <c r="D966" s="178"/>
      <c r="E966" s="178"/>
      <c r="F966" s="178"/>
      <c r="G966" s="178"/>
      <c r="H966" s="178"/>
      <c r="I966" s="178"/>
      <c r="J966" s="178"/>
      <c r="K966" s="178"/>
      <c r="L966" s="178"/>
      <c r="M966" s="178"/>
      <c r="N966" s="178"/>
      <c r="O966" s="178"/>
      <c r="P966" s="178"/>
      <c r="Q966" s="178"/>
      <c r="R966" s="178"/>
      <c r="S966" s="178"/>
      <c r="T966" s="178"/>
      <c r="U966" s="178"/>
      <c r="V966" s="178"/>
      <c r="W966" s="178"/>
      <c r="X966" s="178"/>
      <c r="Y966" s="178"/>
      <c r="Z966" s="178"/>
      <c r="AA966" s="178"/>
      <c r="AB966" s="178"/>
      <c r="AC966" s="178"/>
      <c r="AD966" s="178"/>
      <c r="AE966" s="178"/>
      <c r="AF966" s="178"/>
      <c r="AG966" s="178"/>
      <c r="AH966" s="178"/>
      <c r="AI966" s="178"/>
      <c r="AJ966" s="178"/>
      <c r="AK966" s="178"/>
      <c r="AL966" s="178"/>
      <c r="AM966" s="178"/>
      <c r="AN966" s="178"/>
      <c r="AO966" s="178"/>
      <c r="AP966" s="178"/>
      <c r="AQ966" s="178"/>
      <c r="AR966" s="178"/>
      <c r="AS966" s="178"/>
      <c r="AT966" s="178"/>
      <c r="AU966" s="178"/>
      <c r="AV966" s="178"/>
      <c r="AW966" s="178"/>
      <c r="AX966" s="178"/>
      <c r="AY966" s="178"/>
      <c r="AZ966" s="178"/>
      <c r="BA966" s="178"/>
      <c r="BB966" s="178"/>
      <c r="BC966" s="178"/>
    </row>
    <row r="967" ht="15.75" customHeight="1">
      <c r="A967" s="178"/>
      <c r="B967" s="178"/>
      <c r="C967" s="178"/>
      <c r="D967" s="178"/>
      <c r="E967" s="178"/>
      <c r="F967" s="178"/>
      <c r="G967" s="178"/>
      <c r="H967" s="178"/>
      <c r="I967" s="178"/>
      <c r="J967" s="178"/>
      <c r="K967" s="178"/>
      <c r="L967" s="178"/>
      <c r="M967" s="178"/>
      <c r="N967" s="178"/>
      <c r="O967" s="178"/>
      <c r="P967" s="178"/>
      <c r="Q967" s="178"/>
      <c r="R967" s="178"/>
      <c r="S967" s="178"/>
      <c r="T967" s="178"/>
      <c r="U967" s="178"/>
      <c r="V967" s="178"/>
      <c r="W967" s="178"/>
      <c r="X967" s="178"/>
      <c r="Y967" s="178"/>
      <c r="Z967" s="178"/>
      <c r="AA967" s="178"/>
      <c r="AB967" s="178"/>
      <c r="AC967" s="178"/>
      <c r="AD967" s="178"/>
      <c r="AE967" s="178"/>
      <c r="AF967" s="178"/>
      <c r="AG967" s="178"/>
      <c r="AH967" s="178"/>
      <c r="AI967" s="178"/>
      <c r="AJ967" s="178"/>
      <c r="AK967" s="178"/>
      <c r="AL967" s="178"/>
      <c r="AM967" s="178"/>
      <c r="AN967" s="178"/>
      <c r="AO967" s="178"/>
      <c r="AP967" s="178"/>
      <c r="AQ967" s="178"/>
      <c r="AR967" s="178"/>
      <c r="AS967" s="178"/>
      <c r="AT967" s="178"/>
      <c r="AU967" s="178"/>
      <c r="AV967" s="178"/>
      <c r="AW967" s="178"/>
      <c r="AX967" s="178"/>
      <c r="AY967" s="178"/>
      <c r="AZ967" s="178"/>
      <c r="BA967" s="178"/>
      <c r="BB967" s="178"/>
      <c r="BC967" s="178"/>
    </row>
    <row r="968" ht="15.75" customHeight="1">
      <c r="A968" s="178"/>
      <c r="B968" s="178"/>
      <c r="C968" s="178"/>
      <c r="D968" s="178"/>
      <c r="E968" s="178"/>
      <c r="F968" s="178"/>
      <c r="G968" s="178"/>
      <c r="H968" s="178"/>
      <c r="I968" s="178"/>
      <c r="J968" s="178"/>
      <c r="K968" s="178"/>
      <c r="L968" s="178"/>
      <c r="M968" s="178"/>
      <c r="N968" s="178"/>
      <c r="O968" s="178"/>
      <c r="P968" s="178"/>
      <c r="Q968" s="178"/>
      <c r="R968" s="178"/>
      <c r="S968" s="178"/>
      <c r="T968" s="178"/>
      <c r="U968" s="178"/>
      <c r="V968" s="178"/>
      <c r="W968" s="178"/>
      <c r="X968" s="178"/>
      <c r="Y968" s="178"/>
      <c r="Z968" s="178"/>
      <c r="AA968" s="178"/>
      <c r="AB968" s="178"/>
      <c r="AC968" s="178"/>
      <c r="AD968" s="178"/>
      <c r="AE968" s="178"/>
      <c r="AF968" s="178"/>
      <c r="AG968" s="178"/>
      <c r="AH968" s="178"/>
      <c r="AI968" s="178"/>
      <c r="AJ968" s="178"/>
      <c r="AK968" s="178"/>
      <c r="AL968" s="178"/>
      <c r="AM968" s="178"/>
      <c r="AN968" s="178"/>
      <c r="AO968" s="178"/>
      <c r="AP968" s="178"/>
      <c r="AQ968" s="178"/>
      <c r="AR968" s="178"/>
      <c r="AS968" s="178"/>
      <c r="AT968" s="178"/>
      <c r="AU968" s="178"/>
      <c r="AV968" s="178"/>
      <c r="AW968" s="178"/>
      <c r="AX968" s="178"/>
      <c r="AY968" s="178"/>
      <c r="AZ968" s="178"/>
      <c r="BA968" s="178"/>
      <c r="BB968" s="178"/>
      <c r="BC968" s="178"/>
    </row>
    <row r="969" ht="15.75" customHeight="1">
      <c r="A969" s="178"/>
      <c r="B969" s="178"/>
      <c r="C969" s="178"/>
      <c r="D969" s="178"/>
      <c r="E969" s="178"/>
      <c r="F969" s="178"/>
      <c r="G969" s="178"/>
      <c r="H969" s="178"/>
      <c r="I969" s="178"/>
      <c r="J969" s="178"/>
      <c r="K969" s="178"/>
      <c r="L969" s="178"/>
      <c r="M969" s="178"/>
      <c r="N969" s="178"/>
      <c r="O969" s="178"/>
      <c r="P969" s="178"/>
      <c r="Q969" s="178"/>
      <c r="R969" s="178"/>
      <c r="S969" s="178"/>
      <c r="T969" s="178"/>
      <c r="U969" s="178"/>
      <c r="V969" s="178"/>
      <c r="W969" s="178"/>
      <c r="X969" s="178"/>
      <c r="Y969" s="178"/>
      <c r="Z969" s="178"/>
      <c r="AA969" s="178"/>
      <c r="AB969" s="178"/>
      <c r="AC969" s="178"/>
      <c r="AD969" s="178"/>
      <c r="AE969" s="178"/>
      <c r="AF969" s="178"/>
      <c r="AG969" s="178"/>
      <c r="AH969" s="178"/>
      <c r="AI969" s="178"/>
      <c r="AJ969" s="178"/>
      <c r="AK969" s="178"/>
      <c r="AL969" s="178"/>
      <c r="AM969" s="178"/>
      <c r="AN969" s="178"/>
      <c r="AO969" s="178"/>
      <c r="AP969" s="178"/>
      <c r="AQ969" s="178"/>
      <c r="AR969" s="178"/>
      <c r="AS969" s="178"/>
      <c r="AT969" s="178"/>
      <c r="AU969" s="178"/>
      <c r="AV969" s="178"/>
      <c r="AW969" s="178"/>
      <c r="AX969" s="178"/>
      <c r="AY969" s="178"/>
      <c r="AZ969" s="178"/>
      <c r="BA969" s="178"/>
      <c r="BB969" s="178"/>
      <c r="BC969" s="178"/>
    </row>
    <row r="970" ht="15.75" customHeight="1">
      <c r="A970" s="178"/>
      <c r="B970" s="178"/>
      <c r="C970" s="178"/>
      <c r="D970" s="178"/>
      <c r="E970" s="178"/>
      <c r="F970" s="178"/>
      <c r="G970" s="178"/>
      <c r="H970" s="178"/>
      <c r="I970" s="178"/>
      <c r="J970" s="178"/>
      <c r="K970" s="178"/>
      <c r="L970" s="178"/>
      <c r="M970" s="178"/>
      <c r="N970" s="178"/>
      <c r="O970" s="178"/>
      <c r="P970" s="178"/>
      <c r="Q970" s="178"/>
      <c r="R970" s="178"/>
      <c r="S970" s="178"/>
      <c r="T970" s="178"/>
      <c r="U970" s="178"/>
      <c r="V970" s="178"/>
      <c r="W970" s="178"/>
      <c r="X970" s="178"/>
      <c r="Y970" s="178"/>
      <c r="Z970" s="178"/>
      <c r="AA970" s="178"/>
      <c r="AB970" s="178"/>
      <c r="AC970" s="178"/>
      <c r="AD970" s="178"/>
      <c r="AE970" s="178"/>
      <c r="AF970" s="178"/>
      <c r="AG970" s="178"/>
      <c r="AH970" s="178"/>
      <c r="AI970" s="178"/>
      <c r="AJ970" s="178"/>
      <c r="AK970" s="178"/>
      <c r="AL970" s="178"/>
      <c r="AM970" s="178"/>
      <c r="AN970" s="178"/>
      <c r="AO970" s="178"/>
      <c r="AP970" s="178"/>
      <c r="AQ970" s="178"/>
      <c r="AR970" s="178"/>
      <c r="AS970" s="178"/>
      <c r="AT970" s="178"/>
      <c r="AU970" s="178"/>
      <c r="AV970" s="178"/>
      <c r="AW970" s="178"/>
      <c r="AX970" s="178"/>
      <c r="AY970" s="178"/>
      <c r="AZ970" s="178"/>
      <c r="BA970" s="178"/>
      <c r="BB970" s="178"/>
      <c r="BC970" s="178"/>
    </row>
    <row r="971" ht="15.75" customHeight="1">
      <c r="A971" s="178"/>
      <c r="B971" s="178"/>
      <c r="C971" s="178"/>
      <c r="D971" s="178"/>
      <c r="E971" s="178"/>
      <c r="F971" s="178"/>
      <c r="G971" s="178"/>
      <c r="H971" s="178"/>
      <c r="I971" s="178"/>
      <c r="J971" s="178"/>
      <c r="K971" s="178"/>
      <c r="L971" s="178"/>
      <c r="M971" s="178"/>
      <c r="N971" s="178"/>
      <c r="O971" s="178"/>
      <c r="P971" s="178"/>
      <c r="Q971" s="178"/>
      <c r="R971" s="178"/>
      <c r="S971" s="178"/>
      <c r="T971" s="178"/>
      <c r="U971" s="178"/>
      <c r="V971" s="178"/>
      <c r="W971" s="178"/>
      <c r="X971" s="178"/>
      <c r="Y971" s="178"/>
      <c r="Z971" s="178"/>
      <c r="AA971" s="178"/>
      <c r="AB971" s="178"/>
      <c r="AC971" s="178"/>
      <c r="AD971" s="178"/>
      <c r="AE971" s="178"/>
      <c r="AF971" s="178"/>
      <c r="AG971" s="178"/>
      <c r="AH971" s="178"/>
      <c r="AI971" s="178"/>
      <c r="AJ971" s="178"/>
      <c r="AK971" s="178"/>
      <c r="AL971" s="178"/>
      <c r="AM971" s="178"/>
      <c r="AN971" s="178"/>
      <c r="AO971" s="178"/>
      <c r="AP971" s="178"/>
      <c r="AQ971" s="178"/>
      <c r="AR971" s="178"/>
      <c r="AS971" s="178"/>
      <c r="AT971" s="178"/>
      <c r="AU971" s="178"/>
      <c r="AV971" s="178"/>
      <c r="AW971" s="178"/>
      <c r="AX971" s="178"/>
      <c r="AY971" s="178"/>
      <c r="AZ971" s="178"/>
      <c r="BA971" s="178"/>
      <c r="BB971" s="178"/>
      <c r="BC971" s="178"/>
    </row>
    <row r="972" ht="15.75" customHeight="1">
      <c r="A972" s="178"/>
      <c r="B972" s="178"/>
      <c r="C972" s="178"/>
      <c r="D972" s="178"/>
      <c r="E972" s="178"/>
      <c r="F972" s="178"/>
      <c r="G972" s="178"/>
      <c r="H972" s="178"/>
      <c r="I972" s="178"/>
      <c r="J972" s="178"/>
      <c r="K972" s="178"/>
      <c r="L972" s="178"/>
      <c r="M972" s="178"/>
      <c r="N972" s="178"/>
      <c r="O972" s="178"/>
      <c r="P972" s="178"/>
      <c r="Q972" s="178"/>
      <c r="R972" s="178"/>
      <c r="S972" s="178"/>
      <c r="T972" s="178"/>
      <c r="U972" s="178"/>
      <c r="V972" s="178"/>
      <c r="W972" s="178"/>
      <c r="X972" s="178"/>
      <c r="Y972" s="178"/>
      <c r="Z972" s="178"/>
      <c r="AA972" s="178"/>
      <c r="AB972" s="178"/>
      <c r="AC972" s="178"/>
      <c r="AD972" s="178"/>
      <c r="AE972" s="178"/>
      <c r="AF972" s="178"/>
      <c r="AG972" s="178"/>
      <c r="AH972" s="178"/>
      <c r="AI972" s="178"/>
      <c r="AJ972" s="178"/>
      <c r="AK972" s="178"/>
      <c r="AL972" s="178"/>
      <c r="AM972" s="178"/>
      <c r="AN972" s="178"/>
      <c r="AO972" s="178"/>
      <c r="AP972" s="178"/>
      <c r="AQ972" s="178"/>
      <c r="AR972" s="178"/>
      <c r="AS972" s="178"/>
      <c r="AT972" s="178"/>
      <c r="AU972" s="178"/>
      <c r="AV972" s="178"/>
      <c r="AW972" s="178"/>
      <c r="AX972" s="178"/>
      <c r="AY972" s="178"/>
      <c r="AZ972" s="178"/>
      <c r="BA972" s="178"/>
      <c r="BB972" s="178"/>
      <c r="BC972" s="178"/>
    </row>
    <row r="973" ht="15.75" customHeight="1">
      <c r="A973" s="178"/>
      <c r="B973" s="178"/>
      <c r="C973" s="178"/>
      <c r="D973" s="178"/>
      <c r="E973" s="178"/>
      <c r="F973" s="178"/>
      <c r="G973" s="178"/>
      <c r="H973" s="178"/>
      <c r="I973" s="178"/>
      <c r="J973" s="178"/>
      <c r="K973" s="178"/>
      <c r="L973" s="178"/>
      <c r="M973" s="178"/>
      <c r="N973" s="178"/>
      <c r="O973" s="178"/>
      <c r="P973" s="178"/>
      <c r="Q973" s="178"/>
      <c r="R973" s="178"/>
      <c r="S973" s="178"/>
      <c r="T973" s="178"/>
      <c r="U973" s="178"/>
      <c r="V973" s="178"/>
      <c r="W973" s="178"/>
      <c r="X973" s="178"/>
      <c r="Y973" s="178"/>
      <c r="Z973" s="178"/>
      <c r="AA973" s="178"/>
      <c r="AB973" s="178"/>
      <c r="AC973" s="178"/>
      <c r="AD973" s="178"/>
      <c r="AE973" s="178"/>
      <c r="AF973" s="178"/>
      <c r="AG973" s="178"/>
      <c r="AH973" s="178"/>
      <c r="AI973" s="178"/>
      <c r="AJ973" s="178"/>
      <c r="AK973" s="178"/>
      <c r="AL973" s="178"/>
      <c r="AM973" s="178"/>
      <c r="AN973" s="178"/>
      <c r="AO973" s="178"/>
      <c r="AP973" s="178"/>
      <c r="AQ973" s="178"/>
      <c r="AR973" s="178"/>
      <c r="AS973" s="178"/>
      <c r="AT973" s="178"/>
      <c r="AU973" s="178"/>
      <c r="AV973" s="178"/>
      <c r="AW973" s="178"/>
      <c r="AX973" s="178"/>
      <c r="AY973" s="178"/>
      <c r="AZ973" s="178"/>
      <c r="BA973" s="178"/>
      <c r="BB973" s="178"/>
      <c r="BC973" s="178"/>
    </row>
    <row r="974" ht="15.75" customHeight="1">
      <c r="A974" s="178"/>
      <c r="B974" s="178"/>
      <c r="C974" s="178"/>
      <c r="D974" s="178"/>
      <c r="E974" s="178"/>
      <c r="F974" s="178"/>
      <c r="G974" s="178"/>
      <c r="H974" s="178"/>
      <c r="I974" s="178"/>
      <c r="J974" s="178"/>
      <c r="K974" s="178"/>
      <c r="L974" s="178"/>
      <c r="M974" s="178"/>
      <c r="N974" s="178"/>
      <c r="O974" s="178"/>
      <c r="P974" s="178"/>
      <c r="Q974" s="178"/>
      <c r="R974" s="178"/>
      <c r="S974" s="178"/>
      <c r="T974" s="178"/>
      <c r="U974" s="178"/>
      <c r="V974" s="178"/>
      <c r="W974" s="178"/>
      <c r="X974" s="178"/>
      <c r="Y974" s="178"/>
      <c r="Z974" s="178"/>
      <c r="AA974" s="178"/>
      <c r="AB974" s="178"/>
      <c r="AC974" s="178"/>
      <c r="AD974" s="178"/>
      <c r="AE974" s="178"/>
      <c r="AF974" s="178"/>
      <c r="AG974" s="178"/>
      <c r="AH974" s="178"/>
      <c r="AI974" s="178"/>
      <c r="AJ974" s="178"/>
      <c r="AK974" s="178"/>
      <c r="AL974" s="178"/>
      <c r="AM974" s="178"/>
      <c r="AN974" s="178"/>
      <c r="AO974" s="178"/>
      <c r="AP974" s="178"/>
      <c r="AQ974" s="178"/>
      <c r="AR974" s="178"/>
      <c r="AS974" s="178"/>
      <c r="AT974" s="178"/>
      <c r="AU974" s="178"/>
      <c r="AV974" s="178"/>
      <c r="AW974" s="178"/>
      <c r="AX974" s="178"/>
      <c r="AY974" s="178"/>
      <c r="AZ974" s="178"/>
      <c r="BA974" s="178"/>
      <c r="BB974" s="178"/>
      <c r="BC974" s="178"/>
    </row>
    <row r="975" ht="15.75" customHeight="1">
      <c r="A975" s="178"/>
      <c r="B975" s="178"/>
      <c r="C975" s="178"/>
      <c r="D975" s="178"/>
      <c r="E975" s="178"/>
      <c r="F975" s="178"/>
      <c r="G975" s="178"/>
      <c r="H975" s="178"/>
      <c r="I975" s="178"/>
      <c r="J975" s="178"/>
      <c r="K975" s="178"/>
      <c r="L975" s="178"/>
      <c r="M975" s="178"/>
      <c r="N975" s="178"/>
      <c r="O975" s="178"/>
      <c r="P975" s="178"/>
      <c r="Q975" s="178"/>
      <c r="R975" s="178"/>
      <c r="S975" s="178"/>
      <c r="T975" s="178"/>
      <c r="U975" s="178"/>
      <c r="V975" s="178"/>
      <c r="W975" s="178"/>
      <c r="X975" s="178"/>
      <c r="Y975" s="178"/>
      <c r="Z975" s="178"/>
      <c r="AA975" s="178"/>
      <c r="AB975" s="178"/>
      <c r="AC975" s="178"/>
      <c r="AD975" s="178"/>
      <c r="AE975" s="178"/>
      <c r="AF975" s="178"/>
      <c r="AG975" s="178"/>
      <c r="AH975" s="178"/>
      <c r="AI975" s="178"/>
      <c r="AJ975" s="178"/>
      <c r="AK975" s="178"/>
      <c r="AL975" s="178"/>
      <c r="AM975" s="178"/>
      <c r="AN975" s="178"/>
      <c r="AO975" s="178"/>
      <c r="AP975" s="178"/>
      <c r="AQ975" s="178"/>
      <c r="AR975" s="178"/>
      <c r="AS975" s="178"/>
      <c r="AT975" s="178"/>
      <c r="AU975" s="178"/>
      <c r="AV975" s="178"/>
      <c r="AW975" s="178"/>
      <c r="AX975" s="178"/>
      <c r="AY975" s="178"/>
      <c r="AZ975" s="178"/>
      <c r="BA975" s="178"/>
      <c r="BB975" s="178"/>
      <c r="BC975" s="178"/>
    </row>
    <row r="976" ht="15.75" customHeight="1">
      <c r="A976" s="178"/>
      <c r="B976" s="178"/>
      <c r="C976" s="178"/>
      <c r="D976" s="178"/>
      <c r="E976" s="178"/>
      <c r="F976" s="178"/>
      <c r="G976" s="178"/>
      <c r="H976" s="178"/>
      <c r="I976" s="178"/>
      <c r="J976" s="178"/>
      <c r="K976" s="178"/>
      <c r="L976" s="178"/>
      <c r="M976" s="178"/>
      <c r="N976" s="178"/>
      <c r="O976" s="178"/>
      <c r="P976" s="178"/>
      <c r="Q976" s="178"/>
      <c r="R976" s="178"/>
      <c r="S976" s="178"/>
      <c r="T976" s="178"/>
      <c r="U976" s="178"/>
      <c r="V976" s="178"/>
      <c r="W976" s="178"/>
      <c r="X976" s="178"/>
      <c r="Y976" s="178"/>
      <c r="Z976" s="178"/>
      <c r="AA976" s="178"/>
      <c r="AB976" s="178"/>
      <c r="AC976" s="178"/>
      <c r="AD976" s="178"/>
      <c r="AE976" s="178"/>
      <c r="AF976" s="178"/>
      <c r="AG976" s="178"/>
      <c r="AH976" s="178"/>
      <c r="AI976" s="178"/>
      <c r="AJ976" s="178"/>
      <c r="AK976" s="178"/>
      <c r="AL976" s="178"/>
      <c r="AM976" s="178"/>
      <c r="AN976" s="178"/>
      <c r="AO976" s="178"/>
      <c r="AP976" s="178"/>
      <c r="AQ976" s="178"/>
      <c r="AR976" s="178"/>
      <c r="AS976" s="178"/>
      <c r="AT976" s="178"/>
      <c r="AU976" s="178"/>
      <c r="AV976" s="178"/>
      <c r="AW976" s="178"/>
      <c r="AX976" s="178"/>
      <c r="AY976" s="178"/>
      <c r="AZ976" s="178"/>
      <c r="BA976" s="178"/>
      <c r="BB976" s="178"/>
      <c r="BC976" s="178"/>
    </row>
    <row r="977" ht="15.75" customHeight="1">
      <c r="A977" s="178"/>
      <c r="B977" s="178"/>
      <c r="C977" s="178"/>
      <c r="D977" s="178"/>
      <c r="E977" s="178"/>
      <c r="F977" s="178"/>
      <c r="G977" s="178"/>
      <c r="H977" s="178"/>
      <c r="I977" s="178"/>
      <c r="J977" s="178"/>
      <c r="K977" s="178"/>
      <c r="L977" s="178"/>
      <c r="M977" s="178"/>
      <c r="N977" s="178"/>
      <c r="O977" s="178"/>
      <c r="P977" s="178"/>
      <c r="Q977" s="178"/>
      <c r="R977" s="178"/>
      <c r="S977" s="178"/>
      <c r="T977" s="178"/>
      <c r="U977" s="178"/>
      <c r="V977" s="178"/>
      <c r="W977" s="178"/>
      <c r="X977" s="178"/>
      <c r="Y977" s="178"/>
      <c r="Z977" s="178"/>
      <c r="AA977" s="178"/>
      <c r="AB977" s="178"/>
      <c r="AC977" s="178"/>
      <c r="AD977" s="178"/>
      <c r="AE977" s="178"/>
      <c r="AF977" s="178"/>
      <c r="AG977" s="178"/>
      <c r="AH977" s="178"/>
      <c r="AI977" s="178"/>
      <c r="AJ977" s="178"/>
      <c r="AK977" s="178"/>
      <c r="AL977" s="178"/>
      <c r="AM977" s="178"/>
      <c r="AN977" s="178"/>
      <c r="AO977" s="178"/>
      <c r="AP977" s="178"/>
      <c r="AQ977" s="178"/>
      <c r="AR977" s="178"/>
      <c r="AS977" s="178"/>
      <c r="AT977" s="178"/>
      <c r="AU977" s="178"/>
      <c r="AV977" s="178"/>
      <c r="AW977" s="178"/>
      <c r="AX977" s="178"/>
      <c r="AY977" s="178"/>
      <c r="AZ977" s="178"/>
      <c r="BA977" s="178"/>
      <c r="BB977" s="178"/>
      <c r="BC977" s="178"/>
    </row>
    <row r="978" ht="15.75" customHeight="1">
      <c r="A978" s="178"/>
      <c r="B978" s="178"/>
      <c r="C978" s="178"/>
      <c r="D978" s="178"/>
      <c r="E978" s="178"/>
      <c r="F978" s="178"/>
      <c r="G978" s="178"/>
      <c r="H978" s="178"/>
      <c r="I978" s="178"/>
      <c r="J978" s="178"/>
      <c r="K978" s="178"/>
      <c r="L978" s="178"/>
      <c r="M978" s="178"/>
      <c r="N978" s="178"/>
      <c r="O978" s="178"/>
      <c r="P978" s="178"/>
      <c r="Q978" s="178"/>
      <c r="R978" s="178"/>
      <c r="S978" s="178"/>
      <c r="T978" s="178"/>
      <c r="U978" s="178"/>
      <c r="V978" s="178"/>
      <c r="W978" s="178"/>
      <c r="X978" s="178"/>
      <c r="Y978" s="178"/>
      <c r="Z978" s="178"/>
      <c r="AA978" s="178"/>
      <c r="AB978" s="178"/>
      <c r="AC978" s="178"/>
      <c r="AD978" s="178"/>
      <c r="AE978" s="178"/>
      <c r="AF978" s="178"/>
      <c r="AG978" s="178"/>
      <c r="AH978" s="178"/>
      <c r="AI978" s="178"/>
      <c r="AJ978" s="178"/>
      <c r="AK978" s="178"/>
      <c r="AL978" s="178"/>
      <c r="AM978" s="178"/>
      <c r="AN978" s="178"/>
      <c r="AO978" s="178"/>
      <c r="AP978" s="178"/>
      <c r="AQ978" s="178"/>
      <c r="AR978" s="178"/>
      <c r="AS978" s="178"/>
      <c r="AT978" s="178"/>
      <c r="AU978" s="178"/>
      <c r="AV978" s="178"/>
      <c r="AW978" s="178"/>
      <c r="AX978" s="178"/>
      <c r="AY978" s="178"/>
      <c r="AZ978" s="178"/>
      <c r="BA978" s="178"/>
      <c r="BB978" s="178"/>
      <c r="BC978" s="178"/>
    </row>
    <row r="979" ht="15.75" customHeight="1">
      <c r="A979" s="178"/>
      <c r="B979" s="178"/>
      <c r="C979" s="178"/>
      <c r="D979" s="178"/>
      <c r="E979" s="178"/>
      <c r="F979" s="178"/>
      <c r="G979" s="178"/>
      <c r="H979" s="178"/>
      <c r="I979" s="178"/>
      <c r="J979" s="178"/>
      <c r="K979" s="178"/>
      <c r="L979" s="178"/>
      <c r="M979" s="178"/>
      <c r="N979" s="178"/>
      <c r="O979" s="178"/>
      <c r="P979" s="178"/>
      <c r="Q979" s="178"/>
      <c r="R979" s="178"/>
      <c r="S979" s="178"/>
      <c r="T979" s="178"/>
      <c r="U979" s="178"/>
      <c r="V979" s="178"/>
      <c r="W979" s="178"/>
      <c r="X979" s="178"/>
      <c r="Y979" s="178"/>
      <c r="Z979" s="178"/>
      <c r="AA979" s="178"/>
      <c r="AB979" s="178"/>
      <c r="AC979" s="178"/>
      <c r="AD979" s="178"/>
      <c r="AE979" s="178"/>
      <c r="AF979" s="178"/>
      <c r="AG979" s="178"/>
      <c r="AH979" s="178"/>
      <c r="AI979" s="178"/>
      <c r="AJ979" s="178"/>
      <c r="AK979" s="178"/>
      <c r="AL979" s="178"/>
      <c r="AM979" s="178"/>
      <c r="AN979" s="178"/>
      <c r="AO979" s="178"/>
      <c r="AP979" s="178"/>
      <c r="AQ979" s="178"/>
      <c r="AR979" s="178"/>
      <c r="AS979" s="178"/>
      <c r="AT979" s="178"/>
      <c r="AU979" s="178"/>
      <c r="AV979" s="178"/>
      <c r="AW979" s="178"/>
      <c r="AX979" s="178"/>
      <c r="AY979" s="178"/>
      <c r="AZ979" s="178"/>
      <c r="BA979" s="178"/>
      <c r="BB979" s="178"/>
      <c r="BC979" s="178"/>
    </row>
    <row r="980" ht="15.75" customHeight="1">
      <c r="A980" s="178"/>
      <c r="B980" s="178"/>
      <c r="C980" s="178"/>
      <c r="D980" s="178"/>
      <c r="E980" s="178"/>
      <c r="F980" s="178"/>
      <c r="G980" s="178"/>
      <c r="H980" s="178"/>
      <c r="I980" s="178"/>
      <c r="J980" s="178"/>
      <c r="K980" s="178"/>
      <c r="L980" s="178"/>
      <c r="M980" s="178"/>
      <c r="N980" s="178"/>
      <c r="O980" s="178"/>
      <c r="P980" s="178"/>
      <c r="Q980" s="178"/>
      <c r="R980" s="178"/>
      <c r="S980" s="178"/>
      <c r="T980" s="178"/>
      <c r="U980" s="178"/>
      <c r="V980" s="178"/>
      <c r="W980" s="178"/>
      <c r="X980" s="178"/>
      <c r="Y980" s="178"/>
      <c r="Z980" s="178"/>
      <c r="AA980" s="178"/>
      <c r="AB980" s="178"/>
      <c r="AC980" s="178"/>
      <c r="AD980" s="178"/>
      <c r="AE980" s="178"/>
      <c r="AF980" s="178"/>
      <c r="AG980" s="178"/>
      <c r="AH980" s="178"/>
      <c r="AI980" s="178"/>
      <c r="AJ980" s="178"/>
      <c r="AK980" s="178"/>
      <c r="AL980" s="178"/>
      <c r="AM980" s="178"/>
      <c r="AN980" s="178"/>
      <c r="AO980" s="178"/>
      <c r="AP980" s="178"/>
      <c r="AQ980" s="178"/>
      <c r="AR980" s="178"/>
      <c r="AS980" s="178"/>
      <c r="AT980" s="178"/>
      <c r="AU980" s="178"/>
      <c r="AV980" s="178"/>
      <c r="AW980" s="178"/>
      <c r="AX980" s="178"/>
      <c r="AY980" s="178"/>
      <c r="AZ980" s="178"/>
      <c r="BA980" s="178"/>
      <c r="BB980" s="178"/>
      <c r="BC980" s="178"/>
    </row>
    <row r="981" ht="15.75" customHeight="1">
      <c r="A981" s="178"/>
      <c r="B981" s="178"/>
      <c r="C981" s="178"/>
      <c r="D981" s="178"/>
      <c r="E981" s="178"/>
      <c r="F981" s="178"/>
      <c r="G981" s="178"/>
      <c r="H981" s="178"/>
      <c r="I981" s="178"/>
      <c r="J981" s="178"/>
      <c r="K981" s="178"/>
      <c r="L981" s="178"/>
      <c r="M981" s="178"/>
      <c r="N981" s="178"/>
      <c r="O981" s="178"/>
      <c r="P981" s="178"/>
      <c r="Q981" s="178"/>
      <c r="R981" s="178"/>
      <c r="S981" s="178"/>
      <c r="T981" s="178"/>
      <c r="U981" s="178"/>
      <c r="V981" s="178"/>
      <c r="W981" s="178"/>
      <c r="X981" s="178"/>
      <c r="Y981" s="178"/>
      <c r="Z981" s="178"/>
      <c r="AA981" s="178"/>
      <c r="AB981" s="178"/>
      <c r="AC981" s="178"/>
      <c r="AD981" s="178"/>
      <c r="AE981" s="178"/>
      <c r="AF981" s="178"/>
      <c r="AG981" s="178"/>
      <c r="AH981" s="178"/>
      <c r="AI981" s="178"/>
      <c r="AJ981" s="178"/>
      <c r="AK981" s="178"/>
      <c r="AL981" s="178"/>
      <c r="AM981" s="178"/>
      <c r="AN981" s="178"/>
      <c r="AO981" s="178"/>
      <c r="AP981" s="178"/>
      <c r="AQ981" s="178"/>
      <c r="AR981" s="178"/>
      <c r="AS981" s="178"/>
      <c r="AT981" s="178"/>
      <c r="AU981" s="178"/>
      <c r="AV981" s="178"/>
      <c r="AW981" s="178"/>
      <c r="AX981" s="178"/>
      <c r="AY981" s="178"/>
      <c r="AZ981" s="178"/>
      <c r="BA981" s="178"/>
      <c r="BB981" s="178"/>
      <c r="BC981" s="178"/>
    </row>
    <row r="982" ht="15.75" customHeight="1">
      <c r="A982" s="178"/>
      <c r="B982" s="178"/>
      <c r="C982" s="178"/>
      <c r="D982" s="178"/>
      <c r="E982" s="178"/>
      <c r="F982" s="178"/>
      <c r="G982" s="178"/>
      <c r="H982" s="178"/>
      <c r="I982" s="178"/>
      <c r="J982" s="178"/>
      <c r="K982" s="178"/>
      <c r="L982" s="178"/>
      <c r="M982" s="178"/>
      <c r="N982" s="178"/>
      <c r="O982" s="178"/>
      <c r="P982" s="178"/>
      <c r="Q982" s="178"/>
      <c r="R982" s="178"/>
      <c r="S982" s="178"/>
      <c r="T982" s="178"/>
      <c r="U982" s="178"/>
      <c r="V982" s="178"/>
      <c r="W982" s="178"/>
      <c r="X982" s="178"/>
      <c r="Y982" s="178"/>
      <c r="Z982" s="178"/>
      <c r="AA982" s="178"/>
      <c r="AB982" s="178"/>
      <c r="AC982" s="178"/>
      <c r="AD982" s="178"/>
      <c r="AE982" s="178"/>
      <c r="AF982" s="178"/>
      <c r="AG982" s="178"/>
      <c r="AH982" s="178"/>
      <c r="AI982" s="178"/>
      <c r="AJ982" s="178"/>
      <c r="AK982" s="178"/>
      <c r="AL982" s="178"/>
      <c r="AM982" s="178"/>
      <c r="AN982" s="178"/>
      <c r="AO982" s="178"/>
      <c r="AP982" s="178"/>
      <c r="AQ982" s="178"/>
      <c r="AR982" s="178"/>
      <c r="AS982" s="178"/>
      <c r="AT982" s="178"/>
      <c r="AU982" s="178"/>
      <c r="AV982" s="178"/>
      <c r="AW982" s="178"/>
      <c r="AX982" s="178"/>
      <c r="AY982" s="178"/>
      <c r="AZ982" s="178"/>
      <c r="BA982" s="178"/>
      <c r="BB982" s="178"/>
      <c r="BC982" s="178"/>
    </row>
    <row r="983" ht="15.75" customHeight="1">
      <c r="A983" s="178"/>
      <c r="B983" s="178"/>
      <c r="C983" s="178"/>
      <c r="D983" s="178"/>
      <c r="E983" s="178"/>
      <c r="F983" s="178"/>
      <c r="G983" s="178"/>
      <c r="H983" s="178"/>
      <c r="I983" s="178"/>
      <c r="J983" s="178"/>
      <c r="K983" s="178"/>
      <c r="L983" s="178"/>
      <c r="M983" s="178"/>
      <c r="N983" s="178"/>
      <c r="O983" s="178"/>
      <c r="P983" s="178"/>
      <c r="Q983" s="178"/>
      <c r="R983" s="178"/>
      <c r="S983" s="178"/>
      <c r="T983" s="178"/>
      <c r="U983" s="178"/>
      <c r="V983" s="178"/>
      <c r="W983" s="178"/>
      <c r="X983" s="178"/>
      <c r="Y983" s="178"/>
      <c r="Z983" s="178"/>
      <c r="AA983" s="178"/>
      <c r="AB983" s="178"/>
      <c r="AC983" s="178"/>
      <c r="AD983" s="178"/>
      <c r="AE983" s="178"/>
      <c r="AF983" s="178"/>
      <c r="AG983" s="178"/>
      <c r="AH983" s="178"/>
      <c r="AI983" s="178"/>
      <c r="AJ983" s="178"/>
      <c r="AK983" s="178"/>
      <c r="AL983" s="178"/>
      <c r="AM983" s="178"/>
      <c r="AN983" s="178"/>
      <c r="AO983" s="178"/>
      <c r="AP983" s="178"/>
      <c r="AQ983" s="178"/>
      <c r="AR983" s="178"/>
      <c r="AS983" s="178"/>
      <c r="AT983" s="178"/>
      <c r="AU983" s="178"/>
      <c r="AV983" s="178"/>
      <c r="AW983" s="178"/>
      <c r="AX983" s="178"/>
      <c r="AY983" s="178"/>
      <c r="AZ983" s="178"/>
      <c r="BA983" s="178"/>
      <c r="BB983" s="178"/>
      <c r="BC983" s="178"/>
    </row>
    <row r="984" ht="15.75" customHeight="1">
      <c r="A984" s="178"/>
      <c r="B984" s="178"/>
      <c r="C984" s="178"/>
      <c r="D984" s="178"/>
      <c r="E984" s="178"/>
      <c r="F984" s="178"/>
      <c r="G984" s="178"/>
      <c r="H984" s="178"/>
      <c r="I984" s="178"/>
      <c r="J984" s="178"/>
      <c r="K984" s="178"/>
      <c r="L984" s="178"/>
      <c r="M984" s="178"/>
      <c r="N984" s="178"/>
      <c r="O984" s="178"/>
      <c r="P984" s="178"/>
      <c r="Q984" s="178"/>
      <c r="R984" s="178"/>
      <c r="S984" s="178"/>
      <c r="T984" s="178"/>
      <c r="U984" s="178"/>
      <c r="V984" s="178"/>
      <c r="W984" s="178"/>
      <c r="X984" s="178"/>
      <c r="Y984" s="178"/>
      <c r="Z984" s="178"/>
      <c r="AA984" s="178"/>
      <c r="AB984" s="178"/>
      <c r="AC984" s="178"/>
      <c r="AD984" s="178"/>
      <c r="AE984" s="178"/>
      <c r="AF984" s="178"/>
      <c r="AG984" s="178"/>
      <c r="AH984" s="178"/>
      <c r="AI984" s="178"/>
      <c r="AJ984" s="178"/>
      <c r="AK984" s="178"/>
      <c r="AL984" s="178"/>
      <c r="AM984" s="178"/>
      <c r="AN984" s="178"/>
      <c r="AO984" s="178"/>
      <c r="AP984" s="178"/>
      <c r="AQ984" s="178"/>
      <c r="AR984" s="178"/>
      <c r="AS984" s="178"/>
      <c r="AT984" s="178"/>
      <c r="AU984" s="178"/>
      <c r="AV984" s="178"/>
      <c r="AW984" s="178"/>
      <c r="AX984" s="178"/>
      <c r="AY984" s="178"/>
      <c r="AZ984" s="178"/>
      <c r="BA984" s="178"/>
      <c r="BB984" s="178"/>
      <c r="BC984" s="178"/>
    </row>
    <row r="985" ht="15.75" customHeight="1">
      <c r="A985" s="178"/>
      <c r="B985" s="178"/>
      <c r="C985" s="178"/>
      <c r="D985" s="178"/>
      <c r="E985" s="178"/>
      <c r="F985" s="178"/>
      <c r="G985" s="178"/>
      <c r="H985" s="178"/>
      <c r="I985" s="178"/>
      <c r="J985" s="178"/>
      <c r="K985" s="178"/>
      <c r="L985" s="178"/>
      <c r="M985" s="178"/>
      <c r="N985" s="178"/>
      <c r="O985" s="178"/>
      <c r="P985" s="178"/>
      <c r="Q985" s="178"/>
      <c r="R985" s="178"/>
      <c r="S985" s="178"/>
      <c r="T985" s="178"/>
      <c r="U985" s="178"/>
      <c r="V985" s="178"/>
      <c r="W985" s="178"/>
      <c r="X985" s="178"/>
      <c r="Y985" s="178"/>
      <c r="Z985" s="178"/>
      <c r="AA985" s="178"/>
      <c r="AB985" s="178"/>
      <c r="AC985" s="178"/>
      <c r="AD985" s="178"/>
      <c r="AE985" s="178"/>
      <c r="AF985" s="178"/>
      <c r="AG985" s="178"/>
      <c r="AH985" s="178"/>
      <c r="AI985" s="178"/>
      <c r="AJ985" s="178"/>
      <c r="AK985" s="178"/>
      <c r="AL985" s="178"/>
      <c r="AM985" s="178"/>
      <c r="AN985" s="178"/>
      <c r="AO985" s="178"/>
      <c r="AP985" s="178"/>
      <c r="AQ985" s="178"/>
      <c r="AR985" s="178"/>
      <c r="AS985" s="178"/>
      <c r="AT985" s="178"/>
      <c r="AU985" s="178"/>
      <c r="AV985" s="178"/>
      <c r="AW985" s="178"/>
      <c r="AX985" s="178"/>
      <c r="AY985" s="178"/>
      <c r="AZ985" s="178"/>
      <c r="BA985" s="178"/>
      <c r="BB985" s="178"/>
      <c r="BC985" s="178"/>
    </row>
    <row r="986" ht="15.75" customHeight="1">
      <c r="A986" s="178"/>
      <c r="B986" s="178"/>
      <c r="C986" s="178"/>
      <c r="D986" s="178"/>
      <c r="E986" s="178"/>
      <c r="F986" s="178"/>
      <c r="G986" s="178"/>
      <c r="H986" s="178"/>
      <c r="I986" s="178"/>
      <c r="J986" s="178"/>
      <c r="K986" s="178"/>
      <c r="L986" s="178"/>
      <c r="M986" s="178"/>
      <c r="N986" s="178"/>
      <c r="O986" s="178"/>
      <c r="P986" s="178"/>
      <c r="Q986" s="178"/>
      <c r="R986" s="178"/>
      <c r="S986" s="178"/>
      <c r="T986" s="178"/>
      <c r="U986" s="178"/>
      <c r="V986" s="178"/>
      <c r="W986" s="178"/>
      <c r="X986" s="178"/>
      <c r="Y986" s="178"/>
      <c r="Z986" s="178"/>
      <c r="AA986" s="178"/>
      <c r="AB986" s="178"/>
      <c r="AC986" s="178"/>
      <c r="AD986" s="178"/>
      <c r="AE986" s="178"/>
      <c r="AF986" s="178"/>
      <c r="AG986" s="178"/>
      <c r="AH986" s="178"/>
      <c r="AI986" s="178"/>
      <c r="AJ986" s="178"/>
      <c r="AK986" s="178"/>
      <c r="AL986" s="178"/>
      <c r="AM986" s="178"/>
      <c r="AN986" s="178"/>
      <c r="AO986" s="178"/>
      <c r="AP986" s="178"/>
      <c r="AQ986" s="178"/>
      <c r="AR986" s="178"/>
      <c r="AS986" s="178"/>
      <c r="AT986" s="178"/>
      <c r="AU986" s="178"/>
      <c r="AV986" s="178"/>
      <c r="AW986" s="178"/>
      <c r="AX986" s="178"/>
      <c r="AY986" s="178"/>
      <c r="AZ986" s="178"/>
      <c r="BA986" s="178"/>
      <c r="BB986" s="178"/>
      <c r="BC986" s="178"/>
    </row>
    <row r="987" ht="15.75" customHeight="1">
      <c r="A987" s="178"/>
      <c r="B987" s="178"/>
      <c r="C987" s="178"/>
      <c r="D987" s="178"/>
      <c r="E987" s="178"/>
      <c r="F987" s="178"/>
      <c r="G987" s="178"/>
      <c r="H987" s="178"/>
      <c r="I987" s="178"/>
      <c r="J987" s="178"/>
      <c r="K987" s="178"/>
      <c r="L987" s="178"/>
      <c r="M987" s="178"/>
      <c r="N987" s="178"/>
      <c r="O987" s="178"/>
      <c r="P987" s="178"/>
      <c r="Q987" s="178"/>
      <c r="R987" s="178"/>
      <c r="S987" s="178"/>
      <c r="T987" s="178"/>
      <c r="U987" s="178"/>
      <c r="V987" s="178"/>
      <c r="W987" s="178"/>
      <c r="X987" s="178"/>
      <c r="Y987" s="178"/>
      <c r="Z987" s="178"/>
      <c r="AA987" s="178"/>
      <c r="AB987" s="178"/>
      <c r="AC987" s="178"/>
      <c r="AD987" s="178"/>
      <c r="AE987" s="178"/>
      <c r="AF987" s="178"/>
      <c r="AG987" s="178"/>
      <c r="AH987" s="178"/>
      <c r="AI987" s="178"/>
      <c r="AJ987" s="178"/>
      <c r="AK987" s="178"/>
      <c r="AL987" s="178"/>
      <c r="AM987" s="178"/>
      <c r="AN987" s="178"/>
      <c r="AO987" s="178"/>
      <c r="AP987" s="178"/>
      <c r="AQ987" s="178"/>
      <c r="AR987" s="178"/>
      <c r="AS987" s="178"/>
      <c r="AT987" s="178"/>
      <c r="AU987" s="178"/>
      <c r="AV987" s="178"/>
      <c r="AW987" s="178"/>
      <c r="AX987" s="178"/>
      <c r="AY987" s="178"/>
      <c r="AZ987" s="178"/>
      <c r="BA987" s="178"/>
      <c r="BB987" s="178"/>
      <c r="BC987" s="178"/>
    </row>
    <row r="988" ht="15.75" customHeight="1">
      <c r="A988" s="178"/>
      <c r="B988" s="178"/>
      <c r="C988" s="178"/>
      <c r="D988" s="178"/>
      <c r="E988" s="178"/>
      <c r="F988" s="178"/>
      <c r="G988" s="178"/>
      <c r="H988" s="178"/>
      <c r="I988" s="178"/>
      <c r="J988" s="178"/>
      <c r="K988" s="178"/>
      <c r="L988" s="178"/>
      <c r="M988" s="178"/>
      <c r="N988" s="178"/>
      <c r="O988" s="178"/>
      <c r="P988" s="178"/>
      <c r="Q988" s="178"/>
      <c r="R988" s="178"/>
      <c r="S988" s="178"/>
      <c r="T988" s="178"/>
      <c r="U988" s="178"/>
      <c r="V988" s="178"/>
      <c r="W988" s="178"/>
      <c r="X988" s="178"/>
      <c r="Y988" s="178"/>
      <c r="Z988" s="178"/>
      <c r="AA988" s="178"/>
      <c r="AB988" s="178"/>
      <c r="AC988" s="178"/>
      <c r="AD988" s="178"/>
      <c r="AE988" s="178"/>
      <c r="AF988" s="178"/>
      <c r="AG988" s="178"/>
      <c r="AH988" s="178"/>
      <c r="AI988" s="178"/>
      <c r="AJ988" s="178"/>
      <c r="AK988" s="178"/>
      <c r="AL988" s="178"/>
      <c r="AM988" s="178"/>
      <c r="AN988" s="178"/>
      <c r="AO988" s="178"/>
      <c r="AP988" s="178"/>
      <c r="AQ988" s="178"/>
      <c r="AR988" s="178"/>
      <c r="AS988" s="178"/>
      <c r="AT988" s="178"/>
      <c r="AU988" s="178"/>
      <c r="AV988" s="178"/>
      <c r="AW988" s="178"/>
      <c r="AX988" s="178"/>
      <c r="AY988" s="178"/>
      <c r="AZ988" s="178"/>
      <c r="BA988" s="178"/>
      <c r="BB988" s="178"/>
      <c r="BC988" s="178"/>
    </row>
    <row r="989" ht="15.75" customHeight="1">
      <c r="A989" s="178"/>
      <c r="B989" s="178"/>
      <c r="C989" s="178"/>
      <c r="D989" s="178"/>
      <c r="E989" s="178"/>
      <c r="F989" s="178"/>
      <c r="G989" s="178"/>
      <c r="H989" s="178"/>
      <c r="I989" s="178"/>
      <c r="J989" s="178"/>
      <c r="K989" s="178"/>
      <c r="L989" s="178"/>
      <c r="M989" s="178"/>
      <c r="N989" s="178"/>
      <c r="O989" s="178"/>
      <c r="P989" s="178"/>
      <c r="Q989" s="178"/>
      <c r="R989" s="178"/>
      <c r="S989" s="178"/>
      <c r="T989" s="178"/>
      <c r="U989" s="178"/>
      <c r="V989" s="178"/>
      <c r="W989" s="178"/>
      <c r="X989" s="178"/>
      <c r="Y989" s="178"/>
      <c r="Z989" s="178"/>
      <c r="AA989" s="178"/>
      <c r="AB989" s="178"/>
      <c r="AC989" s="178"/>
      <c r="AD989" s="178"/>
      <c r="AE989" s="178"/>
      <c r="AF989" s="178"/>
      <c r="AG989" s="178"/>
      <c r="AH989" s="178"/>
      <c r="AI989" s="178"/>
      <c r="AJ989" s="178"/>
      <c r="AK989" s="178"/>
      <c r="AL989" s="178"/>
      <c r="AM989" s="178"/>
      <c r="AN989" s="178"/>
      <c r="AO989" s="178"/>
      <c r="AP989" s="178"/>
      <c r="AQ989" s="178"/>
      <c r="AR989" s="178"/>
      <c r="AS989" s="178"/>
      <c r="AT989" s="178"/>
      <c r="AU989" s="178"/>
      <c r="AV989" s="178"/>
      <c r="AW989" s="178"/>
      <c r="AX989" s="178"/>
      <c r="AY989" s="178"/>
      <c r="AZ989" s="178"/>
      <c r="BA989" s="178"/>
      <c r="BB989" s="178"/>
      <c r="BC989" s="178"/>
    </row>
    <row r="990" ht="15.75" customHeight="1">
      <c r="A990" s="178"/>
      <c r="B990" s="178"/>
      <c r="C990" s="178"/>
      <c r="D990" s="178"/>
      <c r="E990" s="178"/>
      <c r="F990" s="178"/>
      <c r="G990" s="178"/>
      <c r="H990" s="178"/>
      <c r="I990" s="178"/>
      <c r="J990" s="178"/>
      <c r="K990" s="178"/>
      <c r="L990" s="178"/>
      <c r="M990" s="178"/>
      <c r="N990" s="178"/>
      <c r="O990" s="178"/>
      <c r="P990" s="178"/>
      <c r="Q990" s="178"/>
      <c r="R990" s="178"/>
      <c r="S990" s="178"/>
      <c r="T990" s="178"/>
      <c r="U990" s="178"/>
      <c r="V990" s="178"/>
      <c r="W990" s="178"/>
      <c r="X990" s="178"/>
      <c r="Y990" s="178"/>
      <c r="Z990" s="178"/>
      <c r="AA990" s="178"/>
      <c r="AB990" s="178"/>
      <c r="AC990" s="178"/>
      <c r="AD990" s="178"/>
      <c r="AE990" s="178"/>
      <c r="AF990" s="178"/>
      <c r="AG990" s="178"/>
      <c r="AH990" s="178"/>
      <c r="AI990" s="178"/>
      <c r="AJ990" s="178"/>
      <c r="AK990" s="178"/>
      <c r="AL990" s="178"/>
      <c r="AM990" s="178"/>
      <c r="AN990" s="178"/>
      <c r="AO990" s="178"/>
      <c r="AP990" s="178"/>
      <c r="AQ990" s="178"/>
      <c r="AR990" s="178"/>
      <c r="AS990" s="178"/>
      <c r="AT990" s="178"/>
      <c r="AU990" s="178"/>
      <c r="AV990" s="178"/>
      <c r="AW990" s="178"/>
      <c r="AX990" s="178"/>
      <c r="AY990" s="178"/>
      <c r="AZ990" s="178"/>
      <c r="BA990" s="178"/>
      <c r="BB990" s="178"/>
      <c r="BC990" s="178"/>
    </row>
    <row r="991" ht="15.75" customHeight="1">
      <c r="A991" s="178"/>
      <c r="B991" s="178"/>
      <c r="C991" s="178"/>
      <c r="D991" s="178"/>
      <c r="E991" s="178"/>
      <c r="F991" s="178"/>
      <c r="G991" s="178"/>
      <c r="H991" s="178"/>
      <c r="I991" s="178"/>
      <c r="J991" s="178"/>
      <c r="K991" s="178"/>
      <c r="L991" s="178"/>
      <c r="M991" s="178"/>
      <c r="N991" s="178"/>
      <c r="O991" s="178"/>
      <c r="P991" s="178"/>
      <c r="Q991" s="178"/>
      <c r="R991" s="178"/>
      <c r="S991" s="178"/>
      <c r="T991" s="178"/>
      <c r="U991" s="178"/>
      <c r="V991" s="178"/>
      <c r="W991" s="178"/>
      <c r="X991" s="178"/>
      <c r="Y991" s="178"/>
      <c r="Z991" s="178"/>
      <c r="AA991" s="178"/>
      <c r="AB991" s="178"/>
      <c r="AC991" s="178"/>
      <c r="AD991" s="178"/>
      <c r="AE991" s="178"/>
      <c r="AF991" s="178"/>
      <c r="AG991" s="178"/>
      <c r="AH991" s="178"/>
      <c r="AI991" s="178"/>
      <c r="AJ991" s="178"/>
      <c r="AK991" s="178"/>
      <c r="AL991" s="178"/>
      <c r="AM991" s="178"/>
      <c r="AN991" s="178"/>
      <c r="AO991" s="178"/>
      <c r="AP991" s="178"/>
      <c r="AQ991" s="178"/>
      <c r="AR991" s="178"/>
      <c r="AS991" s="178"/>
      <c r="AT991" s="178"/>
      <c r="AU991" s="178"/>
      <c r="AV991" s="178"/>
      <c r="AW991" s="178"/>
      <c r="AX991" s="178"/>
      <c r="AY991" s="178"/>
      <c r="AZ991" s="178"/>
      <c r="BA991" s="178"/>
      <c r="BB991" s="178"/>
      <c r="BC991" s="178"/>
    </row>
    <row r="992" ht="15.75" customHeight="1">
      <c r="A992" s="178"/>
      <c r="B992" s="178"/>
      <c r="C992" s="178"/>
      <c r="D992" s="178"/>
      <c r="E992" s="178"/>
      <c r="F992" s="178"/>
      <c r="G992" s="178"/>
      <c r="H992" s="178"/>
      <c r="I992" s="178"/>
      <c r="J992" s="178"/>
      <c r="K992" s="178"/>
      <c r="L992" s="178"/>
      <c r="M992" s="178"/>
      <c r="N992" s="178"/>
      <c r="O992" s="178"/>
      <c r="P992" s="178"/>
      <c r="Q992" s="178"/>
      <c r="R992" s="178"/>
      <c r="S992" s="178"/>
      <c r="T992" s="178"/>
      <c r="U992" s="178"/>
      <c r="V992" s="178"/>
      <c r="W992" s="178"/>
      <c r="X992" s="178"/>
      <c r="Y992" s="178"/>
      <c r="Z992" s="178"/>
      <c r="AA992" s="178"/>
      <c r="AB992" s="178"/>
      <c r="AC992" s="178"/>
      <c r="AD992" s="178"/>
      <c r="AE992" s="178"/>
      <c r="AF992" s="178"/>
      <c r="AG992" s="178"/>
      <c r="AH992" s="178"/>
      <c r="AI992" s="178"/>
      <c r="AJ992" s="178"/>
      <c r="AK992" s="178"/>
      <c r="AL992" s="178"/>
      <c r="AM992" s="178"/>
      <c r="AN992" s="178"/>
      <c r="AO992" s="178"/>
      <c r="AP992" s="178"/>
      <c r="AQ992" s="178"/>
      <c r="AR992" s="178"/>
      <c r="AS992" s="178"/>
      <c r="AT992" s="178"/>
      <c r="AU992" s="178"/>
      <c r="AV992" s="178"/>
      <c r="AW992" s="178"/>
      <c r="AX992" s="178"/>
      <c r="AY992" s="178"/>
      <c r="AZ992" s="178"/>
      <c r="BA992" s="178"/>
      <c r="BB992" s="178"/>
      <c r="BC992" s="178"/>
    </row>
    <row r="993" ht="15.75" customHeight="1">
      <c r="A993" s="178"/>
      <c r="B993" s="178"/>
      <c r="C993" s="178"/>
      <c r="D993" s="178"/>
      <c r="E993" s="178"/>
      <c r="F993" s="178"/>
      <c r="G993" s="178"/>
      <c r="H993" s="178"/>
      <c r="I993" s="178"/>
      <c r="J993" s="178"/>
      <c r="K993" s="178"/>
      <c r="L993" s="178"/>
      <c r="M993" s="178"/>
      <c r="N993" s="178"/>
      <c r="O993" s="178"/>
      <c r="P993" s="178"/>
      <c r="Q993" s="178"/>
      <c r="R993" s="178"/>
      <c r="S993" s="178"/>
      <c r="T993" s="178"/>
      <c r="U993" s="178"/>
      <c r="V993" s="178"/>
      <c r="W993" s="178"/>
      <c r="X993" s="178"/>
      <c r="Y993" s="178"/>
      <c r="Z993" s="178"/>
      <c r="AA993" s="178"/>
      <c r="AB993" s="178"/>
      <c r="AC993" s="178"/>
      <c r="AD993" s="178"/>
      <c r="AE993" s="178"/>
      <c r="AF993" s="178"/>
      <c r="AG993" s="178"/>
      <c r="AH993" s="178"/>
      <c r="AI993" s="178"/>
      <c r="AJ993" s="178"/>
      <c r="AK993" s="178"/>
      <c r="AL993" s="178"/>
      <c r="AM993" s="178"/>
      <c r="AN993" s="178"/>
      <c r="AO993" s="178"/>
      <c r="AP993" s="178"/>
      <c r="AQ993" s="178"/>
      <c r="AR993" s="178"/>
      <c r="AS993" s="178"/>
      <c r="AT993" s="178"/>
      <c r="AU993" s="178"/>
      <c r="AV993" s="178"/>
      <c r="AW993" s="178"/>
      <c r="AX993" s="178"/>
      <c r="AY993" s="178"/>
      <c r="AZ993" s="178"/>
      <c r="BA993" s="178"/>
      <c r="BB993" s="178"/>
      <c r="BC993" s="178"/>
    </row>
    <row r="994" ht="15.75" customHeight="1">
      <c r="A994" s="178"/>
      <c r="B994" s="178"/>
      <c r="C994" s="178"/>
      <c r="D994" s="178"/>
      <c r="E994" s="178"/>
      <c r="F994" s="178"/>
      <c r="G994" s="178"/>
      <c r="H994" s="178"/>
      <c r="I994" s="178"/>
      <c r="J994" s="178"/>
      <c r="K994" s="178"/>
      <c r="L994" s="178"/>
      <c r="M994" s="178"/>
      <c r="N994" s="178"/>
      <c r="O994" s="178"/>
      <c r="P994" s="178"/>
      <c r="Q994" s="178"/>
      <c r="R994" s="178"/>
      <c r="S994" s="178"/>
      <c r="T994" s="178"/>
      <c r="U994" s="178"/>
      <c r="V994" s="178"/>
      <c r="W994" s="178"/>
      <c r="X994" s="178"/>
      <c r="Y994" s="178"/>
      <c r="Z994" s="178"/>
      <c r="AA994" s="178"/>
      <c r="AB994" s="178"/>
      <c r="AC994" s="178"/>
      <c r="AD994" s="178"/>
      <c r="AE994" s="178"/>
      <c r="AF994" s="178"/>
      <c r="AG994" s="178"/>
      <c r="AH994" s="178"/>
      <c r="AI994" s="178"/>
      <c r="AJ994" s="178"/>
      <c r="AK994" s="178"/>
      <c r="AL994" s="178"/>
      <c r="AM994" s="178"/>
      <c r="AN994" s="178"/>
      <c r="AO994" s="178"/>
      <c r="AP994" s="178"/>
      <c r="AQ994" s="178"/>
      <c r="AR994" s="178"/>
      <c r="AS994" s="178"/>
      <c r="AT994" s="178"/>
      <c r="AU994" s="178"/>
      <c r="AV994" s="178"/>
      <c r="AW994" s="178"/>
      <c r="AX994" s="178"/>
      <c r="AY994" s="178"/>
      <c r="AZ994" s="178"/>
      <c r="BA994" s="178"/>
      <c r="BB994" s="178"/>
      <c r="BC994" s="178"/>
    </row>
    <row r="995" ht="15.75" customHeight="1">
      <c r="A995" s="178"/>
      <c r="B995" s="178"/>
      <c r="C995" s="178"/>
      <c r="D995" s="178"/>
      <c r="E995" s="178"/>
      <c r="F995" s="178"/>
      <c r="G995" s="178"/>
      <c r="H995" s="178"/>
      <c r="I995" s="178"/>
      <c r="J995" s="178"/>
      <c r="K995" s="178"/>
      <c r="L995" s="178"/>
      <c r="M995" s="178"/>
      <c r="N995" s="178"/>
      <c r="O995" s="178"/>
      <c r="P995" s="178"/>
      <c r="Q995" s="178"/>
      <c r="R995" s="178"/>
      <c r="S995" s="178"/>
      <c r="T995" s="178"/>
      <c r="U995" s="178"/>
      <c r="V995" s="178"/>
      <c r="W995" s="178"/>
      <c r="X995" s="178"/>
      <c r="Y995" s="178"/>
      <c r="Z995" s="178"/>
      <c r="AA995" s="178"/>
      <c r="AB995" s="178"/>
      <c r="AC995" s="178"/>
      <c r="AD995" s="178"/>
      <c r="AE995" s="178"/>
      <c r="AF995" s="178"/>
      <c r="AG995" s="178"/>
      <c r="AH995" s="178"/>
      <c r="AI995" s="178"/>
      <c r="AJ995" s="178"/>
      <c r="AK995" s="178"/>
      <c r="AL995" s="178"/>
      <c r="AM995" s="178"/>
      <c r="AN995" s="178"/>
      <c r="AO995" s="178"/>
      <c r="AP995" s="178"/>
      <c r="AQ995" s="178"/>
      <c r="AR995" s="178"/>
      <c r="AS995" s="178"/>
      <c r="AT995" s="178"/>
      <c r="AU995" s="178"/>
      <c r="AV995" s="178"/>
      <c r="AW995" s="178"/>
      <c r="AX995" s="178"/>
      <c r="AY995" s="178"/>
      <c r="AZ995" s="178"/>
      <c r="BA995" s="178"/>
      <c r="BB995" s="178"/>
      <c r="BC995" s="178"/>
    </row>
    <row r="996" ht="15.75" customHeight="1">
      <c r="A996" s="178"/>
      <c r="B996" s="178"/>
      <c r="C996" s="178"/>
      <c r="D996" s="178"/>
      <c r="E996" s="178"/>
      <c r="F996" s="178"/>
      <c r="G996" s="178"/>
      <c r="H996" s="178"/>
      <c r="I996" s="178"/>
      <c r="J996" s="178"/>
      <c r="K996" s="178"/>
      <c r="L996" s="178"/>
      <c r="M996" s="178"/>
      <c r="N996" s="178"/>
      <c r="O996" s="178"/>
      <c r="P996" s="178"/>
      <c r="Q996" s="178"/>
      <c r="R996" s="178"/>
      <c r="S996" s="178"/>
      <c r="T996" s="178"/>
      <c r="U996" s="178"/>
      <c r="V996" s="178"/>
      <c r="W996" s="178"/>
      <c r="X996" s="178"/>
      <c r="Y996" s="178"/>
      <c r="Z996" s="178"/>
      <c r="AA996" s="178"/>
      <c r="AB996" s="178"/>
      <c r="AC996" s="178"/>
      <c r="AD996" s="178"/>
      <c r="AE996" s="178"/>
      <c r="AF996" s="178"/>
      <c r="AG996" s="178"/>
      <c r="AH996" s="178"/>
      <c r="AI996" s="178"/>
      <c r="AJ996" s="178"/>
      <c r="AK996" s="178"/>
      <c r="AL996" s="178"/>
      <c r="AM996" s="178"/>
      <c r="AN996" s="178"/>
      <c r="AO996" s="178"/>
      <c r="AP996" s="178"/>
      <c r="AQ996" s="178"/>
      <c r="AR996" s="178"/>
      <c r="AS996" s="178"/>
      <c r="AT996" s="178"/>
      <c r="AU996" s="178"/>
      <c r="AV996" s="178"/>
      <c r="AW996" s="178"/>
      <c r="AX996" s="178"/>
      <c r="AY996" s="178"/>
      <c r="AZ996" s="178"/>
      <c r="BA996" s="178"/>
      <c r="BB996" s="178"/>
      <c r="BC996" s="178"/>
    </row>
    <row r="997" ht="15.75" customHeight="1">
      <c r="A997" s="178"/>
      <c r="B997" s="178"/>
      <c r="C997" s="178"/>
      <c r="D997" s="178"/>
      <c r="E997" s="178"/>
      <c r="F997" s="178"/>
      <c r="G997" s="178"/>
      <c r="H997" s="178"/>
      <c r="I997" s="178"/>
      <c r="J997" s="178"/>
      <c r="K997" s="178"/>
      <c r="L997" s="178"/>
      <c r="M997" s="178"/>
      <c r="N997" s="178"/>
      <c r="O997" s="178"/>
      <c r="P997" s="178"/>
      <c r="Q997" s="178"/>
      <c r="R997" s="178"/>
      <c r="S997" s="178"/>
      <c r="T997" s="178"/>
      <c r="U997" s="178"/>
      <c r="V997" s="178"/>
      <c r="W997" s="178"/>
      <c r="X997" s="178"/>
      <c r="Y997" s="178"/>
      <c r="Z997" s="178"/>
      <c r="AA997" s="178"/>
      <c r="AB997" s="178"/>
      <c r="AC997" s="178"/>
      <c r="AD997" s="178"/>
      <c r="AE997" s="178"/>
      <c r="AF997" s="178"/>
      <c r="AG997" s="178"/>
      <c r="AH997" s="178"/>
      <c r="AI997" s="178"/>
      <c r="AJ997" s="178"/>
      <c r="AK997" s="178"/>
      <c r="AL997" s="178"/>
      <c r="AM997" s="178"/>
      <c r="AN997" s="178"/>
      <c r="AO997" s="178"/>
      <c r="AP997" s="178"/>
      <c r="AQ997" s="178"/>
      <c r="AR997" s="178"/>
      <c r="AS997" s="178"/>
      <c r="AT997" s="178"/>
      <c r="AU997" s="178"/>
      <c r="AV997" s="178"/>
      <c r="AW997" s="178"/>
      <c r="AX997" s="178"/>
      <c r="AY997" s="178"/>
      <c r="AZ997" s="178"/>
      <c r="BA997" s="178"/>
      <c r="BB997" s="178"/>
      <c r="BC997" s="178"/>
    </row>
    <row r="998" ht="15.75" customHeight="1">
      <c r="A998" s="178"/>
      <c r="B998" s="178"/>
      <c r="C998" s="178"/>
      <c r="D998" s="178"/>
      <c r="E998" s="178"/>
      <c r="F998" s="178"/>
      <c r="G998" s="178"/>
      <c r="H998" s="178"/>
      <c r="I998" s="178"/>
      <c r="J998" s="178"/>
      <c r="K998" s="178"/>
      <c r="L998" s="178"/>
      <c r="M998" s="178"/>
      <c r="N998" s="178"/>
      <c r="O998" s="178"/>
      <c r="P998" s="178"/>
      <c r="Q998" s="178"/>
      <c r="R998" s="178"/>
      <c r="S998" s="178"/>
      <c r="T998" s="178"/>
      <c r="U998" s="178"/>
      <c r="V998" s="178"/>
      <c r="W998" s="178"/>
      <c r="X998" s="178"/>
      <c r="Y998" s="178"/>
      <c r="Z998" s="178"/>
      <c r="AA998" s="178"/>
      <c r="AB998" s="178"/>
      <c r="AC998" s="178"/>
      <c r="AD998" s="178"/>
      <c r="AE998" s="178"/>
      <c r="AF998" s="178"/>
      <c r="AG998" s="178"/>
      <c r="AH998" s="178"/>
      <c r="AI998" s="178"/>
      <c r="AJ998" s="178"/>
      <c r="AK998" s="178"/>
      <c r="AL998" s="178"/>
      <c r="AM998" s="178"/>
      <c r="AN998" s="178"/>
      <c r="AO998" s="178"/>
      <c r="AP998" s="178"/>
      <c r="AQ998" s="178"/>
      <c r="AR998" s="178"/>
      <c r="AS998" s="178"/>
      <c r="AT998" s="178"/>
      <c r="AU998" s="178"/>
      <c r="AV998" s="178"/>
      <c r="AW998" s="178"/>
      <c r="AX998" s="178"/>
      <c r="AY998" s="178"/>
      <c r="AZ998" s="178"/>
      <c r="BA998" s="178"/>
      <c r="BB998" s="178"/>
      <c r="BC998" s="178"/>
    </row>
    <row r="999" ht="15.75" customHeight="1">
      <c r="A999" s="178"/>
      <c r="B999" s="178"/>
      <c r="C999" s="178"/>
      <c r="D999" s="178"/>
      <c r="E999" s="178"/>
      <c r="F999" s="178"/>
      <c r="G999" s="178"/>
      <c r="H999" s="178"/>
      <c r="I999" s="178"/>
      <c r="J999" s="178"/>
      <c r="K999" s="178"/>
      <c r="L999" s="178"/>
      <c r="M999" s="178"/>
      <c r="N999" s="178"/>
      <c r="O999" s="178"/>
      <c r="P999" s="178"/>
      <c r="Q999" s="178"/>
      <c r="R999" s="178"/>
      <c r="S999" s="178"/>
      <c r="T999" s="178"/>
      <c r="U999" s="178"/>
      <c r="V999" s="178"/>
      <c r="W999" s="178"/>
      <c r="X999" s="178"/>
      <c r="Y999" s="178"/>
      <c r="Z999" s="178"/>
      <c r="AA999" s="178"/>
      <c r="AB999" s="178"/>
      <c r="AC999" s="178"/>
      <c r="AD999" s="178"/>
      <c r="AE999" s="178"/>
      <c r="AF999" s="178"/>
      <c r="AG999" s="178"/>
      <c r="AH999" s="178"/>
      <c r="AI999" s="178"/>
      <c r="AJ999" s="178"/>
      <c r="AK999" s="178"/>
      <c r="AL999" s="178"/>
      <c r="AM999" s="178"/>
      <c r="AN999" s="178"/>
      <c r="AO999" s="178"/>
      <c r="AP999" s="178"/>
      <c r="AQ999" s="178"/>
      <c r="AR999" s="178"/>
      <c r="AS999" s="178"/>
      <c r="AT999" s="178"/>
      <c r="AU999" s="178"/>
      <c r="AV999" s="178"/>
      <c r="AW999" s="178"/>
      <c r="AX999" s="178"/>
      <c r="AY999" s="178"/>
      <c r="AZ999" s="178"/>
      <c r="BA999" s="178"/>
      <c r="BB999" s="178"/>
      <c r="BC999" s="178"/>
    </row>
    <row r="1000" ht="15.75" customHeight="1">
      <c r="A1000" s="178"/>
      <c r="B1000" s="178"/>
      <c r="C1000" s="178"/>
      <c r="D1000" s="178"/>
      <c r="E1000" s="178"/>
      <c r="F1000" s="178"/>
      <c r="G1000" s="178"/>
      <c r="H1000" s="178"/>
      <c r="I1000" s="178"/>
      <c r="J1000" s="178"/>
      <c r="K1000" s="178"/>
      <c r="L1000" s="178"/>
      <c r="M1000" s="178"/>
      <c r="N1000" s="178"/>
      <c r="O1000" s="178"/>
      <c r="P1000" s="178"/>
      <c r="Q1000" s="178"/>
      <c r="R1000" s="178"/>
      <c r="S1000" s="178"/>
      <c r="T1000" s="178"/>
      <c r="U1000" s="178"/>
      <c r="V1000" s="178"/>
      <c r="W1000" s="178"/>
      <c r="X1000" s="178"/>
      <c r="Y1000" s="178"/>
      <c r="Z1000" s="178"/>
      <c r="AA1000" s="178"/>
      <c r="AB1000" s="178"/>
      <c r="AC1000" s="178"/>
      <c r="AD1000" s="178"/>
      <c r="AE1000" s="178"/>
      <c r="AF1000" s="178"/>
      <c r="AG1000" s="178"/>
      <c r="AH1000" s="178"/>
      <c r="AI1000" s="178"/>
      <c r="AJ1000" s="178"/>
      <c r="AK1000" s="178"/>
      <c r="AL1000" s="178"/>
      <c r="AM1000" s="178"/>
      <c r="AN1000" s="178"/>
      <c r="AO1000" s="178"/>
      <c r="AP1000" s="178"/>
      <c r="AQ1000" s="178"/>
      <c r="AR1000" s="178"/>
      <c r="AS1000" s="178"/>
      <c r="AT1000" s="178"/>
      <c r="AU1000" s="178"/>
      <c r="AV1000" s="178"/>
      <c r="AW1000" s="178"/>
      <c r="AX1000" s="178"/>
      <c r="AY1000" s="178"/>
      <c r="AZ1000" s="178"/>
      <c r="BA1000" s="178"/>
      <c r="BB1000" s="178"/>
      <c r="BC1000" s="178"/>
    </row>
  </sheetData>
  <mergeCells count="10">
    <mergeCell ref="AL34:AL35"/>
    <mergeCell ref="AL48:AL49"/>
    <mergeCell ref="AM48:AM49"/>
    <mergeCell ref="AL5:AM5"/>
    <mergeCell ref="AL6:AL7"/>
    <mergeCell ref="AM6:AM7"/>
    <mergeCell ref="AR6:AS6"/>
    <mergeCell ref="AL20:AL21"/>
    <mergeCell ref="AM20:AM21"/>
    <mergeCell ref="AM34:AM35"/>
  </mergeCells>
  <conditionalFormatting sqref="B20:L29 M20 N20:AJ29 AM22:AM30 J35:K41 M35:AE41">
    <cfRule type="cellIs" dxfId="0" priority="1" operator="equal">
      <formula>"RIS"</formula>
    </cfRule>
  </conditionalFormatting>
  <conditionalFormatting sqref="B20:L29 M20 N20:AJ29 AM22:AM30 J35:K41 M35:AE41">
    <cfRule type="cellIs" dxfId="1" priority="2" operator="equal">
      <formula>"PDN"</formula>
    </cfRule>
  </conditionalFormatting>
  <conditionalFormatting sqref="B20:L29 M20 N20:AJ29 AM22:AM30 J35:K41 M35:AE41">
    <cfRule type="cellIs" dxfId="2" priority="3" operator="equal">
      <formula>"art"</formula>
    </cfRule>
  </conditionalFormatting>
  <conditionalFormatting sqref="B34:U34">
    <cfRule type="cellIs" dxfId="0" priority="4" operator="equal">
      <formula>"RIS"</formula>
    </cfRule>
  </conditionalFormatting>
  <conditionalFormatting sqref="B34:U34">
    <cfRule type="cellIs" dxfId="1" priority="5" operator="equal">
      <formula>"PDN"</formula>
    </cfRule>
  </conditionalFormatting>
  <conditionalFormatting sqref="B34:U34">
    <cfRule type="cellIs" dxfId="2" priority="6" operator="equal">
      <formula>"art"</formula>
    </cfRule>
  </conditionalFormatting>
  <conditionalFormatting sqref="B35:I41 AJ35:AJ41 AM36:AM42">
    <cfRule type="cellIs" dxfId="0" priority="7" operator="equal">
      <formula>"RIS"</formula>
    </cfRule>
  </conditionalFormatting>
  <conditionalFormatting sqref="B35:I41 AJ35:AJ41 AM36:AM42">
    <cfRule type="cellIs" dxfId="1" priority="8" operator="equal">
      <formula>"PDN"</formula>
    </cfRule>
  </conditionalFormatting>
  <conditionalFormatting sqref="B35:I41 AJ35:AJ41 AM36:AM42">
    <cfRule type="cellIs" dxfId="2" priority="9" operator="equal">
      <formula>"art"</formula>
    </cfRule>
  </conditionalFormatting>
  <conditionalFormatting sqref="B48:U48">
    <cfRule type="cellIs" dxfId="0" priority="10" operator="equal">
      <formula>"RIS"</formula>
    </cfRule>
  </conditionalFormatting>
  <conditionalFormatting sqref="B48:U48">
    <cfRule type="cellIs" dxfId="1" priority="11" operator="equal">
      <formula>"PDN"</formula>
    </cfRule>
  </conditionalFormatting>
  <conditionalFormatting sqref="B48:U48">
    <cfRule type="cellIs" dxfId="2" priority="12" operator="equal">
      <formula>"art"</formula>
    </cfRule>
  </conditionalFormatting>
  <conditionalFormatting sqref="B49:C53 D49 E49:K55 L49:L51 M49:U55 AJ49:AJ55 AM50:AM56 D51:D53 L53:L55 B55:D55">
    <cfRule type="cellIs" dxfId="0" priority="13" operator="equal">
      <formula>"RIS"</formula>
    </cfRule>
  </conditionalFormatting>
  <conditionalFormatting sqref="B49:C53 D49 E49:K55 L49:L51 M49:U55 AJ49:AJ55 AM50:AM56 D51:D53 L53:L55 B55:D55">
    <cfRule type="cellIs" dxfId="1" priority="14" operator="equal">
      <formula>"PDN"</formula>
    </cfRule>
  </conditionalFormatting>
  <conditionalFormatting sqref="B49:C53 D49 E49:K55 L49:L51 M49:U55 AJ49:AJ55 AM50:AM56 D51:D53 L53:L55 B55:D55">
    <cfRule type="cellIs" dxfId="2" priority="15" operator="equal">
      <formula>"art"</formula>
    </cfRule>
  </conditionalFormatting>
  <conditionalFormatting sqref="AM22:AM30">
    <cfRule type="cellIs" dxfId="0" priority="16" operator="equal">
      <formula>"RIS"</formula>
    </cfRule>
  </conditionalFormatting>
  <conditionalFormatting sqref="AM22:AM30">
    <cfRule type="cellIs" dxfId="1" priority="17" operator="equal">
      <formula>"PDN"</formula>
    </cfRule>
  </conditionalFormatting>
  <conditionalFormatting sqref="AM22:AM30">
    <cfRule type="cellIs" dxfId="2" priority="18" operator="equal">
      <formula>"art"</formula>
    </cfRule>
  </conditionalFormatting>
  <conditionalFormatting sqref="AM36:AM42">
    <cfRule type="cellIs" dxfId="0" priority="19" operator="equal">
      <formula>"RIS"</formula>
    </cfRule>
  </conditionalFormatting>
  <conditionalFormatting sqref="AM36:AM42">
    <cfRule type="cellIs" dxfId="1" priority="20" operator="equal">
      <formula>"PDN"</formula>
    </cfRule>
  </conditionalFormatting>
  <conditionalFormatting sqref="AM36:AM42">
    <cfRule type="cellIs" dxfId="2" priority="21" operator="equal">
      <formula>"art"</formula>
    </cfRule>
  </conditionalFormatting>
  <conditionalFormatting sqref="AJ35:AJ41">
    <cfRule type="cellIs" dxfId="0" priority="22" operator="equal">
      <formula>"RIS"</formula>
    </cfRule>
  </conditionalFormatting>
  <conditionalFormatting sqref="AJ35:AJ41">
    <cfRule type="cellIs" dxfId="1" priority="23" operator="equal">
      <formula>"PDN"</formula>
    </cfRule>
  </conditionalFormatting>
  <conditionalFormatting sqref="AJ35:AJ41">
    <cfRule type="cellIs" dxfId="2" priority="24" operator="equal">
      <formula>"art"</formula>
    </cfRule>
  </conditionalFormatting>
  <conditionalFormatting sqref="D49 AM50:AM56 D52">
    <cfRule type="cellIs" dxfId="0" priority="25" operator="equal">
      <formula>"RIS"</formula>
    </cfRule>
  </conditionalFormatting>
  <conditionalFormatting sqref="D49 AM50:AM56 D52">
    <cfRule type="cellIs" dxfId="1" priority="26" operator="equal">
      <formula>"PDN"</formula>
    </cfRule>
  </conditionalFormatting>
  <conditionalFormatting sqref="D49 AM50:AM56 D52">
    <cfRule type="cellIs" dxfId="2" priority="27" operator="equal">
      <formula>"art"</formula>
    </cfRule>
  </conditionalFormatting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12.14"/>
    <col customWidth="1" min="2" max="2" width="9.14"/>
    <col customWidth="1" min="3" max="3" width="12.0"/>
    <col customWidth="1" min="4" max="4" width="3.43"/>
    <col customWidth="1" min="5" max="12" width="3.0"/>
    <col customWidth="1" min="13" max="13" width="2.71"/>
    <col customWidth="1" min="14" max="14" width="3.57"/>
    <col customWidth="1" min="15" max="15" width="3.43"/>
    <col customWidth="1" min="16" max="22" width="3.0"/>
    <col customWidth="1" min="23" max="23" width="2.86"/>
    <col customWidth="1" min="24" max="32" width="3.0"/>
    <col customWidth="1" min="33" max="33" width="2.71"/>
    <col customWidth="1" min="34" max="42" width="3.0"/>
    <col customWidth="1" min="43" max="43" width="3.14"/>
    <col customWidth="1" min="44" max="52" width="3.0"/>
    <col customWidth="1" min="53" max="53" width="7.0"/>
  </cols>
  <sheetData>
    <row r="1" ht="12.75" customHeight="1">
      <c r="A1" s="839"/>
      <c r="B1" s="839"/>
      <c r="C1" s="840"/>
      <c r="D1" s="841" t="s">
        <v>4</v>
      </c>
      <c r="E1" s="841"/>
      <c r="F1" s="841"/>
      <c r="G1" s="842"/>
      <c r="H1" s="842"/>
      <c r="I1" s="842"/>
      <c r="J1" s="842"/>
      <c r="K1" s="842"/>
      <c r="L1" s="842"/>
      <c r="M1" s="840"/>
      <c r="N1" s="842" t="s">
        <v>5</v>
      </c>
      <c r="O1" s="842"/>
      <c r="P1" s="842"/>
      <c r="Q1" s="842"/>
      <c r="R1" s="841"/>
      <c r="S1" s="841"/>
      <c r="T1" s="841"/>
      <c r="U1" s="841"/>
      <c r="V1" s="841"/>
      <c r="W1" s="841"/>
      <c r="X1" s="842" t="s">
        <v>6</v>
      </c>
      <c r="Y1" s="842"/>
      <c r="Z1" s="842"/>
      <c r="AA1" s="842"/>
      <c r="AB1" s="842"/>
      <c r="AC1" s="842"/>
      <c r="AD1" s="842"/>
      <c r="AE1" s="842"/>
      <c r="AF1" s="842"/>
      <c r="AG1" s="842"/>
      <c r="AH1" s="842" t="s">
        <v>7</v>
      </c>
      <c r="AI1" s="842"/>
      <c r="AJ1" s="842"/>
      <c r="AK1" s="842"/>
      <c r="AL1" s="842"/>
      <c r="AM1" s="842"/>
      <c r="AN1" s="842"/>
      <c r="AO1" s="842"/>
      <c r="AP1" s="842"/>
      <c r="AQ1" s="842"/>
      <c r="AR1" s="842" t="s">
        <v>8</v>
      </c>
      <c r="AS1" s="842"/>
      <c r="AT1" s="842"/>
      <c r="AU1" s="842"/>
      <c r="AV1" s="842"/>
      <c r="AW1" s="842"/>
      <c r="AX1" s="842"/>
      <c r="AY1" s="842"/>
      <c r="AZ1" s="843"/>
      <c r="BA1" s="844"/>
    </row>
    <row r="2" ht="12.75" customHeight="1">
      <c r="A2" s="842"/>
      <c r="B2" s="842" t="s">
        <v>20</v>
      </c>
      <c r="C2" s="842" t="s">
        <v>711</v>
      </c>
      <c r="D2" s="841">
        <v>1.0</v>
      </c>
      <c r="E2" s="841">
        <v>2.0</v>
      </c>
      <c r="F2" s="841">
        <v>3.0</v>
      </c>
      <c r="G2" s="841">
        <v>4.0</v>
      </c>
      <c r="H2" s="841">
        <v>5.0</v>
      </c>
      <c r="I2" s="841">
        <v>6.0</v>
      </c>
      <c r="J2" s="841">
        <v>7.0</v>
      </c>
      <c r="K2" s="841">
        <v>8.0</v>
      </c>
      <c r="L2" s="841">
        <v>9.0</v>
      </c>
      <c r="M2" s="842"/>
      <c r="N2" s="842">
        <v>1.0</v>
      </c>
      <c r="O2" s="842">
        <v>2.0</v>
      </c>
      <c r="P2" s="842">
        <v>3.0</v>
      </c>
      <c r="Q2" s="842">
        <v>4.0</v>
      </c>
      <c r="R2" s="841">
        <v>5.0</v>
      </c>
      <c r="S2" s="841">
        <v>6.0</v>
      </c>
      <c r="T2" s="841">
        <v>7.0</v>
      </c>
      <c r="U2" s="841">
        <v>8.0</v>
      </c>
      <c r="V2" s="841">
        <v>9.0</v>
      </c>
      <c r="W2" s="841"/>
      <c r="X2" s="841">
        <v>1.0</v>
      </c>
      <c r="Y2" s="841">
        <v>2.0</v>
      </c>
      <c r="Z2" s="841">
        <v>3.0</v>
      </c>
      <c r="AA2" s="841">
        <v>4.0</v>
      </c>
      <c r="AB2" s="841">
        <v>5.0</v>
      </c>
      <c r="AC2" s="841">
        <v>6.0</v>
      </c>
      <c r="AD2" s="841">
        <v>7.0</v>
      </c>
      <c r="AE2" s="841">
        <v>8.0</v>
      </c>
      <c r="AF2" s="841">
        <v>9.0</v>
      </c>
      <c r="AG2" s="841"/>
      <c r="AH2" s="841">
        <v>1.0</v>
      </c>
      <c r="AI2" s="841">
        <v>2.0</v>
      </c>
      <c r="AJ2" s="841">
        <v>3.0</v>
      </c>
      <c r="AK2" s="841">
        <v>4.0</v>
      </c>
      <c r="AL2" s="841">
        <v>5.0</v>
      </c>
      <c r="AM2" s="841">
        <v>6.0</v>
      </c>
      <c r="AN2" s="841">
        <v>7.0</v>
      </c>
      <c r="AO2" s="841">
        <v>8.0</v>
      </c>
      <c r="AP2" s="841">
        <v>9.0</v>
      </c>
      <c r="AQ2" s="842"/>
      <c r="AR2" s="841">
        <v>1.0</v>
      </c>
      <c r="AS2" s="841">
        <v>2.0</v>
      </c>
      <c r="AT2" s="841">
        <v>3.0</v>
      </c>
      <c r="AU2" s="841">
        <v>4.0</v>
      </c>
      <c r="AV2" s="841">
        <v>5.0</v>
      </c>
      <c r="AW2" s="841">
        <v>6.0</v>
      </c>
      <c r="AX2" s="841">
        <v>7.0</v>
      </c>
      <c r="AY2" s="841">
        <v>8.0</v>
      </c>
      <c r="AZ2" s="841">
        <v>9.0</v>
      </c>
      <c r="BA2" s="845"/>
    </row>
    <row r="3" ht="12.75" customHeight="1">
      <c r="A3" s="846" t="s">
        <v>712</v>
      </c>
      <c r="B3" s="843" t="s">
        <v>713</v>
      </c>
      <c r="C3" s="840">
        <v>10.0</v>
      </c>
      <c r="D3" s="840">
        <f>COUNTIF(Jadwal!$M$7:$M$64,B3)</f>
        <v>0</v>
      </c>
      <c r="E3" s="840">
        <f>COUNTIF(Jadwal!$M$66:$M$123,B3)</f>
        <v>0</v>
      </c>
      <c r="F3" s="840">
        <f>COUNTIF(Jadwal!$M$125:$M$182,B3)</f>
        <v>0</v>
      </c>
      <c r="G3" s="840">
        <f>COUNTIF(Jadwal!$M$184:$M$241,B3)</f>
        <v>0</v>
      </c>
      <c r="H3" s="840">
        <f>COUNTIF(Jadwal!$M$246:$M$303,B3)</f>
        <v>0</v>
      </c>
      <c r="I3" s="840">
        <f>COUNTIF(Jadwal!$M$305:$M$362,B3)</f>
        <v>0</v>
      </c>
      <c r="J3" s="840">
        <f>COUNTIF(Jadwal!$M$364:$M$421,B3)</f>
        <v>0</v>
      </c>
      <c r="K3" s="840">
        <f>COUNTIF(Jadwal!$M$423:$M$480,B3)</f>
        <v>0</v>
      </c>
      <c r="L3" s="840"/>
      <c r="M3" s="840"/>
      <c r="N3" s="840">
        <f>COUNTIF(Jadwal!$W$7:$W$64,B3)</f>
        <v>0</v>
      </c>
      <c r="O3" s="840">
        <f>COUNTIF(Jadwal!$W$66:$W$123,B3)</f>
        <v>0</v>
      </c>
      <c r="P3" s="840">
        <f>COUNTIF(Jadwal!$W$125:$W$182,B3)</f>
        <v>0</v>
      </c>
      <c r="Q3" s="840">
        <f>COUNTIF(Jadwal!$W$184:$W$241,B3)</f>
        <v>0</v>
      </c>
      <c r="R3" s="840">
        <f>COUNTIF(Jadwal!$W$246:$W$303,B3)</f>
        <v>0</v>
      </c>
      <c r="S3" s="840">
        <f>COUNTIF(Jadwal!$W$305:$W$362,B3)</f>
        <v>0</v>
      </c>
      <c r="T3" s="840">
        <f>COUNTIF(Jadwal!$W$364:$W$421,B3)</f>
        <v>0</v>
      </c>
      <c r="U3" s="840">
        <f>COUNTIF(Jadwal!$W$423:$W$480,B3)</f>
        <v>0</v>
      </c>
      <c r="V3" s="840"/>
      <c r="W3" s="840"/>
      <c r="X3" s="840">
        <f>COUNTIF(Jadwal!$AG$7:$AG$64,B3)</f>
        <v>0</v>
      </c>
      <c r="Y3" s="840">
        <f>COUNTIF(Jadwal!$AG$66:$AG$123,B3)</f>
        <v>0</v>
      </c>
      <c r="Z3" s="840">
        <f>COUNTIF(Jadwal!$AG$125:$AG$182,B3)</f>
        <v>0</v>
      </c>
      <c r="AA3" s="840">
        <f>COUNTIF(Jadwal!$AG$184:$AG$241,B3)</f>
        <v>0</v>
      </c>
      <c r="AB3" s="840">
        <f>COUNTIF(Jadwal!$AG$246:$AG$303,B3)</f>
        <v>0</v>
      </c>
      <c r="AC3" s="840">
        <f>COUNTIF(Jadwal!$AG$305:$AG$362,B3)</f>
        <v>0</v>
      </c>
      <c r="AD3" s="840">
        <f>COUNTIF(Jadwal!$AG$364:$AG$421,B3)</f>
        <v>0</v>
      </c>
      <c r="AE3" s="840">
        <f>COUNTIF(Jadwal!$AG$423:$AG$480,B3)</f>
        <v>0</v>
      </c>
      <c r="AF3" s="840">
        <f>COUNTIF(Jadwal!$AG$423:$AG$480,C3)</f>
        <v>0</v>
      </c>
      <c r="AG3" s="840"/>
      <c r="AH3" s="840">
        <f>COUNTIF(Jadwal!$AQ$7:$AQ$64,B3)</f>
        <v>0</v>
      </c>
      <c r="AI3" s="840">
        <f>COUNTIF(Jadwal!$AQ$66:$AQ$123,B3)</f>
        <v>0</v>
      </c>
      <c r="AJ3" s="840">
        <f>COUNTIF(Jadwal!$AQ$125:$AQ$182,B3)</f>
        <v>0</v>
      </c>
      <c r="AK3" s="840">
        <f>COUNTIF(Jadwal!$AQ$184:$AQ$241,B3)</f>
        <v>0</v>
      </c>
      <c r="AL3" s="840">
        <f>COUNTIF(Jadwal!$AQ$246:$AQ$303,B3)</f>
        <v>0</v>
      </c>
      <c r="AM3" s="840">
        <f>COUNTIF(Jadwal!$AQ$305:$AQ$362,B3)</f>
        <v>0</v>
      </c>
      <c r="AN3" s="840">
        <f>COUNTIF(Jadwal!$AQ$364:$AQ$421,B3)</f>
        <v>0</v>
      </c>
      <c r="AO3" s="840">
        <f>COUNTIF(Jadwal!$AQ$423:$AQ$480,B3)</f>
        <v>0</v>
      </c>
      <c r="AP3" s="840"/>
      <c r="AQ3" s="840"/>
      <c r="AR3" s="840">
        <f>COUNTIF(Jadwal!$BA$7:$BA$64,B3)</f>
        <v>0</v>
      </c>
      <c r="AS3" s="840">
        <f>COUNTIF(Jadwal!$BA$66:$BA$123,B3)</f>
        <v>0</v>
      </c>
      <c r="AT3" s="840">
        <f>COUNTIF(Jadwal!$BA$125:$BA$182,B3)</f>
        <v>0</v>
      </c>
      <c r="AU3" s="840">
        <f>COUNTIF(Jadwal!$BA$184:$BA$241,B3)</f>
        <v>0</v>
      </c>
      <c r="AV3" s="840">
        <f>COUNTIF(Jadwal!$BA$246:$BA$303,B3)</f>
        <v>0</v>
      </c>
      <c r="AW3" s="840">
        <f>COUNTIF(Jadwal!$BA$305:$BA$362,B3)</f>
        <v>0</v>
      </c>
      <c r="AX3" s="840">
        <f>COUNTIF(Jadwal!$BA$364:$BA$421,B3)</f>
        <v>0</v>
      </c>
      <c r="AY3" s="840">
        <f>COUNTIF(Jadwal!$BA$423:$BA$480,B3)</f>
        <v>0</v>
      </c>
      <c r="AZ3" s="840">
        <f>COUNTIF(Jadwal!$BA$423:$BA$480,C3)</f>
        <v>0</v>
      </c>
      <c r="BA3" s="840"/>
    </row>
    <row r="4" ht="12.75" customHeight="1">
      <c r="A4" s="846" t="s">
        <v>712</v>
      </c>
      <c r="B4" s="843" t="s">
        <v>714</v>
      </c>
      <c r="C4" s="840">
        <v>2.0</v>
      </c>
      <c r="D4" s="840">
        <f>COUNTIF(Jadwal!$M$7:$M$64,B4)</f>
        <v>0</v>
      </c>
      <c r="E4" s="840">
        <f>COUNTIF(Jadwal!$M$66:$M$123,B4)</f>
        <v>0</v>
      </c>
      <c r="F4" s="840">
        <f>COUNTIF(Jadwal!$M$125:$M$182,B4)</f>
        <v>0</v>
      </c>
      <c r="G4" s="840">
        <f>COUNTIF(Jadwal!$M$184:$M$241,B4)</f>
        <v>0</v>
      </c>
      <c r="H4" s="840">
        <f>COUNTIF(Jadwal!$M$246:$M$303,B4)</f>
        <v>0</v>
      </c>
      <c r="I4" s="840">
        <f>COUNTIF(Jadwal!$M$305:$M$362,B4)</f>
        <v>0</v>
      </c>
      <c r="J4" s="840">
        <f>COUNTIF(Jadwal!$M$364:$M$421,B4)</f>
        <v>0</v>
      </c>
      <c r="K4" s="840">
        <f>COUNTIF(Jadwal!$M$423:$M$480,B4)</f>
        <v>0</v>
      </c>
      <c r="L4" s="840"/>
      <c r="M4" s="840"/>
      <c r="N4" s="840">
        <f>COUNTIF(Jadwal!$W$7:$W$64,B4)</f>
        <v>0</v>
      </c>
      <c r="O4" s="840">
        <f>COUNTIF(Jadwal!$W$66:$W$123,B4)</f>
        <v>0</v>
      </c>
      <c r="P4" s="840">
        <f>COUNTIF(Jadwal!$W$125:$W$182,B4)</f>
        <v>0</v>
      </c>
      <c r="Q4" s="840">
        <f>COUNTIF(Jadwal!$W$184:$W$241,B4)</f>
        <v>0</v>
      </c>
      <c r="R4" s="840">
        <f>COUNTIF(Jadwal!$W$246:$W$303,B4)</f>
        <v>0</v>
      </c>
      <c r="S4" s="840">
        <f>COUNTIF(Jadwal!$W$305:$W$362,B4)</f>
        <v>0</v>
      </c>
      <c r="T4" s="840">
        <f>COUNTIF(Jadwal!$W$364:$W$421,B4)</f>
        <v>0</v>
      </c>
      <c r="U4" s="840">
        <f>COUNTIF(Jadwal!$W$423:$W$480,B4)</f>
        <v>0</v>
      </c>
      <c r="V4" s="840"/>
      <c r="W4" s="840"/>
      <c r="X4" s="840">
        <f>COUNTIF(Jadwal!$AG$7:$AG$64,B4)</f>
        <v>0</v>
      </c>
      <c r="Y4" s="840">
        <f>COUNTIF(Jadwal!$AG$66:$AG$123,B4)</f>
        <v>0</v>
      </c>
      <c r="Z4" s="840">
        <f>COUNTIF(Jadwal!$AG$125:$AG$182,B4)</f>
        <v>0</v>
      </c>
      <c r="AA4" s="840">
        <f>COUNTIF(Jadwal!$AG$184:$AG$241,B4)</f>
        <v>0</v>
      </c>
      <c r="AB4" s="840">
        <f>COUNTIF(Jadwal!$AG$246:$AG$303,B4)</f>
        <v>0</v>
      </c>
      <c r="AC4" s="840">
        <f>COUNTIF(Jadwal!$AG$305:$AG$362,B4)</f>
        <v>0</v>
      </c>
      <c r="AD4" s="840">
        <f>COUNTIF(Jadwal!$AG$364:$AG$421,B4)</f>
        <v>0</v>
      </c>
      <c r="AE4" s="840">
        <f>COUNTIF(Jadwal!$AG$423:$AG$480,B4)</f>
        <v>0</v>
      </c>
      <c r="AF4" s="840"/>
      <c r="AG4" s="840"/>
      <c r="AH4" s="840">
        <f>COUNTIF(Jadwal!$AQ$7:$AQ$64,B4)</f>
        <v>0</v>
      </c>
      <c r="AI4" s="840">
        <f>COUNTIF(Jadwal!$AQ$66:$AQ$123,B4)</f>
        <v>0</v>
      </c>
      <c r="AJ4" s="840">
        <f>COUNTIF(Jadwal!$AQ$125:$AQ$182,B4)</f>
        <v>0</v>
      </c>
      <c r="AK4" s="840">
        <f>COUNTIF(Jadwal!$AQ$184:$AQ$241,B4)</f>
        <v>0</v>
      </c>
      <c r="AL4" s="840">
        <f>COUNTIF(Jadwal!$AQ$246:$AQ$303,B4)</f>
        <v>0</v>
      </c>
      <c r="AM4" s="840">
        <f>COUNTIF(Jadwal!$AQ$305:$AQ$362,B4)</f>
        <v>0</v>
      </c>
      <c r="AN4" s="840">
        <f>COUNTIF(Jadwal!$AQ$364:$AQ$421,B4)</f>
        <v>0</v>
      </c>
      <c r="AO4" s="840">
        <f>COUNTIF(Jadwal!$AQ$423:$AQ$480,B4)</f>
        <v>0</v>
      </c>
      <c r="AP4" s="840"/>
      <c r="AQ4" s="840"/>
      <c r="AR4" s="840">
        <f>COUNTIF(Jadwal!$BA$7:$BA$64,B4)</f>
        <v>0</v>
      </c>
      <c r="AS4" s="840">
        <f>COUNTIF(Jadwal!$BA$66:$BA$123,B4)</f>
        <v>0</v>
      </c>
      <c r="AT4" s="840">
        <f>COUNTIF(Jadwal!$BA$125:$BA$182,B4)</f>
        <v>0</v>
      </c>
      <c r="AU4" s="840">
        <f>COUNTIF(Jadwal!$BA$184:$BA$241,B4)</f>
        <v>0</v>
      </c>
      <c r="AV4" s="840">
        <f>COUNTIF(Jadwal!$BA$246:$BA$303,B4)</f>
        <v>0</v>
      </c>
      <c r="AW4" s="840">
        <f>COUNTIF(Jadwal!$BA$305:$BA$362,B4)</f>
        <v>0</v>
      </c>
      <c r="AX4" s="840">
        <f>COUNTIF(Jadwal!$BA$364:$BA$421,B4)</f>
        <v>0</v>
      </c>
      <c r="AY4" s="840">
        <f>COUNTIF(Jadwal!$BA$423:$BA$480,B4)</f>
        <v>0</v>
      </c>
      <c r="AZ4" s="840">
        <f>COUNTIF(Jadwal!$BA$423:$BA$480,C4)</f>
        <v>0</v>
      </c>
      <c r="BA4" s="847"/>
    </row>
    <row r="5" ht="12.75" customHeight="1">
      <c r="A5" s="843" t="s">
        <v>715</v>
      </c>
      <c r="B5" s="843" t="s">
        <v>89</v>
      </c>
      <c r="C5" s="840">
        <v>2.0</v>
      </c>
      <c r="D5" s="840">
        <f>COUNTIF(Jadwal!$M$7:$M$64,B5)</f>
        <v>0</v>
      </c>
      <c r="E5" s="840">
        <f>COUNTIF(Jadwal!$M$66:$M$123,B5)</f>
        <v>0</v>
      </c>
      <c r="F5" s="840">
        <f>COUNTIF(Jadwal!$M$125:$M$182,B5)</f>
        <v>0</v>
      </c>
      <c r="G5" s="840">
        <f>COUNTIF(Jadwal!$M$184:$M$241,B5)</f>
        <v>0</v>
      </c>
      <c r="H5" s="840">
        <f>COUNTIF(Jadwal!$M$246:$M$303,B5)</f>
        <v>0</v>
      </c>
      <c r="I5" s="840">
        <f>COUNTIF(Jadwal!$M$305:$M$362,B5)</f>
        <v>0</v>
      </c>
      <c r="J5" s="840">
        <f>COUNTIF(Jadwal!$M$364:$M$421,B5)</f>
        <v>0</v>
      </c>
      <c r="K5" s="840">
        <f>COUNTIF(Jadwal!$M$423:$M$480,B5)</f>
        <v>0</v>
      </c>
      <c r="L5" s="840"/>
      <c r="M5" s="840"/>
      <c r="N5" s="840">
        <f>COUNTIF(Jadwal!$W$7:$W$64,B5)</f>
        <v>0</v>
      </c>
      <c r="O5" s="840">
        <f>COUNTIF(Jadwal!$W$66:$W$123,B5)</f>
        <v>0</v>
      </c>
      <c r="P5" s="840">
        <f>COUNTIF(Jadwal!$W$125:$W$182,B5)</f>
        <v>0</v>
      </c>
      <c r="Q5" s="840">
        <f>COUNTIF(Jadwal!$W$184:$W$241,B5)</f>
        <v>0</v>
      </c>
      <c r="R5" s="840">
        <f>COUNTIF(Jadwal!$W$246:$W$303,B5)</f>
        <v>1</v>
      </c>
      <c r="S5" s="840">
        <f>COUNTIF(Jadwal!$W$305:$W$362,B5)</f>
        <v>1</v>
      </c>
      <c r="T5" s="840">
        <f>COUNTIF(Jadwal!$W$364:$W$421,B5)</f>
        <v>1</v>
      </c>
      <c r="U5" s="840">
        <f>COUNTIF(Jadwal!$W$423:$W$480,B5)</f>
        <v>1</v>
      </c>
      <c r="V5" s="848"/>
      <c r="W5" s="840"/>
      <c r="X5" s="840">
        <f>COUNTIF(Jadwal!$AG$7:$AG$64,B5)</f>
        <v>1</v>
      </c>
      <c r="Y5" s="840">
        <f>COUNTIF(Jadwal!$AG$66:$AG$123,B5)</f>
        <v>1</v>
      </c>
      <c r="Z5" s="840">
        <f>COUNTIF(Jadwal!$AG$125:$AG$182,B5)</f>
        <v>1</v>
      </c>
      <c r="AA5" s="840">
        <f>COUNTIF(Jadwal!$AG$184:$AG$241,B5)</f>
        <v>1</v>
      </c>
      <c r="AB5" s="840">
        <f>COUNTIF(Jadwal!$AG$246:$AG$303,B5)</f>
        <v>1</v>
      </c>
      <c r="AC5" s="840">
        <f>COUNTIF(Jadwal!$AG$305:$AG$362,B5)</f>
        <v>1</v>
      </c>
      <c r="AD5" s="840">
        <f>COUNTIF(Jadwal!$AG$364:$AG$421,B5)</f>
        <v>0</v>
      </c>
      <c r="AE5" s="840">
        <f>COUNTIF(Jadwal!$AG$423:$AG$480,B5)</f>
        <v>0</v>
      </c>
      <c r="AF5" s="840"/>
      <c r="AG5" s="840"/>
      <c r="AH5" s="840">
        <f>COUNTIF(Jadwal!$AQ$7:$AQ$64,B5)</f>
        <v>1</v>
      </c>
      <c r="AI5" s="840">
        <f>COUNTIF(Jadwal!$AQ$66:$AQ$123,B5)</f>
        <v>1</v>
      </c>
      <c r="AJ5" s="840">
        <f>COUNTIF(Jadwal!$AQ$125:$AQ$182,B5)</f>
        <v>1</v>
      </c>
      <c r="AK5" s="840">
        <f>COUNTIF(Jadwal!$AQ$184:$AQ$241,B5)</f>
        <v>1</v>
      </c>
      <c r="AL5" s="840">
        <f>COUNTIF(Jadwal!$AQ$246:$AQ$303,B5)</f>
        <v>1</v>
      </c>
      <c r="AM5" s="840">
        <f>COUNTIF(Jadwal!$AQ$305:$AQ$362,B5)</f>
        <v>1</v>
      </c>
      <c r="AN5" s="840">
        <f>COUNTIF(Jadwal!$AQ$364:$AQ$421,B5)</f>
        <v>0</v>
      </c>
      <c r="AO5" s="840">
        <f>COUNTIF(Jadwal!$AQ$423:$AQ$480,B5)</f>
        <v>0</v>
      </c>
      <c r="AP5" s="840"/>
      <c r="AQ5" s="840"/>
      <c r="AR5" s="840">
        <f>COUNTIF(Jadwal!$BA$7:$BA$64,B5)</f>
        <v>1</v>
      </c>
      <c r="AS5" s="840">
        <f>COUNTIF(Jadwal!$BA$66:$BA$123,B5)</f>
        <v>1</v>
      </c>
      <c r="AT5" s="840">
        <f>COUNTIF(Jadwal!$BA$125:$BA$182,B5)</f>
        <v>1</v>
      </c>
      <c r="AU5" s="840">
        <f>COUNTIF(Jadwal!$BA$184:$BA$241,B5)</f>
        <v>1</v>
      </c>
      <c r="AV5" s="840">
        <f>COUNTIF(Jadwal!$BA$246:$BA$303,B5)</f>
        <v>0</v>
      </c>
      <c r="AW5" s="840">
        <f>COUNTIF(Jadwal!$BA$305:$BA$362,B5)</f>
        <v>0</v>
      </c>
      <c r="AX5" s="840">
        <f>COUNTIF(Jadwal!$BA$364:$BA$421,B5)</f>
        <v>0</v>
      </c>
      <c r="AY5" s="840">
        <f>COUNTIF(Jadwal!$BA$423:$BA$480,B5)</f>
        <v>0</v>
      </c>
      <c r="AZ5" s="840">
        <f>COUNTIF(Jadwal!$BA$423:$BA$480,C5)</f>
        <v>0</v>
      </c>
      <c r="BA5" s="847"/>
    </row>
    <row r="6" ht="12.75" customHeight="1">
      <c r="A6" s="846" t="s">
        <v>712</v>
      </c>
      <c r="B6" s="843" t="s">
        <v>716</v>
      </c>
      <c r="C6" s="840">
        <v>2.0</v>
      </c>
      <c r="D6" s="840">
        <f>COUNTIF(Jadwal!$M$7:$M$64,B6)</f>
        <v>0</v>
      </c>
      <c r="E6" s="840">
        <f>COUNTIF(Jadwal!$M$66:$M$123,B6)</f>
        <v>0</v>
      </c>
      <c r="F6" s="840">
        <f>COUNTIF(Jadwal!$M$125:$M$182,B6)</f>
        <v>0</v>
      </c>
      <c r="G6" s="840">
        <f>COUNTIF(Jadwal!$M$184:$M$241,B6)</f>
        <v>0</v>
      </c>
      <c r="H6" s="840">
        <f>COUNTIF(Jadwal!$M$246:$M$303,B6)</f>
        <v>0</v>
      </c>
      <c r="I6" s="840">
        <f>COUNTIF(Jadwal!$M$305:$M$362,B6)</f>
        <v>0</v>
      </c>
      <c r="J6" s="840">
        <f>COUNTIF(Jadwal!$M$364:$M$421,B6)</f>
        <v>0</v>
      </c>
      <c r="K6" s="840">
        <f>COUNTIF(Jadwal!$M$423:$M$480,B6)</f>
        <v>0</v>
      </c>
      <c r="L6" s="840"/>
      <c r="M6" s="840"/>
      <c r="N6" s="840">
        <f>COUNTIF(Jadwal!$W$7:$W$64,B6)</f>
        <v>0</v>
      </c>
      <c r="O6" s="840">
        <f>COUNTIF(Jadwal!$W$66:$W$123,B6)</f>
        <v>0</v>
      </c>
      <c r="P6" s="840">
        <f>COUNTIF(Jadwal!$W$125:$W$182,B6)</f>
        <v>0</v>
      </c>
      <c r="Q6" s="840">
        <f>COUNTIF(Jadwal!$W$184:$W$241,B6)</f>
        <v>0</v>
      </c>
      <c r="R6" s="840">
        <f>COUNTIF(Jadwal!$W$246:$W$303,B6)</f>
        <v>0</v>
      </c>
      <c r="S6" s="840">
        <f>COUNTIF(Jadwal!$W$305:$W$362,B6)</f>
        <v>0</v>
      </c>
      <c r="T6" s="840">
        <f>COUNTIF(Jadwal!$W$364:$W$421,B6)</f>
        <v>0</v>
      </c>
      <c r="U6" s="840">
        <f>COUNTIF(Jadwal!$W$423:$W$480,B6)</f>
        <v>0</v>
      </c>
      <c r="V6" s="840"/>
      <c r="W6" s="840"/>
      <c r="X6" s="840">
        <f>COUNTIF(Jadwal!$AG$7:$AG$64,B6)</f>
        <v>0</v>
      </c>
      <c r="Y6" s="840">
        <f>COUNTIF(Jadwal!$AG$66:$AG$123,B6)</f>
        <v>0</v>
      </c>
      <c r="Z6" s="840">
        <f>COUNTIF(Jadwal!$AG$125:$AG$182,B6)</f>
        <v>0</v>
      </c>
      <c r="AA6" s="840">
        <f>COUNTIF(Jadwal!$AG$184:$AG$241,B6)</f>
        <v>0</v>
      </c>
      <c r="AB6" s="840">
        <f>COUNTIF(Jadwal!$AG$246:$AG$303,B6)</f>
        <v>0</v>
      </c>
      <c r="AC6" s="840">
        <f>COUNTIF(Jadwal!$AG$305:$AG$362,B6)</f>
        <v>0</v>
      </c>
      <c r="AD6" s="840">
        <f>COUNTIF(Jadwal!$AG$364:$AG$421,B6)</f>
        <v>0</v>
      </c>
      <c r="AE6" s="840">
        <f>COUNTIF(Jadwal!$AG$423:$AG$480,B6)</f>
        <v>0</v>
      </c>
      <c r="AF6" s="840"/>
      <c r="AG6" s="840"/>
      <c r="AH6" s="840">
        <f>COUNTIF(Jadwal!$AQ$7:$AQ$64,B6)</f>
        <v>0</v>
      </c>
      <c r="AI6" s="840">
        <f>COUNTIF(Jadwal!$AQ$66:$AQ$123,B6)</f>
        <v>0</v>
      </c>
      <c r="AJ6" s="840">
        <f>COUNTIF(Jadwal!$AQ$125:$AQ$182,B6)</f>
        <v>0</v>
      </c>
      <c r="AK6" s="840">
        <f>COUNTIF(Jadwal!$AQ$184:$AQ$241,B6)</f>
        <v>0</v>
      </c>
      <c r="AL6" s="840">
        <f>COUNTIF(Jadwal!$AQ$246:$AQ$303,B6)</f>
        <v>0</v>
      </c>
      <c r="AM6" s="840">
        <f>COUNTIF(Jadwal!$AQ$305:$AQ$362,B6)</f>
        <v>0</v>
      </c>
      <c r="AN6" s="840">
        <f>COUNTIF(Jadwal!$AQ$364:$AQ$421,B6)</f>
        <v>0</v>
      </c>
      <c r="AO6" s="840">
        <f>COUNTIF(Jadwal!$AQ$423:$AQ$480,B6)</f>
        <v>0</v>
      </c>
      <c r="AP6" s="840"/>
      <c r="AQ6" s="840"/>
      <c r="AR6" s="840">
        <f>COUNTIF(Jadwal!$BA$7:$BA$64,B6)</f>
        <v>0</v>
      </c>
      <c r="AS6" s="840">
        <f>COUNTIF(Jadwal!$BA$66:$BA$123,B6)</f>
        <v>0</v>
      </c>
      <c r="AT6" s="840">
        <f>COUNTIF(Jadwal!$BA$125:$BA$182,B6)</f>
        <v>0</v>
      </c>
      <c r="AU6" s="840">
        <f>COUNTIF(Jadwal!$BA$184:$BA$241,B6)</f>
        <v>0</v>
      </c>
      <c r="AV6" s="840">
        <f>COUNTIF(Jadwal!$BA$246:$BA$303,B6)</f>
        <v>0</v>
      </c>
      <c r="AW6" s="840">
        <f>COUNTIF(Jadwal!$BA$305:$BA$362,B6)</f>
        <v>0</v>
      </c>
      <c r="AX6" s="840">
        <f>COUNTIF(Jadwal!$BA$364:$BA$421,B6)</f>
        <v>0</v>
      </c>
      <c r="AY6" s="840">
        <f>COUNTIF(Jadwal!$BA$423:$BA$480,B6)</f>
        <v>0</v>
      </c>
      <c r="AZ6" s="840">
        <f>COUNTIF(Jadwal!$BA$423:$BA$480,C6)</f>
        <v>0</v>
      </c>
      <c r="BA6" s="847"/>
    </row>
    <row r="7" ht="12.75" customHeight="1">
      <c r="A7" s="846" t="s">
        <v>712</v>
      </c>
      <c r="B7" s="843" t="s">
        <v>88</v>
      </c>
      <c r="C7" s="848">
        <v>3.0</v>
      </c>
      <c r="D7" s="840">
        <f>COUNTIF(Jadwal!$M$7:$M$64,B7)</f>
        <v>0</v>
      </c>
      <c r="E7" s="840">
        <f>COUNTIF(Jadwal!$M$66:$M$123,B7)</f>
        <v>0</v>
      </c>
      <c r="F7" s="840">
        <f>COUNTIF(Jadwal!$M$125:$M$182,B7)</f>
        <v>0</v>
      </c>
      <c r="G7" s="840">
        <f>COUNTIF(Jadwal!$M$184:$M$241,B7)</f>
        <v>1</v>
      </c>
      <c r="H7" s="840">
        <f>COUNTIF(Jadwal!$M$246:$M$303,B7)</f>
        <v>1</v>
      </c>
      <c r="I7" s="840">
        <f>COUNTIF(Jadwal!$M$305:$M$362,B7)</f>
        <v>1</v>
      </c>
      <c r="J7" s="840">
        <f>COUNTIF(Jadwal!$M$364:$M$421,B7)</f>
        <v>0</v>
      </c>
      <c r="K7" s="840">
        <f>COUNTIF(Jadwal!$M$423:$M$480,B7)</f>
        <v>0</v>
      </c>
      <c r="L7" s="840"/>
      <c r="M7" s="840"/>
      <c r="N7" s="840">
        <f>COUNTIF(Jadwal!$W$7:$W$64,B7)</f>
        <v>1</v>
      </c>
      <c r="O7" s="840">
        <f>COUNTIF(Jadwal!$W$66:$W$123,B7)</f>
        <v>1</v>
      </c>
      <c r="P7" s="840">
        <f>COUNTIF(Jadwal!$W$125:$W$182,B7)</f>
        <v>1</v>
      </c>
      <c r="Q7" s="840">
        <f>COUNTIF(Jadwal!$W$184:$W$241,B7)</f>
        <v>0</v>
      </c>
      <c r="R7" s="840">
        <f>COUNTIF(Jadwal!$W$246:$W$303,B7)</f>
        <v>0</v>
      </c>
      <c r="S7" s="840">
        <f>COUNTIF(Jadwal!$W$305:$W$362,B7)</f>
        <v>0</v>
      </c>
      <c r="T7" s="840">
        <f>COUNTIF(Jadwal!$W$364:$W$421,B7)</f>
        <v>0</v>
      </c>
      <c r="U7" s="840">
        <f>COUNTIF(Jadwal!$W$423:$W$480,B7)</f>
        <v>0</v>
      </c>
      <c r="V7" s="840"/>
      <c r="W7" s="840"/>
      <c r="X7" s="840">
        <f>COUNTIF(Jadwal!$AG$7:$AG$64,B7)</f>
        <v>0</v>
      </c>
      <c r="Y7" s="840">
        <f>COUNTIF(Jadwal!$AG$66:$AG$123,B7)</f>
        <v>0</v>
      </c>
      <c r="Z7" s="840">
        <f>COUNTIF(Jadwal!$AG$125:$AG$182,B7)</f>
        <v>0</v>
      </c>
      <c r="AA7" s="840">
        <f>COUNTIF(Jadwal!$AG$184:$AG$241,B7)</f>
        <v>0</v>
      </c>
      <c r="AB7" s="840">
        <f>COUNTIF(Jadwal!$AG$246:$AG$303,B7)</f>
        <v>0</v>
      </c>
      <c r="AC7" s="840">
        <f>COUNTIF(Jadwal!$AG$305:$AG$362,B7)</f>
        <v>0</v>
      </c>
      <c r="AD7" s="840">
        <f>COUNTIF(Jadwal!$AG$364:$AG$421,B7)</f>
        <v>0</v>
      </c>
      <c r="AE7" s="840">
        <f>COUNTIF(Jadwal!$AG$423:$AG$480,B7)</f>
        <v>0</v>
      </c>
      <c r="AF7" s="840">
        <f>COUNTIF(Jadwal!$AG$423:$AG$480,C7)</f>
        <v>0</v>
      </c>
      <c r="AG7" s="840"/>
      <c r="AH7" s="840">
        <f>COUNTIF(Jadwal!$AQ$7:$AQ$64,B7)</f>
        <v>0</v>
      </c>
      <c r="AI7" s="840">
        <f>COUNTIF(Jadwal!$AQ$66:$AQ$123,B7)</f>
        <v>0</v>
      </c>
      <c r="AJ7" s="840">
        <f>COUNTIF(Jadwal!$AQ$125:$AQ$182,B7)</f>
        <v>0</v>
      </c>
      <c r="AK7" s="840">
        <f>COUNTIF(Jadwal!$AQ$184:$AQ$241,B7)</f>
        <v>0</v>
      </c>
      <c r="AL7" s="840">
        <f>COUNTIF(Jadwal!$AQ$246:$AQ$303,B7)</f>
        <v>0</v>
      </c>
      <c r="AM7" s="840">
        <f>COUNTIF(Jadwal!$AQ$305:$AQ$362,B7)</f>
        <v>0</v>
      </c>
      <c r="AN7" s="840">
        <f>COUNTIF(Jadwal!$AQ$364:$AQ$421,B7)</f>
        <v>0</v>
      </c>
      <c r="AO7" s="840">
        <f>COUNTIF(Jadwal!$AQ$423:$AQ$480,B7)</f>
        <v>0</v>
      </c>
      <c r="AP7" s="840"/>
      <c r="AQ7" s="840"/>
      <c r="AR7" s="840">
        <f>COUNTIF(Jadwal!$BA$7:$BA$64,B7)</f>
        <v>0</v>
      </c>
      <c r="AS7" s="840">
        <f>COUNTIF(Jadwal!$BA$66:$BA$123,B7)</f>
        <v>0</v>
      </c>
      <c r="AT7" s="840">
        <f>COUNTIF(Jadwal!$BA$125:$BA$182,B7)</f>
        <v>0</v>
      </c>
      <c r="AU7" s="840">
        <f>COUNTIF(Jadwal!$BA$184:$BA$241,B7)</f>
        <v>0</v>
      </c>
      <c r="AV7" s="840">
        <f>COUNTIF(Jadwal!$BA$246:$BA$303,B7)</f>
        <v>0</v>
      </c>
      <c r="AW7" s="840">
        <f>COUNTIF(Jadwal!$BA$305:$BA$362,B7)</f>
        <v>0</v>
      </c>
      <c r="AX7" s="840">
        <f>COUNTIF(Jadwal!$BA$364:$BA$421,B7)</f>
        <v>0</v>
      </c>
      <c r="AY7" s="840">
        <f>COUNTIF(Jadwal!$BA$423:$BA$480,B7)</f>
        <v>0</v>
      </c>
      <c r="AZ7" s="840">
        <f>COUNTIF(Jadwal!$BA$423:$BA$480,C7)</f>
        <v>0</v>
      </c>
      <c r="BA7" s="847"/>
    </row>
    <row r="8" ht="12.75" customHeight="1">
      <c r="A8" s="843" t="s">
        <v>715</v>
      </c>
      <c r="B8" s="843" t="s">
        <v>717</v>
      </c>
      <c r="C8" s="840">
        <v>2.0</v>
      </c>
      <c r="D8" s="840">
        <f>COUNTIF(Jadwal!$M$7:$M$64,B8)</f>
        <v>0</v>
      </c>
      <c r="E8" s="840">
        <f>COUNTIF(Jadwal!$M$66:$M$123,B8)</f>
        <v>0</v>
      </c>
      <c r="F8" s="840">
        <f>COUNTIF(Jadwal!$M$125:$M$182,B8)</f>
        <v>0</v>
      </c>
      <c r="G8" s="840">
        <f>COUNTIF(Jadwal!$M$184:$M$241,B8)</f>
        <v>0</v>
      </c>
      <c r="H8" s="840">
        <f>COUNTIF(Jadwal!$M$246:$M$303,B8)</f>
        <v>0</v>
      </c>
      <c r="I8" s="840">
        <f>COUNTIF(Jadwal!$M$305:$M$362,B8)</f>
        <v>0</v>
      </c>
      <c r="J8" s="840">
        <f>COUNTIF(Jadwal!$M$364:$M$421,B8)</f>
        <v>0</v>
      </c>
      <c r="K8" s="840">
        <f>COUNTIF(Jadwal!$M$423:$M$480,B8)</f>
        <v>0</v>
      </c>
      <c r="L8" s="840"/>
      <c r="M8" s="840"/>
      <c r="N8" s="840">
        <f>COUNTIF(Jadwal!$W$7:$W$64,B8)</f>
        <v>0</v>
      </c>
      <c r="O8" s="840">
        <f>COUNTIF(Jadwal!$W$66:$W$123,B8)</f>
        <v>0</v>
      </c>
      <c r="P8" s="840">
        <f>COUNTIF(Jadwal!$W$125:$W$182,B8)</f>
        <v>0</v>
      </c>
      <c r="Q8" s="840">
        <f>COUNTIF(Jadwal!$W$184:$W$241,B8)</f>
        <v>0</v>
      </c>
      <c r="R8" s="840">
        <f>COUNTIF(Jadwal!$W$246:$W$303,B8)</f>
        <v>0</v>
      </c>
      <c r="S8" s="840">
        <f>COUNTIF(Jadwal!$W$305:$W$362,B8)</f>
        <v>0</v>
      </c>
      <c r="T8" s="840">
        <f>COUNTIF(Jadwal!$W$364:$W$421,B8)</f>
        <v>0</v>
      </c>
      <c r="U8" s="840">
        <f>COUNTIF(Jadwal!$W$423:$W$480,B8)</f>
        <v>0</v>
      </c>
      <c r="V8" s="840"/>
      <c r="W8" s="840"/>
      <c r="X8" s="840">
        <f>COUNTIF(Jadwal!$AG$7:$AG$64,B8)</f>
        <v>0</v>
      </c>
      <c r="Y8" s="840">
        <f>COUNTIF(Jadwal!$AG$66:$AG$123,B8)</f>
        <v>0</v>
      </c>
      <c r="Z8" s="840">
        <f>COUNTIF(Jadwal!$AG$125:$AG$182,B8)</f>
        <v>0</v>
      </c>
      <c r="AA8" s="840">
        <f>COUNTIF(Jadwal!$AG$184:$AG$241,B8)</f>
        <v>0</v>
      </c>
      <c r="AB8" s="840">
        <f>COUNTIF(Jadwal!$AG$246:$AG$303,B8)</f>
        <v>0</v>
      </c>
      <c r="AC8" s="840">
        <f>COUNTIF(Jadwal!$AG$305:$AG$362,B8)</f>
        <v>0</v>
      </c>
      <c r="AD8" s="840">
        <f>COUNTIF(Jadwal!$AG$364:$AG$421,B8)</f>
        <v>0</v>
      </c>
      <c r="AE8" s="840">
        <f>COUNTIF(Jadwal!$AG$423:$AG$480,B8)</f>
        <v>0</v>
      </c>
      <c r="AF8" s="840"/>
      <c r="AG8" s="840"/>
      <c r="AH8" s="840">
        <f>COUNTIF(Jadwal!$AQ$7:$AQ$64,B8)</f>
        <v>0</v>
      </c>
      <c r="AI8" s="840">
        <f>COUNTIF(Jadwal!$AQ$66:$AQ$123,B8)</f>
        <v>0</v>
      </c>
      <c r="AJ8" s="840">
        <f>COUNTIF(Jadwal!$AQ$125:$AQ$182,B8)</f>
        <v>0</v>
      </c>
      <c r="AK8" s="840">
        <f>COUNTIF(Jadwal!$AQ$184:$AQ$241,B8)</f>
        <v>0</v>
      </c>
      <c r="AL8" s="840">
        <f>COUNTIF(Jadwal!$AQ$246:$AQ$303,B8)</f>
        <v>0</v>
      </c>
      <c r="AM8" s="840">
        <f>COUNTIF(Jadwal!$AQ$305:$AQ$362,B8)</f>
        <v>0</v>
      </c>
      <c r="AN8" s="840">
        <f>COUNTIF(Jadwal!$AQ$364:$AQ$421,B8)</f>
        <v>0</v>
      </c>
      <c r="AO8" s="840">
        <f>COUNTIF(Jadwal!$AQ$423:$AQ$480,B8)</f>
        <v>0</v>
      </c>
      <c r="AP8" s="840"/>
      <c r="AQ8" s="840"/>
      <c r="AR8" s="840">
        <f>COUNTIF(Jadwal!$BA$7:$BA$64,B8)</f>
        <v>0</v>
      </c>
      <c r="AS8" s="840">
        <f>COUNTIF(Jadwal!$BA$66:$BA$123,B8)</f>
        <v>0</v>
      </c>
      <c r="AT8" s="840">
        <f>COUNTIF(Jadwal!$BA$125:$BA$182,B8)</f>
        <v>0</v>
      </c>
      <c r="AU8" s="840">
        <f>COUNTIF(Jadwal!$BA$184:$BA$241,B8)</f>
        <v>0</v>
      </c>
      <c r="AV8" s="840">
        <f>COUNTIF(Jadwal!$BA$246:$BA$303,B8)</f>
        <v>0</v>
      </c>
      <c r="AW8" s="840">
        <f>COUNTIF(Jadwal!$BA$305:$BA$362,B8)</f>
        <v>0</v>
      </c>
      <c r="AX8" s="840">
        <f>COUNTIF(Jadwal!$BA$364:$BA$421,B8)</f>
        <v>0</v>
      </c>
      <c r="AY8" s="840">
        <f>COUNTIF(Jadwal!$BA$423:$BA$480,B8)</f>
        <v>0</v>
      </c>
      <c r="AZ8" s="840">
        <f>COUNTIF(Jadwal!$BA$423:$BA$480,C8)</f>
        <v>0</v>
      </c>
      <c r="BA8" s="847"/>
    </row>
    <row r="9" ht="12.75" customHeight="1">
      <c r="A9" s="849" t="s">
        <v>715</v>
      </c>
      <c r="B9" s="850" t="s">
        <v>718</v>
      </c>
      <c r="C9" s="851">
        <v>2.0</v>
      </c>
      <c r="D9" s="851">
        <f>COUNTIF(Jadwal!$M$7:$M$64,B9)</f>
        <v>0</v>
      </c>
      <c r="E9" s="851">
        <f>COUNTIF(Jadwal!$M$66:$M$123,B9)</f>
        <v>0</v>
      </c>
      <c r="F9" s="851">
        <f>COUNTIF(Jadwal!$M$125:$M$182,B9)</f>
        <v>0</v>
      </c>
      <c r="G9" s="851">
        <f>COUNTIF(Jadwal!$M$184:$M$241,B9)</f>
        <v>0</v>
      </c>
      <c r="H9" s="851">
        <f>COUNTIF(Jadwal!$M$246:$M$303,B9)</f>
        <v>0</v>
      </c>
      <c r="I9" s="851">
        <f>COUNTIF(Jadwal!$M$305:$M$362,B9)</f>
        <v>0</v>
      </c>
      <c r="J9" s="851">
        <f>COUNTIF(Jadwal!$M$364:$M$421,B9)</f>
        <v>0</v>
      </c>
      <c r="K9" s="851">
        <f>COUNTIF(Jadwal!$M$423:$M$480,B9)</f>
        <v>0</v>
      </c>
      <c r="L9" s="851"/>
      <c r="M9" s="851"/>
      <c r="N9" s="851">
        <f>COUNTIF(Jadwal!$W$7:$W$64,B9)</f>
        <v>0</v>
      </c>
      <c r="O9" s="851">
        <f>COUNTIF(Jadwal!$W$66:$W$123,B9)</f>
        <v>0</v>
      </c>
      <c r="P9" s="851">
        <f>COUNTIF(Jadwal!$W$125:$W$182,B9)</f>
        <v>0</v>
      </c>
      <c r="Q9" s="851">
        <f>COUNTIF(Jadwal!$W$184:$W$241,B9)</f>
        <v>0</v>
      </c>
      <c r="R9" s="851">
        <f>COUNTIF(Jadwal!$W$246:$W$303,B9)</f>
        <v>0</v>
      </c>
      <c r="S9" s="851">
        <f>COUNTIF(Jadwal!$W$305:$W$362,B9)</f>
        <v>0</v>
      </c>
      <c r="T9" s="851">
        <f>COUNTIF(Jadwal!$W$364:$W$421,B9)</f>
        <v>0</v>
      </c>
      <c r="U9" s="851">
        <f>COUNTIF(Jadwal!$W$423:$W$480,B9)</f>
        <v>0</v>
      </c>
      <c r="V9" s="851"/>
      <c r="W9" s="851"/>
      <c r="X9" s="851">
        <f>COUNTIF(Jadwal!$AG$7:$AG$64,B9)</f>
        <v>0</v>
      </c>
      <c r="Y9" s="851">
        <f>COUNTIF(Jadwal!$AG$66:$AG$123,B9)</f>
        <v>0</v>
      </c>
      <c r="Z9" s="851">
        <f>COUNTIF(Jadwal!$AG$125:$AG$182,B9)</f>
        <v>0</v>
      </c>
      <c r="AA9" s="851">
        <f>COUNTIF(Jadwal!$AG$184:$AG$241,B9)</f>
        <v>0</v>
      </c>
      <c r="AB9" s="851">
        <f>COUNTIF(Jadwal!$AG$246:$AG$303,B9)</f>
        <v>0</v>
      </c>
      <c r="AC9" s="851">
        <f>COUNTIF(Jadwal!$AG$305:$AG$362,B9)</f>
        <v>0</v>
      </c>
      <c r="AD9" s="851">
        <f>COUNTIF(Jadwal!$AG$364:$AG$421,B9)</f>
        <v>0</v>
      </c>
      <c r="AE9" s="851">
        <f>COUNTIF(Jadwal!$AG$423:$AG$480,B9)</f>
        <v>0</v>
      </c>
      <c r="AF9" s="851"/>
      <c r="AG9" s="851"/>
      <c r="AH9" s="851">
        <f>COUNTIF(Jadwal!$AQ$7:$AQ$64,B9)</f>
        <v>0</v>
      </c>
      <c r="AI9" s="851">
        <f>COUNTIF(Jadwal!$AQ$66:$AQ$123,B9)</f>
        <v>0</v>
      </c>
      <c r="AJ9" s="851">
        <f>COUNTIF(Jadwal!$AQ$125:$AQ$182,B9)</f>
        <v>0</v>
      </c>
      <c r="AK9" s="851">
        <f>COUNTIF(Jadwal!$AQ$184:$AQ$241,B9)</f>
        <v>0</v>
      </c>
      <c r="AL9" s="851">
        <f>COUNTIF(Jadwal!$AQ$246:$AQ$303,B9)</f>
        <v>0</v>
      </c>
      <c r="AM9" s="851">
        <f>COUNTIF(Jadwal!$AQ$305:$AQ$362,B9)</f>
        <v>0</v>
      </c>
      <c r="AN9" s="851">
        <f>COUNTIF(Jadwal!$AQ$364:$AQ$421,B9)</f>
        <v>0</v>
      </c>
      <c r="AO9" s="851">
        <f>COUNTIF(Jadwal!$AQ$423:$AQ$480,B9)</f>
        <v>0</v>
      </c>
      <c r="AP9" s="851"/>
      <c r="AQ9" s="851"/>
      <c r="AR9" s="851">
        <f>COUNTIF(Jadwal!$BA$7:$BA$64,B9)</f>
        <v>0</v>
      </c>
      <c r="AS9" s="851">
        <f>COUNTIF(Jadwal!$BA$66:$BA$123,B9)</f>
        <v>0</v>
      </c>
      <c r="AT9" s="851">
        <f>COUNTIF(Jadwal!$BA$125:$BA$182,B9)</f>
        <v>0</v>
      </c>
      <c r="AU9" s="851">
        <f>COUNTIF(Jadwal!$BA$184:$BA$241,B9)</f>
        <v>0</v>
      </c>
      <c r="AV9" s="851">
        <f>COUNTIF(Jadwal!$BA$246:$BA$303,B9)</f>
        <v>0</v>
      </c>
      <c r="AW9" s="851">
        <f>COUNTIF(Jadwal!$BA$305:$BA$362,B9)</f>
        <v>0</v>
      </c>
      <c r="AX9" s="851">
        <f>COUNTIF(Jadwal!$BA$364:$BA$421,B9)</f>
        <v>0</v>
      </c>
      <c r="AY9" s="851">
        <f>COUNTIF(Jadwal!$BA$423:$BA$480,B9)</f>
        <v>0</v>
      </c>
      <c r="AZ9" s="851">
        <f>COUNTIF(Jadwal!$BA$423:$BA$480,C9)</f>
        <v>0</v>
      </c>
      <c r="BA9" s="852" t="s">
        <v>719</v>
      </c>
    </row>
    <row r="10" ht="12.75" customHeight="1">
      <c r="A10" s="843" t="s">
        <v>720</v>
      </c>
      <c r="B10" s="843" t="s">
        <v>721</v>
      </c>
      <c r="C10" s="840">
        <v>2.0</v>
      </c>
      <c r="D10" s="840">
        <f>COUNTIF(Jadwal!$M$7:$M$64,B10)</f>
        <v>0</v>
      </c>
      <c r="E10" s="840">
        <f>COUNTIF(Jadwal!$M$66:$M$123,B10)</f>
        <v>0</v>
      </c>
      <c r="F10" s="840">
        <f>COUNTIF(Jadwal!$M$125:$M$182,B10)</f>
        <v>0</v>
      </c>
      <c r="G10" s="840">
        <f>COUNTIF(Jadwal!$M$184:$M$241,B10)</f>
        <v>0</v>
      </c>
      <c r="H10" s="840">
        <f>COUNTIF(Jadwal!$M$246:$M$303,B10)</f>
        <v>0</v>
      </c>
      <c r="I10" s="840">
        <f>COUNTIF(Jadwal!$M$305:$M$362,B10)</f>
        <v>0</v>
      </c>
      <c r="J10" s="840">
        <f>COUNTIF(Jadwal!$M$364:$M$421,B10)</f>
        <v>0</v>
      </c>
      <c r="K10" s="840">
        <f>COUNTIF(Jadwal!$M$423:$M$480,B10)</f>
        <v>0</v>
      </c>
      <c r="L10" s="840"/>
      <c r="M10" s="840"/>
      <c r="N10" s="840">
        <f>COUNTIF(Jadwal!$W$7:$W$64,B10)</f>
        <v>0</v>
      </c>
      <c r="O10" s="840">
        <f>COUNTIF(Jadwal!$W$66:$W$123,B10)</f>
        <v>0</v>
      </c>
      <c r="P10" s="840">
        <f>COUNTIF(Jadwal!$W$125:$W$182,B10)</f>
        <v>0</v>
      </c>
      <c r="Q10" s="840">
        <f>COUNTIF(Jadwal!$W$184:$W$241,B10)</f>
        <v>0</v>
      </c>
      <c r="R10" s="840">
        <f>COUNTIF(Jadwal!$W$246:$W$303,B10)</f>
        <v>0</v>
      </c>
      <c r="S10" s="840">
        <f>COUNTIF(Jadwal!$W$305:$W$362,B10)</f>
        <v>0</v>
      </c>
      <c r="T10" s="840">
        <f>COUNTIF(Jadwal!$W$364:$W$421,B10)</f>
        <v>0</v>
      </c>
      <c r="U10" s="840">
        <f>COUNTIF(Jadwal!$W$423:$W$480,B10)</f>
        <v>0</v>
      </c>
      <c r="V10" s="840"/>
      <c r="W10" s="840"/>
      <c r="X10" s="840">
        <f>COUNTIF(Jadwal!$AG$7:$AG$64,B10)</f>
        <v>0</v>
      </c>
      <c r="Y10" s="840">
        <f>COUNTIF(Jadwal!$AG$66:$AG$123,B10)</f>
        <v>0</v>
      </c>
      <c r="Z10" s="840">
        <f>COUNTIF(Jadwal!$AG$125:$AG$182,B10)</f>
        <v>0</v>
      </c>
      <c r="AA10" s="840">
        <f>COUNTIF(Jadwal!$AG$184:$AG$241,B10)</f>
        <v>0</v>
      </c>
      <c r="AB10" s="840">
        <f>COUNTIF(Jadwal!$AG$246:$AG$303,B10)</f>
        <v>0</v>
      </c>
      <c r="AC10" s="840">
        <f>COUNTIF(Jadwal!$AG$305:$AG$362,B10)</f>
        <v>0</v>
      </c>
      <c r="AD10" s="840">
        <f>COUNTIF(Jadwal!$AG$364:$AG$421,B10)</f>
        <v>0</v>
      </c>
      <c r="AE10" s="840">
        <f>COUNTIF(Jadwal!$AG$423:$AG$480,B10)</f>
        <v>0</v>
      </c>
      <c r="AF10" s="840"/>
      <c r="AG10" s="840"/>
      <c r="AH10" s="840">
        <f>COUNTIF(Jadwal!$AQ$7:$AQ$64,B10)</f>
        <v>0</v>
      </c>
      <c r="AI10" s="840">
        <f>COUNTIF(Jadwal!$AQ$66:$AQ$123,B10)</f>
        <v>0</v>
      </c>
      <c r="AJ10" s="840">
        <f>COUNTIF(Jadwal!$AQ$125:$AQ$182,B10)</f>
        <v>0</v>
      </c>
      <c r="AK10" s="840">
        <f>COUNTIF(Jadwal!$AQ$184:$AQ$241,B10)</f>
        <v>0</v>
      </c>
      <c r="AL10" s="840">
        <f>COUNTIF(Jadwal!$AQ$246:$AQ$303,B10)</f>
        <v>0</v>
      </c>
      <c r="AM10" s="840">
        <f>COUNTIF(Jadwal!$AQ$305:$AQ$362,B10)</f>
        <v>0</v>
      </c>
      <c r="AN10" s="840">
        <f>COUNTIF(Jadwal!$AQ$364:$AQ$421,B10)</f>
        <v>0</v>
      </c>
      <c r="AO10" s="840">
        <f>COUNTIF(Jadwal!$AQ$423:$AQ$480,B10)</f>
        <v>0</v>
      </c>
      <c r="AP10" s="840"/>
      <c r="AQ10" s="840"/>
      <c r="AR10" s="840">
        <f>COUNTIF(Jadwal!$BA$7:$BA$64,B10)</f>
        <v>0</v>
      </c>
      <c r="AS10" s="840">
        <f>COUNTIF(Jadwal!$BA$66:$BA$123,B10)</f>
        <v>0</v>
      </c>
      <c r="AT10" s="840">
        <f>COUNTIF(Jadwal!$BA$125:$BA$182,B10)</f>
        <v>0</v>
      </c>
      <c r="AU10" s="840">
        <f>COUNTIF(Jadwal!$BA$184:$BA$241,B10)</f>
        <v>0</v>
      </c>
      <c r="AV10" s="840">
        <f>COUNTIF(Jadwal!$BA$246:$BA$303,B10)</f>
        <v>0</v>
      </c>
      <c r="AW10" s="840">
        <f>COUNTIF(Jadwal!$BA$305:$BA$362,B10)</f>
        <v>0</v>
      </c>
      <c r="AX10" s="840">
        <f>COUNTIF(Jadwal!$BA$364:$BA$421,B10)</f>
        <v>0</v>
      </c>
      <c r="AY10" s="840">
        <f>COUNTIF(Jadwal!$BA$423:$BA$480,B10)</f>
        <v>0</v>
      </c>
      <c r="AZ10" s="840">
        <f>COUNTIF(Jadwal!$BA$423:$BA$480,C10)</f>
        <v>0</v>
      </c>
      <c r="BA10" s="847"/>
    </row>
    <row r="11" ht="16.5" customHeight="1">
      <c r="A11" s="853" t="s">
        <v>712</v>
      </c>
      <c r="B11" s="854" t="s">
        <v>722</v>
      </c>
      <c r="C11" s="855">
        <v>2.0</v>
      </c>
      <c r="D11" s="855">
        <f>COUNTIF(Jadwal!$M$7:$M$64,B11)</f>
        <v>0</v>
      </c>
      <c r="E11" s="855">
        <f>COUNTIF(Jadwal!$M$66:$M$123,B11)</f>
        <v>0</v>
      </c>
      <c r="F11" s="855">
        <f>COUNTIF(Jadwal!$M$125:$M$182,B11)</f>
        <v>0</v>
      </c>
      <c r="G11" s="855">
        <f>COUNTIF(Jadwal!$M$184:$M$241,B11)</f>
        <v>0</v>
      </c>
      <c r="H11" s="855">
        <f>COUNTIF(Jadwal!$M$246:$M$303,B11)</f>
        <v>0</v>
      </c>
      <c r="I11" s="855">
        <f>COUNTIF(Jadwal!$M$305:$M$362,B11)</f>
        <v>0</v>
      </c>
      <c r="J11" s="855">
        <f>COUNTIF(Jadwal!$M$364:$M$421,B11)</f>
        <v>0</v>
      </c>
      <c r="K11" s="855">
        <f>COUNTIF(Jadwal!$M$423:$M$480,B11)</f>
        <v>0</v>
      </c>
      <c r="L11" s="855"/>
      <c r="M11" s="855"/>
      <c r="N11" s="855">
        <f>COUNTIF(Jadwal!$W$7:$W$64,B11)</f>
        <v>0</v>
      </c>
      <c r="O11" s="855">
        <f>COUNTIF(Jadwal!$W$66:$W$123,B11)</f>
        <v>0</v>
      </c>
      <c r="P11" s="855">
        <f>COUNTIF(Jadwal!$W$125:$W$182,B11)</f>
        <v>0</v>
      </c>
      <c r="Q11" s="855">
        <f>COUNTIF(Jadwal!$W$184:$W$241,B11)</f>
        <v>0</v>
      </c>
      <c r="R11" s="855">
        <f>COUNTIF(Jadwal!$W$246:$W$303,B11)</f>
        <v>0</v>
      </c>
      <c r="S11" s="855">
        <f>COUNTIF(Jadwal!$W$305:$W$362,B11)</f>
        <v>0</v>
      </c>
      <c r="T11" s="855">
        <f>COUNTIF(Jadwal!$W$364:$W$421,B11)</f>
        <v>0</v>
      </c>
      <c r="U11" s="855">
        <f>COUNTIF(Jadwal!$W$423:$W$480,B11)</f>
        <v>0</v>
      </c>
      <c r="V11" s="855"/>
      <c r="W11" s="855"/>
      <c r="X11" s="855">
        <f>COUNTIF(Jadwal!$AG$7:$AG$64,B11)</f>
        <v>0</v>
      </c>
      <c r="Y11" s="855">
        <f>COUNTIF(Jadwal!$AG$66:$AG$123,B11)</f>
        <v>0</v>
      </c>
      <c r="Z11" s="855">
        <f>COUNTIF(Jadwal!$AG$125:$AG$182,B11)</f>
        <v>0</v>
      </c>
      <c r="AA11" s="855">
        <f>COUNTIF(Jadwal!$AG$184:$AG$241,B11)</f>
        <v>0</v>
      </c>
      <c r="AB11" s="855">
        <f>COUNTIF(Jadwal!$AG$246:$AG$303,B11)</f>
        <v>0</v>
      </c>
      <c r="AC11" s="855">
        <f>COUNTIF(Jadwal!$AG$305:$AG$362,B11)</f>
        <v>0</v>
      </c>
      <c r="AD11" s="855">
        <f>COUNTIF(Jadwal!$AG$364:$AG$421,B11)</f>
        <v>0</v>
      </c>
      <c r="AE11" s="855">
        <f>COUNTIF(Jadwal!$AG$423:$AG$480,B11)</f>
        <v>0</v>
      </c>
      <c r="AF11" s="855"/>
      <c r="AG11" s="855"/>
      <c r="AH11" s="855">
        <f>COUNTIF(Jadwal!$AQ$7:$AQ$64,B11)</f>
        <v>0</v>
      </c>
      <c r="AI11" s="855">
        <f>COUNTIF(Jadwal!$AQ$66:$AQ$123,B11)</f>
        <v>0</v>
      </c>
      <c r="AJ11" s="855">
        <f>COUNTIF(Jadwal!$AQ$125:$AQ$182,B11)</f>
        <v>0</v>
      </c>
      <c r="AK11" s="855">
        <f>COUNTIF(Jadwal!$AQ$184:$AQ$241,B11)</f>
        <v>0</v>
      </c>
      <c r="AL11" s="855">
        <f>COUNTIF(Jadwal!$AQ$246:$AQ$303,B11)</f>
        <v>0</v>
      </c>
      <c r="AM11" s="855">
        <f>COUNTIF(Jadwal!$AQ$305:$AQ$362,B11)</f>
        <v>0</v>
      </c>
      <c r="AN11" s="855">
        <f>COUNTIF(Jadwal!$AQ$364:$AQ$421,B11)</f>
        <v>0</v>
      </c>
      <c r="AO11" s="855">
        <f>COUNTIF(Jadwal!$AQ$423:$AQ$480,B11)</f>
        <v>0</v>
      </c>
      <c r="AP11" s="855"/>
      <c r="AQ11" s="855"/>
      <c r="AR11" s="855">
        <f>COUNTIF(Jadwal!$BA$7:$BA$64,B11)</f>
        <v>0</v>
      </c>
      <c r="AS11" s="855">
        <f>COUNTIF(Jadwal!$BA$66:$BA$123,B11)</f>
        <v>0</v>
      </c>
      <c r="AT11" s="855">
        <f>COUNTIF(Jadwal!$BA$125:$BA$182,B11)</f>
        <v>0</v>
      </c>
      <c r="AU11" s="855">
        <f>COUNTIF(Jadwal!$BA$184:$BA$241,B11)</f>
        <v>0</v>
      </c>
      <c r="AV11" s="855">
        <f>COUNTIF(Jadwal!$BA$246:$BA$303,B11)</f>
        <v>0</v>
      </c>
      <c r="AW11" s="855">
        <f>COUNTIF(Jadwal!$BA$305:$BA$362,B11)</f>
        <v>0</v>
      </c>
      <c r="AX11" s="855">
        <f>COUNTIF(Jadwal!$BA$364:$BA$421,B11)</f>
        <v>0</v>
      </c>
      <c r="AY11" s="855">
        <f>COUNTIF(Jadwal!$BA$423:$BA$480,B11)</f>
        <v>0</v>
      </c>
      <c r="AZ11" s="856">
        <f>COUNTIF(Jadwal!$BA$423:$BA$480,C11)</f>
        <v>0</v>
      </c>
      <c r="BA11" s="857" t="s">
        <v>723</v>
      </c>
    </row>
    <row r="12" ht="12.75" customHeight="1">
      <c r="A12" s="853" t="s">
        <v>712</v>
      </c>
      <c r="B12" s="854" t="s">
        <v>724</v>
      </c>
      <c r="C12" s="855">
        <v>2.0</v>
      </c>
      <c r="D12" s="855">
        <f>COUNTIF(Jadwal!$M$7:$M$64,B12)</f>
        <v>0</v>
      </c>
      <c r="E12" s="855">
        <f>COUNTIF(Jadwal!$M$66:$M$123,B12)</f>
        <v>0</v>
      </c>
      <c r="F12" s="855">
        <f>COUNTIF(Jadwal!$M$125:$M$182,B12)</f>
        <v>0</v>
      </c>
      <c r="G12" s="855">
        <f>COUNTIF(Jadwal!$M$184:$M$241,B12)</f>
        <v>0</v>
      </c>
      <c r="H12" s="855">
        <f>COUNTIF(Jadwal!$M$246:$M$303,B12)</f>
        <v>0</v>
      </c>
      <c r="I12" s="855">
        <f>COUNTIF(Jadwal!$M$305:$M$362,B12)</f>
        <v>0</v>
      </c>
      <c r="J12" s="855">
        <f>COUNTIF(Jadwal!$M$364:$M$421,B12)</f>
        <v>0</v>
      </c>
      <c r="K12" s="855">
        <f>COUNTIF(Jadwal!$M$423:$M$480,B12)</f>
        <v>0</v>
      </c>
      <c r="L12" s="855"/>
      <c r="M12" s="855"/>
      <c r="N12" s="855">
        <f>COUNTIF(Jadwal!$W$7:$W$64,B12)</f>
        <v>0</v>
      </c>
      <c r="O12" s="855">
        <f>COUNTIF(Jadwal!$W$66:$W$123,B12)</f>
        <v>0</v>
      </c>
      <c r="P12" s="855">
        <f>COUNTIF(Jadwal!$W$125:$W$182,B12)</f>
        <v>0</v>
      </c>
      <c r="Q12" s="855">
        <f>COUNTIF(Jadwal!$W$184:$W$241,B12)</f>
        <v>0</v>
      </c>
      <c r="R12" s="855">
        <f>COUNTIF(Jadwal!$W$246:$W$303,B12)</f>
        <v>0</v>
      </c>
      <c r="S12" s="855">
        <f>COUNTIF(Jadwal!$W$305:$W$362,B12)</f>
        <v>0</v>
      </c>
      <c r="T12" s="855">
        <f>COUNTIF(Jadwal!$W$364:$W$421,B12)</f>
        <v>0</v>
      </c>
      <c r="U12" s="855">
        <f>COUNTIF(Jadwal!$W$423:$W$480,B12)</f>
        <v>0</v>
      </c>
      <c r="V12" s="855"/>
      <c r="W12" s="855"/>
      <c r="X12" s="855">
        <f>COUNTIF(Jadwal!$AG$7:$AG$64,B12)</f>
        <v>0</v>
      </c>
      <c r="Y12" s="855">
        <f>COUNTIF(Jadwal!$AG$66:$AG$123,B12)</f>
        <v>0</v>
      </c>
      <c r="Z12" s="855">
        <f>COUNTIF(Jadwal!$AG$125:$AG$182,B12)</f>
        <v>0</v>
      </c>
      <c r="AA12" s="855">
        <f>COUNTIF(Jadwal!$AG$184:$AG$241,B12)</f>
        <v>0</v>
      </c>
      <c r="AB12" s="855">
        <f>COUNTIF(Jadwal!$AG$246:$AG$303,B12)</f>
        <v>0</v>
      </c>
      <c r="AC12" s="855">
        <f>COUNTIF(Jadwal!$AG$305:$AG$362,B12)</f>
        <v>0</v>
      </c>
      <c r="AD12" s="855">
        <f>COUNTIF(Jadwal!$AG$364:$AG$421,B12)</f>
        <v>0</v>
      </c>
      <c r="AE12" s="855">
        <f>COUNTIF(Jadwal!$AG$423:$AG$480,B12)</f>
        <v>0</v>
      </c>
      <c r="AF12" s="855"/>
      <c r="AG12" s="855"/>
      <c r="AH12" s="855">
        <f>COUNTIF(Jadwal!$AQ$7:$AQ$64,B12)</f>
        <v>0</v>
      </c>
      <c r="AI12" s="855">
        <f>COUNTIF(Jadwal!$AQ$66:$AQ$123,B12)</f>
        <v>0</v>
      </c>
      <c r="AJ12" s="855">
        <f>COUNTIF(Jadwal!$AQ$125:$AQ$182,B12)</f>
        <v>0</v>
      </c>
      <c r="AK12" s="855">
        <f>COUNTIF(Jadwal!$AQ$184:$AQ$241,B12)</f>
        <v>0</v>
      </c>
      <c r="AL12" s="855">
        <f>COUNTIF(Jadwal!$AQ$246:$AQ$303,B12)</f>
        <v>0</v>
      </c>
      <c r="AM12" s="855">
        <f>COUNTIF(Jadwal!$AQ$305:$AQ$362,B12)</f>
        <v>0</v>
      </c>
      <c r="AN12" s="855">
        <f>COUNTIF(Jadwal!$AQ$364:$AQ$421,B12)</f>
        <v>0</v>
      </c>
      <c r="AO12" s="855">
        <f>COUNTIF(Jadwal!$AQ$423:$AQ$480,B12)</f>
        <v>0</v>
      </c>
      <c r="AP12" s="855"/>
      <c r="AQ12" s="855"/>
      <c r="AR12" s="855">
        <f>COUNTIF(Jadwal!$BA$7:$BA$64,B12)</f>
        <v>0</v>
      </c>
      <c r="AS12" s="855">
        <f>COUNTIF(Jadwal!$BA$66:$BA$123,B12)</f>
        <v>0</v>
      </c>
      <c r="AT12" s="855">
        <f>COUNTIF(Jadwal!$BA$125:$BA$182,B12)</f>
        <v>0</v>
      </c>
      <c r="AU12" s="855">
        <f>COUNTIF(Jadwal!$BA$184:$BA$241,B12)</f>
        <v>0</v>
      </c>
      <c r="AV12" s="855">
        <f>COUNTIF(Jadwal!$BA$246:$BA$303,B12)</f>
        <v>0</v>
      </c>
      <c r="AW12" s="855">
        <f>COUNTIF(Jadwal!$BA$305:$BA$362,B12)</f>
        <v>0</v>
      </c>
      <c r="AX12" s="855">
        <f>COUNTIF(Jadwal!$BA$364:$BA$421,B12)</f>
        <v>0</v>
      </c>
      <c r="AY12" s="855">
        <f>COUNTIF(Jadwal!$BA$423:$BA$480,B12)</f>
        <v>0</v>
      </c>
      <c r="AZ12" s="856">
        <f>COUNTIF(Jadwal!$BA$423:$BA$480,C12)</f>
        <v>0</v>
      </c>
      <c r="BA12" s="857" t="s">
        <v>725</v>
      </c>
    </row>
    <row r="13" ht="12.75" customHeight="1">
      <c r="A13" s="853" t="s">
        <v>712</v>
      </c>
      <c r="B13" s="854" t="s">
        <v>726</v>
      </c>
      <c r="C13" s="855">
        <v>2.0</v>
      </c>
      <c r="D13" s="855">
        <f>COUNTIF(Jadwal!$M$7:$M$64,B13)</f>
        <v>0</v>
      </c>
      <c r="E13" s="855">
        <f>COUNTIF(Jadwal!$M$66:$M$123,B13)</f>
        <v>0</v>
      </c>
      <c r="F13" s="855">
        <f>COUNTIF(Jadwal!$M$125:$M$182,B13)</f>
        <v>0</v>
      </c>
      <c r="G13" s="855">
        <f>COUNTIF(Jadwal!$M$184:$M$241,B13)</f>
        <v>0</v>
      </c>
      <c r="H13" s="855">
        <f>COUNTIF(Jadwal!$M$246:$M$303,B13)</f>
        <v>0</v>
      </c>
      <c r="I13" s="855">
        <f>COUNTIF(Jadwal!$M$305:$M$362,B13)</f>
        <v>0</v>
      </c>
      <c r="J13" s="855">
        <f>COUNTIF(Jadwal!$M$364:$M$421,B13)</f>
        <v>0</v>
      </c>
      <c r="K13" s="855">
        <f>COUNTIF(Jadwal!$M$423:$M$480,B13)</f>
        <v>0</v>
      </c>
      <c r="L13" s="855"/>
      <c r="M13" s="855"/>
      <c r="N13" s="855">
        <f>COUNTIF(Jadwal!$W$7:$W$64,B13)</f>
        <v>0</v>
      </c>
      <c r="O13" s="855">
        <f>COUNTIF(Jadwal!$W$66:$W$123,B13)</f>
        <v>0</v>
      </c>
      <c r="P13" s="855">
        <f>COUNTIF(Jadwal!$W$125:$W$182,B13)</f>
        <v>0</v>
      </c>
      <c r="Q13" s="855">
        <f>COUNTIF(Jadwal!$W$184:$W$241,B13)</f>
        <v>0</v>
      </c>
      <c r="R13" s="855">
        <f>COUNTIF(Jadwal!$W$246:$W$303,B13)</f>
        <v>0</v>
      </c>
      <c r="S13" s="855">
        <f>COUNTIF(Jadwal!$W$305:$W$362,B13)</f>
        <v>0</v>
      </c>
      <c r="T13" s="855">
        <f>COUNTIF(Jadwal!$W$364:$W$421,B13)</f>
        <v>0</v>
      </c>
      <c r="U13" s="855">
        <f>COUNTIF(Jadwal!$W$423:$W$480,B13)</f>
        <v>0</v>
      </c>
      <c r="V13" s="855"/>
      <c r="W13" s="855"/>
      <c r="X13" s="855">
        <f>COUNTIF(Jadwal!$AG$7:$AG$64,B13)</f>
        <v>0</v>
      </c>
      <c r="Y13" s="855">
        <f>COUNTIF(Jadwal!$AG$66:$AG$123,B13)</f>
        <v>0</v>
      </c>
      <c r="Z13" s="855">
        <f>COUNTIF(Jadwal!$AG$125:$AG$182,B13)</f>
        <v>0</v>
      </c>
      <c r="AA13" s="855">
        <f>COUNTIF(Jadwal!$AG$184:$AG$241,B13)</f>
        <v>0</v>
      </c>
      <c r="AB13" s="855">
        <f>COUNTIF(Jadwal!$AG$246:$AG$303,B13)</f>
        <v>0</v>
      </c>
      <c r="AC13" s="855">
        <f>COUNTIF(Jadwal!$AG$305:$AG$362,B13)</f>
        <v>0</v>
      </c>
      <c r="AD13" s="855">
        <f>COUNTIF(Jadwal!$AG$364:$AG$421,B13)</f>
        <v>0</v>
      </c>
      <c r="AE13" s="855">
        <f>COUNTIF(Jadwal!$AG$423:$AG$480,B13)</f>
        <v>0</v>
      </c>
      <c r="AF13" s="855"/>
      <c r="AG13" s="855"/>
      <c r="AH13" s="855">
        <f>COUNTIF(Jadwal!$AQ$7:$AQ$64,B13)</f>
        <v>0</v>
      </c>
      <c r="AI13" s="855">
        <f>COUNTIF(Jadwal!$AQ$66:$AQ$123,B13)</f>
        <v>0</v>
      </c>
      <c r="AJ13" s="855">
        <f>COUNTIF(Jadwal!$AQ$125:$AQ$182,B13)</f>
        <v>0</v>
      </c>
      <c r="AK13" s="855">
        <f>COUNTIF(Jadwal!$AQ$184:$AQ$241,B13)</f>
        <v>0</v>
      </c>
      <c r="AL13" s="855">
        <f>COUNTIF(Jadwal!$AQ$246:$AQ$303,B13)</f>
        <v>0</v>
      </c>
      <c r="AM13" s="855">
        <f>COUNTIF(Jadwal!$AQ$305:$AQ$362,B13)</f>
        <v>0</v>
      </c>
      <c r="AN13" s="855">
        <f>COUNTIF(Jadwal!$AQ$364:$AQ$421,B13)</f>
        <v>0</v>
      </c>
      <c r="AO13" s="855">
        <f>COUNTIF(Jadwal!$AQ$423:$AQ$480,B13)</f>
        <v>0</v>
      </c>
      <c r="AP13" s="855"/>
      <c r="AQ13" s="855"/>
      <c r="AR13" s="855">
        <f>COUNTIF(Jadwal!$BA$7:$BA$64,B13)</f>
        <v>0</v>
      </c>
      <c r="AS13" s="855">
        <f>COUNTIF(Jadwal!$BA$66:$BA$123,B13)</f>
        <v>0</v>
      </c>
      <c r="AT13" s="855">
        <f>COUNTIF(Jadwal!$BA$125:$BA$182,B13)</f>
        <v>0</v>
      </c>
      <c r="AU13" s="855">
        <f>COUNTIF(Jadwal!$BA$184:$BA$241,B13)</f>
        <v>0</v>
      </c>
      <c r="AV13" s="855">
        <f>COUNTIF(Jadwal!$BA$246:$BA$303,B13)</f>
        <v>0</v>
      </c>
      <c r="AW13" s="855">
        <f>COUNTIF(Jadwal!$BA$305:$BA$362,B13)</f>
        <v>0</v>
      </c>
      <c r="AX13" s="855">
        <f>COUNTIF(Jadwal!$BA$364:$BA$421,B13)</f>
        <v>0</v>
      </c>
      <c r="AY13" s="855">
        <f>COUNTIF(Jadwal!$BA$423:$BA$480,B13)</f>
        <v>0</v>
      </c>
      <c r="AZ13" s="856">
        <f>COUNTIF(Jadwal!$BA$423:$BA$480,C13)</f>
        <v>0</v>
      </c>
      <c r="BA13" s="857" t="s">
        <v>727</v>
      </c>
    </row>
    <row r="14" ht="12.75" customHeight="1">
      <c r="A14" s="858" t="s">
        <v>712</v>
      </c>
      <c r="B14" s="859" t="s">
        <v>728</v>
      </c>
      <c r="C14" s="860">
        <v>2.0</v>
      </c>
      <c r="D14" s="860">
        <f>COUNTIF(Jadwal!$M$7:$M$64,B14)</f>
        <v>0</v>
      </c>
      <c r="E14" s="860">
        <f>COUNTIF(Jadwal!$M$66:$M$123,B14)</f>
        <v>0</v>
      </c>
      <c r="F14" s="860">
        <f>COUNTIF(Jadwal!$M$125:$M$182,B14)</f>
        <v>0</v>
      </c>
      <c r="G14" s="860">
        <f>COUNTIF(Jadwal!$M$184:$M$241,B14)</f>
        <v>0</v>
      </c>
      <c r="H14" s="860">
        <f>COUNTIF(Jadwal!$M$246:$M$303,B14)</f>
        <v>0</v>
      </c>
      <c r="I14" s="860">
        <f>COUNTIF(Jadwal!$M$305:$M$362,B14)</f>
        <v>0</v>
      </c>
      <c r="J14" s="860">
        <f>COUNTIF(Jadwal!$M$364:$M$421,B14)</f>
        <v>0</v>
      </c>
      <c r="K14" s="860">
        <f>COUNTIF(Jadwal!$M$423:$M$480,B14)</f>
        <v>0</v>
      </c>
      <c r="L14" s="860"/>
      <c r="M14" s="860"/>
      <c r="N14" s="860">
        <f>COUNTIF(Jadwal!$W$7:$W$64,B14)</f>
        <v>0</v>
      </c>
      <c r="O14" s="860">
        <f>COUNTIF(Jadwal!$W$66:$W$123,B14)</f>
        <v>0</v>
      </c>
      <c r="P14" s="860">
        <f>COUNTIF(Jadwal!$W$125:$W$182,B14)</f>
        <v>0</v>
      </c>
      <c r="Q14" s="860">
        <f>COUNTIF(Jadwal!$W$184:$W$241,B14)</f>
        <v>0</v>
      </c>
      <c r="R14" s="860">
        <f>COUNTIF(Jadwal!$W$246:$W$303,B14)</f>
        <v>0</v>
      </c>
      <c r="S14" s="860">
        <f>COUNTIF(Jadwal!$W$305:$W$362,B14)</f>
        <v>0</v>
      </c>
      <c r="T14" s="860">
        <f>COUNTIF(Jadwal!$W$364:$W$421,B14)</f>
        <v>0</v>
      </c>
      <c r="U14" s="860">
        <f>COUNTIF(Jadwal!$W$423:$W$480,B14)</f>
        <v>0</v>
      </c>
      <c r="V14" s="860"/>
      <c r="W14" s="860"/>
      <c r="X14" s="860">
        <f>COUNTIF(Jadwal!$AG$7:$AG$64,B14)</f>
        <v>0</v>
      </c>
      <c r="Y14" s="860">
        <f>COUNTIF(Jadwal!$AG$66:$AG$123,B14)</f>
        <v>0</v>
      </c>
      <c r="Z14" s="860">
        <f>COUNTIF(Jadwal!$AG$125:$AG$182,B14)</f>
        <v>0</v>
      </c>
      <c r="AA14" s="860">
        <f>COUNTIF(Jadwal!$AG$184:$AG$241,B14)</f>
        <v>0</v>
      </c>
      <c r="AB14" s="860">
        <f>COUNTIF(Jadwal!$AG$246:$AG$303,B14)</f>
        <v>0</v>
      </c>
      <c r="AC14" s="860">
        <f>COUNTIF(Jadwal!$AG$305:$AG$362,B14)</f>
        <v>0</v>
      </c>
      <c r="AD14" s="860">
        <f>COUNTIF(Jadwal!$AG$364:$AG$421,B14)</f>
        <v>0</v>
      </c>
      <c r="AE14" s="860">
        <f>COUNTIF(Jadwal!$AG$423:$AG$480,B14)</f>
        <v>0</v>
      </c>
      <c r="AF14" s="860"/>
      <c r="AG14" s="860"/>
      <c r="AH14" s="860">
        <f>COUNTIF(Jadwal!$AQ$7:$AQ$64,B14)</f>
        <v>0</v>
      </c>
      <c r="AI14" s="860">
        <f>COUNTIF(Jadwal!$AQ$66:$AQ$123,B14)</f>
        <v>0</v>
      </c>
      <c r="AJ14" s="860">
        <f>COUNTIF(Jadwal!$AQ$125:$AQ$182,B14)</f>
        <v>0</v>
      </c>
      <c r="AK14" s="860">
        <f>COUNTIF(Jadwal!$AQ$184:$AQ$241,B14)</f>
        <v>0</v>
      </c>
      <c r="AL14" s="860">
        <f>COUNTIF(Jadwal!$AQ$246:$AQ$303,B14)</f>
        <v>0</v>
      </c>
      <c r="AM14" s="860">
        <f>COUNTIF(Jadwal!$AQ$305:$AQ$362,B14)</f>
        <v>0</v>
      </c>
      <c r="AN14" s="860">
        <f>COUNTIF(Jadwal!$AQ$364:$AQ$421,B14)</f>
        <v>0</v>
      </c>
      <c r="AO14" s="860">
        <f>COUNTIF(Jadwal!$AQ$423:$AQ$480,B14)</f>
        <v>0</v>
      </c>
      <c r="AP14" s="860"/>
      <c r="AQ14" s="860"/>
      <c r="AR14" s="860">
        <f>COUNTIF(Jadwal!$BA$7:$BA$64,B14)</f>
        <v>0</v>
      </c>
      <c r="AS14" s="860">
        <f>COUNTIF(Jadwal!$BA$66:$BA$123,B14)</f>
        <v>0</v>
      </c>
      <c r="AT14" s="860">
        <f>COUNTIF(Jadwal!$BA$125:$BA$182,B14)</f>
        <v>0</v>
      </c>
      <c r="AU14" s="860">
        <f>COUNTIF(Jadwal!$BA$184:$BA$241,B14)</f>
        <v>0</v>
      </c>
      <c r="AV14" s="860">
        <f>COUNTIF(Jadwal!$BA$246:$BA$303,B14)</f>
        <v>0</v>
      </c>
      <c r="AW14" s="860">
        <f>COUNTIF(Jadwal!$BA$305:$BA$362,B14)</f>
        <v>0</v>
      </c>
      <c r="AX14" s="860">
        <f>COUNTIF(Jadwal!$BA$364:$BA$421,B14)</f>
        <v>0</v>
      </c>
      <c r="AY14" s="860">
        <f>COUNTIF(Jadwal!$BA$423:$BA$480,B14)</f>
        <v>0</v>
      </c>
      <c r="AZ14" s="840">
        <f>COUNTIF(Jadwal!$BA$423:$BA$480,C14)</f>
        <v>0</v>
      </c>
    </row>
    <row r="15" ht="12.75" customHeight="1">
      <c r="A15" s="861" t="s">
        <v>712</v>
      </c>
      <c r="B15" s="862" t="s">
        <v>729</v>
      </c>
      <c r="C15" s="863">
        <v>2.0</v>
      </c>
      <c r="D15" s="863">
        <f>COUNTIF(Jadwal!$M$7:$M$64,B15)</f>
        <v>0</v>
      </c>
      <c r="E15" s="863">
        <f>COUNTIF(Jadwal!$M$66:$M$123,B15)</f>
        <v>0</v>
      </c>
      <c r="F15" s="863">
        <f>COUNTIF(Jadwal!$M$125:$M$182,B15)</f>
        <v>0</v>
      </c>
      <c r="G15" s="863">
        <f>COUNTIF(Jadwal!$M$184:$M$241,B15)</f>
        <v>0</v>
      </c>
      <c r="H15" s="863">
        <f>COUNTIF(Jadwal!$M$246:$M$303,B15)</f>
        <v>0</v>
      </c>
      <c r="I15" s="863">
        <f>COUNTIF(Jadwal!$M$305:$M$362,B15)</f>
        <v>0</v>
      </c>
      <c r="J15" s="863">
        <f>COUNTIF(Jadwal!$M$364:$M$421,B15)</f>
        <v>0</v>
      </c>
      <c r="K15" s="863">
        <f>COUNTIF(Jadwal!$M$423:$M$480,B15)</f>
        <v>0</v>
      </c>
      <c r="L15" s="863"/>
      <c r="M15" s="863"/>
      <c r="N15" s="863">
        <f>COUNTIF(Jadwal!$W$7:$W$64,B15)</f>
        <v>0</v>
      </c>
      <c r="O15" s="863">
        <f>COUNTIF(Jadwal!$W$66:$W$123,B15)</f>
        <v>0</v>
      </c>
      <c r="P15" s="863">
        <f>COUNTIF(Jadwal!$W$125:$W$182,B15)</f>
        <v>0</v>
      </c>
      <c r="Q15" s="863">
        <f>COUNTIF(Jadwal!$W$184:$W$241,B15)</f>
        <v>0</v>
      </c>
      <c r="R15" s="863">
        <f>COUNTIF(Jadwal!$W$246:$W$303,B15)</f>
        <v>0</v>
      </c>
      <c r="S15" s="863">
        <f>COUNTIF(Jadwal!$W$305:$W$362,B15)</f>
        <v>0</v>
      </c>
      <c r="T15" s="863">
        <f>COUNTIF(Jadwal!$W$364:$W$421,B15)</f>
        <v>0</v>
      </c>
      <c r="U15" s="863">
        <f>COUNTIF(Jadwal!$W$423:$W$480,B15)</f>
        <v>0</v>
      </c>
      <c r="V15" s="863"/>
      <c r="W15" s="863"/>
      <c r="X15" s="863">
        <f>COUNTIF(Jadwal!$AG$7:$AG$64,B15)</f>
        <v>0</v>
      </c>
      <c r="Y15" s="863">
        <f>COUNTIF(Jadwal!$AG$66:$AG$123,B15)</f>
        <v>0</v>
      </c>
      <c r="Z15" s="863">
        <f>COUNTIF(Jadwal!$AG$125:$AG$182,B15)</f>
        <v>0</v>
      </c>
      <c r="AA15" s="863">
        <f>COUNTIF(Jadwal!$AG$184:$AG$241,B15)</f>
        <v>0</v>
      </c>
      <c r="AB15" s="863">
        <f>COUNTIF(Jadwal!$AG$246:$AG$303,B15)</f>
        <v>0</v>
      </c>
      <c r="AC15" s="863">
        <f>COUNTIF(Jadwal!$AG$305:$AG$362,B15)</f>
        <v>0</v>
      </c>
      <c r="AD15" s="863">
        <f>COUNTIF(Jadwal!$AG$364:$AG$421,B15)</f>
        <v>0</v>
      </c>
      <c r="AE15" s="863">
        <f>COUNTIF(Jadwal!$AG$423:$AG$480,B15)</f>
        <v>0</v>
      </c>
      <c r="AF15" s="863"/>
      <c r="AG15" s="863"/>
      <c r="AH15" s="863">
        <f>COUNTIF(Jadwal!$AQ$7:$AQ$64,B15)</f>
        <v>0</v>
      </c>
      <c r="AI15" s="863">
        <f>COUNTIF(Jadwal!$AQ$66:$AQ$123,B15)</f>
        <v>0</v>
      </c>
      <c r="AJ15" s="863">
        <f>COUNTIF(Jadwal!$AQ$125:$AQ$182,B15)</f>
        <v>0</v>
      </c>
      <c r="AK15" s="863">
        <f>COUNTIF(Jadwal!$AQ$184:$AQ$241,B15)</f>
        <v>0</v>
      </c>
      <c r="AL15" s="863">
        <f>COUNTIF(Jadwal!$AQ$246:$AQ$303,B15)</f>
        <v>0</v>
      </c>
      <c r="AM15" s="863">
        <f>COUNTIF(Jadwal!$AQ$305:$AQ$362,B15)</f>
        <v>0</v>
      </c>
      <c r="AN15" s="863">
        <f>COUNTIF(Jadwal!$AQ$364:$AQ$421,B15)</f>
        <v>0</v>
      </c>
      <c r="AO15" s="863">
        <f>COUNTIF(Jadwal!$AQ$423:$AQ$480,B15)</f>
        <v>0</v>
      </c>
      <c r="AP15" s="863"/>
      <c r="AQ15" s="863"/>
      <c r="AR15" s="863">
        <f>COUNTIF(Jadwal!$BA$7:$BA$64,B15)</f>
        <v>0</v>
      </c>
      <c r="AS15" s="863">
        <f>COUNTIF(Jadwal!$BA$66:$BA$123,B15)</f>
        <v>0</v>
      </c>
      <c r="AT15" s="863">
        <f>COUNTIF(Jadwal!$BA$125:$BA$182,B15)</f>
        <v>0</v>
      </c>
      <c r="AU15" s="863">
        <f>COUNTIF(Jadwal!$BA$184:$BA$241,B15)</f>
        <v>0</v>
      </c>
      <c r="AV15" s="863">
        <f>COUNTIF(Jadwal!$BA$246:$BA$303,B15)</f>
        <v>0</v>
      </c>
      <c r="AW15" s="863">
        <f>COUNTIF(Jadwal!$BA$305:$BA$362,B15)</f>
        <v>0</v>
      </c>
      <c r="AX15" s="863">
        <f>COUNTIF(Jadwal!$BA$364:$BA$421,B15)</f>
        <v>0</v>
      </c>
      <c r="AY15" s="863">
        <f>COUNTIF(Jadwal!$BA$423:$BA$480,B15)</f>
        <v>0</v>
      </c>
      <c r="AZ15" s="863"/>
      <c r="BA15" s="864" t="s">
        <v>202</v>
      </c>
    </row>
    <row r="16" ht="12.75" customHeight="1">
      <c r="A16" s="861" t="s">
        <v>712</v>
      </c>
      <c r="B16" s="862" t="s">
        <v>730</v>
      </c>
      <c r="C16" s="863">
        <v>2.0</v>
      </c>
      <c r="D16" s="863">
        <f>COUNTIF(Jadwal!$M$7:$M$64,B16)</f>
        <v>0</v>
      </c>
      <c r="E16" s="863">
        <f>COUNTIF(Jadwal!$M$66:$M$123,B16)</f>
        <v>0</v>
      </c>
      <c r="F16" s="863">
        <f>COUNTIF(Jadwal!$M$125:$M$182,B16)</f>
        <v>0</v>
      </c>
      <c r="G16" s="863">
        <f>COUNTIF(Jadwal!$M$184:$M$241,B16)</f>
        <v>0</v>
      </c>
      <c r="H16" s="863">
        <f>COUNTIF(Jadwal!$M$246:$M$303,B16)</f>
        <v>0</v>
      </c>
      <c r="I16" s="863">
        <f>COUNTIF(Jadwal!$M$305:$M$362,B16)</f>
        <v>0</v>
      </c>
      <c r="J16" s="863">
        <f>COUNTIF(Jadwal!$M$364:$M$421,B16)</f>
        <v>0</v>
      </c>
      <c r="K16" s="863">
        <f>COUNTIF(Jadwal!$M$423:$M$480,B16)</f>
        <v>0</v>
      </c>
      <c r="L16" s="863"/>
      <c r="M16" s="863"/>
      <c r="N16" s="863">
        <f>COUNTIF(Jadwal!$W$7:$W$64,B16)</f>
        <v>0</v>
      </c>
      <c r="O16" s="863">
        <f>COUNTIF(Jadwal!$W$66:$W$123,B16)</f>
        <v>0</v>
      </c>
      <c r="P16" s="863">
        <f>COUNTIF(Jadwal!$W$125:$W$182,B16)</f>
        <v>0</v>
      </c>
      <c r="Q16" s="863">
        <f>COUNTIF(Jadwal!$W$184:$W$241,B16)</f>
        <v>0</v>
      </c>
      <c r="R16" s="863">
        <f>COUNTIF(Jadwal!$W$246:$W$303,B16)</f>
        <v>0</v>
      </c>
      <c r="S16" s="863">
        <f>COUNTIF(Jadwal!$W$305:$W$362,B16)</f>
        <v>0</v>
      </c>
      <c r="T16" s="863">
        <f>COUNTIF(Jadwal!$W$364:$W$421,B16)</f>
        <v>0</v>
      </c>
      <c r="U16" s="863">
        <f>COUNTIF(Jadwal!$W$423:$W$480,B16)</f>
        <v>0</v>
      </c>
      <c r="V16" s="863"/>
      <c r="W16" s="863"/>
      <c r="X16" s="863">
        <f>COUNTIF(Jadwal!$AG$7:$AG$64,B16)</f>
        <v>0</v>
      </c>
      <c r="Y16" s="863">
        <f>COUNTIF(Jadwal!$AG$66:$AG$123,B16)</f>
        <v>0</v>
      </c>
      <c r="Z16" s="863">
        <f>COUNTIF(Jadwal!$AG$125:$AG$182,B16)</f>
        <v>0</v>
      </c>
      <c r="AA16" s="863">
        <f>COUNTIF(Jadwal!$AG$184:$AG$241,B16)</f>
        <v>0</v>
      </c>
      <c r="AB16" s="863">
        <f>COUNTIF(Jadwal!$AG$246:$AG$303,B16)</f>
        <v>0</v>
      </c>
      <c r="AC16" s="863">
        <f>COUNTIF(Jadwal!$AG$305:$AG$362,B16)</f>
        <v>0</v>
      </c>
      <c r="AD16" s="863">
        <f>COUNTIF(Jadwal!$AG$364:$AG$421,B16)</f>
        <v>0</v>
      </c>
      <c r="AE16" s="863">
        <f>COUNTIF(Jadwal!$AG$423:$AG$480,B16)</f>
        <v>0</v>
      </c>
      <c r="AF16" s="863"/>
      <c r="AG16" s="863"/>
      <c r="AH16" s="863">
        <f>COUNTIF(Jadwal!$AQ$7:$AQ$64,B16)</f>
        <v>0</v>
      </c>
      <c r="AI16" s="863">
        <f>COUNTIF(Jadwal!$AQ$66:$AQ$123,B16)</f>
        <v>0</v>
      </c>
      <c r="AJ16" s="863">
        <f>COUNTIF(Jadwal!$AQ$125:$AQ$182,B16)</f>
        <v>0</v>
      </c>
      <c r="AK16" s="863">
        <f>COUNTIF(Jadwal!$AQ$184:$AQ$241,B16)</f>
        <v>0</v>
      </c>
      <c r="AL16" s="863">
        <f>COUNTIF(Jadwal!$AQ$246:$AQ$303,B16)</f>
        <v>0</v>
      </c>
      <c r="AM16" s="863">
        <f>COUNTIF(Jadwal!$AQ$305:$AQ$362,B16)</f>
        <v>0</v>
      </c>
      <c r="AN16" s="863">
        <f>COUNTIF(Jadwal!$AQ$364:$AQ$421,B16)</f>
        <v>0</v>
      </c>
      <c r="AO16" s="863">
        <f>COUNTIF(Jadwal!$AQ$423:$AQ$480,B16)</f>
        <v>0</v>
      </c>
      <c r="AP16" s="863"/>
      <c r="AQ16" s="863"/>
      <c r="AR16" s="863">
        <f>COUNTIF(Jadwal!$BA$7:$BA$64,B16)</f>
        <v>0</v>
      </c>
      <c r="AS16" s="863">
        <f>COUNTIF(Jadwal!$BA$66:$BA$123,B16)</f>
        <v>0</v>
      </c>
      <c r="AT16" s="863">
        <f>COUNTIF(Jadwal!$BA$125:$BA$182,B16)</f>
        <v>0</v>
      </c>
      <c r="AU16" s="863">
        <f>COUNTIF(Jadwal!$BA$184:$BA$241,B16)</f>
        <v>0</v>
      </c>
      <c r="AV16" s="863">
        <f>COUNTIF(Jadwal!$BA$246:$BA$303,B16)</f>
        <v>0</v>
      </c>
      <c r="AW16" s="863">
        <f>COUNTIF(Jadwal!$BA$305:$BA$362,B16)</f>
        <v>0</v>
      </c>
      <c r="AX16" s="863">
        <f>COUNTIF(Jadwal!$BA$364:$BA$421,B16)</f>
        <v>0</v>
      </c>
      <c r="AY16" s="863">
        <f>COUNTIF(Jadwal!$BA$423:$BA$480,B16)</f>
        <v>0</v>
      </c>
      <c r="AZ16" s="863">
        <f>COUNTIF(Jadwal!$BA$423:$BA$480,C16)</f>
        <v>0</v>
      </c>
      <c r="BA16" s="864" t="s">
        <v>209</v>
      </c>
    </row>
    <row r="17" ht="12.75" customHeight="1">
      <c r="A17" s="846" t="s">
        <v>712</v>
      </c>
      <c r="B17" s="843" t="s">
        <v>731</v>
      </c>
      <c r="C17" s="840">
        <v>2.0</v>
      </c>
      <c r="D17" s="840">
        <f>COUNTIF(Jadwal!$M$7:$M$64,B17)</f>
        <v>0</v>
      </c>
      <c r="E17" s="840">
        <f>COUNTIF(Jadwal!$M$66:$M$123,B17)</f>
        <v>0</v>
      </c>
      <c r="F17" s="840">
        <f>COUNTIF(Jadwal!$M$125:$M$182,B17)</f>
        <v>0</v>
      </c>
      <c r="G17" s="840">
        <f>COUNTIF(Jadwal!$M$184:$M$241,B17)</f>
        <v>0</v>
      </c>
      <c r="H17" s="840">
        <f>COUNTIF(Jadwal!$M$246:$M$303,B17)</f>
        <v>0</v>
      </c>
      <c r="I17" s="840">
        <f>COUNTIF(Jadwal!$M$305:$M$362,B17)</f>
        <v>0</v>
      </c>
      <c r="J17" s="840">
        <f>COUNTIF(Jadwal!$M$364:$M$421,B17)</f>
        <v>0</v>
      </c>
      <c r="K17" s="840">
        <f>COUNTIF(Jadwal!$M$423:$M$480,B17)</f>
        <v>0</v>
      </c>
      <c r="L17" s="840"/>
      <c r="M17" s="840"/>
      <c r="N17" s="840">
        <f>COUNTIF(Jadwal!$W$7:$W$64,B17)</f>
        <v>0</v>
      </c>
      <c r="O17" s="840">
        <f>COUNTIF(Jadwal!$W$66:$W$123,B17)</f>
        <v>0</v>
      </c>
      <c r="P17" s="840">
        <f>COUNTIF(Jadwal!$W$125:$W$182,B17)</f>
        <v>0</v>
      </c>
      <c r="Q17" s="840">
        <f>COUNTIF(Jadwal!$W$184:$W$241,B17)</f>
        <v>0</v>
      </c>
      <c r="R17" s="840">
        <f>COUNTIF(Jadwal!$W$246:$W$303,B17)</f>
        <v>0</v>
      </c>
      <c r="S17" s="840">
        <f>COUNTIF(Jadwal!$W$305:$W$362,B17)</f>
        <v>0</v>
      </c>
      <c r="T17" s="840">
        <f>COUNTIF(Jadwal!$W$364:$W$421,B17)</f>
        <v>0</v>
      </c>
      <c r="U17" s="840">
        <f>COUNTIF(Jadwal!$W$423:$W$480,B17)</f>
        <v>0</v>
      </c>
      <c r="V17" s="840"/>
      <c r="W17" s="840"/>
      <c r="X17" s="840">
        <f>COUNTIF(Jadwal!$AG$7:$AG$64,B17)</f>
        <v>0</v>
      </c>
      <c r="Y17" s="840">
        <f>COUNTIF(Jadwal!$AG$66:$AG$123,B17)</f>
        <v>0</v>
      </c>
      <c r="Z17" s="840">
        <f>COUNTIF(Jadwal!$AG$125:$AG$182,B17)</f>
        <v>0</v>
      </c>
      <c r="AA17" s="840">
        <f>COUNTIF(Jadwal!$AG$184:$AG$241,B17)</f>
        <v>0</v>
      </c>
      <c r="AB17" s="840">
        <f>COUNTIF(Jadwal!$AG$246:$AG$303,B17)</f>
        <v>0</v>
      </c>
      <c r="AC17" s="840">
        <f>COUNTIF(Jadwal!$AG$305:$AG$362,B17)</f>
        <v>0</v>
      </c>
      <c r="AD17" s="840">
        <f>COUNTIF(Jadwal!$AG$364:$AG$421,B17)</f>
        <v>0</v>
      </c>
      <c r="AE17" s="840">
        <f>COUNTIF(Jadwal!$AG$423:$AG$480,B17)</f>
        <v>0</v>
      </c>
      <c r="AF17" s="840"/>
      <c r="AG17" s="840"/>
      <c r="AH17" s="840">
        <f>COUNTIF(Jadwal!$AQ$7:$AQ$64,B17)</f>
        <v>0</v>
      </c>
      <c r="AI17" s="840">
        <f>COUNTIF(Jadwal!$AQ$66:$AQ$123,B17)</f>
        <v>0</v>
      </c>
      <c r="AJ17" s="840">
        <f>COUNTIF(Jadwal!$AQ$125:$AQ$182,B17)</f>
        <v>0</v>
      </c>
      <c r="AK17" s="840">
        <f>COUNTIF(Jadwal!$AQ$184:$AQ$241,B17)</f>
        <v>0</v>
      </c>
      <c r="AL17" s="840">
        <f>COUNTIF(Jadwal!$AQ$246:$AQ$303,B17)</f>
        <v>0</v>
      </c>
      <c r="AM17" s="840">
        <f>COUNTIF(Jadwal!$AQ$305:$AQ$362,B17)</f>
        <v>0</v>
      </c>
      <c r="AN17" s="840">
        <f>COUNTIF(Jadwal!$AQ$364:$AQ$421,B17)</f>
        <v>0</v>
      </c>
      <c r="AO17" s="840">
        <f>COUNTIF(Jadwal!$AQ$423:$AQ$480,B17)</f>
        <v>0</v>
      </c>
      <c r="AP17" s="840"/>
      <c r="AQ17" s="840"/>
      <c r="AR17" s="840">
        <f>COUNTIF(Jadwal!$BA$7:$BA$64,B17)</f>
        <v>0</v>
      </c>
      <c r="AS17" s="840">
        <f>COUNTIF(Jadwal!$BA$66:$BA$123,B17)</f>
        <v>0</v>
      </c>
      <c r="AT17" s="840">
        <f>COUNTIF(Jadwal!$BA$125:$BA$182,B17)</f>
        <v>0</v>
      </c>
      <c r="AU17" s="840">
        <f>COUNTIF(Jadwal!$BA$184:$BA$241,B17)</f>
        <v>0</v>
      </c>
      <c r="AV17" s="840">
        <f>COUNTIF(Jadwal!$BA$246:$BA$303,B17)</f>
        <v>0</v>
      </c>
      <c r="AW17" s="840">
        <f>COUNTIF(Jadwal!$BA$305:$BA$362,B17)</f>
        <v>0</v>
      </c>
      <c r="AX17" s="840">
        <f>COUNTIF(Jadwal!$BA$364:$BA$421,B17)</f>
        <v>0</v>
      </c>
      <c r="AY17" s="840">
        <f>COUNTIF(Jadwal!$BA$423:$BA$480,B17)</f>
        <v>0</v>
      </c>
      <c r="AZ17" s="840">
        <f>COUNTIF(Jadwal!$BA$423:$BA$480,C17)</f>
        <v>0</v>
      </c>
      <c r="BA17" s="847"/>
    </row>
    <row r="18" ht="12.75" customHeight="1">
      <c r="A18" s="846" t="s">
        <v>712</v>
      </c>
      <c r="B18" s="843" t="s">
        <v>732</v>
      </c>
      <c r="C18" s="840">
        <v>2.0</v>
      </c>
      <c r="D18" s="840">
        <f>COUNTIF(Jadwal!$M$7:$M$64,B18)</f>
        <v>0</v>
      </c>
      <c r="E18" s="840">
        <f>COUNTIF(Jadwal!$M$66:$M$123,B18)</f>
        <v>0</v>
      </c>
      <c r="F18" s="840">
        <f>COUNTIF(Jadwal!$M$125:$M$182,B18)</f>
        <v>0</v>
      </c>
      <c r="G18" s="840">
        <f>COUNTIF(Jadwal!$M$184:$M$241,B18)</f>
        <v>0</v>
      </c>
      <c r="H18" s="840">
        <f>COUNTIF(Jadwal!$M$246:$M$303,B18)</f>
        <v>0</v>
      </c>
      <c r="I18" s="840">
        <f>COUNTIF(Jadwal!$M$305:$M$362,B18)</f>
        <v>0</v>
      </c>
      <c r="J18" s="840">
        <f>COUNTIF(Jadwal!$M$364:$M$421,B18)</f>
        <v>0</v>
      </c>
      <c r="K18" s="840">
        <f>COUNTIF(Jadwal!$M$423:$M$480,B18)</f>
        <v>0</v>
      </c>
      <c r="L18" s="840"/>
      <c r="M18" s="840"/>
      <c r="N18" s="840">
        <f>COUNTIF(Jadwal!$W$7:$W$64,B18)</f>
        <v>0</v>
      </c>
      <c r="O18" s="840">
        <f>COUNTIF(Jadwal!$W$66:$W$123,B18)</f>
        <v>0</v>
      </c>
      <c r="P18" s="840">
        <f>COUNTIF(Jadwal!$W$125:$W$182,B18)</f>
        <v>0</v>
      </c>
      <c r="Q18" s="840">
        <f>COUNTIF(Jadwal!$W$184:$W$241,B18)</f>
        <v>0</v>
      </c>
      <c r="R18" s="840">
        <f>COUNTIF(Jadwal!$W$246:$W$303,B18)</f>
        <v>0</v>
      </c>
      <c r="S18" s="840">
        <f>COUNTIF(Jadwal!$W$305:$W$362,B18)</f>
        <v>0</v>
      </c>
      <c r="T18" s="840">
        <f>COUNTIF(Jadwal!$W$364:$W$421,B18)</f>
        <v>0</v>
      </c>
      <c r="U18" s="840">
        <f>COUNTIF(Jadwal!$W$423:$W$480,B18)</f>
        <v>0</v>
      </c>
      <c r="V18" s="840"/>
      <c r="W18" s="840"/>
      <c r="X18" s="840">
        <f>COUNTIF(Jadwal!$AG$7:$AG$64,B18)</f>
        <v>0</v>
      </c>
      <c r="Y18" s="840">
        <f>COUNTIF(Jadwal!$AG$66:$AG$123,B18)</f>
        <v>0</v>
      </c>
      <c r="Z18" s="840">
        <f>COUNTIF(Jadwal!$AG$125:$AG$182,B18)</f>
        <v>0</v>
      </c>
      <c r="AA18" s="840">
        <f>COUNTIF(Jadwal!$AG$184:$AG$241,B18)</f>
        <v>0</v>
      </c>
      <c r="AB18" s="840">
        <f>COUNTIF(Jadwal!$AG$246:$AG$303,B18)</f>
        <v>0</v>
      </c>
      <c r="AC18" s="840">
        <f>COUNTIF(Jadwal!$AG$305:$AG$362,B18)</f>
        <v>0</v>
      </c>
      <c r="AD18" s="840">
        <f>COUNTIF(Jadwal!$AG$364:$AG$421,B18)</f>
        <v>0</v>
      </c>
      <c r="AE18" s="840">
        <f>COUNTIF(Jadwal!$AG$246:$AG$303,B18)</f>
        <v>0</v>
      </c>
      <c r="AF18" s="840"/>
      <c r="AG18" s="840"/>
      <c r="AH18" s="840">
        <f>COUNTIF(Jadwal!$AQ$7:$AQ$64,B18)</f>
        <v>0</v>
      </c>
      <c r="AI18" s="840">
        <f>COUNTIF(Jadwal!$AQ$66:$AQ$123,B18)</f>
        <v>0</v>
      </c>
      <c r="AJ18" s="840">
        <f>COUNTIF(Jadwal!$AQ$125:$AQ$182,B18)</f>
        <v>0</v>
      </c>
      <c r="AK18" s="840">
        <f>COUNTIF(Jadwal!$AQ$184:$AQ$241,B18)</f>
        <v>0</v>
      </c>
      <c r="AL18" s="840">
        <f>COUNTIF(Jadwal!$AQ$246:$AQ$303,B18)</f>
        <v>0</v>
      </c>
      <c r="AM18" s="840">
        <f>COUNTIF(Jadwal!$AQ$305:$AQ$362,B18)</f>
        <v>0</v>
      </c>
      <c r="AN18" s="840">
        <f>COUNTIF(Jadwal!$AQ$364:$AQ$421,B18)</f>
        <v>0</v>
      </c>
      <c r="AO18" s="840">
        <f>COUNTIF(Jadwal!$AQ$423:$AQ$480,B18)</f>
        <v>0</v>
      </c>
      <c r="AP18" s="840"/>
      <c r="AQ18" s="840"/>
      <c r="AR18" s="840">
        <f>COUNTIF(Jadwal!$BA$7:$BA$64,B18)</f>
        <v>0</v>
      </c>
      <c r="AS18" s="840">
        <f>COUNTIF(Jadwal!$BA$66:$BA$123,B18)</f>
        <v>0</v>
      </c>
      <c r="AT18" s="840">
        <f>COUNTIF(Jadwal!$BA$125:$BA$182,B18)</f>
        <v>0</v>
      </c>
      <c r="AU18" s="840">
        <f>COUNTIF(Jadwal!$BA$184:$BA$241,B18)</f>
        <v>0</v>
      </c>
      <c r="AV18" s="840">
        <f>COUNTIF(Jadwal!$BA$246:$BA$303,B18)</f>
        <v>0</v>
      </c>
      <c r="AW18" s="840">
        <f>COUNTIF(Jadwal!$BA$305:$BA$362,B18)</f>
        <v>0</v>
      </c>
      <c r="AX18" s="840">
        <f>COUNTIF(Jadwal!$BA$364:$BA$421,B18)</f>
        <v>0</v>
      </c>
      <c r="AY18" s="840">
        <f>COUNTIF(Jadwal!$BA$423:$BA$480,B18)</f>
        <v>0</v>
      </c>
      <c r="AZ18" s="840">
        <f>COUNTIF(Jadwal!$BA$423:$BA$480,C18)</f>
        <v>0</v>
      </c>
      <c r="BA18" s="847"/>
    </row>
    <row r="19" ht="12.75" customHeight="1">
      <c r="A19" s="846" t="s">
        <v>712</v>
      </c>
      <c r="B19" s="843" t="s">
        <v>733</v>
      </c>
      <c r="C19" s="840">
        <v>2.0</v>
      </c>
      <c r="D19" s="840">
        <f>COUNTIF(Jadwal!$M$7:$M$64,B19)</f>
        <v>0</v>
      </c>
      <c r="E19" s="840">
        <f>COUNTIF(Jadwal!$M$66:$M$123,B19)</f>
        <v>0</v>
      </c>
      <c r="F19" s="840">
        <f>COUNTIF(Jadwal!$M$125:$M$182,B19)</f>
        <v>0</v>
      </c>
      <c r="G19" s="840">
        <f>COUNTIF(Jadwal!$M$184:$M$241,B19)</f>
        <v>0</v>
      </c>
      <c r="H19" s="840">
        <f>COUNTIF(Jadwal!$M$246:$M$303,B19)</f>
        <v>0</v>
      </c>
      <c r="I19" s="840">
        <f>COUNTIF(Jadwal!$M$305:$M$362,B19)</f>
        <v>0</v>
      </c>
      <c r="J19" s="840">
        <f>COUNTIF(Jadwal!$M$364:$M$421,B19)</f>
        <v>0</v>
      </c>
      <c r="K19" s="840">
        <f>COUNTIF(Jadwal!$M$423:$M$480,B19)</f>
        <v>0</v>
      </c>
      <c r="L19" s="840"/>
      <c r="M19" s="840"/>
      <c r="N19" s="840">
        <f>COUNTIF(Jadwal!$W$7:$W$64,B19)</f>
        <v>0</v>
      </c>
      <c r="O19" s="840">
        <f>COUNTIF(Jadwal!$W$66:$W$123,B19)</f>
        <v>0</v>
      </c>
      <c r="P19" s="840">
        <f>COUNTIF(Jadwal!$W$125:$W$182,B19)</f>
        <v>0</v>
      </c>
      <c r="Q19" s="840">
        <f>COUNTIF(Jadwal!$W$184:$W$241,B19)</f>
        <v>0</v>
      </c>
      <c r="R19" s="840">
        <f>COUNTIF(Jadwal!$W$246:$W$303,B19)</f>
        <v>0</v>
      </c>
      <c r="S19" s="840">
        <f>COUNTIF(Jadwal!$W$305:$W$362,B19)</f>
        <v>0</v>
      </c>
      <c r="T19" s="840">
        <f>COUNTIF(Jadwal!$W$364:$W$421,B19)</f>
        <v>0</v>
      </c>
      <c r="U19" s="840">
        <f>COUNTIF(Jadwal!$W$423:$W$480,B19)</f>
        <v>0</v>
      </c>
      <c r="V19" s="840"/>
      <c r="W19" s="840"/>
      <c r="X19" s="840">
        <f>COUNTIF(Jadwal!$AG$7:$AG$64,B19)</f>
        <v>0</v>
      </c>
      <c r="Y19" s="840">
        <f>COUNTIF(Jadwal!$AG$66:$AG$123,B19)</f>
        <v>0</v>
      </c>
      <c r="Z19" s="840">
        <f>COUNTIF(Jadwal!$AG$125:$AG$182,B19)</f>
        <v>0</v>
      </c>
      <c r="AA19" s="840">
        <f>COUNTIF(Jadwal!$AG$184:$AG$241,B19)</f>
        <v>0</v>
      </c>
      <c r="AB19" s="840">
        <f>COUNTIF(Jadwal!$AG$246:$AG$303,B19)</f>
        <v>0</v>
      </c>
      <c r="AC19" s="840">
        <f>COUNTIF(Jadwal!$AG$305:$AG$362,B19)</f>
        <v>0</v>
      </c>
      <c r="AD19" s="840">
        <f>COUNTIF(Jadwal!$AG$364:$AG$421,B19)</f>
        <v>0</v>
      </c>
      <c r="AE19" s="840">
        <f>COUNTIF(Jadwal!$AG$423:$AG$480,B19)</f>
        <v>0</v>
      </c>
      <c r="AF19" s="840"/>
      <c r="AG19" s="840"/>
      <c r="AH19" s="840">
        <f>COUNTIF(Jadwal!$AQ$7:$AQ$64,B19)</f>
        <v>0</v>
      </c>
      <c r="AI19" s="840">
        <f>COUNTIF(Jadwal!$AQ$66:$AQ$123,B19)</f>
        <v>0</v>
      </c>
      <c r="AJ19" s="840">
        <f>COUNTIF(Jadwal!$AQ$125:$AQ$182,B19)</f>
        <v>0</v>
      </c>
      <c r="AK19" s="840">
        <f>COUNTIF(Jadwal!$AQ$184:$AQ$241,B19)</f>
        <v>0</v>
      </c>
      <c r="AL19" s="840">
        <f>COUNTIF(Jadwal!$AQ$246:$AQ$303,B19)</f>
        <v>0</v>
      </c>
      <c r="AM19" s="840">
        <f>COUNTIF(Jadwal!$AQ$305:$AQ$362,B19)</f>
        <v>0</v>
      </c>
      <c r="AN19" s="840">
        <f>COUNTIF(Jadwal!$AQ$364:$AQ$421,B19)</f>
        <v>0</v>
      </c>
      <c r="AO19" s="840">
        <f>COUNTIF(Jadwal!$AQ$423:$AQ$480,B19)</f>
        <v>0</v>
      </c>
      <c r="AP19" s="840"/>
      <c r="AQ19" s="840"/>
      <c r="AR19" s="840">
        <f>COUNTIF(Jadwal!$BA$7:$BA$64,B19)</f>
        <v>0</v>
      </c>
      <c r="AS19" s="840">
        <f>COUNTIF(Jadwal!$BA$66:$BA$123,B19)</f>
        <v>0</v>
      </c>
      <c r="AT19" s="840">
        <f>COUNTIF(Jadwal!$BA$125:$BA$182,B19)</f>
        <v>0</v>
      </c>
      <c r="AU19" s="840">
        <f>COUNTIF(Jadwal!$BA$184:$BA$241,B19)</f>
        <v>0</v>
      </c>
      <c r="AV19" s="840">
        <f>COUNTIF(Jadwal!$BA$246:$BA$303,B19)</f>
        <v>0</v>
      </c>
      <c r="AW19" s="840">
        <f>COUNTIF(Jadwal!$BA$305:$BA$362,B19)</f>
        <v>0</v>
      </c>
      <c r="AX19" s="840">
        <f>COUNTIF(Jadwal!$BA$364:$BA$421,B19)</f>
        <v>0</v>
      </c>
      <c r="AY19" s="840">
        <f>COUNTIF(Jadwal!$BA$423:$BA$480,B19)</f>
        <v>0</v>
      </c>
      <c r="AZ19" s="840">
        <f>COUNTIF(Jadwal!$BA$423:$BA$480,C19)</f>
        <v>0</v>
      </c>
      <c r="BA19" s="847"/>
    </row>
    <row r="20" ht="13.5" customHeight="1">
      <c r="A20" s="846" t="s">
        <v>712</v>
      </c>
      <c r="B20" s="843" t="s">
        <v>734</v>
      </c>
      <c r="C20" s="840">
        <v>2.0</v>
      </c>
      <c r="D20" s="840">
        <f>COUNTIF(Jadwal!$M$7:$M$64,B20)</f>
        <v>0</v>
      </c>
      <c r="E20" s="840">
        <f>COUNTIF(Jadwal!$M$66:$M$123,B20)</f>
        <v>0</v>
      </c>
      <c r="F20" s="840">
        <f>COUNTIF(Jadwal!$M$125:$M$182,B20)</f>
        <v>0</v>
      </c>
      <c r="G20" s="840">
        <f>COUNTIF(Jadwal!$M$184:$M$241,B20)</f>
        <v>0</v>
      </c>
      <c r="H20" s="840">
        <f>COUNTIF(Jadwal!$M$246:$M$303,B20)</f>
        <v>0</v>
      </c>
      <c r="I20" s="840">
        <f>COUNTIF(Jadwal!$M$305:$M$362,B20)</f>
        <v>0</v>
      </c>
      <c r="J20" s="840">
        <f>COUNTIF(Jadwal!$M$364:$M$421,B20)</f>
        <v>0</v>
      </c>
      <c r="K20" s="840">
        <f>COUNTIF(Jadwal!$M$423:$M$480,B20)</f>
        <v>0</v>
      </c>
      <c r="L20" s="840"/>
      <c r="M20" s="840"/>
      <c r="N20" s="840">
        <f>COUNTIF(Jadwal!$W$7:$W$64,B20)</f>
        <v>0</v>
      </c>
      <c r="O20" s="840">
        <f>COUNTIF(Jadwal!$W$66:$W$123,B20)</f>
        <v>0</v>
      </c>
      <c r="P20" s="840">
        <f>COUNTIF(Jadwal!$W$125:$W$182,B20)</f>
        <v>0</v>
      </c>
      <c r="Q20" s="840">
        <f>COUNTIF(Jadwal!$W$184:$W$241,B20)</f>
        <v>0</v>
      </c>
      <c r="R20" s="840">
        <f>COUNTIF(Jadwal!$W$246:$W$303,B20)</f>
        <v>0</v>
      </c>
      <c r="S20" s="840">
        <f>COUNTIF(Jadwal!$W$305:$W$362,B20)</f>
        <v>0</v>
      </c>
      <c r="T20" s="840">
        <f>COUNTIF(Jadwal!$W$364:$W$421,B20)</f>
        <v>0</v>
      </c>
      <c r="U20" s="840">
        <f>COUNTIF(Jadwal!$W$423:$W$480,B20)</f>
        <v>0</v>
      </c>
      <c r="V20" s="840"/>
      <c r="W20" s="840"/>
      <c r="X20" s="840">
        <f>COUNTIF(Jadwal!$AG$7:$AG$64,B20)</f>
        <v>0</v>
      </c>
      <c r="Y20" s="840">
        <f>COUNTIF(Jadwal!$AG$66:$AG$123,B20)</f>
        <v>0</v>
      </c>
      <c r="Z20" s="840">
        <f>COUNTIF(Jadwal!$AG$125:$AG$182,B20)</f>
        <v>0</v>
      </c>
      <c r="AA20" s="840">
        <f>COUNTIF(Jadwal!$AG$184:$AG$241,B20)</f>
        <v>0</v>
      </c>
      <c r="AB20" s="840">
        <f>COUNTIF(Jadwal!$AG$246:$AG$303,B20)</f>
        <v>0</v>
      </c>
      <c r="AC20" s="840">
        <f>COUNTIF(Jadwal!$AG$305:$AG$362,B20)</f>
        <v>0</v>
      </c>
      <c r="AD20" s="840">
        <f>COUNTIF(Jadwal!$AG$364:$AG$421,B20)</f>
        <v>0</v>
      </c>
      <c r="AE20" s="840">
        <f>COUNTIF(Jadwal!$AG$423:$AG$480,B20)</f>
        <v>0</v>
      </c>
      <c r="AF20" s="840"/>
      <c r="AG20" s="840"/>
      <c r="AH20" s="840">
        <f>COUNTIF(Jadwal!$AQ$7:$AQ$64,B20)</f>
        <v>0</v>
      </c>
      <c r="AI20" s="840">
        <f>COUNTIF(Jadwal!$AQ$66:$AQ$123,B20)</f>
        <v>0</v>
      </c>
      <c r="AJ20" s="840">
        <f>COUNTIF(Jadwal!$AQ$125:$AQ$182,B20)</f>
        <v>0</v>
      </c>
      <c r="AK20" s="840">
        <f>COUNTIF(Jadwal!$AQ$184:$AQ$241,B20)</f>
        <v>0</v>
      </c>
      <c r="AL20" s="840">
        <f>COUNTIF(Jadwal!$AQ$246:$AQ$303,B20)</f>
        <v>0</v>
      </c>
      <c r="AM20" s="840">
        <f>COUNTIF(Jadwal!$AQ$305:$AQ$362,B20)</f>
        <v>0</v>
      </c>
      <c r="AN20" s="840">
        <f>COUNTIF(Jadwal!$AQ$364:$AQ$421,B20)</f>
        <v>0</v>
      </c>
      <c r="AO20" s="840">
        <f>COUNTIF(Jadwal!$AQ$423:$AQ$480,B20)</f>
        <v>0</v>
      </c>
      <c r="AP20" s="840"/>
      <c r="AQ20" s="840"/>
      <c r="AR20" s="840">
        <f>COUNTIF(Jadwal!$BA$7:$BA$64,B20)</f>
        <v>0</v>
      </c>
      <c r="AS20" s="840">
        <f>COUNTIF(Jadwal!$BA$66:$BA$123,B20)</f>
        <v>0</v>
      </c>
      <c r="AT20" s="840">
        <f>COUNTIF(Jadwal!$BA$125:$BA$182,B20)</f>
        <v>0</v>
      </c>
      <c r="AU20" s="840">
        <f>COUNTIF(Jadwal!$BA$184:$BA$241,B20)</f>
        <v>0</v>
      </c>
      <c r="AV20" s="840">
        <f>COUNTIF(Jadwal!$BA$246:$BA$303,B20)</f>
        <v>0</v>
      </c>
      <c r="AW20" s="840">
        <f>COUNTIF(Jadwal!$BA$305:$BA$362,B20)</f>
        <v>0</v>
      </c>
      <c r="AX20" s="840">
        <f>COUNTIF(Jadwal!$BA$364:$BA$421,B20)</f>
        <v>0</v>
      </c>
      <c r="AY20" s="840">
        <f>COUNTIF(Jadwal!$BA$423:$BA$480,B20)</f>
        <v>0</v>
      </c>
      <c r="AZ20" s="840">
        <f>COUNTIF(Jadwal!$BA$423:$BA$480,C20)</f>
        <v>0</v>
      </c>
      <c r="BA20" s="847"/>
    </row>
    <row r="21" ht="12.75" customHeight="1">
      <c r="A21" s="846" t="s">
        <v>712</v>
      </c>
      <c r="B21" s="843" t="s">
        <v>735</v>
      </c>
      <c r="C21" s="840">
        <v>2.0</v>
      </c>
      <c r="D21" s="840">
        <f>COUNTIF(Jadwal!$M$7:$M$64,B21)</f>
        <v>0</v>
      </c>
      <c r="E21" s="840">
        <f>COUNTIF(Jadwal!$M$66:$M$123,B21)</f>
        <v>0</v>
      </c>
      <c r="F21" s="840">
        <f>COUNTIF(Jadwal!$M$125:$M$182,B21)</f>
        <v>0</v>
      </c>
      <c r="G21" s="840">
        <f>COUNTIF(Jadwal!$M$184:$M$241,B21)</f>
        <v>0</v>
      </c>
      <c r="H21" s="840">
        <f>COUNTIF(Jadwal!$M$246:$M$303,B21)</f>
        <v>0</v>
      </c>
      <c r="I21" s="840">
        <f>COUNTIF(Jadwal!$M$305:$M$362,B21)</f>
        <v>0</v>
      </c>
      <c r="J21" s="840">
        <f>COUNTIF(Jadwal!$M$364:$M$421,B21)</f>
        <v>0</v>
      </c>
      <c r="K21" s="840">
        <f>COUNTIF(Jadwal!$M$423:$M$480,B21)</f>
        <v>0</v>
      </c>
      <c r="L21" s="840"/>
      <c r="M21" s="840"/>
      <c r="N21" s="840">
        <f>COUNTIF(Jadwal!$W$7:$W$64,B21)</f>
        <v>0</v>
      </c>
      <c r="O21" s="840">
        <f>COUNTIF(Jadwal!$W$66:$W$123,B21)</f>
        <v>0</v>
      </c>
      <c r="P21" s="840">
        <f>COUNTIF(Jadwal!$W$125:$W$182,B21)</f>
        <v>0</v>
      </c>
      <c r="Q21" s="840">
        <f>COUNTIF(Jadwal!$W$184:$W$241,B21)</f>
        <v>0</v>
      </c>
      <c r="R21" s="840">
        <f>COUNTIF(Jadwal!$W$246:$W$303,B21)</f>
        <v>0</v>
      </c>
      <c r="S21" s="840">
        <f>COUNTIF(Jadwal!$W$305:$W$362,B21)</f>
        <v>0</v>
      </c>
      <c r="T21" s="840">
        <f>COUNTIF(Jadwal!$W$364:$W$421,B21)</f>
        <v>0</v>
      </c>
      <c r="U21" s="840">
        <f>COUNTIF(Jadwal!$W$423:$W$480,B21)</f>
        <v>0</v>
      </c>
      <c r="V21" s="840"/>
      <c r="W21" s="840"/>
      <c r="X21" s="840">
        <f>COUNTIF(Jadwal!$AG$7:$AG$64,B21)</f>
        <v>0</v>
      </c>
      <c r="Y21" s="840">
        <f>COUNTIF(Jadwal!$AG$66:$AG$123,B21)</f>
        <v>0</v>
      </c>
      <c r="Z21" s="840">
        <f>COUNTIF(Jadwal!$AG$125:$AG$182,B21)</f>
        <v>0</v>
      </c>
      <c r="AA21" s="840">
        <f>COUNTIF(Jadwal!$AG$184:$AG$241,B21)</f>
        <v>0</v>
      </c>
      <c r="AB21" s="840">
        <f>COUNTIF(Jadwal!$AG$246:$AG$303,B21)</f>
        <v>0</v>
      </c>
      <c r="AC21" s="840">
        <f>COUNTIF(Jadwal!$AG$305:$AG$362,B21)</f>
        <v>0</v>
      </c>
      <c r="AD21" s="840">
        <f>COUNTIF(Jadwal!$AG$364:$AG$421,B21)</f>
        <v>0</v>
      </c>
      <c r="AE21" s="840">
        <f>COUNTIF(Jadwal!$AG$423:$AG$480,B21)</f>
        <v>0</v>
      </c>
      <c r="AF21" s="840"/>
      <c r="AG21" s="840"/>
      <c r="AH21" s="840">
        <f>COUNTIF(Jadwal!$AQ$7:$AQ$64,B21)</f>
        <v>0</v>
      </c>
      <c r="AI21" s="840">
        <f>COUNTIF(Jadwal!$AQ$66:$AQ$123,B21)</f>
        <v>0</v>
      </c>
      <c r="AJ21" s="840">
        <f>COUNTIF(Jadwal!$AQ$125:$AQ$182,B21)</f>
        <v>0</v>
      </c>
      <c r="AK21" s="840">
        <f>COUNTIF(Jadwal!$AQ$184:$AQ$241,B21)</f>
        <v>0</v>
      </c>
      <c r="AL21" s="840">
        <f>COUNTIF(Jadwal!$AQ$246:$AQ$303,B21)</f>
        <v>0</v>
      </c>
      <c r="AM21" s="840">
        <f>COUNTIF(Jadwal!$AQ$305:$AQ$362,B21)</f>
        <v>0</v>
      </c>
      <c r="AN21" s="840">
        <f>COUNTIF(Jadwal!$AQ$364:$AQ$421,B21)</f>
        <v>0</v>
      </c>
      <c r="AO21" s="840">
        <f>COUNTIF(Jadwal!$AQ$423:$AQ$480,B21)</f>
        <v>0</v>
      </c>
      <c r="AP21" s="840"/>
      <c r="AQ21" s="840"/>
      <c r="AR21" s="840">
        <f>COUNTIF(Jadwal!$BA$7:$BA$64,B21)</f>
        <v>0</v>
      </c>
      <c r="AS21" s="840">
        <f>COUNTIF(Jadwal!$BA$66:$BA$123,B21)</f>
        <v>0</v>
      </c>
      <c r="AT21" s="840">
        <f>COUNTIF(Jadwal!$BA$125:$BA$182,B21)</f>
        <v>0</v>
      </c>
      <c r="AU21" s="840">
        <f>COUNTIF(Jadwal!$BA$184:$BA$241,B21)</f>
        <v>0</v>
      </c>
      <c r="AV21" s="840">
        <f>COUNTIF(Jadwal!$BA$246:$BA$303,B21)</f>
        <v>0</v>
      </c>
      <c r="AW21" s="840">
        <f>COUNTIF(Jadwal!$BA$305:$BA$362,B21)</f>
        <v>0</v>
      </c>
      <c r="AX21" s="840">
        <f>COUNTIF(Jadwal!$BA$364:$BA$421,B21)</f>
        <v>0</v>
      </c>
      <c r="AY21" s="840">
        <f>COUNTIF(Jadwal!$BA$423:$BA$480,B21)</f>
        <v>0</v>
      </c>
      <c r="AZ21" s="840">
        <f>COUNTIF(Jadwal!$BA$423:$BA$480,C21)</f>
        <v>0</v>
      </c>
      <c r="BA21" s="847"/>
    </row>
    <row r="22" ht="12.75" customHeight="1">
      <c r="A22" s="865" t="s">
        <v>736</v>
      </c>
      <c r="B22" s="866" t="s">
        <v>737</v>
      </c>
      <c r="C22" s="867">
        <v>2.0</v>
      </c>
      <c r="D22" s="867">
        <f>COUNTIF(Jadwal!$M$7:$M$64,B22)</f>
        <v>0</v>
      </c>
      <c r="E22" s="867">
        <f>COUNTIF(Jadwal!$M$66:$M$123,B22)</f>
        <v>0</v>
      </c>
      <c r="F22" s="867">
        <f>COUNTIF(Jadwal!$M$125:$M$182,B22)</f>
        <v>0</v>
      </c>
      <c r="G22" s="867">
        <f>COUNTIF(Jadwal!$M$184:$M$241,B22)</f>
        <v>0</v>
      </c>
      <c r="H22" s="867">
        <f>COUNTIF(Jadwal!$M$246:$M$303,B22)</f>
        <v>0</v>
      </c>
      <c r="I22" s="867">
        <f>COUNTIF(Jadwal!$M$246:$M$303,C22)</f>
        <v>0</v>
      </c>
      <c r="J22" s="867">
        <f>COUNTIF(Jadwal!$M$364:$M$421,B22)</f>
        <v>0</v>
      </c>
      <c r="K22" s="867">
        <f>COUNTIF(Jadwal!$M$423:$M$480,B22)</f>
        <v>0</v>
      </c>
      <c r="L22" s="867"/>
      <c r="M22" s="867"/>
      <c r="N22" s="867">
        <f>COUNTIF(Jadwal!$W$7:$W$64,B22)</f>
        <v>0</v>
      </c>
      <c r="O22" s="867">
        <f>COUNTIF(Jadwal!$W$66:$W$123,B22)</f>
        <v>0</v>
      </c>
      <c r="P22" s="867">
        <f>COUNTIF(Jadwal!$W$125:$W$182,B22)</f>
        <v>0</v>
      </c>
      <c r="Q22" s="867">
        <f>COUNTIF(Jadwal!$W$184:$W$241,B22)</f>
        <v>0</v>
      </c>
      <c r="R22" s="867">
        <f>COUNTIF(Jadwal!$W$246:$W$303,B22)</f>
        <v>0</v>
      </c>
      <c r="S22" s="867">
        <f>COUNTIF(Jadwal!$W$305:$W$362,B22)</f>
        <v>0</v>
      </c>
      <c r="T22" s="867">
        <f>COUNTIF(Jadwal!$W$364:$W$421,B22)</f>
        <v>0</v>
      </c>
      <c r="U22" s="867">
        <f>COUNTIF(Jadwal!$W$423:$W$480,B22)</f>
        <v>0</v>
      </c>
      <c r="V22" s="867"/>
      <c r="W22" s="867"/>
      <c r="X22" s="867">
        <f>COUNTIF(Jadwal!$AG$7:$AG$64,B22)</f>
        <v>0</v>
      </c>
      <c r="Y22" s="867">
        <f>COUNTIF(Jadwal!$AG$66:$AG$123,B22)</f>
        <v>0</v>
      </c>
      <c r="Z22" s="867">
        <f>COUNTIF(Jadwal!$AG$125:$AG$182,B22)</f>
        <v>0</v>
      </c>
      <c r="AA22" s="867">
        <f>COUNTIF(Jadwal!$AG$184:$AG$241,B22)</f>
        <v>0</v>
      </c>
      <c r="AB22" s="867">
        <f>COUNTIF(Jadwal!$AG$246:$AG$303,B22)</f>
        <v>0</v>
      </c>
      <c r="AC22" s="867">
        <f>COUNTIF(Jadwal!$AG$305:$AG$362,B22)</f>
        <v>0</v>
      </c>
      <c r="AD22" s="867">
        <f>COUNTIF(Jadwal!$AG$364:$AG$421,B22)</f>
        <v>0</v>
      </c>
      <c r="AE22" s="867">
        <f>COUNTIF(Jadwal!$AG$423:$AG$480,B22)</f>
        <v>0</v>
      </c>
      <c r="AF22" s="867"/>
      <c r="AG22" s="867"/>
      <c r="AH22" s="867">
        <f>COUNTIF(Jadwal!$AQ$7:$AQ$64,B22)</f>
        <v>0</v>
      </c>
      <c r="AI22" s="867">
        <f>COUNTIF(Jadwal!$AQ$66:$AQ$123,B22)</f>
        <v>0</v>
      </c>
      <c r="AJ22" s="867">
        <f>COUNTIF(Jadwal!$AQ$125:$AQ$182,B22)</f>
        <v>0</v>
      </c>
      <c r="AK22" s="867">
        <f>COUNTIF(Jadwal!$AQ$184:$AQ$241,B22)</f>
        <v>0</v>
      </c>
      <c r="AL22" s="867">
        <f>COUNTIF(Jadwal!$AQ$246:$AQ$303,B22)</f>
        <v>0</v>
      </c>
      <c r="AM22" s="867">
        <f>COUNTIF(Jadwal!$AQ$305:$AQ$362,B22)</f>
        <v>0</v>
      </c>
      <c r="AN22" s="867">
        <f>COUNTIF(Jadwal!$AQ$364:$AQ$421,B22)</f>
        <v>0</v>
      </c>
      <c r="AO22" s="867">
        <f>COUNTIF(Jadwal!$AQ$423:$AQ$480,B22)</f>
        <v>0</v>
      </c>
      <c r="AP22" s="867"/>
      <c r="AQ22" s="867"/>
      <c r="AR22" s="867">
        <f>COUNTIF(Jadwal!$BA$7:$BA$64,B22)</f>
        <v>0</v>
      </c>
      <c r="AS22" s="867">
        <f>COUNTIF(Jadwal!$BA$66:$BA$123,B22)</f>
        <v>0</v>
      </c>
      <c r="AT22" s="867">
        <f>COUNTIF(Jadwal!$BA$125:$BA$182,B22)</f>
        <v>0</v>
      </c>
      <c r="AU22" s="867">
        <f>COUNTIF(Jadwal!$BA$184:$BA$241,B22)</f>
        <v>0</v>
      </c>
      <c r="AV22" s="867">
        <f>COUNTIF(Jadwal!$BA$246:$BA$303,B22)</f>
        <v>0</v>
      </c>
      <c r="AW22" s="867">
        <f>COUNTIF(Jadwal!$BA$305:$BA$362,B22)</f>
        <v>0</v>
      </c>
      <c r="AX22" s="867">
        <f>COUNTIF(Jadwal!$BA$364:$BA$421,B22)</f>
        <v>0</v>
      </c>
      <c r="AY22" s="867">
        <f>COUNTIF(Jadwal!$BA$423:$BA$480,B22)</f>
        <v>0</v>
      </c>
      <c r="AZ22" s="867">
        <f>COUNTIF(Jadwal!$BA$423:$BA$480,C22)</f>
        <v>0</v>
      </c>
      <c r="BA22" s="868"/>
    </row>
    <row r="23" ht="12.75" customHeight="1">
      <c r="A23" s="846" t="s">
        <v>712</v>
      </c>
      <c r="B23" s="843" t="s">
        <v>738</v>
      </c>
      <c r="C23" s="840">
        <v>2.0</v>
      </c>
      <c r="D23" s="840">
        <f>COUNTIF(Jadwal!$M$7:$M$64,B23)</f>
        <v>0</v>
      </c>
      <c r="E23" s="840">
        <f>COUNTIF(Jadwal!$M$66:$M$123,B23)</f>
        <v>0</v>
      </c>
      <c r="F23" s="840">
        <f>COUNTIF(Jadwal!$M$125:$M$182,B23)</f>
        <v>0</v>
      </c>
      <c r="G23" s="840">
        <f>COUNTIF(Jadwal!$M$184:$M$241,B23)</f>
        <v>0</v>
      </c>
      <c r="H23" s="840">
        <f>COUNTIF(Jadwal!$M$246:$M$303,B23)</f>
        <v>0</v>
      </c>
      <c r="I23" s="840">
        <f>COUNTIF(Jadwal!$M$305:$M$362,B23)</f>
        <v>0</v>
      </c>
      <c r="J23" s="840">
        <f>COUNTIF(Jadwal!$M$364:$M$421,B23)</f>
        <v>0</v>
      </c>
      <c r="K23" s="840">
        <f>COUNTIF(Jadwal!$M$423:$M$480,B23)</f>
        <v>0</v>
      </c>
      <c r="L23" s="840"/>
      <c r="M23" s="840"/>
      <c r="N23" s="840">
        <f>COUNTIF(Jadwal!$W$7:$W$64,B23)</f>
        <v>0</v>
      </c>
      <c r="O23" s="840">
        <f>COUNTIF(Jadwal!$W$66:$W$123,B23)</f>
        <v>0</v>
      </c>
      <c r="P23" s="840">
        <f>COUNTIF(Jadwal!$W$125:$W$182,B23)</f>
        <v>0</v>
      </c>
      <c r="Q23" s="840">
        <f>COUNTIF(Jadwal!$W$184:$W$241,B23)</f>
        <v>0</v>
      </c>
      <c r="R23" s="840">
        <f>COUNTIF(Jadwal!$W$246:$W$303,B23)</f>
        <v>0</v>
      </c>
      <c r="S23" s="840">
        <f>COUNTIF(Jadwal!$W$305:$W$362,B23)</f>
        <v>0</v>
      </c>
      <c r="T23" s="840">
        <f>COUNTIF(Jadwal!$W$364:$W$421,B23)</f>
        <v>0</v>
      </c>
      <c r="U23" s="840">
        <f>COUNTIF(Jadwal!$W$423:$W$480,B23)</f>
        <v>0</v>
      </c>
      <c r="V23" s="840"/>
      <c r="W23" s="840"/>
      <c r="X23" s="840">
        <f>COUNTIF(Jadwal!$AG$7:$AG$64,B23)</f>
        <v>0</v>
      </c>
      <c r="Y23" s="840">
        <f>COUNTIF(Jadwal!$AG$66:$AG$123,B23)</f>
        <v>0</v>
      </c>
      <c r="Z23" s="840">
        <f>COUNTIF(Jadwal!$AG$125:$AG$182,B23)</f>
        <v>0</v>
      </c>
      <c r="AA23" s="840">
        <f>COUNTIF(Jadwal!$AG$184:$AG$241,B23)</f>
        <v>0</v>
      </c>
      <c r="AB23" s="840">
        <f>COUNTIF(Jadwal!$AG$246:$AG$303,B23)</f>
        <v>0</v>
      </c>
      <c r="AC23" s="840">
        <f>COUNTIF(Jadwal!$AG$305:$AG$362,B23)</f>
        <v>0</v>
      </c>
      <c r="AD23" s="840">
        <f>COUNTIF(Jadwal!$AG$364:$AG$421,B23)</f>
        <v>0</v>
      </c>
      <c r="AE23" s="840">
        <f>COUNTIF(Jadwal!$AG$423:$AG$480,B23)</f>
        <v>0</v>
      </c>
      <c r="AF23" s="840"/>
      <c r="AG23" s="840"/>
      <c r="AH23" s="840">
        <f>COUNTIF(Jadwal!$AQ$7:$AQ$64,B23)</f>
        <v>0</v>
      </c>
      <c r="AI23" s="840">
        <f>COUNTIF(Jadwal!$AQ$66:$AQ$123,B23)</f>
        <v>0</v>
      </c>
      <c r="AJ23" s="840">
        <f>COUNTIF(Jadwal!$AQ$125:$AQ$182,B23)</f>
        <v>0</v>
      </c>
      <c r="AK23" s="840">
        <f>COUNTIF(Jadwal!$AQ$184:$AQ$241,B23)</f>
        <v>0</v>
      </c>
      <c r="AL23" s="840">
        <f>COUNTIF(Jadwal!$AQ$246:$AQ$303,B23)</f>
        <v>0</v>
      </c>
      <c r="AM23" s="840">
        <f>COUNTIF(Jadwal!$AQ$305:$AQ$362,B23)</f>
        <v>0</v>
      </c>
      <c r="AN23" s="840">
        <f>COUNTIF(Jadwal!$AQ$364:$AQ$421,B23)</f>
        <v>0</v>
      </c>
      <c r="AO23" s="840">
        <f>COUNTIF(Jadwal!$AQ$423:$AQ$480,B23)</f>
        <v>0</v>
      </c>
      <c r="AP23" s="840"/>
      <c r="AQ23" s="840"/>
      <c r="AR23" s="840">
        <f>COUNTIF(Jadwal!$BA$7:$BA$64,B23)</f>
        <v>0</v>
      </c>
      <c r="AS23" s="840">
        <f>COUNTIF(Jadwal!$BA$66:$BA$123,B23)</f>
        <v>0</v>
      </c>
      <c r="AT23" s="840">
        <f>COUNTIF(Jadwal!$BA$125:$BA$182,B23)</f>
        <v>0</v>
      </c>
      <c r="AU23" s="840">
        <f>COUNTIF(Jadwal!$BA$184:$BA$241,B23)</f>
        <v>0</v>
      </c>
      <c r="AV23" s="840">
        <f>COUNTIF(Jadwal!$BA$246:$BA$303,B23)</f>
        <v>0</v>
      </c>
      <c r="AW23" s="840">
        <f>COUNTIF(Jadwal!$BA$305:$BA$362,B23)</f>
        <v>0</v>
      </c>
      <c r="AX23" s="840">
        <f>COUNTIF(Jadwal!$BA$364:$BA$421,B23)</f>
        <v>0</v>
      </c>
      <c r="AY23" s="840">
        <f>COUNTIF(Jadwal!$BA$423:$BA$480,B23)</f>
        <v>0</v>
      </c>
      <c r="AZ23" s="840">
        <f>COUNTIF(Jadwal!$BA$423:$BA$480,C23)</f>
        <v>0</v>
      </c>
      <c r="BA23" s="847"/>
    </row>
    <row r="24" ht="12.75" customHeight="1">
      <c r="A24" s="869" t="s">
        <v>739</v>
      </c>
      <c r="B24" s="869" t="s">
        <v>740</v>
      </c>
      <c r="C24" s="870">
        <v>2.0</v>
      </c>
      <c r="D24" s="870">
        <f>COUNTIF(Jadwal!$M$7:$M$64,B24)</f>
        <v>0</v>
      </c>
      <c r="E24" s="870">
        <f>COUNTIF(Jadwal!$M$66:$M$123,B24)</f>
        <v>0</v>
      </c>
      <c r="F24" s="870">
        <f>COUNTIF(Jadwal!$M$125:$M$182,B24)</f>
        <v>0</v>
      </c>
      <c r="G24" s="870">
        <f>COUNTIF(Jadwal!$M$184:$M$241,B24)</f>
        <v>0</v>
      </c>
      <c r="H24" s="870">
        <f>COUNTIF(Jadwal!$M$246:$M$303,B24)</f>
        <v>0</v>
      </c>
      <c r="I24" s="870">
        <f>COUNTIF(Jadwal!$M$305:$M$362,B24)</f>
        <v>0</v>
      </c>
      <c r="J24" s="870">
        <f>COUNTIF(Jadwal!$M$364:$M$421,B24)</f>
        <v>0</v>
      </c>
      <c r="K24" s="870">
        <f>COUNTIF(Jadwal!$M$423:$M$480,B24)</f>
        <v>0</v>
      </c>
      <c r="L24" s="870"/>
      <c r="M24" s="870"/>
      <c r="N24" s="870">
        <f>COUNTIF(Jadwal!$W$7:$W$64,B24)</f>
        <v>0</v>
      </c>
      <c r="O24" s="870">
        <f>COUNTIF(Jadwal!$W$66:$W$123,B24)</f>
        <v>0</v>
      </c>
      <c r="P24" s="870">
        <f>COUNTIF(Jadwal!$W$125:$W$182,B24)</f>
        <v>0</v>
      </c>
      <c r="Q24" s="870">
        <f>COUNTIF(Jadwal!$W$184:$W$241,B24)</f>
        <v>0</v>
      </c>
      <c r="R24" s="870">
        <f>COUNTIF(Jadwal!$W$246:$W$303,B24)</f>
        <v>0</v>
      </c>
      <c r="S24" s="870">
        <f>COUNTIF(Jadwal!$W$305:$W$362,B24)</f>
        <v>0</v>
      </c>
      <c r="T24" s="870">
        <f>COUNTIF(Jadwal!$W$364:$W$421,B24)</f>
        <v>0</v>
      </c>
      <c r="U24" s="870">
        <f>COUNTIF(Jadwal!$W$423:$W$480,B24)</f>
        <v>0</v>
      </c>
      <c r="V24" s="870"/>
      <c r="W24" s="870"/>
      <c r="X24" s="870">
        <f>COUNTIF(Jadwal!$AG$7:$AG$64,B24)</f>
        <v>0</v>
      </c>
      <c r="Y24" s="870">
        <f>COUNTIF(Jadwal!$AG$66:$AG$123,B24)</f>
        <v>0</v>
      </c>
      <c r="Z24" s="870">
        <f>COUNTIF(Jadwal!$AG$125:$AG$182,B24)</f>
        <v>0</v>
      </c>
      <c r="AA24" s="870">
        <f>COUNTIF(Jadwal!$AG$184:$AG$241,B24)</f>
        <v>0</v>
      </c>
      <c r="AB24" s="870">
        <f>COUNTIF(Jadwal!$AG$246:$AG$303,B24)</f>
        <v>0</v>
      </c>
      <c r="AC24" s="870">
        <f>COUNTIF(Jadwal!$AG$305:$AG$362,B24)</f>
        <v>0</v>
      </c>
      <c r="AD24" s="870">
        <f>COUNTIF(Jadwal!$AG$364:$AG$421,B24)</f>
        <v>0</v>
      </c>
      <c r="AE24" s="870">
        <f>COUNTIF(Jadwal!$AG$423:$AG$480,B24)</f>
        <v>0</v>
      </c>
      <c r="AF24" s="870"/>
      <c r="AG24" s="870"/>
      <c r="AH24" s="870">
        <f>COUNTIF(Jadwal!$AQ$7:$AQ$64,B24)</f>
        <v>0</v>
      </c>
      <c r="AI24" s="870">
        <f>COUNTIF(Jadwal!$AQ$66:$AQ$123,B24)</f>
        <v>0</v>
      </c>
      <c r="AJ24" s="870">
        <f>COUNTIF(Jadwal!$AQ$125:$AQ$182,B24)</f>
        <v>0</v>
      </c>
      <c r="AK24" s="870">
        <f>COUNTIF(Jadwal!$AQ$184:$AQ$241,B24)</f>
        <v>0</v>
      </c>
      <c r="AL24" s="870">
        <f>COUNTIF(Jadwal!$AQ$246:$AQ$303,B24)</f>
        <v>0</v>
      </c>
      <c r="AM24" s="870">
        <f>COUNTIF(Jadwal!$AQ$305:$AQ$362,B24)</f>
        <v>0</v>
      </c>
      <c r="AN24" s="870">
        <f>COUNTIF(Jadwal!$AQ$364:$AQ$421,B24)</f>
        <v>0</v>
      </c>
      <c r="AO24" s="870">
        <f>COUNTIF(Jadwal!$AQ$423:$AQ$480,B24)</f>
        <v>0</v>
      </c>
      <c r="AP24" s="870"/>
      <c r="AQ24" s="870"/>
      <c r="AR24" s="870">
        <f>COUNTIF(Jadwal!$BA$7:$BA$64,B24)</f>
        <v>0</v>
      </c>
      <c r="AS24" s="870">
        <f>COUNTIF(Jadwal!$BA$66:$BA$123,B24)</f>
        <v>0</v>
      </c>
      <c r="AT24" s="870">
        <f>COUNTIF(Jadwal!$BA$125:$BA$182,B24)</f>
        <v>0</v>
      </c>
      <c r="AU24" s="870">
        <f>COUNTIF(Jadwal!$BA$184:$BA$241,B24)</f>
        <v>0</v>
      </c>
      <c r="AV24" s="870">
        <f>COUNTIF(Jadwal!$BA$246:$BA$303,B24)</f>
        <v>0</v>
      </c>
      <c r="AW24" s="870">
        <f>COUNTIF(Jadwal!$BA$305:$BA$362,B24)</f>
        <v>0</v>
      </c>
      <c r="AX24" s="870">
        <f>COUNTIF(Jadwal!$BA$364:$BA$421,B24)</f>
        <v>0</v>
      </c>
      <c r="AY24" s="870">
        <f>COUNTIF(Jadwal!$BA$423:$BA$480,B24)</f>
        <v>0</v>
      </c>
      <c r="AZ24" s="870">
        <f>COUNTIF(Jadwal!$BA$423:$BA$480,C24)</f>
        <v>0</v>
      </c>
      <c r="BA24" s="871"/>
    </row>
    <row r="25" ht="12.75" customHeight="1">
      <c r="A25" s="872" t="s">
        <v>741</v>
      </c>
      <c r="B25" s="873" t="s">
        <v>742</v>
      </c>
      <c r="C25" s="851">
        <v>2.0</v>
      </c>
      <c r="D25" s="851">
        <f>COUNTIF(Jadwal!$M$7:$M$64,B25)</f>
        <v>0</v>
      </c>
      <c r="E25" s="851">
        <f>COUNTIF(Jadwal!$M$66:$M$123,B25)</f>
        <v>0</v>
      </c>
      <c r="F25" s="851">
        <f>COUNTIF(Jadwal!$M$125:$M$182,B25)</f>
        <v>0</v>
      </c>
      <c r="G25" s="851">
        <f>COUNTIF(Jadwal!$M$184:$M$241,B25)</f>
        <v>0</v>
      </c>
      <c r="H25" s="851">
        <f>COUNTIF(Jadwal!$M$246:$M$303,B25)</f>
        <v>0</v>
      </c>
      <c r="I25" s="851">
        <f>COUNTIF(Jadwal!$M$305:$M$362,B25)</f>
        <v>0</v>
      </c>
      <c r="J25" s="851">
        <f>COUNTIF(Jadwal!$M$364:$M$421,B25)</f>
        <v>0</v>
      </c>
      <c r="K25" s="851">
        <f>COUNTIF(Jadwal!$M$423:$M$480,B25)</f>
        <v>0</v>
      </c>
      <c r="L25" s="851"/>
      <c r="M25" s="851"/>
      <c r="N25" s="851">
        <f>COUNTIF(Jadwal!$W$7:$W$64,B25)</f>
        <v>0</v>
      </c>
      <c r="O25" s="851">
        <f>COUNTIF(Jadwal!$W$66:$W$123,B25)</f>
        <v>0</v>
      </c>
      <c r="P25" s="851">
        <f>COUNTIF(Jadwal!$W$125:$W$182,B25)</f>
        <v>0</v>
      </c>
      <c r="Q25" s="851">
        <f>COUNTIF(Jadwal!$W$184:$W$241,B25)</f>
        <v>0</v>
      </c>
      <c r="R25" s="851">
        <f>COUNTIF(Jadwal!$W$246:$W$303,B25)</f>
        <v>0</v>
      </c>
      <c r="S25" s="851">
        <f>COUNTIF(Jadwal!$W$305:$W$362,B25)</f>
        <v>0</v>
      </c>
      <c r="T25" s="851">
        <f>COUNTIF(Jadwal!$W$364:$W$421,B25)</f>
        <v>0</v>
      </c>
      <c r="U25" s="851">
        <f>COUNTIF(Jadwal!$W$423:$W$480,B25)</f>
        <v>0</v>
      </c>
      <c r="V25" s="851"/>
      <c r="W25" s="851"/>
      <c r="X25" s="851">
        <f>COUNTIF(Jadwal!$AG$7:$AG$64,B25)</f>
        <v>0</v>
      </c>
      <c r="Y25" s="851">
        <f>COUNTIF(Jadwal!$AG$66:$AG$123,B25)</f>
        <v>0</v>
      </c>
      <c r="Z25" s="851">
        <f>COUNTIF(Jadwal!$AG$125:$AG$182,B25)</f>
        <v>0</v>
      </c>
      <c r="AA25" s="851">
        <f>COUNTIF(Jadwal!$AG$184:$AG$241,B25)</f>
        <v>0</v>
      </c>
      <c r="AB25" s="851">
        <f>COUNTIF(Jadwal!$AG$246:$AG$303,B25)</f>
        <v>0</v>
      </c>
      <c r="AC25" s="851">
        <f>COUNTIF(Jadwal!$AG$305:$AG$362,B25)</f>
        <v>0</v>
      </c>
      <c r="AD25" s="851">
        <f>COUNTIF(Jadwal!$AG$364:$AG$421,B25)</f>
        <v>0</v>
      </c>
      <c r="AE25" s="851">
        <f>COUNTIF(Jadwal!$AG$423:$AG$480,B25)</f>
        <v>0</v>
      </c>
      <c r="AF25" s="851"/>
      <c r="AG25" s="851"/>
      <c r="AH25" s="851">
        <f>COUNTIF(Jadwal!$AQ$7:$AQ$64,B25)</f>
        <v>0</v>
      </c>
      <c r="AI25" s="851">
        <f>COUNTIF(Jadwal!$AQ$66:$AQ$123,B25)</f>
        <v>0</v>
      </c>
      <c r="AJ25" s="851">
        <f>COUNTIF(Jadwal!$AQ$125:$AQ$182,B25)</f>
        <v>0</v>
      </c>
      <c r="AK25" s="851">
        <f>COUNTIF(Jadwal!$AQ$184:$AQ$241,B25)</f>
        <v>0</v>
      </c>
      <c r="AL25" s="851">
        <f>COUNTIF(Jadwal!$AQ$246:$AQ$303,B25)</f>
        <v>0</v>
      </c>
      <c r="AM25" s="851">
        <f>COUNTIF(Jadwal!$AQ$305:$AQ$362,B25)</f>
        <v>0</v>
      </c>
      <c r="AN25" s="851">
        <f>COUNTIF(Jadwal!$AQ$364:$AQ$421,B25)</f>
        <v>0</v>
      </c>
      <c r="AO25" s="851">
        <f>COUNTIF(Jadwal!$AQ$423:$AQ$480,B25)</f>
        <v>0</v>
      </c>
      <c r="AP25" s="851"/>
      <c r="AQ25" s="851"/>
      <c r="AR25" s="851">
        <f>COUNTIF(Jadwal!$BA$7:$BA$64,B25)</f>
        <v>0</v>
      </c>
      <c r="AS25" s="851">
        <f>COUNTIF(Jadwal!$BA$66:$BA$123,B25)</f>
        <v>0</v>
      </c>
      <c r="AT25" s="851">
        <f>COUNTIF(Jadwal!$BA$125:$BA$182,B25)</f>
        <v>0</v>
      </c>
      <c r="AU25" s="851">
        <f>COUNTIF(Jadwal!$BA$184:$BA$241,B25)</f>
        <v>0</v>
      </c>
      <c r="AV25" s="851">
        <f>COUNTIF(Jadwal!$BA$246:$BA$303,B25)</f>
        <v>0</v>
      </c>
      <c r="AW25" s="851">
        <f>COUNTIF(Jadwal!$BA$305:$BA$362,B25)</f>
        <v>0</v>
      </c>
      <c r="AX25" s="851">
        <f>COUNTIF(Jadwal!$BA$364:$BA$421,B25)</f>
        <v>0</v>
      </c>
      <c r="AY25" s="851">
        <f>COUNTIF(Jadwal!$BA$423:$BA$480,B25)</f>
        <v>0</v>
      </c>
      <c r="AZ25" s="851">
        <f>COUNTIF(Jadwal!$BA$423:$BA$480,C25)</f>
        <v>0</v>
      </c>
      <c r="BA25" s="874"/>
    </row>
    <row r="26" ht="12.75" customHeight="1">
      <c r="A26" s="875" t="s">
        <v>715</v>
      </c>
      <c r="B26" s="875" t="s">
        <v>743</v>
      </c>
      <c r="C26" s="840">
        <v>1.0</v>
      </c>
      <c r="D26" s="840">
        <f>COUNTIF(Jadwal!$M$7:$M$64,B26)</f>
        <v>0</v>
      </c>
      <c r="E26" s="840">
        <f>COUNTIF(Jadwal!$M$66:$M$123,B26)</f>
        <v>0</v>
      </c>
      <c r="F26" s="840">
        <f>COUNTIF(Jadwal!$M$125:$M$182,B26)</f>
        <v>0</v>
      </c>
      <c r="G26" s="840">
        <f>COUNTIF(Jadwal!$M$184:$M$241,B26)</f>
        <v>0</v>
      </c>
      <c r="H26" s="840">
        <f>COUNTIF(Jadwal!$M$246:$M$303,B26)</f>
        <v>0</v>
      </c>
      <c r="I26" s="840">
        <f>COUNTIF(Jadwal!$M$305:$M$362,B26)</f>
        <v>0</v>
      </c>
      <c r="J26" s="840">
        <f>COUNTIF(Jadwal!$M$364:$M$421,B26)</f>
        <v>0</v>
      </c>
      <c r="K26" s="840">
        <f>COUNTIF(Jadwal!$M$423:$M$480,B26)</f>
        <v>0</v>
      </c>
      <c r="L26" s="840"/>
      <c r="M26" s="840"/>
      <c r="N26" s="840">
        <f>COUNTIF(Jadwal!$W$7:$W$64,B26)</f>
        <v>0</v>
      </c>
      <c r="O26" s="840">
        <f>COUNTIF(Jadwal!$W$66:$W$123,B26)</f>
        <v>0</v>
      </c>
      <c r="P26" s="840">
        <f>COUNTIF(Jadwal!$W$125:$W$182,B26)</f>
        <v>0</v>
      </c>
      <c r="Q26" s="840">
        <f>COUNTIF(Jadwal!$W$184:$W$241,B26)</f>
        <v>0</v>
      </c>
      <c r="R26" s="840">
        <f>COUNTIF(Jadwal!$W$246:$W$303,B26)</f>
        <v>0</v>
      </c>
      <c r="S26" s="840">
        <f>COUNTIF(Jadwal!$W$305:$W$362,B26)</f>
        <v>0</v>
      </c>
      <c r="T26" s="840">
        <f>COUNTIF(Jadwal!$W$364:$W$421,B26)</f>
        <v>0</v>
      </c>
      <c r="U26" s="840">
        <f>COUNTIF(Jadwal!$W$423:$W$480,B26)</f>
        <v>0</v>
      </c>
      <c r="V26" s="840"/>
      <c r="W26" s="840"/>
      <c r="X26" s="840">
        <f>COUNTIF(Jadwal!$AG$7:$AG$64,B26)</f>
        <v>0</v>
      </c>
      <c r="Y26" s="840">
        <f>COUNTIF(Jadwal!$AG$66:$AG$123,B26)</f>
        <v>0</v>
      </c>
      <c r="Z26" s="840">
        <f>COUNTIF(Jadwal!$AG$125:$AG$182,B26)</f>
        <v>0</v>
      </c>
      <c r="AA26" s="840">
        <f>COUNTIF(Jadwal!$AG$184:$AG$241,B26)</f>
        <v>0</v>
      </c>
      <c r="AB26" s="840">
        <f>COUNTIF(Jadwal!$AG$246:$AG$303,B26)</f>
        <v>0</v>
      </c>
      <c r="AC26" s="840">
        <f>COUNTIF(Jadwal!$AG$305:$AG$362,B26)</f>
        <v>0</v>
      </c>
      <c r="AD26" s="840">
        <f>COUNTIF(Jadwal!$AG$364:$AG$421,B26)</f>
        <v>0</v>
      </c>
      <c r="AE26" s="840">
        <f>COUNTIF(Jadwal!$AG$423:$AG$480,B26)</f>
        <v>0</v>
      </c>
      <c r="AF26" s="840"/>
      <c r="AG26" s="840"/>
      <c r="AH26" s="840">
        <f>COUNTIF(Jadwal!$AQ$7:$AQ$64,B26)</f>
        <v>0</v>
      </c>
      <c r="AI26" s="840">
        <f>COUNTIF(Jadwal!$AQ$66:$AQ$123,B26)</f>
        <v>0</v>
      </c>
      <c r="AJ26" s="840">
        <f>COUNTIF(Jadwal!$AQ$125:$AQ$182,B26)</f>
        <v>0</v>
      </c>
      <c r="AK26" s="840">
        <f>COUNTIF(Jadwal!$AQ$184:$AQ$241,B26)</f>
        <v>0</v>
      </c>
      <c r="AL26" s="840">
        <f>COUNTIF(Jadwal!$AQ$246:$AQ$303,B26)</f>
        <v>0</v>
      </c>
      <c r="AM26" s="840">
        <f>COUNTIF(Jadwal!$AQ$305:$AQ$362,B26)</f>
        <v>0</v>
      </c>
      <c r="AN26" s="840">
        <f>COUNTIF(Jadwal!$AQ$364:$AQ$421,B26)</f>
        <v>0</v>
      </c>
      <c r="AO26" s="840">
        <f>COUNTIF(Jadwal!$AQ$423:$AQ$480,B26)</f>
        <v>0</v>
      </c>
      <c r="AP26" s="840"/>
      <c r="AQ26" s="840"/>
      <c r="AR26" s="840">
        <f>COUNTIF(Jadwal!$BA$7:$BA$64,B26)</f>
        <v>0</v>
      </c>
      <c r="AS26" s="840">
        <f>COUNTIF(Jadwal!$BA$66:$BA$123,B26)</f>
        <v>0</v>
      </c>
      <c r="AT26" s="840">
        <f>COUNTIF(Jadwal!$BA$125:$BA$182,B26)</f>
        <v>0</v>
      </c>
      <c r="AU26" s="840">
        <f>COUNTIF(Jadwal!$BA$184:$BA$241,B26)</f>
        <v>0</v>
      </c>
      <c r="AV26" s="840">
        <f>COUNTIF(Jadwal!$BA$246:$BA$303,B26)</f>
        <v>0</v>
      </c>
      <c r="AW26" s="840">
        <f>COUNTIF(Jadwal!$BA$305:$BA$362,B26)</f>
        <v>0</v>
      </c>
      <c r="AX26" s="840">
        <f>COUNTIF(Jadwal!$BA$364:$BA$421,B26)</f>
        <v>0</v>
      </c>
      <c r="AY26" s="840">
        <f>COUNTIF(Jadwal!$BA$423:$BA$480,B26)</f>
        <v>0</v>
      </c>
      <c r="AZ26" s="840">
        <f>COUNTIF(Jadwal!$BA$423:$BA$480,C26)</f>
        <v>0</v>
      </c>
      <c r="BA26" s="847"/>
    </row>
    <row r="27" ht="12.75" customHeight="1">
      <c r="A27" s="875" t="s">
        <v>715</v>
      </c>
      <c r="B27" s="843" t="s">
        <v>744</v>
      </c>
      <c r="C27" s="840">
        <v>1.0</v>
      </c>
      <c r="D27" s="840">
        <f>COUNTIF(Jadwal!$M$7:$M$64,B27)</f>
        <v>0</v>
      </c>
      <c r="E27" s="840">
        <f>COUNTIF(Jadwal!$M$66:$M$123,B27)</f>
        <v>0</v>
      </c>
      <c r="F27" s="840">
        <f>COUNTIF(Jadwal!$M$125:$M$182,B27)</f>
        <v>0</v>
      </c>
      <c r="G27" s="840">
        <f>COUNTIF(Jadwal!$M$184:$M$241,B27)</f>
        <v>0</v>
      </c>
      <c r="H27" s="840">
        <f>COUNTIF(Jadwal!$M$246:$M$303,B27)</f>
        <v>0</v>
      </c>
      <c r="I27" s="840">
        <f>COUNTIF(Jadwal!$M$305:$M$362,B27)</f>
        <v>0</v>
      </c>
      <c r="J27" s="840">
        <f>COUNTIF(Jadwal!$M$364:$M$421,B27)</f>
        <v>0</v>
      </c>
      <c r="K27" s="840">
        <f>COUNTIF(Jadwal!$M$423:$M$480,B27)</f>
        <v>0</v>
      </c>
      <c r="L27" s="840"/>
      <c r="M27" s="840"/>
      <c r="N27" s="840">
        <f>COUNTIF(Jadwal!$W$7:$W$64,B27)</f>
        <v>0</v>
      </c>
      <c r="O27" s="840">
        <f>COUNTIF(Jadwal!$W$66:$W$123,B27)</f>
        <v>0</v>
      </c>
      <c r="P27" s="840">
        <f>COUNTIF(Jadwal!$W$125:$W$182,B27)</f>
        <v>0</v>
      </c>
      <c r="Q27" s="840">
        <f>COUNTIF(Jadwal!$W$184:$W$241,B27)</f>
        <v>0</v>
      </c>
      <c r="R27" s="840">
        <f>COUNTIF(Jadwal!$W$246:$W$303,B27)</f>
        <v>0</v>
      </c>
      <c r="S27" s="840">
        <f>COUNTIF(Jadwal!$W$305:$W$362,B27)</f>
        <v>0</v>
      </c>
      <c r="T27" s="840">
        <f>COUNTIF(Jadwal!$W$364:$W$421,B27)</f>
        <v>0</v>
      </c>
      <c r="U27" s="840">
        <f>COUNTIF(Jadwal!$W$423:$W$480,B27)</f>
        <v>0</v>
      </c>
      <c r="V27" s="840"/>
      <c r="W27" s="840"/>
      <c r="X27" s="840">
        <f>COUNTIF(Jadwal!$AG$7:$AG$64,B27)</f>
        <v>0</v>
      </c>
      <c r="Y27" s="840">
        <f>COUNTIF(Jadwal!$AG$66:$AG$123,B27)</f>
        <v>0</v>
      </c>
      <c r="Z27" s="840">
        <f>COUNTIF(Jadwal!$AG$125:$AG$182,B27)</f>
        <v>0</v>
      </c>
      <c r="AA27" s="840">
        <f>COUNTIF(Jadwal!$AG$184:$AG$241,B27)</f>
        <v>0</v>
      </c>
      <c r="AB27" s="840">
        <f>COUNTIF(Jadwal!$AG$246:$AG$303,B27)</f>
        <v>0</v>
      </c>
      <c r="AC27" s="840">
        <f>COUNTIF(Jadwal!$AG$305:$AG$362,B27)</f>
        <v>0</v>
      </c>
      <c r="AD27" s="840">
        <f>COUNTIF(Jadwal!$AG$364:$AG$421,B27)</f>
        <v>0</v>
      </c>
      <c r="AE27" s="840">
        <f>COUNTIF(Jadwal!$AG$423:$AG$480,B27)</f>
        <v>0</v>
      </c>
      <c r="AF27" s="840"/>
      <c r="AG27" s="840"/>
      <c r="AH27" s="840">
        <f>COUNTIF(Jadwal!$AQ$7:$AQ$64,B27)</f>
        <v>0</v>
      </c>
      <c r="AI27" s="840">
        <f>COUNTIF(Jadwal!$AQ$66:$AQ$123,B27)</f>
        <v>0</v>
      </c>
      <c r="AJ27" s="840">
        <f>COUNTIF(Jadwal!$AQ$125:$AQ$182,B27)</f>
        <v>0</v>
      </c>
      <c r="AK27" s="840">
        <f>COUNTIF(Jadwal!$AQ$184:$AQ$241,B27)</f>
        <v>0</v>
      </c>
      <c r="AL27" s="840">
        <f>COUNTIF(Jadwal!$AQ$246:$AQ$303,B27)</f>
        <v>0</v>
      </c>
      <c r="AM27" s="840">
        <f>COUNTIF(Jadwal!$AQ$305:$AQ$362,B27)</f>
        <v>0</v>
      </c>
      <c r="AN27" s="840">
        <f>COUNTIF(Jadwal!$AQ$364:$AQ$421,B27)</f>
        <v>0</v>
      </c>
      <c r="AO27" s="840">
        <f>COUNTIF(Jadwal!$AQ$423:$AQ$480,B27)</f>
        <v>0</v>
      </c>
      <c r="AP27" s="840"/>
      <c r="AQ27" s="840"/>
      <c r="AR27" s="840">
        <f>COUNTIF(Jadwal!$BA$7:$BA$64,B27)</f>
        <v>0</v>
      </c>
      <c r="AS27" s="840">
        <f>COUNTIF(Jadwal!$BA$66:$BA$123,B27)</f>
        <v>0</v>
      </c>
      <c r="AT27" s="840">
        <f>COUNTIF(Jadwal!$BA$125:$BA$182,B27)</f>
        <v>0</v>
      </c>
      <c r="AU27" s="840">
        <f>COUNTIF(Jadwal!$BA$184:$BA$241,B27)</f>
        <v>0</v>
      </c>
      <c r="AV27" s="840">
        <f>COUNTIF(Jadwal!$BA$246:$BA$303,B27)</f>
        <v>0</v>
      </c>
      <c r="AW27" s="840">
        <f>COUNTIF(Jadwal!$BA$305:$BA$362,B27)</f>
        <v>0</v>
      </c>
      <c r="AX27" s="840">
        <f>COUNTIF(Jadwal!$BA$364:$BA$421,B27)</f>
        <v>0</v>
      </c>
      <c r="AY27" s="840">
        <f>COUNTIF(Jadwal!$BA$423:$BA$480,B27)</f>
        <v>0</v>
      </c>
      <c r="AZ27" s="840">
        <f>COUNTIF(Jadwal!$BA$423:$BA$480,C27)</f>
        <v>0</v>
      </c>
      <c r="BA27" s="847"/>
    </row>
    <row r="28" ht="12.75" customHeight="1">
      <c r="A28" s="875" t="s">
        <v>715</v>
      </c>
      <c r="B28" s="843" t="s">
        <v>745</v>
      </c>
      <c r="C28" s="840">
        <v>1.0</v>
      </c>
      <c r="D28" s="840">
        <f>COUNTIF(Jadwal!$M$7:$M$64,B28)</f>
        <v>0</v>
      </c>
      <c r="E28" s="840">
        <f>COUNTIF(Jadwal!$M$66:$M$123,B28)</f>
        <v>0</v>
      </c>
      <c r="F28" s="840">
        <f>COUNTIF(Jadwal!$M$125:$M$182,B28)</f>
        <v>0</v>
      </c>
      <c r="G28" s="840">
        <f>COUNTIF(Jadwal!$M$184:$M$241,B28)</f>
        <v>0</v>
      </c>
      <c r="H28" s="840">
        <f>COUNTIF(Jadwal!$M$246:$M$303,B28)</f>
        <v>0</v>
      </c>
      <c r="I28" s="840">
        <f>COUNTIF(Jadwal!$M$305:$M$362,B28)</f>
        <v>0</v>
      </c>
      <c r="J28" s="840">
        <f>COUNTIF(Jadwal!$M$364:$M$421,B28)</f>
        <v>0</v>
      </c>
      <c r="K28" s="840">
        <f>COUNTIF(Jadwal!$M$423:$M$480,B28)</f>
        <v>0</v>
      </c>
      <c r="L28" s="840"/>
      <c r="M28" s="840"/>
      <c r="N28" s="840">
        <f>COUNTIF(Jadwal!$W$7:$W$64,B28)</f>
        <v>0</v>
      </c>
      <c r="O28" s="840">
        <f>COUNTIF(Jadwal!$W$66:$W$123,B28)</f>
        <v>0</v>
      </c>
      <c r="P28" s="840">
        <f>COUNTIF(Jadwal!$W$125:$W$182,B28)</f>
        <v>0</v>
      </c>
      <c r="Q28" s="840">
        <f>COUNTIF(Jadwal!$W$184:$W$241,B28)</f>
        <v>0</v>
      </c>
      <c r="R28" s="840">
        <f>COUNTIF(Jadwal!$W$246:$W$303,B28)</f>
        <v>0</v>
      </c>
      <c r="S28" s="840">
        <f>COUNTIF(Jadwal!$W$305:$W$362,B28)</f>
        <v>0</v>
      </c>
      <c r="T28" s="840">
        <f>COUNTIF(Jadwal!$W$364:$W$421,B28)</f>
        <v>0</v>
      </c>
      <c r="U28" s="840">
        <f>COUNTIF(Jadwal!$W$423:$W$480,B28)</f>
        <v>0</v>
      </c>
      <c r="V28" s="840"/>
      <c r="W28" s="840"/>
      <c r="X28" s="840">
        <f>COUNTIF(Jadwal!$AG$7:$AG$64,B28)</f>
        <v>0</v>
      </c>
      <c r="Y28" s="840">
        <f>COUNTIF(Jadwal!$AG$66:$AG$123,B28)</f>
        <v>0</v>
      </c>
      <c r="Z28" s="840">
        <f>COUNTIF(Jadwal!$AG$125:$AG$182,B28)</f>
        <v>0</v>
      </c>
      <c r="AA28" s="840">
        <f>COUNTIF(Jadwal!$AG$184:$AG$241,B28)</f>
        <v>0</v>
      </c>
      <c r="AB28" s="840">
        <f>COUNTIF(Jadwal!$AG$246:$AG$303,B28)</f>
        <v>0</v>
      </c>
      <c r="AC28" s="840">
        <f>COUNTIF(Jadwal!$AG$305:$AG$362,B28)</f>
        <v>0</v>
      </c>
      <c r="AD28" s="840">
        <f>COUNTIF(Jadwal!$AG$364:$AG$421,B28)</f>
        <v>0</v>
      </c>
      <c r="AE28" s="840">
        <f>COUNTIF(Jadwal!$AG$423:$AG$480,B28)</f>
        <v>0</v>
      </c>
      <c r="AF28" s="840"/>
      <c r="AG28" s="840"/>
      <c r="AH28" s="840">
        <f>COUNTIF(Jadwal!$AQ$7:$AQ$64,B28)</f>
        <v>0</v>
      </c>
      <c r="AI28" s="840">
        <f>COUNTIF(Jadwal!$AQ$66:$AQ$123,B28)</f>
        <v>0</v>
      </c>
      <c r="AJ28" s="840">
        <f>COUNTIF(Jadwal!$AQ$125:$AQ$182,B28)</f>
        <v>0</v>
      </c>
      <c r="AK28" s="840">
        <f>COUNTIF(Jadwal!$AQ$184:$AQ$241,B28)</f>
        <v>0</v>
      </c>
      <c r="AL28" s="840">
        <f>COUNTIF(Jadwal!$AQ$246:$AQ$303,B28)</f>
        <v>0</v>
      </c>
      <c r="AM28" s="840">
        <f>COUNTIF(Jadwal!$AQ$305:$AQ$362,B28)</f>
        <v>0</v>
      </c>
      <c r="AN28" s="840">
        <f>COUNTIF(Jadwal!$AQ$364:$AQ$421,B28)</f>
        <v>0</v>
      </c>
      <c r="AO28" s="840">
        <f>COUNTIF(Jadwal!$AQ$423:$AQ$480,B28)</f>
        <v>0</v>
      </c>
      <c r="AP28" s="840"/>
      <c r="AQ28" s="840"/>
      <c r="AR28" s="840">
        <f>COUNTIF(Jadwal!$BA$7:$BA$64,B28)</f>
        <v>0</v>
      </c>
      <c r="AS28" s="840">
        <f>COUNTIF(Jadwal!$BA$66:$BA$123,B28)</f>
        <v>0</v>
      </c>
      <c r="AT28" s="840">
        <f>COUNTIF(Jadwal!$BA$125:$BA$182,B28)</f>
        <v>0</v>
      </c>
      <c r="AU28" s="840">
        <f>COUNTIF(Jadwal!$BA$184:$BA$241,B28)</f>
        <v>0</v>
      </c>
      <c r="AV28" s="840">
        <f>COUNTIF(Jadwal!$BA$246:$BA$303,B28)</f>
        <v>0</v>
      </c>
      <c r="AW28" s="840">
        <f>COUNTIF(Jadwal!$BA$305:$BA$362,B28)</f>
        <v>0</v>
      </c>
      <c r="AX28" s="840">
        <f>COUNTIF(Jadwal!$BA$364:$BA$421,B28)</f>
        <v>0</v>
      </c>
      <c r="AY28" s="840">
        <f>COUNTIF(Jadwal!$BA$423:$BA$480,B28)</f>
        <v>0</v>
      </c>
      <c r="AZ28" s="840">
        <f>COUNTIF(Jadwal!$BA$423:$BA$480,C28)</f>
        <v>0</v>
      </c>
      <c r="BA28" s="847"/>
    </row>
    <row r="29" ht="12.75" customHeight="1">
      <c r="A29" s="875" t="s">
        <v>715</v>
      </c>
      <c r="B29" s="846" t="s">
        <v>746</v>
      </c>
      <c r="C29" s="840">
        <v>1.0</v>
      </c>
      <c r="D29" s="840">
        <f>COUNTIF(Jadwal!$M$7:$M$64,B29)</f>
        <v>0</v>
      </c>
      <c r="E29" s="840">
        <f>COUNTIF(Jadwal!$M$66:$M$123,B29)</f>
        <v>0</v>
      </c>
      <c r="F29" s="840">
        <f>COUNTIF(Jadwal!$M$125:$M$182,B29)</f>
        <v>0</v>
      </c>
      <c r="G29" s="840">
        <f>COUNTIF(Jadwal!$M$184:$M$241,B29)</f>
        <v>0</v>
      </c>
      <c r="H29" s="840">
        <f>COUNTIF(Jadwal!$M$246:$M$303,B29)</f>
        <v>0</v>
      </c>
      <c r="I29" s="840">
        <f>COUNTIF(Jadwal!$M$305:$M$362,B29)</f>
        <v>0</v>
      </c>
      <c r="J29" s="840">
        <f>COUNTIF(Jadwal!$M$364:$M$421,B29)</f>
        <v>0</v>
      </c>
      <c r="K29" s="840">
        <f>COUNTIF(Jadwal!$M$423:$M$480,B29)</f>
        <v>0</v>
      </c>
      <c r="L29" s="840"/>
      <c r="M29" s="840"/>
      <c r="N29" s="840">
        <f>COUNTIF(Jadwal!$W$7:$W$64,B29)</f>
        <v>0</v>
      </c>
      <c r="O29" s="840">
        <f>COUNTIF(Jadwal!$W$66:$W$123,B29)</f>
        <v>0</v>
      </c>
      <c r="P29" s="840">
        <f>COUNTIF(Jadwal!$W$125:$W$182,B29)</f>
        <v>0</v>
      </c>
      <c r="Q29" s="840">
        <f>COUNTIF(Jadwal!$W$184:$W$241,B29)</f>
        <v>0</v>
      </c>
      <c r="R29" s="840">
        <f>COUNTIF(Jadwal!$W$246:$W$303,B29)</f>
        <v>0</v>
      </c>
      <c r="S29" s="840">
        <f>COUNTIF(Jadwal!$W$305:$W$362,B29)</f>
        <v>0</v>
      </c>
      <c r="T29" s="840">
        <f>COUNTIF(Jadwal!$W$364:$W$421,B29)</f>
        <v>0</v>
      </c>
      <c r="U29" s="840">
        <f>COUNTIF(Jadwal!$W$423:$W$480,B29)</f>
        <v>0</v>
      </c>
      <c r="V29" s="840"/>
      <c r="W29" s="840"/>
      <c r="X29" s="840">
        <f>COUNTIF(Jadwal!$AG$7:$AG$64,B29)</f>
        <v>0</v>
      </c>
      <c r="Y29" s="840">
        <f>COUNTIF(Jadwal!$AG$66:$AG$123,B29)</f>
        <v>0</v>
      </c>
      <c r="Z29" s="840">
        <f>COUNTIF(Jadwal!$AG$125:$AG$182,B29)</f>
        <v>0</v>
      </c>
      <c r="AA29" s="840">
        <f>COUNTIF(Jadwal!$AG$184:$AG$241,B29)</f>
        <v>0</v>
      </c>
      <c r="AB29" s="840">
        <f>COUNTIF(Jadwal!$AG$246:$AG$303,B29)</f>
        <v>0</v>
      </c>
      <c r="AC29" s="840">
        <f>COUNTIF(Jadwal!$AG$305:$AG$362,B29)</f>
        <v>0</v>
      </c>
      <c r="AD29" s="840">
        <f>COUNTIF(Jadwal!$AG$364:$AG$421,B29)</f>
        <v>0</v>
      </c>
      <c r="AE29" s="840">
        <f>COUNTIF(Jadwal!$AG$423:$AG$480,B29)</f>
        <v>0</v>
      </c>
      <c r="AF29" s="840"/>
      <c r="AG29" s="840"/>
      <c r="AH29" s="840">
        <f>COUNTIF(Jadwal!$AQ$7:$AQ$64,B29)</f>
        <v>0</v>
      </c>
      <c r="AI29" s="840">
        <f>COUNTIF(Jadwal!$AQ$66:$AQ$123,B29)</f>
        <v>0</v>
      </c>
      <c r="AJ29" s="840">
        <f>COUNTIF(Jadwal!$AQ$125:$AQ$182,B29)</f>
        <v>0</v>
      </c>
      <c r="AK29" s="840">
        <f>COUNTIF(Jadwal!$AQ$184:$AQ$241,B29)</f>
        <v>0</v>
      </c>
      <c r="AL29" s="840">
        <f>COUNTIF(Jadwal!$AQ$246:$AQ$303,B29)</f>
        <v>0</v>
      </c>
      <c r="AM29" s="840">
        <f>COUNTIF(Jadwal!$AQ$305:$AQ$362,B29)</f>
        <v>0</v>
      </c>
      <c r="AN29" s="840">
        <f>COUNTIF(Jadwal!$AQ$364:$AQ$421,B29)</f>
        <v>0</v>
      </c>
      <c r="AO29" s="840">
        <f>COUNTIF(Jadwal!$AQ$423:$AQ$480,B29)</f>
        <v>0</v>
      </c>
      <c r="AP29" s="840"/>
      <c r="AQ29" s="840"/>
      <c r="AR29" s="840">
        <f>COUNTIF(Jadwal!$BA$7:$BA$64,B29)</f>
        <v>0</v>
      </c>
      <c r="AS29" s="840">
        <f>COUNTIF(Jadwal!$BA$66:$BA$123,B29)</f>
        <v>0</v>
      </c>
      <c r="AT29" s="840">
        <f>COUNTIF(Jadwal!$BA$125:$BA$182,B29)</f>
        <v>0</v>
      </c>
      <c r="AU29" s="840">
        <f>COUNTIF(Jadwal!$BA$184:$BA$241,B29)</f>
        <v>0</v>
      </c>
      <c r="AV29" s="840">
        <f>COUNTIF(Jadwal!$BA$246:$BA$303,B29)</f>
        <v>0</v>
      </c>
      <c r="AW29" s="840">
        <f>COUNTIF(Jadwal!$BA$305:$BA$362,B29)</f>
        <v>0</v>
      </c>
      <c r="AX29" s="840">
        <f>COUNTIF(Jadwal!$BA$364:$BA$421,B29)</f>
        <v>0</v>
      </c>
      <c r="AY29" s="840">
        <f>COUNTIF(Jadwal!$BA$423:$BA$480,B29)</f>
        <v>0</v>
      </c>
      <c r="AZ29" s="840">
        <f>COUNTIF(Jadwal!$BA$423:$BA$480,C29)</f>
        <v>0</v>
      </c>
      <c r="BA29" s="847"/>
    </row>
    <row r="30" ht="12.75" customHeight="1">
      <c r="A30" s="875" t="s">
        <v>715</v>
      </c>
      <c r="B30" s="846" t="s">
        <v>747</v>
      </c>
      <c r="C30" s="840">
        <v>1.0</v>
      </c>
      <c r="D30" s="840">
        <f>COUNTIF(Jadwal!$M$7:$M$64,B30)</f>
        <v>0</v>
      </c>
      <c r="E30" s="840">
        <f>COUNTIF(Jadwal!$M$66:$M$123,B30)</f>
        <v>0</v>
      </c>
      <c r="F30" s="840">
        <f>COUNTIF(Jadwal!$M$125:$M$182,B30)</f>
        <v>0</v>
      </c>
      <c r="G30" s="840">
        <f>COUNTIF(Jadwal!$M$184:$M$241,B30)</f>
        <v>0</v>
      </c>
      <c r="H30" s="840">
        <f>COUNTIF(Jadwal!$M$246:$M$303,B30)</f>
        <v>0</v>
      </c>
      <c r="I30" s="840">
        <f>COUNTIF(Jadwal!$M$305:$M$362,B30)</f>
        <v>0</v>
      </c>
      <c r="J30" s="840">
        <f>COUNTIF(Jadwal!$M$364:$M$421,B30)</f>
        <v>0</v>
      </c>
      <c r="K30" s="840">
        <f>COUNTIF(Jadwal!$M$423:$M$480,B30)</f>
        <v>0</v>
      </c>
      <c r="L30" s="840"/>
      <c r="M30" s="840"/>
      <c r="N30" s="840">
        <f>COUNTIF(Jadwal!$W$7:$W$64,B30)</f>
        <v>0</v>
      </c>
      <c r="O30" s="840">
        <f>COUNTIF(Jadwal!$W$66:$W$123,B30)</f>
        <v>0</v>
      </c>
      <c r="P30" s="840">
        <f>COUNTIF(Jadwal!$W$125:$W$182,B30)</f>
        <v>0</v>
      </c>
      <c r="Q30" s="840">
        <f>COUNTIF(Jadwal!$W$184:$W$241,B30)</f>
        <v>0</v>
      </c>
      <c r="R30" s="840">
        <f>COUNTIF(Jadwal!$W$246:$W$303,B30)</f>
        <v>0</v>
      </c>
      <c r="S30" s="840">
        <f>COUNTIF(Jadwal!$W$305:$W$362,B30)</f>
        <v>0</v>
      </c>
      <c r="T30" s="840">
        <f>COUNTIF(Jadwal!$W$364:$W$421,B30)</f>
        <v>0</v>
      </c>
      <c r="U30" s="840">
        <f>COUNTIF(Jadwal!$W$423:$W$480,B30)</f>
        <v>0</v>
      </c>
      <c r="V30" s="840"/>
      <c r="W30" s="840"/>
      <c r="X30" s="840">
        <f>COUNTIF(Jadwal!$AG$7:$AG$64,B30)</f>
        <v>0</v>
      </c>
      <c r="Y30" s="840">
        <f>COUNTIF(Jadwal!$AG$66:$AG$123,B30)</f>
        <v>0</v>
      </c>
      <c r="Z30" s="840">
        <f>COUNTIF(Jadwal!$AG$125:$AG$182,B30)</f>
        <v>0</v>
      </c>
      <c r="AA30" s="840">
        <f>COUNTIF(Jadwal!$AG$184:$AG$241,B30)</f>
        <v>0</v>
      </c>
      <c r="AB30" s="840">
        <f>COUNTIF(Jadwal!$AG$246:$AG$303,B30)</f>
        <v>0</v>
      </c>
      <c r="AC30" s="840">
        <f>COUNTIF(Jadwal!$AG$305:$AG$362,B30)</f>
        <v>0</v>
      </c>
      <c r="AD30" s="840">
        <f>COUNTIF(Jadwal!$AG$364:$AG$421,B30)</f>
        <v>0</v>
      </c>
      <c r="AE30" s="840">
        <f>COUNTIF(Jadwal!$AG$423:$AG$480,B30)</f>
        <v>0</v>
      </c>
      <c r="AF30" s="840"/>
      <c r="AG30" s="840"/>
      <c r="AH30" s="840">
        <f>COUNTIF(Jadwal!$AQ$7:$AQ$64,B30)</f>
        <v>0</v>
      </c>
      <c r="AI30" s="840">
        <f>COUNTIF(Jadwal!$AQ$66:$AQ$123,B30)</f>
        <v>0</v>
      </c>
      <c r="AJ30" s="840">
        <f>COUNTIF(Jadwal!$AQ$125:$AQ$182,B30)</f>
        <v>0</v>
      </c>
      <c r="AK30" s="840">
        <f>COUNTIF(Jadwal!$AQ$184:$AQ$241,B30)</f>
        <v>0</v>
      </c>
      <c r="AL30" s="840">
        <f>COUNTIF(Jadwal!$AQ$246:$AQ$303,B30)</f>
        <v>0</v>
      </c>
      <c r="AM30" s="840">
        <f>COUNTIF(Jadwal!$AQ$305:$AQ$362,B30)</f>
        <v>0</v>
      </c>
      <c r="AN30" s="840">
        <f>COUNTIF(Jadwal!$AQ$364:$AQ$421,B30)</f>
        <v>0</v>
      </c>
      <c r="AO30" s="840">
        <f>COUNTIF(Jadwal!$AQ$423:$AQ$480,B30)</f>
        <v>0</v>
      </c>
      <c r="AP30" s="840"/>
      <c r="AQ30" s="840"/>
      <c r="AR30" s="840">
        <f>COUNTIF(Jadwal!$BA$7:$BA$64,B30)</f>
        <v>0</v>
      </c>
      <c r="AS30" s="840">
        <f>COUNTIF(Jadwal!$BA$66:$BA$123,B30)</f>
        <v>0</v>
      </c>
      <c r="AT30" s="840">
        <f>COUNTIF(Jadwal!$BA$125:$BA$182,B30)</f>
        <v>0</v>
      </c>
      <c r="AU30" s="840">
        <f>COUNTIF(Jadwal!$BA$184:$BA$241,B30)</f>
        <v>0</v>
      </c>
      <c r="AV30" s="840">
        <f>COUNTIF(Jadwal!$BA$246:$BA$303,B30)</f>
        <v>0</v>
      </c>
      <c r="AW30" s="840">
        <f>COUNTIF(Jadwal!$BA$305:$BA$362,B30)</f>
        <v>0</v>
      </c>
      <c r="AX30" s="840">
        <f>COUNTIF(Jadwal!$BA$364:$BA$421,B30)</f>
        <v>0</v>
      </c>
      <c r="AY30" s="840">
        <f>COUNTIF(Jadwal!$BA$423:$BA$480,B30)</f>
        <v>0</v>
      </c>
      <c r="AZ30" s="840">
        <f>COUNTIF(Jadwal!$BA$423:$BA$480,C30)</f>
        <v>0</v>
      </c>
      <c r="BA30" s="847"/>
    </row>
    <row r="31" ht="12.75" customHeight="1">
      <c r="A31" s="843" t="s">
        <v>715</v>
      </c>
      <c r="B31" s="843" t="s">
        <v>748</v>
      </c>
      <c r="C31" s="840">
        <v>1.0</v>
      </c>
      <c r="D31" s="840">
        <f>COUNTIF(Jadwal!$M$7:$M$64,B31)</f>
        <v>0</v>
      </c>
      <c r="E31" s="840">
        <f>COUNTIF(Jadwal!$M$66:$M$123,B31)</f>
        <v>0</v>
      </c>
      <c r="F31" s="840">
        <f>COUNTIF(Jadwal!$M$125:$M$182,B31)</f>
        <v>0</v>
      </c>
      <c r="G31" s="840">
        <f>COUNTIF(Jadwal!$M$184:$M$241,B31)</f>
        <v>0</v>
      </c>
      <c r="H31" s="840">
        <f>COUNTIF(Jadwal!$M$246:$M$303,B31)</f>
        <v>0</v>
      </c>
      <c r="I31" s="840">
        <f>COUNTIF(Jadwal!$M$305:$M$362,B31)</f>
        <v>0</v>
      </c>
      <c r="J31" s="840">
        <f>COUNTIF(Jadwal!$M$364:$M$421,B31)</f>
        <v>0</v>
      </c>
      <c r="K31" s="840">
        <f>COUNTIF(Jadwal!$M$423:$M$480,B31)</f>
        <v>0</v>
      </c>
      <c r="L31" s="840"/>
      <c r="M31" s="840"/>
      <c r="N31" s="840">
        <f>COUNTIF(Jadwal!$W$7:$W$64,B31)</f>
        <v>0</v>
      </c>
      <c r="O31" s="840">
        <f>COUNTIF(Jadwal!$W$66:$W$123,B31)</f>
        <v>0</v>
      </c>
      <c r="P31" s="840">
        <f>COUNTIF(Jadwal!$W$125:$W$182,B31)</f>
        <v>0</v>
      </c>
      <c r="Q31" s="840">
        <f>COUNTIF(Jadwal!$W$184:$W$241,B31)</f>
        <v>0</v>
      </c>
      <c r="R31" s="840">
        <f>COUNTIF(Jadwal!$W$246:$W$303,B31)</f>
        <v>0</v>
      </c>
      <c r="S31" s="840">
        <f>COUNTIF(Jadwal!$W$305:$W$362,B31)</f>
        <v>0</v>
      </c>
      <c r="T31" s="840">
        <f>COUNTIF(Jadwal!$W$364:$W$421,B31)</f>
        <v>0</v>
      </c>
      <c r="U31" s="840">
        <f>COUNTIF(Jadwal!$W$423:$W$480,B31)</f>
        <v>0</v>
      </c>
      <c r="V31" s="840"/>
      <c r="W31" s="840"/>
      <c r="X31" s="840">
        <f>COUNTIF(Jadwal!$AG$7:$AG$64,B31)</f>
        <v>0</v>
      </c>
      <c r="Y31" s="840">
        <f>COUNTIF(Jadwal!$AG$66:$AG$123,B31)</f>
        <v>0</v>
      </c>
      <c r="Z31" s="840">
        <f>COUNTIF(Jadwal!$AG$125:$AG$182,B31)</f>
        <v>0</v>
      </c>
      <c r="AA31" s="840">
        <f>COUNTIF(Jadwal!$AG$184:$AG$241,B31)</f>
        <v>0</v>
      </c>
      <c r="AB31" s="840">
        <f>COUNTIF(Jadwal!$AG$246:$AG$303,B31)</f>
        <v>0</v>
      </c>
      <c r="AC31" s="840">
        <f>COUNTIF(Jadwal!$AG$305:$AG$362,B31)</f>
        <v>0</v>
      </c>
      <c r="AD31" s="840">
        <f>COUNTIF(Jadwal!$AG$364:$AG$421,B31)</f>
        <v>0</v>
      </c>
      <c r="AE31" s="840">
        <f>COUNTIF(Jadwal!$AG$423:$AG$480,B31)</f>
        <v>0</v>
      </c>
      <c r="AF31" s="840"/>
      <c r="AG31" s="840"/>
      <c r="AH31" s="840">
        <f>COUNTIF(Jadwal!$AQ$7:$AQ$64,B31)</f>
        <v>0</v>
      </c>
      <c r="AI31" s="840">
        <f>COUNTIF(Jadwal!$AQ$66:$AQ$123,B31)</f>
        <v>0</v>
      </c>
      <c r="AJ31" s="840">
        <f>COUNTIF(Jadwal!$AQ$125:$AQ$182,B31)</f>
        <v>0</v>
      </c>
      <c r="AK31" s="840">
        <f>COUNTIF(Jadwal!$AQ$184:$AQ$241,B31)</f>
        <v>0</v>
      </c>
      <c r="AL31" s="840">
        <f>COUNTIF(Jadwal!$AQ$246:$AQ$303,B31)</f>
        <v>0</v>
      </c>
      <c r="AM31" s="840">
        <f>COUNTIF(Jadwal!$AQ$305:$AQ$362,B31)</f>
        <v>0</v>
      </c>
      <c r="AN31" s="840">
        <f>COUNTIF(Jadwal!$AQ$364:$AQ$421,B31)</f>
        <v>0</v>
      </c>
      <c r="AO31" s="840">
        <f>COUNTIF(Jadwal!$AQ$423:$AQ$480,B31)</f>
        <v>0</v>
      </c>
      <c r="AP31" s="840"/>
      <c r="AQ31" s="840"/>
      <c r="AR31" s="840">
        <f>COUNTIF(Jadwal!$BA$7:$BA$64,B31)</f>
        <v>0</v>
      </c>
      <c r="AS31" s="840">
        <f>COUNTIF(Jadwal!$BA$66:$BA$123,B31)</f>
        <v>0</v>
      </c>
      <c r="AT31" s="840">
        <f>COUNTIF(Jadwal!$BA$125:$BA$182,B31)</f>
        <v>0</v>
      </c>
      <c r="AU31" s="840">
        <f>COUNTIF(Jadwal!$BA$184:$BA$241,B31)</f>
        <v>0</v>
      </c>
      <c r="AV31" s="840">
        <f>COUNTIF(Jadwal!$BA$246:$BA$303,B31)</f>
        <v>0</v>
      </c>
      <c r="AW31" s="840">
        <f>COUNTIF(Jadwal!$BA$305:$BA$362,B31)</f>
        <v>0</v>
      </c>
      <c r="AX31" s="840">
        <f>COUNTIF(Jadwal!$BA$364:$BA$421,B31)</f>
        <v>0</v>
      </c>
      <c r="AY31" s="840">
        <f>COUNTIF(Jadwal!$BA$423:$BA$480,B31)</f>
        <v>0</v>
      </c>
      <c r="AZ31" s="840">
        <f>COUNTIF(Jadwal!$BA$423:$BA$480,C31)</f>
        <v>0</v>
      </c>
      <c r="BA31" s="847"/>
    </row>
    <row r="32" ht="12.75" customHeight="1">
      <c r="A32" s="843" t="s">
        <v>715</v>
      </c>
      <c r="B32" s="843" t="s">
        <v>749</v>
      </c>
      <c r="C32" s="840">
        <v>1.0</v>
      </c>
      <c r="D32" s="840">
        <f>COUNTIF(Jadwal!$M$7:$M$64,B32)</f>
        <v>0</v>
      </c>
      <c r="E32" s="840">
        <f>COUNTIF(Jadwal!$M$66:$M$123,B32)</f>
        <v>0</v>
      </c>
      <c r="F32" s="840">
        <f>COUNTIF(Jadwal!$M$125:$M$182,B32)</f>
        <v>0</v>
      </c>
      <c r="G32" s="840">
        <f>COUNTIF(Jadwal!$M$184:$M$241,B32)</f>
        <v>0</v>
      </c>
      <c r="H32" s="840">
        <f>COUNTIF(Jadwal!$M$246:$M$303,B32)</f>
        <v>0</v>
      </c>
      <c r="I32" s="840">
        <f>COUNTIF(Jadwal!$M$305:$M$362,B32)</f>
        <v>0</v>
      </c>
      <c r="J32" s="840">
        <f>COUNTIF(Jadwal!$M$364:$M$421,B32)</f>
        <v>0</v>
      </c>
      <c r="K32" s="840">
        <f>COUNTIF(Jadwal!$M$423:$M$480,B32)</f>
        <v>0</v>
      </c>
      <c r="L32" s="840"/>
      <c r="M32" s="840"/>
      <c r="N32" s="840">
        <f>COUNTIF(Jadwal!$W$7:$W$64,B32)</f>
        <v>0</v>
      </c>
      <c r="O32" s="840">
        <f>COUNTIF(Jadwal!$W$66:$W$123,B32)</f>
        <v>0</v>
      </c>
      <c r="P32" s="840">
        <f>COUNTIF(Jadwal!$W$125:$W$182,B32)</f>
        <v>0</v>
      </c>
      <c r="Q32" s="840">
        <f>COUNTIF(Jadwal!$W$184:$W$241,B32)</f>
        <v>0</v>
      </c>
      <c r="R32" s="840">
        <f>COUNTIF(Jadwal!$W$246:$W$303,B32)</f>
        <v>0</v>
      </c>
      <c r="S32" s="840">
        <f>COUNTIF(Jadwal!$W$305:$W$362,B32)</f>
        <v>0</v>
      </c>
      <c r="T32" s="840">
        <f>COUNTIF(Jadwal!$W$364:$W$421,B32)</f>
        <v>0</v>
      </c>
      <c r="U32" s="840">
        <f>COUNTIF(Jadwal!$W$423:$W$480,B32)</f>
        <v>0</v>
      </c>
      <c r="V32" s="840"/>
      <c r="W32" s="840"/>
      <c r="X32" s="840">
        <f>COUNTIF(Jadwal!$AG$7:$AG$64,B32)</f>
        <v>0</v>
      </c>
      <c r="Y32" s="840">
        <f>COUNTIF(Jadwal!$AG$66:$AG$123,B32)</f>
        <v>0</v>
      </c>
      <c r="Z32" s="840">
        <f>COUNTIF(Jadwal!$AG$125:$AG$182,B32)</f>
        <v>0</v>
      </c>
      <c r="AA32" s="840">
        <f>COUNTIF(Jadwal!$AG$184:$AG$241,B32)</f>
        <v>0</v>
      </c>
      <c r="AB32" s="840">
        <f>COUNTIF(Jadwal!$AG$246:$AG$303,B32)</f>
        <v>0</v>
      </c>
      <c r="AC32" s="840">
        <f>COUNTIF(Jadwal!$AG$305:$AG$362,B32)</f>
        <v>0</v>
      </c>
      <c r="AD32" s="840">
        <f>COUNTIF(Jadwal!$AG$364:$AG$421,B32)</f>
        <v>0</v>
      </c>
      <c r="AE32" s="840">
        <f>COUNTIF(Jadwal!$AG$423:$AG$480,B32)</f>
        <v>0</v>
      </c>
      <c r="AF32" s="840"/>
      <c r="AG32" s="840"/>
      <c r="AH32" s="840">
        <f>COUNTIF(Jadwal!$AQ$7:$AQ$64,B32)</f>
        <v>0</v>
      </c>
      <c r="AI32" s="840">
        <f>COUNTIF(Jadwal!$AQ$66:$AQ$123,B32)</f>
        <v>0</v>
      </c>
      <c r="AJ32" s="840">
        <f>COUNTIF(Jadwal!$AQ$125:$AQ$182,B32)</f>
        <v>0</v>
      </c>
      <c r="AK32" s="840">
        <f>COUNTIF(Jadwal!$AQ$184:$AQ$241,B32)</f>
        <v>0</v>
      </c>
      <c r="AL32" s="840">
        <f>COUNTIF(Jadwal!$AQ$246:$AQ$303,B32)</f>
        <v>0</v>
      </c>
      <c r="AM32" s="840">
        <f>COUNTIF(Jadwal!$AQ$305:$AQ$362,B32)</f>
        <v>0</v>
      </c>
      <c r="AN32" s="840">
        <f>COUNTIF(Jadwal!$AQ$364:$AQ$421,B32)</f>
        <v>0</v>
      </c>
      <c r="AO32" s="840">
        <f>COUNTIF(Jadwal!$AQ$423:$AQ$480,B32)</f>
        <v>0</v>
      </c>
      <c r="AP32" s="840"/>
      <c r="AQ32" s="840"/>
      <c r="AR32" s="840">
        <f>COUNTIF(Jadwal!$BA$7:$BA$64,B32)</f>
        <v>0</v>
      </c>
      <c r="AS32" s="840">
        <f>COUNTIF(Jadwal!$BA$66:$BA$123,B32)</f>
        <v>0</v>
      </c>
      <c r="AT32" s="840">
        <f>COUNTIF(Jadwal!$BA$125:$BA$182,B32)</f>
        <v>0</v>
      </c>
      <c r="AU32" s="840">
        <f>COUNTIF(Jadwal!$BA$184:$BA$241,B32)</f>
        <v>0</v>
      </c>
      <c r="AV32" s="840">
        <f>COUNTIF(Jadwal!$BA$246:$BA$303,B32)</f>
        <v>0</v>
      </c>
      <c r="AW32" s="840">
        <f>COUNTIF(Jadwal!$BA$305:$BA$362,B32)</f>
        <v>0</v>
      </c>
      <c r="AX32" s="840">
        <f>COUNTIF(Jadwal!$BA$364:$BA$421,B32)</f>
        <v>0</v>
      </c>
      <c r="AY32" s="840">
        <f>COUNTIF(Jadwal!$BA$423:$BA$480,B32)</f>
        <v>0</v>
      </c>
      <c r="AZ32" s="840">
        <f>COUNTIF(Jadwal!$BA$423:$BA$480,C32)</f>
        <v>0</v>
      </c>
      <c r="BA32" s="847"/>
    </row>
    <row r="33" ht="12.75" customHeight="1">
      <c r="A33" s="875" t="s">
        <v>715</v>
      </c>
      <c r="B33" s="843" t="s">
        <v>750</v>
      </c>
      <c r="C33" s="840">
        <v>1.0</v>
      </c>
      <c r="D33" s="840">
        <f>COUNTIF(Jadwal!$M$7:$M$64,B33)</f>
        <v>0</v>
      </c>
      <c r="E33" s="840">
        <f>COUNTIF(Jadwal!$M$66:$M$123,B33)</f>
        <v>0</v>
      </c>
      <c r="F33" s="840">
        <f>COUNTIF(Jadwal!$M$125:$M$182,B33)</f>
        <v>0</v>
      </c>
      <c r="G33" s="840">
        <f>COUNTIF(Jadwal!$M$184:$M$241,B33)</f>
        <v>0</v>
      </c>
      <c r="H33" s="840">
        <f>COUNTIF(Jadwal!$M$246:$M$303,B33)</f>
        <v>0</v>
      </c>
      <c r="I33" s="842">
        <f>COUNTIF(Jadwal!$M$305:$M$362,B33)</f>
        <v>0</v>
      </c>
      <c r="J33" s="840">
        <f>COUNTIF(Jadwal!$M$364:$M$421,B33)</f>
        <v>0</v>
      </c>
      <c r="K33" s="840">
        <f>COUNTIF(Jadwal!$M$423:$M$480,B33)</f>
        <v>0</v>
      </c>
      <c r="L33" s="840"/>
      <c r="M33" s="840"/>
      <c r="N33" s="840">
        <f>COUNTIF(Jadwal!$W$7:$W$64,B33)</f>
        <v>0</v>
      </c>
      <c r="O33" s="840">
        <f>COUNTIF(Jadwal!$W$66:$W$123,B33)</f>
        <v>0</v>
      </c>
      <c r="P33" s="840">
        <f>COUNTIF(Jadwal!$W$125:$W$182,B33)</f>
        <v>0</v>
      </c>
      <c r="Q33" s="840">
        <f>COUNTIF(Jadwal!$W$184:$W$241,B33)</f>
        <v>0</v>
      </c>
      <c r="R33" s="840">
        <f>COUNTIF(Jadwal!$W$246:$W$303,B33)</f>
        <v>0</v>
      </c>
      <c r="S33" s="840">
        <f>COUNTIF(Jadwal!$W$305:$W$362,B33)</f>
        <v>0</v>
      </c>
      <c r="T33" s="840">
        <f>COUNTIF(Jadwal!$W$364:$W$421,B33)</f>
        <v>0</v>
      </c>
      <c r="U33" s="840">
        <f>COUNTIF(Jadwal!$W$423:$W$480,B33)</f>
        <v>0</v>
      </c>
      <c r="V33" s="840"/>
      <c r="W33" s="840"/>
      <c r="X33" s="840">
        <f>COUNTIF(Jadwal!$AG$7:$AG$64,B33)</f>
        <v>0</v>
      </c>
      <c r="Y33" s="840">
        <f>COUNTIF(Jadwal!$AG$66:$AG$123,B33)</f>
        <v>0</v>
      </c>
      <c r="Z33" s="840">
        <f>COUNTIF(Jadwal!$AG$125:$AG$182,B33)</f>
        <v>0</v>
      </c>
      <c r="AA33" s="840">
        <f>COUNTIF(Jadwal!$AG$184:$AG$241,B33)</f>
        <v>0</v>
      </c>
      <c r="AB33" s="840">
        <f>COUNTIF(Jadwal!$AG$246:$AG$303,B33)</f>
        <v>0</v>
      </c>
      <c r="AC33" s="840">
        <f>COUNTIF(Jadwal!$AG$305:$AG$362,B33)</f>
        <v>0</v>
      </c>
      <c r="AD33" s="840">
        <f>COUNTIF(Jadwal!$AG$364:$AG$421,B33)</f>
        <v>0</v>
      </c>
      <c r="AE33" s="840">
        <f>COUNTIF(Jadwal!$AG$423:$AG$480,B33)</f>
        <v>0</v>
      </c>
      <c r="AF33" s="840"/>
      <c r="AG33" s="840"/>
      <c r="AH33" s="840">
        <f>COUNTIF(Jadwal!$AQ$7:$AQ$64,B33)</f>
        <v>0</v>
      </c>
      <c r="AI33" s="840">
        <f>COUNTIF(Jadwal!$AQ$66:$AQ$123,B33)</f>
        <v>0</v>
      </c>
      <c r="AJ33" s="840">
        <f>COUNTIF(Jadwal!$AQ$125:$AQ$182,B33)</f>
        <v>0</v>
      </c>
      <c r="AK33" s="840">
        <f>COUNTIF(Jadwal!$AQ$184:$AQ$241,B33)</f>
        <v>0</v>
      </c>
      <c r="AL33" s="840">
        <f>COUNTIF(Jadwal!$AQ$246:$AQ$303,B33)</f>
        <v>0</v>
      </c>
      <c r="AM33" s="840">
        <f>COUNTIF(Jadwal!$AQ$305:$AQ$362,B33)</f>
        <v>0</v>
      </c>
      <c r="AN33" s="840">
        <f>COUNTIF(Jadwal!$AQ$364:$AQ$421,B33)</f>
        <v>0</v>
      </c>
      <c r="AO33" s="840">
        <f>COUNTIF(Jadwal!$AQ$423:$AQ$480,B33)</f>
        <v>0</v>
      </c>
      <c r="AP33" s="840"/>
      <c r="AQ33" s="840"/>
      <c r="AR33" s="840">
        <f>COUNTIF(Jadwal!$BA$7:$BA$64,B33)</f>
        <v>0</v>
      </c>
      <c r="AS33" s="840">
        <f>COUNTIF(Jadwal!$BA$66:$BA$123,B33)</f>
        <v>0</v>
      </c>
      <c r="AT33" s="840">
        <f>COUNTIF(Jadwal!$BA$125:$BA$182,B33)</f>
        <v>0</v>
      </c>
      <c r="AU33" s="840">
        <f>COUNTIF(Jadwal!$BA$184:$BA$241,B33)</f>
        <v>0</v>
      </c>
      <c r="AV33" s="840">
        <f>COUNTIF(Jadwal!$BA$246:$BA$303,B33)</f>
        <v>0</v>
      </c>
      <c r="AW33" s="840">
        <f>COUNTIF(Jadwal!$BA$305:$BA$362,B33)</f>
        <v>0</v>
      </c>
      <c r="AX33" s="840">
        <f>COUNTIF(Jadwal!$BA$364:$BA$421,B33)</f>
        <v>0</v>
      </c>
      <c r="AY33" s="840">
        <f>COUNTIF(Jadwal!$BA$423:$BA$480,B33)</f>
        <v>0</v>
      </c>
      <c r="AZ33" s="840">
        <f>COUNTIF(Jadwal!$BA$423:$BA$480,C33)</f>
        <v>0</v>
      </c>
      <c r="BA33" s="847"/>
    </row>
    <row r="34" ht="12.75" customHeight="1">
      <c r="A34" s="875" t="s">
        <v>715</v>
      </c>
      <c r="B34" s="843" t="s">
        <v>751</v>
      </c>
      <c r="C34" s="840">
        <v>1.0</v>
      </c>
      <c r="D34" s="840">
        <f>COUNTIF(Jadwal!$M$7:$M$64,B34)</f>
        <v>0</v>
      </c>
      <c r="E34" s="840">
        <f>COUNTIF(Jadwal!$M$66:$M$123,B34)</f>
        <v>0</v>
      </c>
      <c r="F34" s="840">
        <f>COUNTIF(Jadwal!$M$125:$M$182,B34)</f>
        <v>0</v>
      </c>
      <c r="G34" s="840">
        <f>COUNTIF(Jadwal!$M$184:$M$241,B34)</f>
        <v>0</v>
      </c>
      <c r="H34" s="840">
        <f>COUNTIF(Jadwal!$M$246:$M$303,B34)</f>
        <v>0</v>
      </c>
      <c r="I34" s="840">
        <f>COUNTIF(Jadwal!$M$305:$M$362,B34)</f>
        <v>0</v>
      </c>
      <c r="J34" s="840">
        <f>COUNTIF(Jadwal!$M$364:$M$421,B34)</f>
        <v>0</v>
      </c>
      <c r="K34" s="840">
        <f>COUNTIF(Jadwal!$M$423:$M$480,B34)</f>
        <v>0</v>
      </c>
      <c r="L34" s="840"/>
      <c r="M34" s="840"/>
      <c r="N34" s="840">
        <f>COUNTIF(Jadwal!$W$7:$W$64,B34)</f>
        <v>0</v>
      </c>
      <c r="O34" s="840">
        <f>COUNTIF(Jadwal!$W$66:$W$123,B34)</f>
        <v>0</v>
      </c>
      <c r="P34" s="840">
        <f>COUNTIF(Jadwal!$W$125:$W$182,B34)</f>
        <v>0</v>
      </c>
      <c r="Q34" s="840">
        <f>COUNTIF(Jadwal!$W$184:$W$241,B34)</f>
        <v>0</v>
      </c>
      <c r="R34" s="840">
        <f>COUNTIF(Jadwal!$W$246:$W$303,B34)</f>
        <v>0</v>
      </c>
      <c r="S34" s="840">
        <f>COUNTIF(Jadwal!$W$305:$W$362,B34)</f>
        <v>0</v>
      </c>
      <c r="T34" s="840">
        <f>COUNTIF(Jadwal!$W$364:$W$421,B34)</f>
        <v>0</v>
      </c>
      <c r="U34" s="840">
        <f>COUNTIF(Jadwal!$W$423:$W$480,B34)</f>
        <v>0</v>
      </c>
      <c r="V34" s="840"/>
      <c r="W34" s="840"/>
      <c r="X34" s="840">
        <f>COUNTIF(Jadwal!$AG$7:$AG$64,B34)</f>
        <v>0</v>
      </c>
      <c r="Y34" s="840">
        <f>COUNTIF(Jadwal!$AG$66:$AG$123,B34)</f>
        <v>0</v>
      </c>
      <c r="Z34" s="840">
        <f>COUNTIF(Jadwal!$AG$125:$AG$182,B34)</f>
        <v>0</v>
      </c>
      <c r="AA34" s="840">
        <f>COUNTIF(Jadwal!$AG$184:$AG$241,B34)</f>
        <v>0</v>
      </c>
      <c r="AB34" s="840">
        <f>COUNTIF(Jadwal!$AG$246:$AG$303,B34)</f>
        <v>0</v>
      </c>
      <c r="AC34" s="840">
        <f>COUNTIF(Jadwal!$AG$305:$AG$362,B34)</f>
        <v>0</v>
      </c>
      <c r="AD34" s="840">
        <f>COUNTIF(Jadwal!$AG$364:$AG$421,B34)</f>
        <v>0</v>
      </c>
      <c r="AE34" s="840">
        <f>COUNTIF(Jadwal!$AG$423:$AG$480,B34)</f>
        <v>0</v>
      </c>
      <c r="AF34" s="840"/>
      <c r="AG34" s="840"/>
      <c r="AH34" s="840">
        <f>COUNTIF(Jadwal!$AQ$7:$AQ$64,B34)</f>
        <v>0</v>
      </c>
      <c r="AI34" s="840">
        <f>COUNTIF(Jadwal!$AQ$66:$AQ$123,B34)</f>
        <v>0</v>
      </c>
      <c r="AJ34" s="840">
        <f>COUNTIF(Jadwal!$AQ$125:$AQ$182,B34)</f>
        <v>0</v>
      </c>
      <c r="AK34" s="840">
        <f>COUNTIF(Jadwal!$AQ$184:$AQ$241,B34)</f>
        <v>0</v>
      </c>
      <c r="AL34" s="840">
        <f>COUNTIF(Jadwal!$AQ$246:$AQ$303,B34)</f>
        <v>0</v>
      </c>
      <c r="AM34" s="840">
        <f>COUNTIF(Jadwal!$AQ$305:$AQ$362,B34)</f>
        <v>0</v>
      </c>
      <c r="AN34" s="840">
        <f>COUNTIF(Jadwal!$AQ$364:$AQ$421,B34)</f>
        <v>0</v>
      </c>
      <c r="AO34" s="840">
        <f>COUNTIF(Jadwal!$AQ$423:$AQ$480,B34)</f>
        <v>0</v>
      </c>
      <c r="AP34" s="840"/>
      <c r="AQ34" s="840"/>
      <c r="AR34" s="840">
        <f>COUNTIF(Jadwal!$BA$7:$BA$64,B34)</f>
        <v>0</v>
      </c>
      <c r="AS34" s="840">
        <f>COUNTIF(Jadwal!$BA$66:$BA$123,B34)</f>
        <v>0</v>
      </c>
      <c r="AT34" s="840">
        <f>COUNTIF(Jadwal!$BA$125:$BA$182,B34)</f>
        <v>0</v>
      </c>
      <c r="AU34" s="840">
        <f>COUNTIF(Jadwal!$BA$184:$BA$241,B34)</f>
        <v>0</v>
      </c>
      <c r="AV34" s="840">
        <f>COUNTIF(Jadwal!$BA$246:$BA$303,B34)</f>
        <v>0</v>
      </c>
      <c r="AW34" s="840">
        <f>COUNTIF(Jadwal!$BA$305:$BA$362,B34)</f>
        <v>0</v>
      </c>
      <c r="AX34" s="840">
        <f>COUNTIF(Jadwal!$BA$364:$BA$421,B34)</f>
        <v>0</v>
      </c>
      <c r="AY34" s="840">
        <f>COUNTIF(Jadwal!$BA$423:$BA$480,B34)</f>
        <v>0</v>
      </c>
      <c r="AZ34" s="840">
        <f>COUNTIF(Jadwal!$BA$423:$BA$480,C34)</f>
        <v>0</v>
      </c>
      <c r="BA34" s="847"/>
    </row>
    <row r="35" ht="12.75" customHeight="1">
      <c r="A35" s="875" t="s">
        <v>715</v>
      </c>
      <c r="B35" s="843" t="s">
        <v>752</v>
      </c>
      <c r="C35" s="840">
        <v>1.0</v>
      </c>
      <c r="D35" s="840">
        <f>COUNTIF(Jadwal!$M$7:$M$64,B35)</f>
        <v>0</v>
      </c>
      <c r="E35" s="840">
        <f>COUNTIF(Jadwal!$M$66:$M$123,B35)</f>
        <v>0</v>
      </c>
      <c r="F35" s="840">
        <f>COUNTIF(Jadwal!$M$125:$M$182,B35)</f>
        <v>0</v>
      </c>
      <c r="G35" s="840">
        <f>COUNTIF(Jadwal!$M$184:$M$241,B35)</f>
        <v>0</v>
      </c>
      <c r="H35" s="840">
        <f>COUNTIF(Jadwal!$M$246:$M$303,B35)</f>
        <v>0</v>
      </c>
      <c r="I35" s="840">
        <f>COUNTIF(Jadwal!$M$305:$M$362,B35)</f>
        <v>0</v>
      </c>
      <c r="J35" s="840">
        <f>COUNTIF(Jadwal!$M$364:$M$421,B35)</f>
        <v>0</v>
      </c>
      <c r="K35" s="840">
        <f>COUNTIF(Jadwal!$M$423:$M$480,B35)</f>
        <v>0</v>
      </c>
      <c r="L35" s="840"/>
      <c r="M35" s="840"/>
      <c r="N35" s="840">
        <f>COUNTIF(Jadwal!$W$7:$W$64,B35)</f>
        <v>0</v>
      </c>
      <c r="O35" s="840">
        <f>COUNTIF(Jadwal!$W$66:$W$123,B35)</f>
        <v>0</v>
      </c>
      <c r="P35" s="840">
        <f>COUNTIF(Jadwal!$W$125:$W$182,B35)</f>
        <v>0</v>
      </c>
      <c r="Q35" s="840">
        <f>COUNTIF(Jadwal!$W$184:$W$241,B35)</f>
        <v>0</v>
      </c>
      <c r="R35" s="840">
        <f>COUNTIF(Jadwal!$W$246:$W$303,B35)</f>
        <v>0</v>
      </c>
      <c r="S35" s="840">
        <f>COUNTIF(Jadwal!$W$305:$W$362,B35)</f>
        <v>0</v>
      </c>
      <c r="T35" s="840">
        <f>COUNTIF(Jadwal!$W$364:$W$421,B35)</f>
        <v>0</v>
      </c>
      <c r="U35" s="840">
        <f>COUNTIF(Jadwal!$W$423:$W$480,B35)</f>
        <v>0</v>
      </c>
      <c r="V35" s="840"/>
      <c r="W35" s="840"/>
      <c r="X35" s="840">
        <f>COUNTIF(Jadwal!$AG$7:$AG$64,B35)</f>
        <v>0</v>
      </c>
      <c r="Y35" s="840">
        <f>COUNTIF(Jadwal!$AG$66:$AG$123,B35)</f>
        <v>0</v>
      </c>
      <c r="Z35" s="840">
        <f>COUNTIF(Jadwal!$AG$125:$AG$182,B35)</f>
        <v>0</v>
      </c>
      <c r="AA35" s="840">
        <f>COUNTIF(Jadwal!$AG$184:$AG$241,B35)</f>
        <v>0</v>
      </c>
      <c r="AB35" s="840">
        <f>COUNTIF(Jadwal!$AG$246:$AG$303,B35)</f>
        <v>0</v>
      </c>
      <c r="AC35" s="840">
        <f>COUNTIF(Jadwal!$AG$305:$AG$362,B35)</f>
        <v>0</v>
      </c>
      <c r="AD35" s="840">
        <f>COUNTIF(Jadwal!$AG$364:$AG$421,B35)</f>
        <v>0</v>
      </c>
      <c r="AE35" s="840">
        <f>COUNTIF(Jadwal!$AG$423:$AG$480,B35)</f>
        <v>0</v>
      </c>
      <c r="AF35" s="840"/>
      <c r="AG35" s="840"/>
      <c r="AH35" s="840">
        <f>COUNTIF(Jadwal!$AQ$7:$AQ$64,B35)</f>
        <v>0</v>
      </c>
      <c r="AI35" s="840">
        <f>COUNTIF(Jadwal!$AQ$66:$AQ$123,B35)</f>
        <v>0</v>
      </c>
      <c r="AJ35" s="840">
        <f>COUNTIF(Jadwal!$AQ$125:$AQ$182,B35)</f>
        <v>0</v>
      </c>
      <c r="AK35" s="840">
        <f>COUNTIF(Jadwal!$AQ$184:$AQ$241,B35)</f>
        <v>0</v>
      </c>
      <c r="AL35" s="840">
        <f>COUNTIF(Jadwal!$AQ$246:$AQ$303,B35)</f>
        <v>0</v>
      </c>
      <c r="AM35" s="840">
        <f>COUNTIF(Jadwal!$AQ$305:$AQ$362,B35)</f>
        <v>0</v>
      </c>
      <c r="AN35" s="840">
        <f>COUNTIF(Jadwal!$AQ$364:$AQ$421,B35)</f>
        <v>0</v>
      </c>
      <c r="AO35" s="840">
        <f>COUNTIF(Jadwal!$AQ$423:$AQ$480,B35)</f>
        <v>0</v>
      </c>
      <c r="AP35" s="840"/>
      <c r="AQ35" s="840"/>
      <c r="AR35" s="840">
        <f>COUNTIF(Jadwal!$BA$7:$BA$64,B35)</f>
        <v>0</v>
      </c>
      <c r="AS35" s="840">
        <f>COUNTIF(Jadwal!$BA$66:$BA$123,B35)</f>
        <v>0</v>
      </c>
      <c r="AT35" s="840">
        <f>COUNTIF(Jadwal!$BA$125:$BA$182,B35)</f>
        <v>0</v>
      </c>
      <c r="AU35" s="840">
        <f>COUNTIF(Jadwal!$BA$184:$BA$241,B35)</f>
        <v>0</v>
      </c>
      <c r="AV35" s="840">
        <f>COUNTIF(Jadwal!$BA$246:$BA$303,B35)</f>
        <v>0</v>
      </c>
      <c r="AW35" s="840">
        <f>COUNTIF(Jadwal!$BA$305:$BA$362,B35)</f>
        <v>0</v>
      </c>
      <c r="AX35" s="840">
        <f>COUNTIF(Jadwal!$BA$364:$BA$421,B35)</f>
        <v>0</v>
      </c>
      <c r="AY35" s="840">
        <f>COUNTIF(Jadwal!$BA$423:$BA$480,B35)</f>
        <v>0</v>
      </c>
      <c r="AZ35" s="840">
        <f>COUNTIF(Jadwal!$BA$423:$BA$480,C35)</f>
        <v>0</v>
      </c>
      <c r="BA35" s="847"/>
    </row>
    <row r="36" ht="11.25" customHeight="1">
      <c r="A36" s="875" t="s">
        <v>715</v>
      </c>
      <c r="B36" s="843" t="s">
        <v>753</v>
      </c>
      <c r="C36" s="840">
        <v>1.0</v>
      </c>
      <c r="D36" s="840">
        <f>COUNTIF(Jadwal!$M$7:$M$64,B36)</f>
        <v>0</v>
      </c>
      <c r="E36" s="840">
        <f>COUNTIF(Jadwal!$M$66:$M$123,B36)</f>
        <v>0</v>
      </c>
      <c r="F36" s="840">
        <f>COUNTIF(Jadwal!$M$125:$M$182,B36)</f>
        <v>0</v>
      </c>
      <c r="G36" s="840">
        <f>COUNTIF(Jadwal!$M$184:$M$241,B36)</f>
        <v>0</v>
      </c>
      <c r="H36" s="840">
        <f>COUNTIF(Jadwal!$M$246:$M$303,B36)</f>
        <v>0</v>
      </c>
      <c r="I36" s="840">
        <f>COUNTIF(Jadwal!$M$305:$M$362,B36)</f>
        <v>0</v>
      </c>
      <c r="J36" s="840">
        <f>COUNTIF(Jadwal!$M$364:$M$421,B36)</f>
        <v>0</v>
      </c>
      <c r="K36" s="840">
        <f>COUNTIF(Jadwal!$M$423:$M$480,B36)</f>
        <v>0</v>
      </c>
      <c r="L36" s="840"/>
      <c r="M36" s="840"/>
      <c r="N36" s="840">
        <f>COUNTIF(Jadwal!$W$7:$W$64,B36)</f>
        <v>0</v>
      </c>
      <c r="O36" s="840">
        <f>COUNTIF(Jadwal!$W$66:$W$123,B36)</f>
        <v>0</v>
      </c>
      <c r="P36" s="840">
        <f>COUNTIF(Jadwal!$W$125:$W$182,B36)</f>
        <v>0</v>
      </c>
      <c r="Q36" s="840">
        <f>COUNTIF(Jadwal!$W$184:$W$241,B36)</f>
        <v>0</v>
      </c>
      <c r="R36" s="840">
        <f>COUNTIF(Jadwal!$W$246:$W$303,B36)</f>
        <v>0</v>
      </c>
      <c r="S36" s="840">
        <f>COUNTIF(Jadwal!$W$305:$W$362,B36)</f>
        <v>0</v>
      </c>
      <c r="T36" s="840">
        <f>COUNTIF(Jadwal!$W$364:$W$421,B36)</f>
        <v>0</v>
      </c>
      <c r="U36" s="840">
        <f>COUNTIF(Jadwal!$W$423:$W$480,B36)</f>
        <v>0</v>
      </c>
      <c r="V36" s="840"/>
      <c r="W36" s="840"/>
      <c r="X36" s="840">
        <f>COUNTIF(Jadwal!$AG$7:$AG$64,B36)</f>
        <v>0</v>
      </c>
      <c r="Y36" s="840">
        <f>COUNTIF(Jadwal!$AG$66:$AG$123,B36)</f>
        <v>0</v>
      </c>
      <c r="Z36" s="840">
        <f>COUNTIF(Jadwal!$AG$125:$AG$182,B36)</f>
        <v>0</v>
      </c>
      <c r="AA36" s="840">
        <f>COUNTIF(Jadwal!$AG$184:$AG$241,B36)</f>
        <v>0</v>
      </c>
      <c r="AB36" s="840">
        <f>COUNTIF(Jadwal!$AG$246:$AG$303,B36)</f>
        <v>0</v>
      </c>
      <c r="AC36" s="840">
        <f>COUNTIF(Jadwal!$AG$305:$AG$362,B36)</f>
        <v>0</v>
      </c>
      <c r="AD36" s="840">
        <f>COUNTIF(Jadwal!$AG$364:$AG$421,B36)</f>
        <v>0</v>
      </c>
      <c r="AE36" s="840">
        <f>COUNTIF(Jadwal!$AG$423:$AG$480,B36)</f>
        <v>0</v>
      </c>
      <c r="AF36" s="840"/>
      <c r="AG36" s="840"/>
      <c r="AH36" s="840">
        <f>COUNTIF(Jadwal!$AQ$7:$AQ$64,B36)</f>
        <v>0</v>
      </c>
      <c r="AI36" s="840">
        <f>COUNTIF(Jadwal!$AQ$66:$AQ$123,B36)</f>
        <v>0</v>
      </c>
      <c r="AJ36" s="840">
        <f>COUNTIF(Jadwal!$AQ$125:$AQ$182,B36)</f>
        <v>0</v>
      </c>
      <c r="AK36" s="840">
        <f>COUNTIF(Jadwal!$AQ$184:$AQ$241,B36)</f>
        <v>0</v>
      </c>
      <c r="AL36" s="840">
        <f>COUNTIF(Jadwal!$AQ$246:$AQ$303,B36)</f>
        <v>0</v>
      </c>
      <c r="AM36" s="840">
        <f>COUNTIF(Jadwal!$AQ$305:$AQ$362,B36)</f>
        <v>0</v>
      </c>
      <c r="AN36" s="840">
        <f>COUNTIF(Jadwal!$AQ$364:$AQ$421,B36)</f>
        <v>0</v>
      </c>
      <c r="AO36" s="840">
        <f>COUNTIF(Jadwal!$AQ$423:$AQ$480,B36)</f>
        <v>0</v>
      </c>
      <c r="AP36" s="840"/>
      <c r="AQ36" s="840"/>
      <c r="AR36" s="840">
        <f>COUNTIF(Jadwal!$BA$7:$BA$64,B36)</f>
        <v>0</v>
      </c>
      <c r="AS36" s="840">
        <f>COUNTIF(Jadwal!$BA$66:$BA$123,B36)</f>
        <v>0</v>
      </c>
      <c r="AT36" s="840">
        <f>COUNTIF(Jadwal!$BA$125:$BA$182,B36)</f>
        <v>0</v>
      </c>
      <c r="AU36" s="840">
        <f>COUNTIF(Jadwal!$BA$184:$BA$241,B36)</f>
        <v>0</v>
      </c>
      <c r="AV36" s="840">
        <f>COUNTIF(Jadwal!$BA$246:$BA$303,B36)</f>
        <v>0</v>
      </c>
      <c r="AW36" s="840">
        <f>COUNTIF(Jadwal!$BA$305:$BA$362,B36)</f>
        <v>0</v>
      </c>
      <c r="AX36" s="840">
        <f>COUNTIF(Jadwal!$BA$364:$BA$421,B36)</f>
        <v>0</v>
      </c>
      <c r="AY36" s="840">
        <f>COUNTIF(Jadwal!$BA$423:$BA$480,B36)</f>
        <v>0</v>
      </c>
      <c r="AZ36" s="840">
        <f>COUNTIF(Jadwal!$BA$423:$BA$480,C36)</f>
        <v>0</v>
      </c>
      <c r="BA36" s="847"/>
    </row>
    <row r="37" ht="12.75" customHeight="1">
      <c r="A37" s="875" t="s">
        <v>715</v>
      </c>
      <c r="B37" s="843" t="s">
        <v>754</v>
      </c>
      <c r="C37" s="840">
        <v>1.0</v>
      </c>
      <c r="D37" s="840">
        <f>COUNTIF(Jadwal!$M$7:$M$64,B37)</f>
        <v>0</v>
      </c>
      <c r="E37" s="840">
        <f>COUNTIF(Jadwal!$M$66:$M$123,B37)</f>
        <v>0</v>
      </c>
      <c r="F37" s="840">
        <f>COUNTIF(Jadwal!$M$125:$M$182,B37)</f>
        <v>0</v>
      </c>
      <c r="G37" s="840">
        <f>COUNTIF(Jadwal!$M$184:$M$241,B37)</f>
        <v>0</v>
      </c>
      <c r="H37" s="840">
        <f>COUNTIF(Jadwal!$M$246:$M$303,B37)</f>
        <v>0</v>
      </c>
      <c r="I37" s="840">
        <f>COUNTIF(Jadwal!$M$305:$M$362,B37)</f>
        <v>0</v>
      </c>
      <c r="J37" s="840">
        <f>COUNTIF(Jadwal!$M$364:$M$421,B37)</f>
        <v>0</v>
      </c>
      <c r="K37" s="840">
        <f>COUNTIF(Jadwal!$M$423:$M$480,B37)</f>
        <v>0</v>
      </c>
      <c r="L37" s="840"/>
      <c r="M37" s="840"/>
      <c r="N37" s="840">
        <f>COUNTIF(Jadwal!$W$7:$W$64,B37)</f>
        <v>0</v>
      </c>
      <c r="O37" s="840">
        <f>COUNTIF(Jadwal!$W$66:$W$123,B37)</f>
        <v>0</v>
      </c>
      <c r="P37" s="840">
        <f>COUNTIF(Jadwal!$W$125:$W$182,B37)</f>
        <v>0</v>
      </c>
      <c r="Q37" s="840">
        <f>COUNTIF(Jadwal!$W$184:$W$241,B37)</f>
        <v>0</v>
      </c>
      <c r="R37" s="840">
        <f>COUNTIF(Jadwal!$W$246:$W$303,B37)</f>
        <v>0</v>
      </c>
      <c r="S37" s="840">
        <f>COUNTIF(Jadwal!$W$305:$W$362,B37)</f>
        <v>0</v>
      </c>
      <c r="T37" s="840">
        <f>COUNTIF(Jadwal!$W$364:$W$421,B37)</f>
        <v>0</v>
      </c>
      <c r="U37" s="840">
        <f>COUNTIF(Jadwal!$W$423:$W$480,B37)</f>
        <v>0</v>
      </c>
      <c r="V37" s="840"/>
      <c r="W37" s="840"/>
      <c r="X37" s="840">
        <f>COUNTIF(Jadwal!$AG$7:$AG$64,B37)</f>
        <v>0</v>
      </c>
      <c r="Y37" s="840">
        <f>COUNTIF(Jadwal!$AG$66:$AG$123,B37)</f>
        <v>0</v>
      </c>
      <c r="Z37" s="840">
        <f>COUNTIF(Jadwal!$AG$125:$AG$182,B37)</f>
        <v>0</v>
      </c>
      <c r="AA37" s="840">
        <f>COUNTIF(Jadwal!$AG$184:$AG$241,B37)</f>
        <v>0</v>
      </c>
      <c r="AB37" s="840">
        <f>COUNTIF(Jadwal!$AG$246:$AG$303,B37)</f>
        <v>0</v>
      </c>
      <c r="AC37" s="840">
        <f>COUNTIF(Jadwal!$AG$305:$AG$362,B37)</f>
        <v>0</v>
      </c>
      <c r="AD37" s="840">
        <f>COUNTIF(Jadwal!$AG$364:$AG$421,B37)</f>
        <v>0</v>
      </c>
      <c r="AE37" s="840">
        <f>COUNTIF(Jadwal!$AG$423:$AG$480,B37)</f>
        <v>0</v>
      </c>
      <c r="AF37" s="840"/>
      <c r="AG37" s="840"/>
      <c r="AH37" s="840">
        <f>COUNTIF(Jadwal!$AQ$7:$AQ$64,B37)</f>
        <v>0</v>
      </c>
      <c r="AI37" s="840">
        <f>COUNTIF(Jadwal!$AQ$66:$AQ$123,B37)</f>
        <v>0</v>
      </c>
      <c r="AJ37" s="840">
        <f>COUNTIF(Jadwal!$AQ$125:$AQ$182,B37)</f>
        <v>0</v>
      </c>
      <c r="AK37" s="840">
        <f>COUNTIF(Jadwal!$AQ$184:$AQ$241,B37)</f>
        <v>0</v>
      </c>
      <c r="AL37" s="840">
        <f>COUNTIF(Jadwal!$AQ$246:$AQ$303,B37)</f>
        <v>0</v>
      </c>
      <c r="AM37" s="840">
        <f>COUNTIF(Jadwal!$AQ$305:$AQ$362,B37)</f>
        <v>0</v>
      </c>
      <c r="AN37" s="840">
        <f>COUNTIF(Jadwal!$AQ$364:$AQ$421,B37)</f>
        <v>0</v>
      </c>
      <c r="AO37" s="840">
        <f>COUNTIF(Jadwal!$AQ$423:$AQ$480,B37)</f>
        <v>0</v>
      </c>
      <c r="AP37" s="840"/>
      <c r="AQ37" s="840"/>
      <c r="AR37" s="840">
        <f>COUNTIF(Jadwal!$BA$7:$BA$64,B37)</f>
        <v>0</v>
      </c>
      <c r="AS37" s="840">
        <f>COUNTIF(Jadwal!$BA$66:$BA$123,B37)</f>
        <v>0</v>
      </c>
      <c r="AT37" s="840">
        <f>COUNTIF(Jadwal!$BA$125:$BA$182,B37)</f>
        <v>0</v>
      </c>
      <c r="AU37" s="840">
        <f>COUNTIF(Jadwal!$BA$184:$BA$241,B37)</f>
        <v>0</v>
      </c>
      <c r="AV37" s="840">
        <f>COUNTIF(Jadwal!$BA$246:$BA$303,B37)</f>
        <v>0</v>
      </c>
      <c r="AW37" s="840">
        <f>COUNTIF(Jadwal!$BA$305:$BA$362,B37)</f>
        <v>0</v>
      </c>
      <c r="AX37" s="840">
        <f>COUNTIF(Jadwal!$BA$364:$BA$421,B37)</f>
        <v>0</v>
      </c>
      <c r="AY37" s="840">
        <f>COUNTIF(Jadwal!$BA$423:$BA$480,B37)</f>
        <v>0</v>
      </c>
      <c r="AZ37" s="840">
        <f>COUNTIF(Jadwal!$BA$423:$BA$480,C37)</f>
        <v>0</v>
      </c>
      <c r="BA37" s="847"/>
    </row>
    <row r="38" ht="12.75" customHeight="1">
      <c r="A38" s="875" t="s">
        <v>715</v>
      </c>
      <c r="B38" s="843" t="s">
        <v>755</v>
      </c>
      <c r="C38" s="840">
        <v>1.0</v>
      </c>
      <c r="D38" s="840">
        <f>COUNTIF(Jadwal!$M$7:$M$64,B38)</f>
        <v>0</v>
      </c>
      <c r="E38" s="840">
        <f>COUNTIF(Jadwal!$M$66:$M$123,B38)</f>
        <v>0</v>
      </c>
      <c r="F38" s="840">
        <f>COUNTIF(Jadwal!$M$125:$M$182,B38)</f>
        <v>0</v>
      </c>
      <c r="G38" s="840">
        <f>COUNTIF(Jadwal!$M$184:$M$241,B38)</f>
        <v>0</v>
      </c>
      <c r="H38" s="840">
        <f>COUNTIF(Jadwal!$M$246:$M$303,B38)</f>
        <v>0</v>
      </c>
      <c r="I38" s="840">
        <f>COUNTIF(Jadwal!$M$305:$M$362,B38)</f>
        <v>0</v>
      </c>
      <c r="J38" s="840">
        <f>COUNTIF(Jadwal!$M$364:$M$421,B38)</f>
        <v>0</v>
      </c>
      <c r="K38" s="840">
        <f>COUNTIF(Jadwal!$M$423:$M$480,B38)</f>
        <v>0</v>
      </c>
      <c r="L38" s="840"/>
      <c r="M38" s="840"/>
      <c r="N38" s="840">
        <f>COUNTIF(Jadwal!$W$7:$W$64,B38)</f>
        <v>0</v>
      </c>
      <c r="O38" s="840">
        <f>COUNTIF(Jadwal!$W$66:$W$123,B38)</f>
        <v>0</v>
      </c>
      <c r="P38" s="840">
        <f>COUNTIF(Jadwal!$W$125:$W$182,B38)</f>
        <v>0</v>
      </c>
      <c r="Q38" s="840">
        <f>COUNTIF(Jadwal!$W$184:$W$241,B38)</f>
        <v>0</v>
      </c>
      <c r="R38" s="840">
        <f>COUNTIF(Jadwal!$W$246:$W$303,B38)</f>
        <v>0</v>
      </c>
      <c r="S38" s="840">
        <f>COUNTIF(Jadwal!$W$305:$W$362,B38)</f>
        <v>0</v>
      </c>
      <c r="T38" s="840">
        <f>COUNTIF(Jadwal!$W$364:$W$421,B38)</f>
        <v>0</v>
      </c>
      <c r="U38" s="840">
        <f>COUNTIF(Jadwal!$W$423:$W$480,B38)</f>
        <v>0</v>
      </c>
      <c r="V38" s="840"/>
      <c r="W38" s="840"/>
      <c r="X38" s="840">
        <f>COUNTIF(Jadwal!$AG$7:$AG$64,B38)</f>
        <v>0</v>
      </c>
      <c r="Y38" s="840">
        <f>COUNTIF(Jadwal!$AG$66:$AG$123,B38)</f>
        <v>0</v>
      </c>
      <c r="Z38" s="840">
        <f>COUNTIF(Jadwal!$AG$125:$AG$182,B38)</f>
        <v>0</v>
      </c>
      <c r="AA38" s="840">
        <f>COUNTIF(Jadwal!$AG$184:$AG$241,B38)</f>
        <v>0</v>
      </c>
      <c r="AB38" s="840">
        <f>COUNTIF(Jadwal!$AG$246:$AG$303,B38)</f>
        <v>0</v>
      </c>
      <c r="AC38" s="840">
        <f>COUNTIF(Jadwal!$AG$305:$AG$362,B38)</f>
        <v>0</v>
      </c>
      <c r="AD38" s="840">
        <f>COUNTIF(Jadwal!$AG$364:$AG$421,B38)</f>
        <v>0</v>
      </c>
      <c r="AE38" s="840">
        <f>COUNTIF(Jadwal!$AG$423:$AG$480,B38)</f>
        <v>0</v>
      </c>
      <c r="AF38" s="840"/>
      <c r="AG38" s="840"/>
      <c r="AH38" s="840">
        <f>COUNTIF(Jadwal!$AQ$7:$AQ$64,B38)</f>
        <v>0</v>
      </c>
      <c r="AI38" s="840">
        <f>COUNTIF(Jadwal!$AQ$66:$AQ$123,B38)</f>
        <v>0</v>
      </c>
      <c r="AJ38" s="840">
        <f>COUNTIF(Jadwal!$AQ$125:$AQ$182,B38)</f>
        <v>0</v>
      </c>
      <c r="AK38" s="840">
        <f>COUNTIF(Jadwal!$AQ$184:$AQ$241,B38)</f>
        <v>0</v>
      </c>
      <c r="AL38" s="840">
        <f>COUNTIF(Jadwal!$AQ$246:$AQ$303,B38)</f>
        <v>0</v>
      </c>
      <c r="AM38" s="840">
        <f>COUNTIF(Jadwal!$AQ$305:$AQ$362,B38)</f>
        <v>0</v>
      </c>
      <c r="AN38" s="840">
        <f>COUNTIF(Jadwal!$AQ$364:$AQ$421,B38)</f>
        <v>0</v>
      </c>
      <c r="AO38" s="840">
        <f>COUNTIF(Jadwal!$AQ$423:$AQ$480,B38)</f>
        <v>0</v>
      </c>
      <c r="AP38" s="840"/>
      <c r="AQ38" s="840"/>
      <c r="AR38" s="840">
        <f>COUNTIF(Jadwal!$BA$7:$BA$64,B38)</f>
        <v>0</v>
      </c>
      <c r="AS38" s="840">
        <f>COUNTIF(Jadwal!$BA$66:$BA$123,B38)</f>
        <v>0</v>
      </c>
      <c r="AT38" s="840">
        <f>COUNTIF(Jadwal!$BA$125:$BA$182,B38)</f>
        <v>0</v>
      </c>
      <c r="AU38" s="840">
        <f>COUNTIF(Jadwal!$BA$184:$BA$241,B38)</f>
        <v>0</v>
      </c>
      <c r="AV38" s="840">
        <f>COUNTIF(Jadwal!$BA$246:$BA$303,B38)</f>
        <v>0</v>
      </c>
      <c r="AW38" s="840">
        <f>COUNTIF(Jadwal!$BA$305:$BA$362,B38)</f>
        <v>0</v>
      </c>
      <c r="AX38" s="840">
        <f>COUNTIF(Jadwal!$BA$364:$BA$421,B38)</f>
        <v>0</v>
      </c>
      <c r="AY38" s="840">
        <f>COUNTIF(Jadwal!$BA$423:$BA$480,B38)</f>
        <v>0</v>
      </c>
      <c r="AZ38" s="840">
        <f>COUNTIF(Jadwal!$BA$423:$BA$480,C38)</f>
        <v>0</v>
      </c>
      <c r="BA38" s="847"/>
    </row>
    <row r="39" ht="12.75" customHeight="1">
      <c r="A39" s="875" t="s">
        <v>715</v>
      </c>
      <c r="B39" s="843" t="s">
        <v>756</v>
      </c>
      <c r="C39" s="840">
        <v>1.0</v>
      </c>
      <c r="D39" s="840">
        <f>COUNTIF(Jadwal!$M$7:$M$64,B39)</f>
        <v>0</v>
      </c>
      <c r="E39" s="840">
        <f>COUNTIF(Jadwal!$M$66:$M$123,B39)</f>
        <v>0</v>
      </c>
      <c r="F39" s="840">
        <f>COUNTIF(Jadwal!$M$125:$M$182,B39)</f>
        <v>0</v>
      </c>
      <c r="G39" s="840">
        <f>COUNTIF(Jadwal!$M$184:$M$241,B39)</f>
        <v>0</v>
      </c>
      <c r="H39" s="840">
        <f>COUNTIF(Jadwal!$M$246:$M$303,B39)</f>
        <v>0</v>
      </c>
      <c r="I39" s="840">
        <f>COUNTIF(Jadwal!$M$305:$M$362,B39)</f>
        <v>0</v>
      </c>
      <c r="J39" s="840">
        <f>COUNTIF(Jadwal!$M$364:$M$421,B39)</f>
        <v>0</v>
      </c>
      <c r="K39" s="840">
        <f>COUNTIF(Jadwal!$M$423:$M$480,B39)</f>
        <v>0</v>
      </c>
      <c r="L39" s="840"/>
      <c r="M39" s="840"/>
      <c r="N39" s="840">
        <f>COUNTIF(Jadwal!$W$7:$W$64,B39)</f>
        <v>0</v>
      </c>
      <c r="O39" s="840">
        <f>COUNTIF(Jadwal!$W$66:$W$123,B39)</f>
        <v>0</v>
      </c>
      <c r="P39" s="840">
        <f>COUNTIF(Jadwal!$W$125:$W$182,B39)</f>
        <v>0</v>
      </c>
      <c r="Q39" s="840">
        <f>COUNTIF(Jadwal!$W$184:$W$241,B39)</f>
        <v>0</v>
      </c>
      <c r="R39" s="840">
        <f>COUNTIF(Jadwal!$W$246:$W$303,B39)</f>
        <v>0</v>
      </c>
      <c r="S39" s="840">
        <f>COUNTIF(Jadwal!$W$305:$W$362,B39)</f>
        <v>0</v>
      </c>
      <c r="T39" s="840">
        <f>COUNTIF(Jadwal!$W$364:$W$421,B39)</f>
        <v>0</v>
      </c>
      <c r="U39" s="840">
        <f>COUNTIF(Jadwal!$W$423:$W$480,B39)</f>
        <v>0</v>
      </c>
      <c r="V39" s="840"/>
      <c r="W39" s="840"/>
      <c r="X39" s="840">
        <f>COUNTIF(Jadwal!$AG$7:$AG$64,B39)</f>
        <v>0</v>
      </c>
      <c r="Y39" s="840">
        <f>COUNTIF(Jadwal!$AG$66:$AG$123,B39)</f>
        <v>0</v>
      </c>
      <c r="Z39" s="840">
        <f>COUNTIF(Jadwal!$AG$125:$AG$182,B39)</f>
        <v>0</v>
      </c>
      <c r="AA39" s="840">
        <f>COUNTIF(Jadwal!$AG$184:$AG$241,B39)</f>
        <v>0</v>
      </c>
      <c r="AB39" s="840">
        <f>COUNTIF(Jadwal!$AG$246:$AG$303,B39)</f>
        <v>0</v>
      </c>
      <c r="AC39" s="840">
        <f>COUNTIF(Jadwal!$AG$305:$AG$362,B39)</f>
        <v>0</v>
      </c>
      <c r="AD39" s="840">
        <f>COUNTIF(Jadwal!$AG$364:$AG$421,B39)</f>
        <v>0</v>
      </c>
      <c r="AE39" s="840">
        <f>COUNTIF(Jadwal!$AG$423:$AG$480,B39)</f>
        <v>0</v>
      </c>
      <c r="AF39" s="840"/>
      <c r="AG39" s="840"/>
      <c r="AH39" s="840">
        <f>COUNTIF(Jadwal!$AQ$7:$AQ$64,B39)</f>
        <v>0</v>
      </c>
      <c r="AI39" s="840">
        <f>COUNTIF(Jadwal!$AQ$66:$AQ$123,B39)</f>
        <v>0</v>
      </c>
      <c r="AJ39" s="840">
        <f>COUNTIF(Jadwal!$AQ$125:$AQ$182,B39)</f>
        <v>0</v>
      </c>
      <c r="AK39" s="840">
        <f>COUNTIF(Jadwal!$AQ$184:$AQ$241,B39)</f>
        <v>0</v>
      </c>
      <c r="AL39" s="840">
        <f>COUNTIF(Jadwal!$AQ$246:$AQ$303,B39)</f>
        <v>0</v>
      </c>
      <c r="AM39" s="840">
        <f>COUNTIF(Jadwal!$AQ$305:$AQ$362,B39)</f>
        <v>0</v>
      </c>
      <c r="AN39" s="840">
        <f>COUNTIF(Jadwal!$AQ$364:$AQ$421,B39)</f>
        <v>0</v>
      </c>
      <c r="AO39" s="840">
        <f>COUNTIF(Jadwal!$AQ$423:$AQ$480,B39)</f>
        <v>0</v>
      </c>
      <c r="AP39" s="840"/>
      <c r="AQ39" s="840"/>
      <c r="AR39" s="840">
        <f>COUNTIF(Jadwal!$BA$7:$BA$64,B39)</f>
        <v>0</v>
      </c>
      <c r="AS39" s="840">
        <f>COUNTIF(Jadwal!$BA$66:$BA$123,B39)</f>
        <v>0</v>
      </c>
      <c r="AT39" s="840">
        <f>COUNTIF(Jadwal!$BA$125:$BA$182,B39)</f>
        <v>0</v>
      </c>
      <c r="AU39" s="840">
        <f>COUNTIF(Jadwal!$BA$184:$BA$241,B39)</f>
        <v>0</v>
      </c>
      <c r="AV39" s="840">
        <f>COUNTIF(Jadwal!$BA$246:$BA$303,B39)</f>
        <v>0</v>
      </c>
      <c r="AW39" s="840">
        <f>COUNTIF(Jadwal!$BA$305:$BA$362,B39)</f>
        <v>0</v>
      </c>
      <c r="AX39" s="840">
        <f>COUNTIF(Jadwal!$BA$364:$BA$421,B39)</f>
        <v>0</v>
      </c>
      <c r="AY39" s="840">
        <f>COUNTIF(Jadwal!$BA$423:$BA$480,B39)</f>
        <v>0</v>
      </c>
      <c r="AZ39" s="840">
        <f>COUNTIF(Jadwal!$BA$423:$BA$480,C39)</f>
        <v>0</v>
      </c>
      <c r="BA39" s="847"/>
    </row>
    <row r="40" ht="12.75" customHeight="1">
      <c r="A40" s="875" t="s">
        <v>715</v>
      </c>
      <c r="B40" s="843" t="s">
        <v>757</v>
      </c>
      <c r="C40" s="840">
        <v>2.0</v>
      </c>
      <c r="D40" s="840">
        <f>COUNTIF(Jadwal!$M$7:$M$64,B40)</f>
        <v>0</v>
      </c>
      <c r="E40" s="840">
        <f>COUNTIF(Jadwal!$M$66:$M$123,B40)</f>
        <v>0</v>
      </c>
      <c r="F40" s="840">
        <f>COUNTIF(Jadwal!$M$125:$M$182,B40)</f>
        <v>0</v>
      </c>
      <c r="G40" s="840">
        <f>COUNTIF(Jadwal!$M$184:$M$241,B40)</f>
        <v>0</v>
      </c>
      <c r="H40" s="840">
        <f>COUNTIF(Jadwal!$M$246:$M$303,B40)</f>
        <v>0</v>
      </c>
      <c r="I40" s="840">
        <f>COUNTIF(Jadwal!$M$305:$M$362,B40)</f>
        <v>0</v>
      </c>
      <c r="J40" s="840">
        <f>COUNTIF(Jadwal!$M$364:$M$421,B40)</f>
        <v>0</v>
      </c>
      <c r="K40" s="840">
        <f>COUNTIF(Jadwal!$M$423:$M$480,B40)</f>
        <v>0</v>
      </c>
      <c r="L40" s="840"/>
      <c r="M40" s="840"/>
      <c r="N40" s="840">
        <f>COUNTIF(Jadwal!$W$7:$W$64,B40)</f>
        <v>0</v>
      </c>
      <c r="O40" s="840">
        <f>COUNTIF(Jadwal!$W$66:$W$123,B40)</f>
        <v>0</v>
      </c>
      <c r="P40" s="840">
        <f>COUNTIF(Jadwal!$W$125:$W$182,B40)</f>
        <v>0</v>
      </c>
      <c r="Q40" s="840">
        <f>COUNTIF(Jadwal!$W$184:$W$241,B40)</f>
        <v>0</v>
      </c>
      <c r="R40" s="840">
        <f>COUNTIF(Jadwal!$W$246:$W$303,B40)</f>
        <v>0</v>
      </c>
      <c r="S40" s="840">
        <f>COUNTIF(Jadwal!$W$305:$W$362,B40)</f>
        <v>0</v>
      </c>
      <c r="T40" s="840">
        <f>COUNTIF(Jadwal!$W$364:$W$421,B40)</f>
        <v>0</v>
      </c>
      <c r="U40" s="840">
        <f>COUNTIF(Jadwal!$W$423:$W$480,B40)</f>
        <v>0</v>
      </c>
      <c r="V40" s="840"/>
      <c r="W40" s="840"/>
      <c r="X40" s="840">
        <f>COUNTIF(Jadwal!$AG$7:$AG$64,B40)</f>
        <v>0</v>
      </c>
      <c r="Y40" s="840">
        <f>COUNTIF(Jadwal!$AG$66:$AG$123,B40)</f>
        <v>0</v>
      </c>
      <c r="Z40" s="840">
        <f>COUNTIF(Jadwal!$AG$125:$AG$182,B40)</f>
        <v>0</v>
      </c>
      <c r="AA40" s="840">
        <f>COUNTIF(Jadwal!$AG$184:$AG$241,B40)</f>
        <v>0</v>
      </c>
      <c r="AB40" s="840">
        <f>COUNTIF(Jadwal!$AG$246:$AG$303,B40)</f>
        <v>0</v>
      </c>
      <c r="AC40" s="840">
        <f>COUNTIF(Jadwal!$AG$305:$AG$362,B40)</f>
        <v>0</v>
      </c>
      <c r="AD40" s="840">
        <f>COUNTIF(Jadwal!$AG$364:$AG$421,B40)</f>
        <v>0</v>
      </c>
      <c r="AE40" s="840">
        <f>COUNTIF(Jadwal!$AG$423:$AG$480,B40)</f>
        <v>0</v>
      </c>
      <c r="AF40" s="840"/>
      <c r="AG40" s="840"/>
      <c r="AH40" s="840">
        <f>COUNTIF(Jadwal!$AQ$7:$AQ$64,B40)</f>
        <v>0</v>
      </c>
      <c r="AI40" s="840">
        <f>COUNTIF(Jadwal!$AQ$66:$AQ$123,B40)</f>
        <v>0</v>
      </c>
      <c r="AJ40" s="840">
        <f>COUNTIF(Jadwal!$AQ$125:$AQ$182,B40)</f>
        <v>0</v>
      </c>
      <c r="AK40" s="840">
        <f>COUNTIF(Jadwal!$AQ$184:$AQ$241,B40)</f>
        <v>0</v>
      </c>
      <c r="AL40" s="840">
        <f>COUNTIF(Jadwal!$AQ$246:$AQ$303,B40)</f>
        <v>0</v>
      </c>
      <c r="AM40" s="840">
        <f>COUNTIF(Jadwal!$AQ$305:$AQ$362,B40)</f>
        <v>0</v>
      </c>
      <c r="AN40" s="840">
        <f>COUNTIF(Jadwal!$AQ$364:$AQ$421,B40)</f>
        <v>0</v>
      </c>
      <c r="AO40" s="840">
        <f>COUNTIF(Jadwal!$AQ$423:$AQ$480,B40)</f>
        <v>0</v>
      </c>
      <c r="AP40" s="840"/>
      <c r="AQ40" s="840"/>
      <c r="AR40" s="840">
        <f>COUNTIF(Jadwal!$BA$7:$BA$64,B40)</f>
        <v>0</v>
      </c>
      <c r="AS40" s="840">
        <f>COUNTIF(Jadwal!$BA$66:$BA$123,B40)</f>
        <v>0</v>
      </c>
      <c r="AT40" s="840">
        <f>COUNTIF(Jadwal!$BA$125:$BA$182,B40)</f>
        <v>0</v>
      </c>
      <c r="AU40" s="840">
        <f>COUNTIF(Jadwal!$BA$184:$BA$241,B40)</f>
        <v>0</v>
      </c>
      <c r="AV40" s="840">
        <f>COUNTIF(Jadwal!$BA$246:$BA$303,B40)</f>
        <v>0</v>
      </c>
      <c r="AW40" s="840">
        <f>COUNTIF(Jadwal!$BA$305:$BA$362,B40)</f>
        <v>0</v>
      </c>
      <c r="AX40" s="840">
        <f>COUNTIF(Jadwal!$BA$364:$BA$421,B40)</f>
        <v>0</v>
      </c>
      <c r="AY40" s="840">
        <f>COUNTIF(Jadwal!$BA$423:$BA$480,B40)</f>
        <v>0</v>
      </c>
      <c r="AZ40" s="840">
        <f>COUNTIF(Jadwal!$BA$423:$BA$480,C40)</f>
        <v>0</v>
      </c>
      <c r="BA40" s="847"/>
    </row>
    <row r="41" ht="15.75" customHeight="1">
      <c r="A41" s="843" t="s">
        <v>715</v>
      </c>
      <c r="B41" s="843" t="s">
        <v>758</v>
      </c>
      <c r="C41" s="848">
        <v>1.0</v>
      </c>
      <c r="D41" s="840">
        <f>COUNTIF(Jadwal!$M$7:$M$64,B41)</f>
        <v>0</v>
      </c>
      <c r="E41" s="840">
        <f>COUNTIF(Jadwal!$M$66:$M$123,B41)</f>
        <v>0</v>
      </c>
      <c r="F41" s="840">
        <f>COUNTIF(Jadwal!$M$125:$M$182,B41)</f>
        <v>0</v>
      </c>
      <c r="G41" s="840">
        <f>COUNTIF(Jadwal!$M$184:$M$241,B41)</f>
        <v>0</v>
      </c>
      <c r="H41" s="840">
        <f>COUNTIF(Jadwal!$M$246:$M$303,B41)</f>
        <v>0</v>
      </c>
      <c r="I41" s="840">
        <f>COUNTIF(Jadwal!$M$305:$M$362,B41)</f>
        <v>0</v>
      </c>
      <c r="J41" s="840">
        <f>COUNTIF(Jadwal!$M$364:$M$421,B41)</f>
        <v>0</v>
      </c>
      <c r="K41" s="840">
        <f>COUNTIF(Jadwal!$M$423:$M$480,B41)</f>
        <v>0</v>
      </c>
      <c r="L41" s="840"/>
      <c r="M41" s="840"/>
      <c r="N41" s="840">
        <f>COUNTIF(Jadwal!$W$7:$W$64,B41)</f>
        <v>0</v>
      </c>
      <c r="O41" s="840">
        <f>COUNTIF(Jadwal!$W$66:$W$123,B41)</f>
        <v>0</v>
      </c>
      <c r="P41" s="840">
        <f>COUNTIF(Jadwal!$W$125:$W$182,B41)</f>
        <v>0</v>
      </c>
      <c r="Q41" s="840">
        <f>COUNTIF(Jadwal!$W$184:$W$241,B41)</f>
        <v>0</v>
      </c>
      <c r="R41" s="840">
        <f>COUNTIF(Jadwal!$W$246:$W$303,B41)</f>
        <v>0</v>
      </c>
      <c r="S41" s="840">
        <f>COUNTIF(Jadwal!$W$305:$W$362,B41)</f>
        <v>0</v>
      </c>
      <c r="T41" s="840">
        <f>COUNTIF(Jadwal!$W$364:$W$421,B41)</f>
        <v>0</v>
      </c>
      <c r="U41" s="840">
        <f>COUNTIF(Jadwal!$W$423:$W$480,B41)</f>
        <v>0</v>
      </c>
      <c r="V41" s="840"/>
      <c r="W41" s="840"/>
      <c r="X41" s="840">
        <f>COUNTIF(Jadwal!$AG$7:$AG$64,B41)</f>
        <v>0</v>
      </c>
      <c r="Y41" s="840">
        <f>COUNTIF(Jadwal!$AG$66:$AG$123,B41)</f>
        <v>0</v>
      </c>
      <c r="Z41" s="840">
        <f>COUNTIF(Jadwal!$AG$125:$AG$182,B41)</f>
        <v>0</v>
      </c>
      <c r="AA41" s="840">
        <f>COUNTIF(Jadwal!$AG$184:$AG$241,B41)</f>
        <v>0</v>
      </c>
      <c r="AB41" s="840">
        <f>COUNTIF(Jadwal!$AG$246:$AG$303,B41)</f>
        <v>0</v>
      </c>
      <c r="AC41" s="840">
        <f>COUNTIF(Jadwal!$AG$305:$AG$362,B41)</f>
        <v>0</v>
      </c>
      <c r="AD41" s="840">
        <f>COUNTIF(Jadwal!$AG$364:$AG$421,B41)</f>
        <v>0</v>
      </c>
      <c r="AE41" s="840">
        <f>COUNTIF(Jadwal!$AG$423:$AG$480,B41)</f>
        <v>0</v>
      </c>
      <c r="AF41" s="840"/>
      <c r="AG41" s="840"/>
      <c r="AH41" s="840">
        <f>COUNTIF(Jadwal!$AQ$7:$AQ$64,B41)</f>
        <v>0</v>
      </c>
      <c r="AI41" s="840">
        <f>COUNTIF(Jadwal!$AQ$66:$AQ$123,B41)</f>
        <v>0</v>
      </c>
      <c r="AJ41" s="840">
        <f>COUNTIF(Jadwal!$AQ$125:$AQ$182,B41)</f>
        <v>0</v>
      </c>
      <c r="AK41" s="840">
        <f>COUNTIF(Jadwal!$AQ$184:$AQ$241,B41)</f>
        <v>0</v>
      </c>
      <c r="AL41" s="840">
        <f>COUNTIF(Jadwal!$AQ$246:$AQ$303,B41)</f>
        <v>0</v>
      </c>
      <c r="AM41" s="840">
        <f>COUNTIF(Jadwal!$AQ$305:$AQ$362,B41)</f>
        <v>0</v>
      </c>
      <c r="AN41" s="840">
        <f>COUNTIF(Jadwal!$AQ$364:$AQ$421,B41)</f>
        <v>0</v>
      </c>
      <c r="AO41" s="840">
        <f>COUNTIF(Jadwal!$AQ$423:$AQ$480,B41)</f>
        <v>0</v>
      </c>
      <c r="AP41" s="840"/>
      <c r="AQ41" s="840"/>
      <c r="AR41" s="840">
        <f>COUNTIF(Jadwal!$BA$7:$BA$64,B41)</f>
        <v>0</v>
      </c>
      <c r="AS41" s="840">
        <f>COUNTIF(Jadwal!$BA$66:$BA$123,B41)</f>
        <v>0</v>
      </c>
      <c r="AT41" s="840">
        <f>COUNTIF(Jadwal!$BA$125:$BA$182,B41)</f>
        <v>0</v>
      </c>
      <c r="AU41" s="840">
        <f>COUNTIF(Jadwal!$BA$184:$BA$241,B41)</f>
        <v>0</v>
      </c>
      <c r="AV41" s="840">
        <f>COUNTIF(Jadwal!$BA$246:$BA$303,B41)</f>
        <v>0</v>
      </c>
      <c r="AW41" s="840">
        <f>COUNTIF(Jadwal!$BA$305:$BA$362,B41)</f>
        <v>0</v>
      </c>
      <c r="AX41" s="840">
        <f>COUNTIF(Jadwal!$BA$364:$BA$421,B41)</f>
        <v>0</v>
      </c>
      <c r="AY41" s="840">
        <f>COUNTIF(Jadwal!$BA$423:$BA$480,B41)</f>
        <v>0</v>
      </c>
      <c r="AZ41" s="840">
        <f>COUNTIF(Jadwal!$BA$423:$BA$480,C41)</f>
        <v>0</v>
      </c>
      <c r="BA41" s="847"/>
    </row>
    <row r="42" ht="15.75" customHeight="1">
      <c r="A42" s="843" t="s">
        <v>715</v>
      </c>
      <c r="B42" s="843" t="s">
        <v>759</v>
      </c>
      <c r="C42" s="848">
        <v>1.0</v>
      </c>
      <c r="D42" s="840">
        <f>COUNTIF(Jadwal!$M$7:$M$64,B42)</f>
        <v>0</v>
      </c>
      <c r="E42" s="840">
        <f>COUNTIF(Jadwal!$M$66:$M$123,B42)</f>
        <v>0</v>
      </c>
      <c r="F42" s="840">
        <f>COUNTIF(Jadwal!$M$125:$M$182,B42)</f>
        <v>0</v>
      </c>
      <c r="G42" s="840">
        <f>COUNTIF(Jadwal!$M$184:$M$241,B42)</f>
        <v>0</v>
      </c>
      <c r="H42" s="840">
        <f>COUNTIF(Jadwal!$M$246:$M$303,B42)</f>
        <v>0</v>
      </c>
      <c r="I42" s="840">
        <f>COUNTIF(Jadwal!$M$305:$M$362,B42)</f>
        <v>0</v>
      </c>
      <c r="J42" s="840">
        <f>COUNTIF(Jadwal!$M$364:$M$421,B42)</f>
        <v>0</v>
      </c>
      <c r="K42" s="840">
        <f>COUNTIF(Jadwal!$M$423:$M$480,B42)</f>
        <v>0</v>
      </c>
      <c r="L42" s="840"/>
      <c r="M42" s="840"/>
      <c r="N42" s="840">
        <f>COUNTIF(Jadwal!$W$7:$W$64,B42)</f>
        <v>0</v>
      </c>
      <c r="O42" s="840">
        <f>COUNTIF(Jadwal!$W$66:$W$123,B42)</f>
        <v>0</v>
      </c>
      <c r="P42" s="840">
        <f>COUNTIF(Jadwal!$W$125:$W$182,B42)</f>
        <v>0</v>
      </c>
      <c r="Q42" s="840">
        <f>COUNTIF(Jadwal!$W$184:$W$241,B42)</f>
        <v>0</v>
      </c>
      <c r="R42" s="840">
        <f>COUNTIF(Jadwal!$W$246:$W$303,B42)</f>
        <v>0</v>
      </c>
      <c r="S42" s="840">
        <f>COUNTIF(Jadwal!$W$305:$W$362,B42)</f>
        <v>0</v>
      </c>
      <c r="T42" s="840">
        <f>COUNTIF(Jadwal!$W$364:$W$421,B42)</f>
        <v>0</v>
      </c>
      <c r="U42" s="840">
        <f>COUNTIF(Jadwal!$W$423:$W$480,B42)</f>
        <v>0</v>
      </c>
      <c r="V42" s="840"/>
      <c r="W42" s="840"/>
      <c r="X42" s="840">
        <f>COUNTIF(Jadwal!$AG$7:$AG$64,B42)</f>
        <v>0</v>
      </c>
      <c r="Y42" s="840">
        <f>COUNTIF(Jadwal!$AG$66:$AG$123,B42)</f>
        <v>0</v>
      </c>
      <c r="Z42" s="840">
        <f>COUNTIF(Jadwal!$AG$125:$AG$182,B42)</f>
        <v>0</v>
      </c>
      <c r="AA42" s="840">
        <f>COUNTIF(Jadwal!$AG$184:$AG$241,B42)</f>
        <v>0</v>
      </c>
      <c r="AB42" s="840">
        <f>COUNTIF(Jadwal!$AG$246:$AG$303,B42)</f>
        <v>0</v>
      </c>
      <c r="AC42" s="840">
        <f>COUNTIF(Jadwal!$AG$305:$AG$362,B42)</f>
        <v>0</v>
      </c>
      <c r="AD42" s="840">
        <f>COUNTIF(Jadwal!$AG$364:$AG$421,B42)</f>
        <v>0</v>
      </c>
      <c r="AE42" s="840">
        <f>COUNTIF(Jadwal!$AG$423:$AG$480,B42)</f>
        <v>0</v>
      </c>
      <c r="AF42" s="840"/>
      <c r="AG42" s="840"/>
      <c r="AH42" s="840">
        <f>COUNTIF(Jadwal!$AQ$7:$AQ$64,B42)</f>
        <v>0</v>
      </c>
      <c r="AI42" s="840">
        <f>COUNTIF(Jadwal!$AQ$66:$AQ$123,B42)</f>
        <v>0</v>
      </c>
      <c r="AJ42" s="840">
        <f>COUNTIF(Jadwal!$AQ$125:$AQ$182,B42)</f>
        <v>0</v>
      </c>
      <c r="AK42" s="840">
        <f>COUNTIF(Jadwal!$AQ$184:$AQ$241,B42)</f>
        <v>0</v>
      </c>
      <c r="AL42" s="840">
        <f>COUNTIF(Jadwal!$AQ$246:$AQ$303,B42)</f>
        <v>0</v>
      </c>
      <c r="AM42" s="840">
        <f>COUNTIF(Jadwal!$AQ$305:$AQ$362,B42)</f>
        <v>0</v>
      </c>
      <c r="AN42" s="840">
        <f>COUNTIF(Jadwal!$AQ$364:$AQ$421,B42)</f>
        <v>0</v>
      </c>
      <c r="AO42" s="840">
        <f>COUNTIF(Jadwal!$AQ$423:$AQ$480,B42)</f>
        <v>0</v>
      </c>
      <c r="AP42" s="840"/>
      <c r="AQ42" s="840"/>
      <c r="AR42" s="840">
        <f>COUNTIF(Jadwal!$BA$7:$BA$64,B42)</f>
        <v>0</v>
      </c>
      <c r="AS42" s="840">
        <f>COUNTIF(Jadwal!$BA$66:$BA$123,B42)</f>
        <v>0</v>
      </c>
      <c r="AT42" s="840">
        <f>COUNTIF(Jadwal!$BA$125:$BA$182,B42)</f>
        <v>0</v>
      </c>
      <c r="AU42" s="840">
        <f>COUNTIF(Jadwal!$BA$184:$BA$241,B42)</f>
        <v>0</v>
      </c>
      <c r="AV42" s="840">
        <f>COUNTIF(Jadwal!$BA$246:$BA$303,B42)</f>
        <v>0</v>
      </c>
      <c r="AW42" s="840">
        <f>COUNTIF(Jadwal!$BA$305:$BA$362,B42)</f>
        <v>0</v>
      </c>
      <c r="AX42" s="840">
        <f>COUNTIF(Jadwal!$BA$364:$BA$421,B42)</f>
        <v>0</v>
      </c>
      <c r="AY42" s="840">
        <f>COUNTIF(Jadwal!$BA$423:$BA$480,B42)</f>
        <v>0</v>
      </c>
      <c r="AZ42" s="840">
        <f>COUNTIF(Jadwal!$BA$423:$BA$480,C42)</f>
        <v>0</v>
      </c>
      <c r="BA42" s="847"/>
    </row>
    <row r="43" ht="15.75" customHeight="1">
      <c r="A43" s="843" t="s">
        <v>715</v>
      </c>
      <c r="B43" s="843" t="s">
        <v>760</v>
      </c>
      <c r="C43" s="848">
        <v>1.0</v>
      </c>
      <c r="D43" s="840">
        <f>COUNTIF(Jadwal!$M$7:$M$64,B43)</f>
        <v>0</v>
      </c>
      <c r="E43" s="840">
        <f>COUNTIF(Jadwal!$M$66:$M$123,B43)</f>
        <v>0</v>
      </c>
      <c r="F43" s="840">
        <f>COUNTIF(Jadwal!$M$125:$M$182,B43)</f>
        <v>0</v>
      </c>
      <c r="G43" s="840">
        <f>COUNTIF(Jadwal!$M$184:$M$241,B43)</f>
        <v>0</v>
      </c>
      <c r="H43" s="840">
        <f>COUNTIF(Jadwal!$M$246:$M$303,B43)</f>
        <v>0</v>
      </c>
      <c r="I43" s="840">
        <f>COUNTIF(Jadwal!$M$305:$M$362,B43)</f>
        <v>0</v>
      </c>
      <c r="J43" s="840">
        <f>COUNTIF(Jadwal!$M$364:$M$421,B43)</f>
        <v>0</v>
      </c>
      <c r="K43" s="840">
        <f>COUNTIF(Jadwal!$M$423:$M$480,B43)</f>
        <v>0</v>
      </c>
      <c r="L43" s="840"/>
      <c r="M43" s="840"/>
      <c r="N43" s="840">
        <f>COUNTIF(Jadwal!$W$7:$W$64,B43)</f>
        <v>0</v>
      </c>
      <c r="O43" s="840">
        <f>COUNTIF(Jadwal!$W$66:$W$123,B43)</f>
        <v>0</v>
      </c>
      <c r="P43" s="840">
        <f>COUNTIF(Jadwal!$W$125:$W$182,B43)</f>
        <v>0</v>
      </c>
      <c r="Q43" s="840">
        <f>COUNTIF(Jadwal!$W$184:$W$241,B43)</f>
        <v>0</v>
      </c>
      <c r="R43" s="840">
        <f>COUNTIF(Jadwal!$W$246:$W$303,B43)</f>
        <v>0</v>
      </c>
      <c r="S43" s="840">
        <f>COUNTIF(Jadwal!$W$305:$W$362,B43)</f>
        <v>0</v>
      </c>
      <c r="T43" s="840">
        <f>COUNTIF(Jadwal!$W$364:$W$421,B43)</f>
        <v>0</v>
      </c>
      <c r="U43" s="840">
        <f>COUNTIF(Jadwal!$W$423:$W$480,B43)</f>
        <v>0</v>
      </c>
      <c r="V43" s="840"/>
      <c r="W43" s="840"/>
      <c r="X43" s="840">
        <f>COUNTIF(Jadwal!$AG$7:$AG$64,B43)</f>
        <v>0</v>
      </c>
      <c r="Y43" s="840">
        <f>COUNTIF(Jadwal!$AG$66:$AG$123,B43)</f>
        <v>0</v>
      </c>
      <c r="Z43" s="840">
        <f>COUNTIF(Jadwal!$AG$125:$AG$182,B43)</f>
        <v>0</v>
      </c>
      <c r="AA43" s="840">
        <f>COUNTIF(Jadwal!$AG$184:$AG$241,B43)</f>
        <v>0</v>
      </c>
      <c r="AB43" s="840">
        <f>COUNTIF(Jadwal!$AG$246:$AG$303,B43)</f>
        <v>0</v>
      </c>
      <c r="AC43" s="840">
        <f>COUNTIF(Jadwal!$AG$305:$AG$362,B43)</f>
        <v>0</v>
      </c>
      <c r="AD43" s="840">
        <f>COUNTIF(Jadwal!$AG$364:$AG$421,B43)</f>
        <v>0</v>
      </c>
      <c r="AE43" s="840">
        <f>COUNTIF(Jadwal!$AG$423:$AG$480,B43)</f>
        <v>0</v>
      </c>
      <c r="AF43" s="840"/>
      <c r="AG43" s="840"/>
      <c r="AH43" s="840">
        <f>COUNTIF(Jadwal!$AQ$7:$AQ$64,B43)</f>
        <v>0</v>
      </c>
      <c r="AI43" s="840">
        <f>COUNTIF(Jadwal!$AQ$66:$AQ$123,B43)</f>
        <v>0</v>
      </c>
      <c r="AJ43" s="840">
        <f>COUNTIF(Jadwal!$AQ$125:$AQ$182,B43)</f>
        <v>0</v>
      </c>
      <c r="AK43" s="840">
        <f>COUNTIF(Jadwal!$AQ$184:$AQ$241,B43)</f>
        <v>0</v>
      </c>
      <c r="AL43" s="840">
        <f>COUNTIF(Jadwal!$AQ$246:$AQ$303,B43)</f>
        <v>0</v>
      </c>
      <c r="AM43" s="840">
        <f>COUNTIF(Jadwal!$AQ$305:$AQ$362,B43)</f>
        <v>0</v>
      </c>
      <c r="AN43" s="840">
        <f>COUNTIF(Jadwal!$AQ$364:$AQ$421,B43)</f>
        <v>0</v>
      </c>
      <c r="AO43" s="840">
        <f>COUNTIF(Jadwal!$AQ$423:$AQ$480,B43)</f>
        <v>0</v>
      </c>
      <c r="AP43" s="840"/>
      <c r="AQ43" s="840"/>
      <c r="AR43" s="840">
        <f>COUNTIF(Jadwal!$BA$7:$BA$64,B43)</f>
        <v>0</v>
      </c>
      <c r="AS43" s="840">
        <f>COUNTIF(Jadwal!$BA$66:$BA$123,B43)</f>
        <v>0</v>
      </c>
      <c r="AT43" s="840">
        <f>COUNTIF(Jadwal!$BA$125:$BA$182,B43)</f>
        <v>0</v>
      </c>
      <c r="AU43" s="840">
        <f>COUNTIF(Jadwal!$BA$184:$BA$241,B43)</f>
        <v>0</v>
      </c>
      <c r="AV43" s="840">
        <f>COUNTIF(Jadwal!$BA$246:$BA$303,B43)</f>
        <v>0</v>
      </c>
      <c r="AW43" s="840">
        <f>COUNTIF(Jadwal!$BA$305:$BA$362,B43)</f>
        <v>0</v>
      </c>
      <c r="AX43" s="840">
        <f>COUNTIF(Jadwal!$BA$364:$BA$421,B43)</f>
        <v>0</v>
      </c>
      <c r="AY43" s="840">
        <f>COUNTIF(Jadwal!$BA$423:$BA$480,B43)</f>
        <v>0</v>
      </c>
      <c r="AZ43" s="840">
        <f>COUNTIF(Jadwal!$BA$423:$BA$480,C43)</f>
        <v>0</v>
      </c>
      <c r="BA43" s="847"/>
    </row>
    <row r="44" ht="15.75" customHeight="1">
      <c r="A44" s="843" t="s">
        <v>715</v>
      </c>
      <c r="B44" s="843" t="s">
        <v>761</v>
      </c>
      <c r="C44" s="848">
        <v>1.0</v>
      </c>
      <c r="D44" s="840">
        <f>COUNTIF(Jadwal!$M$7:$M$64,B44)</f>
        <v>0</v>
      </c>
      <c r="E44" s="840">
        <f>COUNTIF(Jadwal!$M$66:$M$123,B44)</f>
        <v>0</v>
      </c>
      <c r="F44" s="840">
        <f>COUNTIF(Jadwal!$M$125:$M$182,B44)</f>
        <v>0</v>
      </c>
      <c r="G44" s="840">
        <f>COUNTIF(Jadwal!$M$184:$M$241,B44)</f>
        <v>0</v>
      </c>
      <c r="H44" s="840">
        <f>COUNTIF(Jadwal!$M$246:$M$303,B44)</f>
        <v>0</v>
      </c>
      <c r="I44" s="840">
        <f>COUNTIF(Jadwal!$M$305:$M$362,B44)</f>
        <v>0</v>
      </c>
      <c r="J44" s="840">
        <f>COUNTIF(Jadwal!$M$364:$M$421,B44)</f>
        <v>0</v>
      </c>
      <c r="K44" s="840">
        <f>COUNTIF(Jadwal!$M$423:$M$480,B44)</f>
        <v>0</v>
      </c>
      <c r="L44" s="840"/>
      <c r="M44" s="840"/>
      <c r="N44" s="840">
        <f>COUNTIF(Jadwal!$W$7:$W$64,B44)</f>
        <v>0</v>
      </c>
      <c r="O44" s="840">
        <f>COUNTIF(Jadwal!$W$66:$W$123,B44)</f>
        <v>0</v>
      </c>
      <c r="P44" s="840">
        <f>COUNTIF(Jadwal!$W$125:$W$182,B44)</f>
        <v>0</v>
      </c>
      <c r="Q44" s="840">
        <f>COUNTIF(Jadwal!$W$184:$W$241,B44)</f>
        <v>0</v>
      </c>
      <c r="R44" s="840">
        <f>COUNTIF(Jadwal!$W$246:$W$303,B44)</f>
        <v>0</v>
      </c>
      <c r="S44" s="840">
        <f>COUNTIF(Jadwal!$W$305:$W$362,B44)</f>
        <v>0</v>
      </c>
      <c r="T44" s="840">
        <f>COUNTIF(Jadwal!$W$364:$W$421,B44)</f>
        <v>0</v>
      </c>
      <c r="U44" s="840">
        <f>COUNTIF(Jadwal!$W$423:$W$480,B44)</f>
        <v>0</v>
      </c>
      <c r="V44" s="840"/>
      <c r="W44" s="840"/>
      <c r="X44" s="840">
        <f>COUNTIF(Jadwal!$AG$7:$AG$64,B44)</f>
        <v>0</v>
      </c>
      <c r="Y44" s="840">
        <f>COUNTIF(Jadwal!$AG$66:$AG$123,B44)</f>
        <v>0</v>
      </c>
      <c r="Z44" s="840">
        <f>COUNTIF(Jadwal!$AG$125:$AG$182,B44)</f>
        <v>0</v>
      </c>
      <c r="AA44" s="840">
        <f>COUNTIF(Jadwal!$AG$184:$AG$241,B44)</f>
        <v>0</v>
      </c>
      <c r="AB44" s="840">
        <f>COUNTIF(Jadwal!$AG$246:$AG$303,B44)</f>
        <v>0</v>
      </c>
      <c r="AC44" s="840">
        <f>COUNTIF(Jadwal!$AG$305:$AG$362,B44)</f>
        <v>0</v>
      </c>
      <c r="AD44" s="840">
        <f>COUNTIF(Jadwal!$AG$364:$AG$421,B44)</f>
        <v>0</v>
      </c>
      <c r="AE44" s="840">
        <f>COUNTIF(Jadwal!$AG$423:$AG$480,B44)</f>
        <v>0</v>
      </c>
      <c r="AF44" s="840"/>
      <c r="AG44" s="840"/>
      <c r="AH44" s="840">
        <f>COUNTIF(Jadwal!$AQ$7:$AQ$64,B44)</f>
        <v>0</v>
      </c>
      <c r="AI44" s="840">
        <f>COUNTIF(Jadwal!$AQ$66:$AQ$123,B44)</f>
        <v>0</v>
      </c>
      <c r="AJ44" s="840">
        <f>COUNTIF(Jadwal!$AQ$125:$AQ$182,B44)</f>
        <v>0</v>
      </c>
      <c r="AK44" s="840">
        <f>COUNTIF(Jadwal!$AQ$184:$AQ$241,B44)</f>
        <v>0</v>
      </c>
      <c r="AL44" s="840">
        <f>COUNTIF(Jadwal!$AQ$246:$AQ$303,B44)</f>
        <v>0</v>
      </c>
      <c r="AM44" s="840">
        <f>COUNTIF(Jadwal!$AQ$305:$AQ$362,B44)</f>
        <v>0</v>
      </c>
      <c r="AN44" s="840">
        <f>COUNTIF(Jadwal!$AQ$364:$AQ$421,B44)</f>
        <v>0</v>
      </c>
      <c r="AO44" s="840">
        <f>COUNTIF(Jadwal!$AQ$423:$AQ$480,B44)</f>
        <v>0</v>
      </c>
      <c r="AP44" s="840"/>
      <c r="AQ44" s="840"/>
      <c r="AR44" s="840">
        <f>COUNTIF(Jadwal!$BA$7:$BA$64,B44)</f>
        <v>0</v>
      </c>
      <c r="AS44" s="840">
        <f>COUNTIF(Jadwal!$BA$66:$BA$123,B44)</f>
        <v>0</v>
      </c>
      <c r="AT44" s="840">
        <f>COUNTIF(Jadwal!$BA$125:$BA$182,B44)</f>
        <v>0</v>
      </c>
      <c r="AU44" s="840">
        <f>COUNTIF(Jadwal!$BA$184:$BA$241,B44)</f>
        <v>0</v>
      </c>
      <c r="AV44" s="840">
        <f>COUNTIF(Jadwal!$BA$246:$BA$303,B44)</f>
        <v>0</v>
      </c>
      <c r="AW44" s="840">
        <f>COUNTIF(Jadwal!$BA$305:$BA$362,B44)</f>
        <v>0</v>
      </c>
      <c r="AX44" s="840">
        <f>COUNTIF(Jadwal!$BA$364:$BA$421,B44)</f>
        <v>0</v>
      </c>
      <c r="AY44" s="840">
        <f>COUNTIF(Jadwal!$BA$423:$BA$480,B44)</f>
        <v>0</v>
      </c>
      <c r="AZ44" s="840">
        <f>COUNTIF(Jadwal!$BA$423:$BA$480,C44)</f>
        <v>0</v>
      </c>
      <c r="BA44" s="847"/>
    </row>
    <row r="45" ht="15.75" customHeight="1">
      <c r="A45" s="843" t="s">
        <v>715</v>
      </c>
      <c r="B45" s="843" t="s">
        <v>762</v>
      </c>
      <c r="C45" s="848">
        <v>1.0</v>
      </c>
      <c r="D45" s="840">
        <f>COUNTIF(Jadwal!$M$7:$M$64,B45)</f>
        <v>0</v>
      </c>
      <c r="E45" s="840">
        <f>COUNTIF(Jadwal!$M$66:$M$123,B45)</f>
        <v>0</v>
      </c>
      <c r="F45" s="840">
        <f>COUNTIF(Jadwal!$M$125:$M$182,B45)</f>
        <v>0</v>
      </c>
      <c r="G45" s="840">
        <f>COUNTIF(Jadwal!$M$184:$M$241,B45)</f>
        <v>0</v>
      </c>
      <c r="H45" s="840">
        <f>COUNTIF(Jadwal!$M$246:$M$303,B45)</f>
        <v>0</v>
      </c>
      <c r="I45" s="840">
        <f>COUNTIF(Jadwal!$M$305:$M$362,B45)</f>
        <v>0</v>
      </c>
      <c r="J45" s="840">
        <f>COUNTIF(Jadwal!$M$364:$M$421,B45)</f>
        <v>0</v>
      </c>
      <c r="K45" s="840">
        <f>COUNTIF(Jadwal!$M$423:$M$480,B45)</f>
        <v>0</v>
      </c>
      <c r="L45" s="840"/>
      <c r="M45" s="840"/>
      <c r="N45" s="840">
        <f>COUNTIF(Jadwal!$W$7:$W$64,B45)</f>
        <v>0</v>
      </c>
      <c r="O45" s="840">
        <f>COUNTIF(Jadwal!$W$66:$W$123,B45)</f>
        <v>0</v>
      </c>
      <c r="P45" s="840">
        <f>COUNTIF(Jadwal!$W$125:$W$182,B45)</f>
        <v>0</v>
      </c>
      <c r="Q45" s="840">
        <f>COUNTIF(Jadwal!$W$184:$W$241,B45)</f>
        <v>0</v>
      </c>
      <c r="R45" s="840">
        <f>COUNTIF(Jadwal!$W$246:$W$303,B45)</f>
        <v>0</v>
      </c>
      <c r="S45" s="840">
        <f>COUNTIF(Jadwal!$W$305:$W$362,B45)</f>
        <v>0</v>
      </c>
      <c r="T45" s="840">
        <f>COUNTIF(Jadwal!$W$364:$W$421,B45)</f>
        <v>0</v>
      </c>
      <c r="U45" s="840">
        <f>COUNTIF(Jadwal!$W$423:$W$480,B45)</f>
        <v>0</v>
      </c>
      <c r="V45" s="840"/>
      <c r="W45" s="840"/>
      <c r="X45" s="840">
        <f>COUNTIF(Jadwal!$AG$7:$AG$64,B45)</f>
        <v>0</v>
      </c>
      <c r="Y45" s="840">
        <f>COUNTIF(Jadwal!$AG$66:$AG$123,B45)</f>
        <v>0</v>
      </c>
      <c r="Z45" s="840">
        <f>COUNTIF(Jadwal!$AG$125:$AG$182,B45)</f>
        <v>0</v>
      </c>
      <c r="AA45" s="840">
        <f>COUNTIF(Jadwal!$AG$184:$AG$241,B45)</f>
        <v>0</v>
      </c>
      <c r="AB45" s="840">
        <f>COUNTIF(Jadwal!$AG$246:$AG$303,B45)</f>
        <v>0</v>
      </c>
      <c r="AC45" s="840">
        <f>COUNTIF(Jadwal!$AG$305:$AG$362,B45)</f>
        <v>0</v>
      </c>
      <c r="AD45" s="840">
        <f>COUNTIF(Jadwal!$AG$364:$AG$421,B45)</f>
        <v>0</v>
      </c>
      <c r="AE45" s="840">
        <f>COUNTIF(Jadwal!$AG$423:$AG$480,B45)</f>
        <v>0</v>
      </c>
      <c r="AF45" s="840"/>
      <c r="AG45" s="840"/>
      <c r="AH45" s="840">
        <f>COUNTIF(Jadwal!$AQ$7:$AQ$64,B45)</f>
        <v>0</v>
      </c>
      <c r="AI45" s="840">
        <f>COUNTIF(Jadwal!$AQ$66:$AQ$123,B45)</f>
        <v>0</v>
      </c>
      <c r="AJ45" s="840">
        <f>COUNTIF(Jadwal!$AQ$125:$AQ$182,B45)</f>
        <v>0</v>
      </c>
      <c r="AK45" s="840">
        <f>COUNTIF(Jadwal!$AQ$184:$AQ$241,B45)</f>
        <v>0</v>
      </c>
      <c r="AL45" s="840">
        <f>COUNTIF(Jadwal!$AQ$246:$AQ$303,B45)</f>
        <v>0</v>
      </c>
      <c r="AM45" s="840">
        <f>COUNTIF(Jadwal!$AQ$305:$AQ$362,B45)</f>
        <v>0</v>
      </c>
      <c r="AN45" s="840">
        <f>COUNTIF(Jadwal!$AQ$364:$AQ$421,B45)</f>
        <v>0</v>
      </c>
      <c r="AO45" s="840">
        <f>COUNTIF(Jadwal!$AQ$423:$AQ$480,B45)</f>
        <v>0</v>
      </c>
      <c r="AP45" s="840"/>
      <c r="AQ45" s="840"/>
      <c r="AR45" s="840">
        <f>COUNTIF(Jadwal!$BA$7:$BA$64,B45)</f>
        <v>0</v>
      </c>
      <c r="AS45" s="840">
        <f>COUNTIF(Jadwal!$BA$66:$BA$123,B45)</f>
        <v>0</v>
      </c>
      <c r="AT45" s="840">
        <f>COUNTIF(Jadwal!$BA$125:$BA$182,B45)</f>
        <v>0</v>
      </c>
      <c r="AU45" s="840">
        <f>COUNTIF(Jadwal!$BA$184:$BA$241,B45)</f>
        <v>0</v>
      </c>
      <c r="AV45" s="840">
        <f>COUNTIF(Jadwal!$BA$246:$BA$303,B45)</f>
        <v>0</v>
      </c>
      <c r="AW45" s="840">
        <f>COUNTIF(Jadwal!$BA$305:$BA$362,B45)</f>
        <v>0</v>
      </c>
      <c r="AX45" s="840">
        <f>COUNTIF(Jadwal!$BA$364:$BA$421,B45)</f>
        <v>0</v>
      </c>
      <c r="AY45" s="840">
        <f>COUNTIF(Jadwal!$BA$423:$BA$480,B45)</f>
        <v>0</v>
      </c>
      <c r="AZ45" s="840">
        <f>COUNTIF(Jadwal!$BA$423:$BA$480,C45)</f>
        <v>0</v>
      </c>
      <c r="BA45" s="847"/>
    </row>
    <row r="46" ht="15.75" customHeight="1">
      <c r="A46" s="843" t="s">
        <v>715</v>
      </c>
      <c r="B46" s="843" t="s">
        <v>763</v>
      </c>
      <c r="C46" s="848">
        <v>1.0</v>
      </c>
      <c r="D46" s="840">
        <f>COUNTIF(Jadwal!$M$7:$M$64,B46)</f>
        <v>0</v>
      </c>
      <c r="E46" s="840">
        <f>COUNTIF(Jadwal!$M$66:$M$123,B46)</f>
        <v>0</v>
      </c>
      <c r="F46" s="840">
        <f>COUNTIF(Jadwal!$M$125:$M$182,B46)</f>
        <v>0</v>
      </c>
      <c r="G46" s="840">
        <f>COUNTIF(Jadwal!$M$184:$M$241,B46)</f>
        <v>0</v>
      </c>
      <c r="H46" s="840">
        <f>COUNTIF(Jadwal!$M$246:$M$303,B46)</f>
        <v>0</v>
      </c>
      <c r="I46" s="840">
        <f>COUNTIF(Jadwal!$M$305:$M$362,B46)</f>
        <v>0</v>
      </c>
      <c r="J46" s="840">
        <f>COUNTIF(Jadwal!$M$364:$M$421,B46)</f>
        <v>0</v>
      </c>
      <c r="K46" s="840">
        <f>COUNTIF(Jadwal!$M$423:$M$480,B46)</f>
        <v>0</v>
      </c>
      <c r="L46" s="840"/>
      <c r="M46" s="840"/>
      <c r="N46" s="840">
        <f>COUNTIF(Jadwal!$W$7:$W$64,B46)</f>
        <v>0</v>
      </c>
      <c r="O46" s="840">
        <f>COUNTIF(Jadwal!$W$66:$W$123,B46)</f>
        <v>0</v>
      </c>
      <c r="P46" s="840">
        <f>COUNTIF(Jadwal!$W$125:$W$182,B46)</f>
        <v>0</v>
      </c>
      <c r="Q46" s="840">
        <f>COUNTIF(Jadwal!$W$184:$W$241,B46)</f>
        <v>0</v>
      </c>
      <c r="R46" s="840">
        <f>COUNTIF(Jadwal!$W$246:$W$303,B46)</f>
        <v>0</v>
      </c>
      <c r="S46" s="840">
        <f>COUNTIF(Jadwal!$W$305:$W$362,B46)</f>
        <v>0</v>
      </c>
      <c r="T46" s="840">
        <f>COUNTIF(Jadwal!$W$364:$W$421,B46)</f>
        <v>0</v>
      </c>
      <c r="U46" s="840">
        <f>COUNTIF(Jadwal!$W$423:$W$480,B46)</f>
        <v>0</v>
      </c>
      <c r="V46" s="840"/>
      <c r="W46" s="840"/>
      <c r="X46" s="840">
        <f>COUNTIF(Jadwal!$AG$7:$AG$64,B46)</f>
        <v>0</v>
      </c>
      <c r="Y46" s="840">
        <f>COUNTIF(Jadwal!$AG$66:$AG$123,B46)</f>
        <v>0</v>
      </c>
      <c r="Z46" s="840">
        <f>COUNTIF(Jadwal!$AG$125:$AG$182,B46)</f>
        <v>0</v>
      </c>
      <c r="AA46" s="840">
        <f>COUNTIF(Jadwal!$AG$184:$AG$241,B46)</f>
        <v>0</v>
      </c>
      <c r="AB46" s="840">
        <f>COUNTIF(Jadwal!$AG$246:$AG$303,B46)</f>
        <v>0</v>
      </c>
      <c r="AC46" s="840">
        <f>COUNTIF(Jadwal!$AG$305:$AG$362,B46)</f>
        <v>0</v>
      </c>
      <c r="AD46" s="840">
        <f>COUNTIF(Jadwal!$AG$364:$AG$421,B46)</f>
        <v>0</v>
      </c>
      <c r="AE46" s="840">
        <f>COUNTIF(Jadwal!$AG$423:$AG$480,B46)</f>
        <v>0</v>
      </c>
      <c r="AF46" s="840"/>
      <c r="AG46" s="840"/>
      <c r="AH46" s="840">
        <f>COUNTIF(Jadwal!$AQ$7:$AQ$64,B46)</f>
        <v>0</v>
      </c>
      <c r="AI46" s="840">
        <f>COUNTIF(Jadwal!$AQ$66:$AQ$123,B46)</f>
        <v>0</v>
      </c>
      <c r="AJ46" s="840">
        <f>COUNTIF(Jadwal!$AQ$125:$AQ$182,B46)</f>
        <v>0</v>
      </c>
      <c r="AK46" s="840">
        <f>COUNTIF(Jadwal!$AQ$184:$AQ$241,B46)</f>
        <v>0</v>
      </c>
      <c r="AL46" s="840">
        <f>COUNTIF(Jadwal!$AQ$246:$AQ$303,B46)</f>
        <v>0</v>
      </c>
      <c r="AM46" s="840">
        <f>COUNTIF(Jadwal!$AQ$305:$AQ$362,B46)</f>
        <v>0</v>
      </c>
      <c r="AN46" s="840">
        <f>COUNTIF(Jadwal!$AQ$364:$AQ$421,B46)</f>
        <v>0</v>
      </c>
      <c r="AO46" s="840">
        <f>COUNTIF(Jadwal!$AQ$423:$AQ$480,B46)</f>
        <v>0</v>
      </c>
      <c r="AP46" s="840"/>
      <c r="AQ46" s="840"/>
      <c r="AR46" s="840">
        <f>COUNTIF(Jadwal!$BA$7:$BA$64,B46)</f>
        <v>0</v>
      </c>
      <c r="AS46" s="840">
        <f>COUNTIF(Jadwal!$BA$66:$BA$123,B46)</f>
        <v>0</v>
      </c>
      <c r="AT46" s="840">
        <f>COUNTIF(Jadwal!$BA$125:$BA$182,B46)</f>
        <v>0</v>
      </c>
      <c r="AU46" s="840">
        <f>COUNTIF(Jadwal!$BA$184:$BA$241,B46)</f>
        <v>0</v>
      </c>
      <c r="AV46" s="840">
        <f>COUNTIF(Jadwal!$BA$246:$BA$303,B46)</f>
        <v>0</v>
      </c>
      <c r="AW46" s="840">
        <f>COUNTIF(Jadwal!$BA$305:$BA$362,B46)</f>
        <v>0</v>
      </c>
      <c r="AX46" s="840">
        <f>COUNTIF(Jadwal!$BA$364:$BA$421,B46)</f>
        <v>0</v>
      </c>
      <c r="AY46" s="840">
        <f>COUNTIF(Jadwal!$BA$423:$BA$480,B46)</f>
        <v>0</v>
      </c>
      <c r="AZ46" s="840">
        <f>COUNTIF(Jadwal!$BA$423:$BA$480,C46)</f>
        <v>0</v>
      </c>
      <c r="BA46" s="847"/>
    </row>
    <row r="47" ht="15.75" customHeight="1">
      <c r="A47" s="843" t="s">
        <v>715</v>
      </c>
      <c r="B47" s="843" t="s">
        <v>764</v>
      </c>
      <c r="C47" s="848">
        <v>1.0</v>
      </c>
      <c r="D47" s="840">
        <f>COUNTIF(Jadwal!$M$7:$M$64,B47)</f>
        <v>0</v>
      </c>
      <c r="E47" s="840">
        <f>COUNTIF(Jadwal!$M$66:$M$123,B47)</f>
        <v>0</v>
      </c>
      <c r="F47" s="840">
        <f>COUNTIF(Jadwal!$M$125:$M$182,B47)</f>
        <v>0</v>
      </c>
      <c r="G47" s="840">
        <f>COUNTIF(Jadwal!$M$184:$M$241,B47)</f>
        <v>0</v>
      </c>
      <c r="H47" s="840">
        <f>COUNTIF(Jadwal!$M$246:$M$303,B47)</f>
        <v>0</v>
      </c>
      <c r="I47" s="840">
        <f>COUNTIF(Jadwal!$M$305:$M$362,B47)</f>
        <v>0</v>
      </c>
      <c r="J47" s="840">
        <f>COUNTIF(Jadwal!$M$364:$M$421,B47)</f>
        <v>0</v>
      </c>
      <c r="K47" s="840">
        <f>COUNTIF(Jadwal!$M$423:$M$480,B47)</f>
        <v>0</v>
      </c>
      <c r="L47" s="840"/>
      <c r="M47" s="840"/>
      <c r="N47" s="840">
        <f>COUNTIF(Jadwal!$W$7:$W$64,B47)</f>
        <v>0</v>
      </c>
      <c r="O47" s="840">
        <f>COUNTIF(Jadwal!$W$66:$W$123,B47)</f>
        <v>0</v>
      </c>
      <c r="P47" s="840">
        <f>COUNTIF(Jadwal!$W$125:$W$182,B47)</f>
        <v>0</v>
      </c>
      <c r="Q47" s="840">
        <f>COUNTIF(Jadwal!$W$184:$W$241,B47)</f>
        <v>0</v>
      </c>
      <c r="R47" s="840">
        <f>COUNTIF(Jadwal!$W$246:$W$303,B47)</f>
        <v>0</v>
      </c>
      <c r="S47" s="840">
        <f>COUNTIF(Jadwal!$W$305:$W$362,B47)</f>
        <v>0</v>
      </c>
      <c r="T47" s="840">
        <f>COUNTIF(Jadwal!$W$364:$W$421,B47)</f>
        <v>0</v>
      </c>
      <c r="U47" s="840">
        <f>COUNTIF(Jadwal!$W$423:$W$480,B47)</f>
        <v>0</v>
      </c>
      <c r="V47" s="840"/>
      <c r="W47" s="840"/>
      <c r="X47" s="840">
        <f>COUNTIF(Jadwal!$AG$7:$AG$64,B47)</f>
        <v>0</v>
      </c>
      <c r="Y47" s="840">
        <f>COUNTIF(Jadwal!$AG$66:$AG$123,B47)</f>
        <v>0</v>
      </c>
      <c r="Z47" s="840">
        <f>COUNTIF(Jadwal!$AG$125:$AG$182,B47)</f>
        <v>0</v>
      </c>
      <c r="AA47" s="840">
        <f>COUNTIF(Jadwal!$AG$184:$AG$241,B47)</f>
        <v>0</v>
      </c>
      <c r="AB47" s="840">
        <f>COUNTIF(Jadwal!$AG$246:$AG$303,B47)</f>
        <v>0</v>
      </c>
      <c r="AC47" s="840">
        <f>COUNTIF(Jadwal!$AG$305:$AG$362,B47)</f>
        <v>0</v>
      </c>
      <c r="AD47" s="840">
        <f>COUNTIF(Jadwal!$AG$364:$AG$421,B47)</f>
        <v>0</v>
      </c>
      <c r="AE47" s="840">
        <f>COUNTIF(Jadwal!$AG$423:$AG$480,B47)</f>
        <v>0</v>
      </c>
      <c r="AF47" s="840"/>
      <c r="AG47" s="840"/>
      <c r="AH47" s="840">
        <f>COUNTIF(Jadwal!$AQ$7:$AQ$64,B47)</f>
        <v>0</v>
      </c>
      <c r="AI47" s="840">
        <f>COUNTIF(Jadwal!$AQ$66:$AQ$123,B47)</f>
        <v>0</v>
      </c>
      <c r="AJ47" s="840">
        <f>COUNTIF(Jadwal!$AQ$125:$AQ$182,B47)</f>
        <v>0</v>
      </c>
      <c r="AK47" s="840">
        <f>COUNTIF(Jadwal!$AQ$184:$AQ$241,B47)</f>
        <v>0</v>
      </c>
      <c r="AL47" s="840">
        <f>COUNTIF(Jadwal!$AQ$246:$AQ$303,B47)</f>
        <v>0</v>
      </c>
      <c r="AM47" s="840">
        <f>COUNTIF(Jadwal!$AQ$305:$AQ$362,B47)</f>
        <v>0</v>
      </c>
      <c r="AN47" s="840">
        <f>COUNTIF(Jadwal!$AQ$364:$AQ$421,B47)</f>
        <v>0</v>
      </c>
      <c r="AO47" s="840">
        <f>COUNTIF(Jadwal!$AQ$423:$AQ$480,B47)</f>
        <v>0</v>
      </c>
      <c r="AP47" s="840"/>
      <c r="AQ47" s="840"/>
      <c r="AR47" s="840">
        <f>COUNTIF(Jadwal!$BA$7:$BA$64,B47)</f>
        <v>0</v>
      </c>
      <c r="AS47" s="840">
        <f>COUNTIF(Jadwal!$BA$66:$BA$123,B47)</f>
        <v>0</v>
      </c>
      <c r="AT47" s="840">
        <f>COUNTIF(Jadwal!$BA$125:$BA$182,B47)</f>
        <v>0</v>
      </c>
      <c r="AU47" s="840">
        <f>COUNTIF(Jadwal!$BA$184:$BA$241,B47)</f>
        <v>0</v>
      </c>
      <c r="AV47" s="840">
        <f>COUNTIF(Jadwal!$BA$246:$BA$303,B47)</f>
        <v>0</v>
      </c>
      <c r="AW47" s="840">
        <f>COUNTIF(Jadwal!$BA$305:$BA$362,B47)</f>
        <v>0</v>
      </c>
      <c r="AX47" s="840">
        <f>COUNTIF(Jadwal!$BA$364:$BA$421,B47)</f>
        <v>0</v>
      </c>
      <c r="AY47" s="840">
        <f>COUNTIF(Jadwal!$BA$423:$BA$480,B47)</f>
        <v>0</v>
      </c>
      <c r="AZ47" s="840">
        <f>COUNTIF(Jadwal!$BA$423:$BA$480,C47)</f>
        <v>0</v>
      </c>
      <c r="BA47" s="847"/>
    </row>
    <row r="48" ht="15.75" customHeight="1">
      <c r="A48" s="843" t="s">
        <v>715</v>
      </c>
      <c r="B48" s="843" t="s">
        <v>765</v>
      </c>
      <c r="C48" s="848">
        <v>1.0</v>
      </c>
      <c r="D48" s="840">
        <f>COUNTIF(Jadwal!$M$7:$M$64,B48)</f>
        <v>0</v>
      </c>
      <c r="E48" s="840">
        <f>COUNTIF(Jadwal!$M$66:$M$123,B48)</f>
        <v>0</v>
      </c>
      <c r="F48" s="840">
        <f>COUNTIF(Jadwal!$M$125:$M$182,B48)</f>
        <v>0</v>
      </c>
      <c r="G48" s="840">
        <f>COUNTIF(Jadwal!$M$184:$M$241,B48)</f>
        <v>0</v>
      </c>
      <c r="H48" s="840">
        <f>COUNTIF(Jadwal!$M$246:$M$303,B48)</f>
        <v>0</v>
      </c>
      <c r="I48" s="840">
        <f>COUNTIF(Jadwal!$M$305:$M$362,B48)</f>
        <v>0</v>
      </c>
      <c r="J48" s="840">
        <f>COUNTIF(Jadwal!$M$364:$M$421,B48)</f>
        <v>0</v>
      </c>
      <c r="K48" s="840">
        <f>COUNTIF(Jadwal!$M$423:$M$480,B48)</f>
        <v>0</v>
      </c>
      <c r="L48" s="840"/>
      <c r="M48" s="840"/>
      <c r="N48" s="840">
        <f>COUNTIF(Jadwal!$W$7:$W$64,B48)</f>
        <v>0</v>
      </c>
      <c r="O48" s="840">
        <f>COUNTIF(Jadwal!$W$66:$W$123,B48)</f>
        <v>0</v>
      </c>
      <c r="P48" s="840">
        <f>COUNTIF(Jadwal!$W$125:$W$182,B48)</f>
        <v>0</v>
      </c>
      <c r="Q48" s="840">
        <f>COUNTIF(Jadwal!$W$184:$W$241,B48)</f>
        <v>0</v>
      </c>
      <c r="R48" s="840">
        <f>COUNTIF(Jadwal!$W$246:$W$303,B48)</f>
        <v>0</v>
      </c>
      <c r="S48" s="840">
        <f>COUNTIF(Jadwal!$W$305:$W$362,B48)</f>
        <v>0</v>
      </c>
      <c r="T48" s="840">
        <f>COUNTIF(Jadwal!$W$364:$W$421,B48)</f>
        <v>0</v>
      </c>
      <c r="U48" s="840">
        <f>COUNTIF(Jadwal!$W$423:$W$480,B48)</f>
        <v>0</v>
      </c>
      <c r="V48" s="840"/>
      <c r="W48" s="840"/>
      <c r="X48" s="840">
        <f>COUNTIF(Jadwal!$AG$7:$AG$64,B48)</f>
        <v>0</v>
      </c>
      <c r="Y48" s="840">
        <f>COUNTIF(Jadwal!$AG$66:$AG$123,B48)</f>
        <v>0</v>
      </c>
      <c r="Z48" s="840">
        <f>COUNTIF(Jadwal!$AG$125:$AG$182,B48)</f>
        <v>0</v>
      </c>
      <c r="AA48" s="840">
        <f>COUNTIF(Jadwal!$AG$184:$AG$241,B48)</f>
        <v>0</v>
      </c>
      <c r="AB48" s="840">
        <f>COUNTIF(Jadwal!$AG$246:$AG$303,B48)</f>
        <v>0</v>
      </c>
      <c r="AC48" s="840">
        <f>COUNTIF(Jadwal!$AG$305:$AG$362,B48)</f>
        <v>0</v>
      </c>
      <c r="AD48" s="840">
        <f>COUNTIF(Jadwal!$AG$364:$AG$421,B48)</f>
        <v>0</v>
      </c>
      <c r="AE48" s="840">
        <f>COUNTIF(Jadwal!$AG$423:$AG$480,B48)</f>
        <v>0</v>
      </c>
      <c r="AF48" s="840"/>
      <c r="AG48" s="840"/>
      <c r="AH48" s="840">
        <f>COUNTIF(Jadwal!$AQ$7:$AQ$64,B48)</f>
        <v>0</v>
      </c>
      <c r="AI48" s="840">
        <f>COUNTIF(Jadwal!$AQ$66:$AQ$123,B48)</f>
        <v>0</v>
      </c>
      <c r="AJ48" s="840">
        <f>COUNTIF(Jadwal!$AQ$125:$AQ$182,B48)</f>
        <v>0</v>
      </c>
      <c r="AK48" s="840">
        <f>COUNTIF(Jadwal!$AQ$184:$AQ$241,B48)</f>
        <v>0</v>
      </c>
      <c r="AL48" s="840">
        <f>COUNTIF(Jadwal!$AQ$246:$AQ$303,B48)</f>
        <v>0</v>
      </c>
      <c r="AM48" s="840">
        <f>COUNTIF(Jadwal!$AQ$305:$AQ$362,B48)</f>
        <v>0</v>
      </c>
      <c r="AN48" s="840">
        <f>COUNTIF(Jadwal!$AQ$364:$AQ$421,B48)</f>
        <v>0</v>
      </c>
      <c r="AO48" s="840">
        <f>COUNTIF(Jadwal!$AQ$423:$AQ$480,B48)</f>
        <v>0</v>
      </c>
      <c r="AP48" s="840"/>
      <c r="AQ48" s="840"/>
      <c r="AR48" s="840">
        <f>COUNTIF(Jadwal!$BA$7:$BA$64,B48)</f>
        <v>0</v>
      </c>
      <c r="AS48" s="840">
        <f>COUNTIF(Jadwal!$BA$66:$BA$123,B48)</f>
        <v>0</v>
      </c>
      <c r="AT48" s="840">
        <f>COUNTIF(Jadwal!$BA$125:$BA$182,B48)</f>
        <v>0</v>
      </c>
      <c r="AU48" s="840">
        <f>COUNTIF(Jadwal!$BA$184:$BA$241,B48)</f>
        <v>0</v>
      </c>
      <c r="AV48" s="840">
        <f>COUNTIF(Jadwal!$BA$246:$BA$303,B48)</f>
        <v>0</v>
      </c>
      <c r="AW48" s="840">
        <f>COUNTIF(Jadwal!$BA$305:$BA$362,B48)</f>
        <v>0</v>
      </c>
      <c r="AX48" s="840">
        <f>COUNTIF(Jadwal!$BA$364:$BA$421,B48)</f>
        <v>0</v>
      </c>
      <c r="AY48" s="840">
        <f>COUNTIF(Jadwal!$BA$423:$BA$480,B48)</f>
        <v>0</v>
      </c>
      <c r="AZ48" s="840">
        <f>COUNTIF(Jadwal!$BA$423:$BA$480,C48)</f>
        <v>0</v>
      </c>
      <c r="BA48" s="847"/>
    </row>
    <row r="49" ht="15.75" customHeight="1">
      <c r="A49" s="847"/>
      <c r="B49" s="847"/>
      <c r="C49" s="847"/>
      <c r="D49" s="847"/>
      <c r="E49" s="847"/>
      <c r="F49" s="847"/>
      <c r="G49" s="847"/>
      <c r="H49" s="847"/>
      <c r="I49" s="847"/>
      <c r="J49" s="847"/>
      <c r="K49" s="847"/>
      <c r="L49" s="847"/>
      <c r="M49" s="847"/>
      <c r="N49" s="847"/>
      <c r="O49" s="847"/>
      <c r="P49" s="847"/>
      <c r="Q49" s="847"/>
      <c r="R49" s="847"/>
      <c r="S49" s="847"/>
      <c r="T49" s="847"/>
      <c r="U49" s="847"/>
      <c r="V49" s="847"/>
      <c r="W49" s="847"/>
      <c r="X49" s="847"/>
      <c r="Y49" s="847"/>
      <c r="Z49" s="847"/>
      <c r="AA49" s="847"/>
      <c r="AB49" s="847"/>
      <c r="AC49" s="847"/>
      <c r="AD49" s="847"/>
      <c r="AE49" s="847"/>
      <c r="AF49" s="847"/>
      <c r="AG49" s="847"/>
      <c r="AH49" s="847"/>
      <c r="AI49" s="847"/>
      <c r="AJ49" s="847"/>
      <c r="AK49" s="847"/>
      <c r="AL49" s="847"/>
      <c r="AM49" s="847"/>
      <c r="AN49" s="847"/>
      <c r="AO49" s="847"/>
      <c r="AP49" s="847"/>
      <c r="AQ49" s="847"/>
      <c r="AR49" s="847"/>
      <c r="AS49" s="847"/>
      <c r="AT49" s="847"/>
      <c r="AU49" s="847"/>
      <c r="AV49" s="847"/>
      <c r="AW49" s="847"/>
      <c r="AX49" s="847"/>
      <c r="AY49" s="847"/>
      <c r="AZ49" s="847"/>
      <c r="BA49" s="847"/>
    </row>
    <row r="50" ht="15.75" customHeight="1">
      <c r="A50" s="847"/>
      <c r="B50" s="847"/>
      <c r="C50" s="847"/>
      <c r="D50" s="847"/>
      <c r="E50" s="847"/>
      <c r="F50" s="847"/>
      <c r="G50" s="847"/>
      <c r="H50" s="847"/>
      <c r="I50" s="847"/>
      <c r="J50" s="847"/>
      <c r="K50" s="847"/>
      <c r="L50" s="847"/>
      <c r="M50" s="847"/>
      <c r="N50" s="847"/>
      <c r="O50" s="847"/>
      <c r="P50" s="847"/>
      <c r="Q50" s="847"/>
      <c r="R50" s="847"/>
      <c r="S50" s="847"/>
      <c r="T50" s="847"/>
      <c r="U50" s="847"/>
      <c r="V50" s="847"/>
      <c r="W50" s="847"/>
      <c r="X50" s="847"/>
      <c r="Y50" s="847"/>
      <c r="Z50" s="847"/>
      <c r="AA50" s="847"/>
      <c r="AB50" s="847"/>
      <c r="AC50" s="847"/>
      <c r="AD50" s="847"/>
      <c r="AE50" s="847"/>
      <c r="AF50" s="847"/>
      <c r="AG50" s="847"/>
      <c r="AH50" s="847"/>
      <c r="AI50" s="847"/>
      <c r="AJ50" s="847"/>
      <c r="AK50" s="847"/>
      <c r="AL50" s="847"/>
      <c r="AM50" s="847"/>
      <c r="AN50" s="847"/>
      <c r="AO50" s="847"/>
      <c r="AP50" s="847"/>
      <c r="AQ50" s="847"/>
      <c r="AR50" s="847"/>
      <c r="AS50" s="847"/>
      <c r="AT50" s="847"/>
      <c r="AU50" s="847"/>
      <c r="AV50" s="847"/>
      <c r="AW50" s="847"/>
      <c r="AX50" s="847"/>
      <c r="AY50" s="847"/>
      <c r="AZ50" s="847"/>
      <c r="BA50" s="847"/>
    </row>
    <row r="51" ht="15.75" customHeight="1">
      <c r="A51" s="847"/>
      <c r="B51" s="847"/>
      <c r="C51" s="847"/>
      <c r="D51" s="847"/>
      <c r="E51" s="847"/>
      <c r="F51" s="847"/>
      <c r="G51" s="847"/>
      <c r="H51" s="847"/>
      <c r="I51" s="847"/>
      <c r="J51" s="847"/>
      <c r="K51" s="847"/>
      <c r="L51" s="847"/>
      <c r="M51" s="847"/>
      <c r="N51" s="847"/>
      <c r="O51" s="847"/>
      <c r="P51" s="847"/>
      <c r="Q51" s="847"/>
      <c r="R51" s="847"/>
      <c r="S51" s="847"/>
      <c r="T51" s="847"/>
      <c r="U51" s="847"/>
      <c r="V51" s="847"/>
      <c r="W51" s="847"/>
      <c r="X51" s="847"/>
      <c r="Y51" s="847"/>
      <c r="Z51" s="847"/>
      <c r="AA51" s="847"/>
      <c r="AB51" s="847"/>
      <c r="AC51" s="847"/>
      <c r="AD51" s="847"/>
      <c r="AE51" s="847"/>
      <c r="AF51" s="847"/>
      <c r="AG51" s="847"/>
      <c r="AH51" s="847"/>
      <c r="AI51" s="847"/>
      <c r="AJ51" s="847"/>
      <c r="AK51" s="847"/>
      <c r="AL51" s="847"/>
      <c r="AM51" s="847"/>
      <c r="AN51" s="847"/>
      <c r="AO51" s="847"/>
      <c r="AP51" s="847"/>
      <c r="AQ51" s="847"/>
      <c r="AR51" s="847"/>
      <c r="AS51" s="847"/>
      <c r="AT51" s="847"/>
      <c r="AU51" s="847"/>
      <c r="AV51" s="847"/>
      <c r="AW51" s="847"/>
      <c r="AX51" s="847"/>
      <c r="AY51" s="847"/>
      <c r="AZ51" s="847"/>
      <c r="BA51" s="847"/>
    </row>
    <row r="52" ht="15.75" customHeight="1">
      <c r="A52" s="847"/>
      <c r="B52" s="847"/>
      <c r="C52" s="847"/>
      <c r="D52" s="847"/>
      <c r="E52" s="847"/>
      <c r="F52" s="847"/>
      <c r="G52" s="847"/>
      <c r="H52" s="847"/>
      <c r="I52" s="847"/>
      <c r="J52" s="847"/>
      <c r="K52" s="847"/>
      <c r="L52" s="847"/>
      <c r="M52" s="847"/>
      <c r="N52" s="847"/>
      <c r="O52" s="847"/>
      <c r="P52" s="847"/>
      <c r="Q52" s="847"/>
      <c r="R52" s="847"/>
      <c r="S52" s="847"/>
      <c r="T52" s="847"/>
      <c r="U52" s="847"/>
      <c r="V52" s="847"/>
      <c r="W52" s="847"/>
      <c r="X52" s="847"/>
      <c r="Y52" s="847"/>
      <c r="Z52" s="847"/>
      <c r="AA52" s="847"/>
      <c r="AB52" s="847"/>
      <c r="AC52" s="847"/>
      <c r="AD52" s="847"/>
      <c r="AE52" s="847"/>
      <c r="AF52" s="847"/>
      <c r="AG52" s="847"/>
      <c r="AH52" s="847"/>
      <c r="AI52" s="847"/>
      <c r="AJ52" s="847"/>
      <c r="AK52" s="847"/>
      <c r="AL52" s="847"/>
      <c r="AM52" s="847"/>
      <c r="AN52" s="847"/>
      <c r="AO52" s="847"/>
      <c r="AP52" s="847"/>
      <c r="AQ52" s="847"/>
      <c r="AR52" s="847"/>
      <c r="AS52" s="847"/>
      <c r="AT52" s="847"/>
      <c r="AU52" s="847"/>
      <c r="AV52" s="847"/>
      <c r="AW52" s="847"/>
      <c r="AX52" s="847"/>
      <c r="AY52" s="847"/>
      <c r="AZ52" s="847"/>
      <c r="BA52" s="847"/>
    </row>
    <row r="53" ht="15.75" customHeight="1">
      <c r="A53" s="847"/>
      <c r="B53" s="847"/>
      <c r="C53" s="847"/>
      <c r="D53" s="847"/>
      <c r="E53" s="847"/>
      <c r="F53" s="847"/>
      <c r="G53" s="847"/>
      <c r="H53" s="847"/>
      <c r="I53" s="847"/>
      <c r="J53" s="847"/>
      <c r="K53" s="847"/>
      <c r="L53" s="847"/>
      <c r="M53" s="847"/>
      <c r="N53" s="847"/>
      <c r="O53" s="847"/>
      <c r="P53" s="847"/>
      <c r="Q53" s="847"/>
      <c r="R53" s="847"/>
      <c r="S53" s="847"/>
      <c r="T53" s="847"/>
      <c r="U53" s="847"/>
      <c r="V53" s="847"/>
      <c r="W53" s="847"/>
      <c r="X53" s="847"/>
      <c r="Y53" s="847"/>
      <c r="Z53" s="847"/>
      <c r="AA53" s="847"/>
      <c r="AB53" s="847"/>
      <c r="AC53" s="847"/>
      <c r="AD53" s="847"/>
      <c r="AE53" s="847"/>
      <c r="AF53" s="847"/>
      <c r="AG53" s="847"/>
      <c r="AH53" s="847"/>
      <c r="AI53" s="847"/>
      <c r="AJ53" s="847"/>
      <c r="AK53" s="847"/>
      <c r="AL53" s="847"/>
      <c r="AM53" s="847"/>
      <c r="AN53" s="847"/>
      <c r="AO53" s="847"/>
      <c r="AP53" s="847"/>
      <c r="AQ53" s="847"/>
      <c r="AR53" s="847"/>
      <c r="AS53" s="847"/>
      <c r="AT53" s="847"/>
      <c r="AU53" s="847"/>
      <c r="AV53" s="847"/>
      <c r="AW53" s="847"/>
      <c r="AX53" s="847"/>
      <c r="AY53" s="847"/>
      <c r="AZ53" s="847"/>
      <c r="BA53" s="847"/>
    </row>
    <row r="54" ht="15.75" customHeight="1">
      <c r="A54" s="847"/>
      <c r="B54" s="847"/>
      <c r="C54" s="847"/>
      <c r="D54" s="847"/>
      <c r="E54" s="847"/>
      <c r="F54" s="847"/>
      <c r="G54" s="847"/>
      <c r="H54" s="847"/>
      <c r="I54" s="847"/>
      <c r="J54" s="847"/>
      <c r="K54" s="847"/>
      <c r="L54" s="847"/>
      <c r="M54" s="847"/>
      <c r="N54" s="847"/>
      <c r="O54" s="847"/>
      <c r="P54" s="847"/>
      <c r="Q54" s="847"/>
      <c r="R54" s="847"/>
      <c r="S54" s="847"/>
      <c r="T54" s="847"/>
      <c r="U54" s="847"/>
      <c r="V54" s="847"/>
      <c r="W54" s="847"/>
      <c r="X54" s="847"/>
      <c r="Y54" s="847"/>
      <c r="Z54" s="847"/>
      <c r="AA54" s="847"/>
      <c r="AB54" s="847"/>
      <c r="AC54" s="847"/>
      <c r="AD54" s="847"/>
      <c r="AE54" s="847"/>
      <c r="AF54" s="847"/>
      <c r="AG54" s="847"/>
      <c r="AH54" s="847"/>
      <c r="AI54" s="847"/>
      <c r="AJ54" s="847"/>
      <c r="AK54" s="847"/>
      <c r="AL54" s="847"/>
      <c r="AM54" s="847"/>
      <c r="AN54" s="847"/>
      <c r="AO54" s="847"/>
      <c r="AP54" s="847"/>
      <c r="AQ54" s="847"/>
      <c r="AR54" s="847"/>
      <c r="AS54" s="847"/>
      <c r="AT54" s="847"/>
      <c r="AU54" s="847"/>
      <c r="AV54" s="847"/>
      <c r="AW54" s="847"/>
      <c r="AX54" s="847"/>
      <c r="AY54" s="847"/>
      <c r="AZ54" s="847"/>
      <c r="BA54" s="847"/>
    </row>
    <row r="55" ht="15.75" customHeight="1">
      <c r="A55" s="847"/>
      <c r="B55" s="847"/>
      <c r="C55" s="847"/>
      <c r="D55" s="847"/>
      <c r="E55" s="847"/>
      <c r="F55" s="847"/>
      <c r="G55" s="847"/>
      <c r="H55" s="847"/>
      <c r="I55" s="847"/>
      <c r="J55" s="847"/>
      <c r="K55" s="847"/>
      <c r="L55" s="847"/>
      <c r="M55" s="847"/>
      <c r="N55" s="847"/>
      <c r="O55" s="847"/>
      <c r="P55" s="847"/>
      <c r="Q55" s="847"/>
      <c r="R55" s="847"/>
      <c r="S55" s="847"/>
      <c r="T55" s="847"/>
      <c r="U55" s="847"/>
      <c r="V55" s="847"/>
      <c r="W55" s="847"/>
      <c r="X55" s="847"/>
      <c r="Y55" s="847"/>
      <c r="Z55" s="847"/>
      <c r="AA55" s="847"/>
      <c r="AB55" s="847"/>
      <c r="AC55" s="847"/>
      <c r="AD55" s="847"/>
      <c r="AE55" s="847"/>
      <c r="AF55" s="847"/>
      <c r="AG55" s="847"/>
      <c r="AH55" s="847"/>
      <c r="AI55" s="847"/>
      <c r="AJ55" s="847"/>
      <c r="AK55" s="847"/>
      <c r="AL55" s="847"/>
      <c r="AM55" s="847"/>
      <c r="AN55" s="847"/>
      <c r="AO55" s="847"/>
      <c r="AP55" s="847"/>
      <c r="AQ55" s="847"/>
      <c r="AR55" s="847"/>
      <c r="AS55" s="847"/>
      <c r="AT55" s="847"/>
      <c r="AU55" s="847"/>
      <c r="AV55" s="847"/>
      <c r="AW55" s="847"/>
      <c r="AX55" s="847"/>
      <c r="AY55" s="847"/>
      <c r="AZ55" s="847"/>
      <c r="BA55" s="847"/>
    </row>
    <row r="56" ht="15.75" customHeight="1">
      <c r="A56" s="847"/>
      <c r="B56" s="847"/>
      <c r="C56" s="847"/>
      <c r="D56" s="847"/>
      <c r="E56" s="847"/>
      <c r="F56" s="847"/>
      <c r="G56" s="847"/>
      <c r="H56" s="847"/>
      <c r="I56" s="847"/>
      <c r="J56" s="847"/>
      <c r="K56" s="847"/>
      <c r="L56" s="847"/>
      <c r="M56" s="847"/>
      <c r="N56" s="847"/>
      <c r="O56" s="847"/>
      <c r="P56" s="847"/>
      <c r="Q56" s="847"/>
      <c r="R56" s="847"/>
      <c r="S56" s="847"/>
      <c r="T56" s="847"/>
      <c r="U56" s="847"/>
      <c r="V56" s="847"/>
      <c r="W56" s="847"/>
      <c r="X56" s="847"/>
      <c r="Y56" s="847"/>
      <c r="Z56" s="847"/>
      <c r="AA56" s="847"/>
      <c r="AB56" s="847"/>
      <c r="AC56" s="847"/>
      <c r="AD56" s="847"/>
      <c r="AE56" s="847"/>
      <c r="AF56" s="847"/>
      <c r="AG56" s="847"/>
      <c r="AH56" s="847"/>
      <c r="AI56" s="847"/>
      <c r="AJ56" s="847"/>
      <c r="AK56" s="847"/>
      <c r="AL56" s="847"/>
      <c r="AM56" s="847"/>
      <c r="AN56" s="847"/>
      <c r="AO56" s="847"/>
      <c r="AP56" s="847"/>
      <c r="AQ56" s="847"/>
      <c r="AR56" s="847"/>
      <c r="AS56" s="847"/>
      <c r="AT56" s="847"/>
      <c r="AU56" s="847"/>
      <c r="AV56" s="847"/>
      <c r="AW56" s="847"/>
      <c r="AX56" s="847"/>
      <c r="AY56" s="847"/>
      <c r="AZ56" s="847"/>
      <c r="BA56" s="847"/>
    </row>
    <row r="57" ht="15.75" customHeight="1">
      <c r="A57" s="847"/>
      <c r="B57" s="847"/>
      <c r="C57" s="847"/>
      <c r="D57" s="847"/>
      <c r="E57" s="847"/>
      <c r="F57" s="847"/>
      <c r="G57" s="847"/>
      <c r="H57" s="847"/>
      <c r="I57" s="847"/>
      <c r="J57" s="847"/>
      <c r="K57" s="847"/>
      <c r="L57" s="847"/>
      <c r="M57" s="847"/>
      <c r="N57" s="847"/>
      <c r="O57" s="847"/>
      <c r="P57" s="847"/>
      <c r="Q57" s="847"/>
      <c r="R57" s="847"/>
      <c r="S57" s="847"/>
      <c r="T57" s="847"/>
      <c r="U57" s="847"/>
      <c r="V57" s="847"/>
      <c r="W57" s="847"/>
      <c r="X57" s="847"/>
      <c r="Y57" s="847"/>
      <c r="Z57" s="847"/>
      <c r="AA57" s="847"/>
      <c r="AB57" s="847"/>
      <c r="AC57" s="847"/>
      <c r="AD57" s="847"/>
      <c r="AE57" s="847"/>
      <c r="AF57" s="847"/>
      <c r="AG57" s="847"/>
      <c r="AH57" s="847"/>
      <c r="AI57" s="847"/>
      <c r="AJ57" s="847"/>
      <c r="AK57" s="847"/>
      <c r="AL57" s="847"/>
      <c r="AM57" s="847"/>
      <c r="AN57" s="847"/>
      <c r="AO57" s="847"/>
      <c r="AP57" s="847"/>
      <c r="AQ57" s="847"/>
      <c r="AR57" s="847"/>
      <c r="AS57" s="847"/>
      <c r="AT57" s="847"/>
      <c r="AU57" s="847"/>
      <c r="AV57" s="847"/>
      <c r="AW57" s="847"/>
      <c r="AX57" s="847"/>
      <c r="AY57" s="847"/>
      <c r="AZ57" s="847"/>
      <c r="BA57" s="847"/>
    </row>
    <row r="58" ht="15.75" customHeight="1">
      <c r="A58" s="847"/>
      <c r="B58" s="847"/>
      <c r="C58" s="847"/>
      <c r="D58" s="847"/>
      <c r="E58" s="847"/>
      <c r="F58" s="847"/>
      <c r="G58" s="847"/>
      <c r="H58" s="847"/>
      <c r="I58" s="847"/>
      <c r="J58" s="847"/>
      <c r="K58" s="847"/>
      <c r="L58" s="847"/>
      <c r="M58" s="847"/>
      <c r="N58" s="847"/>
      <c r="O58" s="847"/>
      <c r="P58" s="847"/>
      <c r="Q58" s="847"/>
      <c r="R58" s="847"/>
      <c r="S58" s="847"/>
      <c r="T58" s="847"/>
      <c r="U58" s="847"/>
      <c r="V58" s="847"/>
      <c r="W58" s="847"/>
      <c r="X58" s="847"/>
      <c r="Y58" s="847"/>
      <c r="Z58" s="847"/>
      <c r="AA58" s="847"/>
      <c r="AB58" s="847"/>
      <c r="AC58" s="847"/>
      <c r="AD58" s="847"/>
      <c r="AE58" s="847"/>
      <c r="AF58" s="847"/>
      <c r="AG58" s="847"/>
      <c r="AH58" s="847"/>
      <c r="AI58" s="847"/>
      <c r="AJ58" s="847"/>
      <c r="AK58" s="847"/>
      <c r="AL58" s="847"/>
      <c r="AM58" s="847"/>
      <c r="AN58" s="847"/>
      <c r="AO58" s="847"/>
      <c r="AP58" s="847"/>
      <c r="AQ58" s="847"/>
      <c r="AR58" s="847"/>
      <c r="AS58" s="847"/>
      <c r="AT58" s="847"/>
      <c r="AU58" s="847"/>
      <c r="AV58" s="847"/>
      <c r="AW58" s="847"/>
      <c r="AX58" s="847"/>
      <c r="AY58" s="847"/>
      <c r="AZ58" s="847"/>
      <c r="BA58" s="847"/>
    </row>
    <row r="59" ht="15.75" customHeight="1">
      <c r="A59" s="847"/>
      <c r="B59" s="847"/>
      <c r="C59" s="847"/>
      <c r="D59" s="847"/>
      <c r="E59" s="847"/>
      <c r="F59" s="847"/>
      <c r="G59" s="847"/>
      <c r="H59" s="847"/>
      <c r="I59" s="847"/>
      <c r="J59" s="847"/>
      <c r="K59" s="847"/>
      <c r="L59" s="847"/>
      <c r="M59" s="847"/>
      <c r="N59" s="847"/>
      <c r="O59" s="847"/>
      <c r="P59" s="847"/>
      <c r="Q59" s="847"/>
      <c r="R59" s="847"/>
      <c r="S59" s="847"/>
      <c r="T59" s="847"/>
      <c r="U59" s="847"/>
      <c r="V59" s="847"/>
      <c r="W59" s="847"/>
      <c r="X59" s="847"/>
      <c r="Y59" s="847"/>
      <c r="Z59" s="847"/>
      <c r="AA59" s="847"/>
      <c r="AB59" s="847"/>
      <c r="AC59" s="847"/>
      <c r="AD59" s="847"/>
      <c r="AE59" s="847"/>
      <c r="AF59" s="847"/>
      <c r="AG59" s="847"/>
      <c r="AH59" s="847"/>
      <c r="AI59" s="847"/>
      <c r="AJ59" s="847"/>
      <c r="AK59" s="847"/>
      <c r="AL59" s="847"/>
      <c r="AM59" s="847"/>
      <c r="AN59" s="847"/>
      <c r="AO59" s="847"/>
      <c r="AP59" s="847"/>
      <c r="AQ59" s="847"/>
      <c r="AR59" s="847"/>
      <c r="AS59" s="847"/>
      <c r="AT59" s="847"/>
      <c r="AU59" s="847"/>
      <c r="AV59" s="847"/>
      <c r="AW59" s="847"/>
      <c r="AX59" s="847"/>
      <c r="AY59" s="847"/>
      <c r="AZ59" s="847"/>
      <c r="BA59" s="847"/>
    </row>
    <row r="60" ht="15.75" customHeight="1">
      <c r="A60" s="847"/>
      <c r="B60" s="847"/>
      <c r="C60" s="847"/>
      <c r="D60" s="847"/>
      <c r="E60" s="847"/>
      <c r="F60" s="847"/>
      <c r="G60" s="847"/>
      <c r="H60" s="847"/>
      <c r="I60" s="847"/>
      <c r="J60" s="847"/>
      <c r="K60" s="847"/>
      <c r="L60" s="847"/>
      <c r="M60" s="847"/>
      <c r="N60" s="847"/>
      <c r="O60" s="847"/>
      <c r="P60" s="847"/>
      <c r="Q60" s="847"/>
      <c r="R60" s="847"/>
      <c r="S60" s="847"/>
      <c r="T60" s="847"/>
      <c r="U60" s="847"/>
      <c r="V60" s="847"/>
      <c r="W60" s="847"/>
      <c r="X60" s="847"/>
      <c r="Y60" s="847"/>
      <c r="Z60" s="847"/>
      <c r="AA60" s="847"/>
      <c r="AB60" s="847"/>
      <c r="AC60" s="847"/>
      <c r="AD60" s="847"/>
      <c r="AE60" s="847"/>
      <c r="AF60" s="847"/>
      <c r="AG60" s="847"/>
      <c r="AH60" s="847"/>
      <c r="AI60" s="847"/>
      <c r="AJ60" s="847"/>
      <c r="AK60" s="847"/>
      <c r="AL60" s="847"/>
      <c r="AM60" s="847"/>
      <c r="AN60" s="847"/>
      <c r="AO60" s="847"/>
      <c r="AP60" s="847"/>
      <c r="AQ60" s="847"/>
      <c r="AR60" s="847"/>
      <c r="AS60" s="847"/>
      <c r="AT60" s="847"/>
      <c r="AU60" s="847"/>
      <c r="AV60" s="847"/>
      <c r="AW60" s="847"/>
      <c r="AX60" s="847"/>
      <c r="AY60" s="847"/>
      <c r="AZ60" s="847"/>
      <c r="BA60" s="847"/>
    </row>
    <row r="61" ht="15.75" customHeight="1">
      <c r="A61" s="847"/>
      <c r="B61" s="847"/>
      <c r="C61" s="847"/>
      <c r="D61" s="847"/>
      <c r="E61" s="847"/>
      <c r="F61" s="847"/>
      <c r="G61" s="847"/>
      <c r="H61" s="847"/>
      <c r="I61" s="847"/>
      <c r="J61" s="847"/>
      <c r="K61" s="847"/>
      <c r="L61" s="847"/>
      <c r="M61" s="847"/>
      <c r="N61" s="847"/>
      <c r="O61" s="847"/>
      <c r="P61" s="847"/>
      <c r="Q61" s="847"/>
      <c r="R61" s="847"/>
      <c r="S61" s="847"/>
      <c r="T61" s="847"/>
      <c r="U61" s="847"/>
      <c r="V61" s="847"/>
      <c r="W61" s="847"/>
      <c r="X61" s="847"/>
      <c r="Y61" s="847"/>
      <c r="Z61" s="847"/>
      <c r="AA61" s="847"/>
      <c r="AB61" s="847"/>
      <c r="AC61" s="847"/>
      <c r="AD61" s="847"/>
      <c r="AE61" s="847"/>
      <c r="AF61" s="847"/>
      <c r="AG61" s="847"/>
      <c r="AH61" s="847"/>
      <c r="AI61" s="847"/>
      <c r="AJ61" s="847"/>
      <c r="AK61" s="847"/>
      <c r="AL61" s="847"/>
      <c r="AM61" s="847"/>
      <c r="AN61" s="847"/>
      <c r="AO61" s="847"/>
      <c r="AP61" s="847"/>
      <c r="AQ61" s="847"/>
      <c r="AR61" s="847"/>
      <c r="AS61" s="847"/>
      <c r="AT61" s="847"/>
      <c r="AU61" s="847"/>
      <c r="AV61" s="847"/>
      <c r="AW61" s="847"/>
      <c r="AX61" s="847"/>
      <c r="AY61" s="847"/>
      <c r="AZ61" s="847"/>
      <c r="BA61" s="847"/>
    </row>
    <row r="62" ht="15.75" customHeight="1">
      <c r="A62" s="847"/>
      <c r="B62" s="847"/>
      <c r="C62" s="847"/>
      <c r="D62" s="847"/>
      <c r="E62" s="847"/>
      <c r="F62" s="847"/>
      <c r="G62" s="847"/>
      <c r="H62" s="847"/>
      <c r="I62" s="847"/>
      <c r="J62" s="847"/>
      <c r="K62" s="847"/>
      <c r="L62" s="847"/>
      <c r="M62" s="847"/>
      <c r="N62" s="847"/>
      <c r="O62" s="847"/>
      <c r="P62" s="847"/>
      <c r="Q62" s="847"/>
      <c r="R62" s="847"/>
      <c r="S62" s="847"/>
      <c r="T62" s="847"/>
      <c r="U62" s="847"/>
      <c r="V62" s="847"/>
      <c r="W62" s="847"/>
      <c r="X62" s="847"/>
      <c r="Y62" s="847"/>
      <c r="Z62" s="847"/>
      <c r="AA62" s="847"/>
      <c r="AB62" s="847"/>
      <c r="AC62" s="847"/>
      <c r="AD62" s="847"/>
      <c r="AE62" s="847"/>
      <c r="AF62" s="847"/>
      <c r="AG62" s="847"/>
      <c r="AH62" s="847"/>
      <c r="AI62" s="847"/>
      <c r="AJ62" s="847"/>
      <c r="AK62" s="847"/>
      <c r="AL62" s="847"/>
      <c r="AM62" s="847"/>
      <c r="AN62" s="847"/>
      <c r="AO62" s="847"/>
      <c r="AP62" s="847"/>
      <c r="AQ62" s="847"/>
      <c r="AR62" s="847"/>
      <c r="AS62" s="847"/>
      <c r="AT62" s="847"/>
      <c r="AU62" s="847"/>
      <c r="AV62" s="847"/>
      <c r="AW62" s="847"/>
      <c r="AX62" s="847"/>
      <c r="AY62" s="847"/>
      <c r="AZ62" s="847"/>
      <c r="BA62" s="847"/>
    </row>
    <row r="63" ht="15.75" customHeight="1">
      <c r="A63" s="847"/>
      <c r="B63" s="847"/>
      <c r="C63" s="847"/>
      <c r="D63" s="847"/>
      <c r="E63" s="847"/>
      <c r="F63" s="847"/>
      <c r="G63" s="847"/>
      <c r="H63" s="847"/>
      <c r="I63" s="847"/>
      <c r="J63" s="847"/>
      <c r="K63" s="847"/>
      <c r="L63" s="847"/>
      <c r="M63" s="847"/>
      <c r="N63" s="847"/>
      <c r="O63" s="847"/>
      <c r="P63" s="847"/>
      <c r="Q63" s="847"/>
      <c r="R63" s="847"/>
      <c r="S63" s="847"/>
      <c r="T63" s="847"/>
      <c r="U63" s="847"/>
      <c r="V63" s="847"/>
      <c r="W63" s="847"/>
      <c r="X63" s="847"/>
      <c r="Y63" s="847"/>
      <c r="Z63" s="847"/>
      <c r="AA63" s="847"/>
      <c r="AB63" s="847"/>
      <c r="AC63" s="847"/>
      <c r="AD63" s="847"/>
      <c r="AE63" s="847"/>
      <c r="AF63" s="847"/>
      <c r="AG63" s="847"/>
      <c r="AH63" s="847"/>
      <c r="AI63" s="847"/>
      <c r="AJ63" s="847"/>
      <c r="AK63" s="847"/>
      <c r="AL63" s="847"/>
      <c r="AM63" s="847"/>
      <c r="AN63" s="847"/>
      <c r="AO63" s="847"/>
      <c r="AP63" s="847"/>
      <c r="AQ63" s="847"/>
      <c r="AR63" s="847"/>
      <c r="AS63" s="847"/>
      <c r="AT63" s="847"/>
      <c r="AU63" s="847"/>
      <c r="AV63" s="847"/>
      <c r="AW63" s="847"/>
      <c r="AX63" s="847"/>
      <c r="AY63" s="847"/>
      <c r="AZ63" s="847"/>
      <c r="BA63" s="847"/>
    </row>
    <row r="64" ht="15.75" customHeight="1">
      <c r="A64" s="847"/>
      <c r="B64" s="847"/>
      <c r="C64" s="847"/>
      <c r="D64" s="847"/>
      <c r="E64" s="847"/>
      <c r="F64" s="847"/>
      <c r="G64" s="847"/>
      <c r="H64" s="847"/>
      <c r="I64" s="847"/>
      <c r="J64" s="847"/>
      <c r="K64" s="847"/>
      <c r="L64" s="847"/>
      <c r="M64" s="847"/>
      <c r="N64" s="847"/>
      <c r="O64" s="847"/>
      <c r="P64" s="847"/>
      <c r="Q64" s="847"/>
      <c r="R64" s="847"/>
      <c r="S64" s="847"/>
      <c r="T64" s="847"/>
      <c r="U64" s="847"/>
      <c r="V64" s="847"/>
      <c r="W64" s="847"/>
      <c r="X64" s="847"/>
      <c r="Y64" s="847"/>
      <c r="Z64" s="847"/>
      <c r="AA64" s="847"/>
      <c r="AB64" s="847"/>
      <c r="AC64" s="847"/>
      <c r="AD64" s="847"/>
      <c r="AE64" s="847"/>
      <c r="AF64" s="847"/>
      <c r="AG64" s="847"/>
      <c r="AH64" s="847"/>
      <c r="AI64" s="847"/>
      <c r="AJ64" s="847"/>
      <c r="AK64" s="847"/>
      <c r="AL64" s="847"/>
      <c r="AM64" s="847"/>
      <c r="AN64" s="847"/>
      <c r="AO64" s="847"/>
      <c r="AP64" s="847"/>
      <c r="AQ64" s="847"/>
      <c r="AR64" s="847"/>
      <c r="AS64" s="847"/>
      <c r="AT64" s="847"/>
      <c r="AU64" s="847"/>
      <c r="AV64" s="847"/>
      <c r="AW64" s="847"/>
      <c r="AX64" s="847"/>
      <c r="AY64" s="847"/>
      <c r="AZ64" s="847"/>
      <c r="BA64" s="847"/>
    </row>
    <row r="65" ht="15.75" customHeight="1">
      <c r="A65" s="847"/>
      <c r="B65" s="847"/>
      <c r="C65" s="847"/>
      <c r="D65" s="847"/>
      <c r="E65" s="847"/>
      <c r="F65" s="847"/>
      <c r="G65" s="847"/>
      <c r="H65" s="847"/>
      <c r="I65" s="847"/>
      <c r="J65" s="847"/>
      <c r="K65" s="847"/>
      <c r="L65" s="847"/>
      <c r="M65" s="847"/>
      <c r="N65" s="847"/>
      <c r="O65" s="847"/>
      <c r="P65" s="847"/>
      <c r="Q65" s="847"/>
      <c r="R65" s="847"/>
      <c r="S65" s="847"/>
      <c r="T65" s="847"/>
      <c r="U65" s="847"/>
      <c r="V65" s="847"/>
      <c r="W65" s="847"/>
      <c r="X65" s="847"/>
      <c r="Y65" s="847"/>
      <c r="Z65" s="847"/>
      <c r="AA65" s="847"/>
      <c r="AB65" s="847"/>
      <c r="AC65" s="847"/>
      <c r="AD65" s="847"/>
      <c r="AE65" s="847"/>
      <c r="AF65" s="847"/>
      <c r="AG65" s="847"/>
      <c r="AH65" s="847"/>
      <c r="AI65" s="847"/>
      <c r="AJ65" s="847"/>
      <c r="AK65" s="847"/>
      <c r="AL65" s="847"/>
      <c r="AM65" s="847"/>
      <c r="AN65" s="847"/>
      <c r="AO65" s="847"/>
      <c r="AP65" s="847"/>
      <c r="AQ65" s="847"/>
      <c r="AR65" s="847"/>
      <c r="AS65" s="847"/>
      <c r="AT65" s="847"/>
      <c r="AU65" s="847"/>
      <c r="AV65" s="847"/>
      <c r="AW65" s="847"/>
      <c r="AX65" s="847"/>
      <c r="AY65" s="847"/>
      <c r="AZ65" s="847"/>
      <c r="BA65" s="847"/>
    </row>
    <row r="66" ht="15.75" customHeight="1">
      <c r="A66" s="847"/>
      <c r="B66" s="847"/>
      <c r="C66" s="847"/>
      <c r="D66" s="847"/>
      <c r="E66" s="847"/>
      <c r="F66" s="847"/>
      <c r="G66" s="847"/>
      <c r="H66" s="847"/>
      <c r="I66" s="847"/>
      <c r="J66" s="847"/>
      <c r="K66" s="847"/>
      <c r="L66" s="847"/>
      <c r="M66" s="847"/>
      <c r="N66" s="847"/>
      <c r="O66" s="847"/>
      <c r="P66" s="847"/>
      <c r="Q66" s="847"/>
      <c r="R66" s="847"/>
      <c r="S66" s="847"/>
      <c r="T66" s="847"/>
      <c r="U66" s="847"/>
      <c r="V66" s="847"/>
      <c r="W66" s="847"/>
      <c r="X66" s="847"/>
      <c r="Y66" s="847"/>
      <c r="Z66" s="847"/>
      <c r="AA66" s="847"/>
      <c r="AB66" s="847"/>
      <c r="AC66" s="847"/>
      <c r="AD66" s="847"/>
      <c r="AE66" s="847"/>
      <c r="AF66" s="847"/>
      <c r="AG66" s="847"/>
      <c r="AH66" s="847"/>
      <c r="AI66" s="847"/>
      <c r="AJ66" s="847"/>
      <c r="AK66" s="847"/>
      <c r="AL66" s="847"/>
      <c r="AM66" s="847"/>
      <c r="AN66" s="847"/>
      <c r="AO66" s="847"/>
      <c r="AP66" s="847"/>
      <c r="AQ66" s="847"/>
      <c r="AR66" s="847"/>
      <c r="AS66" s="847"/>
      <c r="AT66" s="847"/>
      <c r="AU66" s="847"/>
      <c r="AV66" s="847"/>
      <c r="AW66" s="847"/>
      <c r="AX66" s="847"/>
      <c r="AY66" s="847"/>
      <c r="AZ66" s="847"/>
      <c r="BA66" s="847"/>
    </row>
    <row r="67" ht="15.75" customHeight="1">
      <c r="A67" s="847"/>
      <c r="B67" s="847"/>
      <c r="C67" s="847"/>
      <c r="D67" s="847"/>
      <c r="E67" s="847"/>
      <c r="F67" s="847"/>
      <c r="G67" s="847"/>
      <c r="H67" s="847"/>
      <c r="I67" s="847"/>
      <c r="J67" s="847"/>
      <c r="K67" s="847"/>
      <c r="L67" s="847"/>
      <c r="M67" s="847"/>
      <c r="N67" s="847"/>
      <c r="O67" s="847"/>
      <c r="P67" s="847"/>
      <c r="Q67" s="847"/>
      <c r="R67" s="847"/>
      <c r="S67" s="847"/>
      <c r="T67" s="847"/>
      <c r="U67" s="847"/>
      <c r="V67" s="847"/>
      <c r="W67" s="847"/>
      <c r="X67" s="847"/>
      <c r="Y67" s="847"/>
      <c r="Z67" s="847"/>
      <c r="AA67" s="847"/>
      <c r="AB67" s="847"/>
      <c r="AC67" s="847"/>
      <c r="AD67" s="847"/>
      <c r="AE67" s="847"/>
      <c r="AF67" s="847"/>
      <c r="AG67" s="847"/>
      <c r="AH67" s="847"/>
      <c r="AI67" s="847"/>
      <c r="AJ67" s="847"/>
      <c r="AK67" s="847"/>
      <c r="AL67" s="847"/>
      <c r="AM67" s="847"/>
      <c r="AN67" s="847"/>
      <c r="AO67" s="847"/>
      <c r="AP67" s="847"/>
      <c r="AQ67" s="847"/>
      <c r="AR67" s="847"/>
      <c r="AS67" s="847"/>
      <c r="AT67" s="847"/>
      <c r="AU67" s="847"/>
      <c r="AV67" s="847"/>
      <c r="AW67" s="847"/>
      <c r="AX67" s="847"/>
      <c r="AY67" s="847"/>
      <c r="AZ67" s="847"/>
      <c r="BA67" s="847"/>
    </row>
    <row r="68" ht="15.75" customHeight="1">
      <c r="A68" s="847"/>
      <c r="B68" s="847"/>
      <c r="C68" s="847"/>
      <c r="D68" s="847"/>
      <c r="E68" s="847"/>
      <c r="F68" s="847"/>
      <c r="G68" s="847"/>
      <c r="H68" s="847"/>
      <c r="I68" s="847"/>
      <c r="J68" s="847"/>
      <c r="K68" s="847"/>
      <c r="L68" s="847"/>
      <c r="M68" s="847"/>
      <c r="N68" s="847"/>
      <c r="O68" s="847"/>
      <c r="P68" s="847"/>
      <c r="Q68" s="847"/>
      <c r="R68" s="847"/>
      <c r="S68" s="847"/>
      <c r="T68" s="847"/>
      <c r="U68" s="847"/>
      <c r="V68" s="847"/>
      <c r="W68" s="847"/>
      <c r="X68" s="847"/>
      <c r="Y68" s="847"/>
      <c r="Z68" s="847"/>
      <c r="AA68" s="847"/>
      <c r="AB68" s="847"/>
      <c r="AC68" s="847"/>
      <c r="AD68" s="847"/>
      <c r="AE68" s="847"/>
      <c r="AF68" s="847"/>
      <c r="AG68" s="847"/>
      <c r="AH68" s="847"/>
      <c r="AI68" s="847"/>
      <c r="AJ68" s="847"/>
      <c r="AK68" s="847"/>
      <c r="AL68" s="847"/>
      <c r="AM68" s="847"/>
      <c r="AN68" s="847"/>
      <c r="AO68" s="847"/>
      <c r="AP68" s="847"/>
      <c r="AQ68" s="847"/>
      <c r="AR68" s="847"/>
      <c r="AS68" s="847"/>
      <c r="AT68" s="847"/>
      <c r="AU68" s="847"/>
      <c r="AV68" s="847"/>
      <c r="AW68" s="847"/>
      <c r="AX68" s="847"/>
      <c r="AY68" s="847"/>
      <c r="AZ68" s="847"/>
      <c r="BA68" s="847"/>
    </row>
    <row r="69" ht="15.75" customHeight="1">
      <c r="A69" s="847"/>
      <c r="B69" s="847"/>
      <c r="C69" s="847"/>
      <c r="D69" s="847"/>
      <c r="E69" s="847"/>
      <c r="F69" s="847"/>
      <c r="G69" s="847"/>
      <c r="H69" s="847"/>
      <c r="I69" s="847"/>
      <c r="J69" s="847"/>
      <c r="K69" s="847"/>
      <c r="L69" s="847"/>
      <c r="M69" s="847"/>
      <c r="N69" s="847"/>
      <c r="O69" s="847"/>
      <c r="P69" s="847"/>
      <c r="Q69" s="847"/>
      <c r="R69" s="847"/>
      <c r="S69" s="847"/>
      <c r="T69" s="847"/>
      <c r="U69" s="847"/>
      <c r="V69" s="847"/>
      <c r="W69" s="847"/>
      <c r="X69" s="847"/>
      <c r="Y69" s="847"/>
      <c r="Z69" s="847"/>
      <c r="AA69" s="847"/>
      <c r="AB69" s="847"/>
      <c r="AC69" s="847"/>
      <c r="AD69" s="847"/>
      <c r="AE69" s="847"/>
      <c r="AF69" s="847"/>
      <c r="AG69" s="847"/>
      <c r="AH69" s="847"/>
      <c r="AI69" s="847"/>
      <c r="AJ69" s="847"/>
      <c r="AK69" s="847"/>
      <c r="AL69" s="847"/>
      <c r="AM69" s="847"/>
      <c r="AN69" s="847"/>
      <c r="AO69" s="847"/>
      <c r="AP69" s="847"/>
      <c r="AQ69" s="847"/>
      <c r="AR69" s="847"/>
      <c r="AS69" s="847"/>
      <c r="AT69" s="847"/>
      <c r="AU69" s="847"/>
      <c r="AV69" s="847"/>
      <c r="AW69" s="847"/>
      <c r="AX69" s="847"/>
      <c r="AY69" s="847"/>
      <c r="AZ69" s="847"/>
      <c r="BA69" s="847"/>
    </row>
    <row r="70" ht="15.75" customHeight="1">
      <c r="A70" s="847"/>
      <c r="B70" s="847"/>
      <c r="C70" s="847"/>
      <c r="D70" s="847"/>
      <c r="E70" s="847"/>
      <c r="F70" s="847"/>
      <c r="G70" s="847"/>
      <c r="H70" s="847"/>
      <c r="I70" s="847"/>
      <c r="J70" s="847"/>
      <c r="K70" s="847"/>
      <c r="L70" s="847"/>
      <c r="M70" s="847"/>
      <c r="N70" s="847"/>
      <c r="O70" s="847"/>
      <c r="P70" s="847"/>
      <c r="Q70" s="847"/>
      <c r="R70" s="847"/>
      <c r="S70" s="847"/>
      <c r="T70" s="847"/>
      <c r="U70" s="847"/>
      <c r="V70" s="847"/>
      <c r="W70" s="847"/>
      <c r="X70" s="847"/>
      <c r="Y70" s="847"/>
      <c r="Z70" s="847"/>
      <c r="AA70" s="847"/>
      <c r="AB70" s="847"/>
      <c r="AC70" s="847"/>
      <c r="AD70" s="847"/>
      <c r="AE70" s="847"/>
      <c r="AF70" s="847"/>
      <c r="AG70" s="847"/>
      <c r="AH70" s="847"/>
      <c r="AI70" s="847"/>
      <c r="AJ70" s="847"/>
      <c r="AK70" s="847"/>
      <c r="AL70" s="847"/>
      <c r="AM70" s="847"/>
      <c r="AN70" s="847"/>
      <c r="AO70" s="847"/>
      <c r="AP70" s="847"/>
      <c r="AQ70" s="847"/>
      <c r="AR70" s="847"/>
      <c r="AS70" s="847"/>
      <c r="AT70" s="847"/>
      <c r="AU70" s="847"/>
      <c r="AV70" s="847"/>
      <c r="AW70" s="847"/>
      <c r="AX70" s="847"/>
      <c r="AY70" s="847"/>
      <c r="AZ70" s="847"/>
      <c r="BA70" s="847"/>
    </row>
    <row r="71" ht="15.75" customHeight="1">
      <c r="A71" s="847"/>
      <c r="B71" s="847"/>
      <c r="C71" s="847"/>
      <c r="D71" s="847"/>
      <c r="E71" s="847"/>
      <c r="F71" s="847"/>
      <c r="G71" s="847"/>
      <c r="H71" s="847"/>
      <c r="I71" s="847"/>
      <c r="J71" s="847"/>
      <c r="K71" s="847"/>
      <c r="L71" s="847"/>
      <c r="M71" s="847"/>
      <c r="N71" s="847"/>
      <c r="O71" s="847"/>
      <c r="P71" s="847"/>
      <c r="Q71" s="847"/>
      <c r="R71" s="847"/>
      <c r="S71" s="847"/>
      <c r="T71" s="847"/>
      <c r="U71" s="847"/>
      <c r="V71" s="847"/>
      <c r="W71" s="847"/>
      <c r="X71" s="847"/>
      <c r="Y71" s="847"/>
      <c r="Z71" s="847"/>
      <c r="AA71" s="847"/>
      <c r="AB71" s="847"/>
      <c r="AC71" s="847"/>
      <c r="AD71" s="847"/>
      <c r="AE71" s="847"/>
      <c r="AF71" s="847"/>
      <c r="AG71" s="847"/>
      <c r="AH71" s="847"/>
      <c r="AI71" s="847"/>
      <c r="AJ71" s="847"/>
      <c r="AK71" s="847"/>
      <c r="AL71" s="847"/>
      <c r="AM71" s="847"/>
      <c r="AN71" s="847"/>
      <c r="AO71" s="847"/>
      <c r="AP71" s="847"/>
      <c r="AQ71" s="847"/>
      <c r="AR71" s="847"/>
      <c r="AS71" s="847"/>
      <c r="AT71" s="847"/>
      <c r="AU71" s="847"/>
      <c r="AV71" s="847"/>
      <c r="AW71" s="847"/>
      <c r="AX71" s="847"/>
      <c r="AY71" s="847"/>
      <c r="AZ71" s="847"/>
      <c r="BA71" s="847"/>
    </row>
    <row r="72" ht="15.75" customHeight="1">
      <c r="A72" s="847"/>
      <c r="B72" s="847"/>
      <c r="C72" s="847"/>
      <c r="D72" s="847"/>
      <c r="E72" s="847"/>
      <c r="F72" s="847"/>
      <c r="G72" s="847"/>
      <c r="H72" s="847"/>
      <c r="I72" s="847"/>
      <c r="J72" s="847"/>
      <c r="K72" s="847"/>
      <c r="L72" s="847"/>
      <c r="M72" s="847"/>
      <c r="N72" s="847"/>
      <c r="O72" s="847"/>
      <c r="P72" s="847"/>
      <c r="Q72" s="847"/>
      <c r="R72" s="847"/>
      <c r="S72" s="847"/>
      <c r="T72" s="847"/>
      <c r="U72" s="847"/>
      <c r="V72" s="847"/>
      <c r="W72" s="847"/>
      <c r="X72" s="847"/>
      <c r="Y72" s="847"/>
      <c r="Z72" s="847"/>
      <c r="AA72" s="847"/>
      <c r="AB72" s="847"/>
      <c r="AC72" s="847"/>
      <c r="AD72" s="847"/>
      <c r="AE72" s="847"/>
      <c r="AF72" s="847"/>
      <c r="AG72" s="847"/>
      <c r="AH72" s="847"/>
      <c r="AI72" s="847"/>
      <c r="AJ72" s="847"/>
      <c r="AK72" s="847"/>
      <c r="AL72" s="847"/>
      <c r="AM72" s="847"/>
      <c r="AN72" s="847"/>
      <c r="AO72" s="847"/>
      <c r="AP72" s="847"/>
      <c r="AQ72" s="847"/>
      <c r="AR72" s="847"/>
      <c r="AS72" s="847"/>
      <c r="AT72" s="847"/>
      <c r="AU72" s="847"/>
      <c r="AV72" s="847"/>
      <c r="AW72" s="847"/>
      <c r="AX72" s="847"/>
      <c r="AY72" s="847"/>
      <c r="AZ72" s="847"/>
      <c r="BA72" s="847"/>
    </row>
    <row r="73" ht="15.75" customHeight="1">
      <c r="A73" s="847"/>
      <c r="B73" s="847"/>
      <c r="C73" s="847"/>
      <c r="D73" s="847"/>
      <c r="E73" s="847"/>
      <c r="F73" s="847"/>
      <c r="G73" s="847"/>
      <c r="H73" s="847"/>
      <c r="I73" s="847"/>
      <c r="J73" s="847"/>
      <c r="K73" s="847"/>
      <c r="L73" s="847"/>
      <c r="M73" s="847"/>
      <c r="N73" s="847"/>
      <c r="O73" s="847"/>
      <c r="P73" s="847"/>
      <c r="Q73" s="847"/>
      <c r="R73" s="847"/>
      <c r="S73" s="847"/>
      <c r="T73" s="847"/>
      <c r="U73" s="847"/>
      <c r="V73" s="847"/>
      <c r="W73" s="847"/>
      <c r="X73" s="847"/>
      <c r="Y73" s="847"/>
      <c r="Z73" s="847"/>
      <c r="AA73" s="847"/>
      <c r="AB73" s="847"/>
      <c r="AC73" s="847"/>
      <c r="AD73" s="847"/>
      <c r="AE73" s="847"/>
      <c r="AF73" s="847"/>
      <c r="AG73" s="847"/>
      <c r="AH73" s="847"/>
      <c r="AI73" s="847"/>
      <c r="AJ73" s="847"/>
      <c r="AK73" s="847"/>
      <c r="AL73" s="847"/>
      <c r="AM73" s="847"/>
      <c r="AN73" s="847"/>
      <c r="AO73" s="847"/>
      <c r="AP73" s="847"/>
      <c r="AQ73" s="847"/>
      <c r="AR73" s="847"/>
      <c r="AS73" s="847"/>
      <c r="AT73" s="847"/>
      <c r="AU73" s="847"/>
      <c r="AV73" s="847"/>
      <c r="AW73" s="847"/>
      <c r="AX73" s="847"/>
      <c r="AY73" s="847"/>
      <c r="AZ73" s="847"/>
      <c r="BA73" s="847"/>
    </row>
    <row r="74" ht="15.75" customHeight="1">
      <c r="A74" s="847"/>
      <c r="B74" s="847"/>
      <c r="C74" s="847"/>
      <c r="D74" s="847"/>
      <c r="E74" s="847"/>
      <c r="F74" s="847"/>
      <c r="G74" s="847"/>
      <c r="H74" s="847"/>
      <c r="I74" s="847"/>
      <c r="J74" s="847"/>
      <c r="K74" s="847"/>
      <c r="L74" s="847"/>
      <c r="M74" s="847"/>
      <c r="N74" s="847"/>
      <c r="O74" s="847"/>
      <c r="P74" s="847"/>
      <c r="Q74" s="847"/>
      <c r="R74" s="847"/>
      <c r="S74" s="847"/>
      <c r="T74" s="847"/>
      <c r="U74" s="847"/>
      <c r="V74" s="847"/>
      <c r="W74" s="847"/>
      <c r="X74" s="847"/>
      <c r="Y74" s="847"/>
      <c r="Z74" s="847"/>
      <c r="AA74" s="847"/>
      <c r="AB74" s="847"/>
      <c r="AC74" s="847"/>
      <c r="AD74" s="847"/>
      <c r="AE74" s="847"/>
      <c r="AF74" s="847"/>
      <c r="AG74" s="847"/>
      <c r="AH74" s="847"/>
      <c r="AI74" s="847"/>
      <c r="AJ74" s="847"/>
      <c r="AK74" s="847"/>
      <c r="AL74" s="847"/>
      <c r="AM74" s="847"/>
      <c r="AN74" s="847"/>
      <c r="AO74" s="847"/>
      <c r="AP74" s="847"/>
      <c r="AQ74" s="847"/>
      <c r="AR74" s="847"/>
      <c r="AS74" s="847"/>
      <c r="AT74" s="847"/>
      <c r="AU74" s="847"/>
      <c r="AV74" s="847"/>
      <c r="AW74" s="847"/>
      <c r="AX74" s="847"/>
      <c r="AY74" s="847"/>
      <c r="AZ74" s="847"/>
      <c r="BA74" s="847"/>
    </row>
    <row r="75" ht="15.75" customHeight="1">
      <c r="A75" s="847"/>
      <c r="B75" s="847"/>
      <c r="C75" s="847"/>
      <c r="D75" s="847"/>
      <c r="E75" s="847"/>
      <c r="F75" s="847"/>
      <c r="G75" s="847"/>
      <c r="H75" s="847"/>
      <c r="I75" s="847"/>
      <c r="J75" s="847"/>
      <c r="K75" s="847"/>
      <c r="L75" s="847"/>
      <c r="M75" s="847"/>
      <c r="N75" s="847"/>
      <c r="O75" s="847"/>
      <c r="P75" s="847"/>
      <c r="Q75" s="847"/>
      <c r="R75" s="847"/>
      <c r="S75" s="847"/>
      <c r="T75" s="847"/>
      <c r="U75" s="847"/>
      <c r="V75" s="847"/>
      <c r="W75" s="847"/>
      <c r="X75" s="847"/>
      <c r="Y75" s="847"/>
      <c r="Z75" s="847"/>
      <c r="AA75" s="847"/>
      <c r="AB75" s="847"/>
      <c r="AC75" s="847"/>
      <c r="AD75" s="847"/>
      <c r="AE75" s="847"/>
      <c r="AF75" s="847"/>
      <c r="AG75" s="847"/>
      <c r="AH75" s="847"/>
      <c r="AI75" s="847"/>
      <c r="AJ75" s="847"/>
      <c r="AK75" s="847"/>
      <c r="AL75" s="847"/>
      <c r="AM75" s="847"/>
      <c r="AN75" s="847"/>
      <c r="AO75" s="847"/>
      <c r="AP75" s="847"/>
      <c r="AQ75" s="847"/>
      <c r="AR75" s="847"/>
      <c r="AS75" s="847"/>
      <c r="AT75" s="847"/>
      <c r="AU75" s="847"/>
      <c r="AV75" s="847"/>
      <c r="AW75" s="847"/>
      <c r="AX75" s="847"/>
      <c r="AY75" s="847"/>
      <c r="AZ75" s="847"/>
      <c r="BA75" s="847"/>
    </row>
    <row r="76" ht="15.75" customHeight="1">
      <c r="A76" s="847"/>
      <c r="B76" s="847"/>
      <c r="C76" s="847"/>
      <c r="D76" s="847"/>
      <c r="E76" s="847"/>
      <c r="F76" s="847"/>
      <c r="G76" s="847"/>
      <c r="H76" s="847"/>
      <c r="I76" s="847"/>
      <c r="J76" s="847"/>
      <c r="K76" s="847"/>
      <c r="L76" s="847"/>
      <c r="M76" s="847"/>
      <c r="N76" s="847"/>
      <c r="O76" s="847"/>
      <c r="P76" s="847"/>
      <c r="Q76" s="847"/>
      <c r="R76" s="847"/>
      <c r="S76" s="847"/>
      <c r="T76" s="847"/>
      <c r="U76" s="847"/>
      <c r="V76" s="847"/>
      <c r="W76" s="847"/>
      <c r="X76" s="847"/>
      <c r="Y76" s="847"/>
      <c r="Z76" s="847"/>
      <c r="AA76" s="847"/>
      <c r="AB76" s="847"/>
      <c r="AC76" s="847"/>
      <c r="AD76" s="847"/>
      <c r="AE76" s="847"/>
      <c r="AF76" s="847"/>
      <c r="AG76" s="847"/>
      <c r="AH76" s="847"/>
      <c r="AI76" s="847"/>
      <c r="AJ76" s="847"/>
      <c r="AK76" s="847"/>
      <c r="AL76" s="847"/>
      <c r="AM76" s="847"/>
      <c r="AN76" s="847"/>
      <c r="AO76" s="847"/>
      <c r="AP76" s="847"/>
      <c r="AQ76" s="847"/>
      <c r="AR76" s="847"/>
      <c r="AS76" s="847"/>
      <c r="AT76" s="847"/>
      <c r="AU76" s="847"/>
      <c r="AV76" s="847"/>
      <c r="AW76" s="847"/>
      <c r="AX76" s="847"/>
      <c r="AY76" s="847"/>
      <c r="AZ76" s="847"/>
      <c r="BA76" s="847"/>
    </row>
    <row r="77" ht="15.75" customHeight="1">
      <c r="A77" s="847"/>
      <c r="B77" s="847"/>
      <c r="C77" s="847"/>
      <c r="D77" s="847"/>
      <c r="E77" s="847"/>
      <c r="F77" s="847"/>
      <c r="G77" s="847"/>
      <c r="H77" s="847"/>
      <c r="I77" s="847"/>
      <c r="J77" s="847"/>
      <c r="K77" s="847"/>
      <c r="L77" s="847"/>
      <c r="M77" s="847"/>
      <c r="N77" s="847"/>
      <c r="O77" s="847"/>
      <c r="P77" s="847"/>
      <c r="Q77" s="847"/>
      <c r="R77" s="847"/>
      <c r="S77" s="847"/>
      <c r="T77" s="847"/>
      <c r="U77" s="847"/>
      <c r="V77" s="847"/>
      <c r="W77" s="847"/>
      <c r="X77" s="847"/>
      <c r="Y77" s="847"/>
      <c r="Z77" s="847"/>
      <c r="AA77" s="847"/>
      <c r="AB77" s="847"/>
      <c r="AC77" s="847"/>
      <c r="AD77" s="847"/>
      <c r="AE77" s="847"/>
      <c r="AF77" s="847"/>
      <c r="AG77" s="847"/>
      <c r="AH77" s="847"/>
      <c r="AI77" s="847"/>
      <c r="AJ77" s="847"/>
      <c r="AK77" s="847"/>
      <c r="AL77" s="847"/>
      <c r="AM77" s="847"/>
      <c r="AN77" s="847"/>
      <c r="AO77" s="847"/>
      <c r="AP77" s="847"/>
      <c r="AQ77" s="847"/>
      <c r="AR77" s="847"/>
      <c r="AS77" s="847"/>
      <c r="AT77" s="847"/>
      <c r="AU77" s="847"/>
      <c r="AV77" s="847"/>
      <c r="AW77" s="847"/>
      <c r="AX77" s="847"/>
      <c r="AY77" s="847"/>
      <c r="AZ77" s="847"/>
      <c r="BA77" s="847"/>
    </row>
    <row r="78" ht="15.75" customHeight="1">
      <c r="A78" s="847"/>
      <c r="B78" s="847"/>
      <c r="C78" s="847"/>
      <c r="D78" s="847"/>
      <c r="E78" s="847"/>
      <c r="F78" s="847"/>
      <c r="G78" s="847"/>
      <c r="H78" s="847"/>
      <c r="I78" s="847"/>
      <c r="J78" s="847"/>
      <c r="K78" s="847"/>
      <c r="L78" s="847"/>
      <c r="M78" s="847"/>
      <c r="N78" s="847"/>
      <c r="O78" s="847"/>
      <c r="P78" s="847"/>
      <c r="Q78" s="847"/>
      <c r="R78" s="847"/>
      <c r="S78" s="847"/>
      <c r="T78" s="847"/>
      <c r="U78" s="847"/>
      <c r="V78" s="847"/>
      <c r="W78" s="847"/>
      <c r="X78" s="847"/>
      <c r="Y78" s="847"/>
      <c r="Z78" s="847"/>
      <c r="AA78" s="847"/>
      <c r="AB78" s="847"/>
      <c r="AC78" s="847"/>
      <c r="AD78" s="847"/>
      <c r="AE78" s="847"/>
      <c r="AF78" s="847"/>
      <c r="AG78" s="847"/>
      <c r="AH78" s="847"/>
      <c r="AI78" s="847"/>
      <c r="AJ78" s="847"/>
      <c r="AK78" s="847"/>
      <c r="AL78" s="847"/>
      <c r="AM78" s="847"/>
      <c r="AN78" s="847"/>
      <c r="AO78" s="847"/>
      <c r="AP78" s="847"/>
      <c r="AQ78" s="847"/>
      <c r="AR78" s="847"/>
      <c r="AS78" s="847"/>
      <c r="AT78" s="847"/>
      <c r="AU78" s="847"/>
      <c r="AV78" s="847"/>
      <c r="AW78" s="847"/>
      <c r="AX78" s="847"/>
      <c r="AY78" s="847"/>
      <c r="AZ78" s="847"/>
      <c r="BA78" s="847"/>
    </row>
    <row r="79" ht="15.75" customHeight="1">
      <c r="A79" s="847"/>
      <c r="B79" s="847"/>
      <c r="C79" s="847"/>
      <c r="D79" s="847"/>
      <c r="E79" s="847"/>
      <c r="F79" s="847"/>
      <c r="G79" s="847"/>
      <c r="H79" s="847"/>
      <c r="I79" s="847"/>
      <c r="J79" s="847"/>
      <c r="K79" s="847"/>
      <c r="L79" s="847"/>
      <c r="M79" s="847"/>
      <c r="N79" s="847"/>
      <c r="O79" s="847"/>
      <c r="P79" s="847"/>
      <c r="Q79" s="847"/>
      <c r="R79" s="847"/>
      <c r="S79" s="847"/>
      <c r="T79" s="847"/>
      <c r="U79" s="847"/>
      <c r="V79" s="847"/>
      <c r="W79" s="847"/>
      <c r="X79" s="847"/>
      <c r="Y79" s="847"/>
      <c r="Z79" s="847"/>
      <c r="AA79" s="847"/>
      <c r="AB79" s="847"/>
      <c r="AC79" s="847"/>
      <c r="AD79" s="847"/>
      <c r="AE79" s="847"/>
      <c r="AF79" s="847"/>
      <c r="AG79" s="847"/>
      <c r="AH79" s="847"/>
      <c r="AI79" s="847"/>
      <c r="AJ79" s="847"/>
      <c r="AK79" s="847"/>
      <c r="AL79" s="847"/>
      <c r="AM79" s="847"/>
      <c r="AN79" s="847"/>
      <c r="AO79" s="847"/>
      <c r="AP79" s="847"/>
      <c r="AQ79" s="847"/>
      <c r="AR79" s="847"/>
      <c r="AS79" s="847"/>
      <c r="AT79" s="847"/>
      <c r="AU79" s="847"/>
      <c r="AV79" s="847"/>
      <c r="AW79" s="847"/>
      <c r="AX79" s="847"/>
      <c r="AY79" s="847"/>
      <c r="AZ79" s="847"/>
      <c r="BA79" s="847"/>
    </row>
    <row r="80" ht="15.75" customHeight="1">
      <c r="A80" s="847"/>
      <c r="B80" s="847"/>
      <c r="C80" s="847"/>
      <c r="D80" s="847"/>
      <c r="E80" s="847"/>
      <c r="F80" s="847"/>
      <c r="G80" s="847"/>
      <c r="H80" s="847"/>
      <c r="I80" s="847"/>
      <c r="J80" s="847"/>
      <c r="K80" s="847"/>
      <c r="L80" s="847"/>
      <c r="M80" s="847"/>
      <c r="N80" s="847"/>
      <c r="O80" s="847"/>
      <c r="P80" s="847"/>
      <c r="Q80" s="847"/>
      <c r="R80" s="847"/>
      <c r="S80" s="847"/>
      <c r="T80" s="847"/>
      <c r="U80" s="847"/>
      <c r="V80" s="847"/>
      <c r="W80" s="847"/>
      <c r="X80" s="847"/>
      <c r="Y80" s="847"/>
      <c r="Z80" s="847"/>
      <c r="AA80" s="847"/>
      <c r="AB80" s="847"/>
      <c r="AC80" s="847"/>
      <c r="AD80" s="847"/>
      <c r="AE80" s="847"/>
      <c r="AF80" s="847"/>
      <c r="AG80" s="847"/>
      <c r="AH80" s="847"/>
      <c r="AI80" s="847"/>
      <c r="AJ80" s="847"/>
      <c r="AK80" s="847"/>
      <c r="AL80" s="847"/>
      <c r="AM80" s="847"/>
      <c r="AN80" s="847"/>
      <c r="AO80" s="847"/>
      <c r="AP80" s="847"/>
      <c r="AQ80" s="847"/>
      <c r="AR80" s="847"/>
      <c r="AS80" s="847"/>
      <c r="AT80" s="847"/>
      <c r="AU80" s="847"/>
      <c r="AV80" s="847"/>
      <c r="AW80" s="847"/>
      <c r="AX80" s="847"/>
      <c r="AY80" s="847"/>
      <c r="AZ80" s="847"/>
      <c r="BA80" s="847"/>
    </row>
    <row r="81" ht="15.75" customHeight="1">
      <c r="A81" s="847"/>
      <c r="B81" s="847"/>
      <c r="C81" s="847"/>
      <c r="D81" s="847"/>
      <c r="E81" s="847"/>
      <c r="F81" s="847"/>
      <c r="G81" s="847"/>
      <c r="H81" s="847"/>
      <c r="I81" s="847"/>
      <c r="J81" s="847"/>
      <c r="K81" s="847"/>
      <c r="L81" s="847"/>
      <c r="M81" s="847"/>
      <c r="N81" s="847"/>
      <c r="O81" s="847"/>
      <c r="P81" s="847"/>
      <c r="Q81" s="847"/>
      <c r="R81" s="847"/>
      <c r="S81" s="847"/>
      <c r="T81" s="847"/>
      <c r="U81" s="847"/>
      <c r="V81" s="847"/>
      <c r="W81" s="847"/>
      <c r="X81" s="847"/>
      <c r="Y81" s="847"/>
      <c r="Z81" s="847"/>
      <c r="AA81" s="847"/>
      <c r="AB81" s="847"/>
      <c r="AC81" s="847"/>
      <c r="AD81" s="847"/>
      <c r="AE81" s="847"/>
      <c r="AF81" s="847"/>
      <c r="AG81" s="847"/>
      <c r="AH81" s="847"/>
      <c r="AI81" s="847"/>
      <c r="AJ81" s="847"/>
      <c r="AK81" s="847"/>
      <c r="AL81" s="847"/>
      <c r="AM81" s="847"/>
      <c r="AN81" s="847"/>
      <c r="AO81" s="847"/>
      <c r="AP81" s="847"/>
      <c r="AQ81" s="847"/>
      <c r="AR81" s="847"/>
      <c r="AS81" s="847"/>
      <c r="AT81" s="847"/>
      <c r="AU81" s="847"/>
      <c r="AV81" s="847"/>
      <c r="AW81" s="847"/>
      <c r="AX81" s="847"/>
      <c r="AY81" s="847"/>
      <c r="AZ81" s="847"/>
      <c r="BA81" s="847"/>
    </row>
    <row r="82" ht="15.75" customHeight="1">
      <c r="A82" s="847"/>
      <c r="B82" s="847"/>
      <c r="C82" s="847"/>
      <c r="D82" s="847"/>
      <c r="E82" s="847"/>
      <c r="F82" s="847"/>
      <c r="G82" s="847"/>
      <c r="H82" s="847"/>
      <c r="I82" s="847"/>
      <c r="J82" s="847"/>
      <c r="K82" s="847"/>
      <c r="L82" s="847"/>
      <c r="M82" s="847"/>
      <c r="N82" s="847"/>
      <c r="O82" s="847"/>
      <c r="P82" s="847"/>
      <c r="Q82" s="847"/>
      <c r="R82" s="847"/>
      <c r="S82" s="847"/>
      <c r="T82" s="847"/>
      <c r="U82" s="847"/>
      <c r="V82" s="847"/>
      <c r="W82" s="847"/>
      <c r="X82" s="847"/>
      <c r="Y82" s="847"/>
      <c r="Z82" s="847"/>
      <c r="AA82" s="847"/>
      <c r="AB82" s="847"/>
      <c r="AC82" s="847"/>
      <c r="AD82" s="847"/>
      <c r="AE82" s="847"/>
      <c r="AF82" s="847"/>
      <c r="AG82" s="847"/>
      <c r="AH82" s="847"/>
      <c r="AI82" s="847"/>
      <c r="AJ82" s="847"/>
      <c r="AK82" s="847"/>
      <c r="AL82" s="847"/>
      <c r="AM82" s="847"/>
      <c r="AN82" s="847"/>
      <c r="AO82" s="847"/>
      <c r="AP82" s="847"/>
      <c r="AQ82" s="847"/>
      <c r="AR82" s="847"/>
      <c r="AS82" s="847"/>
      <c r="AT82" s="847"/>
      <c r="AU82" s="847"/>
      <c r="AV82" s="847"/>
      <c r="AW82" s="847"/>
      <c r="AX82" s="847"/>
      <c r="AY82" s="847"/>
      <c r="AZ82" s="847"/>
      <c r="BA82" s="847"/>
    </row>
    <row r="83" ht="15.75" customHeight="1">
      <c r="A83" s="847"/>
      <c r="B83" s="847"/>
      <c r="C83" s="847"/>
      <c r="D83" s="847"/>
      <c r="E83" s="847"/>
      <c r="F83" s="847"/>
      <c r="G83" s="847"/>
      <c r="H83" s="847"/>
      <c r="I83" s="847"/>
      <c r="J83" s="847"/>
      <c r="K83" s="847"/>
      <c r="L83" s="847"/>
      <c r="M83" s="847"/>
      <c r="N83" s="847"/>
      <c r="O83" s="847"/>
      <c r="P83" s="847"/>
      <c r="Q83" s="847"/>
      <c r="R83" s="847"/>
      <c r="S83" s="847"/>
      <c r="T83" s="847"/>
      <c r="U83" s="847"/>
      <c r="V83" s="847"/>
      <c r="W83" s="847"/>
      <c r="X83" s="847"/>
      <c r="Y83" s="847"/>
      <c r="Z83" s="847"/>
      <c r="AA83" s="847"/>
      <c r="AB83" s="847"/>
      <c r="AC83" s="847"/>
      <c r="AD83" s="847"/>
      <c r="AE83" s="847"/>
      <c r="AF83" s="847"/>
      <c r="AG83" s="847"/>
      <c r="AH83" s="847"/>
      <c r="AI83" s="847"/>
      <c r="AJ83" s="847"/>
      <c r="AK83" s="847"/>
      <c r="AL83" s="847"/>
      <c r="AM83" s="847"/>
      <c r="AN83" s="847"/>
      <c r="AO83" s="847"/>
      <c r="AP83" s="847"/>
      <c r="AQ83" s="847"/>
      <c r="AR83" s="847"/>
      <c r="AS83" s="847"/>
      <c r="AT83" s="847"/>
      <c r="AU83" s="847"/>
      <c r="AV83" s="847"/>
      <c r="AW83" s="847"/>
      <c r="AX83" s="847"/>
      <c r="AY83" s="847"/>
      <c r="AZ83" s="847"/>
      <c r="BA83" s="847"/>
    </row>
    <row r="84" ht="15.75" customHeight="1">
      <c r="A84" s="847"/>
      <c r="B84" s="847"/>
      <c r="C84" s="847"/>
      <c r="D84" s="847"/>
      <c r="E84" s="847"/>
      <c r="F84" s="847"/>
      <c r="G84" s="847"/>
      <c r="H84" s="847"/>
      <c r="I84" s="847"/>
      <c r="J84" s="847"/>
      <c r="K84" s="847"/>
      <c r="L84" s="847"/>
      <c r="M84" s="847"/>
      <c r="N84" s="847"/>
      <c r="O84" s="847"/>
      <c r="P84" s="847"/>
      <c r="Q84" s="847"/>
      <c r="R84" s="847"/>
      <c r="S84" s="847"/>
      <c r="T84" s="847"/>
      <c r="U84" s="847"/>
      <c r="V84" s="847"/>
      <c r="W84" s="847"/>
      <c r="X84" s="847"/>
      <c r="Y84" s="847"/>
      <c r="Z84" s="847"/>
      <c r="AA84" s="847"/>
      <c r="AB84" s="847"/>
      <c r="AC84" s="847"/>
      <c r="AD84" s="847"/>
      <c r="AE84" s="847"/>
      <c r="AF84" s="847"/>
      <c r="AG84" s="847"/>
      <c r="AH84" s="847"/>
      <c r="AI84" s="847"/>
      <c r="AJ84" s="847"/>
      <c r="AK84" s="847"/>
      <c r="AL84" s="847"/>
      <c r="AM84" s="847"/>
      <c r="AN84" s="847"/>
      <c r="AO84" s="847"/>
      <c r="AP84" s="847"/>
      <c r="AQ84" s="847"/>
      <c r="AR84" s="847"/>
      <c r="AS84" s="847"/>
      <c r="AT84" s="847"/>
      <c r="AU84" s="847"/>
      <c r="AV84" s="847"/>
      <c r="AW84" s="847"/>
      <c r="AX84" s="847"/>
      <c r="AY84" s="847"/>
      <c r="AZ84" s="847"/>
      <c r="BA84" s="847"/>
    </row>
    <row r="85" ht="15.75" customHeight="1">
      <c r="A85" s="847"/>
      <c r="B85" s="847"/>
      <c r="C85" s="847"/>
      <c r="D85" s="847"/>
      <c r="E85" s="847"/>
      <c r="F85" s="847"/>
      <c r="G85" s="847"/>
      <c r="H85" s="847"/>
      <c r="I85" s="847"/>
      <c r="J85" s="847"/>
      <c r="K85" s="847"/>
      <c r="L85" s="847"/>
      <c r="M85" s="847"/>
      <c r="N85" s="847"/>
      <c r="O85" s="847"/>
      <c r="P85" s="847"/>
      <c r="Q85" s="847"/>
      <c r="R85" s="847"/>
      <c r="S85" s="847"/>
      <c r="T85" s="847"/>
      <c r="U85" s="847"/>
      <c r="V85" s="847"/>
      <c r="W85" s="847"/>
      <c r="X85" s="847"/>
      <c r="Y85" s="847"/>
      <c r="Z85" s="847"/>
      <c r="AA85" s="847"/>
      <c r="AB85" s="847"/>
      <c r="AC85" s="847"/>
      <c r="AD85" s="847"/>
      <c r="AE85" s="847"/>
      <c r="AF85" s="847"/>
      <c r="AG85" s="847"/>
      <c r="AH85" s="847"/>
      <c r="AI85" s="847"/>
      <c r="AJ85" s="847"/>
      <c r="AK85" s="847"/>
      <c r="AL85" s="847"/>
      <c r="AM85" s="847"/>
      <c r="AN85" s="847"/>
      <c r="AO85" s="847"/>
      <c r="AP85" s="847"/>
      <c r="AQ85" s="847"/>
      <c r="AR85" s="847"/>
      <c r="AS85" s="847"/>
      <c r="AT85" s="847"/>
      <c r="AU85" s="847"/>
      <c r="AV85" s="847"/>
      <c r="AW85" s="847"/>
      <c r="AX85" s="847"/>
      <c r="AY85" s="847"/>
      <c r="AZ85" s="847"/>
      <c r="BA85" s="847"/>
    </row>
    <row r="86" ht="15.75" customHeight="1">
      <c r="A86" s="847"/>
      <c r="B86" s="847"/>
      <c r="C86" s="847"/>
      <c r="D86" s="847"/>
      <c r="E86" s="847"/>
      <c r="F86" s="847"/>
      <c r="G86" s="847"/>
      <c r="H86" s="847"/>
      <c r="I86" s="847"/>
      <c r="J86" s="847"/>
      <c r="K86" s="847"/>
      <c r="L86" s="847"/>
      <c r="M86" s="847"/>
      <c r="N86" s="847"/>
      <c r="O86" s="847"/>
      <c r="P86" s="847"/>
      <c r="Q86" s="847"/>
      <c r="R86" s="847"/>
      <c r="S86" s="847"/>
      <c r="T86" s="847"/>
      <c r="U86" s="847"/>
      <c r="V86" s="847"/>
      <c r="W86" s="847"/>
      <c r="X86" s="847"/>
      <c r="Y86" s="847"/>
      <c r="Z86" s="847"/>
      <c r="AA86" s="847"/>
      <c r="AB86" s="847"/>
      <c r="AC86" s="847"/>
      <c r="AD86" s="847"/>
      <c r="AE86" s="847"/>
      <c r="AF86" s="847"/>
      <c r="AG86" s="847"/>
      <c r="AH86" s="847"/>
      <c r="AI86" s="847"/>
      <c r="AJ86" s="847"/>
      <c r="AK86" s="847"/>
      <c r="AL86" s="847"/>
      <c r="AM86" s="847"/>
      <c r="AN86" s="847"/>
      <c r="AO86" s="847"/>
      <c r="AP86" s="847"/>
      <c r="AQ86" s="847"/>
      <c r="AR86" s="847"/>
      <c r="AS86" s="847"/>
      <c r="AT86" s="847"/>
      <c r="AU86" s="847"/>
      <c r="AV86" s="847"/>
      <c r="AW86" s="847"/>
      <c r="AX86" s="847"/>
      <c r="AY86" s="847"/>
      <c r="AZ86" s="847"/>
      <c r="BA86" s="847"/>
    </row>
    <row r="87" ht="15.75" customHeight="1">
      <c r="A87" s="847"/>
      <c r="B87" s="847"/>
      <c r="C87" s="847"/>
      <c r="D87" s="847"/>
      <c r="E87" s="847"/>
      <c r="F87" s="847"/>
      <c r="G87" s="847"/>
      <c r="H87" s="847"/>
      <c r="I87" s="847"/>
      <c r="J87" s="847"/>
      <c r="K87" s="847"/>
      <c r="L87" s="847"/>
      <c r="M87" s="847"/>
      <c r="N87" s="847"/>
      <c r="O87" s="847"/>
      <c r="P87" s="847"/>
      <c r="Q87" s="847"/>
      <c r="R87" s="847"/>
      <c r="S87" s="847"/>
      <c r="T87" s="847"/>
      <c r="U87" s="847"/>
      <c r="V87" s="847"/>
      <c r="W87" s="847"/>
      <c r="X87" s="847"/>
      <c r="Y87" s="847"/>
      <c r="Z87" s="847"/>
      <c r="AA87" s="847"/>
      <c r="AB87" s="847"/>
      <c r="AC87" s="847"/>
      <c r="AD87" s="847"/>
      <c r="AE87" s="847"/>
      <c r="AF87" s="847"/>
      <c r="AG87" s="847"/>
      <c r="AH87" s="847"/>
      <c r="AI87" s="847"/>
      <c r="AJ87" s="847"/>
      <c r="AK87" s="847"/>
      <c r="AL87" s="847"/>
      <c r="AM87" s="847"/>
      <c r="AN87" s="847"/>
      <c r="AO87" s="847"/>
      <c r="AP87" s="847"/>
      <c r="AQ87" s="847"/>
      <c r="AR87" s="847"/>
      <c r="AS87" s="847"/>
      <c r="AT87" s="847"/>
      <c r="AU87" s="847"/>
      <c r="AV87" s="847"/>
      <c r="AW87" s="847"/>
      <c r="AX87" s="847"/>
      <c r="AY87" s="847"/>
      <c r="AZ87" s="847"/>
      <c r="BA87" s="847"/>
    </row>
    <row r="88" ht="15.75" customHeight="1">
      <c r="A88" s="847"/>
      <c r="B88" s="847"/>
      <c r="C88" s="847"/>
      <c r="D88" s="847"/>
      <c r="E88" s="847"/>
      <c r="F88" s="847"/>
      <c r="G88" s="847"/>
      <c r="H88" s="847"/>
      <c r="I88" s="847"/>
      <c r="J88" s="847"/>
      <c r="K88" s="847"/>
      <c r="L88" s="847"/>
      <c r="M88" s="847"/>
      <c r="N88" s="847"/>
      <c r="O88" s="847"/>
      <c r="P88" s="847"/>
      <c r="Q88" s="847"/>
      <c r="R88" s="847"/>
      <c r="S88" s="847"/>
      <c r="T88" s="847"/>
      <c r="U88" s="847"/>
      <c r="V88" s="847"/>
      <c r="W88" s="847"/>
      <c r="X88" s="847"/>
      <c r="Y88" s="847"/>
      <c r="Z88" s="847"/>
      <c r="AA88" s="847"/>
      <c r="AB88" s="847"/>
      <c r="AC88" s="847"/>
      <c r="AD88" s="847"/>
      <c r="AE88" s="847"/>
      <c r="AF88" s="847"/>
      <c r="AG88" s="847"/>
      <c r="AH88" s="847"/>
      <c r="AI88" s="847"/>
      <c r="AJ88" s="847"/>
      <c r="AK88" s="847"/>
      <c r="AL88" s="847"/>
      <c r="AM88" s="847"/>
      <c r="AN88" s="847"/>
      <c r="AO88" s="847"/>
      <c r="AP88" s="847"/>
      <c r="AQ88" s="847"/>
      <c r="AR88" s="847"/>
      <c r="AS88" s="847"/>
      <c r="AT88" s="847"/>
      <c r="AU88" s="847"/>
      <c r="AV88" s="847"/>
      <c r="AW88" s="847"/>
      <c r="AX88" s="847"/>
      <c r="AY88" s="847"/>
      <c r="AZ88" s="847"/>
      <c r="BA88" s="847"/>
    </row>
    <row r="89" ht="15.75" customHeight="1">
      <c r="A89" s="847"/>
      <c r="B89" s="847"/>
      <c r="C89" s="847"/>
      <c r="D89" s="847"/>
      <c r="E89" s="847"/>
      <c r="F89" s="847"/>
      <c r="G89" s="847"/>
      <c r="H89" s="847"/>
      <c r="I89" s="847"/>
      <c r="J89" s="847"/>
      <c r="K89" s="847"/>
      <c r="L89" s="847"/>
      <c r="M89" s="847"/>
      <c r="N89" s="847"/>
      <c r="O89" s="847"/>
      <c r="P89" s="847"/>
      <c r="Q89" s="847"/>
      <c r="R89" s="847"/>
      <c r="S89" s="847"/>
      <c r="T89" s="847"/>
      <c r="U89" s="847"/>
      <c r="V89" s="847"/>
      <c r="W89" s="847"/>
      <c r="X89" s="847"/>
      <c r="Y89" s="847"/>
      <c r="Z89" s="847"/>
      <c r="AA89" s="847"/>
      <c r="AB89" s="847"/>
      <c r="AC89" s="847"/>
      <c r="AD89" s="847"/>
      <c r="AE89" s="847"/>
      <c r="AF89" s="847"/>
      <c r="AG89" s="847"/>
      <c r="AH89" s="847"/>
      <c r="AI89" s="847"/>
      <c r="AJ89" s="847"/>
      <c r="AK89" s="847"/>
      <c r="AL89" s="847"/>
      <c r="AM89" s="847"/>
      <c r="AN89" s="847"/>
      <c r="AO89" s="847"/>
      <c r="AP89" s="847"/>
      <c r="AQ89" s="847"/>
      <c r="AR89" s="847"/>
      <c r="AS89" s="847"/>
      <c r="AT89" s="847"/>
      <c r="AU89" s="847"/>
      <c r="AV89" s="847"/>
      <c r="AW89" s="847"/>
      <c r="AX89" s="847"/>
      <c r="AY89" s="847"/>
      <c r="AZ89" s="847"/>
      <c r="BA89" s="847"/>
    </row>
    <row r="90" ht="15.75" customHeight="1">
      <c r="A90" s="847"/>
      <c r="B90" s="847"/>
      <c r="C90" s="847"/>
      <c r="D90" s="847"/>
      <c r="E90" s="847"/>
      <c r="F90" s="847"/>
      <c r="G90" s="847"/>
      <c r="H90" s="847"/>
      <c r="I90" s="847"/>
      <c r="J90" s="847"/>
      <c r="K90" s="847"/>
      <c r="L90" s="847"/>
      <c r="M90" s="847"/>
      <c r="N90" s="847"/>
      <c r="O90" s="847"/>
      <c r="P90" s="847"/>
      <c r="Q90" s="847"/>
      <c r="R90" s="847"/>
      <c r="S90" s="847"/>
      <c r="T90" s="847"/>
      <c r="U90" s="847"/>
      <c r="V90" s="847"/>
      <c r="W90" s="847"/>
      <c r="X90" s="847"/>
      <c r="Y90" s="847"/>
      <c r="Z90" s="847"/>
      <c r="AA90" s="847"/>
      <c r="AB90" s="847"/>
      <c r="AC90" s="847"/>
      <c r="AD90" s="847"/>
      <c r="AE90" s="847"/>
      <c r="AF90" s="847"/>
      <c r="AG90" s="847"/>
      <c r="AH90" s="847"/>
      <c r="AI90" s="847"/>
      <c r="AJ90" s="847"/>
      <c r="AK90" s="847"/>
      <c r="AL90" s="847"/>
      <c r="AM90" s="847"/>
      <c r="AN90" s="847"/>
      <c r="AO90" s="847"/>
      <c r="AP90" s="847"/>
      <c r="AQ90" s="847"/>
      <c r="AR90" s="847"/>
      <c r="AS90" s="847"/>
      <c r="AT90" s="847"/>
      <c r="AU90" s="847"/>
      <c r="AV90" s="847"/>
      <c r="AW90" s="847"/>
      <c r="AX90" s="847"/>
      <c r="AY90" s="847"/>
      <c r="AZ90" s="847"/>
      <c r="BA90" s="847"/>
    </row>
    <row r="91" ht="15.75" customHeight="1">
      <c r="A91" s="847"/>
      <c r="B91" s="847"/>
      <c r="C91" s="847"/>
      <c r="D91" s="847"/>
      <c r="E91" s="847"/>
      <c r="F91" s="847"/>
      <c r="G91" s="847"/>
      <c r="H91" s="847"/>
      <c r="I91" s="847"/>
      <c r="J91" s="847"/>
      <c r="K91" s="847"/>
      <c r="L91" s="847"/>
      <c r="M91" s="847"/>
      <c r="N91" s="847"/>
      <c r="O91" s="847"/>
      <c r="P91" s="847"/>
      <c r="Q91" s="847"/>
      <c r="R91" s="847"/>
      <c r="S91" s="847"/>
      <c r="T91" s="847"/>
      <c r="U91" s="847"/>
      <c r="V91" s="847"/>
      <c r="W91" s="847"/>
      <c r="X91" s="847"/>
      <c r="Y91" s="847"/>
      <c r="Z91" s="847"/>
      <c r="AA91" s="847"/>
      <c r="AB91" s="847"/>
      <c r="AC91" s="847"/>
      <c r="AD91" s="847"/>
      <c r="AE91" s="847"/>
      <c r="AF91" s="847"/>
      <c r="AG91" s="847"/>
      <c r="AH91" s="847"/>
      <c r="AI91" s="847"/>
      <c r="AJ91" s="847"/>
      <c r="AK91" s="847"/>
      <c r="AL91" s="847"/>
      <c r="AM91" s="847"/>
      <c r="AN91" s="847"/>
      <c r="AO91" s="847"/>
      <c r="AP91" s="847"/>
      <c r="AQ91" s="847"/>
      <c r="AR91" s="847"/>
      <c r="AS91" s="847"/>
      <c r="AT91" s="847"/>
      <c r="AU91" s="847"/>
      <c r="AV91" s="847"/>
      <c r="AW91" s="847"/>
      <c r="AX91" s="847"/>
      <c r="AY91" s="847"/>
      <c r="AZ91" s="847"/>
      <c r="BA91" s="847"/>
    </row>
    <row r="92" ht="15.75" customHeight="1">
      <c r="A92" s="847"/>
      <c r="B92" s="847"/>
      <c r="C92" s="847"/>
      <c r="D92" s="847"/>
      <c r="E92" s="847"/>
      <c r="F92" s="847"/>
      <c r="G92" s="847"/>
      <c r="H92" s="847"/>
      <c r="I92" s="847"/>
      <c r="J92" s="847"/>
      <c r="K92" s="847"/>
      <c r="L92" s="847"/>
      <c r="M92" s="847"/>
      <c r="N92" s="847"/>
      <c r="O92" s="847"/>
      <c r="P92" s="847"/>
      <c r="Q92" s="847"/>
      <c r="R92" s="847"/>
      <c r="S92" s="847"/>
      <c r="T92" s="847"/>
      <c r="U92" s="847"/>
      <c r="V92" s="847"/>
      <c r="W92" s="847"/>
      <c r="X92" s="847"/>
      <c r="Y92" s="847"/>
      <c r="Z92" s="847"/>
      <c r="AA92" s="847"/>
      <c r="AB92" s="847"/>
      <c r="AC92" s="847"/>
      <c r="AD92" s="847"/>
      <c r="AE92" s="847"/>
      <c r="AF92" s="847"/>
      <c r="AG92" s="847"/>
      <c r="AH92" s="847"/>
      <c r="AI92" s="847"/>
      <c r="AJ92" s="847"/>
      <c r="AK92" s="847"/>
      <c r="AL92" s="847"/>
      <c r="AM92" s="847"/>
      <c r="AN92" s="847"/>
      <c r="AO92" s="847"/>
      <c r="AP92" s="847"/>
      <c r="AQ92" s="847"/>
      <c r="AR92" s="847"/>
      <c r="AS92" s="847"/>
      <c r="AT92" s="847"/>
      <c r="AU92" s="847"/>
      <c r="AV92" s="847"/>
      <c r="AW92" s="847"/>
      <c r="AX92" s="847"/>
      <c r="AY92" s="847"/>
      <c r="AZ92" s="847"/>
      <c r="BA92" s="847"/>
    </row>
    <row r="93" ht="15.75" customHeight="1">
      <c r="A93" s="847"/>
      <c r="B93" s="847"/>
      <c r="C93" s="847"/>
      <c r="D93" s="847"/>
      <c r="E93" s="847"/>
      <c r="F93" s="847"/>
      <c r="G93" s="847"/>
      <c r="H93" s="847"/>
      <c r="I93" s="847"/>
      <c r="J93" s="847"/>
      <c r="K93" s="847"/>
      <c r="L93" s="847"/>
      <c r="M93" s="847"/>
      <c r="N93" s="847"/>
      <c r="O93" s="847"/>
      <c r="P93" s="847"/>
      <c r="Q93" s="847"/>
      <c r="R93" s="847"/>
      <c r="S93" s="847"/>
      <c r="T93" s="847"/>
      <c r="U93" s="847"/>
      <c r="V93" s="847"/>
      <c r="W93" s="847"/>
      <c r="X93" s="847"/>
      <c r="Y93" s="847"/>
      <c r="Z93" s="847"/>
      <c r="AA93" s="847"/>
      <c r="AB93" s="847"/>
      <c r="AC93" s="847"/>
      <c r="AD93" s="847"/>
      <c r="AE93" s="847"/>
      <c r="AF93" s="847"/>
      <c r="AG93" s="847"/>
      <c r="AH93" s="847"/>
      <c r="AI93" s="847"/>
      <c r="AJ93" s="847"/>
      <c r="AK93" s="847"/>
      <c r="AL93" s="847"/>
      <c r="AM93" s="847"/>
      <c r="AN93" s="847"/>
      <c r="AO93" s="847"/>
      <c r="AP93" s="847"/>
      <c r="AQ93" s="847"/>
      <c r="AR93" s="847"/>
      <c r="AS93" s="847"/>
      <c r="AT93" s="847"/>
      <c r="AU93" s="847"/>
      <c r="AV93" s="847"/>
      <c r="AW93" s="847"/>
      <c r="AX93" s="847"/>
      <c r="AY93" s="847"/>
      <c r="AZ93" s="847"/>
      <c r="BA93" s="847"/>
    </row>
    <row r="94" ht="15.75" customHeight="1">
      <c r="A94" s="847"/>
      <c r="B94" s="847"/>
      <c r="C94" s="847"/>
      <c r="D94" s="847"/>
      <c r="E94" s="847"/>
      <c r="F94" s="847"/>
      <c r="G94" s="847"/>
      <c r="H94" s="847"/>
      <c r="I94" s="847"/>
      <c r="J94" s="847"/>
      <c r="K94" s="847"/>
      <c r="L94" s="847"/>
      <c r="M94" s="847"/>
      <c r="N94" s="847"/>
      <c r="O94" s="847"/>
      <c r="P94" s="847"/>
      <c r="Q94" s="847"/>
      <c r="R94" s="847"/>
      <c r="S94" s="847"/>
      <c r="T94" s="847"/>
      <c r="U94" s="847"/>
      <c r="V94" s="847"/>
      <c r="W94" s="847"/>
      <c r="X94" s="847"/>
      <c r="Y94" s="847"/>
      <c r="Z94" s="847"/>
      <c r="AA94" s="847"/>
      <c r="AB94" s="847"/>
      <c r="AC94" s="847"/>
      <c r="AD94" s="847"/>
      <c r="AE94" s="847"/>
      <c r="AF94" s="847"/>
      <c r="AG94" s="847"/>
      <c r="AH94" s="847"/>
      <c r="AI94" s="847"/>
      <c r="AJ94" s="847"/>
      <c r="AK94" s="847"/>
      <c r="AL94" s="847"/>
      <c r="AM94" s="847"/>
      <c r="AN94" s="847"/>
      <c r="AO94" s="847"/>
      <c r="AP94" s="847"/>
      <c r="AQ94" s="847"/>
      <c r="AR94" s="847"/>
      <c r="AS94" s="847"/>
      <c r="AT94" s="847"/>
      <c r="AU94" s="847"/>
      <c r="AV94" s="847"/>
      <c r="AW94" s="847"/>
      <c r="AX94" s="847"/>
      <c r="AY94" s="847"/>
      <c r="AZ94" s="847"/>
      <c r="BA94" s="847"/>
    </row>
    <row r="95" ht="15.75" customHeight="1">
      <c r="A95" s="847"/>
      <c r="B95" s="847"/>
      <c r="C95" s="847"/>
      <c r="D95" s="847"/>
      <c r="E95" s="847"/>
      <c r="F95" s="847"/>
      <c r="G95" s="847"/>
      <c r="H95" s="847"/>
      <c r="I95" s="847"/>
      <c r="J95" s="847"/>
      <c r="K95" s="847"/>
      <c r="L95" s="847"/>
      <c r="M95" s="847"/>
      <c r="N95" s="847"/>
      <c r="O95" s="847"/>
      <c r="P95" s="847"/>
      <c r="Q95" s="847"/>
      <c r="R95" s="847"/>
      <c r="S95" s="847"/>
      <c r="T95" s="847"/>
      <c r="U95" s="847"/>
      <c r="V95" s="847"/>
      <c r="W95" s="847"/>
      <c r="X95" s="847"/>
      <c r="Y95" s="847"/>
      <c r="Z95" s="847"/>
      <c r="AA95" s="847"/>
      <c r="AB95" s="847"/>
      <c r="AC95" s="847"/>
      <c r="AD95" s="847"/>
      <c r="AE95" s="847"/>
      <c r="AF95" s="847"/>
      <c r="AG95" s="847"/>
      <c r="AH95" s="847"/>
      <c r="AI95" s="847"/>
      <c r="AJ95" s="847"/>
      <c r="AK95" s="847"/>
      <c r="AL95" s="847"/>
      <c r="AM95" s="847"/>
      <c r="AN95" s="847"/>
      <c r="AO95" s="847"/>
      <c r="AP95" s="847"/>
      <c r="AQ95" s="847"/>
      <c r="AR95" s="847"/>
      <c r="AS95" s="847"/>
      <c r="AT95" s="847"/>
      <c r="AU95" s="847"/>
      <c r="AV95" s="847"/>
      <c r="AW95" s="847"/>
      <c r="AX95" s="847"/>
      <c r="AY95" s="847"/>
      <c r="AZ95" s="847"/>
      <c r="BA95" s="847"/>
    </row>
    <row r="96" ht="15.75" customHeight="1">
      <c r="A96" s="847"/>
      <c r="B96" s="847"/>
      <c r="C96" s="847"/>
      <c r="D96" s="847"/>
      <c r="E96" s="847"/>
      <c r="F96" s="847"/>
      <c r="G96" s="847"/>
      <c r="H96" s="847"/>
      <c r="I96" s="847"/>
      <c r="J96" s="847"/>
      <c r="K96" s="847"/>
      <c r="L96" s="847"/>
      <c r="M96" s="847"/>
      <c r="N96" s="847"/>
      <c r="O96" s="847"/>
      <c r="P96" s="847"/>
      <c r="Q96" s="847"/>
      <c r="R96" s="847"/>
      <c r="S96" s="847"/>
      <c r="T96" s="847"/>
      <c r="U96" s="847"/>
      <c r="V96" s="847"/>
      <c r="W96" s="847"/>
      <c r="X96" s="847"/>
      <c r="Y96" s="847"/>
      <c r="Z96" s="847"/>
      <c r="AA96" s="847"/>
      <c r="AB96" s="847"/>
      <c r="AC96" s="847"/>
      <c r="AD96" s="847"/>
      <c r="AE96" s="847"/>
      <c r="AF96" s="847"/>
      <c r="AG96" s="847"/>
      <c r="AH96" s="847"/>
      <c r="AI96" s="847"/>
      <c r="AJ96" s="847"/>
      <c r="AK96" s="847"/>
      <c r="AL96" s="847"/>
      <c r="AM96" s="847"/>
      <c r="AN96" s="847"/>
      <c r="AO96" s="847"/>
      <c r="AP96" s="847"/>
      <c r="AQ96" s="847"/>
      <c r="AR96" s="847"/>
      <c r="AS96" s="847"/>
      <c r="AT96" s="847"/>
      <c r="AU96" s="847"/>
      <c r="AV96" s="847"/>
      <c r="AW96" s="847"/>
      <c r="AX96" s="847"/>
      <c r="AY96" s="847"/>
      <c r="AZ96" s="847"/>
      <c r="BA96" s="847"/>
    </row>
    <row r="97" ht="15.75" customHeight="1">
      <c r="A97" s="847"/>
      <c r="B97" s="847"/>
      <c r="C97" s="847"/>
      <c r="D97" s="847"/>
      <c r="E97" s="847"/>
      <c r="F97" s="847"/>
      <c r="G97" s="847"/>
      <c r="H97" s="847"/>
      <c r="I97" s="847"/>
      <c r="J97" s="847"/>
      <c r="K97" s="847"/>
      <c r="L97" s="847"/>
      <c r="M97" s="847"/>
      <c r="N97" s="847"/>
      <c r="O97" s="847"/>
      <c r="P97" s="847"/>
      <c r="Q97" s="847"/>
      <c r="R97" s="847"/>
      <c r="S97" s="847"/>
      <c r="T97" s="847"/>
      <c r="U97" s="847"/>
      <c r="V97" s="847"/>
      <c r="W97" s="847"/>
      <c r="X97" s="847"/>
      <c r="Y97" s="847"/>
      <c r="Z97" s="847"/>
      <c r="AA97" s="847"/>
      <c r="AB97" s="847"/>
      <c r="AC97" s="847"/>
      <c r="AD97" s="847"/>
      <c r="AE97" s="847"/>
      <c r="AF97" s="847"/>
      <c r="AG97" s="847"/>
      <c r="AH97" s="847"/>
      <c r="AI97" s="847"/>
      <c r="AJ97" s="847"/>
      <c r="AK97" s="847"/>
      <c r="AL97" s="847"/>
      <c r="AM97" s="847"/>
      <c r="AN97" s="847"/>
      <c r="AO97" s="847"/>
      <c r="AP97" s="847"/>
      <c r="AQ97" s="847"/>
      <c r="AR97" s="847"/>
      <c r="AS97" s="847"/>
      <c r="AT97" s="847"/>
      <c r="AU97" s="847"/>
      <c r="AV97" s="847"/>
      <c r="AW97" s="847"/>
      <c r="AX97" s="847"/>
      <c r="AY97" s="847"/>
      <c r="AZ97" s="847"/>
      <c r="BA97" s="847"/>
    </row>
    <row r="98" ht="15.75" customHeight="1">
      <c r="A98" s="847"/>
      <c r="B98" s="847"/>
      <c r="C98" s="847"/>
      <c r="D98" s="847"/>
      <c r="E98" s="847"/>
      <c r="F98" s="847"/>
      <c r="G98" s="847"/>
      <c r="H98" s="847"/>
      <c r="I98" s="847"/>
      <c r="J98" s="847"/>
      <c r="K98" s="847"/>
      <c r="L98" s="847"/>
      <c r="M98" s="847"/>
      <c r="N98" s="847"/>
      <c r="O98" s="847"/>
      <c r="P98" s="847"/>
      <c r="Q98" s="847"/>
      <c r="R98" s="847"/>
      <c r="S98" s="847"/>
      <c r="T98" s="847"/>
      <c r="U98" s="847"/>
      <c r="V98" s="847"/>
      <c r="W98" s="847"/>
      <c r="X98" s="847"/>
      <c r="Y98" s="847"/>
      <c r="Z98" s="847"/>
      <c r="AA98" s="847"/>
      <c r="AB98" s="847"/>
      <c r="AC98" s="847"/>
      <c r="AD98" s="847"/>
      <c r="AE98" s="847"/>
      <c r="AF98" s="847"/>
      <c r="AG98" s="847"/>
      <c r="AH98" s="847"/>
      <c r="AI98" s="847"/>
      <c r="AJ98" s="847"/>
      <c r="AK98" s="847"/>
      <c r="AL98" s="847"/>
      <c r="AM98" s="847"/>
      <c r="AN98" s="847"/>
      <c r="AO98" s="847"/>
      <c r="AP98" s="847"/>
      <c r="AQ98" s="847"/>
      <c r="AR98" s="847"/>
      <c r="AS98" s="847"/>
      <c r="AT98" s="847"/>
      <c r="AU98" s="847"/>
      <c r="AV98" s="847"/>
      <c r="AW98" s="847"/>
      <c r="AX98" s="847"/>
      <c r="AY98" s="847"/>
      <c r="AZ98" s="847"/>
      <c r="BA98" s="847"/>
    </row>
    <row r="99" ht="15.75" customHeight="1">
      <c r="A99" s="847"/>
      <c r="B99" s="847"/>
      <c r="C99" s="847"/>
      <c r="D99" s="847"/>
      <c r="E99" s="847"/>
      <c r="F99" s="847"/>
      <c r="G99" s="847"/>
      <c r="H99" s="847"/>
      <c r="I99" s="847"/>
      <c r="J99" s="847"/>
      <c r="K99" s="847"/>
      <c r="L99" s="847"/>
      <c r="M99" s="847"/>
      <c r="N99" s="847"/>
      <c r="O99" s="847"/>
      <c r="P99" s="847"/>
      <c r="Q99" s="847"/>
      <c r="R99" s="847"/>
      <c r="S99" s="847"/>
      <c r="T99" s="847"/>
      <c r="U99" s="847"/>
      <c r="V99" s="847"/>
      <c r="W99" s="847"/>
      <c r="X99" s="847"/>
      <c r="Y99" s="847"/>
      <c r="Z99" s="847"/>
      <c r="AA99" s="847"/>
      <c r="AB99" s="847"/>
      <c r="AC99" s="847"/>
      <c r="AD99" s="847"/>
      <c r="AE99" s="847"/>
      <c r="AF99" s="847"/>
      <c r="AG99" s="847"/>
      <c r="AH99" s="847"/>
      <c r="AI99" s="847"/>
      <c r="AJ99" s="847"/>
      <c r="AK99" s="847"/>
      <c r="AL99" s="847"/>
      <c r="AM99" s="847"/>
      <c r="AN99" s="847"/>
      <c r="AO99" s="847"/>
      <c r="AP99" s="847"/>
      <c r="AQ99" s="847"/>
      <c r="AR99" s="847"/>
      <c r="AS99" s="847"/>
      <c r="AT99" s="847"/>
      <c r="AU99" s="847"/>
      <c r="AV99" s="847"/>
      <c r="AW99" s="847"/>
      <c r="AX99" s="847"/>
      <c r="AY99" s="847"/>
      <c r="AZ99" s="847"/>
      <c r="BA99" s="847"/>
    </row>
    <row r="100" ht="15.75" customHeight="1">
      <c r="A100" s="847"/>
      <c r="B100" s="847"/>
      <c r="C100" s="847"/>
      <c r="D100" s="847"/>
      <c r="E100" s="847"/>
      <c r="F100" s="847"/>
      <c r="G100" s="847"/>
      <c r="H100" s="847"/>
      <c r="I100" s="847"/>
      <c r="J100" s="847"/>
      <c r="K100" s="847"/>
      <c r="L100" s="847"/>
      <c r="M100" s="847"/>
      <c r="N100" s="847"/>
      <c r="O100" s="847"/>
      <c r="P100" s="847"/>
      <c r="Q100" s="847"/>
      <c r="R100" s="847"/>
      <c r="S100" s="847"/>
      <c r="T100" s="847"/>
      <c r="U100" s="847"/>
      <c r="V100" s="847"/>
      <c r="W100" s="847"/>
      <c r="X100" s="847"/>
      <c r="Y100" s="847"/>
      <c r="Z100" s="847"/>
      <c r="AA100" s="847"/>
      <c r="AB100" s="847"/>
      <c r="AC100" s="847"/>
      <c r="AD100" s="847"/>
      <c r="AE100" s="847"/>
      <c r="AF100" s="847"/>
      <c r="AG100" s="847"/>
      <c r="AH100" s="847"/>
      <c r="AI100" s="847"/>
      <c r="AJ100" s="847"/>
      <c r="AK100" s="847"/>
      <c r="AL100" s="847"/>
      <c r="AM100" s="847"/>
      <c r="AN100" s="847"/>
      <c r="AO100" s="847"/>
      <c r="AP100" s="847"/>
      <c r="AQ100" s="847"/>
      <c r="AR100" s="847"/>
      <c r="AS100" s="847"/>
      <c r="AT100" s="847"/>
      <c r="AU100" s="847"/>
      <c r="AV100" s="847"/>
      <c r="AW100" s="847"/>
      <c r="AX100" s="847"/>
      <c r="AY100" s="847"/>
      <c r="AZ100" s="847"/>
      <c r="BA100" s="847"/>
    </row>
    <row r="101" ht="15.75" customHeight="1">
      <c r="A101" s="847"/>
      <c r="B101" s="847"/>
      <c r="C101" s="847"/>
      <c r="D101" s="847"/>
      <c r="E101" s="847"/>
      <c r="F101" s="847"/>
      <c r="G101" s="847"/>
      <c r="H101" s="847"/>
      <c r="I101" s="847"/>
      <c r="J101" s="847"/>
      <c r="K101" s="847"/>
      <c r="L101" s="847"/>
      <c r="M101" s="847"/>
      <c r="N101" s="847"/>
      <c r="O101" s="847"/>
      <c r="P101" s="847"/>
      <c r="Q101" s="847"/>
      <c r="R101" s="847"/>
      <c r="S101" s="847"/>
      <c r="T101" s="847"/>
      <c r="U101" s="847"/>
      <c r="V101" s="847"/>
      <c r="W101" s="847"/>
      <c r="X101" s="847"/>
      <c r="Y101" s="847"/>
      <c r="Z101" s="847"/>
      <c r="AA101" s="847"/>
      <c r="AB101" s="847"/>
      <c r="AC101" s="847"/>
      <c r="AD101" s="847"/>
      <c r="AE101" s="847"/>
      <c r="AF101" s="847"/>
      <c r="AG101" s="847"/>
      <c r="AH101" s="847"/>
      <c r="AI101" s="847"/>
      <c r="AJ101" s="847"/>
      <c r="AK101" s="847"/>
      <c r="AL101" s="847"/>
      <c r="AM101" s="847"/>
      <c r="AN101" s="847"/>
      <c r="AO101" s="847"/>
      <c r="AP101" s="847"/>
      <c r="AQ101" s="847"/>
      <c r="AR101" s="847"/>
      <c r="AS101" s="847"/>
      <c r="AT101" s="847"/>
      <c r="AU101" s="847"/>
      <c r="AV101" s="847"/>
      <c r="AW101" s="847"/>
      <c r="AX101" s="847"/>
      <c r="AY101" s="847"/>
      <c r="AZ101" s="847"/>
      <c r="BA101" s="847"/>
    </row>
    <row r="102" ht="15.75" customHeight="1">
      <c r="A102" s="847"/>
      <c r="B102" s="847"/>
      <c r="C102" s="847"/>
      <c r="D102" s="847"/>
      <c r="E102" s="847"/>
      <c r="F102" s="847"/>
      <c r="G102" s="847"/>
      <c r="H102" s="847"/>
      <c r="I102" s="847"/>
      <c r="J102" s="847"/>
      <c r="K102" s="847"/>
      <c r="L102" s="847"/>
      <c r="M102" s="847"/>
      <c r="N102" s="847"/>
      <c r="O102" s="847"/>
      <c r="P102" s="847"/>
      <c r="Q102" s="847"/>
      <c r="R102" s="847"/>
      <c r="S102" s="847"/>
      <c r="T102" s="847"/>
      <c r="U102" s="847"/>
      <c r="V102" s="847"/>
      <c r="W102" s="847"/>
      <c r="X102" s="847"/>
      <c r="Y102" s="847"/>
      <c r="Z102" s="847"/>
      <c r="AA102" s="847"/>
      <c r="AB102" s="847"/>
      <c r="AC102" s="847"/>
      <c r="AD102" s="847"/>
      <c r="AE102" s="847"/>
      <c r="AF102" s="847"/>
      <c r="AG102" s="847"/>
      <c r="AH102" s="847"/>
      <c r="AI102" s="847"/>
      <c r="AJ102" s="847"/>
      <c r="AK102" s="847"/>
      <c r="AL102" s="847"/>
      <c r="AM102" s="847"/>
      <c r="AN102" s="847"/>
      <c r="AO102" s="847"/>
      <c r="AP102" s="847"/>
      <c r="AQ102" s="847"/>
      <c r="AR102" s="847"/>
      <c r="AS102" s="847"/>
      <c r="AT102" s="847"/>
      <c r="AU102" s="847"/>
      <c r="AV102" s="847"/>
      <c r="AW102" s="847"/>
      <c r="AX102" s="847"/>
      <c r="AY102" s="847"/>
      <c r="AZ102" s="847"/>
      <c r="BA102" s="847"/>
    </row>
    <row r="103" ht="15.75" customHeight="1">
      <c r="A103" s="847"/>
      <c r="B103" s="847"/>
      <c r="C103" s="847"/>
      <c r="D103" s="847"/>
      <c r="E103" s="847"/>
      <c r="F103" s="847"/>
      <c r="G103" s="847"/>
      <c r="H103" s="847"/>
      <c r="I103" s="847"/>
      <c r="J103" s="847"/>
      <c r="K103" s="847"/>
      <c r="L103" s="847"/>
      <c r="M103" s="847"/>
      <c r="N103" s="847"/>
      <c r="O103" s="847"/>
      <c r="P103" s="847"/>
      <c r="Q103" s="847"/>
      <c r="R103" s="847"/>
      <c r="S103" s="847"/>
      <c r="T103" s="847"/>
      <c r="U103" s="847"/>
      <c r="V103" s="847"/>
      <c r="W103" s="847"/>
      <c r="X103" s="847"/>
      <c r="Y103" s="847"/>
      <c r="Z103" s="847"/>
      <c r="AA103" s="847"/>
      <c r="AB103" s="847"/>
      <c r="AC103" s="847"/>
      <c r="AD103" s="847"/>
      <c r="AE103" s="847"/>
      <c r="AF103" s="847"/>
      <c r="AG103" s="847"/>
      <c r="AH103" s="847"/>
      <c r="AI103" s="847"/>
      <c r="AJ103" s="847"/>
      <c r="AK103" s="847"/>
      <c r="AL103" s="847"/>
      <c r="AM103" s="847"/>
      <c r="AN103" s="847"/>
      <c r="AO103" s="847"/>
      <c r="AP103" s="847"/>
      <c r="AQ103" s="847"/>
      <c r="AR103" s="847"/>
      <c r="AS103" s="847"/>
      <c r="AT103" s="847"/>
      <c r="AU103" s="847"/>
      <c r="AV103" s="847"/>
      <c r="AW103" s="847"/>
      <c r="AX103" s="847"/>
      <c r="AY103" s="847"/>
      <c r="AZ103" s="847"/>
      <c r="BA103" s="847"/>
    </row>
    <row r="104" ht="15.75" customHeight="1">
      <c r="A104" s="847"/>
      <c r="B104" s="847"/>
      <c r="C104" s="847"/>
      <c r="D104" s="847"/>
      <c r="E104" s="847"/>
      <c r="F104" s="847"/>
      <c r="G104" s="847"/>
      <c r="H104" s="847"/>
      <c r="I104" s="847"/>
      <c r="J104" s="847"/>
      <c r="K104" s="847"/>
      <c r="L104" s="847"/>
      <c r="M104" s="847"/>
      <c r="N104" s="847"/>
      <c r="O104" s="847"/>
      <c r="P104" s="847"/>
      <c r="Q104" s="847"/>
      <c r="R104" s="847"/>
      <c r="S104" s="847"/>
      <c r="T104" s="847"/>
      <c r="U104" s="847"/>
      <c r="V104" s="847"/>
      <c r="W104" s="847"/>
      <c r="X104" s="847"/>
      <c r="Y104" s="847"/>
      <c r="Z104" s="847"/>
      <c r="AA104" s="847"/>
      <c r="AB104" s="847"/>
      <c r="AC104" s="847"/>
      <c r="AD104" s="847"/>
      <c r="AE104" s="847"/>
      <c r="AF104" s="847"/>
      <c r="AG104" s="847"/>
      <c r="AH104" s="847"/>
      <c r="AI104" s="847"/>
      <c r="AJ104" s="847"/>
      <c r="AK104" s="847"/>
      <c r="AL104" s="847"/>
      <c r="AM104" s="847"/>
      <c r="AN104" s="847"/>
      <c r="AO104" s="847"/>
      <c r="AP104" s="847"/>
      <c r="AQ104" s="847"/>
      <c r="AR104" s="847"/>
      <c r="AS104" s="847"/>
      <c r="AT104" s="847"/>
      <c r="AU104" s="847"/>
      <c r="AV104" s="847"/>
      <c r="AW104" s="847"/>
      <c r="AX104" s="847"/>
      <c r="AY104" s="847"/>
      <c r="AZ104" s="847"/>
      <c r="BA104" s="847"/>
    </row>
    <row r="105" ht="15.75" customHeight="1">
      <c r="A105" s="847"/>
      <c r="B105" s="847"/>
      <c r="C105" s="847"/>
      <c r="D105" s="847"/>
      <c r="E105" s="847"/>
      <c r="F105" s="847"/>
      <c r="G105" s="847"/>
      <c r="H105" s="847"/>
      <c r="I105" s="847"/>
      <c r="J105" s="847"/>
      <c r="K105" s="847"/>
      <c r="L105" s="847"/>
      <c r="M105" s="847"/>
      <c r="N105" s="847"/>
      <c r="O105" s="847"/>
      <c r="P105" s="847"/>
      <c r="Q105" s="847"/>
      <c r="R105" s="847"/>
      <c r="S105" s="847"/>
      <c r="T105" s="847"/>
      <c r="U105" s="847"/>
      <c r="V105" s="847"/>
      <c r="W105" s="847"/>
      <c r="X105" s="847"/>
      <c r="Y105" s="847"/>
      <c r="Z105" s="847"/>
      <c r="AA105" s="847"/>
      <c r="AB105" s="847"/>
      <c r="AC105" s="847"/>
      <c r="AD105" s="847"/>
      <c r="AE105" s="847"/>
      <c r="AF105" s="847"/>
      <c r="AG105" s="847"/>
      <c r="AH105" s="847"/>
      <c r="AI105" s="847"/>
      <c r="AJ105" s="847"/>
      <c r="AK105" s="847"/>
      <c r="AL105" s="847"/>
      <c r="AM105" s="847"/>
      <c r="AN105" s="847"/>
      <c r="AO105" s="847"/>
      <c r="AP105" s="847"/>
      <c r="AQ105" s="847"/>
      <c r="AR105" s="847"/>
      <c r="AS105" s="847"/>
      <c r="AT105" s="847"/>
      <c r="AU105" s="847"/>
      <c r="AV105" s="847"/>
      <c r="AW105" s="847"/>
      <c r="AX105" s="847"/>
      <c r="AY105" s="847"/>
      <c r="AZ105" s="847"/>
      <c r="BA105" s="847"/>
    </row>
    <row r="106" ht="15.75" customHeight="1">
      <c r="A106" s="847"/>
      <c r="B106" s="847"/>
      <c r="C106" s="847"/>
      <c r="D106" s="847"/>
      <c r="E106" s="847"/>
      <c r="F106" s="847"/>
      <c r="G106" s="847"/>
      <c r="H106" s="847"/>
      <c r="I106" s="847"/>
      <c r="J106" s="847"/>
      <c r="K106" s="847"/>
      <c r="L106" s="847"/>
      <c r="M106" s="847"/>
      <c r="N106" s="847"/>
      <c r="O106" s="847"/>
      <c r="P106" s="847"/>
      <c r="Q106" s="847"/>
      <c r="R106" s="847"/>
      <c r="S106" s="847"/>
      <c r="T106" s="847"/>
      <c r="U106" s="847"/>
      <c r="V106" s="847"/>
      <c r="W106" s="847"/>
      <c r="X106" s="847"/>
      <c r="Y106" s="847"/>
      <c r="Z106" s="847"/>
      <c r="AA106" s="847"/>
      <c r="AB106" s="847"/>
      <c r="AC106" s="847"/>
      <c r="AD106" s="847"/>
      <c r="AE106" s="847"/>
      <c r="AF106" s="847"/>
      <c r="AG106" s="847"/>
      <c r="AH106" s="847"/>
      <c r="AI106" s="847"/>
      <c r="AJ106" s="847"/>
      <c r="AK106" s="847"/>
      <c r="AL106" s="847"/>
      <c r="AM106" s="847"/>
      <c r="AN106" s="847"/>
      <c r="AO106" s="847"/>
      <c r="AP106" s="847"/>
      <c r="AQ106" s="847"/>
      <c r="AR106" s="847"/>
      <c r="AS106" s="847"/>
      <c r="AT106" s="847"/>
      <c r="AU106" s="847"/>
      <c r="AV106" s="847"/>
      <c r="AW106" s="847"/>
      <c r="AX106" s="847"/>
      <c r="AY106" s="847"/>
      <c r="AZ106" s="847"/>
      <c r="BA106" s="847"/>
    </row>
    <row r="107" ht="15.75" customHeight="1">
      <c r="A107" s="847"/>
      <c r="B107" s="847"/>
      <c r="C107" s="847"/>
      <c r="D107" s="847"/>
      <c r="E107" s="847"/>
      <c r="F107" s="847"/>
      <c r="G107" s="847"/>
      <c r="H107" s="847"/>
      <c r="I107" s="847"/>
      <c r="J107" s="847"/>
      <c r="K107" s="847"/>
      <c r="L107" s="847"/>
      <c r="M107" s="847"/>
      <c r="N107" s="847"/>
      <c r="O107" s="847"/>
      <c r="P107" s="847"/>
      <c r="Q107" s="847"/>
      <c r="R107" s="847"/>
      <c r="S107" s="847"/>
      <c r="T107" s="847"/>
      <c r="U107" s="847"/>
      <c r="V107" s="847"/>
      <c r="W107" s="847"/>
      <c r="X107" s="847"/>
      <c r="Y107" s="847"/>
      <c r="Z107" s="847"/>
      <c r="AA107" s="847"/>
      <c r="AB107" s="847"/>
      <c r="AC107" s="847"/>
      <c r="AD107" s="847"/>
      <c r="AE107" s="847"/>
      <c r="AF107" s="847"/>
      <c r="AG107" s="847"/>
      <c r="AH107" s="847"/>
      <c r="AI107" s="847"/>
      <c r="AJ107" s="847"/>
      <c r="AK107" s="847"/>
      <c r="AL107" s="847"/>
      <c r="AM107" s="847"/>
      <c r="AN107" s="847"/>
      <c r="AO107" s="847"/>
      <c r="AP107" s="847"/>
      <c r="AQ107" s="847"/>
      <c r="AR107" s="847"/>
      <c r="AS107" s="847"/>
      <c r="AT107" s="847"/>
      <c r="AU107" s="847"/>
      <c r="AV107" s="847"/>
      <c r="AW107" s="847"/>
      <c r="AX107" s="847"/>
      <c r="AY107" s="847"/>
      <c r="AZ107" s="847"/>
      <c r="BA107" s="847"/>
    </row>
    <row r="108" ht="15.75" customHeight="1">
      <c r="A108" s="847"/>
      <c r="B108" s="847"/>
      <c r="C108" s="847"/>
      <c r="D108" s="847"/>
      <c r="E108" s="847"/>
      <c r="F108" s="847"/>
      <c r="G108" s="847"/>
      <c r="H108" s="847"/>
      <c r="I108" s="847"/>
      <c r="J108" s="847"/>
      <c r="K108" s="847"/>
      <c r="L108" s="847"/>
      <c r="M108" s="847"/>
      <c r="N108" s="847"/>
      <c r="O108" s="847"/>
      <c r="P108" s="847"/>
      <c r="Q108" s="847"/>
      <c r="R108" s="847"/>
      <c r="S108" s="847"/>
      <c r="T108" s="847"/>
      <c r="U108" s="847"/>
      <c r="V108" s="847"/>
      <c r="W108" s="847"/>
      <c r="X108" s="847"/>
      <c r="Y108" s="847"/>
      <c r="Z108" s="847"/>
      <c r="AA108" s="847"/>
      <c r="AB108" s="847"/>
      <c r="AC108" s="847"/>
      <c r="AD108" s="847"/>
      <c r="AE108" s="847"/>
      <c r="AF108" s="847"/>
      <c r="AG108" s="847"/>
      <c r="AH108" s="847"/>
      <c r="AI108" s="847"/>
      <c r="AJ108" s="847"/>
      <c r="AK108" s="847"/>
      <c r="AL108" s="847"/>
      <c r="AM108" s="847"/>
      <c r="AN108" s="847"/>
      <c r="AO108" s="847"/>
      <c r="AP108" s="847"/>
      <c r="AQ108" s="847"/>
      <c r="AR108" s="847"/>
      <c r="AS108" s="847"/>
      <c r="AT108" s="847"/>
      <c r="AU108" s="847"/>
      <c r="AV108" s="847"/>
      <c r="AW108" s="847"/>
      <c r="AX108" s="847"/>
      <c r="AY108" s="847"/>
      <c r="AZ108" s="847"/>
      <c r="BA108" s="847"/>
    </row>
    <row r="109" ht="15.75" customHeight="1">
      <c r="A109" s="847"/>
      <c r="B109" s="847"/>
      <c r="C109" s="847"/>
      <c r="D109" s="847"/>
      <c r="E109" s="847"/>
      <c r="F109" s="847"/>
      <c r="G109" s="847"/>
      <c r="H109" s="847"/>
      <c r="I109" s="847"/>
      <c r="J109" s="847"/>
      <c r="K109" s="847"/>
      <c r="L109" s="847"/>
      <c r="M109" s="847"/>
      <c r="N109" s="847"/>
      <c r="O109" s="847"/>
      <c r="P109" s="847"/>
      <c r="Q109" s="847"/>
      <c r="R109" s="847"/>
      <c r="S109" s="847"/>
      <c r="T109" s="847"/>
      <c r="U109" s="847"/>
      <c r="V109" s="847"/>
      <c r="W109" s="847"/>
      <c r="X109" s="847"/>
      <c r="Y109" s="847"/>
      <c r="Z109" s="847"/>
      <c r="AA109" s="847"/>
      <c r="AB109" s="847"/>
      <c r="AC109" s="847"/>
      <c r="AD109" s="847"/>
      <c r="AE109" s="847"/>
      <c r="AF109" s="847"/>
      <c r="AG109" s="847"/>
      <c r="AH109" s="847"/>
      <c r="AI109" s="847"/>
      <c r="AJ109" s="847"/>
      <c r="AK109" s="847"/>
      <c r="AL109" s="847"/>
      <c r="AM109" s="847"/>
      <c r="AN109" s="847"/>
      <c r="AO109" s="847"/>
      <c r="AP109" s="847"/>
      <c r="AQ109" s="847"/>
      <c r="AR109" s="847"/>
      <c r="AS109" s="847"/>
      <c r="AT109" s="847"/>
      <c r="AU109" s="847"/>
      <c r="AV109" s="847"/>
      <c r="AW109" s="847"/>
      <c r="AX109" s="847"/>
      <c r="AY109" s="847"/>
      <c r="AZ109" s="847"/>
      <c r="BA109" s="847"/>
    </row>
    <row r="110" ht="15.75" customHeight="1">
      <c r="A110" s="847"/>
      <c r="B110" s="847"/>
      <c r="C110" s="847"/>
      <c r="D110" s="847"/>
      <c r="E110" s="847"/>
      <c r="F110" s="847"/>
      <c r="G110" s="847"/>
      <c r="H110" s="847"/>
      <c r="I110" s="847"/>
      <c r="J110" s="847"/>
      <c r="K110" s="847"/>
      <c r="L110" s="847"/>
      <c r="M110" s="847"/>
      <c r="N110" s="847"/>
      <c r="O110" s="847"/>
      <c r="P110" s="847"/>
      <c r="Q110" s="847"/>
      <c r="R110" s="847"/>
      <c r="S110" s="847"/>
      <c r="T110" s="847"/>
      <c r="U110" s="847"/>
      <c r="V110" s="847"/>
      <c r="W110" s="847"/>
      <c r="X110" s="847"/>
      <c r="Y110" s="847"/>
      <c r="Z110" s="847"/>
      <c r="AA110" s="847"/>
      <c r="AB110" s="847"/>
      <c r="AC110" s="847"/>
      <c r="AD110" s="847"/>
      <c r="AE110" s="847"/>
      <c r="AF110" s="847"/>
      <c r="AG110" s="847"/>
      <c r="AH110" s="847"/>
      <c r="AI110" s="847"/>
      <c r="AJ110" s="847"/>
      <c r="AK110" s="847"/>
      <c r="AL110" s="847"/>
      <c r="AM110" s="847"/>
      <c r="AN110" s="847"/>
      <c r="AO110" s="847"/>
      <c r="AP110" s="847"/>
      <c r="AQ110" s="847"/>
      <c r="AR110" s="847"/>
      <c r="AS110" s="847"/>
      <c r="AT110" s="847"/>
      <c r="AU110" s="847"/>
      <c r="AV110" s="847"/>
      <c r="AW110" s="847"/>
      <c r="AX110" s="847"/>
      <c r="AY110" s="847"/>
      <c r="AZ110" s="847"/>
      <c r="BA110" s="847"/>
    </row>
    <row r="111" ht="15.75" customHeight="1">
      <c r="A111" s="847"/>
      <c r="B111" s="847"/>
      <c r="C111" s="847"/>
      <c r="D111" s="847"/>
      <c r="E111" s="847"/>
      <c r="F111" s="847"/>
      <c r="G111" s="847"/>
      <c r="H111" s="847"/>
      <c r="I111" s="847"/>
      <c r="J111" s="847"/>
      <c r="K111" s="847"/>
      <c r="L111" s="847"/>
      <c r="M111" s="847"/>
      <c r="N111" s="847"/>
      <c r="O111" s="847"/>
      <c r="P111" s="847"/>
      <c r="Q111" s="847"/>
      <c r="R111" s="847"/>
      <c r="S111" s="847"/>
      <c r="T111" s="847"/>
      <c r="U111" s="847"/>
      <c r="V111" s="847"/>
      <c r="W111" s="847"/>
      <c r="X111" s="847"/>
      <c r="Y111" s="847"/>
      <c r="Z111" s="847"/>
      <c r="AA111" s="847"/>
      <c r="AB111" s="847"/>
      <c r="AC111" s="847"/>
      <c r="AD111" s="847"/>
      <c r="AE111" s="847"/>
      <c r="AF111" s="847"/>
      <c r="AG111" s="847"/>
      <c r="AH111" s="847"/>
      <c r="AI111" s="847"/>
      <c r="AJ111" s="847"/>
      <c r="AK111" s="847"/>
      <c r="AL111" s="847"/>
      <c r="AM111" s="847"/>
      <c r="AN111" s="847"/>
      <c r="AO111" s="847"/>
      <c r="AP111" s="847"/>
      <c r="AQ111" s="847"/>
      <c r="AR111" s="847"/>
      <c r="AS111" s="847"/>
      <c r="AT111" s="847"/>
      <c r="AU111" s="847"/>
      <c r="AV111" s="847"/>
      <c r="AW111" s="847"/>
      <c r="AX111" s="847"/>
      <c r="AY111" s="847"/>
      <c r="AZ111" s="847"/>
      <c r="BA111" s="847"/>
    </row>
    <row r="112" ht="15.75" customHeight="1">
      <c r="A112" s="847"/>
      <c r="B112" s="847"/>
      <c r="C112" s="847"/>
      <c r="D112" s="847"/>
      <c r="E112" s="847"/>
      <c r="F112" s="847"/>
      <c r="G112" s="847"/>
      <c r="H112" s="847"/>
      <c r="I112" s="847"/>
      <c r="J112" s="847"/>
      <c r="K112" s="847"/>
      <c r="L112" s="847"/>
      <c r="M112" s="847"/>
      <c r="N112" s="847"/>
      <c r="O112" s="847"/>
      <c r="P112" s="847"/>
      <c r="Q112" s="847"/>
      <c r="R112" s="847"/>
      <c r="S112" s="847"/>
      <c r="T112" s="847"/>
      <c r="U112" s="847"/>
      <c r="V112" s="847"/>
      <c r="W112" s="847"/>
      <c r="X112" s="847"/>
      <c r="Y112" s="847"/>
      <c r="Z112" s="847"/>
      <c r="AA112" s="847"/>
      <c r="AB112" s="847"/>
      <c r="AC112" s="847"/>
      <c r="AD112" s="847"/>
      <c r="AE112" s="847"/>
      <c r="AF112" s="847"/>
      <c r="AG112" s="847"/>
      <c r="AH112" s="847"/>
      <c r="AI112" s="847"/>
      <c r="AJ112" s="847"/>
      <c r="AK112" s="847"/>
      <c r="AL112" s="847"/>
      <c r="AM112" s="847"/>
      <c r="AN112" s="847"/>
      <c r="AO112" s="847"/>
      <c r="AP112" s="847"/>
      <c r="AQ112" s="847"/>
      <c r="AR112" s="847"/>
      <c r="AS112" s="847"/>
      <c r="AT112" s="847"/>
      <c r="AU112" s="847"/>
      <c r="AV112" s="847"/>
      <c r="AW112" s="847"/>
      <c r="AX112" s="847"/>
      <c r="AY112" s="847"/>
      <c r="AZ112" s="847"/>
      <c r="BA112" s="847"/>
    </row>
    <row r="113" ht="15.75" customHeight="1">
      <c r="A113" s="847"/>
      <c r="B113" s="847"/>
      <c r="C113" s="847"/>
      <c r="D113" s="847"/>
      <c r="E113" s="847"/>
      <c r="F113" s="847"/>
      <c r="G113" s="847"/>
      <c r="H113" s="847"/>
      <c r="I113" s="847"/>
      <c r="J113" s="847"/>
      <c r="K113" s="847"/>
      <c r="L113" s="847"/>
      <c r="M113" s="847"/>
      <c r="N113" s="847"/>
      <c r="O113" s="847"/>
      <c r="P113" s="847"/>
      <c r="Q113" s="847"/>
      <c r="R113" s="847"/>
      <c r="S113" s="847"/>
      <c r="T113" s="847"/>
      <c r="U113" s="847"/>
      <c r="V113" s="847"/>
      <c r="W113" s="847"/>
      <c r="X113" s="847"/>
      <c r="Y113" s="847"/>
      <c r="Z113" s="847"/>
      <c r="AA113" s="847"/>
      <c r="AB113" s="847"/>
      <c r="AC113" s="847"/>
      <c r="AD113" s="847"/>
      <c r="AE113" s="847"/>
      <c r="AF113" s="847"/>
      <c r="AG113" s="847"/>
      <c r="AH113" s="847"/>
      <c r="AI113" s="847"/>
      <c r="AJ113" s="847"/>
      <c r="AK113" s="847"/>
      <c r="AL113" s="847"/>
      <c r="AM113" s="847"/>
      <c r="AN113" s="847"/>
      <c r="AO113" s="847"/>
      <c r="AP113" s="847"/>
      <c r="AQ113" s="847"/>
      <c r="AR113" s="847"/>
      <c r="AS113" s="847"/>
      <c r="AT113" s="847"/>
      <c r="AU113" s="847"/>
      <c r="AV113" s="847"/>
      <c r="AW113" s="847"/>
      <c r="AX113" s="847"/>
      <c r="AY113" s="847"/>
      <c r="AZ113" s="847"/>
      <c r="BA113" s="847"/>
    </row>
    <row r="114" ht="15.75" customHeight="1">
      <c r="A114" s="847"/>
      <c r="B114" s="847"/>
      <c r="C114" s="847"/>
      <c r="D114" s="847"/>
      <c r="E114" s="847"/>
      <c r="F114" s="847"/>
      <c r="G114" s="847"/>
      <c r="H114" s="847"/>
      <c r="I114" s="847"/>
      <c r="J114" s="847"/>
      <c r="K114" s="847"/>
      <c r="L114" s="847"/>
      <c r="M114" s="847"/>
      <c r="N114" s="847"/>
      <c r="O114" s="847"/>
      <c r="P114" s="847"/>
      <c r="Q114" s="847"/>
      <c r="R114" s="847"/>
      <c r="S114" s="847"/>
      <c r="T114" s="847"/>
      <c r="U114" s="847"/>
      <c r="V114" s="847"/>
      <c r="W114" s="847"/>
      <c r="X114" s="847"/>
      <c r="Y114" s="847"/>
      <c r="Z114" s="847"/>
      <c r="AA114" s="847"/>
      <c r="AB114" s="847"/>
      <c r="AC114" s="847"/>
      <c r="AD114" s="847"/>
      <c r="AE114" s="847"/>
      <c r="AF114" s="847"/>
      <c r="AG114" s="847"/>
      <c r="AH114" s="847"/>
      <c r="AI114" s="847"/>
      <c r="AJ114" s="847"/>
      <c r="AK114" s="847"/>
      <c r="AL114" s="847"/>
      <c r="AM114" s="847"/>
      <c r="AN114" s="847"/>
      <c r="AO114" s="847"/>
      <c r="AP114" s="847"/>
      <c r="AQ114" s="847"/>
      <c r="AR114" s="847"/>
      <c r="AS114" s="847"/>
      <c r="AT114" s="847"/>
      <c r="AU114" s="847"/>
      <c r="AV114" s="847"/>
      <c r="AW114" s="847"/>
      <c r="AX114" s="847"/>
      <c r="AY114" s="847"/>
      <c r="AZ114" s="847"/>
      <c r="BA114" s="847"/>
    </row>
    <row r="115" ht="15.75" customHeight="1">
      <c r="A115" s="847"/>
      <c r="B115" s="847"/>
      <c r="C115" s="847"/>
      <c r="D115" s="847"/>
      <c r="E115" s="847"/>
      <c r="F115" s="847"/>
      <c r="G115" s="847"/>
      <c r="H115" s="847"/>
      <c r="I115" s="847"/>
      <c r="J115" s="847"/>
      <c r="K115" s="847"/>
      <c r="L115" s="847"/>
      <c r="M115" s="847"/>
      <c r="N115" s="847"/>
      <c r="O115" s="847"/>
      <c r="P115" s="847"/>
      <c r="Q115" s="847"/>
      <c r="R115" s="847"/>
      <c r="S115" s="847"/>
      <c r="T115" s="847"/>
      <c r="U115" s="847"/>
      <c r="V115" s="847"/>
      <c r="W115" s="847"/>
      <c r="X115" s="847"/>
      <c r="Y115" s="847"/>
      <c r="Z115" s="847"/>
      <c r="AA115" s="847"/>
      <c r="AB115" s="847"/>
      <c r="AC115" s="847"/>
      <c r="AD115" s="847"/>
      <c r="AE115" s="847"/>
      <c r="AF115" s="847"/>
      <c r="AG115" s="847"/>
      <c r="AH115" s="847"/>
      <c r="AI115" s="847"/>
      <c r="AJ115" s="847"/>
      <c r="AK115" s="847"/>
      <c r="AL115" s="847"/>
      <c r="AM115" s="847"/>
      <c r="AN115" s="847"/>
      <c r="AO115" s="847"/>
      <c r="AP115" s="847"/>
      <c r="AQ115" s="847"/>
      <c r="AR115" s="847"/>
      <c r="AS115" s="847"/>
      <c r="AT115" s="847"/>
      <c r="AU115" s="847"/>
      <c r="AV115" s="847"/>
      <c r="AW115" s="847"/>
      <c r="AX115" s="847"/>
      <c r="AY115" s="847"/>
      <c r="AZ115" s="847"/>
      <c r="BA115" s="847"/>
    </row>
    <row r="116" ht="15.75" customHeight="1">
      <c r="A116" s="847"/>
      <c r="B116" s="847"/>
      <c r="C116" s="847"/>
      <c r="D116" s="847"/>
      <c r="E116" s="847"/>
      <c r="F116" s="847"/>
      <c r="G116" s="847"/>
      <c r="H116" s="847"/>
      <c r="I116" s="847"/>
      <c r="J116" s="847"/>
      <c r="K116" s="847"/>
      <c r="L116" s="847"/>
      <c r="M116" s="847"/>
      <c r="N116" s="847"/>
      <c r="O116" s="847"/>
      <c r="P116" s="847"/>
      <c r="Q116" s="847"/>
      <c r="R116" s="847"/>
      <c r="S116" s="847"/>
      <c r="T116" s="847"/>
      <c r="U116" s="847"/>
      <c r="V116" s="847"/>
      <c r="W116" s="847"/>
      <c r="X116" s="847"/>
      <c r="Y116" s="847"/>
      <c r="Z116" s="847"/>
      <c r="AA116" s="847"/>
      <c r="AB116" s="847"/>
      <c r="AC116" s="847"/>
      <c r="AD116" s="847"/>
      <c r="AE116" s="847"/>
      <c r="AF116" s="847"/>
      <c r="AG116" s="847"/>
      <c r="AH116" s="847"/>
      <c r="AI116" s="847"/>
      <c r="AJ116" s="847"/>
      <c r="AK116" s="847"/>
      <c r="AL116" s="847"/>
      <c r="AM116" s="847"/>
      <c r="AN116" s="847"/>
      <c r="AO116" s="847"/>
      <c r="AP116" s="847"/>
      <c r="AQ116" s="847"/>
      <c r="AR116" s="847"/>
      <c r="AS116" s="847"/>
      <c r="AT116" s="847"/>
      <c r="AU116" s="847"/>
      <c r="AV116" s="847"/>
      <c r="AW116" s="847"/>
      <c r="AX116" s="847"/>
      <c r="AY116" s="847"/>
      <c r="AZ116" s="847"/>
      <c r="BA116" s="847"/>
    </row>
    <row r="117" ht="15.75" customHeight="1">
      <c r="A117" s="847"/>
      <c r="B117" s="847"/>
      <c r="C117" s="847"/>
      <c r="D117" s="847"/>
      <c r="E117" s="847"/>
      <c r="F117" s="847"/>
      <c r="G117" s="847"/>
      <c r="H117" s="847"/>
      <c r="I117" s="847"/>
      <c r="J117" s="847"/>
      <c r="K117" s="847"/>
      <c r="L117" s="847"/>
      <c r="M117" s="847"/>
      <c r="N117" s="847"/>
      <c r="O117" s="847"/>
      <c r="P117" s="847"/>
      <c r="Q117" s="847"/>
      <c r="R117" s="847"/>
      <c r="S117" s="847"/>
      <c r="T117" s="847"/>
      <c r="U117" s="847"/>
      <c r="V117" s="847"/>
      <c r="W117" s="847"/>
      <c r="X117" s="847"/>
      <c r="Y117" s="847"/>
      <c r="Z117" s="847"/>
      <c r="AA117" s="847"/>
      <c r="AB117" s="847"/>
      <c r="AC117" s="847"/>
      <c r="AD117" s="847"/>
      <c r="AE117" s="847"/>
      <c r="AF117" s="847"/>
      <c r="AG117" s="847"/>
      <c r="AH117" s="847"/>
      <c r="AI117" s="847"/>
      <c r="AJ117" s="847"/>
      <c r="AK117" s="847"/>
      <c r="AL117" s="847"/>
      <c r="AM117" s="847"/>
      <c r="AN117" s="847"/>
      <c r="AO117" s="847"/>
      <c r="AP117" s="847"/>
      <c r="AQ117" s="847"/>
      <c r="AR117" s="847"/>
      <c r="AS117" s="847"/>
      <c r="AT117" s="847"/>
      <c r="AU117" s="847"/>
      <c r="AV117" s="847"/>
      <c r="AW117" s="847"/>
      <c r="AX117" s="847"/>
      <c r="AY117" s="847"/>
      <c r="AZ117" s="847"/>
      <c r="BA117" s="847"/>
    </row>
    <row r="118" ht="15.75" customHeight="1">
      <c r="A118" s="847"/>
      <c r="B118" s="847"/>
      <c r="C118" s="847"/>
      <c r="D118" s="847"/>
      <c r="E118" s="847"/>
      <c r="F118" s="847"/>
      <c r="G118" s="847"/>
      <c r="H118" s="847"/>
      <c r="I118" s="847"/>
      <c r="J118" s="847"/>
      <c r="K118" s="847"/>
      <c r="L118" s="847"/>
      <c r="M118" s="847"/>
      <c r="N118" s="847"/>
      <c r="O118" s="847"/>
      <c r="P118" s="847"/>
      <c r="Q118" s="847"/>
      <c r="R118" s="847"/>
      <c r="S118" s="847"/>
      <c r="T118" s="847"/>
      <c r="U118" s="847"/>
      <c r="V118" s="847"/>
      <c r="W118" s="847"/>
      <c r="X118" s="847"/>
      <c r="Y118" s="847"/>
      <c r="Z118" s="847"/>
      <c r="AA118" s="847"/>
      <c r="AB118" s="847"/>
      <c r="AC118" s="847"/>
      <c r="AD118" s="847"/>
      <c r="AE118" s="847"/>
      <c r="AF118" s="847"/>
      <c r="AG118" s="847"/>
      <c r="AH118" s="847"/>
      <c r="AI118" s="847"/>
      <c r="AJ118" s="847"/>
      <c r="AK118" s="847"/>
      <c r="AL118" s="847"/>
      <c r="AM118" s="847"/>
      <c r="AN118" s="847"/>
      <c r="AO118" s="847"/>
      <c r="AP118" s="847"/>
      <c r="AQ118" s="847"/>
      <c r="AR118" s="847"/>
      <c r="AS118" s="847"/>
      <c r="AT118" s="847"/>
      <c r="AU118" s="847"/>
      <c r="AV118" s="847"/>
      <c r="AW118" s="847"/>
      <c r="AX118" s="847"/>
      <c r="AY118" s="847"/>
      <c r="AZ118" s="847"/>
      <c r="BA118" s="847"/>
    </row>
    <row r="119" ht="15.75" customHeight="1">
      <c r="A119" s="847"/>
      <c r="B119" s="847"/>
      <c r="C119" s="847"/>
      <c r="D119" s="847"/>
      <c r="E119" s="847"/>
      <c r="F119" s="847"/>
      <c r="G119" s="847"/>
      <c r="H119" s="847"/>
      <c r="I119" s="847"/>
      <c r="J119" s="847"/>
      <c r="K119" s="847"/>
      <c r="L119" s="847"/>
      <c r="M119" s="847"/>
      <c r="N119" s="847"/>
      <c r="O119" s="847"/>
      <c r="P119" s="847"/>
      <c r="Q119" s="847"/>
      <c r="R119" s="847"/>
      <c r="S119" s="847"/>
      <c r="T119" s="847"/>
      <c r="U119" s="847"/>
      <c r="V119" s="847"/>
      <c r="W119" s="847"/>
      <c r="X119" s="847"/>
      <c r="Y119" s="847"/>
      <c r="Z119" s="847"/>
      <c r="AA119" s="847"/>
      <c r="AB119" s="847"/>
      <c r="AC119" s="847"/>
      <c r="AD119" s="847"/>
      <c r="AE119" s="847"/>
      <c r="AF119" s="847"/>
      <c r="AG119" s="847"/>
      <c r="AH119" s="847"/>
      <c r="AI119" s="847"/>
      <c r="AJ119" s="847"/>
      <c r="AK119" s="847"/>
      <c r="AL119" s="847"/>
      <c r="AM119" s="847"/>
      <c r="AN119" s="847"/>
      <c r="AO119" s="847"/>
      <c r="AP119" s="847"/>
      <c r="AQ119" s="847"/>
      <c r="AR119" s="847"/>
      <c r="AS119" s="847"/>
      <c r="AT119" s="847"/>
      <c r="AU119" s="847"/>
      <c r="AV119" s="847"/>
      <c r="AW119" s="847"/>
      <c r="AX119" s="847"/>
      <c r="AY119" s="847"/>
      <c r="AZ119" s="847"/>
      <c r="BA119" s="847"/>
    </row>
    <row r="120" ht="15.75" customHeight="1">
      <c r="A120" s="847"/>
      <c r="B120" s="847"/>
      <c r="C120" s="847"/>
      <c r="D120" s="847"/>
      <c r="E120" s="847"/>
      <c r="F120" s="847"/>
      <c r="G120" s="847"/>
      <c r="H120" s="847"/>
      <c r="I120" s="847"/>
      <c r="J120" s="847"/>
      <c r="K120" s="847"/>
      <c r="L120" s="847"/>
      <c r="M120" s="847"/>
      <c r="N120" s="847"/>
      <c r="O120" s="847"/>
      <c r="P120" s="847"/>
      <c r="Q120" s="847"/>
      <c r="R120" s="847"/>
      <c r="S120" s="847"/>
      <c r="T120" s="847"/>
      <c r="U120" s="847"/>
      <c r="V120" s="847"/>
      <c r="W120" s="847"/>
      <c r="X120" s="847"/>
      <c r="Y120" s="847"/>
      <c r="Z120" s="847"/>
      <c r="AA120" s="847"/>
      <c r="AB120" s="847"/>
      <c r="AC120" s="847"/>
      <c r="AD120" s="847"/>
      <c r="AE120" s="847"/>
      <c r="AF120" s="847"/>
      <c r="AG120" s="847"/>
      <c r="AH120" s="847"/>
      <c r="AI120" s="847"/>
      <c r="AJ120" s="847"/>
      <c r="AK120" s="847"/>
      <c r="AL120" s="847"/>
      <c r="AM120" s="847"/>
      <c r="AN120" s="847"/>
      <c r="AO120" s="847"/>
      <c r="AP120" s="847"/>
      <c r="AQ120" s="847"/>
      <c r="AR120" s="847"/>
      <c r="AS120" s="847"/>
      <c r="AT120" s="847"/>
      <c r="AU120" s="847"/>
      <c r="AV120" s="847"/>
      <c r="AW120" s="847"/>
      <c r="AX120" s="847"/>
      <c r="AY120" s="847"/>
      <c r="AZ120" s="847"/>
      <c r="BA120" s="847"/>
    </row>
    <row r="121" ht="15.75" customHeight="1">
      <c r="A121" s="847"/>
      <c r="B121" s="847"/>
      <c r="C121" s="847"/>
      <c r="D121" s="847"/>
      <c r="E121" s="847"/>
      <c r="F121" s="847"/>
      <c r="G121" s="847"/>
      <c r="H121" s="847"/>
      <c r="I121" s="847"/>
      <c r="J121" s="847"/>
      <c r="K121" s="847"/>
      <c r="L121" s="847"/>
      <c r="M121" s="847"/>
      <c r="N121" s="847"/>
      <c r="O121" s="847"/>
      <c r="P121" s="847"/>
      <c r="Q121" s="847"/>
      <c r="R121" s="847"/>
      <c r="S121" s="847"/>
      <c r="T121" s="847"/>
      <c r="U121" s="847"/>
      <c r="V121" s="847"/>
      <c r="W121" s="847"/>
      <c r="X121" s="847"/>
      <c r="Y121" s="847"/>
      <c r="Z121" s="847"/>
      <c r="AA121" s="847"/>
      <c r="AB121" s="847"/>
      <c r="AC121" s="847"/>
      <c r="AD121" s="847"/>
      <c r="AE121" s="847"/>
      <c r="AF121" s="847"/>
      <c r="AG121" s="847"/>
      <c r="AH121" s="847"/>
      <c r="AI121" s="847"/>
      <c r="AJ121" s="847"/>
      <c r="AK121" s="847"/>
      <c r="AL121" s="847"/>
      <c r="AM121" s="847"/>
      <c r="AN121" s="847"/>
      <c r="AO121" s="847"/>
      <c r="AP121" s="847"/>
      <c r="AQ121" s="847"/>
      <c r="AR121" s="847"/>
      <c r="AS121" s="847"/>
      <c r="AT121" s="847"/>
      <c r="AU121" s="847"/>
      <c r="AV121" s="847"/>
      <c r="AW121" s="847"/>
      <c r="AX121" s="847"/>
      <c r="AY121" s="847"/>
      <c r="AZ121" s="847"/>
      <c r="BA121" s="847"/>
    </row>
    <row r="122" ht="15.75" customHeight="1">
      <c r="A122" s="847"/>
      <c r="B122" s="847"/>
      <c r="C122" s="847"/>
      <c r="D122" s="847"/>
      <c r="E122" s="847"/>
      <c r="F122" s="847"/>
      <c r="G122" s="847"/>
      <c r="H122" s="847"/>
      <c r="I122" s="847"/>
      <c r="J122" s="847"/>
      <c r="K122" s="847"/>
      <c r="L122" s="847"/>
      <c r="M122" s="847"/>
      <c r="N122" s="847"/>
      <c r="O122" s="847"/>
      <c r="P122" s="847"/>
      <c r="Q122" s="847"/>
      <c r="R122" s="847"/>
      <c r="S122" s="847"/>
      <c r="T122" s="847"/>
      <c r="U122" s="847"/>
      <c r="V122" s="847"/>
      <c r="W122" s="847"/>
      <c r="X122" s="847"/>
      <c r="Y122" s="847"/>
      <c r="Z122" s="847"/>
      <c r="AA122" s="847"/>
      <c r="AB122" s="847"/>
      <c r="AC122" s="847"/>
      <c r="AD122" s="847"/>
      <c r="AE122" s="847"/>
      <c r="AF122" s="847"/>
      <c r="AG122" s="847"/>
      <c r="AH122" s="847"/>
      <c r="AI122" s="847"/>
      <c r="AJ122" s="847"/>
      <c r="AK122" s="847"/>
      <c r="AL122" s="847"/>
      <c r="AM122" s="847"/>
      <c r="AN122" s="847"/>
      <c r="AO122" s="847"/>
      <c r="AP122" s="847"/>
      <c r="AQ122" s="847"/>
      <c r="AR122" s="847"/>
      <c r="AS122" s="847"/>
      <c r="AT122" s="847"/>
      <c r="AU122" s="847"/>
      <c r="AV122" s="847"/>
      <c r="AW122" s="847"/>
      <c r="AX122" s="847"/>
      <c r="AY122" s="847"/>
      <c r="AZ122" s="847"/>
      <c r="BA122" s="847"/>
    </row>
    <row r="123" ht="15.75" customHeight="1">
      <c r="A123" s="847"/>
      <c r="B123" s="847"/>
      <c r="C123" s="847"/>
      <c r="D123" s="847"/>
      <c r="E123" s="847"/>
      <c r="F123" s="847"/>
      <c r="G123" s="847"/>
      <c r="H123" s="847"/>
      <c r="I123" s="847"/>
      <c r="J123" s="847"/>
      <c r="K123" s="847"/>
      <c r="L123" s="847"/>
      <c r="M123" s="847"/>
      <c r="N123" s="847"/>
      <c r="O123" s="847"/>
      <c r="P123" s="847"/>
      <c r="Q123" s="847"/>
      <c r="R123" s="847"/>
      <c r="S123" s="847"/>
      <c r="T123" s="847"/>
      <c r="U123" s="847"/>
      <c r="V123" s="847"/>
      <c r="W123" s="847"/>
      <c r="X123" s="847"/>
      <c r="Y123" s="847"/>
      <c r="Z123" s="847"/>
      <c r="AA123" s="847"/>
      <c r="AB123" s="847"/>
      <c r="AC123" s="847"/>
      <c r="AD123" s="847"/>
      <c r="AE123" s="847"/>
      <c r="AF123" s="847"/>
      <c r="AG123" s="847"/>
      <c r="AH123" s="847"/>
      <c r="AI123" s="847"/>
      <c r="AJ123" s="847"/>
      <c r="AK123" s="847"/>
      <c r="AL123" s="847"/>
      <c r="AM123" s="847"/>
      <c r="AN123" s="847"/>
      <c r="AO123" s="847"/>
      <c r="AP123" s="847"/>
      <c r="AQ123" s="847"/>
      <c r="AR123" s="847"/>
      <c r="AS123" s="847"/>
      <c r="AT123" s="847"/>
      <c r="AU123" s="847"/>
      <c r="AV123" s="847"/>
      <c r="AW123" s="847"/>
      <c r="AX123" s="847"/>
      <c r="AY123" s="847"/>
      <c r="AZ123" s="847"/>
      <c r="BA123" s="847"/>
    </row>
    <row r="124" ht="15.75" customHeight="1">
      <c r="A124" s="847"/>
      <c r="B124" s="847"/>
      <c r="C124" s="847"/>
      <c r="D124" s="847"/>
      <c r="E124" s="847"/>
      <c r="F124" s="847"/>
      <c r="G124" s="847"/>
      <c r="H124" s="847"/>
      <c r="I124" s="847"/>
      <c r="J124" s="847"/>
      <c r="K124" s="847"/>
      <c r="L124" s="847"/>
      <c r="M124" s="847"/>
      <c r="N124" s="847"/>
      <c r="O124" s="847"/>
      <c r="P124" s="847"/>
      <c r="Q124" s="847"/>
      <c r="R124" s="847"/>
      <c r="S124" s="847"/>
      <c r="T124" s="847"/>
      <c r="U124" s="847"/>
      <c r="V124" s="847"/>
      <c r="W124" s="847"/>
      <c r="X124" s="847"/>
      <c r="Y124" s="847"/>
      <c r="Z124" s="847"/>
      <c r="AA124" s="847"/>
      <c r="AB124" s="847"/>
      <c r="AC124" s="847"/>
      <c r="AD124" s="847"/>
      <c r="AE124" s="847"/>
      <c r="AF124" s="847"/>
      <c r="AG124" s="847"/>
      <c r="AH124" s="847"/>
      <c r="AI124" s="847"/>
      <c r="AJ124" s="847"/>
      <c r="AK124" s="847"/>
      <c r="AL124" s="847"/>
      <c r="AM124" s="847"/>
      <c r="AN124" s="847"/>
      <c r="AO124" s="847"/>
      <c r="AP124" s="847"/>
      <c r="AQ124" s="847"/>
      <c r="AR124" s="847"/>
      <c r="AS124" s="847"/>
      <c r="AT124" s="847"/>
      <c r="AU124" s="847"/>
      <c r="AV124" s="847"/>
      <c r="AW124" s="847"/>
      <c r="AX124" s="847"/>
      <c r="AY124" s="847"/>
      <c r="AZ124" s="847"/>
      <c r="BA124" s="847"/>
    </row>
    <row r="125" ht="15.75" customHeight="1">
      <c r="A125" s="847"/>
      <c r="B125" s="847"/>
      <c r="C125" s="847"/>
      <c r="D125" s="847"/>
      <c r="E125" s="847"/>
      <c r="F125" s="847"/>
      <c r="G125" s="847"/>
      <c r="H125" s="847"/>
      <c r="I125" s="847"/>
      <c r="J125" s="847"/>
      <c r="K125" s="847"/>
      <c r="L125" s="847"/>
      <c r="M125" s="847"/>
      <c r="N125" s="847"/>
      <c r="O125" s="847"/>
      <c r="P125" s="847"/>
      <c r="Q125" s="847"/>
      <c r="R125" s="847"/>
      <c r="S125" s="847"/>
      <c r="T125" s="847"/>
      <c r="U125" s="847"/>
      <c r="V125" s="847"/>
      <c r="W125" s="847"/>
      <c r="X125" s="847"/>
      <c r="Y125" s="847"/>
      <c r="Z125" s="847"/>
      <c r="AA125" s="847"/>
      <c r="AB125" s="847"/>
      <c r="AC125" s="847"/>
      <c r="AD125" s="847"/>
      <c r="AE125" s="847"/>
      <c r="AF125" s="847"/>
      <c r="AG125" s="847"/>
      <c r="AH125" s="847"/>
      <c r="AI125" s="847"/>
      <c r="AJ125" s="847"/>
      <c r="AK125" s="847"/>
      <c r="AL125" s="847"/>
      <c r="AM125" s="847"/>
      <c r="AN125" s="847"/>
      <c r="AO125" s="847"/>
      <c r="AP125" s="847"/>
      <c r="AQ125" s="847"/>
      <c r="AR125" s="847"/>
      <c r="AS125" s="847"/>
      <c r="AT125" s="847"/>
      <c r="AU125" s="847"/>
      <c r="AV125" s="847"/>
      <c r="AW125" s="847"/>
      <c r="AX125" s="847"/>
      <c r="AY125" s="847"/>
      <c r="AZ125" s="847"/>
      <c r="BA125" s="847"/>
    </row>
    <row r="126" ht="15.75" customHeight="1">
      <c r="A126" s="847"/>
      <c r="B126" s="847"/>
      <c r="C126" s="847"/>
      <c r="D126" s="847"/>
      <c r="E126" s="847"/>
      <c r="F126" s="847"/>
      <c r="G126" s="847"/>
      <c r="H126" s="847"/>
      <c r="I126" s="847"/>
      <c r="J126" s="847"/>
      <c r="K126" s="847"/>
      <c r="L126" s="847"/>
      <c r="M126" s="847"/>
      <c r="N126" s="847"/>
      <c r="O126" s="847"/>
      <c r="P126" s="847"/>
      <c r="Q126" s="847"/>
      <c r="R126" s="847"/>
      <c r="S126" s="847"/>
      <c r="T126" s="847"/>
      <c r="U126" s="847"/>
      <c r="V126" s="847"/>
      <c r="W126" s="847"/>
      <c r="X126" s="847"/>
      <c r="Y126" s="847"/>
      <c r="Z126" s="847"/>
      <c r="AA126" s="847"/>
      <c r="AB126" s="847"/>
      <c r="AC126" s="847"/>
      <c r="AD126" s="847"/>
      <c r="AE126" s="847"/>
      <c r="AF126" s="847"/>
      <c r="AG126" s="847"/>
      <c r="AH126" s="847"/>
      <c r="AI126" s="847"/>
      <c r="AJ126" s="847"/>
      <c r="AK126" s="847"/>
      <c r="AL126" s="847"/>
      <c r="AM126" s="847"/>
      <c r="AN126" s="847"/>
      <c r="AO126" s="847"/>
      <c r="AP126" s="847"/>
      <c r="AQ126" s="847"/>
      <c r="AR126" s="847"/>
      <c r="AS126" s="847"/>
      <c r="AT126" s="847"/>
      <c r="AU126" s="847"/>
      <c r="AV126" s="847"/>
      <c r="AW126" s="847"/>
      <c r="AX126" s="847"/>
      <c r="AY126" s="847"/>
      <c r="AZ126" s="847"/>
      <c r="BA126" s="847"/>
    </row>
    <row r="127" ht="15.75" customHeight="1">
      <c r="A127" s="847"/>
      <c r="B127" s="847"/>
      <c r="C127" s="847"/>
      <c r="D127" s="847"/>
      <c r="E127" s="847"/>
      <c r="F127" s="847"/>
      <c r="G127" s="847"/>
      <c r="H127" s="847"/>
      <c r="I127" s="847"/>
      <c r="J127" s="847"/>
      <c r="K127" s="847"/>
      <c r="L127" s="847"/>
      <c r="M127" s="847"/>
      <c r="N127" s="847"/>
      <c r="O127" s="847"/>
      <c r="P127" s="847"/>
      <c r="Q127" s="847"/>
      <c r="R127" s="847"/>
      <c r="S127" s="847"/>
      <c r="T127" s="847"/>
      <c r="U127" s="847"/>
      <c r="V127" s="847"/>
      <c r="W127" s="847"/>
      <c r="X127" s="847"/>
      <c r="Y127" s="847"/>
      <c r="Z127" s="847"/>
      <c r="AA127" s="847"/>
      <c r="AB127" s="847"/>
      <c r="AC127" s="847"/>
      <c r="AD127" s="847"/>
      <c r="AE127" s="847"/>
      <c r="AF127" s="847"/>
      <c r="AG127" s="847"/>
      <c r="AH127" s="847"/>
      <c r="AI127" s="847"/>
      <c r="AJ127" s="847"/>
      <c r="AK127" s="847"/>
      <c r="AL127" s="847"/>
      <c r="AM127" s="847"/>
      <c r="AN127" s="847"/>
      <c r="AO127" s="847"/>
      <c r="AP127" s="847"/>
      <c r="AQ127" s="847"/>
      <c r="AR127" s="847"/>
      <c r="AS127" s="847"/>
      <c r="AT127" s="847"/>
      <c r="AU127" s="847"/>
      <c r="AV127" s="847"/>
      <c r="AW127" s="847"/>
      <c r="AX127" s="847"/>
      <c r="AY127" s="847"/>
      <c r="AZ127" s="847"/>
      <c r="BA127" s="847"/>
    </row>
    <row r="128" ht="15.75" customHeight="1">
      <c r="A128" s="847"/>
      <c r="B128" s="847"/>
      <c r="C128" s="847"/>
      <c r="D128" s="847"/>
      <c r="E128" s="847"/>
      <c r="F128" s="847"/>
      <c r="G128" s="847"/>
      <c r="H128" s="847"/>
      <c r="I128" s="847"/>
      <c r="J128" s="847"/>
      <c r="K128" s="847"/>
      <c r="L128" s="847"/>
      <c r="M128" s="847"/>
      <c r="N128" s="847"/>
      <c r="O128" s="847"/>
      <c r="P128" s="847"/>
      <c r="Q128" s="847"/>
      <c r="R128" s="847"/>
      <c r="S128" s="847"/>
      <c r="T128" s="847"/>
      <c r="U128" s="847"/>
      <c r="V128" s="847"/>
      <c r="W128" s="847"/>
      <c r="X128" s="847"/>
      <c r="Y128" s="847"/>
      <c r="Z128" s="847"/>
      <c r="AA128" s="847"/>
      <c r="AB128" s="847"/>
      <c r="AC128" s="847"/>
      <c r="AD128" s="847"/>
      <c r="AE128" s="847"/>
      <c r="AF128" s="847"/>
      <c r="AG128" s="847"/>
      <c r="AH128" s="847"/>
      <c r="AI128" s="847"/>
      <c r="AJ128" s="847"/>
      <c r="AK128" s="847"/>
      <c r="AL128" s="847"/>
      <c r="AM128" s="847"/>
      <c r="AN128" s="847"/>
      <c r="AO128" s="847"/>
      <c r="AP128" s="847"/>
      <c r="AQ128" s="847"/>
      <c r="AR128" s="847"/>
      <c r="AS128" s="847"/>
      <c r="AT128" s="847"/>
      <c r="AU128" s="847"/>
      <c r="AV128" s="847"/>
      <c r="AW128" s="847"/>
      <c r="AX128" s="847"/>
      <c r="AY128" s="847"/>
      <c r="AZ128" s="847"/>
      <c r="BA128" s="847"/>
    </row>
    <row r="129" ht="15.75" customHeight="1">
      <c r="A129" s="847"/>
      <c r="B129" s="847"/>
      <c r="C129" s="847"/>
      <c r="D129" s="847"/>
      <c r="E129" s="847"/>
      <c r="F129" s="847"/>
      <c r="G129" s="847"/>
      <c r="H129" s="847"/>
      <c r="I129" s="847"/>
      <c r="J129" s="847"/>
      <c r="K129" s="847"/>
      <c r="L129" s="847"/>
      <c r="M129" s="847"/>
      <c r="N129" s="847"/>
      <c r="O129" s="847"/>
      <c r="P129" s="847"/>
      <c r="Q129" s="847"/>
      <c r="R129" s="847"/>
      <c r="S129" s="847"/>
      <c r="T129" s="847"/>
      <c r="U129" s="847"/>
      <c r="V129" s="847"/>
      <c r="W129" s="847"/>
      <c r="X129" s="847"/>
      <c r="Y129" s="847"/>
      <c r="Z129" s="847"/>
      <c r="AA129" s="847"/>
      <c r="AB129" s="847"/>
      <c r="AC129" s="847"/>
      <c r="AD129" s="847"/>
      <c r="AE129" s="847"/>
      <c r="AF129" s="847"/>
      <c r="AG129" s="847"/>
      <c r="AH129" s="847"/>
      <c r="AI129" s="847"/>
      <c r="AJ129" s="847"/>
      <c r="AK129" s="847"/>
      <c r="AL129" s="847"/>
      <c r="AM129" s="847"/>
      <c r="AN129" s="847"/>
      <c r="AO129" s="847"/>
      <c r="AP129" s="847"/>
      <c r="AQ129" s="847"/>
      <c r="AR129" s="847"/>
      <c r="AS129" s="847"/>
      <c r="AT129" s="847"/>
      <c r="AU129" s="847"/>
      <c r="AV129" s="847"/>
      <c r="AW129" s="847"/>
      <c r="AX129" s="847"/>
      <c r="AY129" s="847"/>
      <c r="AZ129" s="847"/>
      <c r="BA129" s="847"/>
    </row>
    <row r="130" ht="15.75" customHeight="1">
      <c r="A130" s="847"/>
      <c r="B130" s="847"/>
      <c r="C130" s="847"/>
      <c r="D130" s="847"/>
      <c r="E130" s="847"/>
      <c r="F130" s="847"/>
      <c r="G130" s="847"/>
      <c r="H130" s="847"/>
      <c r="I130" s="847"/>
      <c r="J130" s="847"/>
      <c r="K130" s="847"/>
      <c r="L130" s="847"/>
      <c r="M130" s="847"/>
      <c r="N130" s="847"/>
      <c r="O130" s="847"/>
      <c r="P130" s="847"/>
      <c r="Q130" s="847"/>
      <c r="R130" s="847"/>
      <c r="S130" s="847"/>
      <c r="T130" s="847"/>
      <c r="U130" s="847"/>
      <c r="V130" s="847"/>
      <c r="W130" s="847"/>
      <c r="X130" s="847"/>
      <c r="Y130" s="847"/>
      <c r="Z130" s="847"/>
      <c r="AA130" s="847"/>
      <c r="AB130" s="847"/>
      <c r="AC130" s="847"/>
      <c r="AD130" s="847"/>
      <c r="AE130" s="847"/>
      <c r="AF130" s="847"/>
      <c r="AG130" s="847"/>
      <c r="AH130" s="847"/>
      <c r="AI130" s="847"/>
      <c r="AJ130" s="847"/>
      <c r="AK130" s="847"/>
      <c r="AL130" s="847"/>
      <c r="AM130" s="847"/>
      <c r="AN130" s="847"/>
      <c r="AO130" s="847"/>
      <c r="AP130" s="847"/>
      <c r="AQ130" s="847"/>
      <c r="AR130" s="847"/>
      <c r="AS130" s="847"/>
      <c r="AT130" s="847"/>
      <c r="AU130" s="847"/>
      <c r="AV130" s="847"/>
      <c r="AW130" s="847"/>
      <c r="AX130" s="847"/>
      <c r="AY130" s="847"/>
      <c r="AZ130" s="847"/>
      <c r="BA130" s="847"/>
    </row>
    <row r="131" ht="15.75" customHeight="1">
      <c r="A131" s="847"/>
      <c r="B131" s="847"/>
      <c r="C131" s="847"/>
      <c r="D131" s="847"/>
      <c r="E131" s="847"/>
      <c r="F131" s="847"/>
      <c r="G131" s="847"/>
      <c r="H131" s="847"/>
      <c r="I131" s="847"/>
      <c r="J131" s="847"/>
      <c r="K131" s="847"/>
      <c r="L131" s="847"/>
      <c r="M131" s="847"/>
      <c r="N131" s="847"/>
      <c r="O131" s="847"/>
      <c r="P131" s="847"/>
      <c r="Q131" s="847"/>
      <c r="R131" s="847"/>
      <c r="S131" s="847"/>
      <c r="T131" s="847"/>
      <c r="U131" s="847"/>
      <c r="V131" s="847"/>
      <c r="W131" s="847"/>
      <c r="X131" s="847"/>
      <c r="Y131" s="847"/>
      <c r="Z131" s="847"/>
      <c r="AA131" s="847"/>
      <c r="AB131" s="847"/>
      <c r="AC131" s="847"/>
      <c r="AD131" s="847"/>
      <c r="AE131" s="847"/>
      <c r="AF131" s="847"/>
      <c r="AG131" s="847"/>
      <c r="AH131" s="847"/>
      <c r="AI131" s="847"/>
      <c r="AJ131" s="847"/>
      <c r="AK131" s="847"/>
      <c r="AL131" s="847"/>
      <c r="AM131" s="847"/>
      <c r="AN131" s="847"/>
      <c r="AO131" s="847"/>
      <c r="AP131" s="847"/>
      <c r="AQ131" s="847"/>
      <c r="AR131" s="847"/>
      <c r="AS131" s="847"/>
      <c r="AT131" s="847"/>
      <c r="AU131" s="847"/>
      <c r="AV131" s="847"/>
      <c r="AW131" s="847"/>
      <c r="AX131" s="847"/>
      <c r="AY131" s="847"/>
      <c r="AZ131" s="847"/>
      <c r="BA131" s="847"/>
    </row>
    <row r="132" ht="15.75" customHeight="1">
      <c r="A132" s="847"/>
      <c r="B132" s="847"/>
      <c r="C132" s="847"/>
      <c r="D132" s="847"/>
      <c r="E132" s="847"/>
      <c r="F132" s="847"/>
      <c r="G132" s="847"/>
      <c r="H132" s="847"/>
      <c r="I132" s="847"/>
      <c r="J132" s="847"/>
      <c r="K132" s="847"/>
      <c r="L132" s="847"/>
      <c r="M132" s="847"/>
      <c r="N132" s="847"/>
      <c r="O132" s="847"/>
      <c r="P132" s="847"/>
      <c r="Q132" s="847"/>
      <c r="R132" s="847"/>
      <c r="S132" s="847"/>
      <c r="T132" s="847"/>
      <c r="U132" s="847"/>
      <c r="V132" s="847"/>
      <c r="W132" s="847"/>
      <c r="X132" s="847"/>
      <c r="Y132" s="847"/>
      <c r="Z132" s="847"/>
      <c r="AA132" s="847"/>
      <c r="AB132" s="847"/>
      <c r="AC132" s="847"/>
      <c r="AD132" s="847"/>
      <c r="AE132" s="847"/>
      <c r="AF132" s="847"/>
      <c r="AG132" s="847"/>
      <c r="AH132" s="847"/>
      <c r="AI132" s="847"/>
      <c r="AJ132" s="847"/>
      <c r="AK132" s="847"/>
      <c r="AL132" s="847"/>
      <c r="AM132" s="847"/>
      <c r="AN132" s="847"/>
      <c r="AO132" s="847"/>
      <c r="AP132" s="847"/>
      <c r="AQ132" s="847"/>
      <c r="AR132" s="847"/>
      <c r="AS132" s="847"/>
      <c r="AT132" s="847"/>
      <c r="AU132" s="847"/>
      <c r="AV132" s="847"/>
      <c r="AW132" s="847"/>
      <c r="AX132" s="847"/>
      <c r="AY132" s="847"/>
      <c r="AZ132" s="847"/>
      <c r="BA132" s="847"/>
    </row>
    <row r="133" ht="15.75" customHeight="1">
      <c r="A133" s="847"/>
      <c r="B133" s="847"/>
      <c r="C133" s="847"/>
      <c r="D133" s="847"/>
      <c r="E133" s="847"/>
      <c r="F133" s="847"/>
      <c r="G133" s="847"/>
      <c r="H133" s="847"/>
      <c r="I133" s="847"/>
      <c r="J133" s="847"/>
      <c r="K133" s="847"/>
      <c r="L133" s="847"/>
      <c r="M133" s="847"/>
      <c r="N133" s="847"/>
      <c r="O133" s="847"/>
      <c r="P133" s="847"/>
      <c r="Q133" s="847"/>
      <c r="R133" s="847"/>
      <c r="S133" s="847"/>
      <c r="T133" s="847"/>
      <c r="U133" s="847"/>
      <c r="V133" s="847"/>
      <c r="W133" s="847"/>
      <c r="X133" s="847"/>
      <c r="Y133" s="847"/>
      <c r="Z133" s="847"/>
      <c r="AA133" s="847"/>
      <c r="AB133" s="847"/>
      <c r="AC133" s="847"/>
      <c r="AD133" s="847"/>
      <c r="AE133" s="847"/>
      <c r="AF133" s="847"/>
      <c r="AG133" s="847"/>
      <c r="AH133" s="847"/>
      <c r="AI133" s="847"/>
      <c r="AJ133" s="847"/>
      <c r="AK133" s="847"/>
      <c r="AL133" s="847"/>
      <c r="AM133" s="847"/>
      <c r="AN133" s="847"/>
      <c r="AO133" s="847"/>
      <c r="AP133" s="847"/>
      <c r="AQ133" s="847"/>
      <c r="AR133" s="847"/>
      <c r="AS133" s="847"/>
      <c r="AT133" s="847"/>
      <c r="AU133" s="847"/>
      <c r="AV133" s="847"/>
      <c r="AW133" s="847"/>
      <c r="AX133" s="847"/>
      <c r="AY133" s="847"/>
      <c r="AZ133" s="847"/>
      <c r="BA133" s="847"/>
    </row>
    <row r="134" ht="15.75" customHeight="1">
      <c r="A134" s="847"/>
      <c r="B134" s="847"/>
      <c r="C134" s="847"/>
      <c r="D134" s="847"/>
      <c r="E134" s="847"/>
      <c r="F134" s="847"/>
      <c r="G134" s="847"/>
      <c r="H134" s="847"/>
      <c r="I134" s="847"/>
      <c r="J134" s="847"/>
      <c r="K134" s="847"/>
      <c r="L134" s="847"/>
      <c r="M134" s="847"/>
      <c r="N134" s="847"/>
      <c r="O134" s="847"/>
      <c r="P134" s="847"/>
      <c r="Q134" s="847"/>
      <c r="R134" s="847"/>
      <c r="S134" s="847"/>
      <c r="T134" s="847"/>
      <c r="U134" s="847"/>
      <c r="V134" s="847"/>
      <c r="W134" s="847"/>
      <c r="X134" s="847"/>
      <c r="Y134" s="847"/>
      <c r="Z134" s="847"/>
      <c r="AA134" s="847"/>
      <c r="AB134" s="847"/>
      <c r="AC134" s="847"/>
      <c r="AD134" s="847"/>
      <c r="AE134" s="847"/>
      <c r="AF134" s="847"/>
      <c r="AG134" s="847"/>
      <c r="AH134" s="847"/>
      <c r="AI134" s="847"/>
      <c r="AJ134" s="847"/>
      <c r="AK134" s="847"/>
      <c r="AL134" s="847"/>
      <c r="AM134" s="847"/>
      <c r="AN134" s="847"/>
      <c r="AO134" s="847"/>
      <c r="AP134" s="847"/>
      <c r="AQ134" s="847"/>
      <c r="AR134" s="847"/>
      <c r="AS134" s="847"/>
      <c r="AT134" s="847"/>
      <c r="AU134" s="847"/>
      <c r="AV134" s="847"/>
      <c r="AW134" s="847"/>
      <c r="AX134" s="847"/>
      <c r="AY134" s="847"/>
      <c r="AZ134" s="847"/>
      <c r="BA134" s="847"/>
    </row>
    <row r="135" ht="15.75" customHeight="1">
      <c r="A135" s="847"/>
      <c r="B135" s="847"/>
      <c r="C135" s="847"/>
      <c r="D135" s="847"/>
      <c r="E135" s="847"/>
      <c r="F135" s="847"/>
      <c r="G135" s="847"/>
      <c r="H135" s="847"/>
      <c r="I135" s="847"/>
      <c r="J135" s="847"/>
      <c r="K135" s="847"/>
      <c r="L135" s="847"/>
      <c r="M135" s="847"/>
      <c r="N135" s="847"/>
      <c r="O135" s="847"/>
      <c r="P135" s="847"/>
      <c r="Q135" s="847"/>
      <c r="R135" s="847"/>
      <c r="S135" s="847"/>
      <c r="T135" s="847"/>
      <c r="U135" s="847"/>
      <c r="V135" s="847"/>
      <c r="W135" s="847"/>
      <c r="X135" s="847"/>
      <c r="Y135" s="847"/>
      <c r="Z135" s="847"/>
      <c r="AA135" s="847"/>
      <c r="AB135" s="847"/>
      <c r="AC135" s="847"/>
      <c r="AD135" s="847"/>
      <c r="AE135" s="847"/>
      <c r="AF135" s="847"/>
      <c r="AG135" s="847"/>
      <c r="AH135" s="847"/>
      <c r="AI135" s="847"/>
      <c r="AJ135" s="847"/>
      <c r="AK135" s="847"/>
      <c r="AL135" s="847"/>
      <c r="AM135" s="847"/>
      <c r="AN135" s="847"/>
      <c r="AO135" s="847"/>
      <c r="AP135" s="847"/>
      <c r="AQ135" s="847"/>
      <c r="AR135" s="847"/>
      <c r="AS135" s="847"/>
      <c r="AT135" s="847"/>
      <c r="AU135" s="847"/>
      <c r="AV135" s="847"/>
      <c r="AW135" s="847"/>
      <c r="AX135" s="847"/>
      <c r="AY135" s="847"/>
      <c r="AZ135" s="847"/>
      <c r="BA135" s="847"/>
    </row>
    <row r="136" ht="15.75" customHeight="1">
      <c r="A136" s="847"/>
      <c r="B136" s="847"/>
      <c r="C136" s="847"/>
      <c r="D136" s="847"/>
      <c r="E136" s="847"/>
      <c r="F136" s="847"/>
      <c r="G136" s="847"/>
      <c r="H136" s="847"/>
      <c r="I136" s="847"/>
      <c r="J136" s="847"/>
      <c r="K136" s="847"/>
      <c r="L136" s="847"/>
      <c r="M136" s="847"/>
      <c r="N136" s="847"/>
      <c r="O136" s="847"/>
      <c r="P136" s="847"/>
      <c r="Q136" s="847"/>
      <c r="R136" s="847"/>
      <c r="S136" s="847"/>
      <c r="T136" s="847"/>
      <c r="U136" s="847"/>
      <c r="V136" s="847"/>
      <c r="W136" s="847"/>
      <c r="X136" s="847"/>
      <c r="Y136" s="847"/>
      <c r="Z136" s="847"/>
      <c r="AA136" s="847"/>
      <c r="AB136" s="847"/>
      <c r="AC136" s="847"/>
      <c r="AD136" s="847"/>
      <c r="AE136" s="847"/>
      <c r="AF136" s="847"/>
      <c r="AG136" s="847"/>
      <c r="AH136" s="847"/>
      <c r="AI136" s="847"/>
      <c r="AJ136" s="847"/>
      <c r="AK136" s="847"/>
      <c r="AL136" s="847"/>
      <c r="AM136" s="847"/>
      <c r="AN136" s="847"/>
      <c r="AO136" s="847"/>
      <c r="AP136" s="847"/>
      <c r="AQ136" s="847"/>
      <c r="AR136" s="847"/>
      <c r="AS136" s="847"/>
      <c r="AT136" s="847"/>
      <c r="AU136" s="847"/>
      <c r="AV136" s="847"/>
      <c r="AW136" s="847"/>
      <c r="AX136" s="847"/>
      <c r="AY136" s="847"/>
      <c r="AZ136" s="847"/>
      <c r="BA136" s="847"/>
    </row>
    <row r="137" ht="15.75" customHeight="1">
      <c r="A137" s="847"/>
      <c r="B137" s="847"/>
      <c r="C137" s="847"/>
      <c r="D137" s="847"/>
      <c r="E137" s="847"/>
      <c r="F137" s="847"/>
      <c r="G137" s="847"/>
      <c r="H137" s="847"/>
      <c r="I137" s="847"/>
      <c r="J137" s="847"/>
      <c r="K137" s="847"/>
      <c r="L137" s="847"/>
      <c r="M137" s="847"/>
      <c r="N137" s="847"/>
      <c r="O137" s="847"/>
      <c r="P137" s="847"/>
      <c r="Q137" s="847"/>
      <c r="R137" s="847"/>
      <c r="S137" s="847"/>
      <c r="T137" s="847"/>
      <c r="U137" s="847"/>
      <c r="V137" s="847"/>
      <c r="W137" s="847"/>
      <c r="X137" s="847"/>
      <c r="Y137" s="847"/>
      <c r="Z137" s="847"/>
      <c r="AA137" s="847"/>
      <c r="AB137" s="847"/>
      <c r="AC137" s="847"/>
      <c r="AD137" s="847"/>
      <c r="AE137" s="847"/>
      <c r="AF137" s="847"/>
      <c r="AG137" s="847"/>
      <c r="AH137" s="847"/>
      <c r="AI137" s="847"/>
      <c r="AJ137" s="847"/>
      <c r="AK137" s="847"/>
      <c r="AL137" s="847"/>
      <c r="AM137" s="847"/>
      <c r="AN137" s="847"/>
      <c r="AO137" s="847"/>
      <c r="AP137" s="847"/>
      <c r="AQ137" s="847"/>
      <c r="AR137" s="847"/>
      <c r="AS137" s="847"/>
      <c r="AT137" s="847"/>
      <c r="AU137" s="847"/>
      <c r="AV137" s="847"/>
      <c r="AW137" s="847"/>
      <c r="AX137" s="847"/>
      <c r="AY137" s="847"/>
      <c r="AZ137" s="847"/>
      <c r="BA137" s="847"/>
    </row>
    <row r="138" ht="15.75" customHeight="1">
      <c r="A138" s="847"/>
      <c r="B138" s="847"/>
      <c r="C138" s="847"/>
      <c r="D138" s="847"/>
      <c r="E138" s="847"/>
      <c r="F138" s="847"/>
      <c r="G138" s="847"/>
      <c r="H138" s="847"/>
      <c r="I138" s="847"/>
      <c r="J138" s="847"/>
      <c r="K138" s="847"/>
      <c r="L138" s="847"/>
      <c r="M138" s="847"/>
      <c r="N138" s="847"/>
      <c r="O138" s="847"/>
      <c r="P138" s="847"/>
      <c r="Q138" s="847"/>
      <c r="R138" s="847"/>
      <c r="S138" s="847"/>
      <c r="T138" s="847"/>
      <c r="U138" s="847"/>
      <c r="V138" s="847"/>
      <c r="W138" s="847"/>
      <c r="X138" s="847"/>
      <c r="Y138" s="847"/>
      <c r="Z138" s="847"/>
      <c r="AA138" s="847"/>
      <c r="AB138" s="847"/>
      <c r="AC138" s="847"/>
      <c r="AD138" s="847"/>
      <c r="AE138" s="847"/>
      <c r="AF138" s="847"/>
      <c r="AG138" s="847"/>
      <c r="AH138" s="847"/>
      <c r="AI138" s="847"/>
      <c r="AJ138" s="847"/>
      <c r="AK138" s="847"/>
      <c r="AL138" s="847"/>
      <c r="AM138" s="847"/>
      <c r="AN138" s="847"/>
      <c r="AO138" s="847"/>
      <c r="AP138" s="847"/>
      <c r="AQ138" s="847"/>
      <c r="AR138" s="847"/>
      <c r="AS138" s="847"/>
      <c r="AT138" s="847"/>
      <c r="AU138" s="847"/>
      <c r="AV138" s="847"/>
      <c r="AW138" s="847"/>
      <c r="AX138" s="847"/>
      <c r="AY138" s="847"/>
      <c r="AZ138" s="847"/>
      <c r="BA138" s="847"/>
    </row>
    <row r="139" ht="15.75" customHeight="1">
      <c r="A139" s="847"/>
      <c r="B139" s="847"/>
      <c r="C139" s="847"/>
      <c r="D139" s="847"/>
      <c r="E139" s="847"/>
      <c r="F139" s="847"/>
      <c r="G139" s="847"/>
      <c r="H139" s="847"/>
      <c r="I139" s="847"/>
      <c r="J139" s="847"/>
      <c r="K139" s="847"/>
      <c r="L139" s="847"/>
      <c r="M139" s="847"/>
      <c r="N139" s="847"/>
      <c r="O139" s="847"/>
      <c r="P139" s="847"/>
      <c r="Q139" s="847"/>
      <c r="R139" s="847"/>
      <c r="S139" s="847"/>
      <c r="T139" s="847"/>
      <c r="U139" s="847"/>
      <c r="V139" s="847"/>
      <c r="W139" s="847"/>
      <c r="X139" s="847"/>
      <c r="Y139" s="847"/>
      <c r="Z139" s="847"/>
      <c r="AA139" s="847"/>
      <c r="AB139" s="847"/>
      <c r="AC139" s="847"/>
      <c r="AD139" s="847"/>
      <c r="AE139" s="847"/>
      <c r="AF139" s="847"/>
      <c r="AG139" s="847"/>
      <c r="AH139" s="847"/>
      <c r="AI139" s="847"/>
      <c r="AJ139" s="847"/>
      <c r="AK139" s="847"/>
      <c r="AL139" s="847"/>
      <c r="AM139" s="847"/>
      <c r="AN139" s="847"/>
      <c r="AO139" s="847"/>
      <c r="AP139" s="847"/>
      <c r="AQ139" s="847"/>
      <c r="AR139" s="847"/>
      <c r="AS139" s="847"/>
      <c r="AT139" s="847"/>
      <c r="AU139" s="847"/>
      <c r="AV139" s="847"/>
      <c r="AW139" s="847"/>
      <c r="AX139" s="847"/>
      <c r="AY139" s="847"/>
      <c r="AZ139" s="847"/>
      <c r="BA139" s="847"/>
    </row>
    <row r="140" ht="15.75" customHeight="1">
      <c r="A140" s="847"/>
      <c r="B140" s="847"/>
      <c r="C140" s="847"/>
      <c r="D140" s="847"/>
      <c r="E140" s="847"/>
      <c r="F140" s="847"/>
      <c r="G140" s="847"/>
      <c r="H140" s="847"/>
      <c r="I140" s="847"/>
      <c r="J140" s="847"/>
      <c r="K140" s="847"/>
      <c r="L140" s="847"/>
      <c r="M140" s="847"/>
      <c r="N140" s="847"/>
      <c r="O140" s="847"/>
      <c r="P140" s="847"/>
      <c r="Q140" s="847"/>
      <c r="R140" s="847"/>
      <c r="S140" s="847"/>
      <c r="T140" s="847"/>
      <c r="U140" s="847"/>
      <c r="V140" s="847"/>
      <c r="W140" s="847"/>
      <c r="X140" s="847"/>
      <c r="Y140" s="847"/>
      <c r="Z140" s="847"/>
      <c r="AA140" s="847"/>
      <c r="AB140" s="847"/>
      <c r="AC140" s="847"/>
      <c r="AD140" s="847"/>
      <c r="AE140" s="847"/>
      <c r="AF140" s="847"/>
      <c r="AG140" s="847"/>
      <c r="AH140" s="847"/>
      <c r="AI140" s="847"/>
      <c r="AJ140" s="847"/>
      <c r="AK140" s="847"/>
      <c r="AL140" s="847"/>
      <c r="AM140" s="847"/>
      <c r="AN140" s="847"/>
      <c r="AO140" s="847"/>
      <c r="AP140" s="847"/>
      <c r="AQ140" s="847"/>
      <c r="AR140" s="847"/>
      <c r="AS140" s="847"/>
      <c r="AT140" s="847"/>
      <c r="AU140" s="847"/>
      <c r="AV140" s="847"/>
      <c r="AW140" s="847"/>
      <c r="AX140" s="847"/>
      <c r="AY140" s="847"/>
      <c r="AZ140" s="847"/>
      <c r="BA140" s="847"/>
    </row>
    <row r="141" ht="15.75" customHeight="1">
      <c r="A141" s="847"/>
      <c r="B141" s="847"/>
      <c r="C141" s="847"/>
      <c r="D141" s="847"/>
      <c r="E141" s="847"/>
      <c r="F141" s="847"/>
      <c r="G141" s="847"/>
      <c r="H141" s="847"/>
      <c r="I141" s="847"/>
      <c r="J141" s="847"/>
      <c r="K141" s="847"/>
      <c r="L141" s="847"/>
      <c r="M141" s="847"/>
      <c r="N141" s="847"/>
      <c r="O141" s="847"/>
      <c r="P141" s="847"/>
      <c r="Q141" s="847"/>
      <c r="R141" s="847"/>
      <c r="S141" s="847"/>
      <c r="T141" s="847"/>
      <c r="U141" s="847"/>
      <c r="V141" s="847"/>
      <c r="W141" s="847"/>
      <c r="X141" s="847"/>
      <c r="Y141" s="847"/>
      <c r="Z141" s="847"/>
      <c r="AA141" s="847"/>
      <c r="AB141" s="847"/>
      <c r="AC141" s="847"/>
      <c r="AD141" s="847"/>
      <c r="AE141" s="847"/>
      <c r="AF141" s="847"/>
      <c r="AG141" s="847"/>
      <c r="AH141" s="847"/>
      <c r="AI141" s="847"/>
      <c r="AJ141" s="847"/>
      <c r="AK141" s="847"/>
      <c r="AL141" s="847"/>
      <c r="AM141" s="847"/>
      <c r="AN141" s="847"/>
      <c r="AO141" s="847"/>
      <c r="AP141" s="847"/>
      <c r="AQ141" s="847"/>
      <c r="AR141" s="847"/>
      <c r="AS141" s="847"/>
      <c r="AT141" s="847"/>
      <c r="AU141" s="847"/>
      <c r="AV141" s="847"/>
      <c r="AW141" s="847"/>
      <c r="AX141" s="847"/>
      <c r="AY141" s="847"/>
      <c r="AZ141" s="847"/>
      <c r="BA141" s="847"/>
    </row>
    <row r="142" ht="15.75" customHeight="1">
      <c r="A142" s="847"/>
      <c r="B142" s="847"/>
      <c r="C142" s="847"/>
      <c r="D142" s="847"/>
      <c r="E142" s="847"/>
      <c r="F142" s="847"/>
      <c r="G142" s="847"/>
      <c r="H142" s="847"/>
      <c r="I142" s="847"/>
      <c r="J142" s="847"/>
      <c r="K142" s="847"/>
      <c r="L142" s="847"/>
      <c r="M142" s="847"/>
      <c r="N142" s="847"/>
      <c r="O142" s="847"/>
      <c r="P142" s="847"/>
      <c r="Q142" s="847"/>
      <c r="R142" s="847"/>
      <c r="S142" s="847"/>
      <c r="T142" s="847"/>
      <c r="U142" s="847"/>
      <c r="V142" s="847"/>
      <c r="W142" s="847"/>
      <c r="X142" s="847"/>
      <c r="Y142" s="847"/>
      <c r="Z142" s="847"/>
      <c r="AA142" s="847"/>
      <c r="AB142" s="847"/>
      <c r="AC142" s="847"/>
      <c r="AD142" s="847"/>
      <c r="AE142" s="847"/>
      <c r="AF142" s="847"/>
      <c r="AG142" s="847"/>
      <c r="AH142" s="847"/>
      <c r="AI142" s="847"/>
      <c r="AJ142" s="847"/>
      <c r="AK142" s="847"/>
      <c r="AL142" s="847"/>
      <c r="AM142" s="847"/>
      <c r="AN142" s="847"/>
      <c r="AO142" s="847"/>
      <c r="AP142" s="847"/>
      <c r="AQ142" s="847"/>
      <c r="AR142" s="847"/>
      <c r="AS142" s="847"/>
      <c r="AT142" s="847"/>
      <c r="AU142" s="847"/>
      <c r="AV142" s="847"/>
      <c r="AW142" s="847"/>
      <c r="AX142" s="847"/>
      <c r="AY142" s="847"/>
      <c r="AZ142" s="847"/>
      <c r="BA142" s="847"/>
    </row>
    <row r="143" ht="15.75" customHeight="1">
      <c r="A143" s="847"/>
      <c r="B143" s="847"/>
      <c r="C143" s="847"/>
      <c r="D143" s="847"/>
      <c r="E143" s="847"/>
      <c r="F143" s="847"/>
      <c r="G143" s="847"/>
      <c r="H143" s="847"/>
      <c r="I143" s="847"/>
      <c r="J143" s="847"/>
      <c r="K143" s="847"/>
      <c r="L143" s="847"/>
      <c r="M143" s="847"/>
      <c r="N143" s="847"/>
      <c r="O143" s="847"/>
      <c r="P143" s="847"/>
      <c r="Q143" s="847"/>
      <c r="R143" s="847"/>
      <c r="S143" s="847"/>
      <c r="T143" s="847"/>
      <c r="U143" s="847"/>
      <c r="V143" s="847"/>
      <c r="W143" s="847"/>
      <c r="X143" s="847"/>
      <c r="Y143" s="847"/>
      <c r="Z143" s="847"/>
      <c r="AA143" s="847"/>
      <c r="AB143" s="847"/>
      <c r="AC143" s="847"/>
      <c r="AD143" s="847"/>
      <c r="AE143" s="847"/>
      <c r="AF143" s="847"/>
      <c r="AG143" s="847"/>
      <c r="AH143" s="847"/>
      <c r="AI143" s="847"/>
      <c r="AJ143" s="847"/>
      <c r="AK143" s="847"/>
      <c r="AL143" s="847"/>
      <c r="AM143" s="847"/>
      <c r="AN143" s="847"/>
      <c r="AO143" s="847"/>
      <c r="AP143" s="847"/>
      <c r="AQ143" s="847"/>
      <c r="AR143" s="847"/>
      <c r="AS143" s="847"/>
      <c r="AT143" s="847"/>
      <c r="AU143" s="847"/>
      <c r="AV143" s="847"/>
      <c r="AW143" s="847"/>
      <c r="AX143" s="847"/>
      <c r="AY143" s="847"/>
      <c r="AZ143" s="847"/>
      <c r="BA143" s="847"/>
    </row>
    <row r="144" ht="15.75" customHeight="1">
      <c r="A144" s="847"/>
      <c r="B144" s="847"/>
      <c r="C144" s="847"/>
      <c r="D144" s="847"/>
      <c r="E144" s="847"/>
      <c r="F144" s="847"/>
      <c r="G144" s="847"/>
      <c r="H144" s="847"/>
      <c r="I144" s="847"/>
      <c r="J144" s="847"/>
      <c r="K144" s="847"/>
      <c r="L144" s="847"/>
      <c r="M144" s="847"/>
      <c r="N144" s="847"/>
      <c r="O144" s="847"/>
      <c r="P144" s="847"/>
      <c r="Q144" s="847"/>
      <c r="R144" s="847"/>
      <c r="S144" s="847"/>
      <c r="T144" s="847"/>
      <c r="U144" s="847"/>
      <c r="V144" s="847"/>
      <c r="W144" s="847"/>
      <c r="X144" s="847"/>
      <c r="Y144" s="847"/>
      <c r="Z144" s="847"/>
      <c r="AA144" s="847"/>
      <c r="AB144" s="847"/>
      <c r="AC144" s="847"/>
      <c r="AD144" s="847"/>
      <c r="AE144" s="847"/>
      <c r="AF144" s="847"/>
      <c r="AG144" s="847"/>
      <c r="AH144" s="847"/>
      <c r="AI144" s="847"/>
      <c r="AJ144" s="847"/>
      <c r="AK144" s="847"/>
      <c r="AL144" s="847"/>
      <c r="AM144" s="847"/>
      <c r="AN144" s="847"/>
      <c r="AO144" s="847"/>
      <c r="AP144" s="847"/>
      <c r="AQ144" s="847"/>
      <c r="AR144" s="847"/>
      <c r="AS144" s="847"/>
      <c r="AT144" s="847"/>
      <c r="AU144" s="847"/>
      <c r="AV144" s="847"/>
      <c r="AW144" s="847"/>
      <c r="AX144" s="847"/>
      <c r="AY144" s="847"/>
      <c r="AZ144" s="847"/>
      <c r="BA144" s="847"/>
    </row>
    <row r="145" ht="15.75" customHeight="1">
      <c r="A145" s="847"/>
      <c r="B145" s="847"/>
      <c r="C145" s="847"/>
      <c r="D145" s="847"/>
      <c r="E145" s="847"/>
      <c r="F145" s="847"/>
      <c r="G145" s="847"/>
      <c r="H145" s="847"/>
      <c r="I145" s="847"/>
      <c r="J145" s="847"/>
      <c r="K145" s="847"/>
      <c r="L145" s="847"/>
      <c r="M145" s="847"/>
      <c r="N145" s="847"/>
      <c r="O145" s="847"/>
      <c r="P145" s="847"/>
      <c r="Q145" s="847"/>
      <c r="R145" s="847"/>
      <c r="S145" s="847"/>
      <c r="T145" s="847"/>
      <c r="U145" s="847"/>
      <c r="V145" s="847"/>
      <c r="W145" s="847"/>
      <c r="X145" s="847"/>
      <c r="Y145" s="847"/>
      <c r="Z145" s="847"/>
      <c r="AA145" s="847"/>
      <c r="AB145" s="847"/>
      <c r="AC145" s="847"/>
      <c r="AD145" s="847"/>
      <c r="AE145" s="847"/>
      <c r="AF145" s="847"/>
      <c r="AG145" s="847"/>
      <c r="AH145" s="847"/>
      <c r="AI145" s="847"/>
      <c r="AJ145" s="847"/>
      <c r="AK145" s="847"/>
      <c r="AL145" s="847"/>
      <c r="AM145" s="847"/>
      <c r="AN145" s="847"/>
      <c r="AO145" s="847"/>
      <c r="AP145" s="847"/>
      <c r="AQ145" s="847"/>
      <c r="AR145" s="847"/>
      <c r="AS145" s="847"/>
      <c r="AT145" s="847"/>
      <c r="AU145" s="847"/>
      <c r="AV145" s="847"/>
      <c r="AW145" s="847"/>
      <c r="AX145" s="847"/>
      <c r="AY145" s="847"/>
      <c r="AZ145" s="847"/>
      <c r="BA145" s="847"/>
    </row>
    <row r="146" ht="15.75" customHeight="1">
      <c r="A146" s="847"/>
      <c r="B146" s="847"/>
      <c r="C146" s="847"/>
      <c r="D146" s="847"/>
      <c r="E146" s="847"/>
      <c r="F146" s="847"/>
      <c r="G146" s="847"/>
      <c r="H146" s="847"/>
      <c r="I146" s="847"/>
      <c r="J146" s="847"/>
      <c r="K146" s="847"/>
      <c r="L146" s="847"/>
      <c r="M146" s="847"/>
      <c r="N146" s="847"/>
      <c r="O146" s="847"/>
      <c r="P146" s="847"/>
      <c r="Q146" s="847"/>
      <c r="R146" s="847"/>
      <c r="S146" s="847"/>
      <c r="T146" s="847"/>
      <c r="U146" s="847"/>
      <c r="V146" s="847"/>
      <c r="W146" s="847"/>
      <c r="X146" s="847"/>
      <c r="Y146" s="847"/>
      <c r="Z146" s="847"/>
      <c r="AA146" s="847"/>
      <c r="AB146" s="847"/>
      <c r="AC146" s="847"/>
      <c r="AD146" s="847"/>
      <c r="AE146" s="847"/>
      <c r="AF146" s="847"/>
      <c r="AG146" s="847"/>
      <c r="AH146" s="847"/>
      <c r="AI146" s="847"/>
      <c r="AJ146" s="847"/>
      <c r="AK146" s="847"/>
      <c r="AL146" s="847"/>
      <c r="AM146" s="847"/>
      <c r="AN146" s="847"/>
      <c r="AO146" s="847"/>
      <c r="AP146" s="847"/>
      <c r="AQ146" s="847"/>
      <c r="AR146" s="847"/>
      <c r="AS146" s="847"/>
      <c r="AT146" s="847"/>
      <c r="AU146" s="847"/>
      <c r="AV146" s="847"/>
      <c r="AW146" s="847"/>
      <c r="AX146" s="847"/>
      <c r="AY146" s="847"/>
      <c r="AZ146" s="847"/>
      <c r="BA146" s="847"/>
    </row>
    <row r="147" ht="15.75" customHeight="1">
      <c r="A147" s="847"/>
      <c r="B147" s="847"/>
      <c r="C147" s="847"/>
      <c r="D147" s="847"/>
      <c r="E147" s="847"/>
      <c r="F147" s="847"/>
      <c r="G147" s="847"/>
      <c r="H147" s="847"/>
      <c r="I147" s="847"/>
      <c r="J147" s="847"/>
      <c r="K147" s="847"/>
      <c r="L147" s="847"/>
      <c r="M147" s="847"/>
      <c r="N147" s="847"/>
      <c r="O147" s="847"/>
      <c r="P147" s="847"/>
      <c r="Q147" s="847"/>
      <c r="R147" s="847"/>
      <c r="S147" s="847"/>
      <c r="T147" s="847"/>
      <c r="U147" s="847"/>
      <c r="V147" s="847"/>
      <c r="W147" s="847"/>
      <c r="X147" s="847"/>
      <c r="Y147" s="847"/>
      <c r="Z147" s="847"/>
      <c r="AA147" s="847"/>
      <c r="AB147" s="847"/>
      <c r="AC147" s="847"/>
      <c r="AD147" s="847"/>
      <c r="AE147" s="847"/>
      <c r="AF147" s="847"/>
      <c r="AG147" s="847"/>
      <c r="AH147" s="847"/>
      <c r="AI147" s="847"/>
      <c r="AJ147" s="847"/>
      <c r="AK147" s="847"/>
      <c r="AL147" s="847"/>
      <c r="AM147" s="847"/>
      <c r="AN147" s="847"/>
      <c r="AO147" s="847"/>
      <c r="AP147" s="847"/>
      <c r="AQ147" s="847"/>
      <c r="AR147" s="847"/>
      <c r="AS147" s="847"/>
      <c r="AT147" s="847"/>
      <c r="AU147" s="847"/>
      <c r="AV147" s="847"/>
      <c r="AW147" s="847"/>
      <c r="AX147" s="847"/>
      <c r="AY147" s="847"/>
      <c r="AZ147" s="847"/>
      <c r="BA147" s="847"/>
    </row>
    <row r="148" ht="15.75" customHeight="1">
      <c r="A148" s="847"/>
      <c r="B148" s="847"/>
      <c r="C148" s="847"/>
      <c r="D148" s="847"/>
      <c r="E148" s="847"/>
      <c r="F148" s="847"/>
      <c r="G148" s="847"/>
      <c r="H148" s="847"/>
      <c r="I148" s="847"/>
      <c r="J148" s="847"/>
      <c r="K148" s="847"/>
      <c r="L148" s="847"/>
      <c r="M148" s="847"/>
      <c r="N148" s="847"/>
      <c r="O148" s="847"/>
      <c r="P148" s="847"/>
      <c r="Q148" s="847"/>
      <c r="R148" s="847"/>
      <c r="S148" s="847"/>
      <c r="T148" s="847"/>
      <c r="U148" s="847"/>
      <c r="V148" s="847"/>
      <c r="W148" s="847"/>
      <c r="X148" s="847"/>
      <c r="Y148" s="847"/>
      <c r="Z148" s="847"/>
      <c r="AA148" s="847"/>
      <c r="AB148" s="847"/>
      <c r="AC148" s="847"/>
      <c r="AD148" s="847"/>
      <c r="AE148" s="847"/>
      <c r="AF148" s="847"/>
      <c r="AG148" s="847"/>
      <c r="AH148" s="847"/>
      <c r="AI148" s="847"/>
      <c r="AJ148" s="847"/>
      <c r="AK148" s="847"/>
      <c r="AL148" s="847"/>
      <c r="AM148" s="847"/>
      <c r="AN148" s="847"/>
      <c r="AO148" s="847"/>
      <c r="AP148" s="847"/>
      <c r="AQ148" s="847"/>
      <c r="AR148" s="847"/>
      <c r="AS148" s="847"/>
      <c r="AT148" s="847"/>
      <c r="AU148" s="847"/>
      <c r="AV148" s="847"/>
      <c r="AW148" s="847"/>
      <c r="AX148" s="847"/>
      <c r="AY148" s="847"/>
      <c r="AZ148" s="847"/>
      <c r="BA148" s="847"/>
    </row>
    <row r="149" ht="15.75" customHeight="1">
      <c r="A149" s="847"/>
      <c r="B149" s="847"/>
      <c r="C149" s="847"/>
      <c r="D149" s="847"/>
      <c r="E149" s="847"/>
      <c r="F149" s="847"/>
      <c r="G149" s="847"/>
      <c r="H149" s="847"/>
      <c r="I149" s="847"/>
      <c r="J149" s="847"/>
      <c r="K149" s="847"/>
      <c r="L149" s="847"/>
      <c r="M149" s="847"/>
      <c r="N149" s="847"/>
      <c r="O149" s="847"/>
      <c r="P149" s="847"/>
      <c r="Q149" s="847"/>
      <c r="R149" s="847"/>
      <c r="S149" s="847"/>
      <c r="T149" s="847"/>
      <c r="U149" s="847"/>
      <c r="V149" s="847"/>
      <c r="W149" s="847"/>
      <c r="X149" s="847"/>
      <c r="Y149" s="847"/>
      <c r="Z149" s="847"/>
      <c r="AA149" s="847"/>
      <c r="AB149" s="847"/>
      <c r="AC149" s="847"/>
      <c r="AD149" s="847"/>
      <c r="AE149" s="847"/>
      <c r="AF149" s="847"/>
      <c r="AG149" s="847"/>
      <c r="AH149" s="847"/>
      <c r="AI149" s="847"/>
      <c r="AJ149" s="847"/>
      <c r="AK149" s="847"/>
      <c r="AL149" s="847"/>
      <c r="AM149" s="847"/>
      <c r="AN149" s="847"/>
      <c r="AO149" s="847"/>
      <c r="AP149" s="847"/>
      <c r="AQ149" s="847"/>
      <c r="AR149" s="847"/>
      <c r="AS149" s="847"/>
      <c r="AT149" s="847"/>
      <c r="AU149" s="847"/>
      <c r="AV149" s="847"/>
      <c r="AW149" s="847"/>
      <c r="AX149" s="847"/>
      <c r="AY149" s="847"/>
      <c r="AZ149" s="847"/>
      <c r="BA149" s="847"/>
    </row>
    <row r="150" ht="15.75" customHeight="1">
      <c r="A150" s="847"/>
      <c r="B150" s="847"/>
      <c r="C150" s="847"/>
      <c r="D150" s="847"/>
      <c r="E150" s="847"/>
      <c r="F150" s="847"/>
      <c r="G150" s="847"/>
      <c r="H150" s="847"/>
      <c r="I150" s="847"/>
      <c r="J150" s="847"/>
      <c r="K150" s="847"/>
      <c r="L150" s="847"/>
      <c r="M150" s="847"/>
      <c r="N150" s="847"/>
      <c r="O150" s="847"/>
      <c r="P150" s="847"/>
      <c r="Q150" s="847"/>
      <c r="R150" s="847"/>
      <c r="S150" s="847"/>
      <c r="T150" s="847"/>
      <c r="U150" s="847"/>
      <c r="V150" s="847"/>
      <c r="W150" s="847"/>
      <c r="X150" s="847"/>
      <c r="Y150" s="847"/>
      <c r="Z150" s="847"/>
      <c r="AA150" s="847"/>
      <c r="AB150" s="847"/>
      <c r="AC150" s="847"/>
      <c r="AD150" s="847"/>
      <c r="AE150" s="847"/>
      <c r="AF150" s="847"/>
      <c r="AG150" s="847"/>
      <c r="AH150" s="847"/>
      <c r="AI150" s="847"/>
      <c r="AJ150" s="847"/>
      <c r="AK150" s="847"/>
      <c r="AL150" s="847"/>
      <c r="AM150" s="847"/>
      <c r="AN150" s="847"/>
      <c r="AO150" s="847"/>
      <c r="AP150" s="847"/>
      <c r="AQ150" s="847"/>
      <c r="AR150" s="847"/>
      <c r="AS150" s="847"/>
      <c r="AT150" s="847"/>
      <c r="AU150" s="847"/>
      <c r="AV150" s="847"/>
      <c r="AW150" s="847"/>
      <c r="AX150" s="847"/>
      <c r="AY150" s="847"/>
      <c r="AZ150" s="847"/>
      <c r="BA150" s="847"/>
    </row>
    <row r="151" ht="15.75" customHeight="1">
      <c r="A151" s="847"/>
      <c r="B151" s="847"/>
      <c r="C151" s="847"/>
      <c r="D151" s="847"/>
      <c r="E151" s="847"/>
      <c r="F151" s="847"/>
      <c r="G151" s="847"/>
      <c r="H151" s="847"/>
      <c r="I151" s="847"/>
      <c r="J151" s="847"/>
      <c r="K151" s="847"/>
      <c r="L151" s="847"/>
      <c r="M151" s="847"/>
      <c r="N151" s="847"/>
      <c r="O151" s="847"/>
      <c r="P151" s="847"/>
      <c r="Q151" s="847"/>
      <c r="R151" s="847"/>
      <c r="S151" s="847"/>
      <c r="T151" s="847"/>
      <c r="U151" s="847"/>
      <c r="V151" s="847"/>
      <c r="W151" s="847"/>
      <c r="X151" s="847"/>
      <c r="Y151" s="847"/>
      <c r="Z151" s="847"/>
      <c r="AA151" s="847"/>
      <c r="AB151" s="847"/>
      <c r="AC151" s="847"/>
      <c r="AD151" s="847"/>
      <c r="AE151" s="847"/>
      <c r="AF151" s="847"/>
      <c r="AG151" s="847"/>
      <c r="AH151" s="847"/>
      <c r="AI151" s="847"/>
      <c r="AJ151" s="847"/>
      <c r="AK151" s="847"/>
      <c r="AL151" s="847"/>
      <c r="AM151" s="847"/>
      <c r="AN151" s="847"/>
      <c r="AO151" s="847"/>
      <c r="AP151" s="847"/>
      <c r="AQ151" s="847"/>
      <c r="AR151" s="847"/>
      <c r="AS151" s="847"/>
      <c r="AT151" s="847"/>
      <c r="AU151" s="847"/>
      <c r="AV151" s="847"/>
      <c r="AW151" s="847"/>
      <c r="AX151" s="847"/>
      <c r="AY151" s="847"/>
      <c r="AZ151" s="847"/>
      <c r="BA151" s="847"/>
    </row>
    <row r="152" ht="15.75" customHeight="1">
      <c r="A152" s="847"/>
      <c r="B152" s="847"/>
      <c r="C152" s="847"/>
      <c r="D152" s="847"/>
      <c r="E152" s="847"/>
      <c r="F152" s="847"/>
      <c r="G152" s="847"/>
      <c r="H152" s="847"/>
      <c r="I152" s="847"/>
      <c r="J152" s="847"/>
      <c r="K152" s="847"/>
      <c r="L152" s="847"/>
      <c r="M152" s="847"/>
      <c r="N152" s="847"/>
      <c r="O152" s="847"/>
      <c r="P152" s="847"/>
      <c r="Q152" s="847"/>
      <c r="R152" s="847"/>
      <c r="S152" s="847"/>
      <c r="T152" s="847"/>
      <c r="U152" s="847"/>
      <c r="V152" s="847"/>
      <c r="W152" s="847"/>
      <c r="X152" s="847"/>
      <c r="Y152" s="847"/>
      <c r="Z152" s="847"/>
      <c r="AA152" s="847"/>
      <c r="AB152" s="847"/>
      <c r="AC152" s="847"/>
      <c r="AD152" s="847"/>
      <c r="AE152" s="847"/>
      <c r="AF152" s="847"/>
      <c r="AG152" s="847"/>
      <c r="AH152" s="847"/>
      <c r="AI152" s="847"/>
      <c r="AJ152" s="847"/>
      <c r="AK152" s="847"/>
      <c r="AL152" s="847"/>
      <c r="AM152" s="847"/>
      <c r="AN152" s="847"/>
      <c r="AO152" s="847"/>
      <c r="AP152" s="847"/>
      <c r="AQ152" s="847"/>
      <c r="AR152" s="847"/>
      <c r="AS152" s="847"/>
      <c r="AT152" s="847"/>
      <c r="AU152" s="847"/>
      <c r="AV152" s="847"/>
      <c r="AW152" s="847"/>
      <c r="AX152" s="847"/>
      <c r="AY152" s="847"/>
      <c r="AZ152" s="847"/>
      <c r="BA152" s="847"/>
    </row>
    <row r="153" ht="15.75" customHeight="1">
      <c r="A153" s="847"/>
      <c r="B153" s="847"/>
      <c r="C153" s="847"/>
      <c r="D153" s="847"/>
      <c r="E153" s="847"/>
      <c r="F153" s="847"/>
      <c r="G153" s="847"/>
      <c r="H153" s="847"/>
      <c r="I153" s="847"/>
      <c r="J153" s="847"/>
      <c r="K153" s="847"/>
      <c r="L153" s="847"/>
      <c r="M153" s="847"/>
      <c r="N153" s="847"/>
      <c r="O153" s="847"/>
      <c r="P153" s="847"/>
      <c r="Q153" s="847"/>
      <c r="R153" s="847"/>
      <c r="S153" s="847"/>
      <c r="T153" s="847"/>
      <c r="U153" s="847"/>
      <c r="V153" s="847"/>
      <c r="W153" s="847"/>
      <c r="X153" s="847"/>
      <c r="Y153" s="847"/>
      <c r="Z153" s="847"/>
      <c r="AA153" s="847"/>
      <c r="AB153" s="847"/>
      <c r="AC153" s="847"/>
      <c r="AD153" s="847"/>
      <c r="AE153" s="847"/>
      <c r="AF153" s="847"/>
      <c r="AG153" s="847"/>
      <c r="AH153" s="847"/>
      <c r="AI153" s="847"/>
      <c r="AJ153" s="847"/>
      <c r="AK153" s="847"/>
      <c r="AL153" s="847"/>
      <c r="AM153" s="847"/>
      <c r="AN153" s="847"/>
      <c r="AO153" s="847"/>
      <c r="AP153" s="847"/>
      <c r="AQ153" s="847"/>
      <c r="AR153" s="847"/>
      <c r="AS153" s="847"/>
      <c r="AT153" s="847"/>
      <c r="AU153" s="847"/>
      <c r="AV153" s="847"/>
      <c r="AW153" s="847"/>
      <c r="AX153" s="847"/>
      <c r="AY153" s="847"/>
      <c r="AZ153" s="847"/>
      <c r="BA153" s="847"/>
    </row>
    <row r="154" ht="15.75" customHeight="1">
      <c r="A154" s="847"/>
      <c r="B154" s="847"/>
      <c r="C154" s="847"/>
      <c r="D154" s="847"/>
      <c r="E154" s="847"/>
      <c r="F154" s="847"/>
      <c r="G154" s="847"/>
      <c r="H154" s="847"/>
      <c r="I154" s="847"/>
      <c r="J154" s="847"/>
      <c r="K154" s="847"/>
      <c r="L154" s="847"/>
      <c r="M154" s="847"/>
      <c r="N154" s="847"/>
      <c r="O154" s="847"/>
      <c r="P154" s="847"/>
      <c r="Q154" s="847"/>
      <c r="R154" s="847"/>
      <c r="S154" s="847"/>
      <c r="T154" s="847"/>
      <c r="U154" s="847"/>
      <c r="V154" s="847"/>
      <c r="W154" s="847"/>
      <c r="X154" s="847"/>
      <c r="Y154" s="847"/>
      <c r="Z154" s="847"/>
      <c r="AA154" s="847"/>
      <c r="AB154" s="847"/>
      <c r="AC154" s="847"/>
      <c r="AD154" s="847"/>
      <c r="AE154" s="847"/>
      <c r="AF154" s="847"/>
      <c r="AG154" s="847"/>
      <c r="AH154" s="847"/>
      <c r="AI154" s="847"/>
      <c r="AJ154" s="847"/>
      <c r="AK154" s="847"/>
      <c r="AL154" s="847"/>
      <c r="AM154" s="847"/>
      <c r="AN154" s="847"/>
      <c r="AO154" s="847"/>
      <c r="AP154" s="847"/>
      <c r="AQ154" s="847"/>
      <c r="AR154" s="847"/>
      <c r="AS154" s="847"/>
      <c r="AT154" s="847"/>
      <c r="AU154" s="847"/>
      <c r="AV154" s="847"/>
      <c r="AW154" s="847"/>
      <c r="AX154" s="847"/>
      <c r="AY154" s="847"/>
      <c r="AZ154" s="847"/>
      <c r="BA154" s="847"/>
    </row>
    <row r="155" ht="15.75" customHeight="1">
      <c r="A155" s="847"/>
      <c r="B155" s="847"/>
      <c r="C155" s="847"/>
      <c r="D155" s="847"/>
      <c r="E155" s="847"/>
      <c r="F155" s="847"/>
      <c r="G155" s="847"/>
      <c r="H155" s="847"/>
      <c r="I155" s="847"/>
      <c r="J155" s="847"/>
      <c r="K155" s="847"/>
      <c r="L155" s="847"/>
      <c r="M155" s="847"/>
      <c r="N155" s="847"/>
      <c r="O155" s="847"/>
      <c r="P155" s="847"/>
      <c r="Q155" s="847"/>
      <c r="R155" s="847"/>
      <c r="S155" s="847"/>
      <c r="T155" s="847"/>
      <c r="U155" s="847"/>
      <c r="V155" s="847"/>
      <c r="W155" s="847"/>
      <c r="X155" s="847"/>
      <c r="Y155" s="847"/>
      <c r="Z155" s="847"/>
      <c r="AA155" s="847"/>
      <c r="AB155" s="847"/>
      <c r="AC155" s="847"/>
      <c r="AD155" s="847"/>
      <c r="AE155" s="847"/>
      <c r="AF155" s="847"/>
      <c r="AG155" s="847"/>
      <c r="AH155" s="847"/>
      <c r="AI155" s="847"/>
      <c r="AJ155" s="847"/>
      <c r="AK155" s="847"/>
      <c r="AL155" s="847"/>
      <c r="AM155" s="847"/>
      <c r="AN155" s="847"/>
      <c r="AO155" s="847"/>
      <c r="AP155" s="847"/>
      <c r="AQ155" s="847"/>
      <c r="AR155" s="847"/>
      <c r="AS155" s="847"/>
      <c r="AT155" s="847"/>
      <c r="AU155" s="847"/>
      <c r="AV155" s="847"/>
      <c r="AW155" s="847"/>
      <c r="AX155" s="847"/>
      <c r="AY155" s="847"/>
      <c r="AZ155" s="847"/>
      <c r="BA155" s="847"/>
    </row>
    <row r="156" ht="15.75" customHeight="1">
      <c r="A156" s="847"/>
      <c r="B156" s="847"/>
      <c r="C156" s="847"/>
      <c r="D156" s="847"/>
      <c r="E156" s="847"/>
      <c r="F156" s="847"/>
      <c r="G156" s="847"/>
      <c r="H156" s="847"/>
      <c r="I156" s="847"/>
      <c r="J156" s="847"/>
      <c r="K156" s="847"/>
      <c r="L156" s="847"/>
      <c r="M156" s="847"/>
      <c r="N156" s="847"/>
      <c r="O156" s="847"/>
      <c r="P156" s="847"/>
      <c r="Q156" s="847"/>
      <c r="R156" s="847"/>
      <c r="S156" s="847"/>
      <c r="T156" s="847"/>
      <c r="U156" s="847"/>
      <c r="V156" s="847"/>
      <c r="W156" s="847"/>
      <c r="X156" s="847"/>
      <c r="Y156" s="847"/>
      <c r="Z156" s="847"/>
      <c r="AA156" s="847"/>
      <c r="AB156" s="847"/>
      <c r="AC156" s="847"/>
      <c r="AD156" s="847"/>
      <c r="AE156" s="847"/>
      <c r="AF156" s="847"/>
      <c r="AG156" s="847"/>
      <c r="AH156" s="847"/>
      <c r="AI156" s="847"/>
      <c r="AJ156" s="847"/>
      <c r="AK156" s="847"/>
      <c r="AL156" s="847"/>
      <c r="AM156" s="847"/>
      <c r="AN156" s="847"/>
      <c r="AO156" s="847"/>
      <c r="AP156" s="847"/>
      <c r="AQ156" s="847"/>
      <c r="AR156" s="847"/>
      <c r="AS156" s="847"/>
      <c r="AT156" s="847"/>
      <c r="AU156" s="847"/>
      <c r="AV156" s="847"/>
      <c r="AW156" s="847"/>
      <c r="AX156" s="847"/>
      <c r="AY156" s="847"/>
      <c r="AZ156" s="847"/>
      <c r="BA156" s="847"/>
    </row>
    <row r="157" ht="15.75" customHeight="1">
      <c r="A157" s="847"/>
      <c r="B157" s="847"/>
      <c r="C157" s="847"/>
      <c r="D157" s="847"/>
      <c r="E157" s="847"/>
      <c r="F157" s="847"/>
      <c r="G157" s="847"/>
      <c r="H157" s="847"/>
      <c r="I157" s="847"/>
      <c r="J157" s="847"/>
      <c r="K157" s="847"/>
      <c r="L157" s="847"/>
      <c r="M157" s="847"/>
      <c r="N157" s="847"/>
      <c r="O157" s="847"/>
      <c r="P157" s="847"/>
      <c r="Q157" s="847"/>
      <c r="R157" s="847"/>
      <c r="S157" s="847"/>
      <c r="T157" s="847"/>
      <c r="U157" s="847"/>
      <c r="V157" s="847"/>
      <c r="W157" s="847"/>
      <c r="X157" s="847"/>
      <c r="Y157" s="847"/>
      <c r="Z157" s="847"/>
      <c r="AA157" s="847"/>
      <c r="AB157" s="847"/>
      <c r="AC157" s="847"/>
      <c r="AD157" s="847"/>
      <c r="AE157" s="847"/>
      <c r="AF157" s="847"/>
      <c r="AG157" s="847"/>
      <c r="AH157" s="847"/>
      <c r="AI157" s="847"/>
      <c r="AJ157" s="847"/>
      <c r="AK157" s="847"/>
      <c r="AL157" s="847"/>
      <c r="AM157" s="847"/>
      <c r="AN157" s="847"/>
      <c r="AO157" s="847"/>
      <c r="AP157" s="847"/>
      <c r="AQ157" s="847"/>
      <c r="AR157" s="847"/>
      <c r="AS157" s="847"/>
      <c r="AT157" s="847"/>
      <c r="AU157" s="847"/>
      <c r="AV157" s="847"/>
      <c r="AW157" s="847"/>
      <c r="AX157" s="847"/>
      <c r="AY157" s="847"/>
      <c r="AZ157" s="847"/>
      <c r="BA157" s="847"/>
    </row>
    <row r="158" ht="15.75" customHeight="1">
      <c r="A158" s="847"/>
      <c r="B158" s="847"/>
      <c r="C158" s="847"/>
      <c r="D158" s="847"/>
      <c r="E158" s="847"/>
      <c r="F158" s="847"/>
      <c r="G158" s="847"/>
      <c r="H158" s="847"/>
      <c r="I158" s="847"/>
      <c r="J158" s="847"/>
      <c r="K158" s="847"/>
      <c r="L158" s="847"/>
      <c r="M158" s="847"/>
      <c r="N158" s="847"/>
      <c r="O158" s="847"/>
      <c r="P158" s="847"/>
      <c r="Q158" s="847"/>
      <c r="R158" s="847"/>
      <c r="S158" s="847"/>
      <c r="T158" s="847"/>
      <c r="U158" s="847"/>
      <c r="V158" s="847"/>
      <c r="W158" s="847"/>
      <c r="X158" s="847"/>
      <c r="Y158" s="847"/>
      <c r="Z158" s="847"/>
      <c r="AA158" s="847"/>
      <c r="AB158" s="847"/>
      <c r="AC158" s="847"/>
      <c r="AD158" s="847"/>
      <c r="AE158" s="847"/>
      <c r="AF158" s="847"/>
      <c r="AG158" s="847"/>
      <c r="AH158" s="847"/>
      <c r="AI158" s="847"/>
      <c r="AJ158" s="847"/>
      <c r="AK158" s="847"/>
      <c r="AL158" s="847"/>
      <c r="AM158" s="847"/>
      <c r="AN158" s="847"/>
      <c r="AO158" s="847"/>
      <c r="AP158" s="847"/>
      <c r="AQ158" s="847"/>
      <c r="AR158" s="847"/>
      <c r="AS158" s="847"/>
      <c r="AT158" s="847"/>
      <c r="AU158" s="847"/>
      <c r="AV158" s="847"/>
      <c r="AW158" s="847"/>
      <c r="AX158" s="847"/>
      <c r="AY158" s="847"/>
      <c r="AZ158" s="847"/>
      <c r="BA158" s="847"/>
    </row>
    <row r="159" ht="15.75" customHeight="1">
      <c r="A159" s="847"/>
      <c r="B159" s="847"/>
      <c r="C159" s="847"/>
      <c r="D159" s="847"/>
      <c r="E159" s="847"/>
      <c r="F159" s="847"/>
      <c r="G159" s="847"/>
      <c r="H159" s="847"/>
      <c r="I159" s="847"/>
      <c r="J159" s="847"/>
      <c r="K159" s="847"/>
      <c r="L159" s="847"/>
      <c r="M159" s="847"/>
      <c r="N159" s="847"/>
      <c r="O159" s="847"/>
      <c r="P159" s="847"/>
      <c r="Q159" s="847"/>
      <c r="R159" s="847"/>
      <c r="S159" s="847"/>
      <c r="T159" s="847"/>
      <c r="U159" s="847"/>
      <c r="V159" s="847"/>
      <c r="W159" s="847"/>
      <c r="X159" s="847"/>
      <c r="Y159" s="847"/>
      <c r="Z159" s="847"/>
      <c r="AA159" s="847"/>
      <c r="AB159" s="847"/>
      <c r="AC159" s="847"/>
      <c r="AD159" s="847"/>
      <c r="AE159" s="847"/>
      <c r="AF159" s="847"/>
      <c r="AG159" s="847"/>
      <c r="AH159" s="847"/>
      <c r="AI159" s="847"/>
      <c r="AJ159" s="847"/>
      <c r="AK159" s="847"/>
      <c r="AL159" s="847"/>
      <c r="AM159" s="847"/>
      <c r="AN159" s="847"/>
      <c r="AO159" s="847"/>
      <c r="AP159" s="847"/>
      <c r="AQ159" s="847"/>
      <c r="AR159" s="847"/>
      <c r="AS159" s="847"/>
      <c r="AT159" s="847"/>
      <c r="AU159" s="847"/>
      <c r="AV159" s="847"/>
      <c r="AW159" s="847"/>
      <c r="AX159" s="847"/>
      <c r="AY159" s="847"/>
      <c r="AZ159" s="847"/>
      <c r="BA159" s="847"/>
    </row>
    <row r="160" ht="15.75" customHeight="1">
      <c r="A160" s="847"/>
      <c r="B160" s="847"/>
      <c r="C160" s="847"/>
      <c r="D160" s="847"/>
      <c r="E160" s="847"/>
      <c r="F160" s="847"/>
      <c r="G160" s="847"/>
      <c r="H160" s="847"/>
      <c r="I160" s="847"/>
      <c r="J160" s="847"/>
      <c r="K160" s="847"/>
      <c r="L160" s="847"/>
      <c r="M160" s="847"/>
      <c r="N160" s="847"/>
      <c r="O160" s="847"/>
      <c r="P160" s="847"/>
      <c r="Q160" s="847"/>
      <c r="R160" s="847"/>
      <c r="S160" s="847"/>
      <c r="T160" s="847"/>
      <c r="U160" s="847"/>
      <c r="V160" s="847"/>
      <c r="W160" s="847"/>
      <c r="X160" s="847"/>
      <c r="Y160" s="847"/>
      <c r="Z160" s="847"/>
      <c r="AA160" s="847"/>
      <c r="AB160" s="847"/>
      <c r="AC160" s="847"/>
      <c r="AD160" s="847"/>
      <c r="AE160" s="847"/>
      <c r="AF160" s="847"/>
      <c r="AG160" s="847"/>
      <c r="AH160" s="847"/>
      <c r="AI160" s="847"/>
      <c r="AJ160" s="847"/>
      <c r="AK160" s="847"/>
      <c r="AL160" s="847"/>
      <c r="AM160" s="847"/>
      <c r="AN160" s="847"/>
      <c r="AO160" s="847"/>
      <c r="AP160" s="847"/>
      <c r="AQ160" s="847"/>
      <c r="AR160" s="847"/>
      <c r="AS160" s="847"/>
      <c r="AT160" s="847"/>
      <c r="AU160" s="847"/>
      <c r="AV160" s="847"/>
      <c r="AW160" s="847"/>
      <c r="AX160" s="847"/>
      <c r="AY160" s="847"/>
      <c r="AZ160" s="847"/>
      <c r="BA160" s="847"/>
    </row>
    <row r="161" ht="15.75" customHeight="1">
      <c r="A161" s="847"/>
      <c r="B161" s="847"/>
      <c r="C161" s="847"/>
      <c r="D161" s="847"/>
      <c r="E161" s="847"/>
      <c r="F161" s="847"/>
      <c r="G161" s="847"/>
      <c r="H161" s="847"/>
      <c r="I161" s="847"/>
      <c r="J161" s="847"/>
      <c r="K161" s="847"/>
      <c r="L161" s="847"/>
      <c r="M161" s="847"/>
      <c r="N161" s="847"/>
      <c r="O161" s="847"/>
      <c r="P161" s="847"/>
      <c r="Q161" s="847"/>
      <c r="R161" s="847"/>
      <c r="S161" s="847"/>
      <c r="T161" s="847"/>
      <c r="U161" s="847"/>
      <c r="V161" s="847"/>
      <c r="W161" s="847"/>
      <c r="X161" s="847"/>
      <c r="Y161" s="847"/>
      <c r="Z161" s="847"/>
      <c r="AA161" s="847"/>
      <c r="AB161" s="847"/>
      <c r="AC161" s="847"/>
      <c r="AD161" s="847"/>
      <c r="AE161" s="847"/>
      <c r="AF161" s="847"/>
      <c r="AG161" s="847"/>
      <c r="AH161" s="847"/>
      <c r="AI161" s="847"/>
      <c r="AJ161" s="847"/>
      <c r="AK161" s="847"/>
      <c r="AL161" s="847"/>
      <c r="AM161" s="847"/>
      <c r="AN161" s="847"/>
      <c r="AO161" s="847"/>
      <c r="AP161" s="847"/>
      <c r="AQ161" s="847"/>
      <c r="AR161" s="847"/>
      <c r="AS161" s="847"/>
      <c r="AT161" s="847"/>
      <c r="AU161" s="847"/>
      <c r="AV161" s="847"/>
      <c r="AW161" s="847"/>
      <c r="AX161" s="847"/>
      <c r="AY161" s="847"/>
      <c r="AZ161" s="847"/>
      <c r="BA161" s="847"/>
    </row>
    <row r="162" ht="15.75" customHeight="1">
      <c r="A162" s="847"/>
      <c r="B162" s="847"/>
      <c r="C162" s="847"/>
      <c r="D162" s="847"/>
      <c r="E162" s="847"/>
      <c r="F162" s="847"/>
      <c r="G162" s="847"/>
      <c r="H162" s="847"/>
      <c r="I162" s="847"/>
      <c r="J162" s="847"/>
      <c r="K162" s="847"/>
      <c r="L162" s="847"/>
      <c r="M162" s="847"/>
      <c r="N162" s="847"/>
      <c r="O162" s="847"/>
      <c r="P162" s="847"/>
      <c r="Q162" s="847"/>
      <c r="R162" s="847"/>
      <c r="S162" s="847"/>
      <c r="T162" s="847"/>
      <c r="U162" s="847"/>
      <c r="V162" s="847"/>
      <c r="W162" s="847"/>
      <c r="X162" s="847"/>
      <c r="Y162" s="847"/>
      <c r="Z162" s="847"/>
      <c r="AA162" s="847"/>
      <c r="AB162" s="847"/>
      <c r="AC162" s="847"/>
      <c r="AD162" s="847"/>
      <c r="AE162" s="847"/>
      <c r="AF162" s="847"/>
      <c r="AG162" s="847"/>
      <c r="AH162" s="847"/>
      <c r="AI162" s="847"/>
      <c r="AJ162" s="847"/>
      <c r="AK162" s="847"/>
      <c r="AL162" s="847"/>
      <c r="AM162" s="847"/>
      <c r="AN162" s="847"/>
      <c r="AO162" s="847"/>
      <c r="AP162" s="847"/>
      <c r="AQ162" s="847"/>
      <c r="AR162" s="847"/>
      <c r="AS162" s="847"/>
      <c r="AT162" s="847"/>
      <c r="AU162" s="847"/>
      <c r="AV162" s="847"/>
      <c r="AW162" s="847"/>
      <c r="AX162" s="847"/>
      <c r="AY162" s="847"/>
      <c r="AZ162" s="847"/>
      <c r="BA162" s="847"/>
    </row>
    <row r="163" ht="15.75" customHeight="1">
      <c r="A163" s="847"/>
      <c r="B163" s="847"/>
      <c r="C163" s="847"/>
      <c r="D163" s="847"/>
      <c r="E163" s="847"/>
      <c r="F163" s="847"/>
      <c r="G163" s="847"/>
      <c r="H163" s="847"/>
      <c r="I163" s="847"/>
      <c r="J163" s="847"/>
      <c r="K163" s="847"/>
      <c r="L163" s="847"/>
      <c r="M163" s="847"/>
      <c r="N163" s="847"/>
      <c r="O163" s="847"/>
      <c r="P163" s="847"/>
      <c r="Q163" s="847"/>
      <c r="R163" s="847"/>
      <c r="S163" s="847"/>
      <c r="T163" s="847"/>
      <c r="U163" s="847"/>
      <c r="V163" s="847"/>
      <c r="W163" s="847"/>
      <c r="X163" s="847"/>
      <c r="Y163" s="847"/>
      <c r="Z163" s="847"/>
      <c r="AA163" s="847"/>
      <c r="AB163" s="847"/>
      <c r="AC163" s="847"/>
      <c r="AD163" s="847"/>
      <c r="AE163" s="847"/>
      <c r="AF163" s="847"/>
      <c r="AG163" s="847"/>
      <c r="AH163" s="847"/>
      <c r="AI163" s="847"/>
      <c r="AJ163" s="847"/>
      <c r="AK163" s="847"/>
      <c r="AL163" s="847"/>
      <c r="AM163" s="847"/>
      <c r="AN163" s="847"/>
      <c r="AO163" s="847"/>
      <c r="AP163" s="847"/>
      <c r="AQ163" s="847"/>
      <c r="AR163" s="847"/>
      <c r="AS163" s="847"/>
      <c r="AT163" s="847"/>
      <c r="AU163" s="847"/>
      <c r="AV163" s="847"/>
      <c r="AW163" s="847"/>
      <c r="AX163" s="847"/>
      <c r="AY163" s="847"/>
      <c r="AZ163" s="847"/>
      <c r="BA163" s="847"/>
    </row>
    <row r="164" ht="15.75" customHeight="1">
      <c r="A164" s="847"/>
      <c r="B164" s="847"/>
      <c r="C164" s="847"/>
      <c r="D164" s="847"/>
      <c r="E164" s="847"/>
      <c r="F164" s="847"/>
      <c r="G164" s="847"/>
      <c r="H164" s="847"/>
      <c r="I164" s="847"/>
      <c r="J164" s="847"/>
      <c r="K164" s="847"/>
      <c r="L164" s="847"/>
      <c r="M164" s="847"/>
      <c r="N164" s="847"/>
      <c r="O164" s="847"/>
      <c r="P164" s="847"/>
      <c r="Q164" s="847"/>
      <c r="R164" s="847"/>
      <c r="S164" s="847"/>
      <c r="T164" s="847"/>
      <c r="U164" s="847"/>
      <c r="V164" s="847"/>
      <c r="W164" s="847"/>
      <c r="X164" s="847"/>
      <c r="Y164" s="847"/>
      <c r="Z164" s="847"/>
      <c r="AA164" s="847"/>
      <c r="AB164" s="847"/>
      <c r="AC164" s="847"/>
      <c r="AD164" s="847"/>
      <c r="AE164" s="847"/>
      <c r="AF164" s="847"/>
      <c r="AG164" s="847"/>
      <c r="AH164" s="847"/>
      <c r="AI164" s="847"/>
      <c r="AJ164" s="847"/>
      <c r="AK164" s="847"/>
      <c r="AL164" s="847"/>
      <c r="AM164" s="847"/>
      <c r="AN164" s="847"/>
      <c r="AO164" s="847"/>
      <c r="AP164" s="847"/>
      <c r="AQ164" s="847"/>
      <c r="AR164" s="847"/>
      <c r="AS164" s="847"/>
      <c r="AT164" s="847"/>
      <c r="AU164" s="847"/>
      <c r="AV164" s="847"/>
      <c r="AW164" s="847"/>
      <c r="AX164" s="847"/>
      <c r="AY164" s="847"/>
      <c r="AZ164" s="847"/>
      <c r="BA164" s="847"/>
    </row>
    <row r="165" ht="15.75" customHeight="1">
      <c r="A165" s="847"/>
      <c r="B165" s="847"/>
      <c r="C165" s="847"/>
      <c r="D165" s="847"/>
      <c r="E165" s="847"/>
      <c r="F165" s="847"/>
      <c r="G165" s="847"/>
      <c r="H165" s="847"/>
      <c r="I165" s="847"/>
      <c r="J165" s="847"/>
      <c r="K165" s="847"/>
      <c r="L165" s="847"/>
      <c r="M165" s="847"/>
      <c r="N165" s="847"/>
      <c r="O165" s="847"/>
      <c r="P165" s="847"/>
      <c r="Q165" s="847"/>
      <c r="R165" s="847"/>
      <c r="S165" s="847"/>
      <c r="T165" s="847"/>
      <c r="U165" s="847"/>
      <c r="V165" s="847"/>
      <c r="W165" s="847"/>
      <c r="X165" s="847"/>
      <c r="Y165" s="847"/>
      <c r="Z165" s="847"/>
      <c r="AA165" s="847"/>
      <c r="AB165" s="847"/>
      <c r="AC165" s="847"/>
      <c r="AD165" s="847"/>
      <c r="AE165" s="847"/>
      <c r="AF165" s="847"/>
      <c r="AG165" s="847"/>
      <c r="AH165" s="847"/>
      <c r="AI165" s="847"/>
      <c r="AJ165" s="847"/>
      <c r="AK165" s="847"/>
      <c r="AL165" s="847"/>
      <c r="AM165" s="847"/>
      <c r="AN165" s="847"/>
      <c r="AO165" s="847"/>
      <c r="AP165" s="847"/>
      <c r="AQ165" s="847"/>
      <c r="AR165" s="847"/>
      <c r="AS165" s="847"/>
      <c r="AT165" s="847"/>
      <c r="AU165" s="847"/>
      <c r="AV165" s="847"/>
      <c r="AW165" s="847"/>
      <c r="AX165" s="847"/>
      <c r="AY165" s="847"/>
      <c r="AZ165" s="847"/>
      <c r="BA165" s="847"/>
    </row>
    <row r="166" ht="15.75" customHeight="1">
      <c r="A166" s="847"/>
      <c r="B166" s="847"/>
      <c r="C166" s="847"/>
      <c r="D166" s="847"/>
      <c r="E166" s="847"/>
      <c r="F166" s="847"/>
      <c r="G166" s="847"/>
      <c r="H166" s="847"/>
      <c r="I166" s="847"/>
      <c r="J166" s="847"/>
      <c r="K166" s="847"/>
      <c r="L166" s="847"/>
      <c r="M166" s="847"/>
      <c r="N166" s="847"/>
      <c r="O166" s="847"/>
      <c r="P166" s="847"/>
      <c r="Q166" s="847"/>
      <c r="R166" s="847"/>
      <c r="S166" s="847"/>
      <c r="T166" s="847"/>
      <c r="U166" s="847"/>
      <c r="V166" s="847"/>
      <c r="W166" s="847"/>
      <c r="X166" s="847"/>
      <c r="Y166" s="847"/>
      <c r="Z166" s="847"/>
      <c r="AA166" s="847"/>
      <c r="AB166" s="847"/>
      <c r="AC166" s="847"/>
      <c r="AD166" s="847"/>
      <c r="AE166" s="847"/>
      <c r="AF166" s="847"/>
      <c r="AG166" s="847"/>
      <c r="AH166" s="847"/>
      <c r="AI166" s="847"/>
      <c r="AJ166" s="847"/>
      <c r="AK166" s="847"/>
      <c r="AL166" s="847"/>
      <c r="AM166" s="847"/>
      <c r="AN166" s="847"/>
      <c r="AO166" s="847"/>
      <c r="AP166" s="847"/>
      <c r="AQ166" s="847"/>
      <c r="AR166" s="847"/>
      <c r="AS166" s="847"/>
      <c r="AT166" s="847"/>
      <c r="AU166" s="847"/>
      <c r="AV166" s="847"/>
      <c r="AW166" s="847"/>
      <c r="AX166" s="847"/>
      <c r="AY166" s="847"/>
      <c r="AZ166" s="847"/>
      <c r="BA166" s="847"/>
    </row>
    <row r="167" ht="15.75" customHeight="1">
      <c r="A167" s="847"/>
      <c r="B167" s="847"/>
      <c r="C167" s="847"/>
      <c r="D167" s="847"/>
      <c r="E167" s="847"/>
      <c r="F167" s="847"/>
      <c r="G167" s="847"/>
      <c r="H167" s="847"/>
      <c r="I167" s="847"/>
      <c r="J167" s="847"/>
      <c r="K167" s="847"/>
      <c r="L167" s="847"/>
      <c r="M167" s="847"/>
      <c r="N167" s="847"/>
      <c r="O167" s="847"/>
      <c r="P167" s="847"/>
      <c r="Q167" s="847"/>
      <c r="R167" s="847"/>
      <c r="S167" s="847"/>
      <c r="T167" s="847"/>
      <c r="U167" s="847"/>
      <c r="V167" s="847"/>
      <c r="W167" s="847"/>
      <c r="X167" s="847"/>
      <c r="Y167" s="847"/>
      <c r="Z167" s="847"/>
      <c r="AA167" s="847"/>
      <c r="AB167" s="847"/>
      <c r="AC167" s="847"/>
      <c r="AD167" s="847"/>
      <c r="AE167" s="847"/>
      <c r="AF167" s="847"/>
      <c r="AG167" s="847"/>
      <c r="AH167" s="847"/>
      <c r="AI167" s="847"/>
      <c r="AJ167" s="847"/>
      <c r="AK167" s="847"/>
      <c r="AL167" s="847"/>
      <c r="AM167" s="847"/>
      <c r="AN167" s="847"/>
      <c r="AO167" s="847"/>
      <c r="AP167" s="847"/>
      <c r="AQ167" s="847"/>
      <c r="AR167" s="847"/>
      <c r="AS167" s="847"/>
      <c r="AT167" s="847"/>
      <c r="AU167" s="847"/>
      <c r="AV167" s="847"/>
      <c r="AW167" s="847"/>
      <c r="AX167" s="847"/>
      <c r="AY167" s="847"/>
      <c r="AZ167" s="847"/>
      <c r="BA167" s="847"/>
    </row>
    <row r="168" ht="15.75" customHeight="1">
      <c r="A168" s="847"/>
      <c r="B168" s="847"/>
      <c r="C168" s="847"/>
      <c r="D168" s="847"/>
      <c r="E168" s="847"/>
      <c r="F168" s="847"/>
      <c r="G168" s="847"/>
      <c r="H168" s="847"/>
      <c r="I168" s="847"/>
      <c r="J168" s="847"/>
      <c r="K168" s="847"/>
      <c r="L168" s="847"/>
      <c r="M168" s="847"/>
      <c r="N168" s="847"/>
      <c r="O168" s="847"/>
      <c r="P168" s="847"/>
      <c r="Q168" s="847"/>
      <c r="R168" s="847"/>
      <c r="S168" s="847"/>
      <c r="T168" s="847"/>
      <c r="U168" s="847"/>
      <c r="V168" s="847"/>
      <c r="W168" s="847"/>
      <c r="X168" s="847"/>
      <c r="Y168" s="847"/>
      <c r="Z168" s="847"/>
      <c r="AA168" s="847"/>
      <c r="AB168" s="847"/>
      <c r="AC168" s="847"/>
      <c r="AD168" s="847"/>
      <c r="AE168" s="847"/>
      <c r="AF168" s="847"/>
      <c r="AG168" s="847"/>
      <c r="AH168" s="847"/>
      <c r="AI168" s="847"/>
      <c r="AJ168" s="847"/>
      <c r="AK168" s="847"/>
      <c r="AL168" s="847"/>
      <c r="AM168" s="847"/>
      <c r="AN168" s="847"/>
      <c r="AO168" s="847"/>
      <c r="AP168" s="847"/>
      <c r="AQ168" s="847"/>
      <c r="AR168" s="847"/>
      <c r="AS168" s="847"/>
      <c r="AT168" s="847"/>
      <c r="AU168" s="847"/>
      <c r="AV168" s="847"/>
      <c r="AW168" s="847"/>
      <c r="AX168" s="847"/>
      <c r="AY168" s="847"/>
      <c r="AZ168" s="847"/>
      <c r="BA168" s="847"/>
    </row>
    <row r="169" ht="15.75" customHeight="1">
      <c r="A169" s="847"/>
      <c r="B169" s="847"/>
      <c r="C169" s="847"/>
      <c r="D169" s="847"/>
      <c r="E169" s="847"/>
      <c r="F169" s="847"/>
      <c r="G169" s="847"/>
      <c r="H169" s="847"/>
      <c r="I169" s="847"/>
      <c r="J169" s="847"/>
      <c r="K169" s="847"/>
      <c r="L169" s="847"/>
      <c r="M169" s="847"/>
      <c r="N169" s="847"/>
      <c r="O169" s="847"/>
      <c r="P169" s="847"/>
      <c r="Q169" s="847"/>
      <c r="R169" s="847"/>
      <c r="S169" s="847"/>
      <c r="T169" s="847"/>
      <c r="U169" s="847"/>
      <c r="V169" s="847"/>
      <c r="W169" s="847"/>
      <c r="X169" s="847"/>
      <c r="Y169" s="847"/>
      <c r="Z169" s="847"/>
      <c r="AA169" s="847"/>
      <c r="AB169" s="847"/>
      <c r="AC169" s="847"/>
      <c r="AD169" s="847"/>
      <c r="AE169" s="847"/>
      <c r="AF169" s="847"/>
      <c r="AG169" s="847"/>
      <c r="AH169" s="847"/>
      <c r="AI169" s="847"/>
      <c r="AJ169" s="847"/>
      <c r="AK169" s="847"/>
      <c r="AL169" s="847"/>
      <c r="AM169" s="847"/>
      <c r="AN169" s="847"/>
      <c r="AO169" s="847"/>
      <c r="AP169" s="847"/>
      <c r="AQ169" s="847"/>
      <c r="AR169" s="847"/>
      <c r="AS169" s="847"/>
      <c r="AT169" s="847"/>
      <c r="AU169" s="847"/>
      <c r="AV169" s="847"/>
      <c r="AW169" s="847"/>
      <c r="AX169" s="847"/>
      <c r="AY169" s="847"/>
      <c r="AZ169" s="847"/>
      <c r="BA169" s="847"/>
    </row>
    <row r="170" ht="15.75" customHeight="1">
      <c r="A170" s="847"/>
      <c r="B170" s="847"/>
      <c r="C170" s="847"/>
      <c r="D170" s="847"/>
      <c r="E170" s="847"/>
      <c r="F170" s="847"/>
      <c r="G170" s="847"/>
      <c r="H170" s="847"/>
      <c r="I170" s="847"/>
      <c r="J170" s="847"/>
      <c r="K170" s="847"/>
      <c r="L170" s="847"/>
      <c r="M170" s="847"/>
      <c r="N170" s="847"/>
      <c r="O170" s="847"/>
      <c r="P170" s="847"/>
      <c r="Q170" s="847"/>
      <c r="R170" s="847"/>
      <c r="S170" s="847"/>
      <c r="T170" s="847"/>
      <c r="U170" s="847"/>
      <c r="V170" s="847"/>
      <c r="W170" s="847"/>
      <c r="X170" s="847"/>
      <c r="Y170" s="847"/>
      <c r="Z170" s="847"/>
      <c r="AA170" s="847"/>
      <c r="AB170" s="847"/>
      <c r="AC170" s="847"/>
      <c r="AD170" s="847"/>
      <c r="AE170" s="847"/>
      <c r="AF170" s="847"/>
      <c r="AG170" s="847"/>
      <c r="AH170" s="847"/>
      <c r="AI170" s="847"/>
      <c r="AJ170" s="847"/>
      <c r="AK170" s="847"/>
      <c r="AL170" s="847"/>
      <c r="AM170" s="847"/>
      <c r="AN170" s="847"/>
      <c r="AO170" s="847"/>
      <c r="AP170" s="847"/>
      <c r="AQ170" s="847"/>
      <c r="AR170" s="847"/>
      <c r="AS170" s="847"/>
      <c r="AT170" s="847"/>
      <c r="AU170" s="847"/>
      <c r="AV170" s="847"/>
      <c r="AW170" s="847"/>
      <c r="AX170" s="847"/>
      <c r="AY170" s="847"/>
      <c r="AZ170" s="847"/>
      <c r="BA170" s="847"/>
    </row>
    <row r="171" ht="15.75" customHeight="1">
      <c r="A171" s="847"/>
      <c r="B171" s="847"/>
      <c r="C171" s="847"/>
      <c r="D171" s="847"/>
      <c r="E171" s="847"/>
      <c r="F171" s="847"/>
      <c r="G171" s="847"/>
      <c r="H171" s="847"/>
      <c r="I171" s="847"/>
      <c r="J171" s="847"/>
      <c r="K171" s="847"/>
      <c r="L171" s="847"/>
      <c r="M171" s="847"/>
      <c r="N171" s="847"/>
      <c r="O171" s="847"/>
      <c r="P171" s="847"/>
      <c r="Q171" s="847"/>
      <c r="R171" s="847"/>
      <c r="S171" s="847"/>
      <c r="T171" s="847"/>
      <c r="U171" s="847"/>
      <c r="V171" s="847"/>
      <c r="W171" s="847"/>
      <c r="X171" s="847"/>
      <c r="Y171" s="847"/>
      <c r="Z171" s="847"/>
      <c r="AA171" s="847"/>
      <c r="AB171" s="847"/>
      <c r="AC171" s="847"/>
      <c r="AD171" s="847"/>
      <c r="AE171" s="847"/>
      <c r="AF171" s="847"/>
      <c r="AG171" s="847"/>
      <c r="AH171" s="847"/>
      <c r="AI171" s="847"/>
      <c r="AJ171" s="847"/>
      <c r="AK171" s="847"/>
      <c r="AL171" s="847"/>
      <c r="AM171" s="847"/>
      <c r="AN171" s="847"/>
      <c r="AO171" s="847"/>
      <c r="AP171" s="847"/>
      <c r="AQ171" s="847"/>
      <c r="AR171" s="847"/>
      <c r="AS171" s="847"/>
      <c r="AT171" s="847"/>
      <c r="AU171" s="847"/>
      <c r="AV171" s="847"/>
      <c r="AW171" s="847"/>
      <c r="AX171" s="847"/>
      <c r="AY171" s="847"/>
      <c r="AZ171" s="847"/>
      <c r="BA171" s="847"/>
    </row>
    <row r="172" ht="15.75" customHeight="1">
      <c r="A172" s="847"/>
      <c r="B172" s="847"/>
      <c r="C172" s="847"/>
      <c r="D172" s="847"/>
      <c r="E172" s="847"/>
      <c r="F172" s="847"/>
      <c r="G172" s="847"/>
      <c r="H172" s="847"/>
      <c r="I172" s="847"/>
      <c r="J172" s="847"/>
      <c r="K172" s="847"/>
      <c r="L172" s="847"/>
      <c r="M172" s="847"/>
      <c r="N172" s="847"/>
      <c r="O172" s="847"/>
      <c r="P172" s="847"/>
      <c r="Q172" s="847"/>
      <c r="R172" s="847"/>
      <c r="S172" s="847"/>
      <c r="T172" s="847"/>
      <c r="U172" s="847"/>
      <c r="V172" s="847"/>
      <c r="W172" s="847"/>
      <c r="X172" s="847"/>
      <c r="Y172" s="847"/>
      <c r="Z172" s="847"/>
      <c r="AA172" s="847"/>
      <c r="AB172" s="847"/>
      <c r="AC172" s="847"/>
      <c r="AD172" s="847"/>
      <c r="AE172" s="847"/>
      <c r="AF172" s="847"/>
      <c r="AG172" s="847"/>
      <c r="AH172" s="847"/>
      <c r="AI172" s="847"/>
      <c r="AJ172" s="847"/>
      <c r="AK172" s="847"/>
      <c r="AL172" s="847"/>
      <c r="AM172" s="847"/>
      <c r="AN172" s="847"/>
      <c r="AO172" s="847"/>
      <c r="AP172" s="847"/>
      <c r="AQ172" s="847"/>
      <c r="AR172" s="847"/>
      <c r="AS172" s="847"/>
      <c r="AT172" s="847"/>
      <c r="AU172" s="847"/>
      <c r="AV172" s="847"/>
      <c r="AW172" s="847"/>
      <c r="AX172" s="847"/>
      <c r="AY172" s="847"/>
      <c r="AZ172" s="847"/>
      <c r="BA172" s="847"/>
    </row>
    <row r="173" ht="15.75" customHeight="1">
      <c r="A173" s="847"/>
      <c r="B173" s="847"/>
      <c r="C173" s="847"/>
      <c r="D173" s="847"/>
      <c r="E173" s="847"/>
      <c r="F173" s="847"/>
      <c r="G173" s="847"/>
      <c r="H173" s="847"/>
      <c r="I173" s="847"/>
      <c r="J173" s="847"/>
      <c r="K173" s="847"/>
      <c r="L173" s="847"/>
      <c r="M173" s="847"/>
      <c r="N173" s="847"/>
      <c r="O173" s="847"/>
      <c r="P173" s="847"/>
      <c r="Q173" s="847"/>
      <c r="R173" s="847"/>
      <c r="S173" s="847"/>
      <c r="T173" s="847"/>
      <c r="U173" s="847"/>
      <c r="V173" s="847"/>
      <c r="W173" s="847"/>
      <c r="X173" s="847"/>
      <c r="Y173" s="847"/>
      <c r="Z173" s="847"/>
      <c r="AA173" s="847"/>
      <c r="AB173" s="847"/>
      <c r="AC173" s="847"/>
      <c r="AD173" s="847"/>
      <c r="AE173" s="847"/>
      <c r="AF173" s="847"/>
      <c r="AG173" s="847"/>
      <c r="AH173" s="847"/>
      <c r="AI173" s="847"/>
      <c r="AJ173" s="847"/>
      <c r="AK173" s="847"/>
      <c r="AL173" s="847"/>
      <c r="AM173" s="847"/>
      <c r="AN173" s="847"/>
      <c r="AO173" s="847"/>
      <c r="AP173" s="847"/>
      <c r="AQ173" s="847"/>
      <c r="AR173" s="847"/>
      <c r="AS173" s="847"/>
      <c r="AT173" s="847"/>
      <c r="AU173" s="847"/>
      <c r="AV173" s="847"/>
      <c r="AW173" s="847"/>
      <c r="AX173" s="847"/>
      <c r="AY173" s="847"/>
      <c r="AZ173" s="847"/>
      <c r="BA173" s="847"/>
    </row>
    <row r="174" ht="15.75" customHeight="1">
      <c r="A174" s="847"/>
      <c r="B174" s="847"/>
      <c r="C174" s="847"/>
      <c r="D174" s="847"/>
      <c r="E174" s="847"/>
      <c r="F174" s="847"/>
      <c r="G174" s="847"/>
      <c r="H174" s="847"/>
      <c r="I174" s="847"/>
      <c r="J174" s="847"/>
      <c r="K174" s="847"/>
      <c r="L174" s="847"/>
      <c r="M174" s="847"/>
      <c r="N174" s="847"/>
      <c r="O174" s="847"/>
      <c r="P174" s="847"/>
      <c r="Q174" s="847"/>
      <c r="R174" s="847"/>
      <c r="S174" s="847"/>
      <c r="T174" s="847"/>
      <c r="U174" s="847"/>
      <c r="V174" s="847"/>
      <c r="W174" s="847"/>
      <c r="X174" s="847"/>
      <c r="Y174" s="847"/>
      <c r="Z174" s="847"/>
      <c r="AA174" s="847"/>
      <c r="AB174" s="847"/>
      <c r="AC174" s="847"/>
      <c r="AD174" s="847"/>
      <c r="AE174" s="847"/>
      <c r="AF174" s="847"/>
      <c r="AG174" s="847"/>
      <c r="AH174" s="847"/>
      <c r="AI174" s="847"/>
      <c r="AJ174" s="847"/>
      <c r="AK174" s="847"/>
      <c r="AL174" s="847"/>
      <c r="AM174" s="847"/>
      <c r="AN174" s="847"/>
      <c r="AO174" s="847"/>
      <c r="AP174" s="847"/>
      <c r="AQ174" s="847"/>
      <c r="AR174" s="847"/>
      <c r="AS174" s="847"/>
      <c r="AT174" s="847"/>
      <c r="AU174" s="847"/>
      <c r="AV174" s="847"/>
      <c r="AW174" s="847"/>
      <c r="AX174" s="847"/>
      <c r="AY174" s="847"/>
      <c r="AZ174" s="847"/>
      <c r="BA174" s="847"/>
    </row>
    <row r="175" ht="15.75" customHeight="1">
      <c r="A175" s="847"/>
      <c r="B175" s="847"/>
      <c r="C175" s="847"/>
      <c r="D175" s="847"/>
      <c r="E175" s="847"/>
      <c r="F175" s="847"/>
      <c r="G175" s="847"/>
      <c r="H175" s="847"/>
      <c r="I175" s="847"/>
      <c r="J175" s="847"/>
      <c r="K175" s="847"/>
      <c r="L175" s="847"/>
      <c r="M175" s="847"/>
      <c r="N175" s="847"/>
      <c r="O175" s="847"/>
      <c r="P175" s="847"/>
      <c r="Q175" s="847"/>
      <c r="R175" s="847"/>
      <c r="S175" s="847"/>
      <c r="T175" s="847"/>
      <c r="U175" s="847"/>
      <c r="V175" s="847"/>
      <c r="W175" s="847"/>
      <c r="X175" s="847"/>
      <c r="Y175" s="847"/>
      <c r="Z175" s="847"/>
      <c r="AA175" s="847"/>
      <c r="AB175" s="847"/>
      <c r="AC175" s="847"/>
      <c r="AD175" s="847"/>
      <c r="AE175" s="847"/>
      <c r="AF175" s="847"/>
      <c r="AG175" s="847"/>
      <c r="AH175" s="847"/>
      <c r="AI175" s="847"/>
      <c r="AJ175" s="847"/>
      <c r="AK175" s="847"/>
      <c r="AL175" s="847"/>
      <c r="AM175" s="847"/>
      <c r="AN175" s="847"/>
      <c r="AO175" s="847"/>
      <c r="AP175" s="847"/>
      <c r="AQ175" s="847"/>
      <c r="AR175" s="847"/>
      <c r="AS175" s="847"/>
      <c r="AT175" s="847"/>
      <c r="AU175" s="847"/>
      <c r="AV175" s="847"/>
      <c r="AW175" s="847"/>
      <c r="AX175" s="847"/>
      <c r="AY175" s="847"/>
      <c r="AZ175" s="847"/>
      <c r="BA175" s="847"/>
    </row>
    <row r="176" ht="15.75" customHeight="1">
      <c r="A176" s="847"/>
      <c r="B176" s="847"/>
      <c r="C176" s="847"/>
      <c r="D176" s="847"/>
      <c r="E176" s="847"/>
      <c r="F176" s="847"/>
      <c r="G176" s="847"/>
      <c r="H176" s="847"/>
      <c r="I176" s="847"/>
      <c r="J176" s="847"/>
      <c r="K176" s="847"/>
      <c r="L176" s="847"/>
      <c r="M176" s="847"/>
      <c r="N176" s="847"/>
      <c r="O176" s="847"/>
      <c r="P176" s="847"/>
      <c r="Q176" s="847"/>
      <c r="R176" s="847"/>
      <c r="S176" s="847"/>
      <c r="T176" s="847"/>
      <c r="U176" s="847"/>
      <c r="V176" s="847"/>
      <c r="W176" s="847"/>
      <c r="X176" s="847"/>
      <c r="Y176" s="847"/>
      <c r="Z176" s="847"/>
      <c r="AA176" s="847"/>
      <c r="AB176" s="847"/>
      <c r="AC176" s="847"/>
      <c r="AD176" s="847"/>
      <c r="AE176" s="847"/>
      <c r="AF176" s="847"/>
      <c r="AG176" s="847"/>
      <c r="AH176" s="847"/>
      <c r="AI176" s="847"/>
      <c r="AJ176" s="847"/>
      <c r="AK176" s="847"/>
      <c r="AL176" s="847"/>
      <c r="AM176" s="847"/>
      <c r="AN176" s="847"/>
      <c r="AO176" s="847"/>
      <c r="AP176" s="847"/>
      <c r="AQ176" s="847"/>
      <c r="AR176" s="847"/>
      <c r="AS176" s="847"/>
      <c r="AT176" s="847"/>
      <c r="AU176" s="847"/>
      <c r="AV176" s="847"/>
      <c r="AW176" s="847"/>
      <c r="AX176" s="847"/>
      <c r="AY176" s="847"/>
      <c r="AZ176" s="847"/>
      <c r="BA176" s="847"/>
    </row>
    <row r="177" ht="15.75" customHeight="1">
      <c r="A177" s="847"/>
      <c r="B177" s="847"/>
      <c r="C177" s="847"/>
      <c r="D177" s="847"/>
      <c r="E177" s="847"/>
      <c r="F177" s="847"/>
      <c r="G177" s="847"/>
      <c r="H177" s="847"/>
      <c r="I177" s="847"/>
      <c r="J177" s="847"/>
      <c r="K177" s="847"/>
      <c r="L177" s="847"/>
      <c r="M177" s="847"/>
      <c r="N177" s="847"/>
      <c r="O177" s="847"/>
      <c r="P177" s="847"/>
      <c r="Q177" s="847"/>
      <c r="R177" s="847"/>
      <c r="S177" s="847"/>
      <c r="T177" s="847"/>
      <c r="U177" s="847"/>
      <c r="V177" s="847"/>
      <c r="W177" s="847"/>
      <c r="X177" s="847"/>
      <c r="Y177" s="847"/>
      <c r="Z177" s="847"/>
      <c r="AA177" s="847"/>
      <c r="AB177" s="847"/>
      <c r="AC177" s="847"/>
      <c r="AD177" s="847"/>
      <c r="AE177" s="847"/>
      <c r="AF177" s="847"/>
      <c r="AG177" s="847"/>
      <c r="AH177" s="847"/>
      <c r="AI177" s="847"/>
      <c r="AJ177" s="847"/>
      <c r="AK177" s="847"/>
      <c r="AL177" s="847"/>
      <c r="AM177" s="847"/>
      <c r="AN177" s="847"/>
      <c r="AO177" s="847"/>
      <c r="AP177" s="847"/>
      <c r="AQ177" s="847"/>
      <c r="AR177" s="847"/>
      <c r="AS177" s="847"/>
      <c r="AT177" s="847"/>
      <c r="AU177" s="847"/>
      <c r="AV177" s="847"/>
      <c r="AW177" s="847"/>
      <c r="AX177" s="847"/>
      <c r="AY177" s="847"/>
      <c r="AZ177" s="847"/>
      <c r="BA177" s="847"/>
    </row>
    <row r="178" ht="15.75" customHeight="1">
      <c r="A178" s="847"/>
      <c r="B178" s="847"/>
      <c r="C178" s="847"/>
      <c r="D178" s="847"/>
      <c r="E178" s="847"/>
      <c r="F178" s="847"/>
      <c r="G178" s="847"/>
      <c r="H178" s="847"/>
      <c r="I178" s="847"/>
      <c r="J178" s="847"/>
      <c r="K178" s="847"/>
      <c r="L178" s="847"/>
      <c r="M178" s="847"/>
      <c r="N178" s="847"/>
      <c r="O178" s="847"/>
      <c r="P178" s="847"/>
      <c r="Q178" s="847"/>
      <c r="R178" s="847"/>
      <c r="S178" s="847"/>
      <c r="T178" s="847"/>
      <c r="U178" s="847"/>
      <c r="V178" s="847"/>
      <c r="W178" s="847"/>
      <c r="X178" s="847"/>
      <c r="Y178" s="847"/>
      <c r="Z178" s="847"/>
      <c r="AA178" s="847"/>
      <c r="AB178" s="847"/>
      <c r="AC178" s="847"/>
      <c r="AD178" s="847"/>
      <c r="AE178" s="847"/>
      <c r="AF178" s="847"/>
      <c r="AG178" s="847"/>
      <c r="AH178" s="847"/>
      <c r="AI178" s="847"/>
      <c r="AJ178" s="847"/>
      <c r="AK178" s="847"/>
      <c r="AL178" s="847"/>
      <c r="AM178" s="847"/>
      <c r="AN178" s="847"/>
      <c r="AO178" s="847"/>
      <c r="AP178" s="847"/>
      <c r="AQ178" s="847"/>
      <c r="AR178" s="847"/>
      <c r="AS178" s="847"/>
      <c r="AT178" s="847"/>
      <c r="AU178" s="847"/>
      <c r="AV178" s="847"/>
      <c r="AW178" s="847"/>
      <c r="AX178" s="847"/>
      <c r="AY178" s="847"/>
      <c r="AZ178" s="847"/>
      <c r="BA178" s="847"/>
    </row>
    <row r="179" ht="15.75" customHeight="1">
      <c r="A179" s="847"/>
      <c r="B179" s="847"/>
      <c r="C179" s="847"/>
      <c r="D179" s="847"/>
      <c r="E179" s="847"/>
      <c r="F179" s="847"/>
      <c r="G179" s="847"/>
      <c r="H179" s="847"/>
      <c r="I179" s="847"/>
      <c r="J179" s="847"/>
      <c r="K179" s="847"/>
      <c r="L179" s="847"/>
      <c r="M179" s="847"/>
      <c r="N179" s="847"/>
      <c r="O179" s="847"/>
      <c r="P179" s="847"/>
      <c r="Q179" s="847"/>
      <c r="R179" s="847"/>
      <c r="S179" s="847"/>
      <c r="T179" s="847"/>
      <c r="U179" s="847"/>
      <c r="V179" s="847"/>
      <c r="W179" s="847"/>
      <c r="X179" s="847"/>
      <c r="Y179" s="847"/>
      <c r="Z179" s="847"/>
      <c r="AA179" s="847"/>
      <c r="AB179" s="847"/>
      <c r="AC179" s="847"/>
      <c r="AD179" s="847"/>
      <c r="AE179" s="847"/>
      <c r="AF179" s="847"/>
      <c r="AG179" s="847"/>
      <c r="AH179" s="847"/>
      <c r="AI179" s="847"/>
      <c r="AJ179" s="847"/>
      <c r="AK179" s="847"/>
      <c r="AL179" s="847"/>
      <c r="AM179" s="847"/>
      <c r="AN179" s="847"/>
      <c r="AO179" s="847"/>
      <c r="AP179" s="847"/>
      <c r="AQ179" s="847"/>
      <c r="AR179" s="847"/>
      <c r="AS179" s="847"/>
      <c r="AT179" s="847"/>
      <c r="AU179" s="847"/>
      <c r="AV179" s="847"/>
      <c r="AW179" s="847"/>
      <c r="AX179" s="847"/>
      <c r="AY179" s="847"/>
      <c r="AZ179" s="847"/>
      <c r="BA179" s="847"/>
    </row>
    <row r="180" ht="15.75" customHeight="1">
      <c r="A180" s="847"/>
      <c r="B180" s="847"/>
      <c r="C180" s="847"/>
      <c r="D180" s="847"/>
      <c r="E180" s="847"/>
      <c r="F180" s="847"/>
      <c r="G180" s="847"/>
      <c r="H180" s="847"/>
      <c r="I180" s="847"/>
      <c r="J180" s="847"/>
      <c r="K180" s="847"/>
      <c r="L180" s="847"/>
      <c r="M180" s="847"/>
      <c r="N180" s="847"/>
      <c r="O180" s="847"/>
      <c r="P180" s="847"/>
      <c r="Q180" s="847"/>
      <c r="R180" s="847"/>
      <c r="S180" s="847"/>
      <c r="T180" s="847"/>
      <c r="U180" s="847"/>
      <c r="V180" s="847"/>
      <c r="W180" s="847"/>
      <c r="X180" s="847"/>
      <c r="Y180" s="847"/>
      <c r="Z180" s="847"/>
      <c r="AA180" s="847"/>
      <c r="AB180" s="847"/>
      <c r="AC180" s="847"/>
      <c r="AD180" s="847"/>
      <c r="AE180" s="847"/>
      <c r="AF180" s="847"/>
      <c r="AG180" s="847"/>
      <c r="AH180" s="847"/>
      <c r="AI180" s="847"/>
      <c r="AJ180" s="847"/>
      <c r="AK180" s="847"/>
      <c r="AL180" s="847"/>
      <c r="AM180" s="847"/>
      <c r="AN180" s="847"/>
      <c r="AO180" s="847"/>
      <c r="AP180" s="847"/>
      <c r="AQ180" s="847"/>
      <c r="AR180" s="847"/>
      <c r="AS180" s="847"/>
      <c r="AT180" s="847"/>
      <c r="AU180" s="847"/>
      <c r="AV180" s="847"/>
      <c r="AW180" s="847"/>
      <c r="AX180" s="847"/>
      <c r="AY180" s="847"/>
      <c r="AZ180" s="847"/>
      <c r="BA180" s="847"/>
    </row>
    <row r="181" ht="15.75" customHeight="1">
      <c r="A181" s="847"/>
      <c r="B181" s="847"/>
      <c r="C181" s="847"/>
      <c r="D181" s="847"/>
      <c r="E181" s="847"/>
      <c r="F181" s="847"/>
      <c r="G181" s="847"/>
      <c r="H181" s="847"/>
      <c r="I181" s="847"/>
      <c r="J181" s="847"/>
      <c r="K181" s="847"/>
      <c r="L181" s="847"/>
      <c r="M181" s="847"/>
      <c r="N181" s="847"/>
      <c r="O181" s="847"/>
      <c r="P181" s="847"/>
      <c r="Q181" s="847"/>
      <c r="R181" s="847"/>
      <c r="S181" s="847"/>
      <c r="T181" s="847"/>
      <c r="U181" s="847"/>
      <c r="V181" s="847"/>
      <c r="W181" s="847"/>
      <c r="X181" s="847"/>
      <c r="Y181" s="847"/>
      <c r="Z181" s="847"/>
      <c r="AA181" s="847"/>
      <c r="AB181" s="847"/>
      <c r="AC181" s="847"/>
      <c r="AD181" s="847"/>
      <c r="AE181" s="847"/>
      <c r="AF181" s="847"/>
      <c r="AG181" s="847"/>
      <c r="AH181" s="847"/>
      <c r="AI181" s="847"/>
      <c r="AJ181" s="847"/>
      <c r="AK181" s="847"/>
      <c r="AL181" s="847"/>
      <c r="AM181" s="847"/>
      <c r="AN181" s="847"/>
      <c r="AO181" s="847"/>
      <c r="AP181" s="847"/>
      <c r="AQ181" s="847"/>
      <c r="AR181" s="847"/>
      <c r="AS181" s="847"/>
      <c r="AT181" s="847"/>
      <c r="AU181" s="847"/>
      <c r="AV181" s="847"/>
      <c r="AW181" s="847"/>
      <c r="AX181" s="847"/>
      <c r="AY181" s="847"/>
      <c r="AZ181" s="847"/>
      <c r="BA181" s="847"/>
    </row>
    <row r="182" ht="15.75" customHeight="1">
      <c r="A182" s="847"/>
      <c r="B182" s="847"/>
      <c r="C182" s="847"/>
      <c r="D182" s="847"/>
      <c r="E182" s="847"/>
      <c r="F182" s="847"/>
      <c r="G182" s="847"/>
      <c r="H182" s="847"/>
      <c r="I182" s="847"/>
      <c r="J182" s="847"/>
      <c r="K182" s="847"/>
      <c r="L182" s="847"/>
      <c r="M182" s="847"/>
      <c r="N182" s="847"/>
      <c r="O182" s="847"/>
      <c r="P182" s="847"/>
      <c r="Q182" s="847"/>
      <c r="R182" s="847"/>
      <c r="S182" s="847"/>
      <c r="T182" s="847"/>
      <c r="U182" s="847"/>
      <c r="V182" s="847"/>
      <c r="W182" s="847"/>
      <c r="X182" s="847"/>
      <c r="Y182" s="847"/>
      <c r="Z182" s="847"/>
      <c r="AA182" s="847"/>
      <c r="AB182" s="847"/>
      <c r="AC182" s="847"/>
      <c r="AD182" s="847"/>
      <c r="AE182" s="847"/>
      <c r="AF182" s="847"/>
      <c r="AG182" s="847"/>
      <c r="AH182" s="847"/>
      <c r="AI182" s="847"/>
      <c r="AJ182" s="847"/>
      <c r="AK182" s="847"/>
      <c r="AL182" s="847"/>
      <c r="AM182" s="847"/>
      <c r="AN182" s="847"/>
      <c r="AO182" s="847"/>
      <c r="AP182" s="847"/>
      <c r="AQ182" s="847"/>
      <c r="AR182" s="847"/>
      <c r="AS182" s="847"/>
      <c r="AT182" s="847"/>
      <c r="AU182" s="847"/>
      <c r="AV182" s="847"/>
      <c r="AW182" s="847"/>
      <c r="AX182" s="847"/>
      <c r="AY182" s="847"/>
      <c r="AZ182" s="847"/>
      <c r="BA182" s="847"/>
    </row>
    <row r="183" ht="15.75" customHeight="1">
      <c r="A183" s="847"/>
      <c r="B183" s="847"/>
      <c r="C183" s="847"/>
      <c r="D183" s="847"/>
      <c r="E183" s="847"/>
      <c r="F183" s="847"/>
      <c r="G183" s="847"/>
      <c r="H183" s="847"/>
      <c r="I183" s="847"/>
      <c r="J183" s="847"/>
      <c r="K183" s="847"/>
      <c r="L183" s="847"/>
      <c r="M183" s="847"/>
      <c r="N183" s="847"/>
      <c r="O183" s="847"/>
      <c r="P183" s="847"/>
      <c r="Q183" s="847"/>
      <c r="R183" s="847"/>
      <c r="S183" s="847"/>
      <c r="T183" s="847"/>
      <c r="U183" s="847"/>
      <c r="V183" s="847"/>
      <c r="W183" s="847"/>
      <c r="X183" s="847"/>
      <c r="Y183" s="847"/>
      <c r="Z183" s="847"/>
      <c r="AA183" s="847"/>
      <c r="AB183" s="847"/>
      <c r="AC183" s="847"/>
      <c r="AD183" s="847"/>
      <c r="AE183" s="847"/>
      <c r="AF183" s="847"/>
      <c r="AG183" s="847"/>
      <c r="AH183" s="847"/>
      <c r="AI183" s="847"/>
      <c r="AJ183" s="847"/>
      <c r="AK183" s="847"/>
      <c r="AL183" s="847"/>
      <c r="AM183" s="847"/>
      <c r="AN183" s="847"/>
      <c r="AO183" s="847"/>
      <c r="AP183" s="847"/>
      <c r="AQ183" s="847"/>
      <c r="AR183" s="847"/>
      <c r="AS183" s="847"/>
      <c r="AT183" s="847"/>
      <c r="AU183" s="847"/>
      <c r="AV183" s="847"/>
      <c r="AW183" s="847"/>
      <c r="AX183" s="847"/>
      <c r="AY183" s="847"/>
      <c r="AZ183" s="847"/>
      <c r="BA183" s="847"/>
    </row>
    <row r="184" ht="15.75" customHeight="1">
      <c r="A184" s="847"/>
      <c r="B184" s="847"/>
      <c r="C184" s="847"/>
      <c r="D184" s="847"/>
      <c r="E184" s="847"/>
      <c r="F184" s="847"/>
      <c r="G184" s="847"/>
      <c r="H184" s="847"/>
      <c r="I184" s="847"/>
      <c r="J184" s="847"/>
      <c r="K184" s="847"/>
      <c r="L184" s="847"/>
      <c r="M184" s="847"/>
      <c r="N184" s="847"/>
      <c r="O184" s="847"/>
      <c r="P184" s="847"/>
      <c r="Q184" s="847"/>
      <c r="R184" s="847"/>
      <c r="S184" s="847"/>
      <c r="T184" s="847"/>
      <c r="U184" s="847"/>
      <c r="V184" s="847"/>
      <c r="W184" s="847"/>
      <c r="X184" s="847"/>
      <c r="Y184" s="847"/>
      <c r="Z184" s="847"/>
      <c r="AA184" s="847"/>
      <c r="AB184" s="847"/>
      <c r="AC184" s="847"/>
      <c r="AD184" s="847"/>
      <c r="AE184" s="847"/>
      <c r="AF184" s="847"/>
      <c r="AG184" s="847"/>
      <c r="AH184" s="847"/>
      <c r="AI184" s="847"/>
      <c r="AJ184" s="847"/>
      <c r="AK184" s="847"/>
      <c r="AL184" s="847"/>
      <c r="AM184" s="847"/>
      <c r="AN184" s="847"/>
      <c r="AO184" s="847"/>
      <c r="AP184" s="847"/>
      <c r="AQ184" s="847"/>
      <c r="AR184" s="847"/>
      <c r="AS184" s="847"/>
      <c r="AT184" s="847"/>
      <c r="AU184" s="847"/>
      <c r="AV184" s="847"/>
      <c r="AW184" s="847"/>
      <c r="AX184" s="847"/>
      <c r="AY184" s="847"/>
      <c r="AZ184" s="847"/>
      <c r="BA184" s="847"/>
    </row>
    <row r="185" ht="15.75" customHeight="1">
      <c r="A185" s="847"/>
      <c r="B185" s="847"/>
      <c r="C185" s="847"/>
      <c r="D185" s="847"/>
      <c r="E185" s="847"/>
      <c r="F185" s="847"/>
      <c r="G185" s="847"/>
      <c r="H185" s="847"/>
      <c r="I185" s="847"/>
      <c r="J185" s="847"/>
      <c r="K185" s="847"/>
      <c r="L185" s="847"/>
      <c r="M185" s="847"/>
      <c r="N185" s="847"/>
      <c r="O185" s="847"/>
      <c r="P185" s="847"/>
      <c r="Q185" s="847"/>
      <c r="R185" s="847"/>
      <c r="S185" s="847"/>
      <c r="T185" s="847"/>
      <c r="U185" s="847"/>
      <c r="V185" s="847"/>
      <c r="W185" s="847"/>
      <c r="X185" s="847"/>
      <c r="Y185" s="847"/>
      <c r="Z185" s="847"/>
      <c r="AA185" s="847"/>
      <c r="AB185" s="847"/>
      <c r="AC185" s="847"/>
      <c r="AD185" s="847"/>
      <c r="AE185" s="847"/>
      <c r="AF185" s="847"/>
      <c r="AG185" s="847"/>
      <c r="AH185" s="847"/>
      <c r="AI185" s="847"/>
      <c r="AJ185" s="847"/>
      <c r="AK185" s="847"/>
      <c r="AL185" s="847"/>
      <c r="AM185" s="847"/>
      <c r="AN185" s="847"/>
      <c r="AO185" s="847"/>
      <c r="AP185" s="847"/>
      <c r="AQ185" s="847"/>
      <c r="AR185" s="847"/>
      <c r="AS185" s="847"/>
      <c r="AT185" s="847"/>
      <c r="AU185" s="847"/>
      <c r="AV185" s="847"/>
      <c r="AW185" s="847"/>
      <c r="AX185" s="847"/>
      <c r="AY185" s="847"/>
      <c r="AZ185" s="847"/>
      <c r="BA185" s="847"/>
    </row>
    <row r="186" ht="15.75" customHeight="1">
      <c r="A186" s="847"/>
      <c r="B186" s="847"/>
      <c r="C186" s="847"/>
      <c r="D186" s="847"/>
      <c r="E186" s="847"/>
      <c r="F186" s="847"/>
      <c r="G186" s="847"/>
      <c r="H186" s="847"/>
      <c r="I186" s="847"/>
      <c r="J186" s="847"/>
      <c r="K186" s="847"/>
      <c r="L186" s="847"/>
      <c r="M186" s="847"/>
      <c r="N186" s="847"/>
      <c r="O186" s="847"/>
      <c r="P186" s="847"/>
      <c r="Q186" s="847"/>
      <c r="R186" s="847"/>
      <c r="S186" s="847"/>
      <c r="T186" s="847"/>
      <c r="U186" s="847"/>
      <c r="V186" s="847"/>
      <c r="W186" s="847"/>
      <c r="X186" s="847"/>
      <c r="Y186" s="847"/>
      <c r="Z186" s="847"/>
      <c r="AA186" s="847"/>
      <c r="AB186" s="847"/>
      <c r="AC186" s="847"/>
      <c r="AD186" s="847"/>
      <c r="AE186" s="847"/>
      <c r="AF186" s="847"/>
      <c r="AG186" s="847"/>
      <c r="AH186" s="847"/>
      <c r="AI186" s="847"/>
      <c r="AJ186" s="847"/>
      <c r="AK186" s="847"/>
      <c r="AL186" s="847"/>
      <c r="AM186" s="847"/>
      <c r="AN186" s="847"/>
      <c r="AO186" s="847"/>
      <c r="AP186" s="847"/>
      <c r="AQ186" s="847"/>
      <c r="AR186" s="847"/>
      <c r="AS186" s="847"/>
      <c r="AT186" s="847"/>
      <c r="AU186" s="847"/>
      <c r="AV186" s="847"/>
      <c r="AW186" s="847"/>
      <c r="AX186" s="847"/>
      <c r="AY186" s="847"/>
      <c r="AZ186" s="847"/>
      <c r="BA186" s="847"/>
    </row>
    <row r="187" ht="15.75" customHeight="1">
      <c r="A187" s="847"/>
      <c r="B187" s="847"/>
      <c r="C187" s="847"/>
      <c r="D187" s="847"/>
      <c r="E187" s="847"/>
      <c r="F187" s="847"/>
      <c r="G187" s="847"/>
      <c r="H187" s="847"/>
      <c r="I187" s="847"/>
      <c r="J187" s="847"/>
      <c r="K187" s="847"/>
      <c r="L187" s="847"/>
      <c r="M187" s="847"/>
      <c r="N187" s="847"/>
      <c r="O187" s="847"/>
      <c r="P187" s="847"/>
      <c r="Q187" s="847"/>
      <c r="R187" s="847"/>
      <c r="S187" s="847"/>
      <c r="T187" s="847"/>
      <c r="U187" s="847"/>
      <c r="V187" s="847"/>
      <c r="W187" s="847"/>
      <c r="X187" s="847"/>
      <c r="Y187" s="847"/>
      <c r="Z187" s="847"/>
      <c r="AA187" s="847"/>
      <c r="AB187" s="847"/>
      <c r="AC187" s="847"/>
      <c r="AD187" s="847"/>
      <c r="AE187" s="847"/>
      <c r="AF187" s="847"/>
      <c r="AG187" s="847"/>
      <c r="AH187" s="847"/>
      <c r="AI187" s="847"/>
      <c r="AJ187" s="847"/>
      <c r="AK187" s="847"/>
      <c r="AL187" s="847"/>
      <c r="AM187" s="847"/>
      <c r="AN187" s="847"/>
      <c r="AO187" s="847"/>
      <c r="AP187" s="847"/>
      <c r="AQ187" s="847"/>
      <c r="AR187" s="847"/>
      <c r="AS187" s="847"/>
      <c r="AT187" s="847"/>
      <c r="AU187" s="847"/>
      <c r="AV187" s="847"/>
      <c r="AW187" s="847"/>
      <c r="AX187" s="847"/>
      <c r="AY187" s="847"/>
      <c r="AZ187" s="847"/>
      <c r="BA187" s="847"/>
    </row>
    <row r="188" ht="15.75" customHeight="1">
      <c r="A188" s="847"/>
      <c r="B188" s="847"/>
      <c r="C188" s="847"/>
      <c r="D188" s="847"/>
      <c r="E188" s="847"/>
      <c r="F188" s="847"/>
      <c r="G188" s="847"/>
      <c r="H188" s="847"/>
      <c r="I188" s="847"/>
      <c r="J188" s="847"/>
      <c r="K188" s="847"/>
      <c r="L188" s="847"/>
      <c r="M188" s="847"/>
      <c r="N188" s="847"/>
      <c r="O188" s="847"/>
      <c r="P188" s="847"/>
      <c r="Q188" s="847"/>
      <c r="R188" s="847"/>
      <c r="S188" s="847"/>
      <c r="T188" s="847"/>
      <c r="U188" s="847"/>
      <c r="V188" s="847"/>
      <c r="W188" s="847"/>
      <c r="X188" s="847"/>
      <c r="Y188" s="847"/>
      <c r="Z188" s="847"/>
      <c r="AA188" s="847"/>
      <c r="AB188" s="847"/>
      <c r="AC188" s="847"/>
      <c r="AD188" s="847"/>
      <c r="AE188" s="847"/>
      <c r="AF188" s="847"/>
      <c r="AG188" s="847"/>
      <c r="AH188" s="847"/>
      <c r="AI188" s="847"/>
      <c r="AJ188" s="847"/>
      <c r="AK188" s="847"/>
      <c r="AL188" s="847"/>
      <c r="AM188" s="847"/>
      <c r="AN188" s="847"/>
      <c r="AO188" s="847"/>
      <c r="AP188" s="847"/>
      <c r="AQ188" s="847"/>
      <c r="AR188" s="847"/>
      <c r="AS188" s="847"/>
      <c r="AT188" s="847"/>
      <c r="AU188" s="847"/>
      <c r="AV188" s="847"/>
      <c r="AW188" s="847"/>
      <c r="AX188" s="847"/>
      <c r="AY188" s="847"/>
      <c r="AZ188" s="847"/>
      <c r="BA188" s="847"/>
    </row>
    <row r="189" ht="15.75" customHeight="1">
      <c r="A189" s="847"/>
      <c r="B189" s="847"/>
      <c r="C189" s="847"/>
      <c r="D189" s="847"/>
      <c r="E189" s="847"/>
      <c r="F189" s="847"/>
      <c r="G189" s="847"/>
      <c r="H189" s="847"/>
      <c r="I189" s="847"/>
      <c r="J189" s="847"/>
      <c r="K189" s="847"/>
      <c r="L189" s="847"/>
      <c r="M189" s="847"/>
      <c r="N189" s="847"/>
      <c r="O189" s="847"/>
      <c r="P189" s="847"/>
      <c r="Q189" s="847"/>
      <c r="R189" s="847"/>
      <c r="S189" s="847"/>
      <c r="T189" s="847"/>
      <c r="U189" s="847"/>
      <c r="V189" s="847"/>
      <c r="W189" s="847"/>
      <c r="X189" s="847"/>
      <c r="Y189" s="847"/>
      <c r="Z189" s="847"/>
      <c r="AA189" s="847"/>
      <c r="AB189" s="847"/>
      <c r="AC189" s="847"/>
      <c r="AD189" s="847"/>
      <c r="AE189" s="847"/>
      <c r="AF189" s="847"/>
      <c r="AG189" s="847"/>
      <c r="AH189" s="847"/>
      <c r="AI189" s="847"/>
      <c r="AJ189" s="847"/>
      <c r="AK189" s="847"/>
      <c r="AL189" s="847"/>
      <c r="AM189" s="847"/>
      <c r="AN189" s="847"/>
      <c r="AO189" s="847"/>
      <c r="AP189" s="847"/>
      <c r="AQ189" s="847"/>
      <c r="AR189" s="847"/>
      <c r="AS189" s="847"/>
      <c r="AT189" s="847"/>
      <c r="AU189" s="847"/>
      <c r="AV189" s="847"/>
      <c r="AW189" s="847"/>
      <c r="AX189" s="847"/>
      <c r="AY189" s="847"/>
      <c r="AZ189" s="847"/>
      <c r="BA189" s="847"/>
    </row>
    <row r="190" ht="15.75" customHeight="1">
      <c r="A190" s="847"/>
      <c r="B190" s="847"/>
      <c r="C190" s="847"/>
      <c r="D190" s="847"/>
      <c r="E190" s="847"/>
      <c r="F190" s="847"/>
      <c r="G190" s="847"/>
      <c r="H190" s="847"/>
      <c r="I190" s="847"/>
      <c r="J190" s="847"/>
      <c r="K190" s="847"/>
      <c r="L190" s="847"/>
      <c r="M190" s="847"/>
      <c r="N190" s="847"/>
      <c r="O190" s="847"/>
      <c r="P190" s="847"/>
      <c r="Q190" s="847"/>
      <c r="R190" s="847"/>
      <c r="S190" s="847"/>
      <c r="T190" s="847"/>
      <c r="U190" s="847"/>
      <c r="V190" s="847"/>
      <c r="W190" s="847"/>
      <c r="X190" s="847"/>
      <c r="Y190" s="847"/>
      <c r="Z190" s="847"/>
      <c r="AA190" s="847"/>
      <c r="AB190" s="847"/>
      <c r="AC190" s="847"/>
      <c r="AD190" s="847"/>
      <c r="AE190" s="847"/>
      <c r="AF190" s="847"/>
      <c r="AG190" s="847"/>
      <c r="AH190" s="847"/>
      <c r="AI190" s="847"/>
      <c r="AJ190" s="847"/>
      <c r="AK190" s="847"/>
      <c r="AL190" s="847"/>
      <c r="AM190" s="847"/>
      <c r="AN190" s="847"/>
      <c r="AO190" s="847"/>
      <c r="AP190" s="847"/>
      <c r="AQ190" s="847"/>
      <c r="AR190" s="847"/>
      <c r="AS190" s="847"/>
      <c r="AT190" s="847"/>
      <c r="AU190" s="847"/>
      <c r="AV190" s="847"/>
      <c r="AW190" s="847"/>
      <c r="AX190" s="847"/>
      <c r="AY190" s="847"/>
      <c r="AZ190" s="847"/>
      <c r="BA190" s="847"/>
    </row>
    <row r="191" ht="15.75" customHeight="1">
      <c r="A191" s="847"/>
      <c r="B191" s="847"/>
      <c r="C191" s="847"/>
      <c r="D191" s="847"/>
      <c r="E191" s="847"/>
      <c r="F191" s="847"/>
      <c r="G191" s="847"/>
      <c r="H191" s="847"/>
      <c r="I191" s="847"/>
      <c r="J191" s="847"/>
      <c r="K191" s="847"/>
      <c r="L191" s="847"/>
      <c r="M191" s="847"/>
      <c r="N191" s="847"/>
      <c r="O191" s="847"/>
      <c r="P191" s="847"/>
      <c r="Q191" s="847"/>
      <c r="R191" s="847"/>
      <c r="S191" s="847"/>
      <c r="T191" s="847"/>
      <c r="U191" s="847"/>
      <c r="V191" s="847"/>
      <c r="W191" s="847"/>
      <c r="X191" s="847"/>
      <c r="Y191" s="847"/>
      <c r="Z191" s="847"/>
      <c r="AA191" s="847"/>
      <c r="AB191" s="847"/>
      <c r="AC191" s="847"/>
      <c r="AD191" s="847"/>
      <c r="AE191" s="847"/>
      <c r="AF191" s="847"/>
      <c r="AG191" s="847"/>
      <c r="AH191" s="847"/>
      <c r="AI191" s="847"/>
      <c r="AJ191" s="847"/>
      <c r="AK191" s="847"/>
      <c r="AL191" s="847"/>
      <c r="AM191" s="847"/>
      <c r="AN191" s="847"/>
      <c r="AO191" s="847"/>
      <c r="AP191" s="847"/>
      <c r="AQ191" s="847"/>
      <c r="AR191" s="847"/>
      <c r="AS191" s="847"/>
      <c r="AT191" s="847"/>
      <c r="AU191" s="847"/>
      <c r="AV191" s="847"/>
      <c r="AW191" s="847"/>
      <c r="AX191" s="847"/>
      <c r="AY191" s="847"/>
      <c r="AZ191" s="847"/>
      <c r="BA191" s="847"/>
    </row>
    <row r="192" ht="15.75" customHeight="1">
      <c r="A192" s="847"/>
      <c r="B192" s="847"/>
      <c r="C192" s="847"/>
      <c r="D192" s="847"/>
      <c r="E192" s="847"/>
      <c r="F192" s="847"/>
      <c r="G192" s="847"/>
      <c r="H192" s="847"/>
      <c r="I192" s="847"/>
      <c r="J192" s="847"/>
      <c r="K192" s="847"/>
      <c r="L192" s="847"/>
      <c r="M192" s="847"/>
      <c r="N192" s="847"/>
      <c r="O192" s="847"/>
      <c r="P192" s="847"/>
      <c r="Q192" s="847"/>
      <c r="R192" s="847"/>
      <c r="S192" s="847"/>
      <c r="T192" s="847"/>
      <c r="U192" s="847"/>
      <c r="V192" s="847"/>
      <c r="W192" s="847"/>
      <c r="X192" s="847"/>
      <c r="Y192" s="847"/>
      <c r="Z192" s="847"/>
      <c r="AA192" s="847"/>
      <c r="AB192" s="847"/>
      <c r="AC192" s="847"/>
      <c r="AD192" s="847"/>
      <c r="AE192" s="847"/>
      <c r="AF192" s="847"/>
      <c r="AG192" s="847"/>
      <c r="AH192" s="847"/>
      <c r="AI192" s="847"/>
      <c r="AJ192" s="847"/>
      <c r="AK192" s="847"/>
      <c r="AL192" s="847"/>
      <c r="AM192" s="847"/>
      <c r="AN192" s="847"/>
      <c r="AO192" s="847"/>
      <c r="AP192" s="847"/>
      <c r="AQ192" s="847"/>
      <c r="AR192" s="847"/>
      <c r="AS192" s="847"/>
      <c r="AT192" s="847"/>
      <c r="AU192" s="847"/>
      <c r="AV192" s="847"/>
      <c r="AW192" s="847"/>
      <c r="AX192" s="847"/>
      <c r="AY192" s="847"/>
      <c r="AZ192" s="847"/>
      <c r="BA192" s="847"/>
    </row>
    <row r="193" ht="15.75" customHeight="1">
      <c r="A193" s="847"/>
      <c r="B193" s="847"/>
      <c r="C193" s="847"/>
      <c r="D193" s="847"/>
      <c r="E193" s="847"/>
      <c r="F193" s="847"/>
      <c r="G193" s="847"/>
      <c r="H193" s="847"/>
      <c r="I193" s="847"/>
      <c r="J193" s="847"/>
      <c r="K193" s="847"/>
      <c r="L193" s="847"/>
      <c r="M193" s="847"/>
      <c r="N193" s="847"/>
      <c r="O193" s="847"/>
      <c r="P193" s="847"/>
      <c r="Q193" s="847"/>
      <c r="R193" s="847"/>
      <c r="S193" s="847"/>
      <c r="T193" s="847"/>
      <c r="U193" s="847"/>
      <c r="V193" s="847"/>
      <c r="W193" s="847"/>
      <c r="X193" s="847"/>
      <c r="Y193" s="847"/>
      <c r="Z193" s="847"/>
      <c r="AA193" s="847"/>
      <c r="AB193" s="847"/>
      <c r="AC193" s="847"/>
      <c r="AD193" s="847"/>
      <c r="AE193" s="847"/>
      <c r="AF193" s="847"/>
      <c r="AG193" s="847"/>
      <c r="AH193" s="847"/>
      <c r="AI193" s="847"/>
      <c r="AJ193" s="847"/>
      <c r="AK193" s="847"/>
      <c r="AL193" s="847"/>
      <c r="AM193" s="847"/>
      <c r="AN193" s="847"/>
      <c r="AO193" s="847"/>
      <c r="AP193" s="847"/>
      <c r="AQ193" s="847"/>
      <c r="AR193" s="847"/>
      <c r="AS193" s="847"/>
      <c r="AT193" s="847"/>
      <c r="AU193" s="847"/>
      <c r="AV193" s="847"/>
      <c r="AW193" s="847"/>
      <c r="AX193" s="847"/>
      <c r="AY193" s="847"/>
      <c r="AZ193" s="847"/>
      <c r="BA193" s="847"/>
    </row>
    <row r="194" ht="15.75" customHeight="1">
      <c r="A194" s="847"/>
      <c r="B194" s="847"/>
      <c r="C194" s="847"/>
      <c r="D194" s="847"/>
      <c r="E194" s="847"/>
      <c r="F194" s="847"/>
      <c r="G194" s="847"/>
      <c r="H194" s="847"/>
      <c r="I194" s="847"/>
      <c r="J194" s="847"/>
      <c r="K194" s="847"/>
      <c r="L194" s="847"/>
      <c r="M194" s="847"/>
      <c r="N194" s="847"/>
      <c r="O194" s="847"/>
      <c r="P194" s="847"/>
      <c r="Q194" s="847"/>
      <c r="R194" s="847"/>
      <c r="S194" s="847"/>
      <c r="T194" s="847"/>
      <c r="U194" s="847"/>
      <c r="V194" s="847"/>
      <c r="W194" s="847"/>
      <c r="X194" s="847"/>
      <c r="Y194" s="847"/>
      <c r="Z194" s="847"/>
      <c r="AA194" s="847"/>
      <c r="AB194" s="847"/>
      <c r="AC194" s="847"/>
      <c r="AD194" s="847"/>
      <c r="AE194" s="847"/>
      <c r="AF194" s="847"/>
      <c r="AG194" s="847"/>
      <c r="AH194" s="847"/>
      <c r="AI194" s="847"/>
      <c r="AJ194" s="847"/>
      <c r="AK194" s="847"/>
      <c r="AL194" s="847"/>
      <c r="AM194" s="847"/>
      <c r="AN194" s="847"/>
      <c r="AO194" s="847"/>
      <c r="AP194" s="847"/>
      <c r="AQ194" s="847"/>
      <c r="AR194" s="847"/>
      <c r="AS194" s="847"/>
      <c r="AT194" s="847"/>
      <c r="AU194" s="847"/>
      <c r="AV194" s="847"/>
      <c r="AW194" s="847"/>
      <c r="AX194" s="847"/>
      <c r="AY194" s="847"/>
      <c r="AZ194" s="847"/>
      <c r="BA194" s="847"/>
    </row>
    <row r="195" ht="15.75" customHeight="1">
      <c r="A195" s="847"/>
      <c r="B195" s="847"/>
      <c r="C195" s="847"/>
      <c r="D195" s="847"/>
      <c r="E195" s="847"/>
      <c r="F195" s="847"/>
      <c r="G195" s="847"/>
      <c r="H195" s="847"/>
      <c r="I195" s="847"/>
      <c r="J195" s="847"/>
      <c r="K195" s="847"/>
      <c r="L195" s="847"/>
      <c r="M195" s="847"/>
      <c r="N195" s="847"/>
      <c r="O195" s="847"/>
      <c r="P195" s="847"/>
      <c r="Q195" s="847"/>
      <c r="R195" s="847"/>
      <c r="S195" s="847"/>
      <c r="T195" s="847"/>
      <c r="U195" s="847"/>
      <c r="V195" s="847"/>
      <c r="W195" s="847"/>
      <c r="X195" s="847"/>
      <c r="Y195" s="847"/>
      <c r="Z195" s="847"/>
      <c r="AA195" s="847"/>
      <c r="AB195" s="847"/>
      <c r="AC195" s="847"/>
      <c r="AD195" s="847"/>
      <c r="AE195" s="847"/>
      <c r="AF195" s="847"/>
      <c r="AG195" s="847"/>
      <c r="AH195" s="847"/>
      <c r="AI195" s="847"/>
      <c r="AJ195" s="847"/>
      <c r="AK195" s="847"/>
      <c r="AL195" s="847"/>
      <c r="AM195" s="847"/>
      <c r="AN195" s="847"/>
      <c r="AO195" s="847"/>
      <c r="AP195" s="847"/>
      <c r="AQ195" s="847"/>
      <c r="AR195" s="847"/>
      <c r="AS195" s="847"/>
      <c r="AT195" s="847"/>
      <c r="AU195" s="847"/>
      <c r="AV195" s="847"/>
      <c r="AW195" s="847"/>
      <c r="AX195" s="847"/>
      <c r="AY195" s="847"/>
      <c r="AZ195" s="847"/>
      <c r="BA195" s="847"/>
    </row>
    <row r="196" ht="15.75" customHeight="1">
      <c r="A196" s="847"/>
      <c r="B196" s="847"/>
      <c r="C196" s="847"/>
      <c r="D196" s="847"/>
      <c r="E196" s="847"/>
      <c r="F196" s="847"/>
      <c r="G196" s="847"/>
      <c r="H196" s="847"/>
      <c r="I196" s="847"/>
      <c r="J196" s="847"/>
      <c r="K196" s="847"/>
      <c r="L196" s="847"/>
      <c r="M196" s="847"/>
      <c r="N196" s="847"/>
      <c r="O196" s="847"/>
      <c r="P196" s="847"/>
      <c r="Q196" s="847"/>
      <c r="R196" s="847"/>
      <c r="S196" s="847"/>
      <c r="T196" s="847"/>
      <c r="U196" s="847"/>
      <c r="V196" s="847"/>
      <c r="W196" s="847"/>
      <c r="X196" s="847"/>
      <c r="Y196" s="847"/>
      <c r="Z196" s="847"/>
      <c r="AA196" s="847"/>
      <c r="AB196" s="847"/>
      <c r="AC196" s="847"/>
      <c r="AD196" s="847"/>
      <c r="AE196" s="847"/>
      <c r="AF196" s="847"/>
      <c r="AG196" s="847"/>
      <c r="AH196" s="847"/>
      <c r="AI196" s="847"/>
      <c r="AJ196" s="847"/>
      <c r="AK196" s="847"/>
      <c r="AL196" s="847"/>
      <c r="AM196" s="847"/>
      <c r="AN196" s="847"/>
      <c r="AO196" s="847"/>
      <c r="AP196" s="847"/>
      <c r="AQ196" s="847"/>
      <c r="AR196" s="847"/>
      <c r="AS196" s="847"/>
      <c r="AT196" s="847"/>
      <c r="AU196" s="847"/>
      <c r="AV196" s="847"/>
      <c r="AW196" s="847"/>
      <c r="AX196" s="847"/>
      <c r="AY196" s="847"/>
      <c r="AZ196" s="847"/>
      <c r="BA196" s="847"/>
    </row>
    <row r="197" ht="15.75" customHeight="1">
      <c r="A197" s="847"/>
      <c r="B197" s="847"/>
      <c r="C197" s="847"/>
      <c r="D197" s="847"/>
      <c r="E197" s="847"/>
      <c r="F197" s="847"/>
      <c r="G197" s="847"/>
      <c r="H197" s="847"/>
      <c r="I197" s="847"/>
      <c r="J197" s="847"/>
      <c r="K197" s="847"/>
      <c r="L197" s="847"/>
      <c r="M197" s="847"/>
      <c r="N197" s="847"/>
      <c r="O197" s="847"/>
      <c r="P197" s="847"/>
      <c r="Q197" s="847"/>
      <c r="R197" s="847"/>
      <c r="S197" s="847"/>
      <c r="T197" s="847"/>
      <c r="U197" s="847"/>
      <c r="V197" s="847"/>
      <c r="W197" s="847"/>
      <c r="X197" s="847"/>
      <c r="Y197" s="847"/>
      <c r="Z197" s="847"/>
      <c r="AA197" s="847"/>
      <c r="AB197" s="847"/>
      <c r="AC197" s="847"/>
      <c r="AD197" s="847"/>
      <c r="AE197" s="847"/>
      <c r="AF197" s="847"/>
      <c r="AG197" s="847"/>
      <c r="AH197" s="847"/>
      <c r="AI197" s="847"/>
      <c r="AJ197" s="847"/>
      <c r="AK197" s="847"/>
      <c r="AL197" s="847"/>
      <c r="AM197" s="847"/>
      <c r="AN197" s="847"/>
      <c r="AO197" s="847"/>
      <c r="AP197" s="847"/>
      <c r="AQ197" s="847"/>
      <c r="AR197" s="847"/>
      <c r="AS197" s="847"/>
      <c r="AT197" s="847"/>
      <c r="AU197" s="847"/>
      <c r="AV197" s="847"/>
      <c r="AW197" s="847"/>
      <c r="AX197" s="847"/>
      <c r="AY197" s="847"/>
      <c r="AZ197" s="847"/>
      <c r="BA197" s="847"/>
    </row>
    <row r="198" ht="15.75" customHeight="1">
      <c r="A198" s="847"/>
      <c r="B198" s="847"/>
      <c r="C198" s="847"/>
      <c r="D198" s="847"/>
      <c r="E198" s="847"/>
      <c r="F198" s="847"/>
      <c r="G198" s="847"/>
      <c r="H198" s="847"/>
      <c r="I198" s="847"/>
      <c r="J198" s="847"/>
      <c r="K198" s="847"/>
      <c r="L198" s="847"/>
      <c r="M198" s="847"/>
      <c r="N198" s="847"/>
      <c r="O198" s="847"/>
      <c r="P198" s="847"/>
      <c r="Q198" s="847"/>
      <c r="R198" s="847"/>
      <c r="S198" s="847"/>
      <c r="T198" s="847"/>
      <c r="U198" s="847"/>
      <c r="V198" s="847"/>
      <c r="W198" s="847"/>
      <c r="X198" s="847"/>
      <c r="Y198" s="847"/>
      <c r="Z198" s="847"/>
      <c r="AA198" s="847"/>
      <c r="AB198" s="847"/>
      <c r="AC198" s="847"/>
      <c r="AD198" s="847"/>
      <c r="AE198" s="847"/>
      <c r="AF198" s="847"/>
      <c r="AG198" s="847"/>
      <c r="AH198" s="847"/>
      <c r="AI198" s="847"/>
      <c r="AJ198" s="847"/>
      <c r="AK198" s="847"/>
      <c r="AL198" s="847"/>
      <c r="AM198" s="847"/>
      <c r="AN198" s="847"/>
      <c r="AO198" s="847"/>
      <c r="AP198" s="847"/>
      <c r="AQ198" s="847"/>
      <c r="AR198" s="847"/>
      <c r="AS198" s="847"/>
      <c r="AT198" s="847"/>
      <c r="AU198" s="847"/>
      <c r="AV198" s="847"/>
      <c r="AW198" s="847"/>
      <c r="AX198" s="847"/>
      <c r="AY198" s="847"/>
      <c r="AZ198" s="847"/>
      <c r="BA198" s="847"/>
    </row>
    <row r="199" ht="15.75" customHeight="1">
      <c r="A199" s="847"/>
      <c r="B199" s="847"/>
      <c r="C199" s="847"/>
      <c r="D199" s="847"/>
      <c r="E199" s="847"/>
      <c r="F199" s="847"/>
      <c r="G199" s="847"/>
      <c r="H199" s="847"/>
      <c r="I199" s="847"/>
      <c r="J199" s="847"/>
      <c r="K199" s="847"/>
      <c r="L199" s="847"/>
      <c r="M199" s="847"/>
      <c r="N199" s="847"/>
      <c r="O199" s="847"/>
      <c r="P199" s="847"/>
      <c r="Q199" s="847"/>
      <c r="R199" s="847"/>
      <c r="S199" s="847"/>
      <c r="T199" s="847"/>
      <c r="U199" s="847"/>
      <c r="V199" s="847"/>
      <c r="W199" s="847"/>
      <c r="X199" s="847"/>
      <c r="Y199" s="847"/>
      <c r="Z199" s="847"/>
      <c r="AA199" s="847"/>
      <c r="AB199" s="847"/>
      <c r="AC199" s="847"/>
      <c r="AD199" s="847"/>
      <c r="AE199" s="847"/>
      <c r="AF199" s="847"/>
      <c r="AG199" s="847"/>
      <c r="AH199" s="847"/>
      <c r="AI199" s="847"/>
      <c r="AJ199" s="847"/>
      <c r="AK199" s="847"/>
      <c r="AL199" s="847"/>
      <c r="AM199" s="847"/>
      <c r="AN199" s="847"/>
      <c r="AO199" s="847"/>
      <c r="AP199" s="847"/>
      <c r="AQ199" s="847"/>
      <c r="AR199" s="847"/>
      <c r="AS199" s="847"/>
      <c r="AT199" s="847"/>
      <c r="AU199" s="847"/>
      <c r="AV199" s="847"/>
      <c r="AW199" s="847"/>
      <c r="AX199" s="847"/>
      <c r="AY199" s="847"/>
      <c r="AZ199" s="847"/>
      <c r="BA199" s="847"/>
    </row>
    <row r="200" ht="15.75" customHeight="1">
      <c r="A200" s="847"/>
      <c r="B200" s="847"/>
      <c r="C200" s="847"/>
      <c r="D200" s="847"/>
      <c r="E200" s="847"/>
      <c r="F200" s="847"/>
      <c r="G200" s="847"/>
      <c r="H200" s="847"/>
      <c r="I200" s="847"/>
      <c r="J200" s="847"/>
      <c r="K200" s="847"/>
      <c r="L200" s="847"/>
      <c r="M200" s="847"/>
      <c r="N200" s="847"/>
      <c r="O200" s="847"/>
      <c r="P200" s="847"/>
      <c r="Q200" s="847"/>
      <c r="R200" s="847"/>
      <c r="S200" s="847"/>
      <c r="T200" s="847"/>
      <c r="U200" s="847"/>
      <c r="V200" s="847"/>
      <c r="W200" s="847"/>
      <c r="X200" s="847"/>
      <c r="Y200" s="847"/>
      <c r="Z200" s="847"/>
      <c r="AA200" s="847"/>
      <c r="AB200" s="847"/>
      <c r="AC200" s="847"/>
      <c r="AD200" s="847"/>
      <c r="AE200" s="847"/>
      <c r="AF200" s="847"/>
      <c r="AG200" s="847"/>
      <c r="AH200" s="847"/>
      <c r="AI200" s="847"/>
      <c r="AJ200" s="847"/>
      <c r="AK200" s="847"/>
      <c r="AL200" s="847"/>
      <c r="AM200" s="847"/>
      <c r="AN200" s="847"/>
      <c r="AO200" s="847"/>
      <c r="AP200" s="847"/>
      <c r="AQ200" s="847"/>
      <c r="AR200" s="847"/>
      <c r="AS200" s="847"/>
      <c r="AT200" s="847"/>
      <c r="AU200" s="847"/>
      <c r="AV200" s="847"/>
      <c r="AW200" s="847"/>
      <c r="AX200" s="847"/>
      <c r="AY200" s="847"/>
      <c r="AZ200" s="847"/>
      <c r="BA200" s="847"/>
    </row>
    <row r="201" ht="15.75" customHeight="1">
      <c r="A201" s="847"/>
      <c r="B201" s="847"/>
      <c r="C201" s="847"/>
      <c r="D201" s="847"/>
      <c r="E201" s="847"/>
      <c r="F201" s="847"/>
      <c r="G201" s="847"/>
      <c r="H201" s="847"/>
      <c r="I201" s="847"/>
      <c r="J201" s="847"/>
      <c r="K201" s="847"/>
      <c r="L201" s="847"/>
      <c r="M201" s="847"/>
      <c r="N201" s="847"/>
      <c r="O201" s="847"/>
      <c r="P201" s="847"/>
      <c r="Q201" s="847"/>
      <c r="R201" s="847"/>
      <c r="S201" s="847"/>
      <c r="T201" s="847"/>
      <c r="U201" s="847"/>
      <c r="V201" s="847"/>
      <c r="W201" s="847"/>
      <c r="X201" s="847"/>
      <c r="Y201" s="847"/>
      <c r="Z201" s="847"/>
      <c r="AA201" s="847"/>
      <c r="AB201" s="847"/>
      <c r="AC201" s="847"/>
      <c r="AD201" s="847"/>
      <c r="AE201" s="847"/>
      <c r="AF201" s="847"/>
      <c r="AG201" s="847"/>
      <c r="AH201" s="847"/>
      <c r="AI201" s="847"/>
      <c r="AJ201" s="847"/>
      <c r="AK201" s="847"/>
      <c r="AL201" s="847"/>
      <c r="AM201" s="847"/>
      <c r="AN201" s="847"/>
      <c r="AO201" s="847"/>
      <c r="AP201" s="847"/>
      <c r="AQ201" s="847"/>
      <c r="AR201" s="847"/>
      <c r="AS201" s="847"/>
      <c r="AT201" s="847"/>
      <c r="AU201" s="847"/>
      <c r="AV201" s="847"/>
      <c r="AW201" s="847"/>
      <c r="AX201" s="847"/>
      <c r="AY201" s="847"/>
      <c r="AZ201" s="847"/>
      <c r="BA201" s="847"/>
    </row>
    <row r="202" ht="15.75" customHeight="1">
      <c r="A202" s="847"/>
      <c r="B202" s="847"/>
      <c r="C202" s="847"/>
      <c r="D202" s="847"/>
      <c r="E202" s="847"/>
      <c r="F202" s="847"/>
      <c r="G202" s="847"/>
      <c r="H202" s="847"/>
      <c r="I202" s="847"/>
      <c r="J202" s="847"/>
      <c r="K202" s="847"/>
      <c r="L202" s="847"/>
      <c r="M202" s="847"/>
      <c r="N202" s="847"/>
      <c r="O202" s="847"/>
      <c r="P202" s="847"/>
      <c r="Q202" s="847"/>
      <c r="R202" s="847"/>
      <c r="S202" s="847"/>
      <c r="T202" s="847"/>
      <c r="U202" s="847"/>
      <c r="V202" s="847"/>
      <c r="W202" s="847"/>
      <c r="X202" s="847"/>
      <c r="Y202" s="847"/>
      <c r="Z202" s="847"/>
      <c r="AA202" s="847"/>
      <c r="AB202" s="847"/>
      <c r="AC202" s="847"/>
      <c r="AD202" s="847"/>
      <c r="AE202" s="847"/>
      <c r="AF202" s="847"/>
      <c r="AG202" s="847"/>
      <c r="AH202" s="847"/>
      <c r="AI202" s="847"/>
      <c r="AJ202" s="847"/>
      <c r="AK202" s="847"/>
      <c r="AL202" s="847"/>
      <c r="AM202" s="847"/>
      <c r="AN202" s="847"/>
      <c r="AO202" s="847"/>
      <c r="AP202" s="847"/>
      <c r="AQ202" s="847"/>
      <c r="AR202" s="847"/>
      <c r="AS202" s="847"/>
      <c r="AT202" s="847"/>
      <c r="AU202" s="847"/>
      <c r="AV202" s="847"/>
      <c r="AW202" s="847"/>
      <c r="AX202" s="847"/>
      <c r="AY202" s="847"/>
      <c r="AZ202" s="847"/>
      <c r="BA202" s="847"/>
    </row>
    <row r="203" ht="15.75" customHeight="1">
      <c r="A203" s="847"/>
      <c r="B203" s="847"/>
      <c r="C203" s="847"/>
      <c r="D203" s="847"/>
      <c r="E203" s="847"/>
      <c r="F203" s="847"/>
      <c r="G203" s="847"/>
      <c r="H203" s="847"/>
      <c r="I203" s="847"/>
      <c r="J203" s="847"/>
      <c r="K203" s="847"/>
      <c r="L203" s="847"/>
      <c r="M203" s="847"/>
      <c r="N203" s="847"/>
      <c r="O203" s="847"/>
      <c r="P203" s="847"/>
      <c r="Q203" s="847"/>
      <c r="R203" s="847"/>
      <c r="S203" s="847"/>
      <c r="T203" s="847"/>
      <c r="U203" s="847"/>
      <c r="V203" s="847"/>
      <c r="W203" s="847"/>
      <c r="X203" s="847"/>
      <c r="Y203" s="847"/>
      <c r="Z203" s="847"/>
      <c r="AA203" s="847"/>
      <c r="AB203" s="847"/>
      <c r="AC203" s="847"/>
      <c r="AD203" s="847"/>
      <c r="AE203" s="847"/>
      <c r="AF203" s="847"/>
      <c r="AG203" s="847"/>
      <c r="AH203" s="847"/>
      <c r="AI203" s="847"/>
      <c r="AJ203" s="847"/>
      <c r="AK203" s="847"/>
      <c r="AL203" s="847"/>
      <c r="AM203" s="847"/>
      <c r="AN203" s="847"/>
      <c r="AO203" s="847"/>
      <c r="AP203" s="847"/>
      <c r="AQ203" s="847"/>
      <c r="AR203" s="847"/>
      <c r="AS203" s="847"/>
      <c r="AT203" s="847"/>
      <c r="AU203" s="847"/>
      <c r="AV203" s="847"/>
      <c r="AW203" s="847"/>
      <c r="AX203" s="847"/>
      <c r="AY203" s="847"/>
      <c r="AZ203" s="847"/>
      <c r="BA203" s="847"/>
    </row>
    <row r="204" ht="15.75" customHeight="1">
      <c r="A204" s="847"/>
      <c r="B204" s="847"/>
      <c r="C204" s="847"/>
      <c r="D204" s="847"/>
      <c r="E204" s="847"/>
      <c r="F204" s="847"/>
      <c r="G204" s="847"/>
      <c r="H204" s="847"/>
      <c r="I204" s="847"/>
      <c r="J204" s="847"/>
      <c r="K204" s="847"/>
      <c r="L204" s="847"/>
      <c r="M204" s="847"/>
      <c r="N204" s="847"/>
      <c r="O204" s="847"/>
      <c r="P204" s="847"/>
      <c r="Q204" s="847"/>
      <c r="R204" s="847"/>
      <c r="S204" s="847"/>
      <c r="T204" s="847"/>
      <c r="U204" s="847"/>
      <c r="V204" s="847"/>
      <c r="W204" s="847"/>
      <c r="X204" s="847"/>
      <c r="Y204" s="847"/>
      <c r="Z204" s="847"/>
      <c r="AA204" s="847"/>
      <c r="AB204" s="847"/>
      <c r="AC204" s="847"/>
      <c r="AD204" s="847"/>
      <c r="AE204" s="847"/>
      <c r="AF204" s="847"/>
      <c r="AG204" s="847"/>
      <c r="AH204" s="847"/>
      <c r="AI204" s="847"/>
      <c r="AJ204" s="847"/>
      <c r="AK204" s="847"/>
      <c r="AL204" s="847"/>
      <c r="AM204" s="847"/>
      <c r="AN204" s="847"/>
      <c r="AO204" s="847"/>
      <c r="AP204" s="847"/>
      <c r="AQ204" s="847"/>
      <c r="AR204" s="847"/>
      <c r="AS204" s="847"/>
      <c r="AT204" s="847"/>
      <c r="AU204" s="847"/>
      <c r="AV204" s="847"/>
      <c r="AW204" s="847"/>
      <c r="AX204" s="847"/>
      <c r="AY204" s="847"/>
      <c r="AZ204" s="847"/>
      <c r="BA204" s="847"/>
    </row>
    <row r="205" ht="15.75" customHeight="1">
      <c r="A205" s="847"/>
      <c r="B205" s="847"/>
      <c r="C205" s="847"/>
      <c r="D205" s="847"/>
      <c r="E205" s="847"/>
      <c r="F205" s="847"/>
      <c r="G205" s="847"/>
      <c r="H205" s="847"/>
      <c r="I205" s="847"/>
      <c r="J205" s="847"/>
      <c r="K205" s="847"/>
      <c r="L205" s="847"/>
      <c r="M205" s="847"/>
      <c r="N205" s="847"/>
      <c r="O205" s="847"/>
      <c r="P205" s="847"/>
      <c r="Q205" s="847"/>
      <c r="R205" s="847"/>
      <c r="S205" s="847"/>
      <c r="T205" s="847"/>
      <c r="U205" s="847"/>
      <c r="V205" s="847"/>
      <c r="W205" s="847"/>
      <c r="X205" s="847"/>
      <c r="Y205" s="847"/>
      <c r="Z205" s="847"/>
      <c r="AA205" s="847"/>
      <c r="AB205" s="847"/>
      <c r="AC205" s="847"/>
      <c r="AD205" s="847"/>
      <c r="AE205" s="847"/>
      <c r="AF205" s="847"/>
      <c r="AG205" s="847"/>
      <c r="AH205" s="847"/>
      <c r="AI205" s="847"/>
      <c r="AJ205" s="847"/>
      <c r="AK205" s="847"/>
      <c r="AL205" s="847"/>
      <c r="AM205" s="847"/>
      <c r="AN205" s="847"/>
      <c r="AO205" s="847"/>
      <c r="AP205" s="847"/>
      <c r="AQ205" s="847"/>
      <c r="AR205" s="847"/>
      <c r="AS205" s="847"/>
      <c r="AT205" s="847"/>
      <c r="AU205" s="847"/>
      <c r="AV205" s="847"/>
      <c r="AW205" s="847"/>
      <c r="AX205" s="847"/>
      <c r="AY205" s="847"/>
      <c r="AZ205" s="847"/>
      <c r="BA205" s="847"/>
    </row>
    <row r="206" ht="15.75" customHeight="1">
      <c r="A206" s="847"/>
      <c r="B206" s="847"/>
      <c r="C206" s="847"/>
      <c r="D206" s="847"/>
      <c r="E206" s="847"/>
      <c r="F206" s="847"/>
      <c r="G206" s="847"/>
      <c r="H206" s="847"/>
      <c r="I206" s="847"/>
      <c r="J206" s="847"/>
      <c r="K206" s="847"/>
      <c r="L206" s="847"/>
      <c r="M206" s="847"/>
      <c r="N206" s="847"/>
      <c r="O206" s="847"/>
      <c r="P206" s="847"/>
      <c r="Q206" s="847"/>
      <c r="R206" s="847"/>
      <c r="S206" s="847"/>
      <c r="T206" s="847"/>
      <c r="U206" s="847"/>
      <c r="V206" s="847"/>
      <c r="W206" s="847"/>
      <c r="X206" s="847"/>
      <c r="Y206" s="847"/>
      <c r="Z206" s="847"/>
      <c r="AA206" s="847"/>
      <c r="AB206" s="847"/>
      <c r="AC206" s="847"/>
      <c r="AD206" s="847"/>
      <c r="AE206" s="847"/>
      <c r="AF206" s="847"/>
      <c r="AG206" s="847"/>
      <c r="AH206" s="847"/>
      <c r="AI206" s="847"/>
      <c r="AJ206" s="847"/>
      <c r="AK206" s="847"/>
      <c r="AL206" s="847"/>
      <c r="AM206" s="847"/>
      <c r="AN206" s="847"/>
      <c r="AO206" s="847"/>
      <c r="AP206" s="847"/>
      <c r="AQ206" s="847"/>
      <c r="AR206" s="847"/>
      <c r="AS206" s="847"/>
      <c r="AT206" s="847"/>
      <c r="AU206" s="847"/>
      <c r="AV206" s="847"/>
      <c r="AW206" s="847"/>
      <c r="AX206" s="847"/>
      <c r="AY206" s="847"/>
      <c r="AZ206" s="847"/>
      <c r="BA206" s="847"/>
    </row>
    <row r="207" ht="15.75" customHeight="1">
      <c r="A207" s="847"/>
      <c r="B207" s="847"/>
      <c r="C207" s="847"/>
      <c r="D207" s="847"/>
      <c r="E207" s="847"/>
      <c r="F207" s="847"/>
      <c r="G207" s="847"/>
      <c r="H207" s="847"/>
      <c r="I207" s="847"/>
      <c r="J207" s="847"/>
      <c r="K207" s="847"/>
      <c r="L207" s="847"/>
      <c r="M207" s="847"/>
      <c r="N207" s="847"/>
      <c r="O207" s="847"/>
      <c r="P207" s="847"/>
      <c r="Q207" s="847"/>
      <c r="R207" s="847"/>
      <c r="S207" s="847"/>
      <c r="T207" s="847"/>
      <c r="U207" s="847"/>
      <c r="V207" s="847"/>
      <c r="W207" s="847"/>
      <c r="X207" s="847"/>
      <c r="Y207" s="847"/>
      <c r="Z207" s="847"/>
      <c r="AA207" s="847"/>
      <c r="AB207" s="847"/>
      <c r="AC207" s="847"/>
      <c r="AD207" s="847"/>
      <c r="AE207" s="847"/>
      <c r="AF207" s="847"/>
      <c r="AG207" s="847"/>
      <c r="AH207" s="847"/>
      <c r="AI207" s="847"/>
      <c r="AJ207" s="847"/>
      <c r="AK207" s="847"/>
      <c r="AL207" s="847"/>
      <c r="AM207" s="847"/>
      <c r="AN207" s="847"/>
      <c r="AO207" s="847"/>
      <c r="AP207" s="847"/>
      <c r="AQ207" s="847"/>
      <c r="AR207" s="847"/>
      <c r="AS207" s="847"/>
      <c r="AT207" s="847"/>
      <c r="AU207" s="847"/>
      <c r="AV207" s="847"/>
      <c r="AW207" s="847"/>
      <c r="AX207" s="847"/>
      <c r="AY207" s="847"/>
      <c r="AZ207" s="847"/>
      <c r="BA207" s="847"/>
    </row>
    <row r="208" ht="15.75" customHeight="1">
      <c r="A208" s="847"/>
      <c r="B208" s="847"/>
      <c r="C208" s="847"/>
      <c r="D208" s="847"/>
      <c r="E208" s="847"/>
      <c r="F208" s="847"/>
      <c r="G208" s="847"/>
      <c r="H208" s="847"/>
      <c r="I208" s="847"/>
      <c r="J208" s="847"/>
      <c r="K208" s="847"/>
      <c r="L208" s="847"/>
      <c r="M208" s="847"/>
      <c r="N208" s="847"/>
      <c r="O208" s="847"/>
      <c r="P208" s="847"/>
      <c r="Q208" s="847"/>
      <c r="R208" s="847"/>
      <c r="S208" s="847"/>
      <c r="T208" s="847"/>
      <c r="U208" s="847"/>
      <c r="V208" s="847"/>
      <c r="W208" s="847"/>
      <c r="X208" s="847"/>
      <c r="Y208" s="847"/>
      <c r="Z208" s="847"/>
      <c r="AA208" s="847"/>
      <c r="AB208" s="847"/>
      <c r="AC208" s="847"/>
      <c r="AD208" s="847"/>
      <c r="AE208" s="847"/>
      <c r="AF208" s="847"/>
      <c r="AG208" s="847"/>
      <c r="AH208" s="847"/>
      <c r="AI208" s="847"/>
      <c r="AJ208" s="847"/>
      <c r="AK208" s="847"/>
      <c r="AL208" s="847"/>
      <c r="AM208" s="847"/>
      <c r="AN208" s="847"/>
      <c r="AO208" s="847"/>
      <c r="AP208" s="847"/>
      <c r="AQ208" s="847"/>
      <c r="AR208" s="847"/>
      <c r="AS208" s="847"/>
      <c r="AT208" s="847"/>
      <c r="AU208" s="847"/>
      <c r="AV208" s="847"/>
      <c r="AW208" s="847"/>
      <c r="AX208" s="847"/>
      <c r="AY208" s="847"/>
      <c r="AZ208" s="847"/>
      <c r="BA208" s="847"/>
    </row>
    <row r="209" ht="15.75" customHeight="1">
      <c r="A209" s="847"/>
      <c r="B209" s="847"/>
      <c r="C209" s="847"/>
      <c r="D209" s="847"/>
      <c r="E209" s="847"/>
      <c r="F209" s="847"/>
      <c r="G209" s="847"/>
      <c r="H209" s="847"/>
      <c r="I209" s="847"/>
      <c r="J209" s="847"/>
      <c r="K209" s="847"/>
      <c r="L209" s="847"/>
      <c r="M209" s="847"/>
      <c r="N209" s="847"/>
      <c r="O209" s="847"/>
      <c r="P209" s="847"/>
      <c r="Q209" s="847"/>
      <c r="R209" s="847"/>
      <c r="S209" s="847"/>
      <c r="T209" s="847"/>
      <c r="U209" s="847"/>
      <c r="V209" s="847"/>
      <c r="W209" s="847"/>
      <c r="X209" s="847"/>
      <c r="Y209" s="847"/>
      <c r="Z209" s="847"/>
      <c r="AA209" s="847"/>
      <c r="AB209" s="847"/>
      <c r="AC209" s="847"/>
      <c r="AD209" s="847"/>
      <c r="AE209" s="847"/>
      <c r="AF209" s="847"/>
      <c r="AG209" s="847"/>
      <c r="AH209" s="847"/>
      <c r="AI209" s="847"/>
      <c r="AJ209" s="847"/>
      <c r="AK209" s="847"/>
      <c r="AL209" s="847"/>
      <c r="AM209" s="847"/>
      <c r="AN209" s="847"/>
      <c r="AO209" s="847"/>
      <c r="AP209" s="847"/>
      <c r="AQ209" s="847"/>
      <c r="AR209" s="847"/>
      <c r="AS209" s="847"/>
      <c r="AT209" s="847"/>
      <c r="AU209" s="847"/>
      <c r="AV209" s="847"/>
      <c r="AW209" s="847"/>
      <c r="AX209" s="847"/>
      <c r="AY209" s="847"/>
      <c r="AZ209" s="847"/>
      <c r="BA209" s="847"/>
    </row>
    <row r="210" ht="15.75" customHeight="1">
      <c r="A210" s="847"/>
      <c r="B210" s="847"/>
      <c r="C210" s="847"/>
      <c r="D210" s="847"/>
      <c r="E210" s="847"/>
      <c r="F210" s="847"/>
      <c r="G210" s="847"/>
      <c r="H210" s="847"/>
      <c r="I210" s="847"/>
      <c r="J210" s="847"/>
      <c r="K210" s="847"/>
      <c r="L210" s="847"/>
      <c r="M210" s="847"/>
      <c r="N210" s="847"/>
      <c r="O210" s="847"/>
      <c r="P210" s="847"/>
      <c r="Q210" s="847"/>
      <c r="R210" s="847"/>
      <c r="S210" s="847"/>
      <c r="T210" s="847"/>
      <c r="U210" s="847"/>
      <c r="V210" s="847"/>
      <c r="W210" s="847"/>
      <c r="X210" s="847"/>
      <c r="Y210" s="847"/>
      <c r="Z210" s="847"/>
      <c r="AA210" s="847"/>
      <c r="AB210" s="847"/>
      <c r="AC210" s="847"/>
      <c r="AD210" s="847"/>
      <c r="AE210" s="847"/>
      <c r="AF210" s="847"/>
      <c r="AG210" s="847"/>
      <c r="AH210" s="847"/>
      <c r="AI210" s="847"/>
      <c r="AJ210" s="847"/>
      <c r="AK210" s="847"/>
      <c r="AL210" s="847"/>
      <c r="AM210" s="847"/>
      <c r="AN210" s="847"/>
      <c r="AO210" s="847"/>
      <c r="AP210" s="847"/>
      <c r="AQ210" s="847"/>
      <c r="AR210" s="847"/>
      <c r="AS210" s="847"/>
      <c r="AT210" s="847"/>
      <c r="AU210" s="847"/>
      <c r="AV210" s="847"/>
      <c r="AW210" s="847"/>
      <c r="AX210" s="847"/>
      <c r="AY210" s="847"/>
      <c r="AZ210" s="847"/>
      <c r="BA210" s="847"/>
    </row>
    <row r="211" ht="15.75" customHeight="1">
      <c r="A211" s="847"/>
      <c r="B211" s="847"/>
      <c r="C211" s="847"/>
      <c r="D211" s="847"/>
      <c r="E211" s="847"/>
      <c r="F211" s="847"/>
      <c r="G211" s="847"/>
      <c r="H211" s="847"/>
      <c r="I211" s="847"/>
      <c r="J211" s="847"/>
      <c r="K211" s="847"/>
      <c r="L211" s="847"/>
      <c r="M211" s="847"/>
      <c r="N211" s="847"/>
      <c r="O211" s="847"/>
      <c r="P211" s="847"/>
      <c r="Q211" s="847"/>
      <c r="R211" s="847"/>
      <c r="S211" s="847"/>
      <c r="T211" s="847"/>
      <c r="U211" s="847"/>
      <c r="V211" s="847"/>
      <c r="W211" s="847"/>
      <c r="X211" s="847"/>
      <c r="Y211" s="847"/>
      <c r="Z211" s="847"/>
      <c r="AA211" s="847"/>
      <c r="AB211" s="847"/>
      <c r="AC211" s="847"/>
      <c r="AD211" s="847"/>
      <c r="AE211" s="847"/>
      <c r="AF211" s="847"/>
      <c r="AG211" s="847"/>
      <c r="AH211" s="847"/>
      <c r="AI211" s="847"/>
      <c r="AJ211" s="847"/>
      <c r="AK211" s="847"/>
      <c r="AL211" s="847"/>
      <c r="AM211" s="847"/>
      <c r="AN211" s="847"/>
      <c r="AO211" s="847"/>
      <c r="AP211" s="847"/>
      <c r="AQ211" s="847"/>
      <c r="AR211" s="847"/>
      <c r="AS211" s="847"/>
      <c r="AT211" s="847"/>
      <c r="AU211" s="847"/>
      <c r="AV211" s="847"/>
      <c r="AW211" s="847"/>
      <c r="AX211" s="847"/>
      <c r="AY211" s="847"/>
      <c r="AZ211" s="847"/>
      <c r="BA211" s="847"/>
    </row>
    <row r="212" ht="15.75" customHeight="1">
      <c r="A212" s="847"/>
      <c r="B212" s="847"/>
      <c r="C212" s="847"/>
      <c r="D212" s="847"/>
      <c r="E212" s="847"/>
      <c r="F212" s="847"/>
      <c r="G212" s="847"/>
      <c r="H212" s="847"/>
      <c r="I212" s="847"/>
      <c r="J212" s="847"/>
      <c r="K212" s="847"/>
      <c r="L212" s="847"/>
      <c r="M212" s="847"/>
      <c r="N212" s="847"/>
      <c r="O212" s="847"/>
      <c r="P212" s="847"/>
      <c r="Q212" s="847"/>
      <c r="R212" s="847"/>
      <c r="S212" s="847"/>
      <c r="T212" s="847"/>
      <c r="U212" s="847"/>
      <c r="V212" s="847"/>
      <c r="W212" s="847"/>
      <c r="X212" s="847"/>
      <c r="Y212" s="847"/>
      <c r="Z212" s="847"/>
      <c r="AA212" s="847"/>
      <c r="AB212" s="847"/>
      <c r="AC212" s="847"/>
      <c r="AD212" s="847"/>
      <c r="AE212" s="847"/>
      <c r="AF212" s="847"/>
      <c r="AG212" s="847"/>
      <c r="AH212" s="847"/>
      <c r="AI212" s="847"/>
      <c r="AJ212" s="847"/>
      <c r="AK212" s="847"/>
      <c r="AL212" s="847"/>
      <c r="AM212" s="847"/>
      <c r="AN212" s="847"/>
      <c r="AO212" s="847"/>
      <c r="AP212" s="847"/>
      <c r="AQ212" s="847"/>
      <c r="AR212" s="847"/>
      <c r="AS212" s="847"/>
      <c r="AT212" s="847"/>
      <c r="AU212" s="847"/>
      <c r="AV212" s="847"/>
      <c r="AW212" s="847"/>
      <c r="AX212" s="847"/>
      <c r="AY212" s="847"/>
      <c r="AZ212" s="847"/>
      <c r="BA212" s="847"/>
    </row>
    <row r="213" ht="15.75" customHeight="1">
      <c r="A213" s="847"/>
      <c r="B213" s="847"/>
      <c r="C213" s="847"/>
      <c r="D213" s="847"/>
      <c r="E213" s="847"/>
      <c r="F213" s="847"/>
      <c r="G213" s="847"/>
      <c r="H213" s="847"/>
      <c r="I213" s="847"/>
      <c r="J213" s="847"/>
      <c r="K213" s="847"/>
      <c r="L213" s="847"/>
      <c r="M213" s="847"/>
      <c r="N213" s="847"/>
      <c r="O213" s="847"/>
      <c r="P213" s="847"/>
      <c r="Q213" s="847"/>
      <c r="R213" s="847"/>
      <c r="S213" s="847"/>
      <c r="T213" s="847"/>
      <c r="U213" s="847"/>
      <c r="V213" s="847"/>
      <c r="W213" s="847"/>
      <c r="X213" s="847"/>
      <c r="Y213" s="847"/>
      <c r="Z213" s="847"/>
      <c r="AA213" s="847"/>
      <c r="AB213" s="847"/>
      <c r="AC213" s="847"/>
      <c r="AD213" s="847"/>
      <c r="AE213" s="847"/>
      <c r="AF213" s="847"/>
      <c r="AG213" s="847"/>
      <c r="AH213" s="847"/>
      <c r="AI213" s="847"/>
      <c r="AJ213" s="847"/>
      <c r="AK213" s="847"/>
      <c r="AL213" s="847"/>
      <c r="AM213" s="847"/>
      <c r="AN213" s="847"/>
      <c r="AO213" s="847"/>
      <c r="AP213" s="847"/>
      <c r="AQ213" s="847"/>
      <c r="AR213" s="847"/>
      <c r="AS213" s="847"/>
      <c r="AT213" s="847"/>
      <c r="AU213" s="847"/>
      <c r="AV213" s="847"/>
      <c r="AW213" s="847"/>
      <c r="AX213" s="847"/>
      <c r="AY213" s="847"/>
      <c r="AZ213" s="847"/>
      <c r="BA213" s="847"/>
    </row>
    <row r="214" ht="15.75" customHeight="1">
      <c r="A214" s="847"/>
      <c r="B214" s="847"/>
      <c r="C214" s="847"/>
      <c r="D214" s="847"/>
      <c r="E214" s="847"/>
      <c r="F214" s="847"/>
      <c r="G214" s="847"/>
      <c r="H214" s="847"/>
      <c r="I214" s="847"/>
      <c r="J214" s="847"/>
      <c r="K214" s="847"/>
      <c r="L214" s="847"/>
      <c r="M214" s="847"/>
      <c r="N214" s="847"/>
      <c r="O214" s="847"/>
      <c r="P214" s="847"/>
      <c r="Q214" s="847"/>
      <c r="R214" s="847"/>
      <c r="S214" s="847"/>
      <c r="T214" s="847"/>
      <c r="U214" s="847"/>
      <c r="V214" s="847"/>
      <c r="W214" s="847"/>
      <c r="X214" s="847"/>
      <c r="Y214" s="847"/>
      <c r="Z214" s="847"/>
      <c r="AA214" s="847"/>
      <c r="AB214" s="847"/>
      <c r="AC214" s="847"/>
      <c r="AD214" s="847"/>
      <c r="AE214" s="847"/>
      <c r="AF214" s="847"/>
      <c r="AG214" s="847"/>
      <c r="AH214" s="847"/>
      <c r="AI214" s="847"/>
      <c r="AJ214" s="847"/>
      <c r="AK214" s="847"/>
      <c r="AL214" s="847"/>
      <c r="AM214" s="847"/>
      <c r="AN214" s="847"/>
      <c r="AO214" s="847"/>
      <c r="AP214" s="847"/>
      <c r="AQ214" s="847"/>
      <c r="AR214" s="847"/>
      <c r="AS214" s="847"/>
      <c r="AT214" s="847"/>
      <c r="AU214" s="847"/>
      <c r="AV214" s="847"/>
      <c r="AW214" s="847"/>
      <c r="AX214" s="847"/>
      <c r="AY214" s="847"/>
      <c r="AZ214" s="847"/>
      <c r="BA214" s="847"/>
    </row>
    <row r="215" ht="15.75" customHeight="1">
      <c r="A215" s="847"/>
      <c r="B215" s="847"/>
      <c r="C215" s="847"/>
      <c r="D215" s="847"/>
      <c r="E215" s="847"/>
      <c r="F215" s="847"/>
      <c r="G215" s="847"/>
      <c r="H215" s="847"/>
      <c r="I215" s="847"/>
      <c r="J215" s="847"/>
      <c r="K215" s="847"/>
      <c r="L215" s="847"/>
      <c r="M215" s="847"/>
      <c r="N215" s="847"/>
      <c r="O215" s="847"/>
      <c r="P215" s="847"/>
      <c r="Q215" s="847"/>
      <c r="R215" s="847"/>
      <c r="S215" s="847"/>
      <c r="T215" s="847"/>
      <c r="U215" s="847"/>
      <c r="V215" s="847"/>
      <c r="W215" s="847"/>
      <c r="X215" s="847"/>
      <c r="Y215" s="847"/>
      <c r="Z215" s="847"/>
      <c r="AA215" s="847"/>
      <c r="AB215" s="847"/>
      <c r="AC215" s="847"/>
      <c r="AD215" s="847"/>
      <c r="AE215" s="847"/>
      <c r="AF215" s="847"/>
      <c r="AG215" s="847"/>
      <c r="AH215" s="847"/>
      <c r="AI215" s="847"/>
      <c r="AJ215" s="847"/>
      <c r="AK215" s="847"/>
      <c r="AL215" s="847"/>
      <c r="AM215" s="847"/>
      <c r="AN215" s="847"/>
      <c r="AO215" s="847"/>
      <c r="AP215" s="847"/>
      <c r="AQ215" s="847"/>
      <c r="AR215" s="847"/>
      <c r="AS215" s="847"/>
      <c r="AT215" s="847"/>
      <c r="AU215" s="847"/>
      <c r="AV215" s="847"/>
      <c r="AW215" s="847"/>
      <c r="AX215" s="847"/>
      <c r="AY215" s="847"/>
      <c r="AZ215" s="847"/>
      <c r="BA215" s="847"/>
    </row>
    <row r="216" ht="15.75" customHeight="1">
      <c r="A216" s="847"/>
      <c r="B216" s="847"/>
      <c r="C216" s="847"/>
      <c r="D216" s="847"/>
      <c r="E216" s="847"/>
      <c r="F216" s="847"/>
      <c r="G216" s="847"/>
      <c r="H216" s="847"/>
      <c r="I216" s="847"/>
      <c r="J216" s="847"/>
      <c r="K216" s="847"/>
      <c r="L216" s="847"/>
      <c r="M216" s="847"/>
      <c r="N216" s="847"/>
      <c r="O216" s="847"/>
      <c r="P216" s="847"/>
      <c r="Q216" s="847"/>
      <c r="R216" s="847"/>
      <c r="S216" s="847"/>
      <c r="T216" s="847"/>
      <c r="U216" s="847"/>
      <c r="V216" s="847"/>
      <c r="W216" s="847"/>
      <c r="X216" s="847"/>
      <c r="Y216" s="847"/>
      <c r="Z216" s="847"/>
      <c r="AA216" s="847"/>
      <c r="AB216" s="847"/>
      <c r="AC216" s="847"/>
      <c r="AD216" s="847"/>
      <c r="AE216" s="847"/>
      <c r="AF216" s="847"/>
      <c r="AG216" s="847"/>
      <c r="AH216" s="847"/>
      <c r="AI216" s="847"/>
      <c r="AJ216" s="847"/>
      <c r="AK216" s="847"/>
      <c r="AL216" s="847"/>
      <c r="AM216" s="847"/>
      <c r="AN216" s="847"/>
      <c r="AO216" s="847"/>
      <c r="AP216" s="847"/>
      <c r="AQ216" s="847"/>
      <c r="AR216" s="847"/>
      <c r="AS216" s="847"/>
      <c r="AT216" s="847"/>
      <c r="AU216" s="847"/>
      <c r="AV216" s="847"/>
      <c r="AW216" s="847"/>
      <c r="AX216" s="847"/>
      <c r="AY216" s="847"/>
      <c r="AZ216" s="847"/>
      <c r="BA216" s="847"/>
    </row>
    <row r="217" ht="15.75" customHeight="1">
      <c r="A217" s="847"/>
      <c r="B217" s="847"/>
      <c r="C217" s="847"/>
      <c r="D217" s="847"/>
      <c r="E217" s="847"/>
      <c r="F217" s="847"/>
      <c r="G217" s="847"/>
      <c r="H217" s="847"/>
      <c r="I217" s="847"/>
      <c r="J217" s="847"/>
      <c r="K217" s="847"/>
      <c r="L217" s="847"/>
      <c r="M217" s="847"/>
      <c r="N217" s="847"/>
      <c r="O217" s="847"/>
      <c r="P217" s="847"/>
      <c r="Q217" s="847"/>
      <c r="R217" s="847"/>
      <c r="S217" s="847"/>
      <c r="T217" s="847"/>
      <c r="U217" s="847"/>
      <c r="V217" s="847"/>
      <c r="W217" s="847"/>
      <c r="X217" s="847"/>
      <c r="Y217" s="847"/>
      <c r="Z217" s="847"/>
      <c r="AA217" s="847"/>
      <c r="AB217" s="847"/>
      <c r="AC217" s="847"/>
      <c r="AD217" s="847"/>
      <c r="AE217" s="847"/>
      <c r="AF217" s="847"/>
      <c r="AG217" s="847"/>
      <c r="AH217" s="847"/>
      <c r="AI217" s="847"/>
      <c r="AJ217" s="847"/>
      <c r="AK217" s="847"/>
      <c r="AL217" s="847"/>
      <c r="AM217" s="847"/>
      <c r="AN217" s="847"/>
      <c r="AO217" s="847"/>
      <c r="AP217" s="847"/>
      <c r="AQ217" s="847"/>
      <c r="AR217" s="847"/>
      <c r="AS217" s="847"/>
      <c r="AT217" s="847"/>
      <c r="AU217" s="847"/>
      <c r="AV217" s="847"/>
      <c r="AW217" s="847"/>
      <c r="AX217" s="847"/>
      <c r="AY217" s="847"/>
      <c r="AZ217" s="847"/>
      <c r="BA217" s="847"/>
    </row>
    <row r="218" ht="15.75" customHeight="1">
      <c r="A218" s="847"/>
      <c r="B218" s="847"/>
      <c r="C218" s="847"/>
      <c r="D218" s="847"/>
      <c r="E218" s="847"/>
      <c r="F218" s="847"/>
      <c r="G218" s="847"/>
      <c r="H218" s="847"/>
      <c r="I218" s="847"/>
      <c r="J218" s="847"/>
      <c r="K218" s="847"/>
      <c r="L218" s="847"/>
      <c r="M218" s="847"/>
      <c r="N218" s="847"/>
      <c r="O218" s="847"/>
      <c r="P218" s="847"/>
      <c r="Q218" s="847"/>
      <c r="R218" s="847"/>
      <c r="S218" s="847"/>
      <c r="T218" s="847"/>
      <c r="U218" s="847"/>
      <c r="V218" s="847"/>
      <c r="W218" s="847"/>
      <c r="X218" s="847"/>
      <c r="Y218" s="847"/>
      <c r="Z218" s="847"/>
      <c r="AA218" s="847"/>
      <c r="AB218" s="847"/>
      <c r="AC218" s="847"/>
      <c r="AD218" s="847"/>
      <c r="AE218" s="847"/>
      <c r="AF218" s="847"/>
      <c r="AG218" s="847"/>
      <c r="AH218" s="847"/>
      <c r="AI218" s="847"/>
      <c r="AJ218" s="847"/>
      <c r="AK218" s="847"/>
      <c r="AL218" s="847"/>
      <c r="AM218" s="847"/>
      <c r="AN218" s="847"/>
      <c r="AO218" s="847"/>
      <c r="AP218" s="847"/>
      <c r="AQ218" s="847"/>
      <c r="AR218" s="847"/>
      <c r="AS218" s="847"/>
      <c r="AT218" s="847"/>
      <c r="AU218" s="847"/>
      <c r="AV218" s="847"/>
      <c r="AW218" s="847"/>
      <c r="AX218" s="847"/>
      <c r="AY218" s="847"/>
      <c r="AZ218" s="847"/>
      <c r="BA218" s="847"/>
    </row>
    <row r="219" ht="15.75" customHeight="1">
      <c r="A219" s="847"/>
      <c r="B219" s="847"/>
      <c r="C219" s="847"/>
      <c r="D219" s="847"/>
      <c r="E219" s="847"/>
      <c r="F219" s="847"/>
      <c r="G219" s="847"/>
      <c r="H219" s="847"/>
      <c r="I219" s="847"/>
      <c r="J219" s="847"/>
      <c r="K219" s="847"/>
      <c r="L219" s="847"/>
      <c r="M219" s="847"/>
      <c r="N219" s="847"/>
      <c r="O219" s="847"/>
      <c r="P219" s="847"/>
      <c r="Q219" s="847"/>
      <c r="R219" s="847"/>
      <c r="S219" s="847"/>
      <c r="T219" s="847"/>
      <c r="U219" s="847"/>
      <c r="V219" s="847"/>
      <c r="W219" s="847"/>
      <c r="X219" s="847"/>
      <c r="Y219" s="847"/>
      <c r="Z219" s="847"/>
      <c r="AA219" s="847"/>
      <c r="AB219" s="847"/>
      <c r="AC219" s="847"/>
      <c r="AD219" s="847"/>
      <c r="AE219" s="847"/>
      <c r="AF219" s="847"/>
      <c r="AG219" s="847"/>
      <c r="AH219" s="847"/>
      <c r="AI219" s="847"/>
      <c r="AJ219" s="847"/>
      <c r="AK219" s="847"/>
      <c r="AL219" s="847"/>
      <c r="AM219" s="847"/>
      <c r="AN219" s="847"/>
      <c r="AO219" s="847"/>
      <c r="AP219" s="847"/>
      <c r="AQ219" s="847"/>
      <c r="AR219" s="847"/>
      <c r="AS219" s="847"/>
      <c r="AT219" s="847"/>
      <c r="AU219" s="847"/>
      <c r="AV219" s="847"/>
      <c r="AW219" s="847"/>
      <c r="AX219" s="847"/>
      <c r="AY219" s="847"/>
      <c r="AZ219" s="847"/>
      <c r="BA219" s="847"/>
    </row>
    <row r="220" ht="15.75" customHeight="1">
      <c r="A220" s="847"/>
      <c r="B220" s="847"/>
      <c r="C220" s="847"/>
      <c r="D220" s="847"/>
      <c r="E220" s="847"/>
      <c r="F220" s="847"/>
      <c r="G220" s="847"/>
      <c r="H220" s="847"/>
      <c r="I220" s="847"/>
      <c r="J220" s="847"/>
      <c r="K220" s="847"/>
      <c r="L220" s="847"/>
      <c r="M220" s="847"/>
      <c r="N220" s="847"/>
      <c r="O220" s="847"/>
      <c r="P220" s="847"/>
      <c r="Q220" s="847"/>
      <c r="R220" s="847"/>
      <c r="S220" s="847"/>
      <c r="T220" s="847"/>
      <c r="U220" s="847"/>
      <c r="V220" s="847"/>
      <c r="W220" s="847"/>
      <c r="X220" s="847"/>
      <c r="Y220" s="847"/>
      <c r="Z220" s="847"/>
      <c r="AA220" s="847"/>
      <c r="AB220" s="847"/>
      <c r="AC220" s="847"/>
      <c r="AD220" s="847"/>
      <c r="AE220" s="847"/>
      <c r="AF220" s="847"/>
      <c r="AG220" s="847"/>
      <c r="AH220" s="847"/>
      <c r="AI220" s="847"/>
      <c r="AJ220" s="847"/>
      <c r="AK220" s="847"/>
      <c r="AL220" s="847"/>
      <c r="AM220" s="847"/>
      <c r="AN220" s="847"/>
      <c r="AO220" s="847"/>
      <c r="AP220" s="847"/>
      <c r="AQ220" s="847"/>
      <c r="AR220" s="847"/>
      <c r="AS220" s="847"/>
      <c r="AT220" s="847"/>
      <c r="AU220" s="847"/>
      <c r="AV220" s="847"/>
      <c r="AW220" s="847"/>
      <c r="AX220" s="847"/>
      <c r="AY220" s="847"/>
      <c r="AZ220" s="847"/>
      <c r="BA220" s="847"/>
    </row>
    <row r="221" ht="15.75" customHeight="1">
      <c r="A221" s="847"/>
      <c r="B221" s="847"/>
      <c r="C221" s="847"/>
      <c r="D221" s="847"/>
      <c r="E221" s="847"/>
      <c r="F221" s="847"/>
      <c r="G221" s="847"/>
      <c r="H221" s="847"/>
      <c r="I221" s="847"/>
      <c r="J221" s="847"/>
      <c r="K221" s="847"/>
      <c r="L221" s="847"/>
      <c r="M221" s="847"/>
      <c r="N221" s="847"/>
      <c r="O221" s="847"/>
      <c r="P221" s="847"/>
      <c r="Q221" s="847"/>
      <c r="R221" s="847"/>
      <c r="S221" s="847"/>
      <c r="T221" s="847"/>
      <c r="U221" s="847"/>
      <c r="V221" s="847"/>
      <c r="W221" s="847"/>
      <c r="X221" s="847"/>
      <c r="Y221" s="847"/>
      <c r="Z221" s="847"/>
      <c r="AA221" s="847"/>
      <c r="AB221" s="847"/>
      <c r="AC221" s="847"/>
      <c r="AD221" s="847"/>
      <c r="AE221" s="847"/>
      <c r="AF221" s="847"/>
      <c r="AG221" s="847"/>
      <c r="AH221" s="847"/>
      <c r="AI221" s="847"/>
      <c r="AJ221" s="847"/>
      <c r="AK221" s="847"/>
      <c r="AL221" s="847"/>
      <c r="AM221" s="847"/>
      <c r="AN221" s="847"/>
      <c r="AO221" s="847"/>
      <c r="AP221" s="847"/>
      <c r="AQ221" s="847"/>
      <c r="AR221" s="847"/>
      <c r="AS221" s="847"/>
      <c r="AT221" s="847"/>
      <c r="AU221" s="847"/>
      <c r="AV221" s="847"/>
      <c r="AW221" s="847"/>
      <c r="AX221" s="847"/>
      <c r="AY221" s="847"/>
      <c r="AZ221" s="847"/>
      <c r="BA221" s="847"/>
    </row>
    <row r="222" ht="15.75" customHeight="1">
      <c r="A222" s="847"/>
      <c r="B222" s="847"/>
      <c r="C222" s="847"/>
      <c r="D222" s="847"/>
      <c r="E222" s="847"/>
      <c r="F222" s="847"/>
      <c r="G222" s="847"/>
      <c r="H222" s="847"/>
      <c r="I222" s="847"/>
      <c r="J222" s="847"/>
      <c r="K222" s="847"/>
      <c r="L222" s="847"/>
      <c r="M222" s="847"/>
      <c r="N222" s="847"/>
      <c r="O222" s="847"/>
      <c r="P222" s="847"/>
      <c r="Q222" s="847"/>
      <c r="R222" s="847"/>
      <c r="S222" s="847"/>
      <c r="T222" s="847"/>
      <c r="U222" s="847"/>
      <c r="V222" s="847"/>
      <c r="W222" s="847"/>
      <c r="X222" s="847"/>
      <c r="Y222" s="847"/>
      <c r="Z222" s="847"/>
      <c r="AA222" s="847"/>
      <c r="AB222" s="847"/>
      <c r="AC222" s="847"/>
      <c r="AD222" s="847"/>
      <c r="AE222" s="847"/>
      <c r="AF222" s="847"/>
      <c r="AG222" s="847"/>
      <c r="AH222" s="847"/>
      <c r="AI222" s="847"/>
      <c r="AJ222" s="847"/>
      <c r="AK222" s="847"/>
      <c r="AL222" s="847"/>
      <c r="AM222" s="847"/>
      <c r="AN222" s="847"/>
      <c r="AO222" s="847"/>
      <c r="AP222" s="847"/>
      <c r="AQ222" s="847"/>
      <c r="AR222" s="847"/>
      <c r="AS222" s="847"/>
      <c r="AT222" s="847"/>
      <c r="AU222" s="847"/>
      <c r="AV222" s="847"/>
      <c r="AW222" s="847"/>
      <c r="AX222" s="847"/>
      <c r="AY222" s="847"/>
      <c r="AZ222" s="847"/>
      <c r="BA222" s="847"/>
    </row>
    <row r="223" ht="15.75" customHeight="1">
      <c r="A223" s="847"/>
      <c r="B223" s="847"/>
      <c r="C223" s="847"/>
      <c r="D223" s="847"/>
      <c r="E223" s="847"/>
      <c r="F223" s="847"/>
      <c r="G223" s="847"/>
      <c r="H223" s="847"/>
      <c r="I223" s="847"/>
      <c r="J223" s="847"/>
      <c r="K223" s="847"/>
      <c r="L223" s="847"/>
      <c r="M223" s="847"/>
      <c r="N223" s="847"/>
      <c r="O223" s="847"/>
      <c r="P223" s="847"/>
      <c r="Q223" s="847"/>
      <c r="R223" s="847"/>
      <c r="S223" s="847"/>
      <c r="T223" s="847"/>
      <c r="U223" s="847"/>
      <c r="V223" s="847"/>
      <c r="W223" s="847"/>
      <c r="X223" s="847"/>
      <c r="Y223" s="847"/>
      <c r="Z223" s="847"/>
      <c r="AA223" s="847"/>
      <c r="AB223" s="847"/>
      <c r="AC223" s="847"/>
      <c r="AD223" s="847"/>
      <c r="AE223" s="847"/>
      <c r="AF223" s="847"/>
      <c r="AG223" s="847"/>
      <c r="AH223" s="847"/>
      <c r="AI223" s="847"/>
      <c r="AJ223" s="847"/>
      <c r="AK223" s="847"/>
      <c r="AL223" s="847"/>
      <c r="AM223" s="847"/>
      <c r="AN223" s="847"/>
      <c r="AO223" s="847"/>
      <c r="AP223" s="847"/>
      <c r="AQ223" s="847"/>
      <c r="AR223" s="847"/>
      <c r="AS223" s="847"/>
      <c r="AT223" s="847"/>
      <c r="AU223" s="847"/>
      <c r="AV223" s="847"/>
      <c r="AW223" s="847"/>
      <c r="AX223" s="847"/>
      <c r="AY223" s="847"/>
      <c r="AZ223" s="847"/>
      <c r="BA223" s="847"/>
    </row>
    <row r="224" ht="15.75" customHeight="1">
      <c r="A224" s="847"/>
      <c r="B224" s="847"/>
      <c r="C224" s="847"/>
      <c r="D224" s="847"/>
      <c r="E224" s="847"/>
      <c r="F224" s="847"/>
      <c r="G224" s="847"/>
      <c r="H224" s="847"/>
      <c r="I224" s="847"/>
      <c r="J224" s="847"/>
      <c r="K224" s="847"/>
      <c r="L224" s="847"/>
      <c r="M224" s="847"/>
      <c r="N224" s="847"/>
      <c r="O224" s="847"/>
      <c r="P224" s="847"/>
      <c r="Q224" s="847"/>
      <c r="R224" s="847"/>
      <c r="S224" s="847"/>
      <c r="T224" s="847"/>
      <c r="U224" s="847"/>
      <c r="V224" s="847"/>
      <c r="W224" s="847"/>
      <c r="X224" s="847"/>
      <c r="Y224" s="847"/>
      <c r="Z224" s="847"/>
      <c r="AA224" s="847"/>
      <c r="AB224" s="847"/>
      <c r="AC224" s="847"/>
      <c r="AD224" s="847"/>
      <c r="AE224" s="847"/>
      <c r="AF224" s="847"/>
      <c r="AG224" s="847"/>
      <c r="AH224" s="847"/>
      <c r="AI224" s="847"/>
      <c r="AJ224" s="847"/>
      <c r="AK224" s="847"/>
      <c r="AL224" s="847"/>
      <c r="AM224" s="847"/>
      <c r="AN224" s="847"/>
      <c r="AO224" s="847"/>
      <c r="AP224" s="847"/>
      <c r="AQ224" s="847"/>
      <c r="AR224" s="847"/>
      <c r="AS224" s="847"/>
      <c r="AT224" s="847"/>
      <c r="AU224" s="847"/>
      <c r="AV224" s="847"/>
      <c r="AW224" s="847"/>
      <c r="AX224" s="847"/>
      <c r="AY224" s="847"/>
      <c r="AZ224" s="847"/>
      <c r="BA224" s="847"/>
    </row>
    <row r="225" ht="15.75" customHeight="1">
      <c r="A225" s="847"/>
      <c r="B225" s="847"/>
      <c r="C225" s="847"/>
      <c r="D225" s="847"/>
      <c r="E225" s="847"/>
      <c r="F225" s="847"/>
      <c r="G225" s="847"/>
      <c r="H225" s="847"/>
      <c r="I225" s="847"/>
      <c r="J225" s="847"/>
      <c r="K225" s="847"/>
      <c r="L225" s="847"/>
      <c r="M225" s="847"/>
      <c r="N225" s="847"/>
      <c r="O225" s="847"/>
      <c r="P225" s="847"/>
      <c r="Q225" s="847"/>
      <c r="R225" s="847"/>
      <c r="S225" s="847"/>
      <c r="T225" s="847"/>
      <c r="U225" s="847"/>
      <c r="V225" s="847"/>
      <c r="W225" s="847"/>
      <c r="X225" s="847"/>
      <c r="Y225" s="847"/>
      <c r="Z225" s="847"/>
      <c r="AA225" s="847"/>
      <c r="AB225" s="847"/>
      <c r="AC225" s="847"/>
      <c r="AD225" s="847"/>
      <c r="AE225" s="847"/>
      <c r="AF225" s="847"/>
      <c r="AG225" s="847"/>
      <c r="AH225" s="847"/>
      <c r="AI225" s="847"/>
      <c r="AJ225" s="847"/>
      <c r="AK225" s="847"/>
      <c r="AL225" s="847"/>
      <c r="AM225" s="847"/>
      <c r="AN225" s="847"/>
      <c r="AO225" s="847"/>
      <c r="AP225" s="847"/>
      <c r="AQ225" s="847"/>
      <c r="AR225" s="847"/>
      <c r="AS225" s="847"/>
      <c r="AT225" s="847"/>
      <c r="AU225" s="847"/>
      <c r="AV225" s="847"/>
      <c r="AW225" s="847"/>
      <c r="AX225" s="847"/>
      <c r="AY225" s="847"/>
      <c r="AZ225" s="847"/>
      <c r="BA225" s="847"/>
    </row>
    <row r="226" ht="15.75" customHeight="1">
      <c r="A226" s="847"/>
      <c r="B226" s="847"/>
      <c r="C226" s="847"/>
      <c r="D226" s="847"/>
      <c r="E226" s="847"/>
      <c r="F226" s="847"/>
      <c r="G226" s="847"/>
      <c r="H226" s="847"/>
      <c r="I226" s="847"/>
      <c r="J226" s="847"/>
      <c r="K226" s="847"/>
      <c r="L226" s="847"/>
      <c r="M226" s="847"/>
      <c r="N226" s="847"/>
      <c r="O226" s="847"/>
      <c r="P226" s="847"/>
      <c r="Q226" s="847"/>
      <c r="R226" s="847"/>
      <c r="S226" s="847"/>
      <c r="T226" s="847"/>
      <c r="U226" s="847"/>
      <c r="V226" s="847"/>
      <c r="W226" s="847"/>
      <c r="X226" s="847"/>
      <c r="Y226" s="847"/>
      <c r="Z226" s="847"/>
      <c r="AA226" s="847"/>
      <c r="AB226" s="847"/>
      <c r="AC226" s="847"/>
      <c r="AD226" s="847"/>
      <c r="AE226" s="847"/>
      <c r="AF226" s="847"/>
      <c r="AG226" s="847"/>
      <c r="AH226" s="847"/>
      <c r="AI226" s="847"/>
      <c r="AJ226" s="847"/>
      <c r="AK226" s="847"/>
      <c r="AL226" s="847"/>
      <c r="AM226" s="847"/>
      <c r="AN226" s="847"/>
      <c r="AO226" s="847"/>
      <c r="AP226" s="847"/>
      <c r="AQ226" s="847"/>
      <c r="AR226" s="847"/>
      <c r="AS226" s="847"/>
      <c r="AT226" s="847"/>
      <c r="AU226" s="847"/>
      <c r="AV226" s="847"/>
      <c r="AW226" s="847"/>
      <c r="AX226" s="847"/>
      <c r="AY226" s="847"/>
      <c r="AZ226" s="847"/>
      <c r="BA226" s="847"/>
    </row>
    <row r="227" ht="15.75" customHeight="1">
      <c r="A227" s="847"/>
      <c r="B227" s="847"/>
      <c r="C227" s="847"/>
      <c r="D227" s="847"/>
      <c r="E227" s="847"/>
      <c r="F227" s="847"/>
      <c r="G227" s="847"/>
      <c r="H227" s="847"/>
      <c r="I227" s="847"/>
      <c r="J227" s="847"/>
      <c r="K227" s="847"/>
      <c r="L227" s="847"/>
      <c r="M227" s="847"/>
      <c r="N227" s="847"/>
      <c r="O227" s="847"/>
      <c r="P227" s="847"/>
      <c r="Q227" s="847"/>
      <c r="R227" s="847"/>
      <c r="S227" s="847"/>
      <c r="T227" s="847"/>
      <c r="U227" s="847"/>
      <c r="V227" s="847"/>
      <c r="W227" s="847"/>
      <c r="X227" s="847"/>
      <c r="Y227" s="847"/>
      <c r="Z227" s="847"/>
      <c r="AA227" s="847"/>
      <c r="AB227" s="847"/>
      <c r="AC227" s="847"/>
      <c r="AD227" s="847"/>
      <c r="AE227" s="847"/>
      <c r="AF227" s="847"/>
      <c r="AG227" s="847"/>
      <c r="AH227" s="847"/>
      <c r="AI227" s="847"/>
      <c r="AJ227" s="847"/>
      <c r="AK227" s="847"/>
      <c r="AL227" s="847"/>
      <c r="AM227" s="847"/>
      <c r="AN227" s="847"/>
      <c r="AO227" s="847"/>
      <c r="AP227" s="847"/>
      <c r="AQ227" s="847"/>
      <c r="AR227" s="847"/>
      <c r="AS227" s="847"/>
      <c r="AT227" s="847"/>
      <c r="AU227" s="847"/>
      <c r="AV227" s="847"/>
      <c r="AW227" s="847"/>
      <c r="AX227" s="847"/>
      <c r="AY227" s="847"/>
      <c r="AZ227" s="847"/>
      <c r="BA227" s="847"/>
    </row>
    <row r="228" ht="15.75" customHeight="1">
      <c r="A228" s="847"/>
      <c r="B228" s="847"/>
      <c r="C228" s="847"/>
      <c r="D228" s="847"/>
      <c r="E228" s="847"/>
      <c r="F228" s="847"/>
      <c r="G228" s="847"/>
      <c r="H228" s="847"/>
      <c r="I228" s="847"/>
      <c r="J228" s="847"/>
      <c r="K228" s="847"/>
      <c r="L228" s="847"/>
      <c r="M228" s="847"/>
      <c r="N228" s="847"/>
      <c r="O228" s="847"/>
      <c r="P228" s="847"/>
      <c r="Q228" s="847"/>
      <c r="R228" s="847"/>
      <c r="S228" s="847"/>
      <c r="T228" s="847"/>
      <c r="U228" s="847"/>
      <c r="V228" s="847"/>
      <c r="W228" s="847"/>
      <c r="X228" s="847"/>
      <c r="Y228" s="847"/>
      <c r="Z228" s="847"/>
      <c r="AA228" s="847"/>
      <c r="AB228" s="847"/>
      <c r="AC228" s="847"/>
      <c r="AD228" s="847"/>
      <c r="AE228" s="847"/>
      <c r="AF228" s="847"/>
      <c r="AG228" s="847"/>
      <c r="AH228" s="847"/>
      <c r="AI228" s="847"/>
      <c r="AJ228" s="847"/>
      <c r="AK228" s="847"/>
      <c r="AL228" s="847"/>
      <c r="AM228" s="847"/>
      <c r="AN228" s="847"/>
      <c r="AO228" s="847"/>
      <c r="AP228" s="847"/>
      <c r="AQ228" s="847"/>
      <c r="AR228" s="847"/>
      <c r="AS228" s="847"/>
      <c r="AT228" s="847"/>
      <c r="AU228" s="847"/>
      <c r="AV228" s="847"/>
      <c r="AW228" s="847"/>
      <c r="AX228" s="847"/>
      <c r="AY228" s="847"/>
      <c r="AZ228" s="847"/>
      <c r="BA228" s="847"/>
    </row>
    <row r="229" ht="15.75" customHeight="1">
      <c r="A229" s="847"/>
      <c r="B229" s="847"/>
      <c r="C229" s="847"/>
      <c r="D229" s="847"/>
      <c r="E229" s="847"/>
      <c r="F229" s="847"/>
      <c r="G229" s="847"/>
      <c r="H229" s="847"/>
      <c r="I229" s="847"/>
      <c r="J229" s="847"/>
      <c r="K229" s="847"/>
      <c r="L229" s="847"/>
      <c r="M229" s="847"/>
      <c r="N229" s="847"/>
      <c r="O229" s="847"/>
      <c r="P229" s="847"/>
      <c r="Q229" s="847"/>
      <c r="R229" s="847"/>
      <c r="S229" s="847"/>
      <c r="T229" s="847"/>
      <c r="U229" s="847"/>
      <c r="V229" s="847"/>
      <c r="W229" s="847"/>
      <c r="X229" s="847"/>
      <c r="Y229" s="847"/>
      <c r="Z229" s="847"/>
      <c r="AA229" s="847"/>
      <c r="AB229" s="847"/>
      <c r="AC229" s="847"/>
      <c r="AD229" s="847"/>
      <c r="AE229" s="847"/>
      <c r="AF229" s="847"/>
      <c r="AG229" s="847"/>
      <c r="AH229" s="847"/>
      <c r="AI229" s="847"/>
      <c r="AJ229" s="847"/>
      <c r="AK229" s="847"/>
      <c r="AL229" s="847"/>
      <c r="AM229" s="847"/>
      <c r="AN229" s="847"/>
      <c r="AO229" s="847"/>
      <c r="AP229" s="847"/>
      <c r="AQ229" s="847"/>
      <c r="AR229" s="847"/>
      <c r="AS229" s="847"/>
      <c r="AT229" s="847"/>
      <c r="AU229" s="847"/>
      <c r="AV229" s="847"/>
      <c r="AW229" s="847"/>
      <c r="AX229" s="847"/>
      <c r="AY229" s="847"/>
      <c r="AZ229" s="847"/>
      <c r="BA229" s="847"/>
    </row>
    <row r="230" ht="15.75" customHeight="1">
      <c r="A230" s="847"/>
      <c r="B230" s="847"/>
      <c r="C230" s="847"/>
      <c r="D230" s="847"/>
      <c r="E230" s="847"/>
      <c r="F230" s="847"/>
      <c r="G230" s="847"/>
      <c r="H230" s="847"/>
      <c r="I230" s="847"/>
      <c r="J230" s="847"/>
      <c r="K230" s="847"/>
      <c r="L230" s="847"/>
      <c r="M230" s="847"/>
      <c r="N230" s="847"/>
      <c r="O230" s="847"/>
      <c r="P230" s="847"/>
      <c r="Q230" s="847"/>
      <c r="R230" s="847"/>
      <c r="S230" s="847"/>
      <c r="T230" s="847"/>
      <c r="U230" s="847"/>
      <c r="V230" s="847"/>
      <c r="W230" s="847"/>
      <c r="X230" s="847"/>
      <c r="Y230" s="847"/>
      <c r="Z230" s="847"/>
      <c r="AA230" s="847"/>
      <c r="AB230" s="847"/>
      <c r="AC230" s="847"/>
      <c r="AD230" s="847"/>
      <c r="AE230" s="847"/>
      <c r="AF230" s="847"/>
      <c r="AG230" s="847"/>
      <c r="AH230" s="847"/>
      <c r="AI230" s="847"/>
      <c r="AJ230" s="847"/>
      <c r="AK230" s="847"/>
      <c r="AL230" s="847"/>
      <c r="AM230" s="847"/>
      <c r="AN230" s="847"/>
      <c r="AO230" s="847"/>
      <c r="AP230" s="847"/>
      <c r="AQ230" s="847"/>
      <c r="AR230" s="847"/>
      <c r="AS230" s="847"/>
      <c r="AT230" s="847"/>
      <c r="AU230" s="847"/>
      <c r="AV230" s="847"/>
      <c r="AW230" s="847"/>
      <c r="AX230" s="847"/>
      <c r="AY230" s="847"/>
      <c r="AZ230" s="847"/>
      <c r="BA230" s="847"/>
    </row>
    <row r="231" ht="15.75" customHeight="1">
      <c r="A231" s="847"/>
      <c r="B231" s="847"/>
      <c r="C231" s="847"/>
      <c r="D231" s="847"/>
      <c r="E231" s="847"/>
      <c r="F231" s="847"/>
      <c r="G231" s="847"/>
      <c r="H231" s="847"/>
      <c r="I231" s="847"/>
      <c r="J231" s="847"/>
      <c r="K231" s="847"/>
      <c r="L231" s="847"/>
      <c r="M231" s="847"/>
      <c r="N231" s="847"/>
      <c r="O231" s="847"/>
      <c r="P231" s="847"/>
      <c r="Q231" s="847"/>
      <c r="R231" s="847"/>
      <c r="S231" s="847"/>
      <c r="T231" s="847"/>
      <c r="U231" s="847"/>
      <c r="V231" s="847"/>
      <c r="W231" s="847"/>
      <c r="X231" s="847"/>
      <c r="Y231" s="847"/>
      <c r="Z231" s="847"/>
      <c r="AA231" s="847"/>
      <c r="AB231" s="847"/>
      <c r="AC231" s="847"/>
      <c r="AD231" s="847"/>
      <c r="AE231" s="847"/>
      <c r="AF231" s="847"/>
      <c r="AG231" s="847"/>
      <c r="AH231" s="847"/>
      <c r="AI231" s="847"/>
      <c r="AJ231" s="847"/>
      <c r="AK231" s="847"/>
      <c r="AL231" s="847"/>
      <c r="AM231" s="847"/>
      <c r="AN231" s="847"/>
      <c r="AO231" s="847"/>
      <c r="AP231" s="847"/>
      <c r="AQ231" s="847"/>
      <c r="AR231" s="847"/>
      <c r="AS231" s="847"/>
      <c r="AT231" s="847"/>
      <c r="AU231" s="847"/>
      <c r="AV231" s="847"/>
      <c r="AW231" s="847"/>
      <c r="AX231" s="847"/>
      <c r="AY231" s="847"/>
      <c r="AZ231" s="847"/>
      <c r="BA231" s="847"/>
    </row>
    <row r="232" ht="15.75" customHeight="1">
      <c r="A232" s="847"/>
      <c r="B232" s="847"/>
      <c r="C232" s="847"/>
      <c r="D232" s="847"/>
      <c r="E232" s="847"/>
      <c r="F232" s="847"/>
      <c r="G232" s="847"/>
      <c r="H232" s="847"/>
      <c r="I232" s="847"/>
      <c r="J232" s="847"/>
      <c r="K232" s="847"/>
      <c r="L232" s="847"/>
      <c r="M232" s="847"/>
      <c r="N232" s="847"/>
      <c r="O232" s="847"/>
      <c r="P232" s="847"/>
      <c r="Q232" s="847"/>
      <c r="R232" s="847"/>
      <c r="S232" s="847"/>
      <c r="T232" s="847"/>
      <c r="U232" s="847"/>
      <c r="V232" s="847"/>
      <c r="W232" s="847"/>
      <c r="X232" s="847"/>
      <c r="Y232" s="847"/>
      <c r="Z232" s="847"/>
      <c r="AA232" s="847"/>
      <c r="AB232" s="847"/>
      <c r="AC232" s="847"/>
      <c r="AD232" s="847"/>
      <c r="AE232" s="847"/>
      <c r="AF232" s="847"/>
      <c r="AG232" s="847"/>
      <c r="AH232" s="847"/>
      <c r="AI232" s="847"/>
      <c r="AJ232" s="847"/>
      <c r="AK232" s="847"/>
      <c r="AL232" s="847"/>
      <c r="AM232" s="847"/>
      <c r="AN232" s="847"/>
      <c r="AO232" s="847"/>
      <c r="AP232" s="847"/>
      <c r="AQ232" s="847"/>
      <c r="AR232" s="847"/>
      <c r="AS232" s="847"/>
      <c r="AT232" s="847"/>
      <c r="AU232" s="847"/>
      <c r="AV232" s="847"/>
      <c r="AW232" s="847"/>
      <c r="AX232" s="847"/>
      <c r="AY232" s="847"/>
      <c r="AZ232" s="847"/>
      <c r="BA232" s="847"/>
    </row>
    <row r="233" ht="15.75" customHeight="1">
      <c r="A233" s="847"/>
      <c r="B233" s="847"/>
      <c r="C233" s="847"/>
      <c r="D233" s="847"/>
      <c r="E233" s="847"/>
      <c r="F233" s="847"/>
      <c r="G233" s="847"/>
      <c r="H233" s="847"/>
      <c r="I233" s="847"/>
      <c r="J233" s="847"/>
      <c r="K233" s="847"/>
      <c r="L233" s="847"/>
      <c r="M233" s="847"/>
      <c r="N233" s="847"/>
      <c r="O233" s="847"/>
      <c r="P233" s="847"/>
      <c r="Q233" s="847"/>
      <c r="R233" s="847"/>
      <c r="S233" s="847"/>
      <c r="T233" s="847"/>
      <c r="U233" s="847"/>
      <c r="V233" s="847"/>
      <c r="W233" s="847"/>
      <c r="X233" s="847"/>
      <c r="Y233" s="847"/>
      <c r="Z233" s="847"/>
      <c r="AA233" s="847"/>
      <c r="AB233" s="847"/>
      <c r="AC233" s="847"/>
      <c r="AD233" s="847"/>
      <c r="AE233" s="847"/>
      <c r="AF233" s="847"/>
      <c r="AG233" s="847"/>
      <c r="AH233" s="847"/>
      <c r="AI233" s="847"/>
      <c r="AJ233" s="847"/>
      <c r="AK233" s="847"/>
      <c r="AL233" s="847"/>
      <c r="AM233" s="847"/>
      <c r="AN233" s="847"/>
      <c r="AO233" s="847"/>
      <c r="AP233" s="847"/>
      <c r="AQ233" s="847"/>
      <c r="AR233" s="847"/>
      <c r="AS233" s="847"/>
      <c r="AT233" s="847"/>
      <c r="AU233" s="847"/>
      <c r="AV233" s="847"/>
      <c r="AW233" s="847"/>
      <c r="AX233" s="847"/>
      <c r="AY233" s="847"/>
      <c r="AZ233" s="847"/>
      <c r="BA233" s="847"/>
    </row>
    <row r="234" ht="15.75" customHeight="1">
      <c r="A234" s="847"/>
      <c r="B234" s="847"/>
      <c r="C234" s="847"/>
      <c r="D234" s="847"/>
      <c r="E234" s="847"/>
      <c r="F234" s="847"/>
      <c r="G234" s="847"/>
      <c r="H234" s="847"/>
      <c r="I234" s="847"/>
      <c r="J234" s="847"/>
      <c r="K234" s="847"/>
      <c r="L234" s="847"/>
      <c r="M234" s="847"/>
      <c r="N234" s="847"/>
      <c r="O234" s="847"/>
      <c r="P234" s="847"/>
      <c r="Q234" s="847"/>
      <c r="R234" s="847"/>
      <c r="S234" s="847"/>
      <c r="T234" s="847"/>
      <c r="U234" s="847"/>
      <c r="V234" s="847"/>
      <c r="W234" s="847"/>
      <c r="X234" s="847"/>
      <c r="Y234" s="847"/>
      <c r="Z234" s="847"/>
      <c r="AA234" s="847"/>
      <c r="AB234" s="847"/>
      <c r="AC234" s="847"/>
      <c r="AD234" s="847"/>
      <c r="AE234" s="847"/>
      <c r="AF234" s="847"/>
      <c r="AG234" s="847"/>
      <c r="AH234" s="847"/>
      <c r="AI234" s="847"/>
      <c r="AJ234" s="847"/>
      <c r="AK234" s="847"/>
      <c r="AL234" s="847"/>
      <c r="AM234" s="847"/>
      <c r="AN234" s="847"/>
      <c r="AO234" s="847"/>
      <c r="AP234" s="847"/>
      <c r="AQ234" s="847"/>
      <c r="AR234" s="847"/>
      <c r="AS234" s="847"/>
      <c r="AT234" s="847"/>
      <c r="AU234" s="847"/>
      <c r="AV234" s="847"/>
      <c r="AW234" s="847"/>
      <c r="AX234" s="847"/>
      <c r="AY234" s="847"/>
      <c r="AZ234" s="847"/>
      <c r="BA234" s="847"/>
    </row>
    <row r="235" ht="15.75" customHeight="1">
      <c r="A235" s="847"/>
      <c r="B235" s="847"/>
      <c r="C235" s="847"/>
      <c r="D235" s="847"/>
      <c r="E235" s="847"/>
      <c r="F235" s="847"/>
      <c r="G235" s="847"/>
      <c r="H235" s="847"/>
      <c r="I235" s="847"/>
      <c r="J235" s="847"/>
      <c r="K235" s="847"/>
      <c r="L235" s="847"/>
      <c r="M235" s="847"/>
      <c r="N235" s="847"/>
      <c r="O235" s="847"/>
      <c r="P235" s="847"/>
      <c r="Q235" s="847"/>
      <c r="R235" s="847"/>
      <c r="S235" s="847"/>
      <c r="T235" s="847"/>
      <c r="U235" s="847"/>
      <c r="V235" s="847"/>
      <c r="W235" s="847"/>
      <c r="X235" s="847"/>
      <c r="Y235" s="847"/>
      <c r="Z235" s="847"/>
      <c r="AA235" s="847"/>
      <c r="AB235" s="847"/>
      <c r="AC235" s="847"/>
      <c r="AD235" s="847"/>
      <c r="AE235" s="847"/>
      <c r="AF235" s="847"/>
      <c r="AG235" s="847"/>
      <c r="AH235" s="847"/>
      <c r="AI235" s="847"/>
      <c r="AJ235" s="847"/>
      <c r="AK235" s="847"/>
      <c r="AL235" s="847"/>
      <c r="AM235" s="847"/>
      <c r="AN235" s="847"/>
      <c r="AO235" s="847"/>
      <c r="AP235" s="847"/>
      <c r="AQ235" s="847"/>
      <c r="AR235" s="847"/>
      <c r="AS235" s="847"/>
      <c r="AT235" s="847"/>
      <c r="AU235" s="847"/>
      <c r="AV235" s="847"/>
      <c r="AW235" s="847"/>
      <c r="AX235" s="847"/>
      <c r="AY235" s="847"/>
      <c r="AZ235" s="847"/>
      <c r="BA235" s="847"/>
    </row>
    <row r="236" ht="15.75" customHeight="1">
      <c r="A236" s="847"/>
      <c r="B236" s="847"/>
      <c r="C236" s="847"/>
      <c r="D236" s="847"/>
      <c r="E236" s="847"/>
      <c r="F236" s="847"/>
      <c r="G236" s="847"/>
      <c r="H236" s="847"/>
      <c r="I236" s="847"/>
      <c r="J236" s="847"/>
      <c r="K236" s="847"/>
      <c r="L236" s="847"/>
      <c r="M236" s="847"/>
      <c r="N236" s="847"/>
      <c r="O236" s="847"/>
      <c r="P236" s="847"/>
      <c r="Q236" s="847"/>
      <c r="R236" s="847"/>
      <c r="S236" s="847"/>
      <c r="T236" s="847"/>
      <c r="U236" s="847"/>
      <c r="V236" s="847"/>
      <c r="W236" s="847"/>
      <c r="X236" s="847"/>
      <c r="Y236" s="847"/>
      <c r="Z236" s="847"/>
      <c r="AA236" s="847"/>
      <c r="AB236" s="847"/>
      <c r="AC236" s="847"/>
      <c r="AD236" s="847"/>
      <c r="AE236" s="847"/>
      <c r="AF236" s="847"/>
      <c r="AG236" s="847"/>
      <c r="AH236" s="847"/>
      <c r="AI236" s="847"/>
      <c r="AJ236" s="847"/>
      <c r="AK236" s="847"/>
      <c r="AL236" s="847"/>
      <c r="AM236" s="847"/>
      <c r="AN236" s="847"/>
      <c r="AO236" s="847"/>
      <c r="AP236" s="847"/>
      <c r="AQ236" s="847"/>
      <c r="AR236" s="847"/>
      <c r="AS236" s="847"/>
      <c r="AT236" s="847"/>
      <c r="AU236" s="847"/>
      <c r="AV236" s="847"/>
      <c r="AW236" s="847"/>
      <c r="AX236" s="847"/>
      <c r="AY236" s="847"/>
      <c r="AZ236" s="847"/>
      <c r="BA236" s="847"/>
    </row>
    <row r="237" ht="15.75" customHeight="1">
      <c r="A237" s="847"/>
      <c r="B237" s="847"/>
      <c r="C237" s="847"/>
      <c r="D237" s="847"/>
      <c r="E237" s="847"/>
      <c r="F237" s="847"/>
      <c r="G237" s="847"/>
      <c r="H237" s="847"/>
      <c r="I237" s="847"/>
      <c r="J237" s="847"/>
      <c r="K237" s="847"/>
      <c r="L237" s="847"/>
      <c r="M237" s="847"/>
      <c r="N237" s="847"/>
      <c r="O237" s="847"/>
      <c r="P237" s="847"/>
      <c r="Q237" s="847"/>
      <c r="R237" s="847"/>
      <c r="S237" s="847"/>
      <c r="T237" s="847"/>
      <c r="U237" s="847"/>
      <c r="V237" s="847"/>
      <c r="W237" s="847"/>
      <c r="X237" s="847"/>
      <c r="Y237" s="847"/>
      <c r="Z237" s="847"/>
      <c r="AA237" s="847"/>
      <c r="AB237" s="847"/>
      <c r="AC237" s="847"/>
      <c r="AD237" s="847"/>
      <c r="AE237" s="847"/>
      <c r="AF237" s="847"/>
      <c r="AG237" s="847"/>
      <c r="AH237" s="847"/>
      <c r="AI237" s="847"/>
      <c r="AJ237" s="847"/>
      <c r="AK237" s="847"/>
      <c r="AL237" s="847"/>
      <c r="AM237" s="847"/>
      <c r="AN237" s="847"/>
      <c r="AO237" s="847"/>
      <c r="AP237" s="847"/>
      <c r="AQ237" s="847"/>
      <c r="AR237" s="847"/>
      <c r="AS237" s="847"/>
      <c r="AT237" s="847"/>
      <c r="AU237" s="847"/>
      <c r="AV237" s="847"/>
      <c r="AW237" s="847"/>
      <c r="AX237" s="847"/>
      <c r="AY237" s="847"/>
      <c r="AZ237" s="847"/>
      <c r="BA237" s="847"/>
    </row>
    <row r="238" ht="15.75" customHeight="1">
      <c r="A238" s="847"/>
      <c r="B238" s="847"/>
      <c r="C238" s="847"/>
      <c r="D238" s="847"/>
      <c r="E238" s="847"/>
      <c r="F238" s="847"/>
      <c r="G238" s="847"/>
      <c r="H238" s="847"/>
      <c r="I238" s="847"/>
      <c r="J238" s="847"/>
      <c r="K238" s="847"/>
      <c r="L238" s="847"/>
      <c r="M238" s="847"/>
      <c r="N238" s="847"/>
      <c r="O238" s="847"/>
      <c r="P238" s="847"/>
      <c r="Q238" s="847"/>
      <c r="R238" s="847"/>
      <c r="S238" s="847"/>
      <c r="T238" s="847"/>
      <c r="U238" s="847"/>
      <c r="V238" s="847"/>
      <c r="W238" s="847"/>
      <c r="X238" s="847"/>
      <c r="Y238" s="847"/>
      <c r="Z238" s="847"/>
      <c r="AA238" s="847"/>
      <c r="AB238" s="847"/>
      <c r="AC238" s="847"/>
      <c r="AD238" s="847"/>
      <c r="AE238" s="847"/>
      <c r="AF238" s="847"/>
      <c r="AG238" s="847"/>
      <c r="AH238" s="847"/>
      <c r="AI238" s="847"/>
      <c r="AJ238" s="847"/>
      <c r="AK238" s="847"/>
      <c r="AL238" s="847"/>
      <c r="AM238" s="847"/>
      <c r="AN238" s="847"/>
      <c r="AO238" s="847"/>
      <c r="AP238" s="847"/>
      <c r="AQ238" s="847"/>
      <c r="AR238" s="847"/>
      <c r="AS238" s="847"/>
      <c r="AT238" s="847"/>
      <c r="AU238" s="847"/>
      <c r="AV238" s="847"/>
      <c r="AW238" s="847"/>
      <c r="AX238" s="847"/>
      <c r="AY238" s="847"/>
      <c r="AZ238" s="847"/>
      <c r="BA238" s="847"/>
    </row>
    <row r="239" ht="15.75" customHeight="1">
      <c r="A239" s="847"/>
      <c r="B239" s="847"/>
      <c r="C239" s="847"/>
      <c r="D239" s="847"/>
      <c r="E239" s="847"/>
      <c r="F239" s="847"/>
      <c r="G239" s="847"/>
      <c r="H239" s="847"/>
      <c r="I239" s="847"/>
      <c r="J239" s="847"/>
      <c r="K239" s="847"/>
      <c r="L239" s="847"/>
      <c r="M239" s="847"/>
      <c r="N239" s="847"/>
      <c r="O239" s="847"/>
      <c r="P239" s="847"/>
      <c r="Q239" s="847"/>
      <c r="R239" s="847"/>
      <c r="S239" s="847"/>
      <c r="T239" s="847"/>
      <c r="U239" s="847"/>
      <c r="V239" s="847"/>
      <c r="W239" s="847"/>
      <c r="X239" s="847"/>
      <c r="Y239" s="847"/>
      <c r="Z239" s="847"/>
      <c r="AA239" s="847"/>
      <c r="AB239" s="847"/>
      <c r="AC239" s="847"/>
      <c r="AD239" s="847"/>
      <c r="AE239" s="847"/>
      <c r="AF239" s="847"/>
      <c r="AG239" s="847"/>
      <c r="AH239" s="847"/>
      <c r="AI239" s="847"/>
      <c r="AJ239" s="847"/>
      <c r="AK239" s="847"/>
      <c r="AL239" s="847"/>
      <c r="AM239" s="847"/>
      <c r="AN239" s="847"/>
      <c r="AO239" s="847"/>
      <c r="AP239" s="847"/>
      <c r="AQ239" s="847"/>
      <c r="AR239" s="847"/>
      <c r="AS239" s="847"/>
      <c r="AT239" s="847"/>
      <c r="AU239" s="847"/>
      <c r="AV239" s="847"/>
      <c r="AW239" s="847"/>
      <c r="AX239" s="847"/>
      <c r="AY239" s="847"/>
      <c r="AZ239" s="847"/>
      <c r="BA239" s="847"/>
    </row>
    <row r="240" ht="15.75" customHeight="1">
      <c r="A240" s="847"/>
      <c r="B240" s="847"/>
      <c r="C240" s="847"/>
      <c r="D240" s="847"/>
      <c r="E240" s="847"/>
      <c r="F240" s="847"/>
      <c r="G240" s="847"/>
      <c r="H240" s="847"/>
      <c r="I240" s="847"/>
      <c r="J240" s="847"/>
      <c r="K240" s="847"/>
      <c r="L240" s="847"/>
      <c r="M240" s="847"/>
      <c r="N240" s="847"/>
      <c r="O240" s="847"/>
      <c r="P240" s="847"/>
      <c r="Q240" s="847"/>
      <c r="R240" s="847"/>
      <c r="S240" s="847"/>
      <c r="T240" s="847"/>
      <c r="U240" s="847"/>
      <c r="V240" s="847"/>
      <c r="W240" s="847"/>
      <c r="X240" s="847"/>
      <c r="Y240" s="847"/>
      <c r="Z240" s="847"/>
      <c r="AA240" s="847"/>
      <c r="AB240" s="847"/>
      <c r="AC240" s="847"/>
      <c r="AD240" s="847"/>
      <c r="AE240" s="847"/>
      <c r="AF240" s="847"/>
      <c r="AG240" s="847"/>
      <c r="AH240" s="847"/>
      <c r="AI240" s="847"/>
      <c r="AJ240" s="847"/>
      <c r="AK240" s="847"/>
      <c r="AL240" s="847"/>
      <c r="AM240" s="847"/>
      <c r="AN240" s="847"/>
      <c r="AO240" s="847"/>
      <c r="AP240" s="847"/>
      <c r="AQ240" s="847"/>
      <c r="AR240" s="847"/>
      <c r="AS240" s="847"/>
      <c r="AT240" s="847"/>
      <c r="AU240" s="847"/>
      <c r="AV240" s="847"/>
      <c r="AW240" s="847"/>
      <c r="AX240" s="847"/>
      <c r="AY240" s="847"/>
      <c r="AZ240" s="847"/>
      <c r="BA240" s="847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conditionalFormatting sqref="V7:W7">
    <cfRule type="cellIs" dxfId="4" priority="1" stopIfTrue="1" operator="greaterThan">
      <formula>4</formula>
    </cfRule>
  </conditionalFormatting>
  <conditionalFormatting sqref="D3:AY21 AZ3:AZ48 BA3">
    <cfRule type="cellIs" dxfId="5" priority="2" operator="greaterThan">
      <formula>10</formula>
    </cfRule>
  </conditionalFormatting>
  <conditionalFormatting sqref="E4:E24 F4:Q22 R4:S23 T4:T22 U4:Z21 AA4:AA48 AC4:AF21 AG4:AL23 AM4:AZ21 BA4:BA13 AB5:AB21 BA15:BA21">
    <cfRule type="cellIs" dxfId="4" priority="3" operator="greaterThan">
      <formula>2</formula>
    </cfRule>
  </conditionalFormatting>
  <conditionalFormatting sqref="E22:BA22">
    <cfRule type="cellIs" dxfId="5" priority="4" operator="greaterThan">
      <formula>1</formula>
    </cfRule>
  </conditionalFormatting>
  <conditionalFormatting sqref="AM48">
    <cfRule type="notContainsBlanks" dxfId="6" priority="5">
      <formula>LEN(TRIM(AM48))&gt;0</formula>
    </cfRule>
  </conditionalFormatting>
  <conditionalFormatting sqref="AM48">
    <cfRule type="notContainsBlanks" dxfId="6" priority="6">
      <formula>LEN(TRIM(AM48))&gt;0</formula>
    </cfRule>
  </conditionalFormatting>
  <conditionalFormatting sqref="AM48">
    <cfRule type="notContainsBlanks" dxfId="6" priority="7">
      <formula>LEN(TRIM(AM48))&gt;0</formula>
    </cfRule>
  </conditionalFormatting>
  <conditionalFormatting sqref="D40:AY48">
    <cfRule type="cellIs" dxfId="5" priority="8" operator="greaterThan">
      <formula>2</formula>
    </cfRule>
  </conditionalFormatting>
  <conditionalFormatting sqref="I30">
    <cfRule type="notContainsBlanks" dxfId="6" priority="9">
      <formula>LEN(TRIM(I30))&gt;0</formula>
    </cfRule>
  </conditionalFormatting>
  <conditionalFormatting sqref="D26:AY39 AZ27 D41:E41 D43:E43 D45:E45 D47:E47">
    <cfRule type="cellIs" dxfId="5" priority="10" operator="greaterThan">
      <formula>1</formula>
    </cfRule>
  </conditionalFormatting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9.14"/>
    <col customWidth="1" min="3" max="3" width="3.43"/>
    <col customWidth="1" min="4" max="11" width="3.0"/>
    <col customWidth="1" min="12" max="12" width="2.71"/>
    <col customWidth="1" min="13" max="13" width="3.57"/>
    <col customWidth="1" min="14" max="14" width="3.43"/>
    <col customWidth="1" min="15" max="31" width="3.0"/>
    <col customWidth="1" min="32" max="32" width="2.71"/>
    <col customWidth="1" min="33" max="41" width="3.0"/>
    <col customWidth="1" min="42" max="42" width="3.14"/>
  </cols>
  <sheetData>
    <row r="1" ht="12.75" customHeight="1">
      <c r="A1" s="876"/>
      <c r="B1" s="876"/>
      <c r="C1" s="877" t="s">
        <v>385</v>
      </c>
      <c r="D1" s="877"/>
      <c r="E1" s="877"/>
      <c r="F1" s="878"/>
      <c r="G1" s="878"/>
      <c r="H1" s="878"/>
      <c r="I1" s="878"/>
      <c r="J1" s="878"/>
      <c r="K1" s="878"/>
      <c r="L1" s="879"/>
      <c r="M1" s="878"/>
      <c r="N1" s="877" t="s">
        <v>386</v>
      </c>
      <c r="O1" s="877"/>
      <c r="P1" s="877"/>
      <c r="Q1" s="878"/>
      <c r="R1" s="878"/>
      <c r="S1" s="878"/>
      <c r="T1" s="878"/>
      <c r="U1" s="878"/>
      <c r="V1" s="878"/>
      <c r="W1" s="878"/>
      <c r="X1" s="878"/>
      <c r="Y1" s="878"/>
      <c r="Z1" s="878"/>
      <c r="AA1" s="878"/>
      <c r="AB1" s="878"/>
      <c r="AC1" s="878"/>
      <c r="AD1" s="878"/>
      <c r="AE1" s="878"/>
      <c r="AF1" s="878"/>
      <c r="AG1" s="878"/>
      <c r="AH1" s="878"/>
      <c r="AI1" s="878"/>
      <c r="AJ1" s="878"/>
      <c r="AK1" s="878"/>
      <c r="AL1" s="878"/>
      <c r="AM1" s="878"/>
      <c r="AN1" s="878"/>
      <c r="AO1" s="878"/>
      <c r="AP1" s="878"/>
    </row>
    <row r="2" ht="12.75" customHeight="1">
      <c r="A2" s="878"/>
      <c r="B2" s="880" t="s">
        <v>766</v>
      </c>
      <c r="C2" s="881">
        <v>1.0</v>
      </c>
      <c r="D2" s="881">
        <v>2.0</v>
      </c>
      <c r="E2" s="881">
        <v>3.0</v>
      </c>
      <c r="F2" s="881">
        <v>4.0</v>
      </c>
      <c r="G2" s="881">
        <v>5.0</v>
      </c>
      <c r="H2" s="881">
        <v>6.0</v>
      </c>
      <c r="I2" s="881">
        <v>7.0</v>
      </c>
      <c r="J2" s="881">
        <v>8.0</v>
      </c>
      <c r="K2" s="881">
        <v>9.0</v>
      </c>
      <c r="L2" s="880"/>
      <c r="M2" s="880"/>
      <c r="N2" s="881">
        <v>1.0</v>
      </c>
      <c r="O2" s="881">
        <v>2.0</v>
      </c>
      <c r="P2" s="881">
        <v>3.0</v>
      </c>
      <c r="Q2" s="881">
        <v>4.0</v>
      </c>
      <c r="R2" s="881">
        <v>5.0</v>
      </c>
      <c r="S2" s="881">
        <v>6.0</v>
      </c>
      <c r="T2" s="881">
        <v>7.0</v>
      </c>
      <c r="U2" s="881">
        <v>8.0</v>
      </c>
      <c r="V2" s="881">
        <v>9.0</v>
      </c>
      <c r="W2" s="877"/>
      <c r="X2" s="877"/>
      <c r="Y2" s="877"/>
      <c r="Z2" s="877"/>
      <c r="AA2" s="877"/>
      <c r="AB2" s="877"/>
      <c r="AC2" s="877"/>
      <c r="AD2" s="877"/>
      <c r="AE2" s="877"/>
      <c r="AF2" s="877"/>
      <c r="AG2" s="877"/>
      <c r="AH2" s="877"/>
      <c r="AI2" s="877"/>
      <c r="AJ2" s="877"/>
      <c r="AK2" s="877"/>
      <c r="AL2" s="877"/>
      <c r="AM2" s="877"/>
      <c r="AN2" s="877"/>
      <c r="AO2" s="877"/>
      <c r="AP2" s="878"/>
    </row>
    <row r="3" ht="12.75" customHeight="1">
      <c r="A3" s="882"/>
      <c r="B3" s="883" t="s">
        <v>402</v>
      </c>
      <c r="C3" s="884">
        <f>COUNTIF(Jadwal!$F$6:$F$64,B3)</f>
        <v>9</v>
      </c>
      <c r="D3" s="884">
        <f>COUNTIF(Jadwal!$M$66:$M$123,B3)</f>
        <v>0</v>
      </c>
      <c r="E3" s="884">
        <f>COUNTIF(Jadwal!$M$125:$M$182,B3)</f>
        <v>0</v>
      </c>
      <c r="F3" s="884">
        <f>COUNTIF(Jadwal!$M$184:$M$241,B3)</f>
        <v>0</v>
      </c>
      <c r="G3" s="884">
        <f>COUNTIF(Jadwal!$M$246:$M$303,B3)</f>
        <v>0</v>
      </c>
      <c r="H3" s="884">
        <f>COUNTIF(Jadwal!$M$305:$M$362,B3)</f>
        <v>0</v>
      </c>
      <c r="I3" s="884">
        <f>COUNTIF(Jadwal!$M$364:$M$421,B3)</f>
        <v>0</v>
      </c>
      <c r="J3" s="884">
        <f>COUNTIF(Jadwal!$M$423:$M$480,B3)</f>
        <v>0</v>
      </c>
      <c r="K3" s="884"/>
      <c r="L3" s="884"/>
      <c r="M3" s="884"/>
      <c r="N3" s="884">
        <f>COUNTIF(Jadwal!$M$7:$M$64,M3)</f>
        <v>0</v>
      </c>
      <c r="O3" s="884">
        <f>COUNTIF(Jadwal!$M$66:$M$123,M3)</f>
        <v>0</v>
      </c>
      <c r="P3" s="884">
        <f>COUNTIF(Jadwal!$M$125:$M$182,M3)</f>
        <v>0</v>
      </c>
      <c r="Q3" s="884">
        <f>COUNTIF(Jadwal!$M$184:$M$241,M3)</f>
        <v>0</v>
      </c>
      <c r="R3" s="884">
        <f>COUNTIF(Jadwal!$M$246:$M$303,M3)</f>
        <v>0</v>
      </c>
      <c r="S3" s="884">
        <f>COUNTIF(Jadwal!$M$305:$M$362,M3)</f>
        <v>0</v>
      </c>
      <c r="T3" s="884">
        <f>COUNTIF(Jadwal!$M$364:$M$421,M3)</f>
        <v>0</v>
      </c>
      <c r="U3" s="884">
        <f>COUNTIF(Jadwal!$M$423:$M$480,M3)</f>
        <v>0</v>
      </c>
      <c r="V3" s="884"/>
      <c r="W3" s="879"/>
      <c r="X3" s="879"/>
      <c r="Y3" s="879"/>
      <c r="Z3" s="879"/>
      <c r="AA3" s="879"/>
      <c r="AB3" s="879"/>
      <c r="AC3" s="879"/>
      <c r="AD3" s="879"/>
      <c r="AE3" s="879"/>
      <c r="AF3" s="879"/>
      <c r="AG3" s="879"/>
      <c r="AH3" s="879"/>
      <c r="AI3" s="879"/>
      <c r="AJ3" s="879"/>
      <c r="AK3" s="879"/>
      <c r="AL3" s="879"/>
      <c r="AM3" s="879"/>
      <c r="AN3" s="879"/>
      <c r="AO3" s="879"/>
      <c r="AP3" s="879"/>
    </row>
    <row r="4" ht="12.75" customHeight="1">
      <c r="A4" s="882"/>
      <c r="B4" s="883" t="s">
        <v>448</v>
      </c>
      <c r="C4" s="884">
        <f>COUNTIF(Jadwal!$F$6:$F$64,B4)</f>
        <v>0</v>
      </c>
      <c r="D4" s="884">
        <f>COUNTIF(Jadwal!$M$66:$M$123,B4)</f>
        <v>0</v>
      </c>
      <c r="E4" s="884">
        <f>COUNTIF(Jadwal!$M$125:$M$182,B4)</f>
        <v>0</v>
      </c>
      <c r="F4" s="884">
        <f>COUNTIF(Jadwal!$M$184:$M$241,B4)</f>
        <v>0</v>
      </c>
      <c r="G4" s="884">
        <f>COUNTIF(Jadwal!$M$246:$M$303,B4)</f>
        <v>0</v>
      </c>
      <c r="H4" s="884">
        <f>COUNTIF(Jadwal!$M$305:$M$362,B4)</f>
        <v>0</v>
      </c>
      <c r="I4" s="884">
        <f>COUNTIF(Jadwal!$M$364:$M$421,B4)</f>
        <v>0</v>
      </c>
      <c r="J4" s="884">
        <f>COUNTIF(Jadwal!$M$423:$M$480,B4)</f>
        <v>0</v>
      </c>
      <c r="K4" s="884"/>
      <c r="L4" s="884"/>
      <c r="M4" s="884"/>
      <c r="N4" s="884">
        <f>COUNTIF(Jadwal!$M$7:$M$64,M4)</f>
        <v>0</v>
      </c>
      <c r="O4" s="884">
        <f>COUNTIF(Jadwal!$M$66:$M$123,M4)</f>
        <v>0</v>
      </c>
      <c r="P4" s="884">
        <f>COUNTIF(Jadwal!$M$125:$M$182,M4)</f>
        <v>0</v>
      </c>
      <c r="Q4" s="884">
        <f>COUNTIF(Jadwal!$M$184:$M$241,M4)</f>
        <v>0</v>
      </c>
      <c r="R4" s="884">
        <f>COUNTIF(Jadwal!$M$246:$M$303,M4)</f>
        <v>0</v>
      </c>
      <c r="S4" s="884">
        <f>COUNTIF(Jadwal!$M$305:$M$362,M4)</f>
        <v>0</v>
      </c>
      <c r="T4" s="884">
        <f>COUNTIF(Jadwal!$M$364:$M$421,M4)</f>
        <v>0</v>
      </c>
      <c r="U4" s="884">
        <f>COUNTIF(Jadwal!$M$423:$M$480,M4)</f>
        <v>0</v>
      </c>
      <c r="V4" s="884"/>
      <c r="W4" s="879"/>
      <c r="X4" s="879"/>
      <c r="Y4" s="879"/>
      <c r="Z4" s="879"/>
      <c r="AA4" s="879"/>
      <c r="AB4" s="879"/>
      <c r="AC4" s="879"/>
      <c r="AD4" s="879"/>
      <c r="AE4" s="879"/>
      <c r="AF4" s="879"/>
      <c r="AG4" s="879"/>
      <c r="AH4" s="879"/>
      <c r="AI4" s="879"/>
      <c r="AJ4" s="879"/>
      <c r="AK4" s="879"/>
      <c r="AL4" s="879"/>
      <c r="AM4" s="879"/>
      <c r="AN4" s="879"/>
      <c r="AO4" s="879"/>
      <c r="AP4" s="879"/>
    </row>
    <row r="5" ht="12.75" customHeight="1">
      <c r="A5" s="882"/>
      <c r="B5" s="883" t="s">
        <v>454</v>
      </c>
      <c r="C5" s="884">
        <f>COUNTIF(Jadwal!$F$6:$F$64,B5)</f>
        <v>2</v>
      </c>
      <c r="D5" s="884">
        <f>COUNTIF(Jadwal!$M$66:$M$123,B5)</f>
        <v>0</v>
      </c>
      <c r="E5" s="884">
        <f>COUNTIF(Jadwal!$M$125:$M$182,B5)</f>
        <v>0</v>
      </c>
      <c r="F5" s="884">
        <f>COUNTIF(Jadwal!$M$184:$M$241,B5)</f>
        <v>0</v>
      </c>
      <c r="G5" s="884">
        <f>COUNTIF(Jadwal!$M$246:$M$303,B5)</f>
        <v>0</v>
      </c>
      <c r="H5" s="884">
        <f>COUNTIF(Jadwal!$M$305:$M$362,B5)</f>
        <v>0</v>
      </c>
      <c r="I5" s="884">
        <f>COUNTIF(Jadwal!$M$364:$M$421,B5)</f>
        <v>0</v>
      </c>
      <c r="J5" s="884">
        <f>COUNTIF(Jadwal!$M$423:$M$480,B5)</f>
        <v>0</v>
      </c>
      <c r="K5" s="884"/>
      <c r="L5" s="884"/>
      <c r="M5" s="884"/>
      <c r="N5" s="884">
        <f>COUNTIF(Jadwal!$M$7:$M$64,M5)</f>
        <v>0</v>
      </c>
      <c r="O5" s="884">
        <f>COUNTIF(Jadwal!$M$66:$M$123,M5)</f>
        <v>0</v>
      </c>
      <c r="P5" s="884">
        <f>COUNTIF(Jadwal!$M$125:$M$182,M5)</f>
        <v>0</v>
      </c>
      <c r="Q5" s="884">
        <f>COUNTIF(Jadwal!$M$184:$M$241,M5)</f>
        <v>0</v>
      </c>
      <c r="R5" s="884">
        <f>COUNTIF(Jadwal!$M$246:$M$303,M5)</f>
        <v>0</v>
      </c>
      <c r="S5" s="884">
        <f>COUNTIF(Jadwal!$M$305:$M$362,M5)</f>
        <v>0</v>
      </c>
      <c r="T5" s="884">
        <f>COUNTIF(Jadwal!$M$364:$M$421,M5)</f>
        <v>0</v>
      </c>
      <c r="U5" s="884">
        <f>COUNTIF(Jadwal!$M$423:$M$480,M5)</f>
        <v>0</v>
      </c>
      <c r="V5" s="884"/>
      <c r="W5" s="879"/>
      <c r="X5" s="879"/>
      <c r="Y5" s="879"/>
      <c r="Z5" s="879"/>
      <c r="AA5" s="879"/>
      <c r="AB5" s="879"/>
      <c r="AC5" s="879"/>
      <c r="AD5" s="879"/>
      <c r="AE5" s="879"/>
      <c r="AF5" s="879"/>
      <c r="AG5" s="879"/>
      <c r="AH5" s="879"/>
      <c r="AI5" s="879"/>
      <c r="AJ5" s="879"/>
      <c r="AK5" s="879"/>
      <c r="AL5" s="879"/>
      <c r="AM5" s="879"/>
      <c r="AN5" s="879"/>
      <c r="AO5" s="879"/>
      <c r="AP5" s="879"/>
    </row>
    <row r="6" ht="12.75" customHeight="1">
      <c r="A6" s="882"/>
      <c r="B6" s="883" t="s">
        <v>464</v>
      </c>
      <c r="C6" s="884">
        <f>COUNTIF(Jadwal!$F$6:$F$64,B6)</f>
        <v>2</v>
      </c>
      <c r="D6" s="884">
        <f>COUNTIF(Jadwal!$M$66:$M$123,B6)</f>
        <v>0</v>
      </c>
      <c r="E6" s="884">
        <f>COUNTIF(Jadwal!$M$125:$M$182,B6)</f>
        <v>0</v>
      </c>
      <c r="F6" s="884">
        <f>COUNTIF(Jadwal!$M$184:$M$241,B6)</f>
        <v>0</v>
      </c>
      <c r="G6" s="884">
        <f>COUNTIF(Jadwal!$M$246:$M$303,B6)</f>
        <v>0</v>
      </c>
      <c r="H6" s="884">
        <f>COUNTIF(Jadwal!$M$305:$M$362,B6)</f>
        <v>0</v>
      </c>
      <c r="I6" s="884">
        <f>COUNTIF(Jadwal!$M$364:$M$421,B6)</f>
        <v>0</v>
      </c>
      <c r="J6" s="884">
        <f>COUNTIF(Jadwal!$M$423:$M$480,B6)</f>
        <v>0</v>
      </c>
      <c r="K6" s="884"/>
      <c r="L6" s="884"/>
      <c r="M6" s="884"/>
      <c r="N6" s="884">
        <f>COUNTIF(Jadwal!$M$7:$M$64,M6)</f>
        <v>0</v>
      </c>
      <c r="O6" s="884">
        <f>COUNTIF(Jadwal!$M$66:$M$123,M6)</f>
        <v>0</v>
      </c>
      <c r="P6" s="884">
        <f>COUNTIF(Jadwal!$M$125:$M$182,M6)</f>
        <v>0</v>
      </c>
      <c r="Q6" s="884">
        <f>COUNTIF(Jadwal!$M$184:$M$241,M6)</f>
        <v>0</v>
      </c>
      <c r="R6" s="884">
        <f>COUNTIF(Jadwal!$M$246:$M$303,M6)</f>
        <v>0</v>
      </c>
      <c r="S6" s="884">
        <f>COUNTIF(Jadwal!$M$305:$M$362,M6)</f>
        <v>0</v>
      </c>
      <c r="T6" s="884">
        <f>COUNTIF(Jadwal!$M$364:$M$421,M6)</f>
        <v>0</v>
      </c>
      <c r="U6" s="884">
        <f>COUNTIF(Jadwal!$M$423:$M$480,M6)</f>
        <v>0</v>
      </c>
      <c r="V6" s="884"/>
      <c r="W6" s="879"/>
      <c r="X6" s="879"/>
      <c r="Y6" s="879"/>
      <c r="Z6" s="879"/>
      <c r="AA6" s="879"/>
      <c r="AB6" s="879"/>
      <c r="AC6" s="879"/>
      <c r="AD6" s="879"/>
      <c r="AE6" s="879"/>
      <c r="AF6" s="879"/>
      <c r="AG6" s="879"/>
      <c r="AH6" s="879"/>
      <c r="AI6" s="879"/>
      <c r="AJ6" s="879"/>
      <c r="AK6" s="879"/>
      <c r="AL6" s="879"/>
      <c r="AM6" s="879"/>
      <c r="AN6" s="879"/>
      <c r="AO6" s="879"/>
      <c r="AP6" s="879"/>
    </row>
    <row r="7" ht="12.75" customHeight="1">
      <c r="A7" s="882"/>
      <c r="B7" s="883" t="s">
        <v>767</v>
      </c>
      <c r="C7" s="884">
        <f>COUNTIF(Jadwal!$F$6:$F$64,B7)</f>
        <v>0</v>
      </c>
      <c r="D7" s="884">
        <f>COUNTIF(Jadwal!$M$66:$M$123,B7)</f>
        <v>0</v>
      </c>
      <c r="E7" s="884">
        <f>COUNTIF(Jadwal!$M$125:$M$182,B7)</f>
        <v>0</v>
      </c>
      <c r="F7" s="884">
        <f>COUNTIF(Jadwal!$M$184:$M$241,B7)</f>
        <v>0</v>
      </c>
      <c r="G7" s="884">
        <f>COUNTIF(Jadwal!$M$246:$M$303,B7)</f>
        <v>0</v>
      </c>
      <c r="H7" s="884">
        <f>COUNTIF(Jadwal!$M$305:$M$362,B7)</f>
        <v>0</v>
      </c>
      <c r="I7" s="884">
        <f>COUNTIF(Jadwal!$M$364:$M$421,B7)</f>
        <v>0</v>
      </c>
      <c r="J7" s="884">
        <f>COUNTIF(Jadwal!$M$423:$M$480,B7)</f>
        <v>0</v>
      </c>
      <c r="K7" s="884"/>
      <c r="L7" s="884"/>
      <c r="M7" s="884"/>
      <c r="N7" s="884">
        <f>COUNTIF(Jadwal!$M$7:$M$64,M7)</f>
        <v>0</v>
      </c>
      <c r="O7" s="884">
        <f>COUNTIF(Jadwal!$M$66:$M$123,M7)</f>
        <v>0</v>
      </c>
      <c r="P7" s="884">
        <f>COUNTIF(Jadwal!$M$125:$M$182,M7)</f>
        <v>0</v>
      </c>
      <c r="Q7" s="884">
        <f>COUNTIF(Jadwal!$M$184:$M$241,M7)</f>
        <v>0</v>
      </c>
      <c r="R7" s="884">
        <f>COUNTIF(Jadwal!$M$246:$M$303,M7)</f>
        <v>0</v>
      </c>
      <c r="S7" s="884">
        <f>COUNTIF(Jadwal!$M$305:$M$362,M7)</f>
        <v>0</v>
      </c>
      <c r="T7" s="884">
        <f>COUNTIF(Jadwal!$M$364:$M$421,M7)</f>
        <v>0</v>
      </c>
      <c r="U7" s="884">
        <f>COUNTIF(Jadwal!$M$423:$M$480,M7)</f>
        <v>0</v>
      </c>
      <c r="V7" s="884"/>
      <c r="W7" s="879"/>
      <c r="X7" s="879"/>
      <c r="Y7" s="879"/>
      <c r="Z7" s="879"/>
      <c r="AA7" s="879"/>
      <c r="AB7" s="879"/>
      <c r="AC7" s="879"/>
      <c r="AD7" s="879"/>
      <c r="AE7" s="879"/>
      <c r="AF7" s="879"/>
      <c r="AG7" s="879"/>
      <c r="AH7" s="879"/>
      <c r="AI7" s="879"/>
      <c r="AJ7" s="879"/>
      <c r="AK7" s="879"/>
      <c r="AL7" s="879"/>
      <c r="AM7" s="879"/>
      <c r="AN7" s="879"/>
      <c r="AO7" s="879"/>
      <c r="AP7" s="879"/>
    </row>
    <row r="8" ht="12.75" customHeight="1">
      <c r="A8" s="882"/>
      <c r="B8" s="883" t="s">
        <v>768</v>
      </c>
      <c r="C8" s="884">
        <f>COUNTIF(Jadwal!$F$6:$F$64,B8)</f>
        <v>0</v>
      </c>
      <c r="D8" s="884">
        <f>COUNTIF(Jadwal!$M$66:$M$123,B8)</f>
        <v>0</v>
      </c>
      <c r="E8" s="884">
        <f>COUNTIF(Jadwal!$M$125:$M$182,B8)</f>
        <v>0</v>
      </c>
      <c r="F8" s="884">
        <f>COUNTIF(Jadwal!$M$184:$M$241,B8)</f>
        <v>0</v>
      </c>
      <c r="G8" s="884">
        <f>COUNTIF(Jadwal!$M$246:$M$303,B8)</f>
        <v>0</v>
      </c>
      <c r="H8" s="884">
        <f>COUNTIF(Jadwal!$M$305:$M$362,B8)</f>
        <v>0</v>
      </c>
      <c r="I8" s="884">
        <f>COUNTIF(Jadwal!$M$364:$M$421,B8)</f>
        <v>0</v>
      </c>
      <c r="J8" s="884">
        <f>COUNTIF(Jadwal!$M$423:$M$480,B8)</f>
        <v>0</v>
      </c>
      <c r="K8" s="884"/>
      <c r="L8" s="884"/>
      <c r="M8" s="884"/>
      <c r="N8" s="884">
        <f>COUNTIF(Jadwal!$M$7:$M$64,M8)</f>
        <v>0</v>
      </c>
      <c r="O8" s="884">
        <f>COUNTIF(Jadwal!$M$66:$M$123,M8)</f>
        <v>0</v>
      </c>
      <c r="P8" s="884">
        <f>COUNTIF(Jadwal!$M$125:$M$182,M8)</f>
        <v>0</v>
      </c>
      <c r="Q8" s="884">
        <f>COUNTIF(Jadwal!$M$184:$M$241,M8)</f>
        <v>0</v>
      </c>
      <c r="R8" s="884">
        <f>COUNTIF(Jadwal!$M$246:$M$303,M8)</f>
        <v>0</v>
      </c>
      <c r="S8" s="884">
        <f>COUNTIF(Jadwal!$M$305:$M$362,M8)</f>
        <v>0</v>
      </c>
      <c r="T8" s="884">
        <f>COUNTIF(Jadwal!$M$364:$M$421,M8)</f>
        <v>0</v>
      </c>
      <c r="U8" s="884">
        <f>COUNTIF(Jadwal!$M$423:$M$480,M8)</f>
        <v>0</v>
      </c>
      <c r="V8" s="884"/>
      <c r="W8" s="879"/>
      <c r="X8" s="879"/>
      <c r="Y8" s="879"/>
      <c r="Z8" s="879"/>
      <c r="AA8" s="879"/>
      <c r="AB8" s="879"/>
      <c r="AC8" s="879"/>
      <c r="AD8" s="879"/>
      <c r="AE8" s="879"/>
      <c r="AF8" s="879"/>
      <c r="AG8" s="879"/>
      <c r="AH8" s="879"/>
      <c r="AI8" s="879"/>
      <c r="AJ8" s="879"/>
      <c r="AK8" s="879"/>
      <c r="AL8" s="879"/>
      <c r="AM8" s="879"/>
      <c r="AN8" s="879"/>
      <c r="AO8" s="879"/>
      <c r="AP8" s="879"/>
    </row>
    <row r="9" ht="12.75" customHeight="1">
      <c r="A9" s="882"/>
      <c r="B9" s="883" t="s">
        <v>433</v>
      </c>
      <c r="C9" s="884">
        <f>COUNTIF(Jadwal!$F$6:$F$64,B9)</f>
        <v>0</v>
      </c>
      <c r="D9" s="884">
        <f>COUNTIF(Jadwal!$M$66:$M$123,B9)</f>
        <v>0</v>
      </c>
      <c r="E9" s="884">
        <f>COUNTIF(Jadwal!$M$125:$M$182,B9)</f>
        <v>0</v>
      </c>
      <c r="F9" s="884">
        <f>COUNTIF(Jadwal!$M$184:$M$241,B9)</f>
        <v>0</v>
      </c>
      <c r="G9" s="884">
        <f>COUNTIF(Jadwal!$M$246:$M$303,B9)</f>
        <v>0</v>
      </c>
      <c r="H9" s="884">
        <f>COUNTIF(Jadwal!$M$305:$M$362,B9)</f>
        <v>0</v>
      </c>
      <c r="I9" s="884">
        <f>COUNTIF(Jadwal!$M$364:$M$421,B9)</f>
        <v>0</v>
      </c>
      <c r="J9" s="884">
        <f>COUNTIF(Jadwal!$M$423:$M$480,B9)</f>
        <v>0</v>
      </c>
      <c r="K9" s="884"/>
      <c r="L9" s="884"/>
      <c r="M9" s="884"/>
      <c r="N9" s="884">
        <f>COUNTIF(Jadwal!$M$7:$M$64,M9)</f>
        <v>0</v>
      </c>
      <c r="O9" s="884">
        <f>COUNTIF(Jadwal!$M$66:$M$123,M9)</f>
        <v>0</v>
      </c>
      <c r="P9" s="884">
        <f>COUNTIF(Jadwal!$M$125:$M$182,M9)</f>
        <v>0</v>
      </c>
      <c r="Q9" s="884">
        <f>COUNTIF(Jadwal!$M$184:$M$241,M9)</f>
        <v>0</v>
      </c>
      <c r="R9" s="884">
        <f>COUNTIF(Jadwal!$M$246:$M$303,M9)</f>
        <v>0</v>
      </c>
      <c r="S9" s="884">
        <f>COUNTIF(Jadwal!$M$305:$M$362,M9)</f>
        <v>0</v>
      </c>
      <c r="T9" s="884">
        <f>COUNTIF(Jadwal!$M$364:$M$421,M9)</f>
        <v>0</v>
      </c>
      <c r="U9" s="884">
        <f>COUNTIF(Jadwal!$M$423:$M$480,M9)</f>
        <v>0</v>
      </c>
      <c r="V9" s="884"/>
      <c r="W9" s="879"/>
      <c r="X9" s="879"/>
      <c r="Y9" s="879"/>
      <c r="Z9" s="879"/>
      <c r="AA9" s="879"/>
      <c r="AB9" s="879"/>
      <c r="AC9" s="879"/>
      <c r="AD9" s="879"/>
      <c r="AE9" s="879"/>
      <c r="AF9" s="879"/>
      <c r="AG9" s="879"/>
      <c r="AH9" s="879"/>
      <c r="AI9" s="879"/>
      <c r="AJ9" s="879"/>
      <c r="AK9" s="879"/>
      <c r="AL9" s="879"/>
      <c r="AM9" s="879"/>
      <c r="AN9" s="879"/>
      <c r="AO9" s="879"/>
      <c r="AP9" s="879"/>
    </row>
    <row r="10" ht="12.75" customHeight="1">
      <c r="A10" s="882"/>
      <c r="B10" s="883" t="s">
        <v>591</v>
      </c>
      <c r="C10" s="884">
        <f>COUNTIF(Jadwal!$F$6:$F$64,B10)</f>
        <v>0</v>
      </c>
      <c r="D10" s="884">
        <f>COUNTIF(Jadwal!$M$66:$M$123,B10)</f>
        <v>0</v>
      </c>
      <c r="E10" s="884">
        <f>COUNTIF(Jadwal!$M$125:$M$182,B10)</f>
        <v>0</v>
      </c>
      <c r="F10" s="884">
        <f>COUNTIF(Jadwal!$M$184:$M$241,B10)</f>
        <v>0</v>
      </c>
      <c r="G10" s="884">
        <f>COUNTIF(Jadwal!$M$246:$M$303,B10)</f>
        <v>0</v>
      </c>
      <c r="H10" s="884">
        <f>COUNTIF(Jadwal!$M$305:$M$362,B10)</f>
        <v>0</v>
      </c>
      <c r="I10" s="884">
        <f>COUNTIF(Jadwal!$M$364:$M$421,B10)</f>
        <v>0</v>
      </c>
      <c r="J10" s="884">
        <f>COUNTIF(Jadwal!$M$423:$M$480,B10)</f>
        <v>0</v>
      </c>
      <c r="K10" s="884"/>
      <c r="L10" s="884"/>
      <c r="M10" s="884"/>
      <c r="N10" s="884">
        <f>COUNTIF(Jadwal!$M$7:$M$64,M10)</f>
        <v>0</v>
      </c>
      <c r="O10" s="884">
        <f>COUNTIF(Jadwal!$M$66:$M$123,M10)</f>
        <v>0</v>
      </c>
      <c r="P10" s="884">
        <f>COUNTIF(Jadwal!$M$125:$M$182,M10)</f>
        <v>0</v>
      </c>
      <c r="Q10" s="884">
        <f>COUNTIF(Jadwal!$M$184:$M$241,M10)</f>
        <v>0</v>
      </c>
      <c r="R10" s="884">
        <f>COUNTIF(Jadwal!$M$246:$M$303,M10)</f>
        <v>0</v>
      </c>
      <c r="S10" s="884">
        <f>COUNTIF(Jadwal!$M$305:$M$362,M10)</f>
        <v>0</v>
      </c>
      <c r="T10" s="884">
        <f>COUNTIF(Jadwal!$M$364:$M$421,M10)</f>
        <v>0</v>
      </c>
      <c r="U10" s="884">
        <f>COUNTIF(Jadwal!$M$423:$M$480,M10)</f>
        <v>0</v>
      </c>
      <c r="V10" s="884"/>
      <c r="W10" s="879"/>
      <c r="X10" s="879"/>
      <c r="Y10" s="879"/>
      <c r="Z10" s="879"/>
      <c r="AA10" s="879"/>
      <c r="AB10" s="879"/>
      <c r="AC10" s="879"/>
      <c r="AD10" s="879"/>
      <c r="AE10" s="879"/>
      <c r="AF10" s="879"/>
      <c r="AG10" s="879"/>
      <c r="AH10" s="879"/>
      <c r="AI10" s="879"/>
      <c r="AJ10" s="879"/>
      <c r="AK10" s="879"/>
      <c r="AL10" s="879"/>
      <c r="AM10" s="879"/>
      <c r="AN10" s="879"/>
      <c r="AO10" s="879"/>
      <c r="AP10" s="879"/>
    </row>
    <row r="11" ht="12.75" customHeight="1">
      <c r="A11" s="882"/>
      <c r="B11" s="883" t="s">
        <v>769</v>
      </c>
      <c r="C11" s="884">
        <f>COUNTIF(Jadwal!$F$6:$F$64,B11)</f>
        <v>0</v>
      </c>
      <c r="D11" s="884">
        <f>COUNTIF(Jadwal!$M$66:$M$123,B11)</f>
        <v>0</v>
      </c>
      <c r="E11" s="884">
        <f>COUNTIF(Jadwal!$M$125:$M$182,B11)</f>
        <v>0</v>
      </c>
      <c r="F11" s="884">
        <f>COUNTIF(Jadwal!$M$184:$M$241,B11)</f>
        <v>0</v>
      </c>
      <c r="G11" s="884">
        <f>COUNTIF(Jadwal!$M$246:$M$303,B11)</f>
        <v>0</v>
      </c>
      <c r="H11" s="884">
        <f>COUNTIF(Jadwal!$M$305:$M$362,B11)</f>
        <v>0</v>
      </c>
      <c r="I11" s="884">
        <f>COUNTIF(Jadwal!$M$364:$M$421,B11)</f>
        <v>0</v>
      </c>
      <c r="J11" s="884">
        <f>COUNTIF(Jadwal!$M$423:$M$480,B11)</f>
        <v>0</v>
      </c>
      <c r="K11" s="884"/>
      <c r="L11" s="884"/>
      <c r="M11" s="884"/>
      <c r="N11" s="884">
        <f>COUNTIF(Jadwal!$M$7:$M$64,M11)</f>
        <v>0</v>
      </c>
      <c r="O11" s="884">
        <f>COUNTIF(Jadwal!$M$66:$M$123,M11)</f>
        <v>0</v>
      </c>
      <c r="P11" s="884">
        <f>COUNTIF(Jadwal!$M$125:$M$182,M11)</f>
        <v>0</v>
      </c>
      <c r="Q11" s="884">
        <f>COUNTIF(Jadwal!$M$184:$M$241,M11)</f>
        <v>0</v>
      </c>
      <c r="R11" s="884">
        <f>COUNTIF(Jadwal!$M$246:$M$303,M11)</f>
        <v>0</v>
      </c>
      <c r="S11" s="884">
        <f>COUNTIF(Jadwal!$M$305:$M$362,M11)</f>
        <v>0</v>
      </c>
      <c r="T11" s="884">
        <f>COUNTIF(Jadwal!$M$364:$M$421,M11)</f>
        <v>0</v>
      </c>
      <c r="U11" s="884">
        <f>COUNTIF(Jadwal!$M$423:$M$480,M11)</f>
        <v>0</v>
      </c>
      <c r="V11" s="884"/>
      <c r="W11" s="879"/>
      <c r="X11" s="879"/>
      <c r="Y11" s="879"/>
      <c r="Z11" s="879"/>
      <c r="AA11" s="879"/>
      <c r="AB11" s="879"/>
      <c r="AC11" s="879"/>
      <c r="AD11" s="879"/>
      <c r="AE11" s="879"/>
      <c r="AF11" s="879"/>
      <c r="AG11" s="879"/>
      <c r="AH11" s="879"/>
      <c r="AI11" s="879"/>
      <c r="AJ11" s="879"/>
      <c r="AK11" s="879"/>
      <c r="AL11" s="879"/>
      <c r="AM11" s="879"/>
      <c r="AN11" s="879"/>
      <c r="AO11" s="879"/>
      <c r="AP11" s="879"/>
    </row>
    <row r="12" ht="10.5" customHeight="1">
      <c r="A12" s="882"/>
      <c r="B12" s="883" t="s">
        <v>770</v>
      </c>
      <c r="C12" s="884">
        <f>COUNTIF(Jadwal!$F$6:$F$64,B12)</f>
        <v>0</v>
      </c>
      <c r="D12" s="884">
        <f>COUNTIF(Jadwal!$M$66:$M$123,B12)</f>
        <v>0</v>
      </c>
      <c r="E12" s="884">
        <f>COUNTIF(Jadwal!$M$125:$M$182,B12)</f>
        <v>0</v>
      </c>
      <c r="F12" s="884">
        <f>COUNTIF(Jadwal!$M$184:$M$241,B12)</f>
        <v>0</v>
      </c>
      <c r="G12" s="884">
        <f>COUNTIF(Jadwal!$M$246:$M$303,B12)</f>
        <v>0</v>
      </c>
      <c r="H12" s="884">
        <f>COUNTIF(Jadwal!$M$305:$M$362,B12)</f>
        <v>0</v>
      </c>
      <c r="I12" s="884">
        <f>COUNTIF(Jadwal!$M$364:$M$421,B12)</f>
        <v>0</v>
      </c>
      <c r="J12" s="884">
        <f>COUNTIF(Jadwal!$M$423:$M$480,B12)</f>
        <v>0</v>
      </c>
      <c r="K12" s="884"/>
      <c r="L12" s="884"/>
      <c r="M12" s="884"/>
      <c r="N12" s="884">
        <f>COUNTIF(Jadwal!$M$7:$M$64,M12)</f>
        <v>0</v>
      </c>
      <c r="O12" s="884">
        <f>COUNTIF(Jadwal!$M$66:$M$123,M12)</f>
        <v>0</v>
      </c>
      <c r="P12" s="884">
        <f>COUNTIF(Jadwal!$M$125:$M$182,M12)</f>
        <v>0</v>
      </c>
      <c r="Q12" s="884">
        <f>COUNTIF(Jadwal!$M$184:$M$241,M12)</f>
        <v>0</v>
      </c>
      <c r="R12" s="884">
        <f>COUNTIF(Jadwal!$M$246:$M$303,M12)</f>
        <v>0</v>
      </c>
      <c r="S12" s="884">
        <f>COUNTIF(Jadwal!$M$305:$M$362,M12)</f>
        <v>0</v>
      </c>
      <c r="T12" s="884">
        <f>COUNTIF(Jadwal!$M$364:$M$421,M12)</f>
        <v>0</v>
      </c>
      <c r="U12" s="884">
        <f>COUNTIF(Jadwal!$M$423:$M$480,M12)</f>
        <v>0</v>
      </c>
      <c r="V12" s="884"/>
      <c r="W12" s="879"/>
      <c r="X12" s="879"/>
      <c r="Y12" s="879"/>
      <c r="Z12" s="879"/>
      <c r="AA12" s="879"/>
      <c r="AB12" s="879"/>
      <c r="AC12" s="879"/>
      <c r="AD12" s="879"/>
      <c r="AE12" s="879"/>
      <c r="AF12" s="879"/>
      <c r="AG12" s="879"/>
      <c r="AH12" s="879"/>
      <c r="AI12" s="879"/>
      <c r="AJ12" s="879"/>
      <c r="AK12" s="879"/>
      <c r="AL12" s="879"/>
      <c r="AM12" s="879"/>
      <c r="AN12" s="879"/>
      <c r="AO12" s="879"/>
      <c r="AP12" s="879"/>
    </row>
    <row r="13" ht="12.75" customHeight="1">
      <c r="A13" s="882"/>
      <c r="B13" s="883" t="s">
        <v>771</v>
      </c>
      <c r="C13" s="884">
        <f>COUNTIF(Jadwal!$F$6:$F$64,B13)</f>
        <v>0</v>
      </c>
      <c r="D13" s="884">
        <f>COUNTIF(Jadwal!$M$66:$M$123,B13)</f>
        <v>0</v>
      </c>
      <c r="E13" s="884">
        <f>COUNTIF(Jadwal!$M$125:$M$182,B13)</f>
        <v>0</v>
      </c>
      <c r="F13" s="884">
        <f>COUNTIF(Jadwal!$M$184:$M$241,B13)</f>
        <v>0</v>
      </c>
      <c r="G13" s="884">
        <f>COUNTIF(Jadwal!$M$246:$M$303,B13)</f>
        <v>0</v>
      </c>
      <c r="H13" s="884">
        <f>COUNTIF(Jadwal!$M$305:$M$362,B13)</f>
        <v>0</v>
      </c>
      <c r="I13" s="884">
        <f>COUNTIF(Jadwal!$M$364:$M$421,B13)</f>
        <v>0</v>
      </c>
      <c r="J13" s="884">
        <f>COUNTIF(Jadwal!$M$423:$M$480,B13)</f>
        <v>0</v>
      </c>
      <c r="K13" s="884"/>
      <c r="L13" s="884"/>
      <c r="M13" s="884"/>
      <c r="N13" s="884">
        <f>COUNTIF(Jadwal!$M$7:$M$64,M13)</f>
        <v>0</v>
      </c>
      <c r="O13" s="884">
        <f>COUNTIF(Jadwal!$M$66:$M$123,M13)</f>
        <v>0</v>
      </c>
      <c r="P13" s="884">
        <f>COUNTIF(Jadwal!$M$125:$M$182,M13)</f>
        <v>0</v>
      </c>
      <c r="Q13" s="884">
        <f>COUNTIF(Jadwal!$M$184:$M$241,M13)</f>
        <v>0</v>
      </c>
      <c r="R13" s="884">
        <f>COUNTIF(Jadwal!$M$246:$M$303,M13)</f>
        <v>0</v>
      </c>
      <c r="S13" s="884">
        <f>COUNTIF(Jadwal!$M$305:$M$362,M13)</f>
        <v>0</v>
      </c>
      <c r="T13" s="884">
        <f>COUNTIF(Jadwal!$M$364:$M$421,M13)</f>
        <v>0</v>
      </c>
      <c r="U13" s="884">
        <f>COUNTIF(Jadwal!$M$423:$M$480,M13)</f>
        <v>0</v>
      </c>
      <c r="V13" s="884"/>
      <c r="W13" s="879"/>
      <c r="X13" s="879"/>
      <c r="Y13" s="879"/>
      <c r="Z13" s="879"/>
      <c r="AA13" s="879"/>
      <c r="AB13" s="879"/>
      <c r="AC13" s="879"/>
      <c r="AD13" s="879"/>
      <c r="AE13" s="879"/>
      <c r="AF13" s="879"/>
      <c r="AG13" s="879"/>
      <c r="AH13" s="879"/>
      <c r="AI13" s="879"/>
      <c r="AJ13" s="879"/>
      <c r="AK13" s="879"/>
      <c r="AL13" s="879"/>
      <c r="AM13" s="879"/>
      <c r="AN13" s="879"/>
      <c r="AO13" s="879"/>
      <c r="AP13" s="879"/>
    </row>
    <row r="14" ht="12.75" customHeight="1">
      <c r="A14" s="882"/>
      <c r="B14" s="883" t="s">
        <v>480</v>
      </c>
      <c r="C14" s="884">
        <f>COUNTIF(Jadwal!$F$6:$F$64,B14)</f>
        <v>0</v>
      </c>
      <c r="D14" s="884">
        <f>COUNTIF(Jadwal!$M$66:$M$123,B14)</f>
        <v>0</v>
      </c>
      <c r="E14" s="884">
        <f>COUNTIF(Jadwal!$M$125:$M$182,B14)</f>
        <v>0</v>
      </c>
      <c r="F14" s="884">
        <f>COUNTIF(Jadwal!$M$184:$M$241,B14)</f>
        <v>0</v>
      </c>
      <c r="G14" s="884">
        <f>COUNTIF(Jadwal!$M$246:$M$303,B14)</f>
        <v>0</v>
      </c>
      <c r="H14" s="884">
        <f>COUNTIF(Jadwal!$M$305:$M$362,B14)</f>
        <v>0</v>
      </c>
      <c r="I14" s="884">
        <f>COUNTIF(Jadwal!$M$364:$M$421,B14)</f>
        <v>0</v>
      </c>
      <c r="J14" s="884">
        <f>COUNTIF(Jadwal!$M$423:$M$480,B14)</f>
        <v>0</v>
      </c>
      <c r="K14" s="884"/>
      <c r="L14" s="884"/>
      <c r="M14" s="884"/>
      <c r="N14" s="884">
        <f>COUNTIF(Jadwal!$M$7:$M$64,M14)</f>
        <v>0</v>
      </c>
      <c r="O14" s="884">
        <f>COUNTIF(Jadwal!$M$66:$M$123,M14)</f>
        <v>0</v>
      </c>
      <c r="P14" s="884">
        <f>COUNTIF(Jadwal!$M$125:$M$182,M14)</f>
        <v>0</v>
      </c>
      <c r="Q14" s="884">
        <f>COUNTIF(Jadwal!$M$184:$M$241,M14)</f>
        <v>0</v>
      </c>
      <c r="R14" s="884">
        <f>COUNTIF(Jadwal!$M$246:$M$303,M14)</f>
        <v>0</v>
      </c>
      <c r="S14" s="884">
        <f>COUNTIF(Jadwal!$M$305:$M$362,M14)</f>
        <v>0</v>
      </c>
      <c r="T14" s="884">
        <f>COUNTIF(Jadwal!$M$364:$M$421,M14)</f>
        <v>0</v>
      </c>
      <c r="U14" s="884">
        <f>COUNTIF(Jadwal!$M$423:$M$480,M14)</f>
        <v>0</v>
      </c>
      <c r="V14" s="884"/>
      <c r="W14" s="879"/>
      <c r="X14" s="879"/>
      <c r="Y14" s="879"/>
      <c r="Z14" s="879"/>
      <c r="AA14" s="879"/>
      <c r="AB14" s="879"/>
      <c r="AC14" s="879"/>
      <c r="AD14" s="879"/>
      <c r="AE14" s="879"/>
      <c r="AF14" s="879"/>
      <c r="AG14" s="879"/>
      <c r="AH14" s="879"/>
      <c r="AI14" s="879"/>
      <c r="AJ14" s="879"/>
      <c r="AK14" s="879"/>
      <c r="AL14" s="879"/>
      <c r="AM14" s="879"/>
      <c r="AN14" s="879"/>
      <c r="AO14" s="879"/>
      <c r="AP14" s="879"/>
    </row>
    <row r="15" ht="12.75" customHeight="1">
      <c r="A15" s="882"/>
      <c r="B15" s="883" t="s">
        <v>570</v>
      </c>
      <c r="C15" s="884">
        <f>COUNTIF(Jadwal!$F$6:$F$64,B15)</f>
        <v>0</v>
      </c>
      <c r="D15" s="884">
        <f>COUNTIF(Jadwal!$M$66:$M$123,B15)</f>
        <v>0</v>
      </c>
      <c r="E15" s="884">
        <f>COUNTIF(Jadwal!$M$125:$M$182,B15)</f>
        <v>0</v>
      </c>
      <c r="F15" s="884">
        <f>COUNTIF(Jadwal!$M$184:$M$241,B15)</f>
        <v>0</v>
      </c>
      <c r="G15" s="884">
        <f>COUNTIF(Jadwal!$M$246:$M$303,B15)</f>
        <v>0</v>
      </c>
      <c r="H15" s="884">
        <f>COUNTIF(Jadwal!$M$305:$M$362,B15)</f>
        <v>0</v>
      </c>
      <c r="I15" s="884">
        <f>COUNTIF(Jadwal!$M$364:$M$421,B15)</f>
        <v>0</v>
      </c>
      <c r="J15" s="884">
        <f>COUNTIF(Jadwal!$M$423:$M$480,B15)</f>
        <v>0</v>
      </c>
      <c r="K15" s="884"/>
      <c r="L15" s="884"/>
      <c r="M15" s="884"/>
      <c r="N15" s="884">
        <f>COUNTIF(Jadwal!$M$7:$M$64,M15)</f>
        <v>0</v>
      </c>
      <c r="O15" s="884">
        <f>COUNTIF(Jadwal!$M$66:$M$123,M15)</f>
        <v>0</v>
      </c>
      <c r="P15" s="884">
        <f>COUNTIF(Jadwal!$M$125:$M$182,M15)</f>
        <v>0</v>
      </c>
      <c r="Q15" s="884">
        <f>COUNTIF(Jadwal!$M$184:$M$241,M15)</f>
        <v>0</v>
      </c>
      <c r="R15" s="884">
        <f>COUNTIF(Jadwal!$M$246:$M$303,M15)</f>
        <v>0</v>
      </c>
      <c r="S15" s="884">
        <f>COUNTIF(Jadwal!$M$305:$M$362,M15)</f>
        <v>0</v>
      </c>
      <c r="T15" s="884">
        <f>COUNTIF(Jadwal!$M$364:$M$421,M15)</f>
        <v>0</v>
      </c>
      <c r="U15" s="884">
        <f>COUNTIF(Jadwal!$M$423:$M$480,M15)</f>
        <v>0</v>
      </c>
      <c r="V15" s="884"/>
      <c r="W15" s="879"/>
      <c r="X15" s="879"/>
      <c r="Y15" s="879"/>
      <c r="Z15" s="879"/>
      <c r="AA15" s="879"/>
      <c r="AB15" s="879"/>
      <c r="AC15" s="879"/>
      <c r="AD15" s="879"/>
      <c r="AE15" s="879"/>
      <c r="AF15" s="879"/>
      <c r="AG15" s="879"/>
      <c r="AH15" s="879"/>
      <c r="AI15" s="879"/>
      <c r="AJ15" s="879"/>
      <c r="AK15" s="879"/>
      <c r="AL15" s="879"/>
      <c r="AM15" s="879"/>
      <c r="AN15" s="879"/>
      <c r="AO15" s="879"/>
      <c r="AP15" s="879"/>
    </row>
    <row r="16" ht="12.75" customHeight="1">
      <c r="A16" s="882"/>
      <c r="B16" s="883" t="s">
        <v>544</v>
      </c>
      <c r="C16" s="884">
        <f>COUNTIF(Jadwal!$F$6:$F$64,B16)</f>
        <v>0</v>
      </c>
      <c r="D16" s="884">
        <f>COUNTIF(Jadwal!$M$66:$M$123,B16)</f>
        <v>0</v>
      </c>
      <c r="E16" s="884">
        <f>COUNTIF(Jadwal!$M$125:$M$182,B16)</f>
        <v>0</v>
      </c>
      <c r="F16" s="884">
        <f>COUNTIF(Jadwal!$M$184:$M$241,B16)</f>
        <v>0</v>
      </c>
      <c r="G16" s="884">
        <f>COUNTIF(Jadwal!$M$246:$M$303,B16)</f>
        <v>0</v>
      </c>
      <c r="H16" s="884">
        <f>COUNTIF(Jadwal!$M$305:$M$362,B16)</f>
        <v>0</v>
      </c>
      <c r="I16" s="884">
        <f>COUNTIF(Jadwal!$M$364:$M$421,B16)</f>
        <v>0</v>
      </c>
      <c r="J16" s="884">
        <f>COUNTIF(Jadwal!$M$423:$M$480,B16)</f>
        <v>0</v>
      </c>
      <c r="K16" s="884"/>
      <c r="L16" s="884"/>
      <c r="M16" s="884"/>
      <c r="N16" s="884">
        <f>COUNTIF(Jadwal!$M$7:$M$64,M16)</f>
        <v>0</v>
      </c>
      <c r="O16" s="884">
        <f>COUNTIF(Jadwal!$M$66:$M$123,M16)</f>
        <v>0</v>
      </c>
      <c r="P16" s="884">
        <f>COUNTIF(Jadwal!$M$125:$M$182,M16)</f>
        <v>0</v>
      </c>
      <c r="Q16" s="884">
        <f>COUNTIF(Jadwal!$M$184:$M$241,M16)</f>
        <v>0</v>
      </c>
      <c r="R16" s="884">
        <f>COUNTIF(Jadwal!$M$246:$M$303,M16)</f>
        <v>0</v>
      </c>
      <c r="S16" s="884">
        <f>COUNTIF(Jadwal!$M$305:$M$362,M16)</f>
        <v>0</v>
      </c>
      <c r="T16" s="884">
        <f>COUNTIF(Jadwal!$M$364:$M$421,M16)</f>
        <v>0</v>
      </c>
      <c r="U16" s="884">
        <f>COUNTIF(Jadwal!$M$423:$M$480,M16)</f>
        <v>0</v>
      </c>
      <c r="V16" s="884"/>
      <c r="W16" s="879"/>
      <c r="X16" s="879"/>
      <c r="Y16" s="879"/>
      <c r="Z16" s="879"/>
      <c r="AA16" s="879"/>
      <c r="AB16" s="879"/>
      <c r="AC16" s="879"/>
      <c r="AD16" s="879"/>
      <c r="AE16" s="879"/>
      <c r="AF16" s="879"/>
      <c r="AG16" s="879"/>
      <c r="AH16" s="879"/>
      <c r="AI16" s="879"/>
      <c r="AJ16" s="879"/>
      <c r="AK16" s="879"/>
      <c r="AL16" s="879"/>
      <c r="AM16" s="879"/>
      <c r="AN16" s="879"/>
      <c r="AO16" s="879"/>
      <c r="AP16" s="879"/>
    </row>
    <row r="17" ht="12.75" customHeight="1">
      <c r="A17" s="882"/>
      <c r="B17" s="883" t="s">
        <v>546</v>
      </c>
      <c r="C17" s="884">
        <f>COUNTIF(Jadwal!$F$6:$F$64,B17)</f>
        <v>0</v>
      </c>
      <c r="D17" s="884">
        <f>COUNTIF(Jadwal!$M$66:$M$123,B17)</f>
        <v>0</v>
      </c>
      <c r="E17" s="884">
        <f>COUNTIF(Jadwal!$M$125:$M$182,B17)</f>
        <v>0</v>
      </c>
      <c r="F17" s="884">
        <f>COUNTIF(Jadwal!$M$184:$M$241,B17)</f>
        <v>0</v>
      </c>
      <c r="G17" s="884">
        <f>COUNTIF(Jadwal!$M$246:$M$303,B17)</f>
        <v>0</v>
      </c>
      <c r="H17" s="884">
        <f>COUNTIF(Jadwal!$M$305:$M$362,B17)</f>
        <v>0</v>
      </c>
      <c r="I17" s="884">
        <f>COUNTIF(Jadwal!$M$364:$M$421,B17)</f>
        <v>0</v>
      </c>
      <c r="J17" s="884">
        <f>COUNTIF(Jadwal!$M$423:$M$480,B17)</f>
        <v>0</v>
      </c>
      <c r="K17" s="884"/>
      <c r="L17" s="884"/>
      <c r="M17" s="884"/>
      <c r="N17" s="884">
        <f>COUNTIF(Jadwal!$M$7:$M$64,M17)</f>
        <v>0</v>
      </c>
      <c r="O17" s="884">
        <f>COUNTIF(Jadwal!$M$66:$M$123,M17)</f>
        <v>0</v>
      </c>
      <c r="P17" s="884">
        <f>COUNTIF(Jadwal!$M$125:$M$182,M17)</f>
        <v>0</v>
      </c>
      <c r="Q17" s="884">
        <f>COUNTIF(Jadwal!$M$184:$M$241,M17)</f>
        <v>0</v>
      </c>
      <c r="R17" s="884">
        <f>COUNTIF(Jadwal!$M$246:$M$303,M17)</f>
        <v>0</v>
      </c>
      <c r="S17" s="884">
        <f>COUNTIF(Jadwal!$M$305:$M$362,M17)</f>
        <v>0</v>
      </c>
      <c r="T17" s="884">
        <f>COUNTIF(Jadwal!$M$364:$M$421,M17)</f>
        <v>0</v>
      </c>
      <c r="U17" s="884">
        <f>COUNTIF(Jadwal!$M$423:$M$480,M17)</f>
        <v>0</v>
      </c>
      <c r="V17" s="884"/>
      <c r="W17" s="879"/>
      <c r="X17" s="879"/>
      <c r="Y17" s="879"/>
      <c r="Z17" s="879"/>
      <c r="AA17" s="879"/>
      <c r="AB17" s="879"/>
      <c r="AC17" s="879"/>
      <c r="AD17" s="879"/>
      <c r="AE17" s="879"/>
      <c r="AF17" s="879"/>
      <c r="AG17" s="879"/>
      <c r="AH17" s="879"/>
      <c r="AI17" s="879"/>
      <c r="AJ17" s="879"/>
      <c r="AK17" s="879"/>
      <c r="AL17" s="879"/>
      <c r="AM17" s="879"/>
      <c r="AN17" s="879"/>
      <c r="AO17" s="879"/>
      <c r="AP17" s="879"/>
    </row>
    <row r="18" ht="12.75" customHeight="1">
      <c r="A18" s="882"/>
      <c r="B18" s="883" t="s">
        <v>704</v>
      </c>
      <c r="C18" s="884">
        <f>COUNTIF(Jadwal!$F$6:$F$64,B18)</f>
        <v>0</v>
      </c>
      <c r="D18" s="884">
        <f>COUNTIF(Jadwal!$M$66:$M$123,B18)</f>
        <v>0</v>
      </c>
      <c r="E18" s="884">
        <f>COUNTIF(Jadwal!$M$125:$M$182,B18)</f>
        <v>0</v>
      </c>
      <c r="F18" s="884">
        <f>COUNTIF(Jadwal!$M$184:$M$241,B18)</f>
        <v>0</v>
      </c>
      <c r="G18" s="884">
        <f>COUNTIF(Jadwal!$M$246:$M$303,B18)</f>
        <v>0</v>
      </c>
      <c r="H18" s="884">
        <f>COUNTIF(Jadwal!$M$305:$M$362,B18)</f>
        <v>0</v>
      </c>
      <c r="I18" s="884">
        <f>COUNTIF(Jadwal!$M$364:$M$421,B18)</f>
        <v>0</v>
      </c>
      <c r="J18" s="884">
        <f>COUNTIF(Jadwal!$M$423:$M$480,B18)</f>
        <v>0</v>
      </c>
      <c r="K18" s="884"/>
      <c r="L18" s="884"/>
      <c r="M18" s="884"/>
      <c r="N18" s="884">
        <f>COUNTIF(Jadwal!$M$7:$M$64,M18)</f>
        <v>0</v>
      </c>
      <c r="O18" s="884">
        <f>COUNTIF(Jadwal!$M$66:$M$123,M18)</f>
        <v>0</v>
      </c>
      <c r="P18" s="884">
        <f>COUNTIF(Jadwal!$M$125:$M$182,M18)</f>
        <v>0</v>
      </c>
      <c r="Q18" s="884">
        <f>COUNTIF(Jadwal!$M$184:$M$241,M18)</f>
        <v>0</v>
      </c>
      <c r="R18" s="884">
        <f>COUNTIF(Jadwal!$M$246:$M$303,M18)</f>
        <v>0</v>
      </c>
      <c r="S18" s="884">
        <f>COUNTIF(Jadwal!$M$305:$M$362,M18)</f>
        <v>0</v>
      </c>
      <c r="T18" s="884">
        <f>COUNTIF(Jadwal!$M$364:$M$421,M18)</f>
        <v>0</v>
      </c>
      <c r="U18" s="884">
        <f>COUNTIF(Jadwal!$M$423:$M$480,M18)</f>
        <v>0</v>
      </c>
      <c r="V18" s="884"/>
      <c r="W18" s="879"/>
      <c r="X18" s="879"/>
      <c r="Y18" s="879"/>
      <c r="Z18" s="879"/>
      <c r="AA18" s="879"/>
      <c r="AB18" s="879"/>
      <c r="AC18" s="879"/>
      <c r="AD18" s="879"/>
      <c r="AE18" s="879"/>
      <c r="AF18" s="879"/>
      <c r="AG18" s="879"/>
      <c r="AH18" s="879"/>
      <c r="AI18" s="879"/>
      <c r="AJ18" s="879"/>
      <c r="AK18" s="879"/>
      <c r="AL18" s="879"/>
      <c r="AM18" s="879"/>
      <c r="AN18" s="879"/>
      <c r="AO18" s="879"/>
      <c r="AP18" s="879"/>
    </row>
    <row r="19" ht="12.75" customHeight="1">
      <c r="A19" s="882"/>
      <c r="B19" s="883" t="s">
        <v>772</v>
      </c>
      <c r="C19" s="884">
        <f>COUNTIF(Jadwal!$F$6:$F$64,B19)</f>
        <v>0</v>
      </c>
      <c r="D19" s="884">
        <f>COUNTIF(Jadwal!$M$66:$M$123,B19)</f>
        <v>0</v>
      </c>
      <c r="E19" s="884">
        <f>COUNTIF(Jadwal!$M$125:$M$182,B19)</f>
        <v>0</v>
      </c>
      <c r="F19" s="884">
        <f>COUNTIF(Jadwal!$M$184:$M$241,B19)</f>
        <v>0</v>
      </c>
      <c r="G19" s="884">
        <f>COUNTIF(Jadwal!$M$246:$M$303,B19)</f>
        <v>0</v>
      </c>
      <c r="H19" s="884">
        <f>COUNTIF(Jadwal!$M$305:$M$362,B19)</f>
        <v>0</v>
      </c>
      <c r="I19" s="884">
        <f>COUNTIF(Jadwal!$M$364:$M$421,B19)</f>
        <v>0</v>
      </c>
      <c r="J19" s="884">
        <f>COUNTIF(Jadwal!$M$423:$M$480,B19)</f>
        <v>0</v>
      </c>
      <c r="K19" s="884"/>
      <c r="L19" s="884"/>
      <c r="M19" s="884"/>
      <c r="N19" s="884">
        <f>COUNTIF(Jadwal!$M$7:$M$64,M19)</f>
        <v>0</v>
      </c>
      <c r="O19" s="884">
        <f>COUNTIF(Jadwal!$M$66:$M$123,M19)</f>
        <v>0</v>
      </c>
      <c r="P19" s="884">
        <f>COUNTIF(Jadwal!$M$125:$M$182,M19)</f>
        <v>0</v>
      </c>
      <c r="Q19" s="884">
        <f>COUNTIF(Jadwal!$M$184:$M$241,M19)</f>
        <v>0</v>
      </c>
      <c r="R19" s="884">
        <f>COUNTIF(Jadwal!$M$246:$M$303,M19)</f>
        <v>0</v>
      </c>
      <c r="S19" s="884">
        <f>COUNTIF(Jadwal!$M$305:$M$362,M19)</f>
        <v>0</v>
      </c>
      <c r="T19" s="884">
        <f>COUNTIF(Jadwal!$M$364:$M$421,M19)</f>
        <v>0</v>
      </c>
      <c r="U19" s="884">
        <f>COUNTIF(Jadwal!$M$423:$M$480,M19)</f>
        <v>0</v>
      </c>
      <c r="V19" s="884"/>
      <c r="W19" s="879"/>
      <c r="X19" s="879"/>
      <c r="Y19" s="879"/>
      <c r="Z19" s="879"/>
      <c r="AA19" s="879"/>
      <c r="AB19" s="879"/>
      <c r="AC19" s="879"/>
      <c r="AD19" s="879"/>
      <c r="AE19" s="879"/>
      <c r="AF19" s="879"/>
      <c r="AG19" s="879"/>
      <c r="AH19" s="879"/>
      <c r="AI19" s="879"/>
      <c r="AJ19" s="879"/>
      <c r="AK19" s="879"/>
      <c r="AL19" s="879"/>
      <c r="AM19" s="879"/>
      <c r="AN19" s="879"/>
      <c r="AO19" s="879"/>
      <c r="AP19" s="879"/>
    </row>
    <row r="20" ht="12.75" customHeight="1">
      <c r="A20" s="882"/>
      <c r="B20" s="883" t="s">
        <v>675</v>
      </c>
      <c r="C20" s="884">
        <f>COUNTIF(Jadwal!$F$6:$F$64,B20)</f>
        <v>0</v>
      </c>
      <c r="D20" s="884">
        <f>COUNTIF(Jadwal!$M$66:$M$123,B20)</f>
        <v>0</v>
      </c>
      <c r="E20" s="884">
        <f>COUNTIF(Jadwal!$M$125:$M$182,B20)</f>
        <v>0</v>
      </c>
      <c r="F20" s="884">
        <f>COUNTIF(Jadwal!$M$184:$M$241,B20)</f>
        <v>0</v>
      </c>
      <c r="G20" s="884">
        <f>COUNTIF(Jadwal!$M$246:$M$303,B20)</f>
        <v>0</v>
      </c>
      <c r="H20" s="884">
        <f>COUNTIF(Jadwal!$M$305:$M$362,B20)</f>
        <v>0</v>
      </c>
      <c r="I20" s="884">
        <f>COUNTIF(Jadwal!$M$364:$M$421,B20)</f>
        <v>0</v>
      </c>
      <c r="J20" s="884">
        <f>COUNTIF(Jadwal!$M$423:$M$480,B20)</f>
        <v>0</v>
      </c>
      <c r="K20" s="884"/>
      <c r="L20" s="884"/>
      <c r="M20" s="884"/>
      <c r="N20" s="884">
        <f>COUNTIF(Jadwal!$M$7:$M$64,M20)</f>
        <v>0</v>
      </c>
      <c r="O20" s="884">
        <f>COUNTIF(Jadwal!$M$66:$M$123,M20)</f>
        <v>0</v>
      </c>
      <c r="P20" s="884">
        <f>COUNTIF(Jadwal!$M$125:$M$182,M20)</f>
        <v>0</v>
      </c>
      <c r="Q20" s="884">
        <f>COUNTIF(Jadwal!$M$184:$M$241,M20)</f>
        <v>0</v>
      </c>
      <c r="R20" s="884">
        <f>COUNTIF(Jadwal!$M$246:$M$303,M20)</f>
        <v>0</v>
      </c>
      <c r="S20" s="884">
        <f>COUNTIF(Jadwal!$M$305:$M$362,M20)</f>
        <v>0</v>
      </c>
      <c r="T20" s="884">
        <f>COUNTIF(Jadwal!$M$364:$M$421,M20)</f>
        <v>0</v>
      </c>
      <c r="U20" s="884">
        <f>COUNTIF(Jadwal!$M$423:$M$480,M20)</f>
        <v>0</v>
      </c>
      <c r="V20" s="884"/>
      <c r="W20" s="879"/>
      <c r="X20" s="879"/>
      <c r="Y20" s="879"/>
      <c r="Z20" s="879"/>
      <c r="AA20" s="879"/>
      <c r="AB20" s="879"/>
      <c r="AC20" s="879"/>
      <c r="AD20" s="879"/>
      <c r="AE20" s="879"/>
      <c r="AF20" s="879"/>
      <c r="AG20" s="879"/>
      <c r="AH20" s="879"/>
      <c r="AI20" s="879"/>
      <c r="AJ20" s="879"/>
      <c r="AK20" s="879"/>
      <c r="AL20" s="879"/>
      <c r="AM20" s="879"/>
      <c r="AN20" s="879"/>
      <c r="AO20" s="879"/>
      <c r="AP20" s="879"/>
    </row>
    <row r="21" ht="13.5" customHeight="1">
      <c r="A21" s="882"/>
      <c r="B21" s="883" t="s">
        <v>354</v>
      </c>
      <c r="C21" s="884">
        <f>COUNTIF(Jadwal!$F$6:$F$64,B21)</f>
        <v>0</v>
      </c>
      <c r="D21" s="884">
        <f>COUNTIF(Jadwal!$M$66:$M$123,B21)</f>
        <v>0</v>
      </c>
      <c r="E21" s="884">
        <f>COUNTIF(Jadwal!$M$125:$M$182,B21)</f>
        <v>0</v>
      </c>
      <c r="F21" s="884">
        <f>COUNTIF(Jadwal!$M$184:$M$241,B21)</f>
        <v>0</v>
      </c>
      <c r="G21" s="884">
        <f>COUNTIF(Jadwal!$M$246:$M$303,B21)</f>
        <v>0</v>
      </c>
      <c r="H21" s="884">
        <f>COUNTIF(Jadwal!$M$305:$M$362,B21)</f>
        <v>0</v>
      </c>
      <c r="I21" s="884">
        <f>COUNTIF(Jadwal!$M$364:$M$421,B21)</f>
        <v>0</v>
      </c>
      <c r="J21" s="884">
        <f>COUNTIF(Jadwal!$M$423:$M$480,B21)</f>
        <v>0</v>
      </c>
      <c r="K21" s="884"/>
      <c r="L21" s="884"/>
      <c r="M21" s="884"/>
      <c r="N21" s="884">
        <f>COUNTIF(Jadwal!$M$7:$M$64,M21)</f>
        <v>0</v>
      </c>
      <c r="O21" s="884">
        <f>COUNTIF(Jadwal!$M$66:$M$123,M21)</f>
        <v>0</v>
      </c>
      <c r="P21" s="884">
        <f>COUNTIF(Jadwal!$M$125:$M$182,M21)</f>
        <v>0</v>
      </c>
      <c r="Q21" s="884">
        <f>COUNTIF(Jadwal!$M$184:$M$241,M21)</f>
        <v>0</v>
      </c>
      <c r="R21" s="884">
        <f>COUNTIF(Jadwal!$M$246:$M$303,M21)</f>
        <v>0</v>
      </c>
      <c r="S21" s="884">
        <f>COUNTIF(Jadwal!$M$305:$M$362,M21)</f>
        <v>0</v>
      </c>
      <c r="T21" s="884">
        <f>COUNTIF(Jadwal!$M$364:$M$421,M21)</f>
        <v>0</v>
      </c>
      <c r="U21" s="884">
        <f>COUNTIF(Jadwal!$M$423:$M$480,M21)</f>
        <v>0</v>
      </c>
      <c r="V21" s="884"/>
      <c r="W21" s="879"/>
      <c r="X21" s="879"/>
      <c r="Y21" s="879"/>
      <c r="Z21" s="879"/>
      <c r="AA21" s="879"/>
      <c r="AB21" s="879"/>
      <c r="AC21" s="879"/>
      <c r="AD21" s="879"/>
      <c r="AE21" s="879"/>
      <c r="AF21" s="879"/>
      <c r="AG21" s="879"/>
      <c r="AH21" s="879"/>
      <c r="AI21" s="879"/>
      <c r="AJ21" s="879"/>
      <c r="AK21" s="879"/>
      <c r="AL21" s="879"/>
      <c r="AM21" s="879"/>
      <c r="AN21" s="879"/>
      <c r="AO21" s="879"/>
      <c r="AP21" s="879"/>
    </row>
    <row r="22" ht="12.75" customHeight="1">
      <c r="A22" s="882"/>
      <c r="B22" s="883" t="s">
        <v>683</v>
      </c>
      <c r="C22" s="884">
        <f>COUNTIF(Jadwal!$F$6:$F$64,B22)</f>
        <v>0</v>
      </c>
      <c r="D22" s="884">
        <f>COUNTIF(Jadwal!$M$66:$M$123,B22)</f>
        <v>0</v>
      </c>
      <c r="E22" s="884">
        <f>COUNTIF(Jadwal!$M$125:$M$182,B22)</f>
        <v>0</v>
      </c>
      <c r="F22" s="884">
        <f>COUNTIF(Jadwal!$M$184:$M$241,B22)</f>
        <v>0</v>
      </c>
      <c r="G22" s="884">
        <f>COUNTIF(Jadwal!$M$246:$M$303,B22)</f>
        <v>0</v>
      </c>
      <c r="H22" s="884">
        <f>COUNTIF(Jadwal!$M$305:$M$362,B22)</f>
        <v>0</v>
      </c>
      <c r="I22" s="884">
        <f>COUNTIF(Jadwal!$M$364:$M$421,B22)</f>
        <v>0</v>
      </c>
      <c r="J22" s="884">
        <f>COUNTIF(Jadwal!$M$423:$M$480,B22)</f>
        <v>0</v>
      </c>
      <c r="K22" s="884"/>
      <c r="L22" s="884"/>
      <c r="M22" s="884"/>
      <c r="N22" s="884">
        <f>COUNTIF(Jadwal!$M$7:$M$64,M22)</f>
        <v>0</v>
      </c>
      <c r="O22" s="884">
        <f>COUNTIF(Jadwal!$M$66:$M$123,M22)</f>
        <v>0</v>
      </c>
      <c r="P22" s="884">
        <f>COUNTIF(Jadwal!$M$125:$M$182,M22)</f>
        <v>0</v>
      </c>
      <c r="Q22" s="884">
        <f>COUNTIF(Jadwal!$M$184:$M$241,M22)</f>
        <v>0</v>
      </c>
      <c r="R22" s="884">
        <f>COUNTIF(Jadwal!$M$246:$M$303,M22)</f>
        <v>0</v>
      </c>
      <c r="S22" s="884">
        <f>COUNTIF(Jadwal!$M$305:$M$362,M22)</f>
        <v>0</v>
      </c>
      <c r="T22" s="884">
        <f>COUNTIF(Jadwal!$M$364:$M$421,M22)</f>
        <v>0</v>
      </c>
      <c r="U22" s="884">
        <f>COUNTIF(Jadwal!$M$423:$M$480,M22)</f>
        <v>0</v>
      </c>
      <c r="V22" s="884"/>
      <c r="W22" s="879"/>
      <c r="X22" s="879"/>
      <c r="Y22" s="879"/>
      <c r="Z22" s="879"/>
      <c r="AA22" s="879"/>
      <c r="AB22" s="879"/>
      <c r="AC22" s="879"/>
      <c r="AD22" s="879"/>
      <c r="AE22" s="879"/>
      <c r="AF22" s="879"/>
      <c r="AG22" s="879"/>
      <c r="AH22" s="879"/>
      <c r="AI22" s="879"/>
      <c r="AJ22" s="879"/>
      <c r="AK22" s="879"/>
      <c r="AL22" s="879"/>
      <c r="AM22" s="879"/>
      <c r="AN22" s="879"/>
      <c r="AO22" s="879"/>
      <c r="AP22" s="879"/>
    </row>
    <row r="23" ht="12.75" customHeight="1">
      <c r="A23" s="882"/>
      <c r="B23" s="883" t="s">
        <v>773</v>
      </c>
      <c r="C23" s="884">
        <f>COUNTIF(Jadwal!$F$6:$F$64,B23)</f>
        <v>0</v>
      </c>
      <c r="D23" s="884">
        <f>COUNTIF(Jadwal!$M$66:$M$123,B23)</f>
        <v>0</v>
      </c>
      <c r="E23" s="884">
        <f>COUNTIF(Jadwal!$M$125:$M$182,B23)</f>
        <v>0</v>
      </c>
      <c r="F23" s="884">
        <f>COUNTIF(Jadwal!$M$184:$M$241,B23)</f>
        <v>0</v>
      </c>
      <c r="G23" s="884">
        <f>COUNTIF(Jadwal!$M$246:$M$303,B23)</f>
        <v>0</v>
      </c>
      <c r="H23" s="884">
        <f>COUNTIF(Jadwal!$M$305:$M$362,B23)</f>
        <v>0</v>
      </c>
      <c r="I23" s="884">
        <f>COUNTIF(Jadwal!$M$364:$M$421,B23)</f>
        <v>0</v>
      </c>
      <c r="J23" s="884">
        <f>COUNTIF(Jadwal!$M$423:$M$480,B23)</f>
        <v>0</v>
      </c>
      <c r="K23" s="884"/>
      <c r="L23" s="884"/>
      <c r="M23" s="884"/>
      <c r="N23" s="884">
        <f>COUNTIF(Jadwal!$M$7:$M$64,M23)</f>
        <v>0</v>
      </c>
      <c r="O23" s="884">
        <f>COUNTIF(Jadwal!$M$66:$M$123,M23)</f>
        <v>0</v>
      </c>
      <c r="P23" s="884">
        <f>COUNTIF(Jadwal!$M$125:$M$182,M23)</f>
        <v>0</v>
      </c>
      <c r="Q23" s="884">
        <f>COUNTIF(Jadwal!$M$184:$M$241,M23)</f>
        <v>0</v>
      </c>
      <c r="R23" s="884">
        <f>COUNTIF(Jadwal!$M$246:$M$303,M23)</f>
        <v>0</v>
      </c>
      <c r="S23" s="884">
        <f>COUNTIF(Jadwal!$M$305:$M$362,M23)</f>
        <v>0</v>
      </c>
      <c r="T23" s="884">
        <f>COUNTIF(Jadwal!$M$364:$M$421,M23)</f>
        <v>0</v>
      </c>
      <c r="U23" s="884">
        <f>COUNTIF(Jadwal!$M$423:$M$480,M23)</f>
        <v>0</v>
      </c>
      <c r="V23" s="884"/>
      <c r="W23" s="879"/>
      <c r="X23" s="879"/>
      <c r="Y23" s="879"/>
      <c r="Z23" s="879"/>
      <c r="AA23" s="879"/>
      <c r="AB23" s="879"/>
      <c r="AC23" s="879"/>
      <c r="AD23" s="879"/>
      <c r="AE23" s="879"/>
      <c r="AF23" s="879"/>
      <c r="AG23" s="879"/>
      <c r="AH23" s="879"/>
      <c r="AI23" s="879"/>
      <c r="AJ23" s="879"/>
      <c r="AK23" s="879"/>
      <c r="AL23" s="879"/>
      <c r="AM23" s="879"/>
      <c r="AN23" s="879"/>
      <c r="AO23" s="879"/>
      <c r="AP23" s="879"/>
    </row>
    <row r="24" ht="12.75" customHeight="1">
      <c r="A24" s="882"/>
      <c r="B24" s="883" t="s">
        <v>678</v>
      </c>
      <c r="C24" s="884">
        <f>COUNTIF(Jadwal!$F$6:$F$64,B24)</f>
        <v>0</v>
      </c>
      <c r="D24" s="884">
        <f>COUNTIF(Jadwal!$M$66:$M$123,B24)</f>
        <v>0</v>
      </c>
      <c r="E24" s="884">
        <f>COUNTIF(Jadwal!$M$125:$M$182,B24)</f>
        <v>0</v>
      </c>
      <c r="F24" s="884">
        <f>COUNTIF(Jadwal!$M$184:$M$241,B24)</f>
        <v>0</v>
      </c>
      <c r="G24" s="884">
        <f>COUNTIF(Jadwal!$M$246:$M$303,B24)</f>
        <v>0</v>
      </c>
      <c r="H24" s="884">
        <f>COUNTIF(Jadwal!$M$305:$M$362,B24)</f>
        <v>0</v>
      </c>
      <c r="I24" s="884">
        <f>COUNTIF(Jadwal!$M$364:$M$421,B24)</f>
        <v>0</v>
      </c>
      <c r="J24" s="884">
        <f>COUNTIF(Jadwal!$M$423:$M$480,B24)</f>
        <v>0</v>
      </c>
      <c r="K24" s="884"/>
      <c r="L24" s="884"/>
      <c r="M24" s="884"/>
      <c r="N24" s="884">
        <f>COUNTIF(Jadwal!$M$7:$M$64,M24)</f>
        <v>0</v>
      </c>
      <c r="O24" s="884">
        <f>COUNTIF(Jadwal!$M$66:$M$123,M24)</f>
        <v>0</v>
      </c>
      <c r="P24" s="884">
        <f>COUNTIF(Jadwal!$M$125:$M$182,M24)</f>
        <v>0</v>
      </c>
      <c r="Q24" s="884">
        <f>COUNTIF(Jadwal!$M$184:$M$241,M24)</f>
        <v>0</v>
      </c>
      <c r="R24" s="884">
        <f>COUNTIF(Jadwal!$M$246:$M$303,M24)</f>
        <v>0</v>
      </c>
      <c r="S24" s="884">
        <f>COUNTIF(Jadwal!$M$305:$M$362,M24)</f>
        <v>0</v>
      </c>
      <c r="T24" s="884">
        <f>COUNTIF(Jadwal!$M$364:$M$421,M24)</f>
        <v>0</v>
      </c>
      <c r="U24" s="884">
        <f>COUNTIF(Jadwal!$M$423:$M$480,M24)</f>
        <v>0</v>
      </c>
      <c r="V24" s="884"/>
      <c r="W24" s="879"/>
      <c r="X24" s="879"/>
      <c r="Y24" s="879"/>
      <c r="Z24" s="879"/>
      <c r="AA24" s="879"/>
      <c r="AB24" s="879"/>
      <c r="AC24" s="879"/>
      <c r="AD24" s="879"/>
      <c r="AE24" s="879"/>
      <c r="AF24" s="879"/>
      <c r="AG24" s="879"/>
      <c r="AH24" s="879"/>
      <c r="AI24" s="879"/>
      <c r="AJ24" s="879"/>
      <c r="AK24" s="879"/>
      <c r="AL24" s="879"/>
      <c r="AM24" s="879"/>
      <c r="AN24" s="879"/>
      <c r="AO24" s="879"/>
      <c r="AP24" s="879"/>
    </row>
    <row r="25" ht="12.75" customHeight="1">
      <c r="A25" s="885"/>
      <c r="B25" s="883" t="s">
        <v>774</v>
      </c>
      <c r="C25" s="884">
        <f>COUNTIF(Jadwal!$F$6:$F$64,B25)</f>
        <v>0</v>
      </c>
      <c r="D25" s="884">
        <f>COUNTIF(Jadwal!$M$66:$M$123,B25)</f>
        <v>0</v>
      </c>
      <c r="E25" s="884">
        <f>COUNTIF(Jadwal!$M$125:$M$182,B25)</f>
        <v>0</v>
      </c>
      <c r="F25" s="884">
        <f>COUNTIF(Jadwal!$M$184:$M$241,B25)</f>
        <v>0</v>
      </c>
      <c r="G25" s="884">
        <f>COUNTIF(Jadwal!$M$246:$M$303,B25)</f>
        <v>0</v>
      </c>
      <c r="H25" s="884">
        <f>COUNTIF(Jadwal!$M$305:$M$362,B25)</f>
        <v>0</v>
      </c>
      <c r="I25" s="884">
        <f>COUNTIF(Jadwal!$M$364:$M$421,B25)</f>
        <v>0</v>
      </c>
      <c r="J25" s="884">
        <f>COUNTIF(Jadwal!$M$423:$M$480,B25)</f>
        <v>0</v>
      </c>
      <c r="K25" s="884"/>
      <c r="L25" s="884"/>
      <c r="M25" s="884"/>
      <c r="N25" s="884">
        <f>COUNTIF(Jadwal!$M$7:$M$64,M25)</f>
        <v>0</v>
      </c>
      <c r="O25" s="884">
        <f>COUNTIF(Jadwal!$M$66:$M$123,M25)</f>
        <v>0</v>
      </c>
      <c r="P25" s="884">
        <f>COUNTIF(Jadwal!$M$125:$M$182,M25)</f>
        <v>0</v>
      </c>
      <c r="Q25" s="884">
        <f>COUNTIF(Jadwal!$M$184:$M$241,M25)</f>
        <v>0</v>
      </c>
      <c r="R25" s="884">
        <f>COUNTIF(Jadwal!$M$246:$M$303,M25)</f>
        <v>0</v>
      </c>
      <c r="S25" s="884">
        <f>COUNTIF(Jadwal!$M$305:$M$362,M25)</f>
        <v>0</v>
      </c>
      <c r="T25" s="884">
        <f>COUNTIF(Jadwal!$M$364:$M$421,M25)</f>
        <v>0</v>
      </c>
      <c r="U25" s="884">
        <f>COUNTIF(Jadwal!$M$423:$M$480,M25)</f>
        <v>0</v>
      </c>
      <c r="V25" s="884"/>
      <c r="W25" s="879"/>
      <c r="X25" s="879"/>
      <c r="Y25" s="879"/>
      <c r="Z25" s="879"/>
      <c r="AA25" s="879"/>
      <c r="AB25" s="879"/>
      <c r="AC25" s="879"/>
      <c r="AD25" s="879"/>
      <c r="AE25" s="879"/>
      <c r="AF25" s="879"/>
      <c r="AG25" s="879"/>
      <c r="AH25" s="879"/>
      <c r="AI25" s="879"/>
      <c r="AJ25" s="879"/>
      <c r="AK25" s="879"/>
      <c r="AL25" s="879"/>
      <c r="AM25" s="879"/>
      <c r="AN25" s="879"/>
      <c r="AO25" s="879"/>
      <c r="AP25" s="879"/>
    </row>
    <row r="26" ht="12.75" customHeight="1">
      <c r="A26" s="885"/>
      <c r="B26" s="883" t="s">
        <v>775</v>
      </c>
      <c r="C26" s="884">
        <f>COUNTIF(Jadwal!$F$6:$F$64,B26)</f>
        <v>0</v>
      </c>
      <c r="D26" s="884">
        <f>COUNTIF(Jadwal!$M$66:$M$123,B26)</f>
        <v>0</v>
      </c>
      <c r="E26" s="884">
        <f>COUNTIF(Jadwal!$M$125:$M$182,B26)</f>
        <v>0</v>
      </c>
      <c r="F26" s="884">
        <f>COUNTIF(Jadwal!$M$184:$M$241,B26)</f>
        <v>0</v>
      </c>
      <c r="G26" s="884">
        <f>COUNTIF(Jadwal!$M$246:$M$303,B26)</f>
        <v>0</v>
      </c>
      <c r="H26" s="884">
        <f>COUNTIF(Jadwal!$M$305:$M$362,B26)</f>
        <v>0</v>
      </c>
      <c r="I26" s="884">
        <f>COUNTIF(Jadwal!$M$364:$M$421,B26)</f>
        <v>0</v>
      </c>
      <c r="J26" s="884">
        <f>COUNTIF(Jadwal!$M$423:$M$480,B26)</f>
        <v>0</v>
      </c>
      <c r="K26" s="884"/>
      <c r="L26" s="884"/>
      <c r="M26" s="884"/>
      <c r="N26" s="884">
        <f>COUNTIF(Jadwal!$M$7:$M$64,M26)</f>
        <v>0</v>
      </c>
      <c r="O26" s="884">
        <f>COUNTIF(Jadwal!$M$66:$M$123,M26)</f>
        <v>0</v>
      </c>
      <c r="P26" s="884">
        <f>COUNTIF(Jadwal!$M$125:$M$182,M26)</f>
        <v>0</v>
      </c>
      <c r="Q26" s="884">
        <f>COUNTIF(Jadwal!$M$184:$M$241,M26)</f>
        <v>0</v>
      </c>
      <c r="R26" s="884">
        <f>COUNTIF(Jadwal!$M$246:$M$303,M26)</f>
        <v>0</v>
      </c>
      <c r="S26" s="884">
        <f>COUNTIF(Jadwal!$M$305:$M$362,M26)</f>
        <v>0</v>
      </c>
      <c r="T26" s="884">
        <f>COUNTIF(Jadwal!$M$364:$M$421,M26)</f>
        <v>0</v>
      </c>
      <c r="U26" s="884">
        <f>COUNTIF(Jadwal!$M$423:$M$480,M26)</f>
        <v>0</v>
      </c>
      <c r="V26" s="884"/>
      <c r="W26" s="879"/>
      <c r="X26" s="879"/>
      <c r="Y26" s="879"/>
      <c r="Z26" s="879"/>
      <c r="AA26" s="879"/>
      <c r="AB26" s="879"/>
      <c r="AC26" s="879"/>
      <c r="AD26" s="879"/>
      <c r="AE26" s="879"/>
      <c r="AF26" s="879"/>
      <c r="AG26" s="879"/>
      <c r="AH26" s="879"/>
      <c r="AI26" s="879"/>
      <c r="AJ26" s="879"/>
      <c r="AK26" s="879"/>
      <c r="AL26" s="879"/>
      <c r="AM26" s="879"/>
      <c r="AN26" s="879"/>
      <c r="AO26" s="879"/>
      <c r="AP26" s="879"/>
    </row>
    <row r="27" ht="12.75" customHeight="1">
      <c r="A27" s="885"/>
      <c r="B27" s="883" t="s">
        <v>441</v>
      </c>
      <c r="C27" s="884">
        <f>COUNTIF(Jadwal!$F$6:$F$64,B27)</f>
        <v>0</v>
      </c>
      <c r="D27" s="884">
        <f>COUNTIF(Jadwal!$M$66:$M$123,B27)</f>
        <v>0</v>
      </c>
      <c r="E27" s="884">
        <f>COUNTIF(Jadwal!$M$125:$M$182,B27)</f>
        <v>0</v>
      </c>
      <c r="F27" s="884">
        <f>COUNTIF(Jadwal!$M$184:$M$241,B27)</f>
        <v>0</v>
      </c>
      <c r="G27" s="884">
        <f>COUNTIF(Jadwal!$M$246:$M$303,B27)</f>
        <v>0</v>
      </c>
      <c r="H27" s="884">
        <f>COUNTIF(Jadwal!$M$305:$M$362,B27)</f>
        <v>0</v>
      </c>
      <c r="I27" s="884">
        <f>COUNTIF(Jadwal!$M$364:$M$421,B27)</f>
        <v>0</v>
      </c>
      <c r="J27" s="884">
        <f>COUNTIF(Jadwal!$M$423:$M$480,B27)</f>
        <v>0</v>
      </c>
      <c r="K27" s="884"/>
      <c r="L27" s="884"/>
      <c r="M27" s="884"/>
      <c r="N27" s="884">
        <f>COUNTIF(Jadwal!$M$7:$M$64,M27)</f>
        <v>0</v>
      </c>
      <c r="O27" s="884">
        <f>COUNTIF(Jadwal!$M$66:$M$123,M27)</f>
        <v>0</v>
      </c>
      <c r="P27" s="884">
        <f>COUNTIF(Jadwal!$M$125:$M$182,M27)</f>
        <v>0</v>
      </c>
      <c r="Q27" s="884">
        <f>COUNTIF(Jadwal!$M$184:$M$241,M27)</f>
        <v>0</v>
      </c>
      <c r="R27" s="884">
        <f>COUNTIF(Jadwal!$M$246:$M$303,M27)</f>
        <v>0</v>
      </c>
      <c r="S27" s="884">
        <f>COUNTIF(Jadwal!$M$305:$M$362,M27)</f>
        <v>0</v>
      </c>
      <c r="T27" s="884">
        <f>COUNTIF(Jadwal!$M$364:$M$421,M27)</f>
        <v>0</v>
      </c>
      <c r="U27" s="884">
        <f>COUNTIF(Jadwal!$M$423:$M$480,M27)</f>
        <v>0</v>
      </c>
      <c r="V27" s="884"/>
      <c r="W27" s="879"/>
      <c r="X27" s="879"/>
      <c r="Y27" s="879"/>
      <c r="Z27" s="879"/>
      <c r="AA27" s="879"/>
      <c r="AB27" s="879"/>
      <c r="AC27" s="879"/>
      <c r="AD27" s="879"/>
      <c r="AE27" s="879"/>
      <c r="AF27" s="879"/>
      <c r="AG27" s="879"/>
      <c r="AH27" s="879"/>
      <c r="AI27" s="879"/>
      <c r="AJ27" s="879"/>
      <c r="AK27" s="879"/>
      <c r="AL27" s="879"/>
      <c r="AM27" s="879"/>
      <c r="AN27" s="879"/>
      <c r="AO27" s="879"/>
      <c r="AP27" s="879"/>
    </row>
    <row r="28" ht="12.75" customHeight="1">
      <c r="A28" s="885"/>
      <c r="B28" s="883" t="s">
        <v>776</v>
      </c>
      <c r="C28" s="884">
        <f>COUNTIF(Jadwal!$F$6:$F$64,B28)</f>
        <v>0</v>
      </c>
      <c r="D28" s="884">
        <f>COUNTIF(Jadwal!$M$66:$M$123,B28)</f>
        <v>0</v>
      </c>
      <c r="E28" s="884">
        <f>COUNTIF(Jadwal!$M$125:$M$182,B28)</f>
        <v>0</v>
      </c>
      <c r="F28" s="884">
        <f>COUNTIF(Jadwal!$M$184:$M$241,B28)</f>
        <v>0</v>
      </c>
      <c r="G28" s="884">
        <f>COUNTIF(Jadwal!$M$246:$M$303,B28)</f>
        <v>0</v>
      </c>
      <c r="H28" s="884">
        <f>COUNTIF(Jadwal!$M$305:$M$362,B28)</f>
        <v>0</v>
      </c>
      <c r="I28" s="884">
        <f>COUNTIF(Jadwal!$M$364:$M$421,B28)</f>
        <v>0</v>
      </c>
      <c r="J28" s="884">
        <f>COUNTIF(Jadwal!$M$423:$M$480,B28)</f>
        <v>0</v>
      </c>
      <c r="K28" s="884"/>
      <c r="L28" s="884"/>
      <c r="M28" s="884"/>
      <c r="N28" s="884">
        <f>COUNTIF(Jadwal!$M$7:$M$64,M28)</f>
        <v>0</v>
      </c>
      <c r="O28" s="884">
        <f>COUNTIF(Jadwal!$M$66:$M$123,M28)</f>
        <v>0</v>
      </c>
      <c r="P28" s="884">
        <f>COUNTIF(Jadwal!$M$125:$M$182,M28)</f>
        <v>0</v>
      </c>
      <c r="Q28" s="884">
        <f>COUNTIF(Jadwal!$M$184:$M$241,M28)</f>
        <v>0</v>
      </c>
      <c r="R28" s="884">
        <f>COUNTIF(Jadwal!$M$246:$M$303,M28)</f>
        <v>0</v>
      </c>
      <c r="S28" s="884">
        <f>COUNTIF(Jadwal!$M$305:$M$362,M28)</f>
        <v>0</v>
      </c>
      <c r="T28" s="884">
        <f>COUNTIF(Jadwal!$M$364:$M$421,M28)</f>
        <v>0</v>
      </c>
      <c r="U28" s="884">
        <f>COUNTIF(Jadwal!$M$423:$M$480,M28)</f>
        <v>0</v>
      </c>
      <c r="V28" s="884"/>
      <c r="W28" s="879"/>
      <c r="X28" s="879"/>
      <c r="Y28" s="879"/>
      <c r="Z28" s="879"/>
      <c r="AA28" s="879"/>
      <c r="AB28" s="879"/>
      <c r="AC28" s="879"/>
      <c r="AD28" s="879"/>
      <c r="AE28" s="879"/>
      <c r="AF28" s="879"/>
      <c r="AG28" s="879"/>
      <c r="AH28" s="879"/>
      <c r="AI28" s="879"/>
      <c r="AJ28" s="879"/>
      <c r="AK28" s="879"/>
      <c r="AL28" s="879"/>
      <c r="AM28" s="879"/>
      <c r="AN28" s="879"/>
      <c r="AO28" s="879"/>
      <c r="AP28" s="879"/>
    </row>
    <row r="29" ht="12.75" customHeight="1">
      <c r="A29" s="885"/>
      <c r="B29" s="883" t="s">
        <v>777</v>
      </c>
      <c r="C29" s="884">
        <f>COUNTIF(Jadwal!$F$6:$F$64,B29)</f>
        <v>0</v>
      </c>
      <c r="D29" s="884">
        <f>COUNTIF(Jadwal!$M$66:$M$123,B29)</f>
        <v>0</v>
      </c>
      <c r="E29" s="884">
        <f>COUNTIF(Jadwal!$M$125:$M$182,B29)</f>
        <v>0</v>
      </c>
      <c r="F29" s="884">
        <f>COUNTIF(Jadwal!$M$184:$M$241,B29)</f>
        <v>0</v>
      </c>
      <c r="G29" s="884">
        <f>COUNTIF(Jadwal!$M$246:$M$303,B29)</f>
        <v>0</v>
      </c>
      <c r="H29" s="884">
        <f>COUNTIF(Jadwal!$M$305:$M$362,B29)</f>
        <v>0</v>
      </c>
      <c r="I29" s="884">
        <f>COUNTIF(Jadwal!$M$364:$M$421,B29)</f>
        <v>0</v>
      </c>
      <c r="J29" s="884">
        <f>COUNTIF(Jadwal!$M$423:$M$480,B29)</f>
        <v>0</v>
      </c>
      <c r="K29" s="884"/>
      <c r="L29" s="884"/>
      <c r="M29" s="884"/>
      <c r="N29" s="884">
        <f>COUNTIF(Jadwal!$M$7:$M$64,M29)</f>
        <v>0</v>
      </c>
      <c r="O29" s="884">
        <f>COUNTIF(Jadwal!$M$66:$M$123,M29)</f>
        <v>0</v>
      </c>
      <c r="P29" s="884">
        <f>COUNTIF(Jadwal!$M$125:$M$182,M29)</f>
        <v>0</v>
      </c>
      <c r="Q29" s="884">
        <f>COUNTIF(Jadwal!$M$184:$M$241,M29)</f>
        <v>0</v>
      </c>
      <c r="R29" s="884">
        <f>COUNTIF(Jadwal!$M$246:$M$303,M29)</f>
        <v>0</v>
      </c>
      <c r="S29" s="884">
        <f>COUNTIF(Jadwal!$M$305:$M$362,M29)</f>
        <v>0</v>
      </c>
      <c r="T29" s="884">
        <f>COUNTIF(Jadwal!$M$364:$M$421,M29)</f>
        <v>0</v>
      </c>
      <c r="U29" s="884">
        <f>COUNTIF(Jadwal!$M$423:$M$480,M29)</f>
        <v>0</v>
      </c>
      <c r="V29" s="884"/>
      <c r="W29" s="879"/>
      <c r="X29" s="879"/>
      <c r="Y29" s="879"/>
      <c r="Z29" s="879"/>
      <c r="AA29" s="879"/>
      <c r="AB29" s="879"/>
      <c r="AC29" s="879"/>
      <c r="AD29" s="879"/>
      <c r="AE29" s="879"/>
      <c r="AF29" s="879"/>
      <c r="AG29" s="879"/>
      <c r="AH29" s="879"/>
      <c r="AI29" s="879"/>
      <c r="AJ29" s="879"/>
      <c r="AK29" s="879"/>
      <c r="AL29" s="879"/>
      <c r="AM29" s="879"/>
      <c r="AN29" s="879"/>
      <c r="AO29" s="879"/>
      <c r="AP29" s="879"/>
    </row>
    <row r="30" ht="12.75" customHeight="1">
      <c r="A30" s="885"/>
      <c r="B30" s="883" t="s">
        <v>488</v>
      </c>
      <c r="C30" s="884">
        <f>COUNTIF(Jadwal!$F$6:$F$64,B30)</f>
        <v>3</v>
      </c>
      <c r="D30" s="884">
        <f>COUNTIF(Jadwal!$M$66:$M$123,B30)</f>
        <v>0</v>
      </c>
      <c r="E30" s="884">
        <f>COUNTIF(Jadwal!$M$125:$M$182,B30)</f>
        <v>0</v>
      </c>
      <c r="F30" s="884">
        <f>COUNTIF(Jadwal!$M$184:$M$241,B30)</f>
        <v>0</v>
      </c>
      <c r="G30" s="884">
        <f>COUNTIF(Jadwal!$M$246:$M$303,B30)</f>
        <v>0</v>
      </c>
      <c r="H30" s="884">
        <f>COUNTIF(Jadwal!$M$305:$M$362,B30)</f>
        <v>0</v>
      </c>
      <c r="I30" s="884">
        <f>COUNTIF(Jadwal!$M$364:$M$421,B30)</f>
        <v>0</v>
      </c>
      <c r="J30" s="884">
        <f>COUNTIF(Jadwal!$M$423:$M$480,B30)</f>
        <v>0</v>
      </c>
      <c r="K30" s="884"/>
      <c r="L30" s="884"/>
      <c r="M30" s="884"/>
      <c r="N30" s="884">
        <f>COUNTIF(Jadwal!$M$7:$M$64,M30)</f>
        <v>0</v>
      </c>
      <c r="O30" s="884">
        <f>COUNTIF(Jadwal!$M$66:$M$123,M30)</f>
        <v>0</v>
      </c>
      <c r="P30" s="884">
        <f>COUNTIF(Jadwal!$M$125:$M$182,M30)</f>
        <v>0</v>
      </c>
      <c r="Q30" s="884">
        <f>COUNTIF(Jadwal!$M$184:$M$241,M30)</f>
        <v>0</v>
      </c>
      <c r="R30" s="884">
        <f>COUNTIF(Jadwal!$M$246:$M$303,M30)</f>
        <v>0</v>
      </c>
      <c r="S30" s="884">
        <f>COUNTIF(Jadwal!$M$305:$M$362,M30)</f>
        <v>0</v>
      </c>
      <c r="T30" s="884">
        <f>COUNTIF(Jadwal!$M$364:$M$421,M30)</f>
        <v>0</v>
      </c>
      <c r="U30" s="884">
        <f>COUNTIF(Jadwal!$M$423:$M$480,M30)</f>
        <v>0</v>
      </c>
      <c r="V30" s="884"/>
      <c r="W30" s="879"/>
      <c r="X30" s="879"/>
      <c r="Y30" s="879"/>
      <c r="Z30" s="879"/>
      <c r="AA30" s="879"/>
      <c r="AB30" s="879"/>
      <c r="AC30" s="879"/>
      <c r="AD30" s="879"/>
      <c r="AE30" s="879"/>
      <c r="AF30" s="879"/>
      <c r="AG30" s="879"/>
      <c r="AH30" s="879"/>
      <c r="AI30" s="879"/>
      <c r="AJ30" s="879"/>
      <c r="AK30" s="879"/>
      <c r="AL30" s="879"/>
      <c r="AM30" s="879"/>
      <c r="AN30" s="879"/>
      <c r="AO30" s="879"/>
      <c r="AP30" s="879"/>
    </row>
    <row r="31" ht="12.75" customHeight="1">
      <c r="A31" s="885"/>
      <c r="B31" s="883" t="s">
        <v>484</v>
      </c>
      <c r="C31" s="884">
        <f>COUNTIF(Jadwal!$F$6:$F$64,B31)</f>
        <v>0</v>
      </c>
      <c r="D31" s="884">
        <f>COUNTIF(Jadwal!$M$66:$M$123,B31)</f>
        <v>0</v>
      </c>
      <c r="E31" s="884">
        <f>COUNTIF(Jadwal!$M$125:$M$182,B31)</f>
        <v>0</v>
      </c>
      <c r="F31" s="884">
        <f>COUNTIF(Jadwal!$M$184:$M$241,B31)</f>
        <v>0</v>
      </c>
      <c r="G31" s="884">
        <f>COUNTIF(Jadwal!$M$246:$M$303,B31)</f>
        <v>0</v>
      </c>
      <c r="H31" s="884">
        <f>COUNTIF(Jadwal!$M$305:$M$362,B31)</f>
        <v>0</v>
      </c>
      <c r="I31" s="884">
        <f>COUNTIF(Jadwal!$M$364:$M$421,B31)</f>
        <v>0</v>
      </c>
      <c r="J31" s="884">
        <f>COUNTIF(Jadwal!$M$423:$M$480,B31)</f>
        <v>0</v>
      </c>
      <c r="K31" s="884"/>
      <c r="L31" s="884"/>
      <c r="M31" s="884"/>
      <c r="N31" s="884">
        <f>COUNTIF(Jadwal!$M$7:$M$64,M31)</f>
        <v>0</v>
      </c>
      <c r="O31" s="884">
        <f>COUNTIF(Jadwal!$M$66:$M$123,M31)</f>
        <v>0</v>
      </c>
      <c r="P31" s="884">
        <f>COUNTIF(Jadwal!$M$125:$M$182,M31)</f>
        <v>0</v>
      </c>
      <c r="Q31" s="884">
        <f>COUNTIF(Jadwal!$M$184:$M$241,M31)</f>
        <v>0</v>
      </c>
      <c r="R31" s="884">
        <f>COUNTIF(Jadwal!$M$246:$M$303,M31)</f>
        <v>0</v>
      </c>
      <c r="S31" s="884">
        <f>COUNTIF(Jadwal!$M$305:$M$362,M31)</f>
        <v>0</v>
      </c>
      <c r="T31" s="884">
        <f>COUNTIF(Jadwal!$M$364:$M$421,M31)</f>
        <v>0</v>
      </c>
      <c r="U31" s="884">
        <f>COUNTIF(Jadwal!$M$423:$M$480,M31)</f>
        <v>0</v>
      </c>
      <c r="V31" s="884"/>
      <c r="W31" s="879"/>
      <c r="X31" s="879"/>
      <c r="Y31" s="879"/>
      <c r="Z31" s="879"/>
      <c r="AA31" s="879"/>
      <c r="AB31" s="879"/>
      <c r="AC31" s="879"/>
      <c r="AD31" s="879"/>
      <c r="AE31" s="879"/>
      <c r="AF31" s="879"/>
      <c r="AG31" s="879"/>
      <c r="AH31" s="879"/>
      <c r="AI31" s="879"/>
      <c r="AJ31" s="879"/>
      <c r="AK31" s="879"/>
      <c r="AL31" s="879"/>
      <c r="AM31" s="879"/>
      <c r="AN31" s="879"/>
      <c r="AO31" s="879"/>
      <c r="AP31" s="879"/>
    </row>
    <row r="32" ht="12.75" customHeight="1">
      <c r="A32" s="882"/>
      <c r="B32" s="883" t="s">
        <v>474</v>
      </c>
      <c r="C32" s="884">
        <f>COUNTIF(Jadwal!$F$6:$F$64,B32)</f>
        <v>0</v>
      </c>
      <c r="D32" s="884">
        <f>COUNTIF(Jadwal!$M$66:$M$123,B32)</f>
        <v>0</v>
      </c>
      <c r="E32" s="884">
        <f>COUNTIF(Jadwal!$M$125:$M$182,B32)</f>
        <v>0</v>
      </c>
      <c r="F32" s="884">
        <f>COUNTIF(Jadwal!$M$184:$M$241,B32)</f>
        <v>0</v>
      </c>
      <c r="G32" s="884">
        <f>COUNTIF(Jadwal!$M$246:$M$303,B32)</f>
        <v>0</v>
      </c>
      <c r="H32" s="884">
        <f>COUNTIF(Jadwal!$M$305:$M$362,B32)</f>
        <v>0</v>
      </c>
      <c r="I32" s="884">
        <f>COUNTIF(Jadwal!$M$364:$M$421,B32)</f>
        <v>0</v>
      </c>
      <c r="J32" s="884">
        <f>COUNTIF(Jadwal!$M$423:$M$480,B32)</f>
        <v>0</v>
      </c>
      <c r="K32" s="884"/>
      <c r="L32" s="884"/>
      <c r="M32" s="884"/>
      <c r="N32" s="884">
        <f>COUNTIF(Jadwal!$M$7:$M$64,M32)</f>
        <v>0</v>
      </c>
      <c r="O32" s="884">
        <f>COUNTIF(Jadwal!$M$66:$M$123,M32)</f>
        <v>0</v>
      </c>
      <c r="P32" s="884">
        <f>COUNTIF(Jadwal!$M$125:$M$182,M32)</f>
        <v>0</v>
      </c>
      <c r="Q32" s="884">
        <f>COUNTIF(Jadwal!$M$184:$M$241,M32)</f>
        <v>0</v>
      </c>
      <c r="R32" s="884">
        <f>COUNTIF(Jadwal!$M$246:$M$303,M32)</f>
        <v>0</v>
      </c>
      <c r="S32" s="884">
        <f>COUNTIF(Jadwal!$M$305:$M$362,M32)</f>
        <v>0</v>
      </c>
      <c r="T32" s="884">
        <f>COUNTIF(Jadwal!$M$364:$M$421,M32)</f>
        <v>0</v>
      </c>
      <c r="U32" s="884">
        <f>COUNTIF(Jadwal!$M$423:$M$480,M32)</f>
        <v>0</v>
      </c>
      <c r="V32" s="884"/>
      <c r="W32" s="879"/>
      <c r="X32" s="879"/>
      <c r="Y32" s="879"/>
      <c r="Z32" s="879"/>
      <c r="AA32" s="879"/>
      <c r="AB32" s="879"/>
      <c r="AC32" s="879"/>
      <c r="AD32" s="879"/>
      <c r="AE32" s="879"/>
      <c r="AF32" s="879"/>
      <c r="AG32" s="879"/>
      <c r="AH32" s="879"/>
      <c r="AI32" s="879"/>
      <c r="AJ32" s="879"/>
      <c r="AK32" s="879"/>
      <c r="AL32" s="879"/>
      <c r="AM32" s="879"/>
      <c r="AN32" s="879"/>
      <c r="AO32" s="879"/>
      <c r="AP32" s="879"/>
    </row>
    <row r="33" ht="12.75" customHeight="1">
      <c r="A33" s="882"/>
      <c r="B33" s="616" t="s">
        <v>778</v>
      </c>
      <c r="C33" s="884">
        <f>COUNTIF(Jadwal!$F$6:$F$64,B33)</f>
        <v>0</v>
      </c>
      <c r="D33" s="884">
        <f>COUNTIF(Jadwal!$M$66:$M$123,B33)</f>
        <v>0</v>
      </c>
      <c r="E33" s="884">
        <f>COUNTIF(Jadwal!$M$125:$M$182,B33)</f>
        <v>0</v>
      </c>
      <c r="F33" s="884">
        <f>COUNTIF(Jadwal!$M$184:$M$241,B33)</f>
        <v>0</v>
      </c>
      <c r="G33" s="884">
        <f>COUNTIF(Jadwal!$M$246:$M$303,B33)</f>
        <v>0</v>
      </c>
      <c r="H33" s="884">
        <f>COUNTIF(Jadwal!$M$305:$M$362,B33)</f>
        <v>0</v>
      </c>
      <c r="I33" s="884">
        <f>COUNTIF(Jadwal!$M$364:$M$421,B33)</f>
        <v>0</v>
      </c>
      <c r="J33" s="884">
        <f>COUNTIF(Jadwal!$M$423:$M$480,B33)</f>
        <v>0</v>
      </c>
      <c r="K33" s="884"/>
      <c r="L33" s="884"/>
      <c r="M33" s="884"/>
      <c r="N33" s="884">
        <f>COUNTIF(Jadwal!$M$7:$M$64,M33)</f>
        <v>0</v>
      </c>
      <c r="O33" s="884">
        <f>COUNTIF(Jadwal!$M$66:$M$123,M33)</f>
        <v>0</v>
      </c>
      <c r="P33" s="884">
        <f>COUNTIF(Jadwal!$M$125:$M$182,M33)</f>
        <v>0</v>
      </c>
      <c r="Q33" s="884">
        <f>COUNTIF(Jadwal!$M$184:$M$241,M33)</f>
        <v>0</v>
      </c>
      <c r="R33" s="884">
        <f>COUNTIF(Jadwal!$M$246:$M$303,M33)</f>
        <v>0</v>
      </c>
      <c r="S33" s="884">
        <f>COUNTIF(Jadwal!$M$305:$M$362,M33)</f>
        <v>0</v>
      </c>
      <c r="T33" s="884">
        <f>COUNTIF(Jadwal!$M$364:$M$421,M33)</f>
        <v>0</v>
      </c>
      <c r="U33" s="884">
        <f>COUNTIF(Jadwal!$M$423:$M$480,M33)</f>
        <v>0</v>
      </c>
      <c r="V33" s="884"/>
      <c r="W33" s="879"/>
      <c r="X33" s="879"/>
      <c r="Y33" s="879"/>
      <c r="Z33" s="879"/>
      <c r="AA33" s="879"/>
      <c r="AB33" s="879"/>
      <c r="AC33" s="879"/>
      <c r="AD33" s="879"/>
      <c r="AE33" s="879"/>
      <c r="AF33" s="879"/>
      <c r="AG33" s="879"/>
      <c r="AH33" s="879"/>
      <c r="AI33" s="879"/>
      <c r="AJ33" s="879"/>
      <c r="AK33" s="879"/>
      <c r="AL33" s="879"/>
      <c r="AM33" s="879"/>
      <c r="AN33" s="879"/>
      <c r="AO33" s="879"/>
      <c r="AP33" s="879"/>
    </row>
    <row r="34" ht="12.75" customHeight="1">
      <c r="A34" s="885"/>
      <c r="B34" s="883" t="s">
        <v>497</v>
      </c>
      <c r="C34" s="884">
        <f>COUNTIF(Jadwal!$F$6:$F$64,B34)</f>
        <v>0</v>
      </c>
      <c r="D34" s="884">
        <f>COUNTIF(Jadwal!$M$66:$M$123,B34)</f>
        <v>0</v>
      </c>
      <c r="E34" s="884">
        <f>COUNTIF(Jadwal!$M$125:$M$182,B34)</f>
        <v>0</v>
      </c>
      <c r="F34" s="884">
        <f>COUNTIF(Jadwal!$M$184:$M$241,B34)</f>
        <v>0</v>
      </c>
      <c r="G34" s="884">
        <f>COUNTIF(Jadwal!$M$246:$M$303,B34)</f>
        <v>0</v>
      </c>
      <c r="H34" s="884">
        <f>COUNTIF(Jadwal!$M$305:$M$362,B34)</f>
        <v>0</v>
      </c>
      <c r="I34" s="884">
        <f>COUNTIF(Jadwal!$M$364:$M$421,B34)</f>
        <v>0</v>
      </c>
      <c r="J34" s="884">
        <f>COUNTIF(Jadwal!$M$423:$M$480,B34)</f>
        <v>0</v>
      </c>
      <c r="K34" s="884"/>
      <c r="L34" s="884"/>
      <c r="M34" s="884"/>
      <c r="N34" s="884">
        <f>COUNTIF(Jadwal!$M$7:$M$64,M34)</f>
        <v>0</v>
      </c>
      <c r="O34" s="884">
        <f>COUNTIF(Jadwal!$M$66:$M$123,M34)</f>
        <v>0</v>
      </c>
      <c r="P34" s="884">
        <f>COUNTIF(Jadwal!$M$125:$M$182,M34)</f>
        <v>0</v>
      </c>
      <c r="Q34" s="884">
        <f>COUNTIF(Jadwal!$M$184:$M$241,M34)</f>
        <v>0</v>
      </c>
      <c r="R34" s="884">
        <f>COUNTIF(Jadwal!$M$246:$M$303,M34)</f>
        <v>0</v>
      </c>
      <c r="S34" s="884">
        <f>COUNTIF(Jadwal!$M$305:$M$362,M34)</f>
        <v>0</v>
      </c>
      <c r="T34" s="884">
        <f>COUNTIF(Jadwal!$M$364:$M$421,M34)</f>
        <v>0</v>
      </c>
      <c r="U34" s="884">
        <f>COUNTIF(Jadwal!$M$423:$M$480,M34)</f>
        <v>0</v>
      </c>
      <c r="V34" s="884"/>
      <c r="W34" s="879"/>
      <c r="X34" s="879"/>
      <c r="Y34" s="879"/>
      <c r="Z34" s="879"/>
      <c r="AA34" s="879"/>
      <c r="AB34" s="879"/>
      <c r="AC34" s="879"/>
      <c r="AD34" s="879"/>
      <c r="AE34" s="879"/>
      <c r="AF34" s="879"/>
      <c r="AG34" s="879"/>
      <c r="AH34" s="879"/>
      <c r="AI34" s="879"/>
      <c r="AJ34" s="879"/>
      <c r="AK34" s="879"/>
      <c r="AL34" s="879"/>
      <c r="AM34" s="879"/>
      <c r="AN34" s="879"/>
      <c r="AO34" s="879"/>
      <c r="AP34" s="879"/>
    </row>
    <row r="35" ht="12.75" customHeight="1">
      <c r="A35" s="885"/>
      <c r="B35" s="883" t="s">
        <v>523</v>
      </c>
      <c r="C35" s="884">
        <f>COUNTIF(Jadwal!$F$6:$F$64,B35)</f>
        <v>0</v>
      </c>
      <c r="D35" s="884">
        <f>COUNTIF(Jadwal!$M$66:$M$123,B35)</f>
        <v>0</v>
      </c>
      <c r="E35" s="884">
        <f>COUNTIF(Jadwal!$M$125:$M$182,B35)</f>
        <v>0</v>
      </c>
      <c r="F35" s="884">
        <f>COUNTIF(Jadwal!$M$184:$M$241,B35)</f>
        <v>0</v>
      </c>
      <c r="G35" s="884">
        <f>COUNTIF(Jadwal!$M$246:$M$303,B35)</f>
        <v>0</v>
      </c>
      <c r="H35" s="884">
        <f>COUNTIF(Jadwal!$M$305:$M$362,B35)</f>
        <v>0</v>
      </c>
      <c r="I35" s="884">
        <f>COUNTIF(Jadwal!$M$364:$M$421,B35)</f>
        <v>0</v>
      </c>
      <c r="J35" s="884">
        <f>COUNTIF(Jadwal!$M$423:$M$480,B35)</f>
        <v>0</v>
      </c>
      <c r="K35" s="884"/>
      <c r="L35" s="884"/>
      <c r="M35" s="884"/>
      <c r="N35" s="884">
        <f>COUNTIF(Jadwal!$M$7:$M$64,M35)</f>
        <v>0</v>
      </c>
      <c r="O35" s="884">
        <f>COUNTIF(Jadwal!$M$66:$M$123,M35)</f>
        <v>0</v>
      </c>
      <c r="P35" s="884">
        <f>COUNTIF(Jadwal!$M$125:$M$182,M35)</f>
        <v>0</v>
      </c>
      <c r="Q35" s="884">
        <f>COUNTIF(Jadwal!$M$184:$M$241,M35)</f>
        <v>0</v>
      </c>
      <c r="R35" s="884">
        <f>COUNTIF(Jadwal!$M$246:$M$303,M35)</f>
        <v>0</v>
      </c>
      <c r="S35" s="884">
        <f>COUNTIF(Jadwal!$M$305:$M$362,M35)</f>
        <v>0</v>
      </c>
      <c r="T35" s="884">
        <f>COUNTIF(Jadwal!$M$364:$M$421,M35)</f>
        <v>0</v>
      </c>
      <c r="U35" s="884">
        <f>COUNTIF(Jadwal!$M$423:$M$480,M35)</f>
        <v>0</v>
      </c>
      <c r="V35" s="884"/>
      <c r="W35" s="879"/>
      <c r="X35" s="879"/>
      <c r="Y35" s="879"/>
      <c r="Z35" s="879"/>
      <c r="AA35" s="879"/>
      <c r="AB35" s="879"/>
      <c r="AC35" s="879"/>
      <c r="AD35" s="879"/>
      <c r="AE35" s="879"/>
      <c r="AF35" s="879"/>
      <c r="AG35" s="879"/>
      <c r="AH35" s="879"/>
      <c r="AI35" s="879"/>
      <c r="AJ35" s="879"/>
      <c r="AK35" s="879"/>
      <c r="AL35" s="879"/>
      <c r="AM35" s="879"/>
      <c r="AN35" s="879"/>
      <c r="AO35" s="879"/>
      <c r="AP35" s="879"/>
    </row>
    <row r="36" ht="12.75" customHeight="1">
      <c r="A36" s="885"/>
      <c r="B36" s="883" t="s">
        <v>779</v>
      </c>
      <c r="C36" s="884">
        <f>COUNTIF(Jadwal!$F$6:$F$64,B36)</f>
        <v>0</v>
      </c>
      <c r="D36" s="884">
        <f>COUNTIF(Jadwal!$M$66:$M$123,B36)</f>
        <v>0</v>
      </c>
      <c r="E36" s="884">
        <f>COUNTIF(Jadwal!$M$125:$M$182,B36)</f>
        <v>0</v>
      </c>
      <c r="F36" s="884">
        <f>COUNTIF(Jadwal!$M$184:$M$241,B36)</f>
        <v>0</v>
      </c>
      <c r="G36" s="884">
        <f>COUNTIF(Jadwal!$M$246:$M$303,B36)</f>
        <v>0</v>
      </c>
      <c r="H36" s="884">
        <f>COUNTIF(Jadwal!$M$305:$M$362,B36)</f>
        <v>0</v>
      </c>
      <c r="I36" s="884">
        <f>COUNTIF(Jadwal!$M$364:$M$421,B36)</f>
        <v>0</v>
      </c>
      <c r="J36" s="884">
        <f>COUNTIF(Jadwal!$M$423:$M$480,B36)</f>
        <v>0</v>
      </c>
      <c r="K36" s="884"/>
      <c r="L36" s="884"/>
      <c r="M36" s="884"/>
      <c r="N36" s="884">
        <f>COUNTIF(Jadwal!$M$7:$M$64,M36)</f>
        <v>0</v>
      </c>
      <c r="O36" s="884">
        <f>COUNTIF(Jadwal!$M$66:$M$123,M36)</f>
        <v>0</v>
      </c>
      <c r="P36" s="884">
        <f>COUNTIF(Jadwal!$M$125:$M$182,M36)</f>
        <v>0</v>
      </c>
      <c r="Q36" s="884">
        <f>COUNTIF(Jadwal!$M$184:$M$241,M36)</f>
        <v>0</v>
      </c>
      <c r="R36" s="884">
        <f>COUNTIF(Jadwal!$M$246:$M$303,M36)</f>
        <v>0</v>
      </c>
      <c r="S36" s="884">
        <f>COUNTIF(Jadwal!$M$305:$M$362,M36)</f>
        <v>0</v>
      </c>
      <c r="T36" s="884">
        <f>COUNTIF(Jadwal!$M$364:$M$421,M36)</f>
        <v>0</v>
      </c>
      <c r="U36" s="884">
        <f>COUNTIF(Jadwal!$M$423:$M$480,M36)</f>
        <v>0</v>
      </c>
      <c r="V36" s="884"/>
      <c r="W36" s="879"/>
      <c r="X36" s="879"/>
      <c r="Y36" s="879"/>
      <c r="Z36" s="879"/>
      <c r="AA36" s="879"/>
      <c r="AB36" s="879"/>
      <c r="AC36" s="879"/>
      <c r="AD36" s="879"/>
      <c r="AE36" s="879"/>
      <c r="AF36" s="879"/>
      <c r="AG36" s="879"/>
      <c r="AH36" s="879"/>
      <c r="AI36" s="879"/>
      <c r="AJ36" s="879"/>
      <c r="AK36" s="879"/>
      <c r="AL36" s="879"/>
      <c r="AM36" s="879"/>
      <c r="AN36" s="879"/>
      <c r="AO36" s="879"/>
      <c r="AP36" s="879"/>
    </row>
    <row r="37" ht="12.75" customHeight="1">
      <c r="A37" s="885"/>
      <c r="B37" s="883" t="s">
        <v>780</v>
      </c>
      <c r="C37" s="884">
        <f>COUNTIF(Jadwal!$F$6:$F$64,B37)</f>
        <v>0</v>
      </c>
      <c r="D37" s="884">
        <f>COUNTIF(Jadwal!$M$66:$M$123,B37)</f>
        <v>0</v>
      </c>
      <c r="E37" s="884">
        <f>COUNTIF(Jadwal!$M$125:$M$182,B37)</f>
        <v>0</v>
      </c>
      <c r="F37" s="884">
        <f>COUNTIF(Jadwal!$M$184:$M$241,B37)</f>
        <v>0</v>
      </c>
      <c r="G37" s="884">
        <f>COUNTIF(Jadwal!$M$246:$M$303,B37)</f>
        <v>0</v>
      </c>
      <c r="H37" s="884">
        <f>COUNTIF(Jadwal!$M$305:$M$362,B37)</f>
        <v>0</v>
      </c>
      <c r="I37" s="884">
        <f>COUNTIF(Jadwal!$M$364:$M$421,B37)</f>
        <v>0</v>
      </c>
      <c r="J37" s="884">
        <f>COUNTIF(Jadwal!$M$423:$M$480,B37)</f>
        <v>0</v>
      </c>
      <c r="K37" s="884"/>
      <c r="L37" s="884"/>
      <c r="M37" s="884"/>
      <c r="N37" s="884">
        <f>COUNTIF(Jadwal!$M$7:$M$64,M37)</f>
        <v>0</v>
      </c>
      <c r="O37" s="884">
        <f>COUNTIF(Jadwal!$M$66:$M$123,M37)</f>
        <v>0</v>
      </c>
      <c r="P37" s="884">
        <f>COUNTIF(Jadwal!$M$125:$M$182,M37)</f>
        <v>0</v>
      </c>
      <c r="Q37" s="884">
        <f>COUNTIF(Jadwal!$M$184:$M$241,M37)</f>
        <v>0</v>
      </c>
      <c r="R37" s="884">
        <f>COUNTIF(Jadwal!$M$246:$M$303,M37)</f>
        <v>0</v>
      </c>
      <c r="S37" s="884">
        <f>COUNTIF(Jadwal!$M$305:$M$362,M37)</f>
        <v>0</v>
      </c>
      <c r="T37" s="884">
        <f>COUNTIF(Jadwal!$M$364:$M$421,M37)</f>
        <v>0</v>
      </c>
      <c r="U37" s="884">
        <f>COUNTIF(Jadwal!$M$423:$M$480,M37)</f>
        <v>0</v>
      </c>
      <c r="V37" s="884"/>
      <c r="W37" s="879"/>
      <c r="X37" s="879"/>
      <c r="Y37" s="879"/>
      <c r="Z37" s="879"/>
      <c r="AA37" s="879"/>
      <c r="AB37" s="879"/>
      <c r="AC37" s="879"/>
      <c r="AD37" s="879"/>
      <c r="AE37" s="879"/>
      <c r="AF37" s="879"/>
      <c r="AG37" s="879"/>
      <c r="AH37" s="879"/>
      <c r="AI37" s="879"/>
      <c r="AJ37" s="879"/>
      <c r="AK37" s="879"/>
      <c r="AL37" s="879"/>
      <c r="AM37" s="879"/>
      <c r="AN37" s="879"/>
      <c r="AO37" s="879"/>
      <c r="AP37" s="879"/>
    </row>
    <row r="38" ht="12.75" customHeight="1">
      <c r="A38" s="876"/>
      <c r="B38" s="883" t="s">
        <v>781</v>
      </c>
      <c r="C38" s="884">
        <f>COUNTIF(Jadwal!$F$6:$F$64,B38)</f>
        <v>0</v>
      </c>
      <c r="D38" s="884">
        <f>COUNTIF(Jadwal!$M$66:$M$123,B38)</f>
        <v>0</v>
      </c>
      <c r="E38" s="884">
        <f>COUNTIF(Jadwal!$M$125:$M$182,B38)</f>
        <v>0</v>
      </c>
      <c r="F38" s="884">
        <f>COUNTIF(Jadwal!$M$184:$M$241,B38)</f>
        <v>0</v>
      </c>
      <c r="G38" s="884">
        <f>COUNTIF(Jadwal!$M$246:$M$303,B38)</f>
        <v>0</v>
      </c>
      <c r="H38" s="884">
        <f>COUNTIF(Jadwal!$M$305:$M$362,B38)</f>
        <v>0</v>
      </c>
      <c r="I38" s="884">
        <f>COUNTIF(Jadwal!$M$364:$M$421,B38)</f>
        <v>0</v>
      </c>
      <c r="J38" s="884">
        <f>COUNTIF(Jadwal!$M$423:$M$480,B38)</f>
        <v>0</v>
      </c>
      <c r="K38" s="884"/>
      <c r="L38" s="884"/>
      <c r="M38" s="884"/>
      <c r="N38" s="884">
        <f>COUNTIF(Jadwal!$M$7:$M$64,M38)</f>
        <v>0</v>
      </c>
      <c r="O38" s="884">
        <f>COUNTIF(Jadwal!$M$66:$M$123,M38)</f>
        <v>0</v>
      </c>
      <c r="P38" s="884">
        <f>COUNTIF(Jadwal!$M$125:$M$182,M38)</f>
        <v>0</v>
      </c>
      <c r="Q38" s="884">
        <f>COUNTIF(Jadwal!$M$184:$M$241,M38)</f>
        <v>0</v>
      </c>
      <c r="R38" s="884">
        <f>COUNTIF(Jadwal!$M$246:$M$303,M38)</f>
        <v>0</v>
      </c>
      <c r="S38" s="884">
        <f>COUNTIF(Jadwal!$M$305:$M$362,M38)</f>
        <v>0</v>
      </c>
      <c r="T38" s="884">
        <f>COUNTIF(Jadwal!$M$364:$M$421,M38)</f>
        <v>0</v>
      </c>
      <c r="U38" s="884">
        <f>COUNTIF(Jadwal!$M$423:$M$480,M38)</f>
        <v>0</v>
      </c>
      <c r="V38" s="884"/>
      <c r="W38" s="876"/>
      <c r="X38" s="876"/>
      <c r="Y38" s="876"/>
      <c r="Z38" s="876"/>
      <c r="AA38" s="876"/>
      <c r="AB38" s="876"/>
      <c r="AC38" s="876"/>
      <c r="AD38" s="876"/>
      <c r="AE38" s="876"/>
      <c r="AF38" s="876"/>
      <c r="AG38" s="876"/>
      <c r="AH38" s="876"/>
      <c r="AI38" s="876"/>
      <c r="AJ38" s="876"/>
      <c r="AK38" s="876"/>
      <c r="AL38" s="876"/>
      <c r="AM38" s="876"/>
      <c r="AN38" s="876"/>
      <c r="AO38" s="876"/>
      <c r="AP38" s="876"/>
    </row>
    <row r="39" ht="15.75" customHeight="1">
      <c r="A39" s="876"/>
      <c r="B39" s="883" t="s">
        <v>782</v>
      </c>
      <c r="C39" s="884">
        <f>COUNTIF(Jadwal!$F$6:$F$64,B39)</f>
        <v>0</v>
      </c>
      <c r="D39" s="884">
        <f>COUNTIF(Jadwal!$M$66:$M$123,B39)</f>
        <v>0</v>
      </c>
      <c r="E39" s="884">
        <f>COUNTIF(Jadwal!$M$125:$M$182,B39)</f>
        <v>0</v>
      </c>
      <c r="F39" s="884">
        <f>COUNTIF(Jadwal!$M$184:$M$241,B39)</f>
        <v>0</v>
      </c>
      <c r="G39" s="884">
        <f>COUNTIF(Jadwal!$M$246:$M$303,B39)</f>
        <v>0</v>
      </c>
      <c r="H39" s="884">
        <f>COUNTIF(Jadwal!$M$305:$M$362,B39)</f>
        <v>0</v>
      </c>
      <c r="I39" s="884">
        <f>COUNTIF(Jadwal!$M$364:$M$421,B39)</f>
        <v>0</v>
      </c>
      <c r="J39" s="884">
        <f>COUNTIF(Jadwal!$M$423:$M$480,B39)</f>
        <v>0</v>
      </c>
      <c r="K39" s="884"/>
      <c r="L39" s="884"/>
      <c r="M39" s="884"/>
      <c r="N39" s="884">
        <f>COUNTIF(Jadwal!$M$7:$M$64,M39)</f>
        <v>0</v>
      </c>
      <c r="O39" s="884">
        <f>COUNTIF(Jadwal!$M$66:$M$123,M39)</f>
        <v>0</v>
      </c>
      <c r="P39" s="884">
        <f>COUNTIF(Jadwal!$M$125:$M$182,M39)</f>
        <v>0</v>
      </c>
      <c r="Q39" s="884">
        <f>COUNTIF(Jadwal!$M$184:$M$241,M39)</f>
        <v>0</v>
      </c>
      <c r="R39" s="884">
        <f>COUNTIF(Jadwal!$M$246:$M$303,M39)</f>
        <v>0</v>
      </c>
      <c r="S39" s="884">
        <f>COUNTIF(Jadwal!$M$305:$M$362,M39)</f>
        <v>0</v>
      </c>
      <c r="T39" s="884">
        <f>COUNTIF(Jadwal!$M$364:$M$421,M39)</f>
        <v>0</v>
      </c>
      <c r="U39" s="884">
        <f>COUNTIF(Jadwal!$M$423:$M$480,M39)</f>
        <v>0</v>
      </c>
      <c r="V39" s="884"/>
      <c r="W39" s="876"/>
      <c r="X39" s="876"/>
      <c r="Y39" s="876"/>
      <c r="Z39" s="876"/>
      <c r="AA39" s="876"/>
      <c r="AB39" s="876"/>
      <c r="AC39" s="876"/>
      <c r="AD39" s="876"/>
      <c r="AE39" s="876"/>
      <c r="AF39" s="876"/>
      <c r="AG39" s="876"/>
      <c r="AH39" s="876"/>
      <c r="AI39" s="876"/>
      <c r="AJ39" s="876"/>
      <c r="AK39" s="876"/>
      <c r="AL39" s="876"/>
      <c r="AM39" s="876"/>
      <c r="AN39" s="876"/>
      <c r="AO39" s="876"/>
      <c r="AP39" s="876"/>
    </row>
    <row r="40" ht="15.75" customHeight="1">
      <c r="A40" s="876"/>
      <c r="B40" s="883" t="s">
        <v>514</v>
      </c>
      <c r="C40" s="884">
        <f>COUNTIF(Jadwal!$F$6:$F$64,B40)</f>
        <v>0</v>
      </c>
      <c r="D40" s="884">
        <f>COUNTIF(Jadwal!$M$66:$M$123,B40)</f>
        <v>0</v>
      </c>
      <c r="E40" s="884">
        <f>COUNTIF(Jadwal!$M$125:$M$182,B40)</f>
        <v>0</v>
      </c>
      <c r="F40" s="884">
        <f>COUNTIF(Jadwal!$M$184:$M$241,B40)</f>
        <v>0</v>
      </c>
      <c r="G40" s="884">
        <f>COUNTIF(Jadwal!$M$246:$M$303,B40)</f>
        <v>0</v>
      </c>
      <c r="H40" s="884">
        <f>COUNTIF(Jadwal!$M$305:$M$362,B40)</f>
        <v>0</v>
      </c>
      <c r="I40" s="884">
        <f>COUNTIF(Jadwal!$M$364:$M$421,B40)</f>
        <v>0</v>
      </c>
      <c r="J40" s="884">
        <f>COUNTIF(Jadwal!$M$423:$M$480,B40)</f>
        <v>0</v>
      </c>
      <c r="K40" s="884"/>
      <c r="L40" s="884"/>
      <c r="M40" s="884"/>
      <c r="N40" s="884">
        <f>COUNTIF(Jadwal!$M$7:$M$64,M40)</f>
        <v>0</v>
      </c>
      <c r="O40" s="884">
        <f>COUNTIF(Jadwal!$M$66:$M$123,M40)</f>
        <v>0</v>
      </c>
      <c r="P40" s="884">
        <f>COUNTIF(Jadwal!$M$125:$M$182,M40)</f>
        <v>0</v>
      </c>
      <c r="Q40" s="884">
        <f>COUNTIF(Jadwal!$M$184:$M$241,M40)</f>
        <v>0</v>
      </c>
      <c r="R40" s="884">
        <f>COUNTIF(Jadwal!$M$246:$M$303,M40)</f>
        <v>0</v>
      </c>
      <c r="S40" s="884">
        <f>COUNTIF(Jadwal!$M$305:$M$362,M40)</f>
        <v>0</v>
      </c>
      <c r="T40" s="884">
        <f>COUNTIF(Jadwal!$M$364:$M$421,M40)</f>
        <v>0</v>
      </c>
      <c r="U40" s="884">
        <f>COUNTIF(Jadwal!$M$423:$M$480,M40)</f>
        <v>0</v>
      </c>
      <c r="V40" s="884"/>
      <c r="W40" s="876"/>
      <c r="X40" s="876"/>
      <c r="Y40" s="876"/>
      <c r="Z40" s="876"/>
      <c r="AA40" s="876"/>
      <c r="AB40" s="876"/>
      <c r="AC40" s="876"/>
      <c r="AD40" s="876"/>
      <c r="AE40" s="876"/>
      <c r="AF40" s="876"/>
      <c r="AG40" s="876"/>
      <c r="AH40" s="876"/>
      <c r="AI40" s="876"/>
      <c r="AJ40" s="876"/>
      <c r="AK40" s="876"/>
      <c r="AL40" s="876"/>
      <c r="AM40" s="876"/>
      <c r="AN40" s="876"/>
      <c r="AO40" s="876"/>
      <c r="AP40" s="876"/>
    </row>
    <row r="41" ht="15.75" customHeight="1">
      <c r="A41" s="876"/>
      <c r="B41" s="883" t="s">
        <v>509</v>
      </c>
      <c r="C41" s="884">
        <f>COUNTIF(Jadwal!$F$6:$F$64,B41)</f>
        <v>0</v>
      </c>
      <c r="D41" s="884">
        <f>COUNTIF(Jadwal!$M$66:$M$123,B41)</f>
        <v>0</v>
      </c>
      <c r="E41" s="884">
        <f>COUNTIF(Jadwal!$M$125:$M$182,B41)</f>
        <v>0</v>
      </c>
      <c r="F41" s="884">
        <f>COUNTIF(Jadwal!$M$184:$M$241,B41)</f>
        <v>0</v>
      </c>
      <c r="G41" s="884">
        <f>COUNTIF(Jadwal!$M$246:$M$303,B41)</f>
        <v>0</v>
      </c>
      <c r="H41" s="884">
        <f>COUNTIF(Jadwal!$M$305:$M$362,B41)</f>
        <v>0</v>
      </c>
      <c r="I41" s="884">
        <f>COUNTIF(Jadwal!$M$364:$M$421,B41)</f>
        <v>0</v>
      </c>
      <c r="J41" s="884">
        <f>COUNTIF(Jadwal!$M$423:$M$480,B41)</f>
        <v>0</v>
      </c>
      <c r="K41" s="884"/>
      <c r="L41" s="884"/>
      <c r="M41" s="884"/>
      <c r="N41" s="884">
        <f>COUNTIF(Jadwal!$M$7:$M$64,M41)</f>
        <v>0</v>
      </c>
      <c r="O41" s="884">
        <f>COUNTIF(Jadwal!$M$66:$M$123,M41)</f>
        <v>0</v>
      </c>
      <c r="P41" s="884">
        <f>COUNTIF(Jadwal!$M$125:$M$182,M41)</f>
        <v>0</v>
      </c>
      <c r="Q41" s="884">
        <f>COUNTIF(Jadwal!$M$184:$M$241,M41)</f>
        <v>0</v>
      </c>
      <c r="R41" s="884">
        <f>COUNTIF(Jadwal!$M$246:$M$303,M41)</f>
        <v>0</v>
      </c>
      <c r="S41" s="884">
        <f>COUNTIF(Jadwal!$M$305:$M$362,M41)</f>
        <v>0</v>
      </c>
      <c r="T41" s="884">
        <f>COUNTIF(Jadwal!$M$364:$M$421,M41)</f>
        <v>0</v>
      </c>
      <c r="U41" s="884">
        <f>COUNTIF(Jadwal!$M$423:$M$480,M41)</f>
        <v>0</v>
      </c>
      <c r="V41" s="884"/>
      <c r="W41" s="876"/>
      <c r="X41" s="876"/>
      <c r="Y41" s="876"/>
      <c r="Z41" s="876"/>
      <c r="AA41" s="876"/>
      <c r="AB41" s="876"/>
      <c r="AC41" s="876"/>
      <c r="AD41" s="876"/>
      <c r="AE41" s="876"/>
      <c r="AF41" s="876"/>
      <c r="AG41" s="876"/>
      <c r="AH41" s="876"/>
      <c r="AI41" s="876"/>
      <c r="AJ41" s="876"/>
      <c r="AK41" s="876"/>
      <c r="AL41" s="876"/>
      <c r="AM41" s="876"/>
      <c r="AN41" s="876"/>
      <c r="AO41" s="876"/>
      <c r="AP41" s="876"/>
    </row>
    <row r="42" ht="15.75" customHeight="1">
      <c r="A42" s="876"/>
      <c r="B42" s="883" t="s">
        <v>525</v>
      </c>
      <c r="C42" s="884">
        <f>COUNTIF(Jadwal!$F$6:$F$64,B42)</f>
        <v>0</v>
      </c>
      <c r="D42" s="884">
        <f>COUNTIF(Jadwal!$M$66:$M$123,B42)</f>
        <v>0</v>
      </c>
      <c r="E42" s="884">
        <f>COUNTIF(Jadwal!$M$125:$M$182,B42)</f>
        <v>0</v>
      </c>
      <c r="F42" s="884">
        <f>COUNTIF(Jadwal!$M$184:$M$241,B42)</f>
        <v>0</v>
      </c>
      <c r="G42" s="884">
        <f>COUNTIF(Jadwal!$M$246:$M$303,B42)</f>
        <v>0</v>
      </c>
      <c r="H42" s="884">
        <f>COUNTIF(Jadwal!$M$305:$M$362,B42)</f>
        <v>0</v>
      </c>
      <c r="I42" s="884">
        <f>COUNTIF(Jadwal!$M$364:$M$421,B42)</f>
        <v>0</v>
      </c>
      <c r="J42" s="884">
        <f>COUNTIF(Jadwal!$M$423:$M$480,B42)</f>
        <v>0</v>
      </c>
      <c r="K42" s="884"/>
      <c r="L42" s="884"/>
      <c r="M42" s="884"/>
      <c r="N42" s="884">
        <f>COUNTIF(Jadwal!$M$7:$M$64,M42)</f>
        <v>0</v>
      </c>
      <c r="O42" s="884">
        <f>COUNTIF(Jadwal!$M$66:$M$123,M42)</f>
        <v>0</v>
      </c>
      <c r="P42" s="884">
        <f>COUNTIF(Jadwal!$M$125:$M$182,M42)</f>
        <v>0</v>
      </c>
      <c r="Q42" s="884">
        <f>COUNTIF(Jadwal!$M$184:$M$241,M42)</f>
        <v>0</v>
      </c>
      <c r="R42" s="884">
        <f>COUNTIF(Jadwal!$M$246:$M$303,M42)</f>
        <v>0</v>
      </c>
      <c r="S42" s="884">
        <f>COUNTIF(Jadwal!$M$305:$M$362,M42)</f>
        <v>0</v>
      </c>
      <c r="T42" s="884">
        <f>COUNTIF(Jadwal!$M$364:$M$421,M42)</f>
        <v>0</v>
      </c>
      <c r="U42" s="884">
        <f>COUNTIF(Jadwal!$M$423:$M$480,M42)</f>
        <v>0</v>
      </c>
      <c r="V42" s="884"/>
      <c r="W42" s="876"/>
      <c r="X42" s="876"/>
      <c r="Y42" s="876"/>
      <c r="Z42" s="876"/>
      <c r="AA42" s="876"/>
      <c r="AB42" s="876"/>
      <c r="AC42" s="876"/>
      <c r="AD42" s="876"/>
      <c r="AE42" s="876"/>
      <c r="AF42" s="876"/>
      <c r="AG42" s="876"/>
      <c r="AH42" s="876"/>
      <c r="AI42" s="876"/>
      <c r="AJ42" s="876"/>
      <c r="AK42" s="876"/>
      <c r="AL42" s="876"/>
      <c r="AM42" s="876"/>
      <c r="AN42" s="876"/>
      <c r="AO42" s="876"/>
      <c r="AP42" s="876"/>
    </row>
    <row r="43" ht="15.75" customHeight="1">
      <c r="A43" s="876"/>
      <c r="B43" s="883" t="s">
        <v>659</v>
      </c>
      <c r="C43" s="884">
        <f>COUNTIF(Jadwal!$F$6:$F$64,B43)</f>
        <v>0</v>
      </c>
      <c r="D43" s="884">
        <f>COUNTIF(Jadwal!$M$66:$M$123,B43)</f>
        <v>0</v>
      </c>
      <c r="E43" s="884">
        <f>COUNTIF(Jadwal!$M$125:$M$182,B43)</f>
        <v>0</v>
      </c>
      <c r="F43" s="884">
        <f>COUNTIF(Jadwal!$M$184:$M$241,B43)</f>
        <v>0</v>
      </c>
      <c r="G43" s="884">
        <f>COUNTIF(Jadwal!$M$246:$M$303,B43)</f>
        <v>0</v>
      </c>
      <c r="H43" s="884">
        <f>COUNTIF(Jadwal!$M$305:$M$362,B43)</f>
        <v>0</v>
      </c>
      <c r="I43" s="884">
        <f>COUNTIF(Jadwal!$M$364:$M$421,B43)</f>
        <v>0</v>
      </c>
      <c r="J43" s="884">
        <f>COUNTIF(Jadwal!$M$423:$M$480,B43)</f>
        <v>0</v>
      </c>
      <c r="K43" s="884"/>
      <c r="L43" s="884"/>
      <c r="M43" s="884"/>
      <c r="N43" s="884">
        <f>COUNTIF(Jadwal!$M$7:$M$64,M43)</f>
        <v>0</v>
      </c>
      <c r="O43" s="884">
        <f>COUNTIF(Jadwal!$M$66:$M$123,M43)</f>
        <v>0</v>
      </c>
      <c r="P43" s="884">
        <f>COUNTIF(Jadwal!$M$125:$M$182,M43)</f>
        <v>0</v>
      </c>
      <c r="Q43" s="884">
        <f>COUNTIF(Jadwal!$M$184:$M$241,M43)</f>
        <v>0</v>
      </c>
      <c r="R43" s="884">
        <f>COUNTIF(Jadwal!$M$246:$M$303,M43)</f>
        <v>0</v>
      </c>
      <c r="S43" s="884">
        <f>COUNTIF(Jadwal!$M$305:$M$362,M43)</f>
        <v>0</v>
      </c>
      <c r="T43" s="884">
        <f>COUNTIF(Jadwal!$M$364:$M$421,M43)</f>
        <v>0</v>
      </c>
      <c r="U43" s="884">
        <f>COUNTIF(Jadwal!$M$423:$M$480,M43)</f>
        <v>0</v>
      </c>
      <c r="V43" s="884"/>
      <c r="W43" s="876"/>
      <c r="X43" s="876"/>
      <c r="Y43" s="876"/>
      <c r="Z43" s="876"/>
      <c r="AA43" s="876"/>
      <c r="AB43" s="876"/>
      <c r="AC43" s="876"/>
      <c r="AD43" s="876"/>
      <c r="AE43" s="876"/>
      <c r="AF43" s="876"/>
      <c r="AG43" s="876"/>
      <c r="AH43" s="876"/>
      <c r="AI43" s="876"/>
      <c r="AJ43" s="876"/>
      <c r="AK43" s="876"/>
      <c r="AL43" s="876"/>
      <c r="AM43" s="876"/>
      <c r="AN43" s="876"/>
      <c r="AO43" s="876"/>
      <c r="AP43" s="876"/>
    </row>
    <row r="44" ht="15.75" customHeight="1">
      <c r="A44" s="876"/>
      <c r="B44" s="883" t="s">
        <v>629</v>
      </c>
      <c r="C44" s="884">
        <f>COUNTIF(Jadwal!$F$6:$F$64,B44)</f>
        <v>2</v>
      </c>
      <c r="D44" s="884">
        <f>COUNTIF(Jadwal!$M$66:$M$123,B44)</f>
        <v>0</v>
      </c>
      <c r="E44" s="884">
        <f>COUNTIF(Jadwal!$M$125:$M$182,B44)</f>
        <v>0</v>
      </c>
      <c r="F44" s="884">
        <f>COUNTIF(Jadwal!$M$184:$M$241,B44)</f>
        <v>0</v>
      </c>
      <c r="G44" s="884">
        <f>COUNTIF(Jadwal!$M$246:$M$303,B44)</f>
        <v>0</v>
      </c>
      <c r="H44" s="884">
        <f>COUNTIF(Jadwal!$M$305:$M$362,B44)</f>
        <v>0</v>
      </c>
      <c r="I44" s="884">
        <f>COUNTIF(Jadwal!$M$364:$M$421,B44)</f>
        <v>0</v>
      </c>
      <c r="J44" s="884">
        <f>COUNTIF(Jadwal!$M$423:$M$480,B44)</f>
        <v>0</v>
      </c>
      <c r="K44" s="884"/>
      <c r="L44" s="884"/>
      <c r="M44" s="884"/>
      <c r="N44" s="884">
        <f>COUNTIF(Jadwal!$M$7:$M$64,M44)</f>
        <v>0</v>
      </c>
      <c r="O44" s="884">
        <f>COUNTIF(Jadwal!$M$66:$M$123,M44)</f>
        <v>0</v>
      </c>
      <c r="P44" s="884">
        <f>COUNTIF(Jadwal!$M$125:$M$182,M44)</f>
        <v>0</v>
      </c>
      <c r="Q44" s="884">
        <f>COUNTIF(Jadwal!$M$184:$M$241,M44)</f>
        <v>0</v>
      </c>
      <c r="R44" s="884">
        <f>COUNTIF(Jadwal!$M$246:$M$303,M44)</f>
        <v>0</v>
      </c>
      <c r="S44" s="884">
        <f>COUNTIF(Jadwal!$M$305:$M$362,M44)</f>
        <v>0</v>
      </c>
      <c r="T44" s="884">
        <f>COUNTIF(Jadwal!$M$364:$M$421,M44)</f>
        <v>0</v>
      </c>
      <c r="U44" s="884">
        <f>COUNTIF(Jadwal!$M$423:$M$480,M44)</f>
        <v>0</v>
      </c>
      <c r="V44" s="884"/>
      <c r="W44" s="876"/>
      <c r="X44" s="876"/>
      <c r="Y44" s="876"/>
      <c r="Z44" s="876"/>
      <c r="AA44" s="876"/>
      <c r="AB44" s="876"/>
      <c r="AC44" s="876"/>
      <c r="AD44" s="876"/>
      <c r="AE44" s="876"/>
      <c r="AF44" s="876"/>
      <c r="AG44" s="876"/>
      <c r="AH44" s="876"/>
      <c r="AI44" s="876"/>
      <c r="AJ44" s="876"/>
      <c r="AK44" s="876"/>
      <c r="AL44" s="876"/>
      <c r="AM44" s="876"/>
      <c r="AN44" s="876"/>
      <c r="AO44" s="876"/>
      <c r="AP44" s="876"/>
    </row>
    <row r="45" ht="15.75" customHeight="1">
      <c r="A45" s="876"/>
      <c r="B45" s="883" t="s">
        <v>542</v>
      </c>
      <c r="C45" s="884">
        <f>COUNTIF(Jadwal!$F$6:$F$64,B45)</f>
        <v>0</v>
      </c>
      <c r="D45" s="884">
        <f>COUNTIF(Jadwal!$M$66:$M$123,B45)</f>
        <v>0</v>
      </c>
      <c r="E45" s="884">
        <f>COUNTIF(Jadwal!$M$125:$M$182,B45)</f>
        <v>0</v>
      </c>
      <c r="F45" s="884">
        <f>COUNTIF(Jadwal!$M$184:$M$241,B45)</f>
        <v>0</v>
      </c>
      <c r="G45" s="884">
        <f>COUNTIF(Jadwal!$M$246:$M$303,B45)</f>
        <v>0</v>
      </c>
      <c r="H45" s="884">
        <f>COUNTIF(Jadwal!$M$305:$M$362,B45)</f>
        <v>0</v>
      </c>
      <c r="I45" s="884">
        <f>COUNTIF(Jadwal!$M$364:$M$421,B45)</f>
        <v>0</v>
      </c>
      <c r="J45" s="884">
        <f>COUNTIF(Jadwal!$M$423:$M$480,B45)</f>
        <v>0</v>
      </c>
      <c r="K45" s="884"/>
      <c r="L45" s="884"/>
      <c r="M45" s="884"/>
      <c r="N45" s="884">
        <f>COUNTIF(Jadwal!$M$7:$M$64,M45)</f>
        <v>0</v>
      </c>
      <c r="O45" s="884">
        <f>COUNTIF(Jadwal!$M$66:$M$123,M45)</f>
        <v>0</v>
      </c>
      <c r="P45" s="884">
        <f>COUNTIF(Jadwal!$M$125:$M$182,M45)</f>
        <v>0</v>
      </c>
      <c r="Q45" s="884">
        <f>COUNTIF(Jadwal!$M$184:$M$241,M45)</f>
        <v>0</v>
      </c>
      <c r="R45" s="884">
        <f>COUNTIF(Jadwal!$M$246:$M$303,M45)</f>
        <v>0</v>
      </c>
      <c r="S45" s="884">
        <f>COUNTIF(Jadwal!$M$305:$M$362,M45)</f>
        <v>0</v>
      </c>
      <c r="T45" s="884">
        <f>COUNTIF(Jadwal!$M$364:$M$421,M45)</f>
        <v>0</v>
      </c>
      <c r="U45" s="884">
        <f>COUNTIF(Jadwal!$M$423:$M$480,M45)</f>
        <v>0</v>
      </c>
      <c r="V45" s="884"/>
      <c r="W45" s="876"/>
      <c r="X45" s="876"/>
      <c r="Y45" s="876"/>
      <c r="Z45" s="876"/>
      <c r="AA45" s="876"/>
      <c r="AB45" s="876"/>
      <c r="AC45" s="876"/>
      <c r="AD45" s="876"/>
      <c r="AE45" s="876"/>
      <c r="AF45" s="876"/>
      <c r="AG45" s="876"/>
      <c r="AH45" s="876"/>
      <c r="AI45" s="876"/>
      <c r="AJ45" s="876"/>
      <c r="AK45" s="876"/>
      <c r="AL45" s="876"/>
      <c r="AM45" s="876"/>
      <c r="AN45" s="876"/>
      <c r="AO45" s="876"/>
      <c r="AP45" s="876"/>
    </row>
    <row r="46" ht="15.75" customHeight="1">
      <c r="A46" s="876"/>
      <c r="B46" s="883" t="s">
        <v>643</v>
      </c>
      <c r="C46" s="884">
        <f>COUNTIF(Jadwal!$F$6:$F$64,B46)</f>
        <v>0</v>
      </c>
      <c r="D46" s="884">
        <f>COUNTIF(Jadwal!$M$66:$M$123,B46)</f>
        <v>0</v>
      </c>
      <c r="E46" s="884">
        <f>COUNTIF(Jadwal!$M$125:$M$182,B46)</f>
        <v>0</v>
      </c>
      <c r="F46" s="884">
        <f>COUNTIF(Jadwal!$M$184:$M$241,B46)</f>
        <v>0</v>
      </c>
      <c r="G46" s="884">
        <f>COUNTIF(Jadwal!$M$246:$M$303,B46)</f>
        <v>0</v>
      </c>
      <c r="H46" s="884">
        <f>COUNTIF(Jadwal!$M$305:$M$362,B46)</f>
        <v>0</v>
      </c>
      <c r="I46" s="884">
        <f>COUNTIF(Jadwal!$M$364:$M$421,B46)</f>
        <v>0</v>
      </c>
      <c r="J46" s="884">
        <f>COUNTIF(Jadwal!$M$423:$M$480,B46)</f>
        <v>0</v>
      </c>
      <c r="K46" s="884"/>
      <c r="L46" s="884"/>
      <c r="M46" s="884"/>
      <c r="N46" s="884">
        <f>COUNTIF(Jadwal!$M$7:$M$64,M46)</f>
        <v>0</v>
      </c>
      <c r="O46" s="884">
        <f>COUNTIF(Jadwal!$M$66:$M$123,M46)</f>
        <v>0</v>
      </c>
      <c r="P46" s="884">
        <f>COUNTIF(Jadwal!$M$125:$M$182,M46)</f>
        <v>0</v>
      </c>
      <c r="Q46" s="884">
        <f>COUNTIF(Jadwal!$M$184:$M$241,M46)</f>
        <v>0</v>
      </c>
      <c r="R46" s="884">
        <f>COUNTIF(Jadwal!$M$246:$M$303,M46)</f>
        <v>0</v>
      </c>
      <c r="S46" s="884">
        <f>COUNTIF(Jadwal!$M$305:$M$362,M46)</f>
        <v>0</v>
      </c>
      <c r="T46" s="884">
        <f>COUNTIF(Jadwal!$M$364:$M$421,M46)</f>
        <v>0</v>
      </c>
      <c r="U46" s="884">
        <f>COUNTIF(Jadwal!$M$423:$M$480,M46)</f>
        <v>0</v>
      </c>
      <c r="V46" s="884"/>
      <c r="W46" s="876"/>
      <c r="X46" s="876"/>
      <c r="Y46" s="876"/>
      <c r="Z46" s="876"/>
      <c r="AA46" s="876"/>
      <c r="AB46" s="876"/>
      <c r="AC46" s="876"/>
      <c r="AD46" s="876"/>
      <c r="AE46" s="876"/>
      <c r="AF46" s="876"/>
      <c r="AG46" s="876"/>
      <c r="AH46" s="876"/>
      <c r="AI46" s="876"/>
      <c r="AJ46" s="876"/>
      <c r="AK46" s="876"/>
      <c r="AL46" s="876"/>
      <c r="AM46" s="876"/>
      <c r="AN46" s="876"/>
      <c r="AO46" s="876"/>
      <c r="AP46" s="876"/>
    </row>
    <row r="47" ht="15.75" customHeight="1">
      <c r="A47" s="876"/>
      <c r="B47" s="883" t="s">
        <v>611</v>
      </c>
      <c r="C47" s="884">
        <f>COUNTIF(Jadwal!$F$6:$F$64,B47)</f>
        <v>0</v>
      </c>
      <c r="D47" s="884">
        <f>COUNTIF(Jadwal!$M$66:$M$123,B47)</f>
        <v>0</v>
      </c>
      <c r="E47" s="884">
        <f>COUNTIF(Jadwal!$M$125:$M$182,B47)</f>
        <v>0</v>
      </c>
      <c r="F47" s="884">
        <f>COUNTIF(Jadwal!$M$184:$M$241,B47)</f>
        <v>0</v>
      </c>
      <c r="G47" s="884">
        <f>COUNTIF(Jadwal!$M$246:$M$303,B47)</f>
        <v>0</v>
      </c>
      <c r="H47" s="884">
        <f>COUNTIF(Jadwal!$M$305:$M$362,B47)</f>
        <v>0</v>
      </c>
      <c r="I47" s="884">
        <f>COUNTIF(Jadwal!$M$364:$M$421,B47)</f>
        <v>0</v>
      </c>
      <c r="J47" s="884">
        <f>COUNTIF(Jadwal!$M$423:$M$480,B47)</f>
        <v>0</v>
      </c>
      <c r="K47" s="884"/>
      <c r="L47" s="884"/>
      <c r="M47" s="884"/>
      <c r="N47" s="884">
        <f>COUNTIF(Jadwal!$M$7:$M$64,M47)</f>
        <v>0</v>
      </c>
      <c r="O47" s="884">
        <f>COUNTIF(Jadwal!$M$66:$M$123,M47)</f>
        <v>0</v>
      </c>
      <c r="P47" s="884">
        <f>COUNTIF(Jadwal!$M$125:$M$182,M47)</f>
        <v>0</v>
      </c>
      <c r="Q47" s="884">
        <f>COUNTIF(Jadwal!$M$184:$M$241,M47)</f>
        <v>0</v>
      </c>
      <c r="R47" s="884">
        <f>COUNTIF(Jadwal!$M$246:$M$303,M47)</f>
        <v>0</v>
      </c>
      <c r="S47" s="884">
        <f>COUNTIF(Jadwal!$M$305:$M$362,M47)</f>
        <v>0</v>
      </c>
      <c r="T47" s="884">
        <f>COUNTIF(Jadwal!$M$364:$M$421,M47)</f>
        <v>0</v>
      </c>
      <c r="U47" s="884">
        <f>COUNTIF(Jadwal!$M$423:$M$480,M47)</f>
        <v>0</v>
      </c>
      <c r="V47" s="884"/>
      <c r="W47" s="876"/>
      <c r="X47" s="876"/>
      <c r="Y47" s="876"/>
      <c r="Z47" s="876"/>
      <c r="AA47" s="876"/>
      <c r="AB47" s="876"/>
      <c r="AC47" s="876"/>
      <c r="AD47" s="876"/>
      <c r="AE47" s="876"/>
      <c r="AF47" s="876"/>
      <c r="AG47" s="876"/>
      <c r="AH47" s="876"/>
      <c r="AI47" s="876"/>
      <c r="AJ47" s="876"/>
      <c r="AK47" s="876"/>
      <c r="AL47" s="876"/>
      <c r="AM47" s="876"/>
      <c r="AN47" s="876"/>
      <c r="AO47" s="876"/>
      <c r="AP47" s="876"/>
    </row>
    <row r="48" ht="15.75" customHeight="1">
      <c r="A48" s="876"/>
      <c r="B48" s="883" t="s">
        <v>608</v>
      </c>
      <c r="C48" s="884">
        <f>COUNTIF(Jadwal!$F$6:$F$64,B48)</f>
        <v>0</v>
      </c>
      <c r="D48" s="884">
        <f>COUNTIF(Jadwal!$M$66:$M$123,B48)</f>
        <v>0</v>
      </c>
      <c r="E48" s="884">
        <f>COUNTIF(Jadwal!$M$125:$M$182,B48)</f>
        <v>0</v>
      </c>
      <c r="F48" s="884">
        <f>COUNTIF(Jadwal!$M$184:$M$241,B48)</f>
        <v>0</v>
      </c>
      <c r="G48" s="884">
        <f>COUNTIF(Jadwal!$M$246:$M$303,B48)</f>
        <v>0</v>
      </c>
      <c r="H48" s="884">
        <f>COUNTIF(Jadwal!$M$305:$M$362,B48)</f>
        <v>0</v>
      </c>
      <c r="I48" s="884">
        <f>COUNTIF(Jadwal!$M$364:$M$421,B48)</f>
        <v>0</v>
      </c>
      <c r="J48" s="884">
        <f>COUNTIF(Jadwal!$M$423:$M$480,B48)</f>
        <v>0</v>
      </c>
      <c r="K48" s="884"/>
      <c r="L48" s="884"/>
      <c r="M48" s="884"/>
      <c r="N48" s="884">
        <f>COUNTIF(Jadwal!$M$7:$M$64,M48)</f>
        <v>0</v>
      </c>
      <c r="O48" s="884">
        <f>COUNTIF(Jadwal!$M$66:$M$123,M48)</f>
        <v>0</v>
      </c>
      <c r="P48" s="884">
        <f>COUNTIF(Jadwal!$M$125:$M$182,M48)</f>
        <v>0</v>
      </c>
      <c r="Q48" s="884">
        <f>COUNTIF(Jadwal!$M$184:$M$241,M48)</f>
        <v>0</v>
      </c>
      <c r="R48" s="884">
        <f>COUNTIF(Jadwal!$M$246:$M$303,M48)</f>
        <v>0</v>
      </c>
      <c r="S48" s="884">
        <f>COUNTIF(Jadwal!$M$305:$M$362,M48)</f>
        <v>0</v>
      </c>
      <c r="T48" s="884">
        <f>COUNTIF(Jadwal!$M$364:$M$421,M48)</f>
        <v>0</v>
      </c>
      <c r="U48" s="884">
        <f>COUNTIF(Jadwal!$M$423:$M$480,M48)</f>
        <v>0</v>
      </c>
      <c r="V48" s="884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6"/>
      <c r="AL48" s="876"/>
      <c r="AM48" s="876"/>
      <c r="AN48" s="876"/>
      <c r="AO48" s="876"/>
      <c r="AP48" s="876"/>
    </row>
    <row r="49" ht="15.75" customHeight="1">
      <c r="A49" s="876"/>
      <c r="B49" s="883" t="s">
        <v>783</v>
      </c>
      <c r="C49" s="884">
        <f>COUNTIF(Jadwal!$F$6:$F$64,B49)</f>
        <v>0</v>
      </c>
      <c r="D49" s="884">
        <f>COUNTIF(Jadwal!$M$66:$M$123,B49)</f>
        <v>0</v>
      </c>
      <c r="E49" s="884">
        <f>COUNTIF(Jadwal!$M$125:$M$182,B49)</f>
        <v>0</v>
      </c>
      <c r="F49" s="884">
        <f>COUNTIF(Jadwal!$M$184:$M$241,B49)</f>
        <v>0</v>
      </c>
      <c r="G49" s="884">
        <f>COUNTIF(Jadwal!$M$246:$M$303,B49)</f>
        <v>0</v>
      </c>
      <c r="H49" s="884">
        <f>COUNTIF(Jadwal!$M$305:$M$362,B49)</f>
        <v>0</v>
      </c>
      <c r="I49" s="884">
        <f>COUNTIF(Jadwal!$M$364:$M$421,B49)</f>
        <v>0</v>
      </c>
      <c r="J49" s="884">
        <f>COUNTIF(Jadwal!$M$423:$M$480,B49)</f>
        <v>0</v>
      </c>
      <c r="K49" s="884"/>
      <c r="L49" s="884"/>
      <c r="M49" s="884"/>
      <c r="N49" s="884">
        <f>COUNTIF(Jadwal!$M$7:$M$64,M49)</f>
        <v>0</v>
      </c>
      <c r="O49" s="884">
        <f>COUNTIF(Jadwal!$M$66:$M$123,M49)</f>
        <v>0</v>
      </c>
      <c r="P49" s="884">
        <f>COUNTIF(Jadwal!$M$125:$M$182,M49)</f>
        <v>0</v>
      </c>
      <c r="Q49" s="884">
        <f>COUNTIF(Jadwal!$M$184:$M$241,M49)</f>
        <v>0</v>
      </c>
      <c r="R49" s="884">
        <f>COUNTIF(Jadwal!$M$246:$M$303,M49)</f>
        <v>0</v>
      </c>
      <c r="S49" s="884">
        <f>COUNTIF(Jadwal!$M$305:$M$362,M49)</f>
        <v>0</v>
      </c>
      <c r="T49" s="884">
        <f>COUNTIF(Jadwal!$M$364:$M$421,M49)</f>
        <v>0</v>
      </c>
      <c r="U49" s="884">
        <f>COUNTIF(Jadwal!$M$423:$M$480,M49)</f>
        <v>0</v>
      </c>
      <c r="V49" s="884"/>
      <c r="W49" s="876"/>
      <c r="X49" s="876"/>
      <c r="Y49" s="876"/>
      <c r="Z49" s="876"/>
      <c r="AA49" s="876"/>
      <c r="AB49" s="876"/>
      <c r="AC49" s="876"/>
      <c r="AD49" s="876"/>
      <c r="AE49" s="876"/>
      <c r="AF49" s="876"/>
      <c r="AG49" s="876"/>
      <c r="AH49" s="876"/>
      <c r="AI49" s="876"/>
      <c r="AJ49" s="876"/>
      <c r="AK49" s="876"/>
      <c r="AL49" s="876"/>
      <c r="AM49" s="876"/>
      <c r="AN49" s="876"/>
      <c r="AO49" s="876"/>
      <c r="AP49" s="876"/>
    </row>
    <row r="50" ht="15.75" customHeight="1">
      <c r="A50" s="876"/>
      <c r="B50" s="883" t="s">
        <v>595</v>
      </c>
      <c r="C50" s="884">
        <f>COUNTIF(Jadwal!$F$6:$F$64,B50)</f>
        <v>0</v>
      </c>
      <c r="D50" s="884">
        <f>COUNTIF(Jadwal!$M$66:$M$123,B50)</f>
        <v>0</v>
      </c>
      <c r="E50" s="884">
        <f>COUNTIF(Jadwal!$M$125:$M$182,B50)</f>
        <v>0</v>
      </c>
      <c r="F50" s="884">
        <f>COUNTIF(Jadwal!$M$184:$M$241,B50)</f>
        <v>0</v>
      </c>
      <c r="G50" s="884">
        <f>COUNTIF(Jadwal!$M$246:$M$303,B50)</f>
        <v>0</v>
      </c>
      <c r="H50" s="884">
        <f>COUNTIF(Jadwal!$M$305:$M$362,B50)</f>
        <v>0</v>
      </c>
      <c r="I50" s="884">
        <f>COUNTIF(Jadwal!$M$364:$M$421,B50)</f>
        <v>0</v>
      </c>
      <c r="J50" s="884">
        <f>COUNTIF(Jadwal!$M$423:$M$480,B50)</f>
        <v>0</v>
      </c>
      <c r="K50" s="884"/>
      <c r="L50" s="884"/>
      <c r="M50" s="884"/>
      <c r="N50" s="884">
        <f>COUNTIF(Jadwal!$M$7:$M$64,M50)</f>
        <v>0</v>
      </c>
      <c r="O50" s="884">
        <f>COUNTIF(Jadwal!$M$66:$M$123,M50)</f>
        <v>0</v>
      </c>
      <c r="P50" s="884">
        <f>COUNTIF(Jadwal!$M$125:$M$182,M50)</f>
        <v>0</v>
      </c>
      <c r="Q50" s="884">
        <f>COUNTIF(Jadwal!$M$184:$M$241,M50)</f>
        <v>0</v>
      </c>
      <c r="R50" s="884">
        <f>COUNTIF(Jadwal!$M$246:$M$303,M50)</f>
        <v>0</v>
      </c>
      <c r="S50" s="884">
        <f>COUNTIF(Jadwal!$M$305:$M$362,M50)</f>
        <v>0</v>
      </c>
      <c r="T50" s="884">
        <f>COUNTIF(Jadwal!$M$364:$M$421,M50)</f>
        <v>0</v>
      </c>
      <c r="U50" s="884">
        <f>COUNTIF(Jadwal!$M$423:$M$480,M50)</f>
        <v>0</v>
      </c>
      <c r="V50" s="884"/>
      <c r="W50" s="876"/>
      <c r="X50" s="876"/>
      <c r="Y50" s="876"/>
      <c r="Z50" s="876"/>
      <c r="AA50" s="876"/>
      <c r="AB50" s="876"/>
      <c r="AC50" s="876"/>
      <c r="AD50" s="876"/>
      <c r="AE50" s="876"/>
      <c r="AF50" s="876"/>
      <c r="AG50" s="876"/>
      <c r="AH50" s="876"/>
      <c r="AI50" s="876"/>
      <c r="AJ50" s="876"/>
      <c r="AK50" s="876"/>
      <c r="AL50" s="876"/>
      <c r="AM50" s="876"/>
      <c r="AN50" s="876"/>
      <c r="AO50" s="876"/>
      <c r="AP50" s="876"/>
    </row>
    <row r="51" ht="15.75" customHeight="1">
      <c r="A51" s="876"/>
      <c r="B51" s="883" t="s">
        <v>597</v>
      </c>
      <c r="C51" s="884">
        <f>COUNTIF(Jadwal!$F$6:$F$64,B51)</f>
        <v>0</v>
      </c>
      <c r="D51" s="884">
        <f>COUNTIF(Jadwal!$M$66:$M$123,B51)</f>
        <v>0</v>
      </c>
      <c r="E51" s="884">
        <f>COUNTIF(Jadwal!$M$125:$M$182,B51)</f>
        <v>0</v>
      </c>
      <c r="F51" s="884">
        <f>COUNTIF(Jadwal!$M$184:$M$241,B51)</f>
        <v>0</v>
      </c>
      <c r="G51" s="884">
        <f>COUNTIF(Jadwal!$M$246:$M$303,B51)</f>
        <v>0</v>
      </c>
      <c r="H51" s="884">
        <f>COUNTIF(Jadwal!$M$305:$M$362,B51)</f>
        <v>0</v>
      </c>
      <c r="I51" s="884">
        <f>COUNTIF(Jadwal!$M$364:$M$421,B51)</f>
        <v>0</v>
      </c>
      <c r="J51" s="884">
        <f>COUNTIF(Jadwal!$M$423:$M$480,B51)</f>
        <v>0</v>
      </c>
      <c r="K51" s="884"/>
      <c r="L51" s="884"/>
      <c r="M51" s="884"/>
      <c r="N51" s="884">
        <f>COUNTIF(Jadwal!$M$7:$M$64,M51)</f>
        <v>0</v>
      </c>
      <c r="O51" s="884">
        <f>COUNTIF(Jadwal!$M$66:$M$123,M51)</f>
        <v>0</v>
      </c>
      <c r="P51" s="884">
        <f>COUNTIF(Jadwal!$M$125:$M$182,M51)</f>
        <v>0</v>
      </c>
      <c r="Q51" s="884">
        <f>COUNTIF(Jadwal!$M$184:$M$241,M51)</f>
        <v>0</v>
      </c>
      <c r="R51" s="884">
        <f>COUNTIF(Jadwal!$M$246:$M$303,M51)</f>
        <v>0</v>
      </c>
      <c r="S51" s="884">
        <f>COUNTIF(Jadwal!$M$305:$M$362,M51)</f>
        <v>0</v>
      </c>
      <c r="T51" s="884">
        <f>COUNTIF(Jadwal!$M$364:$M$421,M51)</f>
        <v>0</v>
      </c>
      <c r="U51" s="884">
        <f>COUNTIF(Jadwal!$M$423:$M$480,M51)</f>
        <v>0</v>
      </c>
      <c r="V51" s="884"/>
      <c r="W51" s="876"/>
      <c r="X51" s="876"/>
      <c r="Y51" s="876"/>
      <c r="Z51" s="876"/>
      <c r="AA51" s="876"/>
      <c r="AB51" s="876"/>
      <c r="AC51" s="876"/>
      <c r="AD51" s="876"/>
      <c r="AE51" s="876"/>
      <c r="AF51" s="876"/>
      <c r="AG51" s="876"/>
      <c r="AH51" s="876"/>
      <c r="AI51" s="876"/>
      <c r="AJ51" s="876"/>
      <c r="AK51" s="876"/>
      <c r="AL51" s="876"/>
      <c r="AM51" s="876"/>
      <c r="AN51" s="876"/>
      <c r="AO51" s="876"/>
      <c r="AP51" s="876"/>
    </row>
    <row r="52" ht="15.75" customHeight="1">
      <c r="A52" s="876"/>
      <c r="B52" s="883" t="s">
        <v>606</v>
      </c>
      <c r="C52" s="884">
        <f>COUNTIF(Jadwal!$F$6:$F$64,B52)</f>
        <v>0</v>
      </c>
      <c r="D52" s="884">
        <f>COUNTIF(Jadwal!$M$66:$M$123,B52)</f>
        <v>0</v>
      </c>
      <c r="E52" s="884">
        <f>COUNTIF(Jadwal!$M$125:$M$182,B52)</f>
        <v>0</v>
      </c>
      <c r="F52" s="884">
        <f>COUNTIF(Jadwal!$M$184:$M$241,B52)</f>
        <v>0</v>
      </c>
      <c r="G52" s="884">
        <f>COUNTIF(Jadwal!$M$246:$M$303,B52)</f>
        <v>0</v>
      </c>
      <c r="H52" s="884">
        <f>COUNTIF(Jadwal!$M$305:$M$362,B52)</f>
        <v>0</v>
      </c>
      <c r="I52" s="884">
        <f>COUNTIF(Jadwal!$M$364:$M$421,B52)</f>
        <v>0</v>
      </c>
      <c r="J52" s="884">
        <f>COUNTIF(Jadwal!$M$423:$M$480,B52)</f>
        <v>0</v>
      </c>
      <c r="K52" s="884"/>
      <c r="L52" s="884"/>
      <c r="M52" s="884"/>
      <c r="N52" s="884">
        <f>COUNTIF(Jadwal!$M$7:$M$64,M52)</f>
        <v>0</v>
      </c>
      <c r="O52" s="884">
        <f>COUNTIF(Jadwal!$M$66:$M$123,M52)</f>
        <v>0</v>
      </c>
      <c r="P52" s="884">
        <f>COUNTIF(Jadwal!$M$125:$M$182,M52)</f>
        <v>0</v>
      </c>
      <c r="Q52" s="884">
        <f>COUNTIF(Jadwal!$M$184:$M$241,M52)</f>
        <v>0</v>
      </c>
      <c r="R52" s="884">
        <f>COUNTIF(Jadwal!$M$246:$M$303,M52)</f>
        <v>0</v>
      </c>
      <c r="S52" s="884">
        <f>COUNTIF(Jadwal!$M$305:$M$362,M52)</f>
        <v>0</v>
      </c>
      <c r="T52" s="884">
        <f>COUNTIF(Jadwal!$M$364:$M$421,M52)</f>
        <v>0</v>
      </c>
      <c r="U52" s="884">
        <f>COUNTIF(Jadwal!$M$423:$M$480,M52)</f>
        <v>0</v>
      </c>
      <c r="V52" s="884"/>
      <c r="W52" s="876"/>
      <c r="X52" s="876"/>
      <c r="Y52" s="876"/>
      <c r="Z52" s="876"/>
      <c r="AA52" s="876"/>
      <c r="AB52" s="876"/>
      <c r="AC52" s="876"/>
      <c r="AD52" s="876"/>
      <c r="AE52" s="876"/>
      <c r="AF52" s="876"/>
      <c r="AG52" s="876"/>
      <c r="AH52" s="876"/>
      <c r="AI52" s="876"/>
      <c r="AJ52" s="876"/>
      <c r="AK52" s="876"/>
      <c r="AL52" s="876"/>
      <c r="AM52" s="876"/>
      <c r="AN52" s="876"/>
      <c r="AO52" s="876"/>
      <c r="AP52" s="876"/>
    </row>
    <row r="53" ht="15.75" customHeight="1">
      <c r="A53" s="876"/>
      <c r="B53" s="883" t="s">
        <v>784</v>
      </c>
      <c r="C53" s="884">
        <f>COUNTIF(Jadwal!$F$6:$F$64,B53)</f>
        <v>0</v>
      </c>
      <c r="D53" s="884">
        <f>COUNTIF(Jadwal!$M$66:$M$123,B53)</f>
        <v>0</v>
      </c>
      <c r="E53" s="884">
        <f>COUNTIF(Jadwal!$M$125:$M$182,B53)</f>
        <v>0</v>
      </c>
      <c r="F53" s="884">
        <f>COUNTIF(Jadwal!$M$184:$M$241,B53)</f>
        <v>0</v>
      </c>
      <c r="G53" s="884">
        <f>COUNTIF(Jadwal!$M$246:$M$303,B53)</f>
        <v>0</v>
      </c>
      <c r="H53" s="884">
        <f>COUNTIF(Jadwal!$M$305:$M$362,B53)</f>
        <v>0</v>
      </c>
      <c r="I53" s="884">
        <f>COUNTIF(Jadwal!$M$364:$M$421,B53)</f>
        <v>0</v>
      </c>
      <c r="J53" s="884">
        <f>COUNTIF(Jadwal!$M$423:$M$480,B53)</f>
        <v>0</v>
      </c>
      <c r="K53" s="884"/>
      <c r="L53" s="884"/>
      <c r="M53" s="884"/>
      <c r="N53" s="884">
        <f>COUNTIF(Jadwal!$M$7:$M$64,M53)</f>
        <v>0</v>
      </c>
      <c r="O53" s="884">
        <f>COUNTIF(Jadwal!$M$66:$M$123,M53)</f>
        <v>0</v>
      </c>
      <c r="P53" s="884">
        <f>COUNTIF(Jadwal!$M$125:$M$182,M53)</f>
        <v>0</v>
      </c>
      <c r="Q53" s="884">
        <f>COUNTIF(Jadwal!$M$184:$M$241,M53)</f>
        <v>0</v>
      </c>
      <c r="R53" s="884">
        <f>COUNTIF(Jadwal!$M$246:$M$303,M53)</f>
        <v>0</v>
      </c>
      <c r="S53" s="884">
        <f>COUNTIF(Jadwal!$M$305:$M$362,M53)</f>
        <v>0</v>
      </c>
      <c r="T53" s="884">
        <f>COUNTIF(Jadwal!$M$364:$M$421,M53)</f>
        <v>0</v>
      </c>
      <c r="U53" s="884">
        <f>COUNTIF(Jadwal!$M$423:$M$480,M53)</f>
        <v>0</v>
      </c>
      <c r="V53" s="884"/>
      <c r="W53" s="876"/>
      <c r="X53" s="876"/>
      <c r="Y53" s="876"/>
      <c r="Z53" s="876"/>
      <c r="AA53" s="876"/>
      <c r="AB53" s="876"/>
      <c r="AC53" s="876"/>
      <c r="AD53" s="876"/>
      <c r="AE53" s="876"/>
      <c r="AF53" s="876"/>
      <c r="AG53" s="876"/>
      <c r="AH53" s="876"/>
      <c r="AI53" s="876"/>
      <c r="AJ53" s="876"/>
      <c r="AK53" s="876"/>
      <c r="AL53" s="876"/>
      <c r="AM53" s="876"/>
      <c r="AN53" s="876"/>
      <c r="AO53" s="876"/>
      <c r="AP53" s="876"/>
    </row>
    <row r="54" ht="15.75" customHeight="1">
      <c r="A54" s="876"/>
      <c r="B54" s="883" t="s">
        <v>604</v>
      </c>
      <c r="C54" s="884">
        <f>COUNTIF(Jadwal!$F$6:$F$64,B54)</f>
        <v>2</v>
      </c>
      <c r="D54" s="884">
        <f>COUNTIF(Jadwal!$M$66:$M$123,B54)</f>
        <v>0</v>
      </c>
      <c r="E54" s="884">
        <f>COUNTIF(Jadwal!$M$125:$M$182,B54)</f>
        <v>0</v>
      </c>
      <c r="F54" s="884">
        <f>COUNTIF(Jadwal!$M$184:$M$241,B54)</f>
        <v>0</v>
      </c>
      <c r="G54" s="884">
        <f>COUNTIF(Jadwal!$M$246:$M$303,B54)</f>
        <v>0</v>
      </c>
      <c r="H54" s="884">
        <f>COUNTIF(Jadwal!$M$305:$M$362,B54)</f>
        <v>0</v>
      </c>
      <c r="I54" s="884">
        <f>COUNTIF(Jadwal!$M$364:$M$421,B54)</f>
        <v>0</v>
      </c>
      <c r="J54" s="884">
        <f>COUNTIF(Jadwal!$M$423:$M$480,B54)</f>
        <v>0</v>
      </c>
      <c r="K54" s="884"/>
      <c r="L54" s="884"/>
      <c r="M54" s="884"/>
      <c r="N54" s="884">
        <f>COUNTIF(Jadwal!$M$7:$M$64,M54)</f>
        <v>0</v>
      </c>
      <c r="O54" s="884">
        <f>COUNTIF(Jadwal!$M$66:$M$123,M54)</f>
        <v>0</v>
      </c>
      <c r="P54" s="884">
        <f>COUNTIF(Jadwal!$M$125:$M$182,M54)</f>
        <v>0</v>
      </c>
      <c r="Q54" s="884">
        <f>COUNTIF(Jadwal!$M$184:$M$241,M54)</f>
        <v>0</v>
      </c>
      <c r="R54" s="884">
        <f>COUNTIF(Jadwal!$M$246:$M$303,M54)</f>
        <v>0</v>
      </c>
      <c r="S54" s="884">
        <f>COUNTIF(Jadwal!$M$305:$M$362,M54)</f>
        <v>0</v>
      </c>
      <c r="T54" s="884">
        <f>COUNTIF(Jadwal!$M$364:$M$421,M54)</f>
        <v>0</v>
      </c>
      <c r="U54" s="884">
        <f>COUNTIF(Jadwal!$M$423:$M$480,M54)</f>
        <v>0</v>
      </c>
      <c r="V54" s="884"/>
      <c r="W54" s="876"/>
      <c r="X54" s="876"/>
      <c r="Y54" s="876"/>
      <c r="Z54" s="876"/>
      <c r="AA54" s="876"/>
      <c r="AB54" s="876"/>
      <c r="AC54" s="876"/>
      <c r="AD54" s="876"/>
      <c r="AE54" s="876"/>
      <c r="AF54" s="876"/>
      <c r="AG54" s="876"/>
      <c r="AH54" s="876"/>
      <c r="AI54" s="876"/>
      <c r="AJ54" s="876"/>
      <c r="AK54" s="876"/>
      <c r="AL54" s="876"/>
      <c r="AM54" s="876"/>
      <c r="AN54" s="876"/>
      <c r="AO54" s="876"/>
      <c r="AP54" s="876"/>
    </row>
    <row r="55" ht="15.75" customHeight="1">
      <c r="A55" s="876"/>
      <c r="B55" s="883" t="s">
        <v>406</v>
      </c>
      <c r="C55" s="884">
        <f>COUNTIF(Jadwal!$F$6:$F$64,B55)</f>
        <v>0</v>
      </c>
      <c r="D55" s="884">
        <f>COUNTIF(Jadwal!$M$66:$M$123,B55)</f>
        <v>0</v>
      </c>
      <c r="E55" s="884">
        <f>COUNTIF(Jadwal!$M$125:$M$182,B55)</f>
        <v>0</v>
      </c>
      <c r="F55" s="884">
        <f>COUNTIF(Jadwal!$M$184:$M$241,B55)</f>
        <v>0</v>
      </c>
      <c r="G55" s="884">
        <f>COUNTIF(Jadwal!$M$246:$M$303,B55)</f>
        <v>0</v>
      </c>
      <c r="H55" s="884">
        <f>COUNTIF(Jadwal!$M$305:$M$362,B55)</f>
        <v>0</v>
      </c>
      <c r="I55" s="884">
        <f>COUNTIF(Jadwal!$M$364:$M$421,B55)</f>
        <v>0</v>
      </c>
      <c r="J55" s="884">
        <f>COUNTIF(Jadwal!$M$423:$M$480,B55)</f>
        <v>0</v>
      </c>
      <c r="K55" s="884"/>
      <c r="L55" s="884"/>
      <c r="M55" s="884"/>
      <c r="N55" s="884">
        <f>COUNTIF(Jadwal!$M$7:$M$64,M55)</f>
        <v>0</v>
      </c>
      <c r="O55" s="884">
        <f>COUNTIF(Jadwal!$M$66:$M$123,M55)</f>
        <v>0</v>
      </c>
      <c r="P55" s="884">
        <f>COUNTIF(Jadwal!$M$125:$M$182,M55)</f>
        <v>0</v>
      </c>
      <c r="Q55" s="884">
        <f>COUNTIF(Jadwal!$M$184:$M$241,M55)</f>
        <v>0</v>
      </c>
      <c r="R55" s="884">
        <f>COUNTIF(Jadwal!$M$246:$M$303,M55)</f>
        <v>0</v>
      </c>
      <c r="S55" s="884">
        <f>COUNTIF(Jadwal!$M$305:$M$362,M55)</f>
        <v>0</v>
      </c>
      <c r="T55" s="884">
        <f>COUNTIF(Jadwal!$M$364:$M$421,M55)</f>
        <v>0</v>
      </c>
      <c r="U55" s="884">
        <f>COUNTIF(Jadwal!$M$423:$M$480,M55)</f>
        <v>0</v>
      </c>
      <c r="V55" s="884"/>
      <c r="W55" s="876"/>
      <c r="X55" s="876"/>
      <c r="Y55" s="876"/>
      <c r="Z55" s="876"/>
      <c r="AA55" s="876"/>
      <c r="AB55" s="876"/>
      <c r="AC55" s="876"/>
      <c r="AD55" s="876"/>
      <c r="AE55" s="876"/>
      <c r="AF55" s="876"/>
      <c r="AG55" s="876"/>
      <c r="AH55" s="876"/>
      <c r="AI55" s="876"/>
      <c r="AJ55" s="876"/>
      <c r="AK55" s="876"/>
      <c r="AL55" s="876"/>
      <c r="AM55" s="876"/>
      <c r="AN55" s="876"/>
      <c r="AO55" s="876"/>
      <c r="AP55" s="876"/>
    </row>
    <row r="56" ht="15.75" customHeight="1">
      <c r="A56" s="876"/>
      <c r="B56" s="883" t="s">
        <v>785</v>
      </c>
      <c r="C56" s="884">
        <f>COUNTIF(Jadwal!$F$6:$F$64,B56)</f>
        <v>0</v>
      </c>
      <c r="D56" s="884">
        <f>COUNTIF(Jadwal!$M$66:$M$123,B56)</f>
        <v>0</v>
      </c>
      <c r="E56" s="884">
        <f>COUNTIF(Jadwal!$M$125:$M$182,B56)</f>
        <v>0</v>
      </c>
      <c r="F56" s="884">
        <f>COUNTIF(Jadwal!$M$184:$M$241,B56)</f>
        <v>0</v>
      </c>
      <c r="G56" s="884">
        <f>COUNTIF(Jadwal!$M$246:$M$303,B56)</f>
        <v>0</v>
      </c>
      <c r="H56" s="884">
        <f>COUNTIF(Jadwal!$M$305:$M$362,B56)</f>
        <v>0</v>
      </c>
      <c r="I56" s="884">
        <f>COUNTIF(Jadwal!$M$364:$M$421,B56)</f>
        <v>0</v>
      </c>
      <c r="J56" s="884">
        <f>COUNTIF(Jadwal!$M$423:$M$480,B56)</f>
        <v>0</v>
      </c>
      <c r="K56" s="884"/>
      <c r="L56" s="884"/>
      <c r="M56" s="884"/>
      <c r="N56" s="884">
        <f>COUNTIF(Jadwal!$M$7:$M$64,M56)</f>
        <v>0</v>
      </c>
      <c r="O56" s="884">
        <f>COUNTIF(Jadwal!$M$66:$M$123,M56)</f>
        <v>0</v>
      </c>
      <c r="P56" s="884">
        <f>COUNTIF(Jadwal!$M$125:$M$182,M56)</f>
        <v>0</v>
      </c>
      <c r="Q56" s="884">
        <f>COUNTIF(Jadwal!$M$184:$M$241,M56)</f>
        <v>0</v>
      </c>
      <c r="R56" s="884">
        <f>COUNTIF(Jadwal!$M$246:$M$303,M56)</f>
        <v>0</v>
      </c>
      <c r="S56" s="884">
        <f>COUNTIF(Jadwal!$M$305:$M$362,M56)</f>
        <v>0</v>
      </c>
      <c r="T56" s="884">
        <f>COUNTIF(Jadwal!$M$364:$M$421,M56)</f>
        <v>0</v>
      </c>
      <c r="U56" s="884">
        <f>COUNTIF(Jadwal!$M$423:$M$480,M56)</f>
        <v>0</v>
      </c>
      <c r="V56" s="884"/>
      <c r="W56" s="876"/>
      <c r="X56" s="876"/>
      <c r="Y56" s="876"/>
      <c r="Z56" s="876"/>
      <c r="AA56" s="876"/>
      <c r="AB56" s="876"/>
      <c r="AC56" s="876"/>
      <c r="AD56" s="876"/>
      <c r="AE56" s="876"/>
      <c r="AF56" s="876"/>
      <c r="AG56" s="876"/>
      <c r="AH56" s="876"/>
      <c r="AI56" s="876"/>
      <c r="AJ56" s="876"/>
      <c r="AK56" s="876"/>
      <c r="AL56" s="876"/>
      <c r="AM56" s="876"/>
      <c r="AN56" s="876"/>
      <c r="AO56" s="876"/>
      <c r="AP56" s="876"/>
    </row>
    <row r="57" ht="15.75" customHeight="1">
      <c r="A57" s="876"/>
      <c r="B57" s="883" t="s">
        <v>786</v>
      </c>
      <c r="C57" s="884">
        <f>COUNTIF(Jadwal!$F$6:$F$64,B57)</f>
        <v>0</v>
      </c>
      <c r="D57" s="884">
        <f>COUNTIF(Jadwal!$M$66:$M$123,B57)</f>
        <v>0</v>
      </c>
      <c r="E57" s="884">
        <f>COUNTIF(Jadwal!$M$125:$M$182,B57)</f>
        <v>0</v>
      </c>
      <c r="F57" s="884">
        <f>COUNTIF(Jadwal!$M$184:$M$241,B57)</f>
        <v>0</v>
      </c>
      <c r="G57" s="884">
        <f>COUNTIF(Jadwal!$M$246:$M$303,B57)</f>
        <v>0</v>
      </c>
      <c r="H57" s="884">
        <f>COUNTIF(Jadwal!$M$305:$M$362,B57)</f>
        <v>0</v>
      </c>
      <c r="I57" s="884">
        <f>COUNTIF(Jadwal!$M$364:$M$421,B57)</f>
        <v>0</v>
      </c>
      <c r="J57" s="884">
        <f>COUNTIF(Jadwal!$M$423:$M$480,B57)</f>
        <v>0</v>
      </c>
      <c r="K57" s="884"/>
      <c r="L57" s="884"/>
      <c r="M57" s="884"/>
      <c r="N57" s="884">
        <f>COUNTIF(Jadwal!$M$7:$M$64,M57)</f>
        <v>0</v>
      </c>
      <c r="O57" s="884">
        <f>COUNTIF(Jadwal!$M$66:$M$123,M57)</f>
        <v>0</v>
      </c>
      <c r="P57" s="884">
        <f>COUNTIF(Jadwal!$M$125:$M$182,M57)</f>
        <v>0</v>
      </c>
      <c r="Q57" s="884">
        <f>COUNTIF(Jadwal!$M$184:$M$241,M57)</f>
        <v>0</v>
      </c>
      <c r="R57" s="884">
        <f>COUNTIF(Jadwal!$M$246:$M$303,M57)</f>
        <v>0</v>
      </c>
      <c r="S57" s="884">
        <f>COUNTIF(Jadwal!$M$305:$M$362,M57)</f>
        <v>0</v>
      </c>
      <c r="T57" s="884">
        <f>COUNTIF(Jadwal!$M$364:$M$421,M57)</f>
        <v>0</v>
      </c>
      <c r="U57" s="884">
        <f>COUNTIF(Jadwal!$M$423:$M$480,M57)</f>
        <v>0</v>
      </c>
      <c r="V57" s="884"/>
      <c r="W57" s="876"/>
      <c r="X57" s="876"/>
      <c r="Y57" s="876"/>
      <c r="Z57" s="876"/>
      <c r="AA57" s="876"/>
      <c r="AB57" s="876"/>
      <c r="AC57" s="876"/>
      <c r="AD57" s="876"/>
      <c r="AE57" s="876"/>
      <c r="AF57" s="876"/>
      <c r="AG57" s="876"/>
      <c r="AH57" s="876"/>
      <c r="AI57" s="876"/>
      <c r="AJ57" s="876"/>
      <c r="AK57" s="876"/>
      <c r="AL57" s="876"/>
      <c r="AM57" s="876"/>
      <c r="AN57" s="876"/>
      <c r="AO57" s="876"/>
      <c r="AP57" s="876"/>
    </row>
    <row r="58" ht="15.75" customHeight="1">
      <c r="A58" s="876"/>
      <c r="B58" s="883" t="s">
        <v>787</v>
      </c>
      <c r="C58" s="884">
        <f>COUNTIF(Jadwal!$F$6:$F$64,B58)</f>
        <v>0</v>
      </c>
      <c r="D58" s="884">
        <f>COUNTIF(Jadwal!$M$66:$M$123,B58)</f>
        <v>0</v>
      </c>
      <c r="E58" s="884">
        <f>COUNTIF(Jadwal!$M$125:$M$182,B58)</f>
        <v>0</v>
      </c>
      <c r="F58" s="884">
        <f>COUNTIF(Jadwal!$M$184:$M$241,B58)</f>
        <v>0</v>
      </c>
      <c r="G58" s="884">
        <f>COUNTIF(Jadwal!$M$246:$M$303,B58)</f>
        <v>0</v>
      </c>
      <c r="H58" s="884">
        <f>COUNTIF(Jadwal!$M$305:$M$362,B58)</f>
        <v>0</v>
      </c>
      <c r="I58" s="884">
        <f>COUNTIF(Jadwal!$M$364:$M$421,B58)</f>
        <v>0</v>
      </c>
      <c r="J58" s="884">
        <f>COUNTIF(Jadwal!$M$423:$M$480,B58)</f>
        <v>0</v>
      </c>
      <c r="K58" s="884"/>
      <c r="L58" s="884"/>
      <c r="M58" s="884"/>
      <c r="N58" s="884">
        <f>COUNTIF(Jadwal!$M$7:$M$64,M58)</f>
        <v>0</v>
      </c>
      <c r="O58" s="884">
        <f>COUNTIF(Jadwal!$M$66:$M$123,M58)</f>
        <v>0</v>
      </c>
      <c r="P58" s="884">
        <f>COUNTIF(Jadwal!$M$125:$M$182,M58)</f>
        <v>0</v>
      </c>
      <c r="Q58" s="884">
        <f>COUNTIF(Jadwal!$M$184:$M$241,M58)</f>
        <v>0</v>
      </c>
      <c r="R58" s="884">
        <f>COUNTIF(Jadwal!$M$246:$M$303,M58)</f>
        <v>0</v>
      </c>
      <c r="S58" s="884">
        <f>COUNTIF(Jadwal!$M$305:$M$362,M58)</f>
        <v>0</v>
      </c>
      <c r="T58" s="884">
        <f>COUNTIF(Jadwal!$M$364:$M$421,M58)</f>
        <v>0</v>
      </c>
      <c r="U58" s="884">
        <f>COUNTIF(Jadwal!$M$423:$M$480,M58)</f>
        <v>0</v>
      </c>
      <c r="V58" s="884"/>
      <c r="W58" s="876"/>
      <c r="X58" s="876"/>
      <c r="Y58" s="876"/>
      <c r="Z58" s="876"/>
      <c r="AA58" s="876"/>
      <c r="AB58" s="876"/>
      <c r="AC58" s="876"/>
      <c r="AD58" s="876"/>
      <c r="AE58" s="876"/>
      <c r="AF58" s="876"/>
      <c r="AG58" s="876"/>
      <c r="AH58" s="876"/>
      <c r="AI58" s="876"/>
      <c r="AJ58" s="876"/>
      <c r="AK58" s="876"/>
      <c r="AL58" s="876"/>
      <c r="AM58" s="876"/>
      <c r="AN58" s="876"/>
      <c r="AO58" s="876"/>
      <c r="AP58" s="876"/>
    </row>
    <row r="59" ht="15.75" customHeight="1">
      <c r="A59" s="876"/>
      <c r="B59" s="883" t="s">
        <v>415</v>
      </c>
      <c r="C59" s="884">
        <f>COUNTIF(Jadwal!$F$6:$F$64,B59)</f>
        <v>0</v>
      </c>
      <c r="D59" s="884">
        <f>COUNTIF(Jadwal!$M$66:$M$123,B59)</f>
        <v>0</v>
      </c>
      <c r="E59" s="884">
        <f>COUNTIF(Jadwal!$M$125:$M$182,B59)</f>
        <v>0</v>
      </c>
      <c r="F59" s="884">
        <f>COUNTIF(Jadwal!$M$184:$M$241,B59)</f>
        <v>0</v>
      </c>
      <c r="G59" s="884">
        <f>COUNTIF(Jadwal!$M$246:$M$303,B59)</f>
        <v>0</v>
      </c>
      <c r="H59" s="884">
        <f>COUNTIF(Jadwal!$M$305:$M$362,B59)</f>
        <v>0</v>
      </c>
      <c r="I59" s="884">
        <f>COUNTIF(Jadwal!$M$364:$M$421,B59)</f>
        <v>0</v>
      </c>
      <c r="J59" s="884">
        <f>COUNTIF(Jadwal!$M$423:$M$480,B59)</f>
        <v>0</v>
      </c>
      <c r="K59" s="884"/>
      <c r="L59" s="884"/>
      <c r="M59" s="884"/>
      <c r="N59" s="884">
        <f>COUNTIF(Jadwal!$M$7:$M$64,M59)</f>
        <v>0</v>
      </c>
      <c r="O59" s="884">
        <f>COUNTIF(Jadwal!$M$66:$M$123,M59)</f>
        <v>0</v>
      </c>
      <c r="P59" s="884">
        <f>COUNTIF(Jadwal!$M$125:$M$182,M59)</f>
        <v>0</v>
      </c>
      <c r="Q59" s="884">
        <f>COUNTIF(Jadwal!$M$184:$M$241,M59)</f>
        <v>0</v>
      </c>
      <c r="R59" s="884">
        <f>COUNTIF(Jadwal!$M$246:$M$303,M59)</f>
        <v>0</v>
      </c>
      <c r="S59" s="884">
        <f>COUNTIF(Jadwal!$M$305:$M$362,M59)</f>
        <v>0</v>
      </c>
      <c r="T59" s="884">
        <f>COUNTIF(Jadwal!$M$364:$M$421,M59)</f>
        <v>0</v>
      </c>
      <c r="U59" s="884">
        <f>COUNTIF(Jadwal!$M$423:$M$480,M59)</f>
        <v>0</v>
      </c>
      <c r="V59" s="884"/>
      <c r="W59" s="876"/>
      <c r="X59" s="876"/>
      <c r="Y59" s="876"/>
      <c r="Z59" s="876"/>
      <c r="AA59" s="876"/>
      <c r="AB59" s="876"/>
      <c r="AC59" s="876"/>
      <c r="AD59" s="876"/>
      <c r="AE59" s="876"/>
      <c r="AF59" s="876"/>
      <c r="AG59" s="876"/>
      <c r="AH59" s="876"/>
      <c r="AI59" s="876"/>
      <c r="AJ59" s="876"/>
      <c r="AK59" s="876"/>
      <c r="AL59" s="876"/>
      <c r="AM59" s="876"/>
      <c r="AN59" s="876"/>
      <c r="AO59" s="876"/>
      <c r="AP59" s="876"/>
    </row>
    <row r="60" ht="15.75" customHeight="1">
      <c r="A60" s="876"/>
      <c r="B60" s="876"/>
      <c r="C60" s="876"/>
      <c r="D60" s="876"/>
      <c r="E60" s="876"/>
      <c r="F60" s="876"/>
      <c r="G60" s="876"/>
      <c r="H60" s="876"/>
      <c r="I60" s="876"/>
      <c r="J60" s="876"/>
      <c r="K60" s="876"/>
      <c r="L60" s="876"/>
      <c r="M60" s="876"/>
      <c r="N60" s="876"/>
      <c r="O60" s="876"/>
      <c r="P60" s="876"/>
      <c r="Q60" s="876"/>
      <c r="R60" s="876"/>
      <c r="S60" s="876"/>
      <c r="T60" s="876"/>
      <c r="U60" s="876"/>
      <c r="V60" s="876"/>
      <c r="W60" s="876"/>
      <c r="X60" s="876"/>
      <c r="Y60" s="876"/>
      <c r="Z60" s="876"/>
      <c r="AA60" s="876"/>
      <c r="AB60" s="876"/>
      <c r="AC60" s="876"/>
      <c r="AD60" s="876"/>
      <c r="AE60" s="876"/>
      <c r="AF60" s="876"/>
      <c r="AG60" s="876"/>
      <c r="AH60" s="876"/>
      <c r="AI60" s="876"/>
      <c r="AJ60" s="876"/>
      <c r="AK60" s="876"/>
      <c r="AL60" s="876"/>
      <c r="AM60" s="876"/>
      <c r="AN60" s="876"/>
      <c r="AO60" s="876"/>
      <c r="AP60" s="876"/>
    </row>
    <row r="61" ht="15.75" customHeight="1">
      <c r="A61" s="876"/>
      <c r="B61" s="876"/>
      <c r="C61" s="876"/>
      <c r="D61" s="876"/>
      <c r="E61" s="876"/>
      <c r="F61" s="876"/>
      <c r="G61" s="876"/>
      <c r="H61" s="876"/>
      <c r="I61" s="876"/>
      <c r="J61" s="876"/>
      <c r="K61" s="876"/>
      <c r="L61" s="876"/>
      <c r="M61" s="876"/>
      <c r="N61" s="876"/>
      <c r="O61" s="876"/>
      <c r="P61" s="876"/>
      <c r="Q61" s="876"/>
      <c r="R61" s="876"/>
      <c r="S61" s="876"/>
      <c r="T61" s="876"/>
      <c r="U61" s="876"/>
      <c r="V61" s="876"/>
      <c r="W61" s="876"/>
      <c r="X61" s="876"/>
      <c r="Y61" s="876"/>
      <c r="Z61" s="876"/>
      <c r="AA61" s="876"/>
      <c r="AB61" s="876"/>
      <c r="AC61" s="876"/>
      <c r="AD61" s="876"/>
      <c r="AE61" s="876"/>
      <c r="AF61" s="876"/>
      <c r="AG61" s="876"/>
      <c r="AH61" s="876"/>
      <c r="AI61" s="876"/>
      <c r="AJ61" s="876"/>
      <c r="AK61" s="876"/>
      <c r="AL61" s="876"/>
      <c r="AM61" s="876"/>
      <c r="AN61" s="876"/>
      <c r="AO61" s="876"/>
      <c r="AP61" s="876"/>
    </row>
    <row r="62" ht="15.75" customHeight="1">
      <c r="A62" s="876"/>
      <c r="B62" s="876"/>
      <c r="C62" s="876"/>
      <c r="D62" s="876"/>
      <c r="E62" s="876"/>
      <c r="F62" s="876"/>
      <c r="G62" s="876"/>
      <c r="H62" s="876"/>
      <c r="I62" s="876"/>
      <c r="J62" s="876"/>
      <c r="K62" s="876"/>
      <c r="L62" s="876"/>
      <c r="M62" s="876"/>
      <c r="N62" s="876"/>
      <c r="O62" s="876"/>
      <c r="P62" s="876"/>
      <c r="Q62" s="876"/>
      <c r="R62" s="876"/>
      <c r="S62" s="876"/>
      <c r="T62" s="876"/>
      <c r="U62" s="876"/>
      <c r="V62" s="876"/>
      <c r="W62" s="876"/>
      <c r="X62" s="876"/>
      <c r="Y62" s="876"/>
      <c r="Z62" s="876"/>
      <c r="AA62" s="876"/>
      <c r="AB62" s="876"/>
      <c r="AC62" s="876"/>
      <c r="AD62" s="876"/>
      <c r="AE62" s="876"/>
      <c r="AF62" s="876"/>
      <c r="AG62" s="876"/>
      <c r="AH62" s="876"/>
      <c r="AI62" s="876"/>
      <c r="AJ62" s="876"/>
      <c r="AK62" s="876"/>
      <c r="AL62" s="876"/>
      <c r="AM62" s="876"/>
      <c r="AN62" s="876"/>
      <c r="AO62" s="876"/>
      <c r="AP62" s="876"/>
    </row>
    <row r="63" ht="15.75" customHeight="1">
      <c r="A63" s="876"/>
      <c r="B63" s="876"/>
      <c r="C63" s="876"/>
      <c r="D63" s="876"/>
      <c r="E63" s="876"/>
      <c r="F63" s="876"/>
      <c r="G63" s="876"/>
      <c r="H63" s="876"/>
      <c r="I63" s="876"/>
      <c r="J63" s="876"/>
      <c r="K63" s="876"/>
      <c r="L63" s="876"/>
      <c r="M63" s="876"/>
      <c r="N63" s="876"/>
      <c r="O63" s="876"/>
      <c r="P63" s="876"/>
      <c r="Q63" s="876"/>
      <c r="R63" s="876"/>
      <c r="S63" s="876"/>
      <c r="T63" s="876"/>
      <c r="U63" s="876"/>
      <c r="V63" s="876"/>
      <c r="W63" s="876"/>
      <c r="X63" s="876"/>
      <c r="Y63" s="876"/>
      <c r="Z63" s="876"/>
      <c r="AA63" s="876"/>
      <c r="AB63" s="876"/>
      <c r="AC63" s="876"/>
      <c r="AD63" s="876"/>
      <c r="AE63" s="876"/>
      <c r="AF63" s="876"/>
      <c r="AG63" s="876"/>
      <c r="AH63" s="876"/>
      <c r="AI63" s="876"/>
      <c r="AJ63" s="876"/>
      <c r="AK63" s="876"/>
      <c r="AL63" s="876"/>
      <c r="AM63" s="876"/>
      <c r="AN63" s="876"/>
      <c r="AO63" s="876"/>
      <c r="AP63" s="876"/>
    </row>
    <row r="64" ht="15.75" customHeight="1">
      <c r="A64" s="876"/>
      <c r="B64" s="876"/>
      <c r="C64" s="876"/>
      <c r="D64" s="876"/>
      <c r="E64" s="876"/>
      <c r="F64" s="876"/>
      <c r="G64" s="876"/>
      <c r="H64" s="876"/>
      <c r="I64" s="876"/>
      <c r="J64" s="876"/>
      <c r="K64" s="876"/>
      <c r="L64" s="876"/>
      <c r="M64" s="876"/>
      <c r="N64" s="876"/>
      <c r="O64" s="876"/>
      <c r="P64" s="876"/>
      <c r="Q64" s="876"/>
      <c r="R64" s="876"/>
      <c r="S64" s="876"/>
      <c r="T64" s="876"/>
      <c r="U64" s="876"/>
      <c r="V64" s="876"/>
      <c r="W64" s="876"/>
      <c r="X64" s="876"/>
      <c r="Y64" s="876"/>
      <c r="Z64" s="876"/>
      <c r="AA64" s="876"/>
      <c r="AB64" s="876"/>
      <c r="AC64" s="876"/>
      <c r="AD64" s="876"/>
      <c r="AE64" s="876"/>
      <c r="AF64" s="876"/>
      <c r="AG64" s="876"/>
      <c r="AH64" s="876"/>
      <c r="AI64" s="876"/>
      <c r="AJ64" s="876"/>
      <c r="AK64" s="876"/>
      <c r="AL64" s="876"/>
      <c r="AM64" s="876"/>
      <c r="AN64" s="876"/>
      <c r="AO64" s="876"/>
      <c r="AP64" s="876"/>
    </row>
    <row r="65" ht="15.75" customHeight="1">
      <c r="A65" s="876"/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6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6"/>
      <c r="AL65" s="876"/>
      <c r="AM65" s="876"/>
      <c r="AN65" s="876"/>
      <c r="AO65" s="876"/>
      <c r="AP65" s="876"/>
    </row>
    <row r="66" ht="15.75" customHeight="1">
      <c r="A66" s="876"/>
      <c r="B66" s="876"/>
      <c r="C66" s="876"/>
      <c r="D66" s="876"/>
      <c r="E66" s="876"/>
      <c r="F66" s="876"/>
      <c r="G66" s="876"/>
      <c r="H66" s="876"/>
      <c r="I66" s="876"/>
      <c r="J66" s="876"/>
      <c r="K66" s="876"/>
      <c r="L66" s="876"/>
      <c r="M66" s="876"/>
      <c r="N66" s="876"/>
      <c r="O66" s="876"/>
      <c r="P66" s="876"/>
      <c r="Q66" s="876"/>
      <c r="R66" s="876"/>
      <c r="S66" s="876"/>
      <c r="T66" s="876"/>
      <c r="U66" s="876"/>
      <c r="V66" s="876"/>
      <c r="W66" s="876"/>
      <c r="X66" s="876"/>
      <c r="Y66" s="876"/>
      <c r="Z66" s="876"/>
      <c r="AA66" s="876"/>
      <c r="AB66" s="876"/>
      <c r="AC66" s="876"/>
      <c r="AD66" s="876"/>
      <c r="AE66" s="876"/>
      <c r="AF66" s="876"/>
      <c r="AG66" s="876"/>
      <c r="AH66" s="876"/>
      <c r="AI66" s="876"/>
      <c r="AJ66" s="876"/>
      <c r="AK66" s="876"/>
      <c r="AL66" s="876"/>
      <c r="AM66" s="876"/>
      <c r="AN66" s="876"/>
      <c r="AO66" s="876"/>
      <c r="AP66" s="876"/>
    </row>
    <row r="67" ht="15.75" customHeight="1">
      <c r="A67" s="876"/>
      <c r="B67" s="876"/>
      <c r="C67" s="876"/>
      <c r="D67" s="876"/>
      <c r="E67" s="876"/>
      <c r="F67" s="876"/>
      <c r="G67" s="876"/>
      <c r="H67" s="876"/>
      <c r="I67" s="876"/>
      <c r="J67" s="876"/>
      <c r="K67" s="876"/>
      <c r="L67" s="876"/>
      <c r="M67" s="876"/>
      <c r="N67" s="876"/>
      <c r="O67" s="876"/>
      <c r="P67" s="876"/>
      <c r="Q67" s="876"/>
      <c r="R67" s="876"/>
      <c r="S67" s="876"/>
      <c r="T67" s="876"/>
      <c r="U67" s="876"/>
      <c r="V67" s="876"/>
      <c r="W67" s="876"/>
      <c r="X67" s="876"/>
      <c r="Y67" s="876"/>
      <c r="Z67" s="876"/>
      <c r="AA67" s="876"/>
      <c r="AB67" s="876"/>
      <c r="AC67" s="876"/>
      <c r="AD67" s="876"/>
      <c r="AE67" s="876"/>
      <c r="AF67" s="876"/>
      <c r="AG67" s="876"/>
      <c r="AH67" s="876"/>
      <c r="AI67" s="876"/>
      <c r="AJ67" s="876"/>
      <c r="AK67" s="876"/>
      <c r="AL67" s="876"/>
      <c r="AM67" s="876"/>
      <c r="AN67" s="876"/>
      <c r="AO67" s="876"/>
      <c r="AP67" s="876"/>
    </row>
    <row r="68" ht="15.75" customHeight="1">
      <c r="A68" s="876"/>
      <c r="B68" s="876"/>
      <c r="C68" s="876"/>
      <c r="D68" s="876"/>
      <c r="E68" s="876"/>
      <c r="F68" s="876"/>
      <c r="G68" s="876"/>
      <c r="H68" s="876"/>
      <c r="I68" s="876"/>
      <c r="J68" s="876"/>
      <c r="K68" s="876"/>
      <c r="L68" s="876"/>
      <c r="M68" s="876"/>
      <c r="N68" s="876"/>
      <c r="O68" s="876"/>
      <c r="P68" s="876"/>
      <c r="Q68" s="876"/>
      <c r="R68" s="876"/>
      <c r="S68" s="876"/>
      <c r="T68" s="876"/>
      <c r="U68" s="876"/>
      <c r="V68" s="876"/>
      <c r="W68" s="876"/>
      <c r="X68" s="876"/>
      <c r="Y68" s="876"/>
      <c r="Z68" s="876"/>
      <c r="AA68" s="876"/>
      <c r="AB68" s="876"/>
      <c r="AC68" s="876"/>
      <c r="AD68" s="876"/>
      <c r="AE68" s="876"/>
      <c r="AF68" s="876"/>
      <c r="AG68" s="876"/>
      <c r="AH68" s="876"/>
      <c r="AI68" s="876"/>
      <c r="AJ68" s="876"/>
      <c r="AK68" s="876"/>
      <c r="AL68" s="876"/>
      <c r="AM68" s="876"/>
      <c r="AN68" s="876"/>
      <c r="AO68" s="876"/>
      <c r="AP68" s="876"/>
    </row>
    <row r="69" ht="15.75" customHeight="1">
      <c r="A69" s="876"/>
      <c r="B69" s="876"/>
      <c r="C69" s="876"/>
      <c r="D69" s="876"/>
      <c r="E69" s="876"/>
      <c r="F69" s="876"/>
      <c r="G69" s="876"/>
      <c r="H69" s="876"/>
      <c r="I69" s="876"/>
      <c r="J69" s="876"/>
      <c r="K69" s="876"/>
      <c r="L69" s="876"/>
      <c r="M69" s="876"/>
      <c r="N69" s="876"/>
      <c r="O69" s="876"/>
      <c r="P69" s="876"/>
      <c r="Q69" s="876"/>
      <c r="R69" s="876"/>
      <c r="S69" s="876"/>
      <c r="T69" s="876"/>
      <c r="U69" s="876"/>
      <c r="V69" s="876"/>
      <c r="W69" s="876"/>
      <c r="X69" s="876"/>
      <c r="Y69" s="876"/>
      <c r="Z69" s="876"/>
      <c r="AA69" s="876"/>
      <c r="AB69" s="876"/>
      <c r="AC69" s="876"/>
      <c r="AD69" s="876"/>
      <c r="AE69" s="876"/>
      <c r="AF69" s="876"/>
      <c r="AG69" s="876"/>
      <c r="AH69" s="876"/>
      <c r="AI69" s="876"/>
      <c r="AJ69" s="876"/>
      <c r="AK69" s="876"/>
      <c r="AL69" s="876"/>
      <c r="AM69" s="876"/>
      <c r="AN69" s="876"/>
      <c r="AO69" s="876"/>
      <c r="AP69" s="876"/>
    </row>
    <row r="70" ht="15.75" customHeight="1">
      <c r="A70" s="876"/>
      <c r="B70" s="876"/>
      <c r="C70" s="876"/>
      <c r="D70" s="876"/>
      <c r="E70" s="876"/>
      <c r="F70" s="876"/>
      <c r="G70" s="876"/>
      <c r="H70" s="876"/>
      <c r="I70" s="876"/>
      <c r="J70" s="876"/>
      <c r="K70" s="876"/>
      <c r="L70" s="876"/>
      <c r="M70" s="876"/>
      <c r="N70" s="876"/>
      <c r="O70" s="876"/>
      <c r="P70" s="876"/>
      <c r="Q70" s="876"/>
      <c r="R70" s="876"/>
      <c r="S70" s="876"/>
      <c r="T70" s="876"/>
      <c r="U70" s="876"/>
      <c r="V70" s="876"/>
      <c r="W70" s="876"/>
      <c r="X70" s="876"/>
      <c r="Y70" s="876"/>
      <c r="Z70" s="876"/>
      <c r="AA70" s="876"/>
      <c r="AB70" s="876"/>
      <c r="AC70" s="876"/>
      <c r="AD70" s="876"/>
      <c r="AE70" s="876"/>
      <c r="AF70" s="876"/>
      <c r="AG70" s="876"/>
      <c r="AH70" s="876"/>
      <c r="AI70" s="876"/>
      <c r="AJ70" s="876"/>
      <c r="AK70" s="876"/>
      <c r="AL70" s="876"/>
      <c r="AM70" s="876"/>
      <c r="AN70" s="876"/>
      <c r="AO70" s="876"/>
      <c r="AP70" s="876"/>
    </row>
    <row r="71" ht="15.75" customHeight="1">
      <c r="A71" s="876"/>
      <c r="B71" s="876"/>
      <c r="C71" s="876"/>
      <c r="D71" s="876"/>
      <c r="E71" s="876"/>
      <c r="F71" s="876"/>
      <c r="G71" s="876"/>
      <c r="H71" s="876"/>
      <c r="I71" s="876"/>
      <c r="J71" s="876"/>
      <c r="K71" s="876"/>
      <c r="L71" s="876"/>
      <c r="M71" s="876"/>
      <c r="N71" s="876"/>
      <c r="O71" s="876"/>
      <c r="P71" s="876"/>
      <c r="Q71" s="876"/>
      <c r="R71" s="876"/>
      <c r="S71" s="876"/>
      <c r="T71" s="876"/>
      <c r="U71" s="876"/>
      <c r="V71" s="876"/>
      <c r="W71" s="876"/>
      <c r="X71" s="876"/>
      <c r="Y71" s="876"/>
      <c r="Z71" s="876"/>
      <c r="AA71" s="876"/>
      <c r="AB71" s="876"/>
      <c r="AC71" s="876"/>
      <c r="AD71" s="876"/>
      <c r="AE71" s="876"/>
      <c r="AF71" s="876"/>
      <c r="AG71" s="876"/>
      <c r="AH71" s="876"/>
      <c r="AI71" s="876"/>
      <c r="AJ71" s="876"/>
      <c r="AK71" s="876"/>
      <c r="AL71" s="876"/>
      <c r="AM71" s="876"/>
      <c r="AN71" s="876"/>
      <c r="AO71" s="876"/>
      <c r="AP71" s="876"/>
    </row>
    <row r="72" ht="15.75" customHeight="1">
      <c r="A72" s="876"/>
      <c r="B72" s="876"/>
      <c r="C72" s="876"/>
      <c r="D72" s="876"/>
      <c r="E72" s="876"/>
      <c r="F72" s="876"/>
      <c r="G72" s="876"/>
      <c r="H72" s="876"/>
      <c r="I72" s="876"/>
      <c r="J72" s="876"/>
      <c r="K72" s="876"/>
      <c r="L72" s="876"/>
      <c r="M72" s="876"/>
      <c r="N72" s="876"/>
      <c r="O72" s="876"/>
      <c r="P72" s="876"/>
      <c r="Q72" s="876"/>
      <c r="R72" s="876"/>
      <c r="S72" s="876"/>
      <c r="T72" s="876"/>
      <c r="U72" s="876"/>
      <c r="V72" s="876"/>
      <c r="W72" s="876"/>
      <c r="X72" s="876"/>
      <c r="Y72" s="876"/>
      <c r="Z72" s="876"/>
      <c r="AA72" s="876"/>
      <c r="AB72" s="876"/>
      <c r="AC72" s="876"/>
      <c r="AD72" s="876"/>
      <c r="AE72" s="876"/>
      <c r="AF72" s="876"/>
      <c r="AG72" s="876"/>
      <c r="AH72" s="876"/>
      <c r="AI72" s="876"/>
      <c r="AJ72" s="876"/>
      <c r="AK72" s="876"/>
      <c r="AL72" s="876"/>
      <c r="AM72" s="876"/>
      <c r="AN72" s="876"/>
      <c r="AO72" s="876"/>
      <c r="AP72" s="876"/>
    </row>
    <row r="73" ht="15.75" customHeight="1">
      <c r="A73" s="876"/>
      <c r="B73" s="876"/>
      <c r="C73" s="876"/>
      <c r="D73" s="876"/>
      <c r="E73" s="876"/>
      <c r="F73" s="876"/>
      <c r="G73" s="876"/>
      <c r="H73" s="876"/>
      <c r="I73" s="876"/>
      <c r="J73" s="876"/>
      <c r="K73" s="876"/>
      <c r="L73" s="876"/>
      <c r="M73" s="876"/>
      <c r="N73" s="876"/>
      <c r="O73" s="876"/>
      <c r="P73" s="876"/>
      <c r="Q73" s="876"/>
      <c r="R73" s="876"/>
      <c r="S73" s="876"/>
      <c r="T73" s="876"/>
      <c r="U73" s="876"/>
      <c r="V73" s="876"/>
      <c r="W73" s="876"/>
      <c r="X73" s="876"/>
      <c r="Y73" s="876"/>
      <c r="Z73" s="876"/>
      <c r="AA73" s="876"/>
      <c r="AB73" s="876"/>
      <c r="AC73" s="876"/>
      <c r="AD73" s="876"/>
      <c r="AE73" s="876"/>
      <c r="AF73" s="876"/>
      <c r="AG73" s="876"/>
      <c r="AH73" s="876"/>
      <c r="AI73" s="876"/>
      <c r="AJ73" s="876"/>
      <c r="AK73" s="876"/>
      <c r="AL73" s="876"/>
      <c r="AM73" s="876"/>
      <c r="AN73" s="876"/>
      <c r="AO73" s="876"/>
      <c r="AP73" s="876"/>
    </row>
    <row r="74" ht="15.75" customHeight="1">
      <c r="A74" s="876"/>
      <c r="B74" s="876"/>
      <c r="C74" s="876"/>
      <c r="D74" s="876"/>
      <c r="E74" s="876"/>
      <c r="F74" s="876"/>
      <c r="G74" s="876"/>
      <c r="H74" s="876"/>
      <c r="I74" s="876"/>
      <c r="J74" s="876"/>
      <c r="K74" s="876"/>
      <c r="L74" s="876"/>
      <c r="M74" s="876"/>
      <c r="N74" s="876"/>
      <c r="O74" s="876"/>
      <c r="P74" s="876"/>
      <c r="Q74" s="876"/>
      <c r="R74" s="876"/>
      <c r="S74" s="876"/>
      <c r="T74" s="876"/>
      <c r="U74" s="876"/>
      <c r="V74" s="876"/>
      <c r="W74" s="876"/>
      <c r="X74" s="876"/>
      <c r="Y74" s="876"/>
      <c r="Z74" s="876"/>
      <c r="AA74" s="876"/>
      <c r="AB74" s="876"/>
      <c r="AC74" s="876"/>
      <c r="AD74" s="876"/>
      <c r="AE74" s="876"/>
      <c r="AF74" s="876"/>
      <c r="AG74" s="876"/>
      <c r="AH74" s="876"/>
      <c r="AI74" s="876"/>
      <c r="AJ74" s="876"/>
      <c r="AK74" s="876"/>
      <c r="AL74" s="876"/>
      <c r="AM74" s="876"/>
      <c r="AN74" s="876"/>
      <c r="AO74" s="876"/>
      <c r="AP74" s="876"/>
    </row>
    <row r="75" ht="15.75" customHeight="1">
      <c r="A75" s="876"/>
      <c r="B75" s="876"/>
      <c r="C75" s="876"/>
      <c r="D75" s="876"/>
      <c r="E75" s="876"/>
      <c r="F75" s="876"/>
      <c r="G75" s="876"/>
      <c r="H75" s="876"/>
      <c r="I75" s="876"/>
      <c r="J75" s="876"/>
      <c r="K75" s="876"/>
      <c r="L75" s="876"/>
      <c r="M75" s="876"/>
      <c r="N75" s="876"/>
      <c r="O75" s="876"/>
      <c r="P75" s="876"/>
      <c r="Q75" s="876"/>
      <c r="R75" s="876"/>
      <c r="S75" s="876"/>
      <c r="T75" s="876"/>
      <c r="U75" s="876"/>
      <c r="V75" s="876"/>
      <c r="W75" s="876"/>
      <c r="X75" s="876"/>
      <c r="Y75" s="876"/>
      <c r="Z75" s="876"/>
      <c r="AA75" s="876"/>
      <c r="AB75" s="876"/>
      <c r="AC75" s="876"/>
      <c r="AD75" s="876"/>
      <c r="AE75" s="876"/>
      <c r="AF75" s="876"/>
      <c r="AG75" s="876"/>
      <c r="AH75" s="876"/>
      <c r="AI75" s="876"/>
      <c r="AJ75" s="876"/>
      <c r="AK75" s="876"/>
      <c r="AL75" s="876"/>
      <c r="AM75" s="876"/>
      <c r="AN75" s="876"/>
      <c r="AO75" s="876"/>
      <c r="AP75" s="876"/>
    </row>
    <row r="76" ht="15.75" customHeight="1">
      <c r="A76" s="876"/>
      <c r="B76" s="876"/>
      <c r="C76" s="876"/>
      <c r="D76" s="876"/>
      <c r="E76" s="876"/>
      <c r="F76" s="876"/>
      <c r="G76" s="876"/>
      <c r="H76" s="876"/>
      <c r="I76" s="876"/>
      <c r="J76" s="876"/>
      <c r="K76" s="876"/>
      <c r="L76" s="876"/>
      <c r="M76" s="876"/>
      <c r="N76" s="876"/>
      <c r="O76" s="876"/>
      <c r="P76" s="876"/>
      <c r="Q76" s="876"/>
      <c r="R76" s="876"/>
      <c r="S76" s="876"/>
      <c r="T76" s="876"/>
      <c r="U76" s="876"/>
      <c r="V76" s="876"/>
      <c r="W76" s="876"/>
      <c r="X76" s="876"/>
      <c r="Y76" s="876"/>
      <c r="Z76" s="876"/>
      <c r="AA76" s="876"/>
      <c r="AB76" s="876"/>
      <c r="AC76" s="876"/>
      <c r="AD76" s="876"/>
      <c r="AE76" s="876"/>
      <c r="AF76" s="876"/>
      <c r="AG76" s="876"/>
      <c r="AH76" s="876"/>
      <c r="AI76" s="876"/>
      <c r="AJ76" s="876"/>
      <c r="AK76" s="876"/>
      <c r="AL76" s="876"/>
      <c r="AM76" s="876"/>
      <c r="AN76" s="876"/>
      <c r="AO76" s="876"/>
      <c r="AP76" s="876"/>
    </row>
    <row r="77" ht="15.75" customHeight="1">
      <c r="A77" s="876"/>
      <c r="B77" s="876"/>
      <c r="C77" s="876"/>
      <c r="D77" s="876"/>
      <c r="E77" s="876"/>
      <c r="F77" s="876"/>
      <c r="G77" s="876"/>
      <c r="H77" s="876"/>
      <c r="I77" s="876"/>
      <c r="J77" s="876"/>
      <c r="K77" s="876"/>
      <c r="L77" s="876"/>
      <c r="M77" s="876"/>
      <c r="N77" s="876"/>
      <c r="O77" s="876"/>
      <c r="P77" s="876"/>
      <c r="Q77" s="876"/>
      <c r="R77" s="876"/>
      <c r="S77" s="876"/>
      <c r="T77" s="876"/>
      <c r="U77" s="876"/>
      <c r="V77" s="876"/>
      <c r="W77" s="876"/>
      <c r="X77" s="876"/>
      <c r="Y77" s="876"/>
      <c r="Z77" s="876"/>
      <c r="AA77" s="876"/>
      <c r="AB77" s="876"/>
      <c r="AC77" s="876"/>
      <c r="AD77" s="876"/>
      <c r="AE77" s="876"/>
      <c r="AF77" s="876"/>
      <c r="AG77" s="876"/>
      <c r="AH77" s="876"/>
      <c r="AI77" s="876"/>
      <c r="AJ77" s="876"/>
      <c r="AK77" s="876"/>
      <c r="AL77" s="876"/>
      <c r="AM77" s="876"/>
      <c r="AN77" s="876"/>
      <c r="AO77" s="876"/>
      <c r="AP77" s="876"/>
    </row>
    <row r="78" ht="15.75" customHeight="1">
      <c r="A78" s="876"/>
      <c r="B78" s="876"/>
      <c r="C78" s="876"/>
      <c r="D78" s="876"/>
      <c r="E78" s="876"/>
      <c r="F78" s="876"/>
      <c r="G78" s="876"/>
      <c r="H78" s="876"/>
      <c r="I78" s="876"/>
      <c r="J78" s="876"/>
      <c r="K78" s="876"/>
      <c r="L78" s="876"/>
      <c r="M78" s="876"/>
      <c r="N78" s="876"/>
      <c r="O78" s="876"/>
      <c r="P78" s="876"/>
      <c r="Q78" s="876"/>
      <c r="R78" s="876"/>
      <c r="S78" s="876"/>
      <c r="T78" s="876"/>
      <c r="U78" s="876"/>
      <c r="V78" s="876"/>
      <c r="W78" s="876"/>
      <c r="X78" s="876"/>
      <c r="Y78" s="876"/>
      <c r="Z78" s="876"/>
      <c r="AA78" s="876"/>
      <c r="AB78" s="876"/>
      <c r="AC78" s="876"/>
      <c r="AD78" s="876"/>
      <c r="AE78" s="876"/>
      <c r="AF78" s="876"/>
      <c r="AG78" s="876"/>
      <c r="AH78" s="876"/>
      <c r="AI78" s="876"/>
      <c r="AJ78" s="876"/>
      <c r="AK78" s="876"/>
      <c r="AL78" s="876"/>
      <c r="AM78" s="876"/>
      <c r="AN78" s="876"/>
      <c r="AO78" s="876"/>
      <c r="AP78" s="876"/>
    </row>
    <row r="79" ht="15.75" customHeight="1">
      <c r="A79" s="876"/>
      <c r="B79" s="876"/>
      <c r="C79" s="876"/>
      <c r="D79" s="876"/>
      <c r="E79" s="876"/>
      <c r="F79" s="876"/>
      <c r="G79" s="876"/>
      <c r="H79" s="876"/>
      <c r="I79" s="876"/>
      <c r="J79" s="876"/>
      <c r="K79" s="876"/>
      <c r="L79" s="876"/>
      <c r="M79" s="876"/>
      <c r="N79" s="876"/>
      <c r="O79" s="876"/>
      <c r="P79" s="876"/>
      <c r="Q79" s="876"/>
      <c r="R79" s="876"/>
      <c r="S79" s="876"/>
      <c r="T79" s="876"/>
      <c r="U79" s="876"/>
      <c r="V79" s="876"/>
      <c r="W79" s="876"/>
      <c r="X79" s="876"/>
      <c r="Y79" s="876"/>
      <c r="Z79" s="876"/>
      <c r="AA79" s="876"/>
      <c r="AB79" s="876"/>
      <c r="AC79" s="876"/>
      <c r="AD79" s="876"/>
      <c r="AE79" s="876"/>
      <c r="AF79" s="876"/>
      <c r="AG79" s="876"/>
      <c r="AH79" s="876"/>
      <c r="AI79" s="876"/>
      <c r="AJ79" s="876"/>
      <c r="AK79" s="876"/>
      <c r="AL79" s="876"/>
      <c r="AM79" s="876"/>
      <c r="AN79" s="876"/>
      <c r="AO79" s="876"/>
      <c r="AP79" s="876"/>
    </row>
    <row r="80" ht="15.75" customHeight="1">
      <c r="A80" s="876"/>
      <c r="B80" s="876"/>
      <c r="C80" s="876"/>
      <c r="D80" s="876"/>
      <c r="E80" s="876"/>
      <c r="F80" s="876"/>
      <c r="G80" s="876"/>
      <c r="H80" s="876"/>
      <c r="I80" s="876"/>
      <c r="J80" s="876"/>
      <c r="K80" s="876"/>
      <c r="L80" s="876"/>
      <c r="M80" s="876"/>
      <c r="N80" s="876"/>
      <c r="O80" s="876"/>
      <c r="P80" s="876"/>
      <c r="Q80" s="876"/>
      <c r="R80" s="876"/>
      <c r="S80" s="876"/>
      <c r="T80" s="876"/>
      <c r="U80" s="876"/>
      <c r="V80" s="876"/>
      <c r="W80" s="876"/>
      <c r="X80" s="876"/>
      <c r="Y80" s="876"/>
      <c r="Z80" s="876"/>
      <c r="AA80" s="876"/>
      <c r="AB80" s="876"/>
      <c r="AC80" s="876"/>
      <c r="AD80" s="876"/>
      <c r="AE80" s="876"/>
      <c r="AF80" s="876"/>
      <c r="AG80" s="876"/>
      <c r="AH80" s="876"/>
      <c r="AI80" s="876"/>
      <c r="AJ80" s="876"/>
      <c r="AK80" s="876"/>
      <c r="AL80" s="876"/>
      <c r="AM80" s="876"/>
      <c r="AN80" s="876"/>
      <c r="AO80" s="876"/>
      <c r="AP80" s="876"/>
    </row>
    <row r="81" ht="15.75" customHeight="1">
      <c r="A81" s="876"/>
      <c r="B81" s="876"/>
      <c r="C81" s="876"/>
      <c r="D81" s="876"/>
      <c r="E81" s="876"/>
      <c r="F81" s="876"/>
      <c r="G81" s="876"/>
      <c r="H81" s="876"/>
      <c r="I81" s="876"/>
      <c r="J81" s="876"/>
      <c r="K81" s="876"/>
      <c r="L81" s="876"/>
      <c r="M81" s="876"/>
      <c r="N81" s="876"/>
      <c r="O81" s="876"/>
      <c r="P81" s="876"/>
      <c r="Q81" s="876"/>
      <c r="R81" s="876"/>
      <c r="S81" s="876"/>
      <c r="T81" s="876"/>
      <c r="U81" s="876"/>
      <c r="V81" s="876"/>
      <c r="W81" s="876"/>
      <c r="X81" s="876"/>
      <c r="Y81" s="876"/>
      <c r="Z81" s="876"/>
      <c r="AA81" s="876"/>
      <c r="AB81" s="876"/>
      <c r="AC81" s="876"/>
      <c r="AD81" s="876"/>
      <c r="AE81" s="876"/>
      <c r="AF81" s="876"/>
      <c r="AG81" s="876"/>
      <c r="AH81" s="876"/>
      <c r="AI81" s="876"/>
      <c r="AJ81" s="876"/>
      <c r="AK81" s="876"/>
      <c r="AL81" s="876"/>
      <c r="AM81" s="876"/>
      <c r="AN81" s="876"/>
      <c r="AO81" s="876"/>
      <c r="AP81" s="876"/>
    </row>
    <row r="82" ht="15.75" customHeight="1">
      <c r="A82" s="876"/>
      <c r="B82" s="876"/>
      <c r="C82" s="876"/>
      <c r="D82" s="876"/>
      <c r="E82" s="876"/>
      <c r="F82" s="876"/>
      <c r="G82" s="876"/>
      <c r="H82" s="876"/>
      <c r="I82" s="876"/>
      <c r="J82" s="876"/>
      <c r="K82" s="876"/>
      <c r="L82" s="876"/>
      <c r="M82" s="876"/>
      <c r="N82" s="876"/>
      <c r="O82" s="876"/>
      <c r="P82" s="876"/>
      <c r="Q82" s="876"/>
      <c r="R82" s="876"/>
      <c r="S82" s="876"/>
      <c r="T82" s="876"/>
      <c r="U82" s="876"/>
      <c r="V82" s="876"/>
      <c r="W82" s="876"/>
      <c r="X82" s="876"/>
      <c r="Y82" s="876"/>
      <c r="Z82" s="876"/>
      <c r="AA82" s="876"/>
      <c r="AB82" s="876"/>
      <c r="AC82" s="876"/>
      <c r="AD82" s="876"/>
      <c r="AE82" s="876"/>
      <c r="AF82" s="876"/>
      <c r="AG82" s="876"/>
      <c r="AH82" s="876"/>
      <c r="AI82" s="876"/>
      <c r="AJ82" s="876"/>
      <c r="AK82" s="876"/>
      <c r="AL82" s="876"/>
      <c r="AM82" s="876"/>
      <c r="AN82" s="876"/>
      <c r="AO82" s="876"/>
      <c r="AP82" s="876"/>
    </row>
    <row r="83" ht="15.75" customHeight="1">
      <c r="A83" s="876"/>
      <c r="B83" s="876"/>
      <c r="C83" s="876"/>
      <c r="D83" s="876"/>
      <c r="E83" s="876"/>
      <c r="F83" s="876"/>
      <c r="G83" s="876"/>
      <c r="H83" s="876"/>
      <c r="I83" s="876"/>
      <c r="J83" s="876"/>
      <c r="K83" s="876"/>
      <c r="L83" s="876"/>
      <c r="M83" s="876"/>
      <c r="N83" s="876"/>
      <c r="O83" s="876"/>
      <c r="P83" s="876"/>
      <c r="Q83" s="876"/>
      <c r="R83" s="876"/>
      <c r="S83" s="876"/>
      <c r="T83" s="876"/>
      <c r="U83" s="876"/>
      <c r="V83" s="876"/>
      <c r="W83" s="876"/>
      <c r="X83" s="876"/>
      <c r="Y83" s="876"/>
      <c r="Z83" s="876"/>
      <c r="AA83" s="876"/>
      <c r="AB83" s="876"/>
      <c r="AC83" s="876"/>
      <c r="AD83" s="876"/>
      <c r="AE83" s="876"/>
      <c r="AF83" s="876"/>
      <c r="AG83" s="876"/>
      <c r="AH83" s="876"/>
      <c r="AI83" s="876"/>
      <c r="AJ83" s="876"/>
      <c r="AK83" s="876"/>
      <c r="AL83" s="876"/>
      <c r="AM83" s="876"/>
      <c r="AN83" s="876"/>
      <c r="AO83" s="876"/>
      <c r="AP83" s="876"/>
    </row>
    <row r="84" ht="15.75" customHeight="1">
      <c r="A84" s="876"/>
      <c r="B84" s="876"/>
      <c r="C84" s="876"/>
      <c r="D84" s="876"/>
      <c r="E84" s="876"/>
      <c r="F84" s="876"/>
      <c r="G84" s="876"/>
      <c r="H84" s="876"/>
      <c r="I84" s="876"/>
      <c r="J84" s="876"/>
      <c r="K84" s="876"/>
      <c r="L84" s="876"/>
      <c r="M84" s="876"/>
      <c r="N84" s="876"/>
      <c r="O84" s="876"/>
      <c r="P84" s="876"/>
      <c r="Q84" s="876"/>
      <c r="R84" s="876"/>
      <c r="S84" s="876"/>
      <c r="T84" s="876"/>
      <c r="U84" s="876"/>
      <c r="V84" s="876"/>
      <c r="W84" s="876"/>
      <c r="X84" s="876"/>
      <c r="Y84" s="876"/>
      <c r="Z84" s="876"/>
      <c r="AA84" s="876"/>
      <c r="AB84" s="876"/>
      <c r="AC84" s="876"/>
      <c r="AD84" s="876"/>
      <c r="AE84" s="876"/>
      <c r="AF84" s="876"/>
      <c r="AG84" s="876"/>
      <c r="AH84" s="876"/>
      <c r="AI84" s="876"/>
      <c r="AJ84" s="876"/>
      <c r="AK84" s="876"/>
      <c r="AL84" s="876"/>
      <c r="AM84" s="876"/>
      <c r="AN84" s="876"/>
      <c r="AO84" s="876"/>
      <c r="AP84" s="876"/>
    </row>
    <row r="85" ht="15.75" customHeight="1">
      <c r="A85" s="876"/>
      <c r="B85" s="876"/>
      <c r="C85" s="876"/>
      <c r="D85" s="876"/>
      <c r="E85" s="876"/>
      <c r="F85" s="876"/>
      <c r="G85" s="876"/>
      <c r="H85" s="876"/>
      <c r="I85" s="876"/>
      <c r="J85" s="876"/>
      <c r="K85" s="876"/>
      <c r="L85" s="876"/>
      <c r="M85" s="876"/>
      <c r="N85" s="876"/>
      <c r="O85" s="876"/>
      <c r="P85" s="876"/>
      <c r="Q85" s="876"/>
      <c r="R85" s="876"/>
      <c r="S85" s="876"/>
      <c r="T85" s="876"/>
      <c r="U85" s="876"/>
      <c r="V85" s="876"/>
      <c r="W85" s="876"/>
      <c r="X85" s="876"/>
      <c r="Y85" s="876"/>
      <c r="Z85" s="876"/>
      <c r="AA85" s="876"/>
      <c r="AB85" s="876"/>
      <c r="AC85" s="876"/>
      <c r="AD85" s="876"/>
      <c r="AE85" s="876"/>
      <c r="AF85" s="876"/>
      <c r="AG85" s="876"/>
      <c r="AH85" s="876"/>
      <c r="AI85" s="876"/>
      <c r="AJ85" s="876"/>
      <c r="AK85" s="876"/>
      <c r="AL85" s="876"/>
      <c r="AM85" s="876"/>
      <c r="AN85" s="876"/>
      <c r="AO85" s="876"/>
      <c r="AP85" s="876"/>
    </row>
    <row r="86" ht="15.75" customHeight="1">
      <c r="A86" s="876"/>
      <c r="B86" s="876"/>
      <c r="C86" s="876"/>
      <c r="D86" s="876"/>
      <c r="E86" s="876"/>
      <c r="F86" s="876"/>
      <c r="G86" s="876"/>
      <c r="H86" s="876"/>
      <c r="I86" s="876"/>
      <c r="J86" s="876"/>
      <c r="K86" s="876"/>
      <c r="L86" s="876"/>
      <c r="M86" s="876"/>
      <c r="N86" s="876"/>
      <c r="O86" s="876"/>
      <c r="P86" s="876"/>
      <c r="Q86" s="876"/>
      <c r="R86" s="876"/>
      <c r="S86" s="876"/>
      <c r="T86" s="876"/>
      <c r="U86" s="876"/>
      <c r="V86" s="876"/>
      <c r="W86" s="876"/>
      <c r="X86" s="876"/>
      <c r="Y86" s="876"/>
      <c r="Z86" s="876"/>
      <c r="AA86" s="876"/>
      <c r="AB86" s="876"/>
      <c r="AC86" s="876"/>
      <c r="AD86" s="876"/>
      <c r="AE86" s="876"/>
      <c r="AF86" s="876"/>
      <c r="AG86" s="876"/>
      <c r="AH86" s="876"/>
      <c r="AI86" s="876"/>
      <c r="AJ86" s="876"/>
      <c r="AK86" s="876"/>
      <c r="AL86" s="876"/>
      <c r="AM86" s="876"/>
      <c r="AN86" s="876"/>
      <c r="AO86" s="876"/>
      <c r="AP86" s="876"/>
    </row>
    <row r="87" ht="15.75" customHeight="1">
      <c r="A87" s="876"/>
      <c r="B87" s="876"/>
      <c r="C87" s="876"/>
      <c r="D87" s="876"/>
      <c r="E87" s="876"/>
      <c r="F87" s="876"/>
      <c r="G87" s="876"/>
      <c r="H87" s="876"/>
      <c r="I87" s="876"/>
      <c r="J87" s="876"/>
      <c r="K87" s="876"/>
      <c r="L87" s="876"/>
      <c r="M87" s="876"/>
      <c r="N87" s="876"/>
      <c r="O87" s="876"/>
      <c r="P87" s="876"/>
      <c r="Q87" s="876"/>
      <c r="R87" s="876"/>
      <c r="S87" s="876"/>
      <c r="T87" s="876"/>
      <c r="U87" s="876"/>
      <c r="V87" s="876"/>
      <c r="W87" s="876"/>
      <c r="X87" s="876"/>
      <c r="Y87" s="876"/>
      <c r="Z87" s="876"/>
      <c r="AA87" s="876"/>
      <c r="AB87" s="876"/>
      <c r="AC87" s="876"/>
      <c r="AD87" s="876"/>
      <c r="AE87" s="876"/>
      <c r="AF87" s="876"/>
      <c r="AG87" s="876"/>
      <c r="AH87" s="876"/>
      <c r="AI87" s="876"/>
      <c r="AJ87" s="876"/>
      <c r="AK87" s="876"/>
      <c r="AL87" s="876"/>
      <c r="AM87" s="876"/>
      <c r="AN87" s="876"/>
      <c r="AO87" s="876"/>
      <c r="AP87" s="876"/>
    </row>
    <row r="88" ht="15.75" customHeight="1">
      <c r="A88" s="876"/>
      <c r="B88" s="876"/>
      <c r="C88" s="876"/>
      <c r="D88" s="876"/>
      <c r="E88" s="876"/>
      <c r="F88" s="876"/>
      <c r="G88" s="876"/>
      <c r="H88" s="876"/>
      <c r="I88" s="876"/>
      <c r="J88" s="876"/>
      <c r="K88" s="876"/>
      <c r="L88" s="876"/>
      <c r="M88" s="876"/>
      <c r="N88" s="876"/>
      <c r="O88" s="876"/>
      <c r="P88" s="876"/>
      <c r="Q88" s="876"/>
      <c r="R88" s="876"/>
      <c r="S88" s="876"/>
      <c r="T88" s="876"/>
      <c r="U88" s="876"/>
      <c r="V88" s="876"/>
      <c r="W88" s="876"/>
      <c r="X88" s="876"/>
      <c r="Y88" s="876"/>
      <c r="Z88" s="876"/>
      <c r="AA88" s="876"/>
      <c r="AB88" s="876"/>
      <c r="AC88" s="876"/>
      <c r="AD88" s="876"/>
      <c r="AE88" s="876"/>
      <c r="AF88" s="876"/>
      <c r="AG88" s="876"/>
      <c r="AH88" s="876"/>
      <c r="AI88" s="876"/>
      <c r="AJ88" s="876"/>
      <c r="AK88" s="876"/>
      <c r="AL88" s="876"/>
      <c r="AM88" s="876"/>
      <c r="AN88" s="876"/>
      <c r="AO88" s="876"/>
      <c r="AP88" s="876"/>
    </row>
    <row r="89" ht="15.75" customHeight="1">
      <c r="A89" s="876"/>
      <c r="B89" s="876"/>
      <c r="C89" s="876"/>
      <c r="D89" s="876"/>
      <c r="E89" s="876"/>
      <c r="F89" s="876"/>
      <c r="G89" s="876"/>
      <c r="H89" s="876"/>
      <c r="I89" s="876"/>
      <c r="J89" s="876"/>
      <c r="K89" s="876"/>
      <c r="L89" s="876"/>
      <c r="M89" s="876"/>
      <c r="N89" s="876"/>
      <c r="O89" s="876"/>
      <c r="P89" s="876"/>
      <c r="Q89" s="876"/>
      <c r="R89" s="876"/>
      <c r="S89" s="876"/>
      <c r="T89" s="876"/>
      <c r="U89" s="876"/>
      <c r="V89" s="876"/>
      <c r="W89" s="876"/>
      <c r="X89" s="876"/>
      <c r="Y89" s="876"/>
      <c r="Z89" s="876"/>
      <c r="AA89" s="876"/>
      <c r="AB89" s="876"/>
      <c r="AC89" s="876"/>
      <c r="AD89" s="876"/>
      <c r="AE89" s="876"/>
      <c r="AF89" s="876"/>
      <c r="AG89" s="876"/>
      <c r="AH89" s="876"/>
      <c r="AI89" s="876"/>
      <c r="AJ89" s="876"/>
      <c r="AK89" s="876"/>
      <c r="AL89" s="876"/>
      <c r="AM89" s="876"/>
      <c r="AN89" s="876"/>
      <c r="AO89" s="876"/>
      <c r="AP89" s="876"/>
    </row>
    <row r="90" ht="15.75" customHeight="1">
      <c r="A90" s="876"/>
      <c r="B90" s="876"/>
      <c r="C90" s="876"/>
      <c r="D90" s="876"/>
      <c r="E90" s="876"/>
      <c r="F90" s="876"/>
      <c r="G90" s="876"/>
      <c r="H90" s="876"/>
      <c r="I90" s="876"/>
      <c r="J90" s="876"/>
      <c r="K90" s="876"/>
      <c r="L90" s="876"/>
      <c r="M90" s="876"/>
      <c r="N90" s="876"/>
      <c r="O90" s="876"/>
      <c r="P90" s="876"/>
      <c r="Q90" s="876"/>
      <c r="R90" s="876"/>
      <c r="S90" s="876"/>
      <c r="T90" s="876"/>
      <c r="U90" s="876"/>
      <c r="V90" s="876"/>
      <c r="W90" s="876"/>
      <c r="X90" s="876"/>
      <c r="Y90" s="876"/>
      <c r="Z90" s="876"/>
      <c r="AA90" s="876"/>
      <c r="AB90" s="876"/>
      <c r="AC90" s="876"/>
      <c r="AD90" s="876"/>
      <c r="AE90" s="876"/>
      <c r="AF90" s="876"/>
      <c r="AG90" s="876"/>
      <c r="AH90" s="876"/>
      <c r="AI90" s="876"/>
      <c r="AJ90" s="876"/>
      <c r="AK90" s="876"/>
      <c r="AL90" s="876"/>
      <c r="AM90" s="876"/>
      <c r="AN90" s="876"/>
      <c r="AO90" s="876"/>
      <c r="AP90" s="876"/>
    </row>
    <row r="91" ht="15.75" customHeight="1">
      <c r="A91" s="876"/>
      <c r="B91" s="876"/>
      <c r="C91" s="876"/>
      <c r="D91" s="876"/>
      <c r="E91" s="876"/>
      <c r="F91" s="876"/>
      <c r="G91" s="876"/>
      <c r="H91" s="876"/>
      <c r="I91" s="876"/>
      <c r="J91" s="876"/>
      <c r="K91" s="876"/>
      <c r="L91" s="876"/>
      <c r="M91" s="876"/>
      <c r="N91" s="876"/>
      <c r="O91" s="876"/>
      <c r="P91" s="876"/>
      <c r="Q91" s="876"/>
      <c r="R91" s="876"/>
      <c r="S91" s="876"/>
      <c r="T91" s="876"/>
      <c r="U91" s="876"/>
      <c r="V91" s="876"/>
      <c r="W91" s="876"/>
      <c r="X91" s="876"/>
      <c r="Y91" s="876"/>
      <c r="Z91" s="876"/>
      <c r="AA91" s="876"/>
      <c r="AB91" s="876"/>
      <c r="AC91" s="876"/>
      <c r="AD91" s="876"/>
      <c r="AE91" s="876"/>
      <c r="AF91" s="876"/>
      <c r="AG91" s="876"/>
      <c r="AH91" s="876"/>
      <c r="AI91" s="876"/>
      <c r="AJ91" s="876"/>
      <c r="AK91" s="876"/>
      <c r="AL91" s="876"/>
      <c r="AM91" s="876"/>
      <c r="AN91" s="876"/>
      <c r="AO91" s="876"/>
      <c r="AP91" s="876"/>
    </row>
    <row r="92" ht="15.75" customHeight="1">
      <c r="A92" s="876"/>
      <c r="B92" s="876"/>
      <c r="C92" s="876"/>
      <c r="D92" s="876"/>
      <c r="E92" s="876"/>
      <c r="F92" s="876"/>
      <c r="G92" s="876"/>
      <c r="H92" s="876"/>
      <c r="I92" s="876"/>
      <c r="J92" s="876"/>
      <c r="K92" s="876"/>
      <c r="L92" s="876"/>
      <c r="M92" s="876"/>
      <c r="N92" s="876"/>
      <c r="O92" s="876"/>
      <c r="P92" s="876"/>
      <c r="Q92" s="876"/>
      <c r="R92" s="876"/>
      <c r="S92" s="876"/>
      <c r="T92" s="876"/>
      <c r="U92" s="876"/>
      <c r="V92" s="876"/>
      <c r="W92" s="876"/>
      <c r="X92" s="876"/>
      <c r="Y92" s="876"/>
      <c r="Z92" s="876"/>
      <c r="AA92" s="876"/>
      <c r="AB92" s="876"/>
      <c r="AC92" s="876"/>
      <c r="AD92" s="876"/>
      <c r="AE92" s="876"/>
      <c r="AF92" s="876"/>
      <c r="AG92" s="876"/>
      <c r="AH92" s="876"/>
      <c r="AI92" s="876"/>
      <c r="AJ92" s="876"/>
      <c r="AK92" s="876"/>
      <c r="AL92" s="876"/>
      <c r="AM92" s="876"/>
      <c r="AN92" s="876"/>
      <c r="AO92" s="876"/>
      <c r="AP92" s="876"/>
    </row>
    <row r="93" ht="15.75" customHeight="1">
      <c r="A93" s="876"/>
      <c r="B93" s="876"/>
      <c r="C93" s="876"/>
      <c r="D93" s="876"/>
      <c r="E93" s="876"/>
      <c r="F93" s="876"/>
      <c r="G93" s="876"/>
      <c r="H93" s="876"/>
      <c r="I93" s="876"/>
      <c r="J93" s="876"/>
      <c r="K93" s="876"/>
      <c r="L93" s="876"/>
      <c r="M93" s="876"/>
      <c r="N93" s="876"/>
      <c r="O93" s="876"/>
      <c r="P93" s="876"/>
      <c r="Q93" s="876"/>
      <c r="R93" s="876"/>
      <c r="S93" s="876"/>
      <c r="T93" s="876"/>
      <c r="U93" s="876"/>
      <c r="V93" s="876"/>
      <c r="W93" s="876"/>
      <c r="X93" s="876"/>
      <c r="Y93" s="876"/>
      <c r="Z93" s="876"/>
      <c r="AA93" s="876"/>
      <c r="AB93" s="876"/>
      <c r="AC93" s="876"/>
      <c r="AD93" s="876"/>
      <c r="AE93" s="876"/>
      <c r="AF93" s="876"/>
      <c r="AG93" s="876"/>
      <c r="AH93" s="876"/>
      <c r="AI93" s="876"/>
      <c r="AJ93" s="876"/>
      <c r="AK93" s="876"/>
      <c r="AL93" s="876"/>
      <c r="AM93" s="876"/>
      <c r="AN93" s="876"/>
      <c r="AO93" s="876"/>
      <c r="AP93" s="876"/>
    </row>
    <row r="94" ht="15.75" customHeight="1">
      <c r="A94" s="876"/>
      <c r="B94" s="876"/>
      <c r="C94" s="876"/>
      <c r="D94" s="876"/>
      <c r="E94" s="876"/>
      <c r="F94" s="876"/>
      <c r="G94" s="876"/>
      <c r="H94" s="876"/>
      <c r="I94" s="876"/>
      <c r="J94" s="876"/>
      <c r="K94" s="876"/>
      <c r="L94" s="876"/>
      <c r="M94" s="876"/>
      <c r="N94" s="876"/>
      <c r="O94" s="876"/>
      <c r="P94" s="876"/>
      <c r="Q94" s="876"/>
      <c r="R94" s="876"/>
      <c r="S94" s="876"/>
      <c r="T94" s="876"/>
      <c r="U94" s="876"/>
      <c r="V94" s="876"/>
      <c r="W94" s="876"/>
      <c r="X94" s="876"/>
      <c r="Y94" s="876"/>
      <c r="Z94" s="876"/>
      <c r="AA94" s="876"/>
      <c r="AB94" s="876"/>
      <c r="AC94" s="876"/>
      <c r="AD94" s="876"/>
      <c r="AE94" s="876"/>
      <c r="AF94" s="876"/>
      <c r="AG94" s="876"/>
      <c r="AH94" s="876"/>
      <c r="AI94" s="876"/>
      <c r="AJ94" s="876"/>
      <c r="AK94" s="876"/>
      <c r="AL94" s="876"/>
      <c r="AM94" s="876"/>
      <c r="AN94" s="876"/>
      <c r="AO94" s="876"/>
      <c r="AP94" s="876"/>
    </row>
    <row r="95" ht="15.75" customHeight="1">
      <c r="A95" s="876"/>
      <c r="B95" s="876"/>
      <c r="C95" s="876"/>
      <c r="D95" s="876"/>
      <c r="E95" s="876"/>
      <c r="F95" s="876"/>
      <c r="G95" s="876"/>
      <c r="H95" s="876"/>
      <c r="I95" s="876"/>
      <c r="J95" s="876"/>
      <c r="K95" s="876"/>
      <c r="L95" s="876"/>
      <c r="M95" s="876"/>
      <c r="N95" s="876"/>
      <c r="O95" s="876"/>
      <c r="P95" s="876"/>
      <c r="Q95" s="876"/>
      <c r="R95" s="876"/>
      <c r="S95" s="876"/>
      <c r="T95" s="876"/>
      <c r="U95" s="876"/>
      <c r="V95" s="876"/>
      <c r="W95" s="876"/>
      <c r="X95" s="876"/>
      <c r="Y95" s="876"/>
      <c r="Z95" s="876"/>
      <c r="AA95" s="876"/>
      <c r="AB95" s="876"/>
      <c r="AC95" s="876"/>
      <c r="AD95" s="876"/>
      <c r="AE95" s="876"/>
      <c r="AF95" s="876"/>
      <c r="AG95" s="876"/>
      <c r="AH95" s="876"/>
      <c r="AI95" s="876"/>
      <c r="AJ95" s="876"/>
      <c r="AK95" s="876"/>
      <c r="AL95" s="876"/>
      <c r="AM95" s="876"/>
      <c r="AN95" s="876"/>
      <c r="AO95" s="876"/>
      <c r="AP95" s="876"/>
    </row>
    <row r="96" ht="15.75" customHeight="1">
      <c r="A96" s="876"/>
      <c r="B96" s="876"/>
      <c r="C96" s="876"/>
      <c r="D96" s="876"/>
      <c r="E96" s="876"/>
      <c r="F96" s="876"/>
      <c r="G96" s="876"/>
      <c r="H96" s="876"/>
      <c r="I96" s="876"/>
      <c r="J96" s="876"/>
      <c r="K96" s="876"/>
      <c r="L96" s="876"/>
      <c r="M96" s="876"/>
      <c r="N96" s="876"/>
      <c r="O96" s="876"/>
      <c r="P96" s="876"/>
      <c r="Q96" s="876"/>
      <c r="R96" s="876"/>
      <c r="S96" s="876"/>
      <c r="T96" s="876"/>
      <c r="U96" s="876"/>
      <c r="V96" s="876"/>
      <c r="W96" s="876"/>
      <c r="X96" s="876"/>
      <c r="Y96" s="876"/>
      <c r="Z96" s="876"/>
      <c r="AA96" s="876"/>
      <c r="AB96" s="876"/>
      <c r="AC96" s="876"/>
      <c r="AD96" s="876"/>
      <c r="AE96" s="876"/>
      <c r="AF96" s="876"/>
      <c r="AG96" s="876"/>
      <c r="AH96" s="876"/>
      <c r="AI96" s="876"/>
      <c r="AJ96" s="876"/>
      <c r="AK96" s="876"/>
      <c r="AL96" s="876"/>
      <c r="AM96" s="876"/>
      <c r="AN96" s="876"/>
      <c r="AO96" s="876"/>
      <c r="AP96" s="876"/>
    </row>
    <row r="97" ht="15.75" customHeight="1">
      <c r="A97" s="876"/>
      <c r="B97" s="876"/>
      <c r="C97" s="876"/>
      <c r="D97" s="876"/>
      <c r="E97" s="876"/>
      <c r="F97" s="876"/>
      <c r="G97" s="876"/>
      <c r="H97" s="876"/>
      <c r="I97" s="876"/>
      <c r="J97" s="876"/>
      <c r="K97" s="876"/>
      <c r="L97" s="876"/>
      <c r="M97" s="876"/>
      <c r="N97" s="876"/>
      <c r="O97" s="876"/>
      <c r="P97" s="876"/>
      <c r="Q97" s="876"/>
      <c r="R97" s="876"/>
      <c r="S97" s="876"/>
      <c r="T97" s="876"/>
      <c r="U97" s="876"/>
      <c r="V97" s="876"/>
      <c r="W97" s="876"/>
      <c r="X97" s="876"/>
      <c r="Y97" s="876"/>
      <c r="Z97" s="876"/>
      <c r="AA97" s="876"/>
      <c r="AB97" s="876"/>
      <c r="AC97" s="876"/>
      <c r="AD97" s="876"/>
      <c r="AE97" s="876"/>
      <c r="AF97" s="876"/>
      <c r="AG97" s="876"/>
      <c r="AH97" s="876"/>
      <c r="AI97" s="876"/>
      <c r="AJ97" s="876"/>
      <c r="AK97" s="876"/>
      <c r="AL97" s="876"/>
      <c r="AM97" s="876"/>
      <c r="AN97" s="876"/>
      <c r="AO97" s="876"/>
      <c r="AP97" s="876"/>
    </row>
    <row r="98" ht="15.75" customHeight="1">
      <c r="A98" s="876"/>
      <c r="B98" s="876"/>
      <c r="C98" s="876"/>
      <c r="D98" s="876"/>
      <c r="E98" s="876"/>
      <c r="F98" s="876"/>
      <c r="G98" s="876"/>
      <c r="H98" s="876"/>
      <c r="I98" s="876"/>
      <c r="J98" s="876"/>
      <c r="K98" s="876"/>
      <c r="L98" s="876"/>
      <c r="M98" s="876"/>
      <c r="N98" s="876"/>
      <c r="O98" s="876"/>
      <c r="P98" s="876"/>
      <c r="Q98" s="876"/>
      <c r="R98" s="876"/>
      <c r="S98" s="876"/>
      <c r="T98" s="876"/>
      <c r="U98" s="876"/>
      <c r="V98" s="876"/>
      <c r="W98" s="876"/>
      <c r="X98" s="876"/>
      <c r="Y98" s="876"/>
      <c r="Z98" s="876"/>
      <c r="AA98" s="876"/>
      <c r="AB98" s="876"/>
      <c r="AC98" s="876"/>
      <c r="AD98" s="876"/>
      <c r="AE98" s="876"/>
      <c r="AF98" s="876"/>
      <c r="AG98" s="876"/>
      <c r="AH98" s="876"/>
      <c r="AI98" s="876"/>
      <c r="AJ98" s="876"/>
      <c r="AK98" s="876"/>
      <c r="AL98" s="876"/>
      <c r="AM98" s="876"/>
      <c r="AN98" s="876"/>
      <c r="AO98" s="876"/>
      <c r="AP98" s="876"/>
    </row>
    <row r="99" ht="15.75" customHeight="1">
      <c r="A99" s="876"/>
      <c r="B99" s="876"/>
      <c r="C99" s="876"/>
      <c r="D99" s="876"/>
      <c r="E99" s="876"/>
      <c r="F99" s="876"/>
      <c r="G99" s="876"/>
      <c r="H99" s="876"/>
      <c r="I99" s="876"/>
      <c r="J99" s="876"/>
      <c r="K99" s="876"/>
      <c r="L99" s="876"/>
      <c r="M99" s="876"/>
      <c r="N99" s="876"/>
      <c r="O99" s="876"/>
      <c r="P99" s="876"/>
      <c r="Q99" s="876"/>
      <c r="R99" s="876"/>
      <c r="S99" s="876"/>
      <c r="T99" s="876"/>
      <c r="U99" s="876"/>
      <c r="V99" s="876"/>
      <c r="W99" s="876"/>
      <c r="X99" s="876"/>
      <c r="Y99" s="876"/>
      <c r="Z99" s="876"/>
      <c r="AA99" s="876"/>
      <c r="AB99" s="876"/>
      <c r="AC99" s="876"/>
      <c r="AD99" s="876"/>
      <c r="AE99" s="876"/>
      <c r="AF99" s="876"/>
      <c r="AG99" s="876"/>
      <c r="AH99" s="876"/>
      <c r="AI99" s="876"/>
      <c r="AJ99" s="876"/>
      <c r="AK99" s="876"/>
      <c r="AL99" s="876"/>
      <c r="AM99" s="876"/>
      <c r="AN99" s="876"/>
      <c r="AO99" s="876"/>
      <c r="AP99" s="876"/>
    </row>
    <row r="100" ht="15.75" customHeight="1">
      <c r="A100" s="876"/>
      <c r="B100" s="876"/>
      <c r="C100" s="876"/>
      <c r="D100" s="876"/>
      <c r="E100" s="876"/>
      <c r="F100" s="876"/>
      <c r="G100" s="876"/>
      <c r="H100" s="876"/>
      <c r="I100" s="876"/>
      <c r="J100" s="876"/>
      <c r="K100" s="876"/>
      <c r="L100" s="876"/>
      <c r="M100" s="876"/>
      <c r="N100" s="876"/>
      <c r="O100" s="876"/>
      <c r="P100" s="876"/>
      <c r="Q100" s="876"/>
      <c r="R100" s="876"/>
      <c r="S100" s="876"/>
      <c r="T100" s="876"/>
      <c r="U100" s="876"/>
      <c r="V100" s="876"/>
      <c r="W100" s="876"/>
      <c r="X100" s="876"/>
      <c r="Y100" s="876"/>
      <c r="Z100" s="876"/>
      <c r="AA100" s="876"/>
      <c r="AB100" s="876"/>
      <c r="AC100" s="876"/>
      <c r="AD100" s="876"/>
      <c r="AE100" s="876"/>
      <c r="AF100" s="876"/>
      <c r="AG100" s="876"/>
      <c r="AH100" s="876"/>
      <c r="AI100" s="876"/>
      <c r="AJ100" s="876"/>
      <c r="AK100" s="876"/>
      <c r="AL100" s="876"/>
      <c r="AM100" s="876"/>
      <c r="AN100" s="876"/>
      <c r="AO100" s="876"/>
      <c r="AP100" s="876"/>
    </row>
    <row r="101" ht="15.75" customHeight="1">
      <c r="A101" s="876"/>
      <c r="B101" s="876"/>
      <c r="C101" s="876"/>
      <c r="D101" s="876"/>
      <c r="E101" s="876"/>
      <c r="F101" s="876"/>
      <c r="G101" s="876"/>
      <c r="H101" s="876"/>
      <c r="I101" s="876"/>
      <c r="J101" s="876"/>
      <c r="K101" s="876"/>
      <c r="L101" s="876"/>
      <c r="M101" s="876"/>
      <c r="N101" s="876"/>
      <c r="O101" s="876"/>
      <c r="P101" s="876"/>
      <c r="Q101" s="876"/>
      <c r="R101" s="876"/>
      <c r="S101" s="876"/>
      <c r="T101" s="876"/>
      <c r="U101" s="876"/>
      <c r="V101" s="876"/>
      <c r="W101" s="876"/>
      <c r="X101" s="876"/>
      <c r="Y101" s="876"/>
      <c r="Z101" s="876"/>
      <c r="AA101" s="876"/>
      <c r="AB101" s="876"/>
      <c r="AC101" s="876"/>
      <c r="AD101" s="876"/>
      <c r="AE101" s="876"/>
      <c r="AF101" s="876"/>
      <c r="AG101" s="876"/>
      <c r="AH101" s="876"/>
      <c r="AI101" s="876"/>
      <c r="AJ101" s="876"/>
      <c r="AK101" s="876"/>
      <c r="AL101" s="876"/>
      <c r="AM101" s="876"/>
      <c r="AN101" s="876"/>
      <c r="AO101" s="876"/>
      <c r="AP101" s="876"/>
    </row>
    <row r="102" ht="15.75" customHeight="1">
      <c r="A102" s="876"/>
      <c r="B102" s="876"/>
      <c r="C102" s="876"/>
      <c r="D102" s="876"/>
      <c r="E102" s="876"/>
      <c r="F102" s="876"/>
      <c r="G102" s="876"/>
      <c r="H102" s="876"/>
      <c r="I102" s="876"/>
      <c r="J102" s="876"/>
      <c r="K102" s="876"/>
      <c r="L102" s="876"/>
      <c r="M102" s="876"/>
      <c r="N102" s="876"/>
      <c r="O102" s="876"/>
      <c r="P102" s="876"/>
      <c r="Q102" s="876"/>
      <c r="R102" s="876"/>
      <c r="S102" s="876"/>
      <c r="T102" s="876"/>
      <c r="U102" s="876"/>
      <c r="V102" s="876"/>
      <c r="W102" s="876"/>
      <c r="X102" s="876"/>
      <c r="Y102" s="876"/>
      <c r="Z102" s="876"/>
      <c r="AA102" s="876"/>
      <c r="AB102" s="876"/>
      <c r="AC102" s="876"/>
      <c r="AD102" s="876"/>
      <c r="AE102" s="876"/>
      <c r="AF102" s="876"/>
      <c r="AG102" s="876"/>
      <c r="AH102" s="876"/>
      <c r="AI102" s="876"/>
      <c r="AJ102" s="876"/>
      <c r="AK102" s="876"/>
      <c r="AL102" s="876"/>
      <c r="AM102" s="876"/>
      <c r="AN102" s="876"/>
      <c r="AO102" s="876"/>
      <c r="AP102" s="876"/>
    </row>
    <row r="103" ht="15.75" customHeight="1">
      <c r="A103" s="876"/>
      <c r="B103" s="876"/>
      <c r="C103" s="876"/>
      <c r="D103" s="876"/>
      <c r="E103" s="876"/>
      <c r="F103" s="876"/>
      <c r="G103" s="876"/>
      <c r="H103" s="876"/>
      <c r="I103" s="876"/>
      <c r="J103" s="876"/>
      <c r="K103" s="876"/>
      <c r="L103" s="876"/>
      <c r="M103" s="876"/>
      <c r="N103" s="876"/>
      <c r="O103" s="876"/>
      <c r="P103" s="876"/>
      <c r="Q103" s="876"/>
      <c r="R103" s="876"/>
      <c r="S103" s="876"/>
      <c r="T103" s="876"/>
      <c r="U103" s="876"/>
      <c r="V103" s="876"/>
      <c r="W103" s="876"/>
      <c r="X103" s="876"/>
      <c r="Y103" s="876"/>
      <c r="Z103" s="876"/>
      <c r="AA103" s="876"/>
      <c r="AB103" s="876"/>
      <c r="AC103" s="876"/>
      <c r="AD103" s="876"/>
      <c r="AE103" s="876"/>
      <c r="AF103" s="876"/>
      <c r="AG103" s="876"/>
      <c r="AH103" s="876"/>
      <c r="AI103" s="876"/>
      <c r="AJ103" s="876"/>
      <c r="AK103" s="876"/>
      <c r="AL103" s="876"/>
      <c r="AM103" s="876"/>
      <c r="AN103" s="876"/>
      <c r="AO103" s="876"/>
      <c r="AP103" s="876"/>
    </row>
    <row r="104" ht="15.75" customHeight="1">
      <c r="A104" s="876"/>
      <c r="B104" s="876"/>
      <c r="C104" s="876"/>
      <c r="D104" s="876"/>
      <c r="E104" s="876"/>
      <c r="F104" s="876"/>
      <c r="G104" s="876"/>
      <c r="H104" s="876"/>
      <c r="I104" s="876"/>
      <c r="J104" s="876"/>
      <c r="K104" s="876"/>
      <c r="L104" s="876"/>
      <c r="M104" s="876"/>
      <c r="N104" s="876"/>
      <c r="O104" s="876"/>
      <c r="P104" s="876"/>
      <c r="Q104" s="876"/>
      <c r="R104" s="876"/>
      <c r="S104" s="876"/>
      <c r="T104" s="876"/>
      <c r="U104" s="876"/>
      <c r="V104" s="876"/>
      <c r="W104" s="876"/>
      <c r="X104" s="876"/>
      <c r="Y104" s="876"/>
      <c r="Z104" s="876"/>
      <c r="AA104" s="876"/>
      <c r="AB104" s="876"/>
      <c r="AC104" s="876"/>
      <c r="AD104" s="876"/>
      <c r="AE104" s="876"/>
      <c r="AF104" s="876"/>
      <c r="AG104" s="876"/>
      <c r="AH104" s="876"/>
      <c r="AI104" s="876"/>
      <c r="AJ104" s="876"/>
      <c r="AK104" s="876"/>
      <c r="AL104" s="876"/>
      <c r="AM104" s="876"/>
      <c r="AN104" s="876"/>
      <c r="AO104" s="876"/>
      <c r="AP104" s="876"/>
    </row>
    <row r="105" ht="15.75" customHeight="1">
      <c r="A105" s="876"/>
      <c r="B105" s="876"/>
      <c r="C105" s="876"/>
      <c r="D105" s="876"/>
      <c r="E105" s="876"/>
      <c r="F105" s="876"/>
      <c r="G105" s="876"/>
      <c r="H105" s="876"/>
      <c r="I105" s="876"/>
      <c r="J105" s="876"/>
      <c r="K105" s="876"/>
      <c r="L105" s="876"/>
      <c r="M105" s="876"/>
      <c r="N105" s="876"/>
      <c r="O105" s="876"/>
      <c r="P105" s="876"/>
      <c r="Q105" s="876"/>
      <c r="R105" s="876"/>
      <c r="S105" s="876"/>
      <c r="T105" s="876"/>
      <c r="U105" s="876"/>
      <c r="V105" s="876"/>
      <c r="W105" s="876"/>
      <c r="X105" s="876"/>
      <c r="Y105" s="876"/>
      <c r="Z105" s="876"/>
      <c r="AA105" s="876"/>
      <c r="AB105" s="876"/>
      <c r="AC105" s="876"/>
      <c r="AD105" s="876"/>
      <c r="AE105" s="876"/>
      <c r="AF105" s="876"/>
      <c r="AG105" s="876"/>
      <c r="AH105" s="876"/>
      <c r="AI105" s="876"/>
      <c r="AJ105" s="876"/>
      <c r="AK105" s="876"/>
      <c r="AL105" s="876"/>
      <c r="AM105" s="876"/>
      <c r="AN105" s="876"/>
      <c r="AO105" s="876"/>
      <c r="AP105" s="876"/>
    </row>
    <row r="106" ht="15.75" customHeight="1">
      <c r="A106" s="876"/>
      <c r="B106" s="876"/>
      <c r="C106" s="876"/>
      <c r="D106" s="876"/>
      <c r="E106" s="876"/>
      <c r="F106" s="876"/>
      <c r="G106" s="876"/>
      <c r="H106" s="876"/>
      <c r="I106" s="876"/>
      <c r="J106" s="876"/>
      <c r="K106" s="876"/>
      <c r="L106" s="876"/>
      <c r="M106" s="876"/>
      <c r="N106" s="876"/>
      <c r="O106" s="876"/>
      <c r="P106" s="876"/>
      <c r="Q106" s="876"/>
      <c r="R106" s="876"/>
      <c r="S106" s="876"/>
      <c r="T106" s="876"/>
      <c r="U106" s="876"/>
      <c r="V106" s="876"/>
      <c r="W106" s="876"/>
      <c r="X106" s="876"/>
      <c r="Y106" s="876"/>
      <c r="Z106" s="876"/>
      <c r="AA106" s="876"/>
      <c r="AB106" s="876"/>
      <c r="AC106" s="876"/>
      <c r="AD106" s="876"/>
      <c r="AE106" s="876"/>
      <c r="AF106" s="876"/>
      <c r="AG106" s="876"/>
      <c r="AH106" s="876"/>
      <c r="AI106" s="876"/>
      <c r="AJ106" s="876"/>
      <c r="AK106" s="876"/>
      <c r="AL106" s="876"/>
      <c r="AM106" s="876"/>
      <c r="AN106" s="876"/>
      <c r="AO106" s="876"/>
      <c r="AP106" s="876"/>
    </row>
    <row r="107" ht="15.75" customHeight="1">
      <c r="A107" s="876"/>
      <c r="B107" s="876"/>
      <c r="C107" s="876"/>
      <c r="D107" s="876"/>
      <c r="E107" s="876"/>
      <c r="F107" s="876"/>
      <c r="G107" s="876"/>
      <c r="H107" s="876"/>
      <c r="I107" s="876"/>
      <c r="J107" s="876"/>
      <c r="K107" s="876"/>
      <c r="L107" s="876"/>
      <c r="M107" s="876"/>
      <c r="N107" s="876"/>
      <c r="O107" s="876"/>
      <c r="P107" s="876"/>
      <c r="Q107" s="876"/>
      <c r="R107" s="876"/>
      <c r="S107" s="876"/>
      <c r="T107" s="876"/>
      <c r="U107" s="876"/>
      <c r="V107" s="876"/>
      <c r="W107" s="876"/>
      <c r="X107" s="876"/>
      <c r="Y107" s="876"/>
      <c r="Z107" s="876"/>
      <c r="AA107" s="876"/>
      <c r="AB107" s="876"/>
      <c r="AC107" s="876"/>
      <c r="AD107" s="876"/>
      <c r="AE107" s="876"/>
      <c r="AF107" s="876"/>
      <c r="AG107" s="876"/>
      <c r="AH107" s="876"/>
      <c r="AI107" s="876"/>
      <c r="AJ107" s="876"/>
      <c r="AK107" s="876"/>
      <c r="AL107" s="876"/>
      <c r="AM107" s="876"/>
      <c r="AN107" s="876"/>
      <c r="AO107" s="876"/>
      <c r="AP107" s="876"/>
    </row>
    <row r="108" ht="15.75" customHeight="1">
      <c r="A108" s="876"/>
      <c r="B108" s="876"/>
      <c r="C108" s="876"/>
      <c r="D108" s="876"/>
      <c r="E108" s="876"/>
      <c r="F108" s="876"/>
      <c r="G108" s="876"/>
      <c r="H108" s="876"/>
      <c r="I108" s="876"/>
      <c r="J108" s="876"/>
      <c r="K108" s="876"/>
      <c r="L108" s="876"/>
      <c r="M108" s="876"/>
      <c r="N108" s="876"/>
      <c r="O108" s="876"/>
      <c r="P108" s="876"/>
      <c r="Q108" s="876"/>
      <c r="R108" s="876"/>
      <c r="S108" s="876"/>
      <c r="T108" s="876"/>
      <c r="U108" s="876"/>
      <c r="V108" s="876"/>
      <c r="W108" s="876"/>
      <c r="X108" s="876"/>
      <c r="Y108" s="876"/>
      <c r="Z108" s="876"/>
      <c r="AA108" s="876"/>
      <c r="AB108" s="876"/>
      <c r="AC108" s="876"/>
      <c r="AD108" s="876"/>
      <c r="AE108" s="876"/>
      <c r="AF108" s="876"/>
      <c r="AG108" s="876"/>
      <c r="AH108" s="876"/>
      <c r="AI108" s="876"/>
      <c r="AJ108" s="876"/>
      <c r="AK108" s="876"/>
      <c r="AL108" s="876"/>
      <c r="AM108" s="876"/>
      <c r="AN108" s="876"/>
      <c r="AO108" s="876"/>
      <c r="AP108" s="876"/>
    </row>
    <row r="109" ht="15.75" customHeight="1">
      <c r="A109" s="876"/>
      <c r="B109" s="876"/>
      <c r="C109" s="876"/>
      <c r="D109" s="876"/>
      <c r="E109" s="876"/>
      <c r="F109" s="876"/>
      <c r="G109" s="876"/>
      <c r="H109" s="876"/>
      <c r="I109" s="876"/>
      <c r="J109" s="876"/>
      <c r="K109" s="876"/>
      <c r="L109" s="876"/>
      <c r="M109" s="876"/>
      <c r="N109" s="876"/>
      <c r="O109" s="876"/>
      <c r="P109" s="876"/>
      <c r="Q109" s="876"/>
      <c r="R109" s="876"/>
      <c r="S109" s="876"/>
      <c r="T109" s="876"/>
      <c r="U109" s="876"/>
      <c r="V109" s="876"/>
      <c r="W109" s="876"/>
      <c r="X109" s="876"/>
      <c r="Y109" s="876"/>
      <c r="Z109" s="876"/>
      <c r="AA109" s="876"/>
      <c r="AB109" s="876"/>
      <c r="AC109" s="876"/>
      <c r="AD109" s="876"/>
      <c r="AE109" s="876"/>
      <c r="AF109" s="876"/>
      <c r="AG109" s="876"/>
      <c r="AH109" s="876"/>
      <c r="AI109" s="876"/>
      <c r="AJ109" s="876"/>
      <c r="AK109" s="876"/>
      <c r="AL109" s="876"/>
      <c r="AM109" s="876"/>
      <c r="AN109" s="876"/>
      <c r="AO109" s="876"/>
      <c r="AP109" s="876"/>
    </row>
    <row r="110" ht="15.75" customHeight="1">
      <c r="A110" s="876"/>
      <c r="B110" s="876"/>
      <c r="C110" s="876"/>
      <c r="D110" s="876"/>
      <c r="E110" s="876"/>
      <c r="F110" s="876"/>
      <c r="G110" s="876"/>
      <c r="H110" s="876"/>
      <c r="I110" s="876"/>
      <c r="J110" s="876"/>
      <c r="K110" s="876"/>
      <c r="L110" s="876"/>
      <c r="M110" s="876"/>
      <c r="N110" s="876"/>
      <c r="O110" s="876"/>
      <c r="P110" s="876"/>
      <c r="Q110" s="876"/>
      <c r="R110" s="876"/>
      <c r="S110" s="876"/>
      <c r="T110" s="876"/>
      <c r="U110" s="876"/>
      <c r="V110" s="876"/>
      <c r="W110" s="876"/>
      <c r="X110" s="876"/>
      <c r="Y110" s="876"/>
      <c r="Z110" s="876"/>
      <c r="AA110" s="876"/>
      <c r="AB110" s="876"/>
      <c r="AC110" s="876"/>
      <c r="AD110" s="876"/>
      <c r="AE110" s="876"/>
      <c r="AF110" s="876"/>
      <c r="AG110" s="876"/>
      <c r="AH110" s="876"/>
      <c r="AI110" s="876"/>
      <c r="AJ110" s="876"/>
      <c r="AK110" s="876"/>
      <c r="AL110" s="876"/>
      <c r="AM110" s="876"/>
      <c r="AN110" s="876"/>
      <c r="AO110" s="876"/>
      <c r="AP110" s="876"/>
    </row>
    <row r="111" ht="15.75" customHeight="1">
      <c r="A111" s="876"/>
      <c r="B111" s="876"/>
      <c r="C111" s="876"/>
      <c r="D111" s="876"/>
      <c r="E111" s="876"/>
      <c r="F111" s="876"/>
      <c r="G111" s="876"/>
      <c r="H111" s="876"/>
      <c r="I111" s="876"/>
      <c r="J111" s="876"/>
      <c r="K111" s="876"/>
      <c r="L111" s="876"/>
      <c r="M111" s="876"/>
      <c r="N111" s="876"/>
      <c r="O111" s="876"/>
      <c r="P111" s="876"/>
      <c r="Q111" s="876"/>
      <c r="R111" s="876"/>
      <c r="S111" s="876"/>
      <c r="T111" s="876"/>
      <c r="U111" s="876"/>
      <c r="V111" s="876"/>
      <c r="W111" s="876"/>
      <c r="X111" s="876"/>
      <c r="Y111" s="876"/>
      <c r="Z111" s="876"/>
      <c r="AA111" s="876"/>
      <c r="AB111" s="876"/>
      <c r="AC111" s="876"/>
      <c r="AD111" s="876"/>
      <c r="AE111" s="876"/>
      <c r="AF111" s="876"/>
      <c r="AG111" s="876"/>
      <c r="AH111" s="876"/>
      <c r="AI111" s="876"/>
      <c r="AJ111" s="876"/>
      <c r="AK111" s="876"/>
      <c r="AL111" s="876"/>
      <c r="AM111" s="876"/>
      <c r="AN111" s="876"/>
      <c r="AO111" s="876"/>
      <c r="AP111" s="876"/>
    </row>
    <row r="112" ht="15.75" customHeight="1">
      <c r="A112" s="876"/>
      <c r="B112" s="876"/>
      <c r="C112" s="876"/>
      <c r="D112" s="876"/>
      <c r="E112" s="876"/>
      <c r="F112" s="876"/>
      <c r="G112" s="876"/>
      <c r="H112" s="876"/>
      <c r="I112" s="876"/>
      <c r="J112" s="876"/>
      <c r="K112" s="876"/>
      <c r="L112" s="876"/>
      <c r="M112" s="876"/>
      <c r="N112" s="876"/>
      <c r="O112" s="876"/>
      <c r="P112" s="876"/>
      <c r="Q112" s="876"/>
      <c r="R112" s="876"/>
      <c r="S112" s="876"/>
      <c r="T112" s="876"/>
      <c r="U112" s="876"/>
      <c r="V112" s="876"/>
      <c r="W112" s="876"/>
      <c r="X112" s="876"/>
      <c r="Y112" s="876"/>
      <c r="Z112" s="876"/>
      <c r="AA112" s="876"/>
      <c r="AB112" s="876"/>
      <c r="AC112" s="876"/>
      <c r="AD112" s="876"/>
      <c r="AE112" s="876"/>
      <c r="AF112" s="876"/>
      <c r="AG112" s="876"/>
      <c r="AH112" s="876"/>
      <c r="AI112" s="876"/>
      <c r="AJ112" s="876"/>
      <c r="AK112" s="876"/>
      <c r="AL112" s="876"/>
      <c r="AM112" s="876"/>
      <c r="AN112" s="876"/>
      <c r="AO112" s="876"/>
      <c r="AP112" s="876"/>
    </row>
    <row r="113" ht="15.75" customHeight="1">
      <c r="A113" s="876"/>
      <c r="B113" s="876"/>
      <c r="C113" s="876"/>
      <c r="D113" s="876"/>
      <c r="E113" s="876"/>
      <c r="F113" s="876"/>
      <c r="G113" s="876"/>
      <c r="H113" s="876"/>
      <c r="I113" s="876"/>
      <c r="J113" s="876"/>
      <c r="K113" s="876"/>
      <c r="L113" s="876"/>
      <c r="M113" s="876"/>
      <c r="N113" s="876"/>
      <c r="O113" s="876"/>
      <c r="P113" s="876"/>
      <c r="Q113" s="876"/>
      <c r="R113" s="876"/>
      <c r="S113" s="876"/>
      <c r="T113" s="876"/>
      <c r="U113" s="876"/>
      <c r="V113" s="876"/>
      <c r="W113" s="876"/>
      <c r="X113" s="876"/>
      <c r="Y113" s="876"/>
      <c r="Z113" s="876"/>
      <c r="AA113" s="876"/>
      <c r="AB113" s="876"/>
      <c r="AC113" s="876"/>
      <c r="AD113" s="876"/>
      <c r="AE113" s="876"/>
      <c r="AF113" s="876"/>
      <c r="AG113" s="876"/>
      <c r="AH113" s="876"/>
      <c r="AI113" s="876"/>
      <c r="AJ113" s="876"/>
      <c r="AK113" s="876"/>
      <c r="AL113" s="876"/>
      <c r="AM113" s="876"/>
      <c r="AN113" s="876"/>
      <c r="AO113" s="876"/>
      <c r="AP113" s="876"/>
    </row>
    <row r="114" ht="15.75" customHeight="1">
      <c r="A114" s="876"/>
      <c r="B114" s="876"/>
      <c r="C114" s="876"/>
      <c r="D114" s="876"/>
      <c r="E114" s="876"/>
      <c r="F114" s="876"/>
      <c r="G114" s="876"/>
      <c r="H114" s="876"/>
      <c r="I114" s="876"/>
      <c r="J114" s="876"/>
      <c r="K114" s="876"/>
      <c r="L114" s="876"/>
      <c r="M114" s="876"/>
      <c r="N114" s="876"/>
      <c r="O114" s="876"/>
      <c r="P114" s="876"/>
      <c r="Q114" s="876"/>
      <c r="R114" s="876"/>
      <c r="S114" s="876"/>
      <c r="T114" s="876"/>
      <c r="U114" s="876"/>
      <c r="V114" s="876"/>
      <c r="W114" s="876"/>
      <c r="X114" s="876"/>
      <c r="Y114" s="876"/>
      <c r="Z114" s="876"/>
      <c r="AA114" s="876"/>
      <c r="AB114" s="876"/>
      <c r="AC114" s="876"/>
      <c r="AD114" s="876"/>
      <c r="AE114" s="876"/>
      <c r="AF114" s="876"/>
      <c r="AG114" s="876"/>
      <c r="AH114" s="876"/>
      <c r="AI114" s="876"/>
      <c r="AJ114" s="876"/>
      <c r="AK114" s="876"/>
      <c r="AL114" s="876"/>
      <c r="AM114" s="876"/>
      <c r="AN114" s="876"/>
      <c r="AO114" s="876"/>
      <c r="AP114" s="876"/>
    </row>
    <row r="115" ht="15.75" customHeight="1">
      <c r="A115" s="876"/>
      <c r="B115" s="876"/>
      <c r="C115" s="876"/>
      <c r="D115" s="876"/>
      <c r="E115" s="876"/>
      <c r="F115" s="876"/>
      <c r="G115" s="876"/>
      <c r="H115" s="876"/>
      <c r="I115" s="876"/>
      <c r="J115" s="876"/>
      <c r="K115" s="876"/>
      <c r="L115" s="876"/>
      <c r="M115" s="876"/>
      <c r="N115" s="876"/>
      <c r="O115" s="876"/>
      <c r="P115" s="876"/>
      <c r="Q115" s="876"/>
      <c r="R115" s="876"/>
      <c r="S115" s="876"/>
      <c r="T115" s="876"/>
      <c r="U115" s="876"/>
      <c r="V115" s="876"/>
      <c r="W115" s="876"/>
      <c r="X115" s="876"/>
      <c r="Y115" s="876"/>
      <c r="Z115" s="876"/>
      <c r="AA115" s="876"/>
      <c r="AB115" s="876"/>
      <c r="AC115" s="876"/>
      <c r="AD115" s="876"/>
      <c r="AE115" s="876"/>
      <c r="AF115" s="876"/>
      <c r="AG115" s="876"/>
      <c r="AH115" s="876"/>
      <c r="AI115" s="876"/>
      <c r="AJ115" s="876"/>
      <c r="AK115" s="876"/>
      <c r="AL115" s="876"/>
      <c r="AM115" s="876"/>
      <c r="AN115" s="876"/>
      <c r="AO115" s="876"/>
      <c r="AP115" s="876"/>
    </row>
    <row r="116" ht="15.75" customHeight="1">
      <c r="A116" s="876"/>
      <c r="B116" s="876"/>
      <c r="C116" s="876"/>
      <c r="D116" s="876"/>
      <c r="E116" s="876"/>
      <c r="F116" s="876"/>
      <c r="G116" s="876"/>
      <c r="H116" s="876"/>
      <c r="I116" s="876"/>
      <c r="J116" s="876"/>
      <c r="K116" s="876"/>
      <c r="L116" s="876"/>
      <c r="M116" s="876"/>
      <c r="N116" s="876"/>
      <c r="O116" s="876"/>
      <c r="P116" s="876"/>
      <c r="Q116" s="876"/>
      <c r="R116" s="876"/>
      <c r="S116" s="876"/>
      <c r="T116" s="876"/>
      <c r="U116" s="876"/>
      <c r="V116" s="876"/>
      <c r="W116" s="876"/>
      <c r="X116" s="876"/>
      <c r="Y116" s="876"/>
      <c r="Z116" s="876"/>
      <c r="AA116" s="876"/>
      <c r="AB116" s="876"/>
      <c r="AC116" s="876"/>
      <c r="AD116" s="876"/>
      <c r="AE116" s="876"/>
      <c r="AF116" s="876"/>
      <c r="AG116" s="876"/>
      <c r="AH116" s="876"/>
      <c r="AI116" s="876"/>
      <c r="AJ116" s="876"/>
      <c r="AK116" s="876"/>
      <c r="AL116" s="876"/>
      <c r="AM116" s="876"/>
      <c r="AN116" s="876"/>
      <c r="AO116" s="876"/>
      <c r="AP116" s="876"/>
    </row>
    <row r="117" ht="15.75" customHeight="1">
      <c r="A117" s="876"/>
      <c r="B117" s="876"/>
      <c r="C117" s="876"/>
      <c r="D117" s="876"/>
      <c r="E117" s="876"/>
      <c r="F117" s="876"/>
      <c r="G117" s="876"/>
      <c r="H117" s="876"/>
      <c r="I117" s="876"/>
      <c r="J117" s="876"/>
      <c r="K117" s="876"/>
      <c r="L117" s="876"/>
      <c r="M117" s="876"/>
      <c r="N117" s="876"/>
      <c r="O117" s="876"/>
      <c r="P117" s="876"/>
      <c r="Q117" s="876"/>
      <c r="R117" s="876"/>
      <c r="S117" s="876"/>
      <c r="T117" s="876"/>
      <c r="U117" s="876"/>
      <c r="V117" s="876"/>
      <c r="W117" s="876"/>
      <c r="X117" s="876"/>
      <c r="Y117" s="876"/>
      <c r="Z117" s="876"/>
      <c r="AA117" s="876"/>
      <c r="AB117" s="876"/>
      <c r="AC117" s="876"/>
      <c r="AD117" s="876"/>
      <c r="AE117" s="876"/>
      <c r="AF117" s="876"/>
      <c r="AG117" s="876"/>
      <c r="AH117" s="876"/>
      <c r="AI117" s="876"/>
      <c r="AJ117" s="876"/>
      <c r="AK117" s="876"/>
      <c r="AL117" s="876"/>
      <c r="AM117" s="876"/>
      <c r="AN117" s="876"/>
      <c r="AO117" s="876"/>
      <c r="AP117" s="876"/>
    </row>
    <row r="118" ht="15.75" customHeight="1">
      <c r="A118" s="876"/>
      <c r="B118" s="876"/>
      <c r="C118" s="876"/>
      <c r="D118" s="876"/>
      <c r="E118" s="876"/>
      <c r="F118" s="876"/>
      <c r="G118" s="876"/>
      <c r="H118" s="876"/>
      <c r="I118" s="876"/>
      <c r="J118" s="876"/>
      <c r="K118" s="876"/>
      <c r="L118" s="876"/>
      <c r="M118" s="876"/>
      <c r="N118" s="876"/>
      <c r="O118" s="876"/>
      <c r="P118" s="876"/>
      <c r="Q118" s="876"/>
      <c r="R118" s="876"/>
      <c r="S118" s="876"/>
      <c r="T118" s="876"/>
      <c r="U118" s="876"/>
      <c r="V118" s="876"/>
      <c r="W118" s="876"/>
      <c r="X118" s="876"/>
      <c r="Y118" s="876"/>
      <c r="Z118" s="876"/>
      <c r="AA118" s="876"/>
      <c r="AB118" s="876"/>
      <c r="AC118" s="876"/>
      <c r="AD118" s="876"/>
      <c r="AE118" s="876"/>
      <c r="AF118" s="876"/>
      <c r="AG118" s="876"/>
      <c r="AH118" s="876"/>
      <c r="AI118" s="876"/>
      <c r="AJ118" s="876"/>
      <c r="AK118" s="876"/>
      <c r="AL118" s="876"/>
      <c r="AM118" s="876"/>
      <c r="AN118" s="876"/>
      <c r="AO118" s="876"/>
      <c r="AP118" s="876"/>
    </row>
    <row r="119" ht="15.75" customHeight="1">
      <c r="A119" s="876"/>
      <c r="B119" s="876"/>
      <c r="C119" s="876"/>
      <c r="D119" s="876"/>
      <c r="E119" s="876"/>
      <c r="F119" s="876"/>
      <c r="G119" s="876"/>
      <c r="H119" s="876"/>
      <c r="I119" s="876"/>
      <c r="J119" s="876"/>
      <c r="K119" s="876"/>
      <c r="L119" s="876"/>
      <c r="M119" s="876"/>
      <c r="N119" s="876"/>
      <c r="O119" s="876"/>
      <c r="P119" s="876"/>
      <c r="Q119" s="876"/>
      <c r="R119" s="876"/>
      <c r="S119" s="876"/>
      <c r="T119" s="876"/>
      <c r="U119" s="876"/>
      <c r="V119" s="876"/>
      <c r="W119" s="876"/>
      <c r="X119" s="876"/>
      <c r="Y119" s="876"/>
      <c r="Z119" s="876"/>
      <c r="AA119" s="876"/>
      <c r="AB119" s="876"/>
      <c r="AC119" s="876"/>
      <c r="AD119" s="876"/>
      <c r="AE119" s="876"/>
      <c r="AF119" s="876"/>
      <c r="AG119" s="876"/>
      <c r="AH119" s="876"/>
      <c r="AI119" s="876"/>
      <c r="AJ119" s="876"/>
      <c r="AK119" s="876"/>
      <c r="AL119" s="876"/>
      <c r="AM119" s="876"/>
      <c r="AN119" s="876"/>
      <c r="AO119" s="876"/>
      <c r="AP119" s="876"/>
    </row>
    <row r="120" ht="15.75" customHeight="1">
      <c r="A120" s="876"/>
      <c r="B120" s="876"/>
      <c r="C120" s="876"/>
      <c r="D120" s="876"/>
      <c r="E120" s="876"/>
      <c r="F120" s="876"/>
      <c r="G120" s="876"/>
      <c r="H120" s="876"/>
      <c r="I120" s="876"/>
      <c r="J120" s="876"/>
      <c r="K120" s="876"/>
      <c r="L120" s="876"/>
      <c r="M120" s="876"/>
      <c r="N120" s="876"/>
      <c r="O120" s="876"/>
      <c r="P120" s="876"/>
      <c r="Q120" s="876"/>
      <c r="R120" s="876"/>
      <c r="S120" s="876"/>
      <c r="T120" s="876"/>
      <c r="U120" s="876"/>
      <c r="V120" s="876"/>
      <c r="W120" s="876"/>
      <c r="X120" s="876"/>
      <c r="Y120" s="876"/>
      <c r="Z120" s="876"/>
      <c r="AA120" s="876"/>
      <c r="AB120" s="876"/>
      <c r="AC120" s="876"/>
      <c r="AD120" s="876"/>
      <c r="AE120" s="876"/>
      <c r="AF120" s="876"/>
      <c r="AG120" s="876"/>
      <c r="AH120" s="876"/>
      <c r="AI120" s="876"/>
      <c r="AJ120" s="876"/>
      <c r="AK120" s="876"/>
      <c r="AL120" s="876"/>
      <c r="AM120" s="876"/>
      <c r="AN120" s="876"/>
      <c r="AO120" s="876"/>
      <c r="AP120" s="876"/>
    </row>
    <row r="121" ht="15.75" customHeight="1">
      <c r="A121" s="876"/>
      <c r="B121" s="876"/>
      <c r="C121" s="876"/>
      <c r="D121" s="876"/>
      <c r="E121" s="876"/>
      <c r="F121" s="876"/>
      <c r="G121" s="876"/>
      <c r="H121" s="876"/>
      <c r="I121" s="876"/>
      <c r="J121" s="876"/>
      <c r="K121" s="876"/>
      <c r="L121" s="876"/>
      <c r="M121" s="876"/>
      <c r="N121" s="876"/>
      <c r="O121" s="876"/>
      <c r="P121" s="876"/>
      <c r="Q121" s="876"/>
      <c r="R121" s="876"/>
      <c r="S121" s="876"/>
      <c r="T121" s="876"/>
      <c r="U121" s="876"/>
      <c r="V121" s="876"/>
      <c r="W121" s="876"/>
      <c r="X121" s="876"/>
      <c r="Y121" s="876"/>
      <c r="Z121" s="876"/>
      <c r="AA121" s="876"/>
      <c r="AB121" s="876"/>
      <c r="AC121" s="876"/>
      <c r="AD121" s="876"/>
      <c r="AE121" s="876"/>
      <c r="AF121" s="876"/>
      <c r="AG121" s="876"/>
      <c r="AH121" s="876"/>
      <c r="AI121" s="876"/>
      <c r="AJ121" s="876"/>
      <c r="AK121" s="876"/>
      <c r="AL121" s="876"/>
      <c r="AM121" s="876"/>
      <c r="AN121" s="876"/>
      <c r="AO121" s="876"/>
      <c r="AP121" s="876"/>
    </row>
    <row r="122" ht="15.75" customHeight="1">
      <c r="A122" s="876"/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6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6"/>
      <c r="AL122" s="876"/>
      <c r="AM122" s="876"/>
      <c r="AN122" s="876"/>
      <c r="AO122" s="876"/>
      <c r="AP122" s="876"/>
    </row>
    <row r="123" ht="15.75" customHeight="1">
      <c r="A123" s="876"/>
      <c r="B123" s="876"/>
      <c r="C123" s="876"/>
      <c r="D123" s="876"/>
      <c r="E123" s="876"/>
      <c r="F123" s="876"/>
      <c r="G123" s="876"/>
      <c r="H123" s="876"/>
      <c r="I123" s="876"/>
      <c r="J123" s="876"/>
      <c r="K123" s="876"/>
      <c r="L123" s="876"/>
      <c r="M123" s="876"/>
      <c r="N123" s="876"/>
      <c r="O123" s="876"/>
      <c r="P123" s="876"/>
      <c r="Q123" s="876"/>
      <c r="R123" s="876"/>
      <c r="S123" s="876"/>
      <c r="T123" s="876"/>
      <c r="U123" s="876"/>
      <c r="V123" s="876"/>
      <c r="W123" s="876"/>
      <c r="X123" s="876"/>
      <c r="Y123" s="876"/>
      <c r="Z123" s="876"/>
      <c r="AA123" s="876"/>
      <c r="AB123" s="876"/>
      <c r="AC123" s="876"/>
      <c r="AD123" s="876"/>
      <c r="AE123" s="876"/>
      <c r="AF123" s="876"/>
      <c r="AG123" s="876"/>
      <c r="AH123" s="876"/>
      <c r="AI123" s="876"/>
      <c r="AJ123" s="876"/>
      <c r="AK123" s="876"/>
      <c r="AL123" s="876"/>
      <c r="AM123" s="876"/>
      <c r="AN123" s="876"/>
      <c r="AO123" s="876"/>
      <c r="AP123" s="876"/>
    </row>
    <row r="124" ht="15.75" customHeight="1">
      <c r="A124" s="876"/>
      <c r="B124" s="876"/>
      <c r="C124" s="876"/>
      <c r="D124" s="876"/>
      <c r="E124" s="876"/>
      <c r="F124" s="876"/>
      <c r="G124" s="876"/>
      <c r="H124" s="876"/>
      <c r="I124" s="876"/>
      <c r="J124" s="876"/>
      <c r="K124" s="876"/>
      <c r="L124" s="876"/>
      <c r="M124" s="876"/>
      <c r="N124" s="876"/>
      <c r="O124" s="876"/>
      <c r="P124" s="876"/>
      <c r="Q124" s="876"/>
      <c r="R124" s="876"/>
      <c r="S124" s="876"/>
      <c r="T124" s="876"/>
      <c r="U124" s="876"/>
      <c r="V124" s="876"/>
      <c r="W124" s="876"/>
      <c r="X124" s="876"/>
      <c r="Y124" s="876"/>
      <c r="Z124" s="876"/>
      <c r="AA124" s="876"/>
      <c r="AB124" s="876"/>
      <c r="AC124" s="876"/>
      <c r="AD124" s="876"/>
      <c r="AE124" s="876"/>
      <c r="AF124" s="876"/>
      <c r="AG124" s="876"/>
      <c r="AH124" s="876"/>
      <c r="AI124" s="876"/>
      <c r="AJ124" s="876"/>
      <c r="AK124" s="876"/>
      <c r="AL124" s="876"/>
      <c r="AM124" s="876"/>
      <c r="AN124" s="876"/>
      <c r="AO124" s="876"/>
      <c r="AP124" s="876"/>
    </row>
    <row r="125" ht="15.75" customHeight="1">
      <c r="A125" s="876"/>
      <c r="B125" s="876"/>
      <c r="C125" s="876"/>
      <c r="D125" s="876"/>
      <c r="E125" s="876"/>
      <c r="F125" s="876"/>
      <c r="G125" s="876"/>
      <c r="H125" s="876"/>
      <c r="I125" s="876"/>
      <c r="J125" s="876"/>
      <c r="K125" s="876"/>
      <c r="L125" s="876"/>
      <c r="M125" s="876"/>
      <c r="N125" s="876"/>
      <c r="O125" s="876"/>
      <c r="P125" s="876"/>
      <c r="Q125" s="876"/>
      <c r="R125" s="876"/>
      <c r="S125" s="876"/>
      <c r="T125" s="876"/>
      <c r="U125" s="876"/>
      <c r="V125" s="876"/>
      <c r="W125" s="876"/>
      <c r="X125" s="876"/>
      <c r="Y125" s="876"/>
      <c r="Z125" s="876"/>
      <c r="AA125" s="876"/>
      <c r="AB125" s="876"/>
      <c r="AC125" s="876"/>
      <c r="AD125" s="876"/>
      <c r="AE125" s="876"/>
      <c r="AF125" s="876"/>
      <c r="AG125" s="876"/>
      <c r="AH125" s="876"/>
      <c r="AI125" s="876"/>
      <c r="AJ125" s="876"/>
      <c r="AK125" s="876"/>
      <c r="AL125" s="876"/>
      <c r="AM125" s="876"/>
      <c r="AN125" s="876"/>
      <c r="AO125" s="876"/>
      <c r="AP125" s="876"/>
    </row>
    <row r="126" ht="15.75" customHeight="1">
      <c r="A126" s="876"/>
      <c r="B126" s="876"/>
      <c r="C126" s="876"/>
      <c r="D126" s="876"/>
      <c r="E126" s="876"/>
      <c r="F126" s="876"/>
      <c r="G126" s="876"/>
      <c r="H126" s="876"/>
      <c r="I126" s="876"/>
      <c r="J126" s="876"/>
      <c r="K126" s="876"/>
      <c r="L126" s="876"/>
      <c r="M126" s="876"/>
      <c r="N126" s="876"/>
      <c r="O126" s="876"/>
      <c r="P126" s="876"/>
      <c r="Q126" s="876"/>
      <c r="R126" s="876"/>
      <c r="S126" s="876"/>
      <c r="T126" s="876"/>
      <c r="U126" s="876"/>
      <c r="V126" s="876"/>
      <c r="W126" s="876"/>
      <c r="X126" s="876"/>
      <c r="Y126" s="876"/>
      <c r="Z126" s="876"/>
      <c r="AA126" s="876"/>
      <c r="AB126" s="876"/>
      <c r="AC126" s="876"/>
      <c r="AD126" s="876"/>
      <c r="AE126" s="876"/>
      <c r="AF126" s="876"/>
      <c r="AG126" s="876"/>
      <c r="AH126" s="876"/>
      <c r="AI126" s="876"/>
      <c r="AJ126" s="876"/>
      <c r="AK126" s="876"/>
      <c r="AL126" s="876"/>
      <c r="AM126" s="876"/>
      <c r="AN126" s="876"/>
      <c r="AO126" s="876"/>
      <c r="AP126" s="876"/>
    </row>
    <row r="127" ht="15.75" customHeight="1">
      <c r="A127" s="876"/>
      <c r="B127" s="876"/>
      <c r="C127" s="876"/>
      <c r="D127" s="876"/>
      <c r="E127" s="876"/>
      <c r="F127" s="876"/>
      <c r="G127" s="876"/>
      <c r="H127" s="876"/>
      <c r="I127" s="876"/>
      <c r="J127" s="876"/>
      <c r="K127" s="876"/>
      <c r="L127" s="876"/>
      <c r="M127" s="876"/>
      <c r="N127" s="876"/>
      <c r="O127" s="876"/>
      <c r="P127" s="876"/>
      <c r="Q127" s="876"/>
      <c r="R127" s="876"/>
      <c r="S127" s="876"/>
      <c r="T127" s="876"/>
      <c r="U127" s="876"/>
      <c r="V127" s="876"/>
      <c r="W127" s="876"/>
      <c r="X127" s="876"/>
      <c r="Y127" s="876"/>
      <c r="Z127" s="876"/>
      <c r="AA127" s="876"/>
      <c r="AB127" s="876"/>
      <c r="AC127" s="876"/>
      <c r="AD127" s="876"/>
      <c r="AE127" s="876"/>
      <c r="AF127" s="876"/>
      <c r="AG127" s="876"/>
      <c r="AH127" s="876"/>
      <c r="AI127" s="876"/>
      <c r="AJ127" s="876"/>
      <c r="AK127" s="876"/>
      <c r="AL127" s="876"/>
      <c r="AM127" s="876"/>
      <c r="AN127" s="876"/>
      <c r="AO127" s="876"/>
      <c r="AP127" s="876"/>
    </row>
    <row r="128" ht="15.75" customHeight="1">
      <c r="A128" s="876"/>
      <c r="B128" s="876"/>
      <c r="C128" s="876"/>
      <c r="D128" s="876"/>
      <c r="E128" s="876"/>
      <c r="F128" s="876"/>
      <c r="G128" s="876"/>
      <c r="H128" s="876"/>
      <c r="I128" s="876"/>
      <c r="J128" s="876"/>
      <c r="K128" s="876"/>
      <c r="L128" s="876"/>
      <c r="M128" s="876"/>
      <c r="N128" s="876"/>
      <c r="O128" s="876"/>
      <c r="P128" s="876"/>
      <c r="Q128" s="876"/>
      <c r="R128" s="876"/>
      <c r="S128" s="876"/>
      <c r="T128" s="876"/>
      <c r="U128" s="876"/>
      <c r="V128" s="876"/>
      <c r="W128" s="876"/>
      <c r="X128" s="876"/>
      <c r="Y128" s="876"/>
      <c r="Z128" s="876"/>
      <c r="AA128" s="876"/>
      <c r="AB128" s="876"/>
      <c r="AC128" s="876"/>
      <c r="AD128" s="876"/>
      <c r="AE128" s="876"/>
      <c r="AF128" s="876"/>
      <c r="AG128" s="876"/>
      <c r="AH128" s="876"/>
      <c r="AI128" s="876"/>
      <c r="AJ128" s="876"/>
      <c r="AK128" s="876"/>
      <c r="AL128" s="876"/>
      <c r="AM128" s="876"/>
      <c r="AN128" s="876"/>
      <c r="AO128" s="876"/>
      <c r="AP128" s="876"/>
    </row>
    <row r="129" ht="15.75" customHeight="1">
      <c r="A129" s="876"/>
      <c r="B129" s="876"/>
      <c r="C129" s="876"/>
      <c r="D129" s="876"/>
      <c r="E129" s="876"/>
      <c r="F129" s="876"/>
      <c r="G129" s="876"/>
      <c r="H129" s="876"/>
      <c r="I129" s="876"/>
      <c r="J129" s="876"/>
      <c r="K129" s="876"/>
      <c r="L129" s="876"/>
      <c r="M129" s="876"/>
      <c r="N129" s="876"/>
      <c r="O129" s="876"/>
      <c r="P129" s="876"/>
      <c r="Q129" s="876"/>
      <c r="R129" s="876"/>
      <c r="S129" s="876"/>
      <c r="T129" s="876"/>
      <c r="U129" s="876"/>
      <c r="V129" s="876"/>
      <c r="W129" s="876"/>
      <c r="X129" s="876"/>
      <c r="Y129" s="876"/>
      <c r="Z129" s="876"/>
      <c r="AA129" s="876"/>
      <c r="AB129" s="876"/>
      <c r="AC129" s="876"/>
      <c r="AD129" s="876"/>
      <c r="AE129" s="876"/>
      <c r="AF129" s="876"/>
      <c r="AG129" s="876"/>
      <c r="AH129" s="876"/>
      <c r="AI129" s="876"/>
      <c r="AJ129" s="876"/>
      <c r="AK129" s="876"/>
      <c r="AL129" s="876"/>
      <c r="AM129" s="876"/>
      <c r="AN129" s="876"/>
      <c r="AO129" s="876"/>
      <c r="AP129" s="876"/>
    </row>
    <row r="130" ht="15.75" customHeight="1">
      <c r="A130" s="876"/>
      <c r="B130" s="876"/>
      <c r="C130" s="876"/>
      <c r="D130" s="876"/>
      <c r="E130" s="876"/>
      <c r="F130" s="876"/>
      <c r="G130" s="876"/>
      <c r="H130" s="876"/>
      <c r="I130" s="876"/>
      <c r="J130" s="876"/>
      <c r="K130" s="876"/>
      <c r="L130" s="876"/>
      <c r="M130" s="876"/>
      <c r="N130" s="876"/>
      <c r="O130" s="876"/>
      <c r="P130" s="876"/>
      <c r="Q130" s="876"/>
      <c r="R130" s="876"/>
      <c r="S130" s="876"/>
      <c r="T130" s="876"/>
      <c r="U130" s="876"/>
      <c r="V130" s="876"/>
      <c r="W130" s="876"/>
      <c r="X130" s="876"/>
      <c r="Y130" s="876"/>
      <c r="Z130" s="876"/>
      <c r="AA130" s="876"/>
      <c r="AB130" s="876"/>
      <c r="AC130" s="876"/>
      <c r="AD130" s="876"/>
      <c r="AE130" s="876"/>
      <c r="AF130" s="876"/>
      <c r="AG130" s="876"/>
      <c r="AH130" s="876"/>
      <c r="AI130" s="876"/>
      <c r="AJ130" s="876"/>
      <c r="AK130" s="876"/>
      <c r="AL130" s="876"/>
      <c r="AM130" s="876"/>
      <c r="AN130" s="876"/>
      <c r="AO130" s="876"/>
      <c r="AP130" s="876"/>
    </row>
    <row r="131" ht="15.75" customHeight="1">
      <c r="A131" s="876"/>
      <c r="B131" s="876"/>
      <c r="C131" s="876"/>
      <c r="D131" s="876"/>
      <c r="E131" s="876"/>
      <c r="F131" s="876"/>
      <c r="G131" s="876"/>
      <c r="H131" s="876"/>
      <c r="I131" s="876"/>
      <c r="J131" s="876"/>
      <c r="K131" s="876"/>
      <c r="L131" s="876"/>
      <c r="M131" s="876"/>
      <c r="N131" s="876"/>
      <c r="O131" s="876"/>
      <c r="P131" s="876"/>
      <c r="Q131" s="876"/>
      <c r="R131" s="876"/>
      <c r="S131" s="876"/>
      <c r="T131" s="876"/>
      <c r="U131" s="876"/>
      <c r="V131" s="876"/>
      <c r="W131" s="876"/>
      <c r="X131" s="876"/>
      <c r="Y131" s="876"/>
      <c r="Z131" s="876"/>
      <c r="AA131" s="876"/>
      <c r="AB131" s="876"/>
      <c r="AC131" s="876"/>
      <c r="AD131" s="876"/>
      <c r="AE131" s="876"/>
      <c r="AF131" s="876"/>
      <c r="AG131" s="876"/>
      <c r="AH131" s="876"/>
      <c r="AI131" s="876"/>
      <c r="AJ131" s="876"/>
      <c r="AK131" s="876"/>
      <c r="AL131" s="876"/>
      <c r="AM131" s="876"/>
      <c r="AN131" s="876"/>
      <c r="AO131" s="876"/>
      <c r="AP131" s="876"/>
    </row>
    <row r="132" ht="15.75" customHeight="1">
      <c r="A132" s="876"/>
      <c r="B132" s="876"/>
      <c r="C132" s="876"/>
      <c r="D132" s="876"/>
      <c r="E132" s="876"/>
      <c r="F132" s="876"/>
      <c r="G132" s="876"/>
      <c r="H132" s="876"/>
      <c r="I132" s="876"/>
      <c r="J132" s="876"/>
      <c r="K132" s="876"/>
      <c r="L132" s="876"/>
      <c r="M132" s="876"/>
      <c r="N132" s="876"/>
      <c r="O132" s="876"/>
      <c r="P132" s="876"/>
      <c r="Q132" s="876"/>
      <c r="R132" s="876"/>
      <c r="S132" s="876"/>
      <c r="T132" s="876"/>
      <c r="U132" s="876"/>
      <c r="V132" s="876"/>
      <c r="W132" s="876"/>
      <c r="X132" s="876"/>
      <c r="Y132" s="876"/>
      <c r="Z132" s="876"/>
      <c r="AA132" s="876"/>
      <c r="AB132" s="876"/>
      <c r="AC132" s="876"/>
      <c r="AD132" s="876"/>
      <c r="AE132" s="876"/>
      <c r="AF132" s="876"/>
      <c r="AG132" s="876"/>
      <c r="AH132" s="876"/>
      <c r="AI132" s="876"/>
      <c r="AJ132" s="876"/>
      <c r="AK132" s="876"/>
      <c r="AL132" s="876"/>
      <c r="AM132" s="876"/>
      <c r="AN132" s="876"/>
      <c r="AO132" s="876"/>
      <c r="AP132" s="876"/>
    </row>
    <row r="133" ht="15.75" customHeight="1">
      <c r="A133" s="876"/>
      <c r="B133" s="876"/>
      <c r="C133" s="876"/>
      <c r="D133" s="876"/>
      <c r="E133" s="876"/>
      <c r="F133" s="876"/>
      <c r="G133" s="876"/>
      <c r="H133" s="876"/>
      <c r="I133" s="876"/>
      <c r="J133" s="876"/>
      <c r="K133" s="876"/>
      <c r="L133" s="876"/>
      <c r="M133" s="876"/>
      <c r="N133" s="876"/>
      <c r="O133" s="876"/>
      <c r="P133" s="876"/>
      <c r="Q133" s="876"/>
      <c r="R133" s="876"/>
      <c r="S133" s="876"/>
      <c r="T133" s="876"/>
      <c r="U133" s="876"/>
      <c r="V133" s="876"/>
      <c r="W133" s="876"/>
      <c r="X133" s="876"/>
      <c r="Y133" s="876"/>
      <c r="Z133" s="876"/>
      <c r="AA133" s="876"/>
      <c r="AB133" s="876"/>
      <c r="AC133" s="876"/>
      <c r="AD133" s="876"/>
      <c r="AE133" s="876"/>
      <c r="AF133" s="876"/>
      <c r="AG133" s="876"/>
      <c r="AH133" s="876"/>
      <c r="AI133" s="876"/>
      <c r="AJ133" s="876"/>
      <c r="AK133" s="876"/>
      <c r="AL133" s="876"/>
      <c r="AM133" s="876"/>
      <c r="AN133" s="876"/>
      <c r="AO133" s="876"/>
      <c r="AP133" s="876"/>
    </row>
    <row r="134" ht="15.75" customHeight="1">
      <c r="A134" s="876"/>
      <c r="B134" s="876"/>
      <c r="C134" s="876"/>
      <c r="D134" s="876"/>
      <c r="E134" s="876"/>
      <c r="F134" s="876"/>
      <c r="G134" s="876"/>
      <c r="H134" s="876"/>
      <c r="I134" s="876"/>
      <c r="J134" s="876"/>
      <c r="K134" s="876"/>
      <c r="L134" s="876"/>
      <c r="M134" s="876"/>
      <c r="N134" s="876"/>
      <c r="O134" s="876"/>
      <c r="P134" s="876"/>
      <c r="Q134" s="876"/>
      <c r="R134" s="876"/>
      <c r="S134" s="876"/>
      <c r="T134" s="876"/>
      <c r="U134" s="876"/>
      <c r="V134" s="876"/>
      <c r="W134" s="876"/>
      <c r="X134" s="876"/>
      <c r="Y134" s="876"/>
      <c r="Z134" s="876"/>
      <c r="AA134" s="876"/>
      <c r="AB134" s="876"/>
      <c r="AC134" s="876"/>
      <c r="AD134" s="876"/>
      <c r="AE134" s="876"/>
      <c r="AF134" s="876"/>
      <c r="AG134" s="876"/>
      <c r="AH134" s="876"/>
      <c r="AI134" s="876"/>
      <c r="AJ134" s="876"/>
      <c r="AK134" s="876"/>
      <c r="AL134" s="876"/>
      <c r="AM134" s="876"/>
      <c r="AN134" s="876"/>
      <c r="AO134" s="876"/>
      <c r="AP134" s="876"/>
    </row>
    <row r="135" ht="15.75" customHeight="1">
      <c r="A135" s="876"/>
      <c r="B135" s="876"/>
      <c r="C135" s="876"/>
      <c r="D135" s="876"/>
      <c r="E135" s="876"/>
      <c r="F135" s="876"/>
      <c r="G135" s="876"/>
      <c r="H135" s="876"/>
      <c r="I135" s="876"/>
      <c r="J135" s="876"/>
      <c r="K135" s="876"/>
      <c r="L135" s="876"/>
      <c r="M135" s="876"/>
      <c r="N135" s="876"/>
      <c r="O135" s="876"/>
      <c r="P135" s="876"/>
      <c r="Q135" s="876"/>
      <c r="R135" s="876"/>
      <c r="S135" s="876"/>
      <c r="T135" s="876"/>
      <c r="U135" s="876"/>
      <c r="V135" s="876"/>
      <c r="W135" s="876"/>
      <c r="X135" s="876"/>
      <c r="Y135" s="876"/>
      <c r="Z135" s="876"/>
      <c r="AA135" s="876"/>
      <c r="AB135" s="876"/>
      <c r="AC135" s="876"/>
      <c r="AD135" s="876"/>
      <c r="AE135" s="876"/>
      <c r="AF135" s="876"/>
      <c r="AG135" s="876"/>
      <c r="AH135" s="876"/>
      <c r="AI135" s="876"/>
      <c r="AJ135" s="876"/>
      <c r="AK135" s="876"/>
      <c r="AL135" s="876"/>
      <c r="AM135" s="876"/>
      <c r="AN135" s="876"/>
      <c r="AO135" s="876"/>
      <c r="AP135" s="876"/>
    </row>
    <row r="136" ht="15.75" customHeight="1">
      <c r="A136" s="876"/>
      <c r="B136" s="876"/>
      <c r="C136" s="876"/>
      <c r="D136" s="876"/>
      <c r="E136" s="876"/>
      <c r="F136" s="876"/>
      <c r="G136" s="876"/>
      <c r="H136" s="876"/>
      <c r="I136" s="876"/>
      <c r="J136" s="876"/>
      <c r="K136" s="876"/>
      <c r="L136" s="876"/>
      <c r="M136" s="876"/>
      <c r="N136" s="876"/>
      <c r="O136" s="876"/>
      <c r="P136" s="876"/>
      <c r="Q136" s="876"/>
      <c r="R136" s="876"/>
      <c r="S136" s="876"/>
      <c r="T136" s="876"/>
      <c r="U136" s="876"/>
      <c r="V136" s="876"/>
      <c r="W136" s="876"/>
      <c r="X136" s="876"/>
      <c r="Y136" s="876"/>
      <c r="Z136" s="876"/>
      <c r="AA136" s="876"/>
      <c r="AB136" s="876"/>
      <c r="AC136" s="876"/>
      <c r="AD136" s="876"/>
      <c r="AE136" s="876"/>
      <c r="AF136" s="876"/>
      <c r="AG136" s="876"/>
      <c r="AH136" s="876"/>
      <c r="AI136" s="876"/>
      <c r="AJ136" s="876"/>
      <c r="AK136" s="876"/>
      <c r="AL136" s="876"/>
      <c r="AM136" s="876"/>
      <c r="AN136" s="876"/>
      <c r="AO136" s="876"/>
      <c r="AP136" s="876"/>
    </row>
    <row r="137" ht="15.75" customHeight="1">
      <c r="A137" s="876"/>
      <c r="B137" s="876"/>
      <c r="C137" s="876"/>
      <c r="D137" s="876"/>
      <c r="E137" s="876"/>
      <c r="F137" s="876"/>
      <c r="G137" s="876"/>
      <c r="H137" s="876"/>
      <c r="I137" s="876"/>
      <c r="J137" s="876"/>
      <c r="K137" s="876"/>
      <c r="L137" s="876"/>
      <c r="M137" s="876"/>
      <c r="N137" s="876"/>
      <c r="O137" s="876"/>
      <c r="P137" s="876"/>
      <c r="Q137" s="876"/>
      <c r="R137" s="876"/>
      <c r="S137" s="876"/>
      <c r="T137" s="876"/>
      <c r="U137" s="876"/>
      <c r="V137" s="876"/>
      <c r="W137" s="876"/>
      <c r="X137" s="876"/>
      <c r="Y137" s="876"/>
      <c r="Z137" s="876"/>
      <c r="AA137" s="876"/>
      <c r="AB137" s="876"/>
      <c r="AC137" s="876"/>
      <c r="AD137" s="876"/>
      <c r="AE137" s="876"/>
      <c r="AF137" s="876"/>
      <c r="AG137" s="876"/>
      <c r="AH137" s="876"/>
      <c r="AI137" s="876"/>
      <c r="AJ137" s="876"/>
      <c r="AK137" s="876"/>
      <c r="AL137" s="876"/>
      <c r="AM137" s="876"/>
      <c r="AN137" s="876"/>
      <c r="AO137" s="876"/>
      <c r="AP137" s="876"/>
    </row>
    <row r="138" ht="15.75" customHeight="1">
      <c r="A138" s="876"/>
      <c r="B138" s="876"/>
      <c r="C138" s="876"/>
      <c r="D138" s="876"/>
      <c r="E138" s="876"/>
      <c r="F138" s="876"/>
      <c r="G138" s="876"/>
      <c r="H138" s="876"/>
      <c r="I138" s="876"/>
      <c r="J138" s="876"/>
      <c r="K138" s="876"/>
      <c r="L138" s="876"/>
      <c r="M138" s="876"/>
      <c r="N138" s="876"/>
      <c r="O138" s="876"/>
      <c r="P138" s="876"/>
      <c r="Q138" s="876"/>
      <c r="R138" s="876"/>
      <c r="S138" s="876"/>
      <c r="T138" s="876"/>
      <c r="U138" s="876"/>
      <c r="V138" s="876"/>
      <c r="W138" s="876"/>
      <c r="X138" s="876"/>
      <c r="Y138" s="876"/>
      <c r="Z138" s="876"/>
      <c r="AA138" s="876"/>
      <c r="AB138" s="876"/>
      <c r="AC138" s="876"/>
      <c r="AD138" s="876"/>
      <c r="AE138" s="876"/>
      <c r="AF138" s="876"/>
      <c r="AG138" s="876"/>
      <c r="AH138" s="876"/>
      <c r="AI138" s="876"/>
      <c r="AJ138" s="876"/>
      <c r="AK138" s="876"/>
      <c r="AL138" s="876"/>
      <c r="AM138" s="876"/>
      <c r="AN138" s="876"/>
      <c r="AO138" s="876"/>
      <c r="AP138" s="876"/>
    </row>
    <row r="139" ht="15.75" customHeight="1">
      <c r="A139" s="876"/>
      <c r="B139" s="876"/>
      <c r="C139" s="876"/>
      <c r="D139" s="876"/>
      <c r="E139" s="876"/>
      <c r="F139" s="876"/>
      <c r="G139" s="876"/>
      <c r="H139" s="876"/>
      <c r="I139" s="876"/>
      <c r="J139" s="876"/>
      <c r="K139" s="876"/>
      <c r="L139" s="876"/>
      <c r="M139" s="876"/>
      <c r="N139" s="876"/>
      <c r="O139" s="876"/>
      <c r="P139" s="876"/>
      <c r="Q139" s="876"/>
      <c r="R139" s="876"/>
      <c r="S139" s="876"/>
      <c r="T139" s="876"/>
      <c r="U139" s="876"/>
      <c r="V139" s="876"/>
      <c r="W139" s="876"/>
      <c r="X139" s="876"/>
      <c r="Y139" s="876"/>
      <c r="Z139" s="876"/>
      <c r="AA139" s="876"/>
      <c r="AB139" s="876"/>
      <c r="AC139" s="876"/>
      <c r="AD139" s="876"/>
      <c r="AE139" s="876"/>
      <c r="AF139" s="876"/>
      <c r="AG139" s="876"/>
      <c r="AH139" s="876"/>
      <c r="AI139" s="876"/>
      <c r="AJ139" s="876"/>
      <c r="AK139" s="876"/>
      <c r="AL139" s="876"/>
      <c r="AM139" s="876"/>
      <c r="AN139" s="876"/>
      <c r="AO139" s="876"/>
      <c r="AP139" s="876"/>
    </row>
    <row r="140" ht="15.75" customHeight="1">
      <c r="A140" s="876"/>
      <c r="B140" s="876"/>
      <c r="C140" s="876"/>
      <c r="D140" s="876"/>
      <c r="E140" s="876"/>
      <c r="F140" s="876"/>
      <c r="G140" s="876"/>
      <c r="H140" s="876"/>
      <c r="I140" s="876"/>
      <c r="J140" s="876"/>
      <c r="K140" s="876"/>
      <c r="L140" s="876"/>
      <c r="M140" s="876"/>
      <c r="N140" s="876"/>
      <c r="O140" s="876"/>
      <c r="P140" s="876"/>
      <c r="Q140" s="876"/>
      <c r="R140" s="876"/>
      <c r="S140" s="876"/>
      <c r="T140" s="876"/>
      <c r="U140" s="876"/>
      <c r="V140" s="876"/>
      <c r="W140" s="876"/>
      <c r="X140" s="876"/>
      <c r="Y140" s="876"/>
      <c r="Z140" s="876"/>
      <c r="AA140" s="876"/>
      <c r="AB140" s="876"/>
      <c r="AC140" s="876"/>
      <c r="AD140" s="876"/>
      <c r="AE140" s="876"/>
      <c r="AF140" s="876"/>
      <c r="AG140" s="876"/>
      <c r="AH140" s="876"/>
      <c r="AI140" s="876"/>
      <c r="AJ140" s="876"/>
      <c r="AK140" s="876"/>
      <c r="AL140" s="876"/>
      <c r="AM140" s="876"/>
      <c r="AN140" s="876"/>
      <c r="AO140" s="876"/>
      <c r="AP140" s="876"/>
    </row>
    <row r="141" ht="15.75" customHeight="1">
      <c r="A141" s="876"/>
      <c r="B141" s="876"/>
      <c r="C141" s="876"/>
      <c r="D141" s="876"/>
      <c r="E141" s="876"/>
      <c r="F141" s="876"/>
      <c r="G141" s="876"/>
      <c r="H141" s="876"/>
      <c r="I141" s="876"/>
      <c r="J141" s="876"/>
      <c r="K141" s="876"/>
      <c r="L141" s="876"/>
      <c r="M141" s="876"/>
      <c r="N141" s="876"/>
      <c r="O141" s="876"/>
      <c r="P141" s="876"/>
      <c r="Q141" s="876"/>
      <c r="R141" s="876"/>
      <c r="S141" s="876"/>
      <c r="T141" s="876"/>
      <c r="U141" s="876"/>
      <c r="V141" s="876"/>
      <c r="W141" s="876"/>
      <c r="X141" s="876"/>
      <c r="Y141" s="876"/>
      <c r="Z141" s="876"/>
      <c r="AA141" s="876"/>
      <c r="AB141" s="876"/>
      <c r="AC141" s="876"/>
      <c r="AD141" s="876"/>
      <c r="AE141" s="876"/>
      <c r="AF141" s="876"/>
      <c r="AG141" s="876"/>
      <c r="AH141" s="876"/>
      <c r="AI141" s="876"/>
      <c r="AJ141" s="876"/>
      <c r="AK141" s="876"/>
      <c r="AL141" s="876"/>
      <c r="AM141" s="876"/>
      <c r="AN141" s="876"/>
      <c r="AO141" s="876"/>
      <c r="AP141" s="876"/>
    </row>
    <row r="142" ht="15.75" customHeight="1">
      <c r="A142" s="876"/>
      <c r="B142" s="876"/>
      <c r="C142" s="876"/>
      <c r="D142" s="876"/>
      <c r="E142" s="876"/>
      <c r="F142" s="876"/>
      <c r="G142" s="876"/>
      <c r="H142" s="876"/>
      <c r="I142" s="876"/>
      <c r="J142" s="876"/>
      <c r="K142" s="876"/>
      <c r="L142" s="876"/>
      <c r="M142" s="876"/>
      <c r="N142" s="876"/>
      <c r="O142" s="876"/>
      <c r="P142" s="876"/>
      <c r="Q142" s="876"/>
      <c r="R142" s="876"/>
      <c r="S142" s="876"/>
      <c r="T142" s="876"/>
      <c r="U142" s="876"/>
      <c r="V142" s="876"/>
      <c r="W142" s="876"/>
      <c r="X142" s="876"/>
      <c r="Y142" s="876"/>
      <c r="Z142" s="876"/>
      <c r="AA142" s="876"/>
      <c r="AB142" s="876"/>
      <c r="AC142" s="876"/>
      <c r="AD142" s="876"/>
      <c r="AE142" s="876"/>
      <c r="AF142" s="876"/>
      <c r="AG142" s="876"/>
      <c r="AH142" s="876"/>
      <c r="AI142" s="876"/>
      <c r="AJ142" s="876"/>
      <c r="AK142" s="876"/>
      <c r="AL142" s="876"/>
      <c r="AM142" s="876"/>
      <c r="AN142" s="876"/>
      <c r="AO142" s="876"/>
      <c r="AP142" s="876"/>
    </row>
    <row r="143" ht="15.75" customHeight="1">
      <c r="A143" s="876"/>
      <c r="B143" s="876"/>
      <c r="C143" s="876"/>
      <c r="D143" s="876"/>
      <c r="E143" s="876"/>
      <c r="F143" s="876"/>
      <c r="G143" s="876"/>
      <c r="H143" s="876"/>
      <c r="I143" s="876"/>
      <c r="J143" s="876"/>
      <c r="K143" s="876"/>
      <c r="L143" s="876"/>
      <c r="M143" s="876"/>
      <c r="N143" s="876"/>
      <c r="O143" s="876"/>
      <c r="P143" s="876"/>
      <c r="Q143" s="876"/>
      <c r="R143" s="876"/>
      <c r="S143" s="876"/>
      <c r="T143" s="876"/>
      <c r="U143" s="876"/>
      <c r="V143" s="876"/>
      <c r="W143" s="876"/>
      <c r="X143" s="876"/>
      <c r="Y143" s="876"/>
      <c r="Z143" s="876"/>
      <c r="AA143" s="876"/>
      <c r="AB143" s="876"/>
      <c r="AC143" s="876"/>
      <c r="AD143" s="876"/>
      <c r="AE143" s="876"/>
      <c r="AF143" s="876"/>
      <c r="AG143" s="876"/>
      <c r="AH143" s="876"/>
      <c r="AI143" s="876"/>
      <c r="AJ143" s="876"/>
      <c r="AK143" s="876"/>
      <c r="AL143" s="876"/>
      <c r="AM143" s="876"/>
      <c r="AN143" s="876"/>
      <c r="AO143" s="876"/>
      <c r="AP143" s="876"/>
    </row>
    <row r="144" ht="15.75" customHeight="1">
      <c r="A144" s="876"/>
      <c r="B144" s="876"/>
      <c r="C144" s="876"/>
      <c r="D144" s="876"/>
      <c r="E144" s="876"/>
      <c r="F144" s="876"/>
      <c r="G144" s="876"/>
      <c r="H144" s="876"/>
      <c r="I144" s="876"/>
      <c r="J144" s="876"/>
      <c r="K144" s="876"/>
      <c r="L144" s="876"/>
      <c r="M144" s="876"/>
      <c r="N144" s="876"/>
      <c r="O144" s="876"/>
      <c r="P144" s="876"/>
      <c r="Q144" s="876"/>
      <c r="R144" s="876"/>
      <c r="S144" s="876"/>
      <c r="T144" s="876"/>
      <c r="U144" s="876"/>
      <c r="V144" s="876"/>
      <c r="W144" s="876"/>
      <c r="X144" s="876"/>
      <c r="Y144" s="876"/>
      <c r="Z144" s="876"/>
      <c r="AA144" s="876"/>
      <c r="AB144" s="876"/>
      <c r="AC144" s="876"/>
      <c r="AD144" s="876"/>
      <c r="AE144" s="876"/>
      <c r="AF144" s="876"/>
      <c r="AG144" s="876"/>
      <c r="AH144" s="876"/>
      <c r="AI144" s="876"/>
      <c r="AJ144" s="876"/>
      <c r="AK144" s="876"/>
      <c r="AL144" s="876"/>
      <c r="AM144" s="876"/>
      <c r="AN144" s="876"/>
      <c r="AO144" s="876"/>
      <c r="AP144" s="876"/>
    </row>
    <row r="145" ht="15.75" customHeight="1">
      <c r="A145" s="876"/>
      <c r="B145" s="876"/>
      <c r="C145" s="876"/>
      <c r="D145" s="876"/>
      <c r="E145" s="876"/>
      <c r="F145" s="876"/>
      <c r="G145" s="876"/>
      <c r="H145" s="876"/>
      <c r="I145" s="876"/>
      <c r="J145" s="876"/>
      <c r="K145" s="876"/>
      <c r="L145" s="876"/>
      <c r="M145" s="876"/>
      <c r="N145" s="876"/>
      <c r="O145" s="876"/>
      <c r="P145" s="876"/>
      <c r="Q145" s="876"/>
      <c r="R145" s="876"/>
      <c r="S145" s="876"/>
      <c r="T145" s="876"/>
      <c r="U145" s="876"/>
      <c r="V145" s="876"/>
      <c r="W145" s="876"/>
      <c r="X145" s="876"/>
      <c r="Y145" s="876"/>
      <c r="Z145" s="876"/>
      <c r="AA145" s="876"/>
      <c r="AB145" s="876"/>
      <c r="AC145" s="876"/>
      <c r="AD145" s="876"/>
      <c r="AE145" s="876"/>
      <c r="AF145" s="876"/>
      <c r="AG145" s="876"/>
      <c r="AH145" s="876"/>
      <c r="AI145" s="876"/>
      <c r="AJ145" s="876"/>
      <c r="AK145" s="876"/>
      <c r="AL145" s="876"/>
      <c r="AM145" s="876"/>
      <c r="AN145" s="876"/>
      <c r="AO145" s="876"/>
      <c r="AP145" s="876"/>
    </row>
    <row r="146" ht="15.75" customHeight="1">
      <c r="A146" s="876"/>
      <c r="B146" s="876"/>
      <c r="C146" s="876"/>
      <c r="D146" s="876"/>
      <c r="E146" s="876"/>
      <c r="F146" s="876"/>
      <c r="G146" s="876"/>
      <c r="H146" s="876"/>
      <c r="I146" s="876"/>
      <c r="J146" s="876"/>
      <c r="K146" s="876"/>
      <c r="L146" s="876"/>
      <c r="M146" s="876"/>
      <c r="N146" s="876"/>
      <c r="O146" s="876"/>
      <c r="P146" s="876"/>
      <c r="Q146" s="876"/>
      <c r="R146" s="876"/>
      <c r="S146" s="876"/>
      <c r="T146" s="876"/>
      <c r="U146" s="876"/>
      <c r="V146" s="876"/>
      <c r="W146" s="876"/>
      <c r="X146" s="876"/>
      <c r="Y146" s="876"/>
      <c r="Z146" s="876"/>
      <c r="AA146" s="876"/>
      <c r="AB146" s="876"/>
      <c r="AC146" s="876"/>
      <c r="AD146" s="876"/>
      <c r="AE146" s="876"/>
      <c r="AF146" s="876"/>
      <c r="AG146" s="876"/>
      <c r="AH146" s="876"/>
      <c r="AI146" s="876"/>
      <c r="AJ146" s="876"/>
      <c r="AK146" s="876"/>
      <c r="AL146" s="876"/>
      <c r="AM146" s="876"/>
      <c r="AN146" s="876"/>
      <c r="AO146" s="876"/>
      <c r="AP146" s="876"/>
    </row>
    <row r="147" ht="15.75" customHeight="1">
      <c r="A147" s="876"/>
      <c r="B147" s="876"/>
      <c r="C147" s="876"/>
      <c r="D147" s="876"/>
      <c r="E147" s="876"/>
      <c r="F147" s="876"/>
      <c r="G147" s="876"/>
      <c r="H147" s="876"/>
      <c r="I147" s="876"/>
      <c r="J147" s="876"/>
      <c r="K147" s="876"/>
      <c r="L147" s="876"/>
      <c r="M147" s="876"/>
      <c r="N147" s="876"/>
      <c r="O147" s="876"/>
      <c r="P147" s="876"/>
      <c r="Q147" s="876"/>
      <c r="R147" s="876"/>
      <c r="S147" s="876"/>
      <c r="T147" s="876"/>
      <c r="U147" s="876"/>
      <c r="V147" s="876"/>
      <c r="W147" s="876"/>
      <c r="X147" s="876"/>
      <c r="Y147" s="876"/>
      <c r="Z147" s="876"/>
      <c r="AA147" s="876"/>
      <c r="AB147" s="876"/>
      <c r="AC147" s="876"/>
      <c r="AD147" s="876"/>
      <c r="AE147" s="876"/>
      <c r="AF147" s="876"/>
      <c r="AG147" s="876"/>
      <c r="AH147" s="876"/>
      <c r="AI147" s="876"/>
      <c r="AJ147" s="876"/>
      <c r="AK147" s="876"/>
      <c r="AL147" s="876"/>
      <c r="AM147" s="876"/>
      <c r="AN147" s="876"/>
      <c r="AO147" s="876"/>
      <c r="AP147" s="876"/>
    </row>
    <row r="148" ht="15.75" customHeight="1">
      <c r="A148" s="876"/>
      <c r="B148" s="876"/>
      <c r="C148" s="876"/>
      <c r="D148" s="876"/>
      <c r="E148" s="876"/>
      <c r="F148" s="876"/>
      <c r="G148" s="876"/>
      <c r="H148" s="876"/>
      <c r="I148" s="876"/>
      <c r="J148" s="876"/>
      <c r="K148" s="876"/>
      <c r="L148" s="876"/>
      <c r="M148" s="876"/>
      <c r="N148" s="876"/>
      <c r="O148" s="876"/>
      <c r="P148" s="876"/>
      <c r="Q148" s="876"/>
      <c r="R148" s="876"/>
      <c r="S148" s="876"/>
      <c r="T148" s="876"/>
      <c r="U148" s="876"/>
      <c r="V148" s="876"/>
      <c r="W148" s="876"/>
      <c r="X148" s="876"/>
      <c r="Y148" s="876"/>
      <c r="Z148" s="876"/>
      <c r="AA148" s="876"/>
      <c r="AB148" s="876"/>
      <c r="AC148" s="876"/>
      <c r="AD148" s="876"/>
      <c r="AE148" s="876"/>
      <c r="AF148" s="876"/>
      <c r="AG148" s="876"/>
      <c r="AH148" s="876"/>
      <c r="AI148" s="876"/>
      <c r="AJ148" s="876"/>
      <c r="AK148" s="876"/>
      <c r="AL148" s="876"/>
      <c r="AM148" s="876"/>
      <c r="AN148" s="876"/>
      <c r="AO148" s="876"/>
      <c r="AP148" s="876"/>
    </row>
    <row r="149" ht="15.75" customHeight="1">
      <c r="A149" s="876"/>
      <c r="B149" s="876"/>
      <c r="C149" s="876"/>
      <c r="D149" s="876"/>
      <c r="E149" s="876"/>
      <c r="F149" s="876"/>
      <c r="G149" s="876"/>
      <c r="H149" s="876"/>
      <c r="I149" s="876"/>
      <c r="J149" s="876"/>
      <c r="K149" s="876"/>
      <c r="L149" s="876"/>
      <c r="M149" s="876"/>
      <c r="N149" s="876"/>
      <c r="O149" s="876"/>
      <c r="P149" s="876"/>
      <c r="Q149" s="876"/>
      <c r="R149" s="876"/>
      <c r="S149" s="876"/>
      <c r="T149" s="876"/>
      <c r="U149" s="876"/>
      <c r="V149" s="876"/>
      <c r="W149" s="876"/>
      <c r="X149" s="876"/>
      <c r="Y149" s="876"/>
      <c r="Z149" s="876"/>
      <c r="AA149" s="876"/>
      <c r="AB149" s="876"/>
      <c r="AC149" s="876"/>
      <c r="AD149" s="876"/>
      <c r="AE149" s="876"/>
      <c r="AF149" s="876"/>
      <c r="AG149" s="876"/>
      <c r="AH149" s="876"/>
      <c r="AI149" s="876"/>
      <c r="AJ149" s="876"/>
      <c r="AK149" s="876"/>
      <c r="AL149" s="876"/>
      <c r="AM149" s="876"/>
      <c r="AN149" s="876"/>
      <c r="AO149" s="876"/>
      <c r="AP149" s="876"/>
    </row>
    <row r="150" ht="15.75" customHeight="1">
      <c r="A150" s="876"/>
      <c r="B150" s="876"/>
      <c r="C150" s="876"/>
      <c r="D150" s="876"/>
      <c r="E150" s="876"/>
      <c r="F150" s="876"/>
      <c r="G150" s="876"/>
      <c r="H150" s="876"/>
      <c r="I150" s="876"/>
      <c r="J150" s="876"/>
      <c r="K150" s="876"/>
      <c r="L150" s="876"/>
      <c r="M150" s="876"/>
      <c r="N150" s="876"/>
      <c r="O150" s="876"/>
      <c r="P150" s="876"/>
      <c r="Q150" s="876"/>
      <c r="R150" s="876"/>
      <c r="S150" s="876"/>
      <c r="T150" s="876"/>
      <c r="U150" s="876"/>
      <c r="V150" s="876"/>
      <c r="W150" s="876"/>
      <c r="X150" s="876"/>
      <c r="Y150" s="876"/>
      <c r="Z150" s="876"/>
      <c r="AA150" s="876"/>
      <c r="AB150" s="876"/>
      <c r="AC150" s="876"/>
      <c r="AD150" s="876"/>
      <c r="AE150" s="876"/>
      <c r="AF150" s="876"/>
      <c r="AG150" s="876"/>
      <c r="AH150" s="876"/>
      <c r="AI150" s="876"/>
      <c r="AJ150" s="876"/>
      <c r="AK150" s="876"/>
      <c r="AL150" s="876"/>
      <c r="AM150" s="876"/>
      <c r="AN150" s="876"/>
      <c r="AO150" s="876"/>
      <c r="AP150" s="876"/>
    </row>
    <row r="151" ht="15.75" customHeight="1">
      <c r="A151" s="876"/>
      <c r="B151" s="876"/>
      <c r="C151" s="876"/>
      <c r="D151" s="876"/>
      <c r="E151" s="876"/>
      <c r="F151" s="876"/>
      <c r="G151" s="876"/>
      <c r="H151" s="876"/>
      <c r="I151" s="876"/>
      <c r="J151" s="876"/>
      <c r="K151" s="876"/>
      <c r="L151" s="876"/>
      <c r="M151" s="876"/>
      <c r="N151" s="876"/>
      <c r="O151" s="876"/>
      <c r="P151" s="876"/>
      <c r="Q151" s="876"/>
      <c r="R151" s="876"/>
      <c r="S151" s="876"/>
      <c r="T151" s="876"/>
      <c r="U151" s="876"/>
      <c r="V151" s="876"/>
      <c r="W151" s="876"/>
      <c r="X151" s="876"/>
      <c r="Y151" s="876"/>
      <c r="Z151" s="876"/>
      <c r="AA151" s="876"/>
      <c r="AB151" s="876"/>
      <c r="AC151" s="876"/>
      <c r="AD151" s="876"/>
      <c r="AE151" s="876"/>
      <c r="AF151" s="876"/>
      <c r="AG151" s="876"/>
      <c r="AH151" s="876"/>
      <c r="AI151" s="876"/>
      <c r="AJ151" s="876"/>
      <c r="AK151" s="876"/>
      <c r="AL151" s="876"/>
      <c r="AM151" s="876"/>
      <c r="AN151" s="876"/>
      <c r="AO151" s="876"/>
      <c r="AP151" s="876"/>
    </row>
    <row r="152" ht="15.75" customHeight="1">
      <c r="A152" s="876"/>
      <c r="B152" s="876"/>
      <c r="C152" s="876"/>
      <c r="D152" s="876"/>
      <c r="E152" s="876"/>
      <c r="F152" s="876"/>
      <c r="G152" s="876"/>
      <c r="H152" s="876"/>
      <c r="I152" s="876"/>
      <c r="J152" s="876"/>
      <c r="K152" s="876"/>
      <c r="L152" s="876"/>
      <c r="M152" s="876"/>
      <c r="N152" s="876"/>
      <c r="O152" s="876"/>
      <c r="P152" s="876"/>
      <c r="Q152" s="876"/>
      <c r="R152" s="876"/>
      <c r="S152" s="876"/>
      <c r="T152" s="876"/>
      <c r="U152" s="876"/>
      <c r="V152" s="876"/>
      <c r="W152" s="876"/>
      <c r="X152" s="876"/>
      <c r="Y152" s="876"/>
      <c r="Z152" s="876"/>
      <c r="AA152" s="876"/>
      <c r="AB152" s="876"/>
      <c r="AC152" s="876"/>
      <c r="AD152" s="876"/>
      <c r="AE152" s="876"/>
      <c r="AF152" s="876"/>
      <c r="AG152" s="876"/>
      <c r="AH152" s="876"/>
      <c r="AI152" s="876"/>
      <c r="AJ152" s="876"/>
      <c r="AK152" s="876"/>
      <c r="AL152" s="876"/>
      <c r="AM152" s="876"/>
      <c r="AN152" s="876"/>
      <c r="AO152" s="876"/>
      <c r="AP152" s="876"/>
    </row>
    <row r="153" ht="15.75" customHeight="1">
      <c r="A153" s="876"/>
      <c r="B153" s="876"/>
      <c r="C153" s="876"/>
      <c r="D153" s="876"/>
      <c r="E153" s="876"/>
      <c r="F153" s="876"/>
      <c r="G153" s="876"/>
      <c r="H153" s="876"/>
      <c r="I153" s="876"/>
      <c r="J153" s="876"/>
      <c r="K153" s="876"/>
      <c r="L153" s="876"/>
      <c r="M153" s="876"/>
      <c r="N153" s="876"/>
      <c r="O153" s="876"/>
      <c r="P153" s="876"/>
      <c r="Q153" s="876"/>
      <c r="R153" s="876"/>
      <c r="S153" s="876"/>
      <c r="T153" s="876"/>
      <c r="U153" s="876"/>
      <c r="V153" s="876"/>
      <c r="W153" s="876"/>
      <c r="X153" s="876"/>
      <c r="Y153" s="876"/>
      <c r="Z153" s="876"/>
      <c r="AA153" s="876"/>
      <c r="AB153" s="876"/>
      <c r="AC153" s="876"/>
      <c r="AD153" s="876"/>
      <c r="AE153" s="876"/>
      <c r="AF153" s="876"/>
      <c r="AG153" s="876"/>
      <c r="AH153" s="876"/>
      <c r="AI153" s="876"/>
      <c r="AJ153" s="876"/>
      <c r="AK153" s="876"/>
      <c r="AL153" s="876"/>
      <c r="AM153" s="876"/>
      <c r="AN153" s="876"/>
      <c r="AO153" s="876"/>
      <c r="AP153" s="876"/>
    </row>
    <row r="154" ht="15.75" customHeight="1">
      <c r="A154" s="876"/>
      <c r="B154" s="876"/>
      <c r="C154" s="876"/>
      <c r="D154" s="876"/>
      <c r="E154" s="876"/>
      <c r="F154" s="876"/>
      <c r="G154" s="876"/>
      <c r="H154" s="876"/>
      <c r="I154" s="876"/>
      <c r="J154" s="876"/>
      <c r="K154" s="876"/>
      <c r="L154" s="876"/>
      <c r="M154" s="876"/>
      <c r="N154" s="876"/>
      <c r="O154" s="876"/>
      <c r="P154" s="876"/>
      <c r="Q154" s="876"/>
      <c r="R154" s="876"/>
      <c r="S154" s="876"/>
      <c r="T154" s="876"/>
      <c r="U154" s="876"/>
      <c r="V154" s="876"/>
      <c r="W154" s="876"/>
      <c r="X154" s="876"/>
      <c r="Y154" s="876"/>
      <c r="Z154" s="876"/>
      <c r="AA154" s="876"/>
      <c r="AB154" s="876"/>
      <c r="AC154" s="876"/>
      <c r="AD154" s="876"/>
      <c r="AE154" s="876"/>
      <c r="AF154" s="876"/>
      <c r="AG154" s="876"/>
      <c r="AH154" s="876"/>
      <c r="AI154" s="876"/>
      <c r="AJ154" s="876"/>
      <c r="AK154" s="876"/>
      <c r="AL154" s="876"/>
      <c r="AM154" s="876"/>
      <c r="AN154" s="876"/>
      <c r="AO154" s="876"/>
      <c r="AP154" s="876"/>
    </row>
    <row r="155" ht="15.75" customHeight="1">
      <c r="A155" s="876"/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6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6"/>
      <c r="AL155" s="876"/>
      <c r="AM155" s="876"/>
      <c r="AN155" s="876"/>
      <c r="AO155" s="876"/>
      <c r="AP155" s="876"/>
    </row>
    <row r="156" ht="15.75" customHeight="1">
      <c r="A156" s="876"/>
      <c r="B156" s="876"/>
      <c r="C156" s="876"/>
      <c r="D156" s="876"/>
      <c r="E156" s="876"/>
      <c r="F156" s="876"/>
      <c r="G156" s="876"/>
      <c r="H156" s="876"/>
      <c r="I156" s="876"/>
      <c r="J156" s="876"/>
      <c r="K156" s="876"/>
      <c r="L156" s="876"/>
      <c r="M156" s="876"/>
      <c r="N156" s="876"/>
      <c r="O156" s="876"/>
      <c r="P156" s="876"/>
      <c r="Q156" s="876"/>
      <c r="R156" s="876"/>
      <c r="S156" s="876"/>
      <c r="T156" s="876"/>
      <c r="U156" s="876"/>
      <c r="V156" s="876"/>
      <c r="W156" s="876"/>
      <c r="X156" s="876"/>
      <c r="Y156" s="876"/>
      <c r="Z156" s="876"/>
      <c r="AA156" s="876"/>
      <c r="AB156" s="876"/>
      <c r="AC156" s="876"/>
      <c r="AD156" s="876"/>
      <c r="AE156" s="876"/>
      <c r="AF156" s="876"/>
      <c r="AG156" s="876"/>
      <c r="AH156" s="876"/>
      <c r="AI156" s="876"/>
      <c r="AJ156" s="876"/>
      <c r="AK156" s="876"/>
      <c r="AL156" s="876"/>
      <c r="AM156" s="876"/>
      <c r="AN156" s="876"/>
      <c r="AO156" s="876"/>
      <c r="AP156" s="876"/>
    </row>
    <row r="157" ht="15.75" customHeight="1">
      <c r="A157" s="876"/>
      <c r="B157" s="876"/>
      <c r="C157" s="876"/>
      <c r="D157" s="876"/>
      <c r="E157" s="876"/>
      <c r="F157" s="876"/>
      <c r="G157" s="876"/>
      <c r="H157" s="876"/>
      <c r="I157" s="876"/>
      <c r="J157" s="876"/>
      <c r="K157" s="876"/>
      <c r="L157" s="876"/>
      <c r="M157" s="876"/>
      <c r="N157" s="876"/>
      <c r="O157" s="876"/>
      <c r="P157" s="876"/>
      <c r="Q157" s="876"/>
      <c r="R157" s="876"/>
      <c r="S157" s="876"/>
      <c r="T157" s="876"/>
      <c r="U157" s="876"/>
      <c r="V157" s="876"/>
      <c r="W157" s="876"/>
      <c r="X157" s="876"/>
      <c r="Y157" s="876"/>
      <c r="Z157" s="876"/>
      <c r="AA157" s="876"/>
      <c r="AB157" s="876"/>
      <c r="AC157" s="876"/>
      <c r="AD157" s="876"/>
      <c r="AE157" s="876"/>
      <c r="AF157" s="876"/>
      <c r="AG157" s="876"/>
      <c r="AH157" s="876"/>
      <c r="AI157" s="876"/>
      <c r="AJ157" s="876"/>
      <c r="AK157" s="876"/>
      <c r="AL157" s="876"/>
      <c r="AM157" s="876"/>
      <c r="AN157" s="876"/>
      <c r="AO157" s="876"/>
      <c r="AP157" s="876"/>
    </row>
    <row r="158" ht="15.75" customHeight="1">
      <c r="A158" s="876"/>
      <c r="B158" s="876"/>
      <c r="C158" s="876"/>
      <c r="D158" s="876"/>
      <c r="E158" s="876"/>
      <c r="F158" s="876"/>
      <c r="G158" s="876"/>
      <c r="H158" s="876"/>
      <c r="I158" s="876"/>
      <c r="J158" s="876"/>
      <c r="K158" s="876"/>
      <c r="L158" s="876"/>
      <c r="M158" s="876"/>
      <c r="N158" s="876"/>
      <c r="O158" s="876"/>
      <c r="P158" s="876"/>
      <c r="Q158" s="876"/>
      <c r="R158" s="876"/>
      <c r="S158" s="876"/>
      <c r="T158" s="876"/>
      <c r="U158" s="876"/>
      <c r="V158" s="876"/>
      <c r="W158" s="876"/>
      <c r="X158" s="876"/>
      <c r="Y158" s="876"/>
      <c r="Z158" s="876"/>
      <c r="AA158" s="876"/>
      <c r="AB158" s="876"/>
      <c r="AC158" s="876"/>
      <c r="AD158" s="876"/>
      <c r="AE158" s="876"/>
      <c r="AF158" s="876"/>
      <c r="AG158" s="876"/>
      <c r="AH158" s="876"/>
      <c r="AI158" s="876"/>
      <c r="AJ158" s="876"/>
      <c r="AK158" s="876"/>
      <c r="AL158" s="876"/>
      <c r="AM158" s="876"/>
      <c r="AN158" s="876"/>
      <c r="AO158" s="876"/>
      <c r="AP158" s="876"/>
    </row>
    <row r="159" ht="15.75" customHeight="1">
      <c r="A159" s="876"/>
      <c r="B159" s="876"/>
      <c r="C159" s="876"/>
      <c r="D159" s="876"/>
      <c r="E159" s="876"/>
      <c r="F159" s="876"/>
      <c r="G159" s="876"/>
      <c r="H159" s="876"/>
      <c r="I159" s="876"/>
      <c r="J159" s="876"/>
      <c r="K159" s="876"/>
      <c r="L159" s="876"/>
      <c r="M159" s="876"/>
      <c r="N159" s="876"/>
      <c r="O159" s="876"/>
      <c r="P159" s="876"/>
      <c r="Q159" s="876"/>
      <c r="R159" s="876"/>
      <c r="S159" s="876"/>
      <c r="T159" s="876"/>
      <c r="U159" s="876"/>
      <c r="V159" s="876"/>
      <c r="W159" s="876"/>
      <c r="X159" s="876"/>
      <c r="Y159" s="876"/>
      <c r="Z159" s="876"/>
      <c r="AA159" s="876"/>
      <c r="AB159" s="876"/>
      <c r="AC159" s="876"/>
      <c r="AD159" s="876"/>
      <c r="AE159" s="876"/>
      <c r="AF159" s="876"/>
      <c r="AG159" s="876"/>
      <c r="AH159" s="876"/>
      <c r="AI159" s="876"/>
      <c r="AJ159" s="876"/>
      <c r="AK159" s="876"/>
      <c r="AL159" s="876"/>
      <c r="AM159" s="876"/>
      <c r="AN159" s="876"/>
      <c r="AO159" s="876"/>
      <c r="AP159" s="876"/>
    </row>
    <row r="160" ht="15.75" customHeight="1">
      <c r="A160" s="876"/>
      <c r="B160" s="876"/>
      <c r="C160" s="876"/>
      <c r="D160" s="876"/>
      <c r="E160" s="876"/>
      <c r="F160" s="876"/>
      <c r="G160" s="876"/>
      <c r="H160" s="876"/>
      <c r="I160" s="876"/>
      <c r="J160" s="876"/>
      <c r="K160" s="876"/>
      <c r="L160" s="876"/>
      <c r="M160" s="876"/>
      <c r="N160" s="876"/>
      <c r="O160" s="876"/>
      <c r="P160" s="876"/>
      <c r="Q160" s="876"/>
      <c r="R160" s="876"/>
      <c r="S160" s="876"/>
      <c r="T160" s="876"/>
      <c r="U160" s="876"/>
      <c r="V160" s="876"/>
      <c r="W160" s="876"/>
      <c r="X160" s="876"/>
      <c r="Y160" s="876"/>
      <c r="Z160" s="876"/>
      <c r="AA160" s="876"/>
      <c r="AB160" s="876"/>
      <c r="AC160" s="876"/>
      <c r="AD160" s="876"/>
      <c r="AE160" s="876"/>
      <c r="AF160" s="876"/>
      <c r="AG160" s="876"/>
      <c r="AH160" s="876"/>
      <c r="AI160" s="876"/>
      <c r="AJ160" s="876"/>
      <c r="AK160" s="876"/>
      <c r="AL160" s="876"/>
      <c r="AM160" s="876"/>
      <c r="AN160" s="876"/>
      <c r="AO160" s="876"/>
      <c r="AP160" s="876"/>
    </row>
    <row r="161" ht="15.75" customHeight="1">
      <c r="A161" s="876"/>
      <c r="B161" s="876"/>
      <c r="C161" s="876"/>
      <c r="D161" s="876"/>
      <c r="E161" s="876"/>
      <c r="F161" s="876"/>
      <c r="G161" s="876"/>
      <c r="H161" s="876"/>
      <c r="I161" s="876"/>
      <c r="J161" s="876"/>
      <c r="K161" s="876"/>
      <c r="L161" s="876"/>
      <c r="M161" s="876"/>
      <c r="N161" s="876"/>
      <c r="O161" s="876"/>
      <c r="P161" s="876"/>
      <c r="Q161" s="876"/>
      <c r="R161" s="876"/>
      <c r="S161" s="876"/>
      <c r="T161" s="876"/>
      <c r="U161" s="876"/>
      <c r="V161" s="876"/>
      <c r="W161" s="876"/>
      <c r="X161" s="876"/>
      <c r="Y161" s="876"/>
      <c r="Z161" s="876"/>
      <c r="AA161" s="876"/>
      <c r="AB161" s="876"/>
      <c r="AC161" s="876"/>
      <c r="AD161" s="876"/>
      <c r="AE161" s="876"/>
      <c r="AF161" s="876"/>
      <c r="AG161" s="876"/>
      <c r="AH161" s="876"/>
      <c r="AI161" s="876"/>
      <c r="AJ161" s="876"/>
      <c r="AK161" s="876"/>
      <c r="AL161" s="876"/>
      <c r="AM161" s="876"/>
      <c r="AN161" s="876"/>
      <c r="AO161" s="876"/>
      <c r="AP161" s="876"/>
    </row>
    <row r="162" ht="15.75" customHeight="1">
      <c r="A162" s="876"/>
      <c r="B162" s="876"/>
      <c r="C162" s="876"/>
      <c r="D162" s="876"/>
      <c r="E162" s="876"/>
      <c r="F162" s="876"/>
      <c r="G162" s="876"/>
      <c r="H162" s="876"/>
      <c r="I162" s="876"/>
      <c r="J162" s="876"/>
      <c r="K162" s="876"/>
      <c r="L162" s="876"/>
      <c r="M162" s="876"/>
      <c r="N162" s="876"/>
      <c r="O162" s="876"/>
      <c r="P162" s="876"/>
      <c r="Q162" s="876"/>
      <c r="R162" s="876"/>
      <c r="S162" s="876"/>
      <c r="T162" s="876"/>
      <c r="U162" s="876"/>
      <c r="V162" s="876"/>
      <c r="W162" s="876"/>
      <c r="X162" s="876"/>
      <c r="Y162" s="876"/>
      <c r="Z162" s="876"/>
      <c r="AA162" s="876"/>
      <c r="AB162" s="876"/>
      <c r="AC162" s="876"/>
      <c r="AD162" s="876"/>
      <c r="AE162" s="876"/>
      <c r="AF162" s="876"/>
      <c r="AG162" s="876"/>
      <c r="AH162" s="876"/>
      <c r="AI162" s="876"/>
      <c r="AJ162" s="876"/>
      <c r="AK162" s="876"/>
      <c r="AL162" s="876"/>
      <c r="AM162" s="876"/>
      <c r="AN162" s="876"/>
      <c r="AO162" s="876"/>
      <c r="AP162" s="876"/>
    </row>
    <row r="163" ht="15.75" customHeight="1">
      <c r="A163" s="876"/>
      <c r="B163" s="876"/>
      <c r="C163" s="876"/>
      <c r="D163" s="876"/>
      <c r="E163" s="876"/>
      <c r="F163" s="876"/>
      <c r="G163" s="876"/>
      <c r="H163" s="876"/>
      <c r="I163" s="876"/>
      <c r="J163" s="876"/>
      <c r="K163" s="876"/>
      <c r="L163" s="876"/>
      <c r="M163" s="876"/>
      <c r="N163" s="876"/>
      <c r="O163" s="876"/>
      <c r="P163" s="876"/>
      <c r="Q163" s="876"/>
      <c r="R163" s="876"/>
      <c r="S163" s="876"/>
      <c r="T163" s="876"/>
      <c r="U163" s="876"/>
      <c r="V163" s="876"/>
      <c r="W163" s="876"/>
      <c r="X163" s="876"/>
      <c r="Y163" s="876"/>
      <c r="Z163" s="876"/>
      <c r="AA163" s="876"/>
      <c r="AB163" s="876"/>
      <c r="AC163" s="876"/>
      <c r="AD163" s="876"/>
      <c r="AE163" s="876"/>
      <c r="AF163" s="876"/>
      <c r="AG163" s="876"/>
      <c r="AH163" s="876"/>
      <c r="AI163" s="876"/>
      <c r="AJ163" s="876"/>
      <c r="AK163" s="876"/>
      <c r="AL163" s="876"/>
      <c r="AM163" s="876"/>
      <c r="AN163" s="876"/>
      <c r="AO163" s="876"/>
      <c r="AP163" s="876"/>
    </row>
    <row r="164" ht="15.75" customHeight="1">
      <c r="A164" s="876"/>
      <c r="B164" s="876"/>
      <c r="C164" s="876"/>
      <c r="D164" s="876"/>
      <c r="E164" s="876"/>
      <c r="F164" s="876"/>
      <c r="G164" s="876"/>
      <c r="H164" s="876"/>
      <c r="I164" s="876"/>
      <c r="J164" s="876"/>
      <c r="K164" s="876"/>
      <c r="L164" s="876"/>
      <c r="M164" s="876"/>
      <c r="N164" s="876"/>
      <c r="O164" s="876"/>
      <c r="P164" s="876"/>
      <c r="Q164" s="876"/>
      <c r="R164" s="876"/>
      <c r="S164" s="876"/>
      <c r="T164" s="876"/>
      <c r="U164" s="876"/>
      <c r="V164" s="876"/>
      <c r="W164" s="876"/>
      <c r="X164" s="876"/>
      <c r="Y164" s="876"/>
      <c r="Z164" s="876"/>
      <c r="AA164" s="876"/>
      <c r="AB164" s="876"/>
      <c r="AC164" s="876"/>
      <c r="AD164" s="876"/>
      <c r="AE164" s="876"/>
      <c r="AF164" s="876"/>
      <c r="AG164" s="876"/>
      <c r="AH164" s="876"/>
      <c r="AI164" s="876"/>
      <c r="AJ164" s="876"/>
      <c r="AK164" s="876"/>
      <c r="AL164" s="876"/>
      <c r="AM164" s="876"/>
      <c r="AN164" s="876"/>
      <c r="AO164" s="876"/>
      <c r="AP164" s="876"/>
    </row>
    <row r="165" ht="15.75" customHeight="1">
      <c r="A165" s="876"/>
      <c r="B165" s="876"/>
      <c r="C165" s="876"/>
      <c r="D165" s="876"/>
      <c r="E165" s="876"/>
      <c r="F165" s="876"/>
      <c r="G165" s="876"/>
      <c r="H165" s="876"/>
      <c r="I165" s="876"/>
      <c r="J165" s="876"/>
      <c r="K165" s="876"/>
      <c r="L165" s="876"/>
      <c r="M165" s="876"/>
      <c r="N165" s="876"/>
      <c r="O165" s="876"/>
      <c r="P165" s="876"/>
      <c r="Q165" s="876"/>
      <c r="R165" s="876"/>
      <c r="S165" s="876"/>
      <c r="T165" s="876"/>
      <c r="U165" s="876"/>
      <c r="V165" s="876"/>
      <c r="W165" s="876"/>
      <c r="X165" s="876"/>
      <c r="Y165" s="876"/>
      <c r="Z165" s="876"/>
      <c r="AA165" s="876"/>
      <c r="AB165" s="876"/>
      <c r="AC165" s="876"/>
      <c r="AD165" s="876"/>
      <c r="AE165" s="876"/>
      <c r="AF165" s="876"/>
      <c r="AG165" s="876"/>
      <c r="AH165" s="876"/>
      <c r="AI165" s="876"/>
      <c r="AJ165" s="876"/>
      <c r="AK165" s="876"/>
      <c r="AL165" s="876"/>
      <c r="AM165" s="876"/>
      <c r="AN165" s="876"/>
      <c r="AO165" s="876"/>
      <c r="AP165" s="876"/>
    </row>
    <row r="166" ht="15.75" customHeight="1">
      <c r="A166" s="876"/>
      <c r="B166" s="876"/>
      <c r="C166" s="876"/>
      <c r="D166" s="876"/>
      <c r="E166" s="876"/>
      <c r="F166" s="876"/>
      <c r="G166" s="876"/>
      <c r="H166" s="876"/>
      <c r="I166" s="876"/>
      <c r="J166" s="876"/>
      <c r="K166" s="876"/>
      <c r="L166" s="876"/>
      <c r="M166" s="876"/>
      <c r="N166" s="876"/>
      <c r="O166" s="876"/>
      <c r="P166" s="876"/>
      <c r="Q166" s="876"/>
      <c r="R166" s="876"/>
      <c r="S166" s="876"/>
      <c r="T166" s="876"/>
      <c r="U166" s="876"/>
      <c r="V166" s="876"/>
      <c r="W166" s="876"/>
      <c r="X166" s="876"/>
      <c r="Y166" s="876"/>
      <c r="Z166" s="876"/>
      <c r="AA166" s="876"/>
      <c r="AB166" s="876"/>
      <c r="AC166" s="876"/>
      <c r="AD166" s="876"/>
      <c r="AE166" s="876"/>
      <c r="AF166" s="876"/>
      <c r="AG166" s="876"/>
      <c r="AH166" s="876"/>
      <c r="AI166" s="876"/>
      <c r="AJ166" s="876"/>
      <c r="AK166" s="876"/>
      <c r="AL166" s="876"/>
      <c r="AM166" s="876"/>
      <c r="AN166" s="876"/>
      <c r="AO166" s="876"/>
      <c r="AP166" s="876"/>
    </row>
    <row r="167" ht="15.75" customHeight="1">
      <c r="A167" s="876"/>
      <c r="B167" s="876"/>
      <c r="C167" s="876"/>
      <c r="D167" s="876"/>
      <c r="E167" s="876"/>
      <c r="F167" s="876"/>
      <c r="G167" s="876"/>
      <c r="H167" s="876"/>
      <c r="I167" s="876"/>
      <c r="J167" s="876"/>
      <c r="K167" s="876"/>
      <c r="L167" s="876"/>
      <c r="M167" s="876"/>
      <c r="N167" s="876"/>
      <c r="O167" s="876"/>
      <c r="P167" s="876"/>
      <c r="Q167" s="876"/>
      <c r="R167" s="876"/>
      <c r="S167" s="876"/>
      <c r="T167" s="876"/>
      <c r="U167" s="876"/>
      <c r="V167" s="876"/>
      <c r="W167" s="876"/>
      <c r="X167" s="876"/>
      <c r="Y167" s="876"/>
      <c r="Z167" s="876"/>
      <c r="AA167" s="876"/>
      <c r="AB167" s="876"/>
      <c r="AC167" s="876"/>
      <c r="AD167" s="876"/>
      <c r="AE167" s="876"/>
      <c r="AF167" s="876"/>
      <c r="AG167" s="876"/>
      <c r="AH167" s="876"/>
      <c r="AI167" s="876"/>
      <c r="AJ167" s="876"/>
      <c r="AK167" s="876"/>
      <c r="AL167" s="876"/>
      <c r="AM167" s="876"/>
      <c r="AN167" s="876"/>
      <c r="AO167" s="876"/>
      <c r="AP167" s="876"/>
    </row>
    <row r="168" ht="15.75" customHeight="1">
      <c r="A168" s="876"/>
      <c r="B168" s="876"/>
      <c r="C168" s="876"/>
      <c r="D168" s="876"/>
      <c r="E168" s="876"/>
      <c r="F168" s="876"/>
      <c r="G168" s="876"/>
      <c r="H168" s="876"/>
      <c r="I168" s="876"/>
      <c r="J168" s="876"/>
      <c r="K168" s="876"/>
      <c r="L168" s="876"/>
      <c r="M168" s="876"/>
      <c r="N168" s="876"/>
      <c r="O168" s="876"/>
      <c r="P168" s="876"/>
      <c r="Q168" s="876"/>
      <c r="R168" s="876"/>
      <c r="S168" s="876"/>
      <c r="T168" s="876"/>
      <c r="U168" s="876"/>
      <c r="V168" s="876"/>
      <c r="W168" s="876"/>
      <c r="X168" s="876"/>
      <c r="Y168" s="876"/>
      <c r="Z168" s="876"/>
      <c r="AA168" s="876"/>
      <c r="AB168" s="876"/>
      <c r="AC168" s="876"/>
      <c r="AD168" s="876"/>
      <c r="AE168" s="876"/>
      <c r="AF168" s="876"/>
      <c r="AG168" s="876"/>
      <c r="AH168" s="876"/>
      <c r="AI168" s="876"/>
      <c r="AJ168" s="876"/>
      <c r="AK168" s="876"/>
      <c r="AL168" s="876"/>
      <c r="AM168" s="876"/>
      <c r="AN168" s="876"/>
      <c r="AO168" s="876"/>
      <c r="AP168" s="876"/>
    </row>
    <row r="169" ht="15.75" customHeight="1">
      <c r="A169" s="876"/>
      <c r="B169" s="876"/>
      <c r="C169" s="876"/>
      <c r="D169" s="876"/>
      <c r="E169" s="876"/>
      <c r="F169" s="876"/>
      <c r="G169" s="876"/>
      <c r="H169" s="876"/>
      <c r="I169" s="876"/>
      <c r="J169" s="876"/>
      <c r="K169" s="876"/>
      <c r="L169" s="876"/>
      <c r="M169" s="876"/>
      <c r="N169" s="876"/>
      <c r="O169" s="876"/>
      <c r="P169" s="876"/>
      <c r="Q169" s="876"/>
      <c r="R169" s="876"/>
      <c r="S169" s="876"/>
      <c r="T169" s="876"/>
      <c r="U169" s="876"/>
      <c r="V169" s="876"/>
      <c r="W169" s="876"/>
      <c r="X169" s="876"/>
      <c r="Y169" s="876"/>
      <c r="Z169" s="876"/>
      <c r="AA169" s="876"/>
      <c r="AB169" s="876"/>
      <c r="AC169" s="876"/>
      <c r="AD169" s="876"/>
      <c r="AE169" s="876"/>
      <c r="AF169" s="876"/>
      <c r="AG169" s="876"/>
      <c r="AH169" s="876"/>
      <c r="AI169" s="876"/>
      <c r="AJ169" s="876"/>
      <c r="AK169" s="876"/>
      <c r="AL169" s="876"/>
      <c r="AM169" s="876"/>
      <c r="AN169" s="876"/>
      <c r="AO169" s="876"/>
      <c r="AP169" s="876"/>
    </row>
    <row r="170" ht="15.75" customHeight="1">
      <c r="A170" s="876"/>
      <c r="B170" s="876"/>
      <c r="C170" s="876"/>
      <c r="D170" s="876"/>
      <c r="E170" s="876"/>
      <c r="F170" s="876"/>
      <c r="G170" s="876"/>
      <c r="H170" s="876"/>
      <c r="I170" s="876"/>
      <c r="J170" s="876"/>
      <c r="K170" s="876"/>
      <c r="L170" s="876"/>
      <c r="M170" s="876"/>
      <c r="N170" s="876"/>
      <c r="O170" s="876"/>
      <c r="P170" s="876"/>
      <c r="Q170" s="876"/>
      <c r="R170" s="876"/>
      <c r="S170" s="876"/>
      <c r="T170" s="876"/>
      <c r="U170" s="876"/>
      <c r="V170" s="876"/>
      <c r="W170" s="876"/>
      <c r="X170" s="876"/>
      <c r="Y170" s="876"/>
      <c r="Z170" s="876"/>
      <c r="AA170" s="876"/>
      <c r="AB170" s="876"/>
      <c r="AC170" s="876"/>
      <c r="AD170" s="876"/>
      <c r="AE170" s="876"/>
      <c r="AF170" s="876"/>
      <c r="AG170" s="876"/>
      <c r="AH170" s="876"/>
      <c r="AI170" s="876"/>
      <c r="AJ170" s="876"/>
      <c r="AK170" s="876"/>
      <c r="AL170" s="876"/>
      <c r="AM170" s="876"/>
      <c r="AN170" s="876"/>
      <c r="AO170" s="876"/>
      <c r="AP170" s="876"/>
    </row>
    <row r="171" ht="15.75" customHeight="1">
      <c r="A171" s="876"/>
      <c r="B171" s="876"/>
      <c r="C171" s="876"/>
      <c r="D171" s="876"/>
      <c r="E171" s="876"/>
      <c r="F171" s="876"/>
      <c r="G171" s="876"/>
      <c r="H171" s="876"/>
      <c r="I171" s="876"/>
      <c r="J171" s="876"/>
      <c r="K171" s="876"/>
      <c r="L171" s="876"/>
      <c r="M171" s="876"/>
      <c r="N171" s="876"/>
      <c r="O171" s="876"/>
      <c r="P171" s="876"/>
      <c r="Q171" s="876"/>
      <c r="R171" s="876"/>
      <c r="S171" s="876"/>
      <c r="T171" s="876"/>
      <c r="U171" s="876"/>
      <c r="V171" s="876"/>
      <c r="W171" s="876"/>
      <c r="X171" s="876"/>
      <c r="Y171" s="876"/>
      <c r="Z171" s="876"/>
      <c r="AA171" s="876"/>
      <c r="AB171" s="876"/>
      <c r="AC171" s="876"/>
      <c r="AD171" s="876"/>
      <c r="AE171" s="876"/>
      <c r="AF171" s="876"/>
      <c r="AG171" s="876"/>
      <c r="AH171" s="876"/>
      <c r="AI171" s="876"/>
      <c r="AJ171" s="876"/>
      <c r="AK171" s="876"/>
      <c r="AL171" s="876"/>
      <c r="AM171" s="876"/>
      <c r="AN171" s="876"/>
      <c r="AO171" s="876"/>
      <c r="AP171" s="876"/>
    </row>
    <row r="172" ht="15.75" customHeight="1">
      <c r="A172" s="876"/>
      <c r="B172" s="876"/>
      <c r="C172" s="876"/>
      <c r="D172" s="876"/>
      <c r="E172" s="876"/>
      <c r="F172" s="876"/>
      <c r="G172" s="876"/>
      <c r="H172" s="876"/>
      <c r="I172" s="876"/>
      <c r="J172" s="876"/>
      <c r="K172" s="876"/>
      <c r="L172" s="876"/>
      <c r="M172" s="876"/>
      <c r="N172" s="876"/>
      <c r="O172" s="876"/>
      <c r="P172" s="876"/>
      <c r="Q172" s="876"/>
      <c r="R172" s="876"/>
      <c r="S172" s="876"/>
      <c r="T172" s="876"/>
      <c r="U172" s="876"/>
      <c r="V172" s="876"/>
      <c r="W172" s="876"/>
      <c r="X172" s="876"/>
      <c r="Y172" s="876"/>
      <c r="Z172" s="876"/>
      <c r="AA172" s="876"/>
      <c r="AB172" s="876"/>
      <c r="AC172" s="876"/>
      <c r="AD172" s="876"/>
      <c r="AE172" s="876"/>
      <c r="AF172" s="876"/>
      <c r="AG172" s="876"/>
      <c r="AH172" s="876"/>
      <c r="AI172" s="876"/>
      <c r="AJ172" s="876"/>
      <c r="AK172" s="876"/>
      <c r="AL172" s="876"/>
      <c r="AM172" s="876"/>
      <c r="AN172" s="876"/>
      <c r="AO172" s="876"/>
      <c r="AP172" s="876"/>
    </row>
    <row r="173" ht="15.75" customHeight="1">
      <c r="A173" s="876"/>
      <c r="B173" s="876"/>
      <c r="C173" s="876"/>
      <c r="D173" s="876"/>
      <c r="E173" s="876"/>
      <c r="F173" s="876"/>
      <c r="G173" s="876"/>
      <c r="H173" s="876"/>
      <c r="I173" s="876"/>
      <c r="J173" s="876"/>
      <c r="K173" s="876"/>
      <c r="L173" s="876"/>
      <c r="M173" s="876"/>
      <c r="N173" s="876"/>
      <c r="O173" s="876"/>
      <c r="P173" s="876"/>
      <c r="Q173" s="876"/>
      <c r="R173" s="876"/>
      <c r="S173" s="876"/>
      <c r="T173" s="876"/>
      <c r="U173" s="876"/>
      <c r="V173" s="876"/>
      <c r="W173" s="876"/>
      <c r="X173" s="876"/>
      <c r="Y173" s="876"/>
      <c r="Z173" s="876"/>
      <c r="AA173" s="876"/>
      <c r="AB173" s="876"/>
      <c r="AC173" s="876"/>
      <c r="AD173" s="876"/>
      <c r="AE173" s="876"/>
      <c r="AF173" s="876"/>
      <c r="AG173" s="876"/>
      <c r="AH173" s="876"/>
      <c r="AI173" s="876"/>
      <c r="AJ173" s="876"/>
      <c r="AK173" s="876"/>
      <c r="AL173" s="876"/>
      <c r="AM173" s="876"/>
      <c r="AN173" s="876"/>
      <c r="AO173" s="876"/>
      <c r="AP173" s="876"/>
    </row>
    <row r="174" ht="15.75" customHeight="1">
      <c r="A174" s="876"/>
      <c r="B174" s="876"/>
      <c r="C174" s="876"/>
      <c r="D174" s="876"/>
      <c r="E174" s="876"/>
      <c r="F174" s="876"/>
      <c r="G174" s="876"/>
      <c r="H174" s="876"/>
      <c r="I174" s="876"/>
      <c r="J174" s="876"/>
      <c r="K174" s="876"/>
      <c r="L174" s="876"/>
      <c r="M174" s="876"/>
      <c r="N174" s="876"/>
      <c r="O174" s="876"/>
      <c r="P174" s="876"/>
      <c r="Q174" s="876"/>
      <c r="R174" s="876"/>
      <c r="S174" s="876"/>
      <c r="T174" s="876"/>
      <c r="U174" s="876"/>
      <c r="V174" s="876"/>
      <c r="W174" s="876"/>
      <c r="X174" s="876"/>
      <c r="Y174" s="876"/>
      <c r="Z174" s="876"/>
      <c r="AA174" s="876"/>
      <c r="AB174" s="876"/>
      <c r="AC174" s="876"/>
      <c r="AD174" s="876"/>
      <c r="AE174" s="876"/>
      <c r="AF174" s="876"/>
      <c r="AG174" s="876"/>
      <c r="AH174" s="876"/>
      <c r="AI174" s="876"/>
      <c r="AJ174" s="876"/>
      <c r="AK174" s="876"/>
      <c r="AL174" s="876"/>
      <c r="AM174" s="876"/>
      <c r="AN174" s="876"/>
      <c r="AO174" s="876"/>
      <c r="AP174" s="876"/>
    </row>
    <row r="175" ht="15.75" customHeight="1">
      <c r="A175" s="876"/>
      <c r="B175" s="876"/>
      <c r="C175" s="876"/>
      <c r="D175" s="876"/>
      <c r="E175" s="876"/>
      <c r="F175" s="876"/>
      <c r="G175" s="876"/>
      <c r="H175" s="876"/>
      <c r="I175" s="876"/>
      <c r="J175" s="876"/>
      <c r="K175" s="876"/>
      <c r="L175" s="876"/>
      <c r="M175" s="876"/>
      <c r="N175" s="876"/>
      <c r="O175" s="876"/>
      <c r="P175" s="876"/>
      <c r="Q175" s="876"/>
      <c r="R175" s="876"/>
      <c r="S175" s="876"/>
      <c r="T175" s="876"/>
      <c r="U175" s="876"/>
      <c r="V175" s="876"/>
      <c r="W175" s="876"/>
      <c r="X175" s="876"/>
      <c r="Y175" s="876"/>
      <c r="Z175" s="876"/>
      <c r="AA175" s="876"/>
      <c r="AB175" s="876"/>
      <c r="AC175" s="876"/>
      <c r="AD175" s="876"/>
      <c r="AE175" s="876"/>
      <c r="AF175" s="876"/>
      <c r="AG175" s="876"/>
      <c r="AH175" s="876"/>
      <c r="AI175" s="876"/>
      <c r="AJ175" s="876"/>
      <c r="AK175" s="876"/>
      <c r="AL175" s="876"/>
      <c r="AM175" s="876"/>
      <c r="AN175" s="876"/>
      <c r="AO175" s="876"/>
      <c r="AP175" s="876"/>
    </row>
    <row r="176" ht="15.75" customHeight="1">
      <c r="A176" s="876"/>
      <c r="B176" s="876"/>
      <c r="C176" s="876"/>
      <c r="D176" s="876"/>
      <c r="E176" s="876"/>
      <c r="F176" s="876"/>
      <c r="G176" s="876"/>
      <c r="H176" s="876"/>
      <c r="I176" s="876"/>
      <c r="J176" s="876"/>
      <c r="K176" s="876"/>
      <c r="L176" s="876"/>
      <c r="M176" s="876"/>
      <c r="N176" s="876"/>
      <c r="O176" s="876"/>
      <c r="P176" s="876"/>
      <c r="Q176" s="876"/>
      <c r="R176" s="876"/>
      <c r="S176" s="876"/>
      <c r="T176" s="876"/>
      <c r="U176" s="876"/>
      <c r="V176" s="876"/>
      <c r="W176" s="876"/>
      <c r="X176" s="876"/>
      <c r="Y176" s="876"/>
      <c r="Z176" s="876"/>
      <c r="AA176" s="876"/>
      <c r="AB176" s="876"/>
      <c r="AC176" s="876"/>
      <c r="AD176" s="876"/>
      <c r="AE176" s="876"/>
      <c r="AF176" s="876"/>
      <c r="AG176" s="876"/>
      <c r="AH176" s="876"/>
      <c r="AI176" s="876"/>
      <c r="AJ176" s="876"/>
      <c r="AK176" s="876"/>
      <c r="AL176" s="876"/>
      <c r="AM176" s="876"/>
      <c r="AN176" s="876"/>
      <c r="AO176" s="876"/>
      <c r="AP176" s="876"/>
    </row>
    <row r="177" ht="15.75" customHeight="1">
      <c r="A177" s="876"/>
      <c r="B177" s="876"/>
      <c r="C177" s="876"/>
      <c r="D177" s="876"/>
      <c r="E177" s="876"/>
      <c r="F177" s="876"/>
      <c r="G177" s="876"/>
      <c r="H177" s="876"/>
      <c r="I177" s="876"/>
      <c r="J177" s="876"/>
      <c r="K177" s="876"/>
      <c r="L177" s="876"/>
      <c r="M177" s="876"/>
      <c r="N177" s="876"/>
      <c r="O177" s="876"/>
      <c r="P177" s="876"/>
      <c r="Q177" s="876"/>
      <c r="R177" s="876"/>
      <c r="S177" s="876"/>
      <c r="T177" s="876"/>
      <c r="U177" s="876"/>
      <c r="V177" s="876"/>
      <c r="W177" s="876"/>
      <c r="X177" s="876"/>
      <c r="Y177" s="876"/>
      <c r="Z177" s="876"/>
      <c r="AA177" s="876"/>
      <c r="AB177" s="876"/>
      <c r="AC177" s="876"/>
      <c r="AD177" s="876"/>
      <c r="AE177" s="876"/>
      <c r="AF177" s="876"/>
      <c r="AG177" s="876"/>
      <c r="AH177" s="876"/>
      <c r="AI177" s="876"/>
      <c r="AJ177" s="876"/>
      <c r="AK177" s="876"/>
      <c r="AL177" s="876"/>
      <c r="AM177" s="876"/>
      <c r="AN177" s="876"/>
      <c r="AO177" s="876"/>
      <c r="AP177" s="876"/>
    </row>
    <row r="178" ht="15.75" customHeight="1">
      <c r="A178" s="876"/>
      <c r="B178" s="876"/>
      <c r="C178" s="876"/>
      <c r="D178" s="876"/>
      <c r="E178" s="876"/>
      <c r="F178" s="876"/>
      <c r="G178" s="876"/>
      <c r="H178" s="876"/>
      <c r="I178" s="876"/>
      <c r="J178" s="876"/>
      <c r="K178" s="876"/>
      <c r="L178" s="876"/>
      <c r="M178" s="876"/>
      <c r="N178" s="876"/>
      <c r="O178" s="876"/>
      <c r="P178" s="876"/>
      <c r="Q178" s="876"/>
      <c r="R178" s="876"/>
      <c r="S178" s="876"/>
      <c r="T178" s="876"/>
      <c r="U178" s="876"/>
      <c r="V178" s="876"/>
      <c r="W178" s="876"/>
      <c r="X178" s="876"/>
      <c r="Y178" s="876"/>
      <c r="Z178" s="876"/>
      <c r="AA178" s="876"/>
      <c r="AB178" s="876"/>
      <c r="AC178" s="876"/>
      <c r="AD178" s="876"/>
      <c r="AE178" s="876"/>
      <c r="AF178" s="876"/>
      <c r="AG178" s="876"/>
      <c r="AH178" s="876"/>
      <c r="AI178" s="876"/>
      <c r="AJ178" s="876"/>
      <c r="AK178" s="876"/>
      <c r="AL178" s="876"/>
      <c r="AM178" s="876"/>
      <c r="AN178" s="876"/>
      <c r="AO178" s="876"/>
      <c r="AP178" s="876"/>
    </row>
    <row r="179" ht="15.75" customHeight="1">
      <c r="A179" s="876"/>
      <c r="B179" s="876"/>
      <c r="C179" s="876"/>
      <c r="D179" s="876"/>
      <c r="E179" s="876"/>
      <c r="F179" s="876"/>
      <c r="G179" s="876"/>
      <c r="H179" s="876"/>
      <c r="I179" s="876"/>
      <c r="J179" s="876"/>
      <c r="K179" s="876"/>
      <c r="L179" s="876"/>
      <c r="M179" s="876"/>
      <c r="N179" s="876"/>
      <c r="O179" s="876"/>
      <c r="P179" s="876"/>
      <c r="Q179" s="876"/>
      <c r="R179" s="876"/>
      <c r="S179" s="876"/>
      <c r="T179" s="876"/>
      <c r="U179" s="876"/>
      <c r="V179" s="876"/>
      <c r="W179" s="876"/>
      <c r="X179" s="876"/>
      <c r="Y179" s="876"/>
      <c r="Z179" s="876"/>
      <c r="AA179" s="876"/>
      <c r="AB179" s="876"/>
      <c r="AC179" s="876"/>
      <c r="AD179" s="876"/>
      <c r="AE179" s="876"/>
      <c r="AF179" s="876"/>
      <c r="AG179" s="876"/>
      <c r="AH179" s="876"/>
      <c r="AI179" s="876"/>
      <c r="AJ179" s="876"/>
      <c r="AK179" s="876"/>
      <c r="AL179" s="876"/>
      <c r="AM179" s="876"/>
      <c r="AN179" s="876"/>
      <c r="AO179" s="876"/>
      <c r="AP179" s="876"/>
    </row>
    <row r="180" ht="15.75" customHeight="1">
      <c r="A180" s="876"/>
      <c r="B180" s="876"/>
      <c r="C180" s="876"/>
      <c r="D180" s="876"/>
      <c r="E180" s="876"/>
      <c r="F180" s="876"/>
      <c r="G180" s="876"/>
      <c r="H180" s="876"/>
      <c r="I180" s="876"/>
      <c r="J180" s="876"/>
      <c r="K180" s="876"/>
      <c r="L180" s="876"/>
      <c r="M180" s="876"/>
      <c r="N180" s="876"/>
      <c r="O180" s="876"/>
      <c r="P180" s="876"/>
      <c r="Q180" s="876"/>
      <c r="R180" s="876"/>
      <c r="S180" s="876"/>
      <c r="T180" s="876"/>
      <c r="U180" s="876"/>
      <c r="V180" s="876"/>
      <c r="W180" s="876"/>
      <c r="X180" s="876"/>
      <c r="Y180" s="876"/>
      <c r="Z180" s="876"/>
      <c r="AA180" s="876"/>
      <c r="AB180" s="876"/>
      <c r="AC180" s="876"/>
      <c r="AD180" s="876"/>
      <c r="AE180" s="876"/>
      <c r="AF180" s="876"/>
      <c r="AG180" s="876"/>
      <c r="AH180" s="876"/>
      <c r="AI180" s="876"/>
      <c r="AJ180" s="876"/>
      <c r="AK180" s="876"/>
      <c r="AL180" s="876"/>
      <c r="AM180" s="876"/>
      <c r="AN180" s="876"/>
      <c r="AO180" s="876"/>
      <c r="AP180" s="876"/>
    </row>
    <row r="181" ht="15.75" customHeight="1">
      <c r="A181" s="876"/>
      <c r="B181" s="876"/>
      <c r="C181" s="876"/>
      <c r="D181" s="876"/>
      <c r="E181" s="876"/>
      <c r="F181" s="876"/>
      <c r="G181" s="876"/>
      <c r="H181" s="876"/>
      <c r="I181" s="876"/>
      <c r="J181" s="876"/>
      <c r="K181" s="876"/>
      <c r="L181" s="876"/>
      <c r="M181" s="876"/>
      <c r="N181" s="876"/>
      <c r="O181" s="876"/>
      <c r="P181" s="876"/>
      <c r="Q181" s="876"/>
      <c r="R181" s="876"/>
      <c r="S181" s="876"/>
      <c r="T181" s="876"/>
      <c r="U181" s="876"/>
      <c r="V181" s="876"/>
      <c r="W181" s="876"/>
      <c r="X181" s="876"/>
      <c r="Y181" s="876"/>
      <c r="Z181" s="876"/>
      <c r="AA181" s="876"/>
      <c r="AB181" s="876"/>
      <c r="AC181" s="876"/>
      <c r="AD181" s="876"/>
      <c r="AE181" s="876"/>
      <c r="AF181" s="876"/>
      <c r="AG181" s="876"/>
      <c r="AH181" s="876"/>
      <c r="AI181" s="876"/>
      <c r="AJ181" s="876"/>
      <c r="AK181" s="876"/>
      <c r="AL181" s="876"/>
      <c r="AM181" s="876"/>
      <c r="AN181" s="876"/>
      <c r="AO181" s="876"/>
      <c r="AP181" s="876"/>
    </row>
    <row r="182" ht="15.75" customHeight="1">
      <c r="A182" s="876"/>
      <c r="B182" s="876"/>
      <c r="C182" s="876"/>
      <c r="D182" s="876"/>
      <c r="E182" s="876"/>
      <c r="F182" s="876"/>
      <c r="G182" s="876"/>
      <c r="H182" s="876"/>
      <c r="I182" s="876"/>
      <c r="J182" s="876"/>
      <c r="K182" s="876"/>
      <c r="L182" s="876"/>
      <c r="M182" s="876"/>
      <c r="N182" s="876"/>
      <c r="O182" s="876"/>
      <c r="P182" s="876"/>
      <c r="Q182" s="876"/>
      <c r="R182" s="876"/>
      <c r="S182" s="876"/>
      <c r="T182" s="876"/>
      <c r="U182" s="876"/>
      <c r="V182" s="876"/>
      <c r="W182" s="876"/>
      <c r="X182" s="876"/>
      <c r="Y182" s="876"/>
      <c r="Z182" s="876"/>
      <c r="AA182" s="876"/>
      <c r="AB182" s="876"/>
      <c r="AC182" s="876"/>
      <c r="AD182" s="876"/>
      <c r="AE182" s="876"/>
      <c r="AF182" s="876"/>
      <c r="AG182" s="876"/>
      <c r="AH182" s="876"/>
      <c r="AI182" s="876"/>
      <c r="AJ182" s="876"/>
      <c r="AK182" s="876"/>
      <c r="AL182" s="876"/>
      <c r="AM182" s="876"/>
      <c r="AN182" s="876"/>
      <c r="AO182" s="876"/>
      <c r="AP182" s="876"/>
    </row>
    <row r="183" ht="15.75" customHeight="1">
      <c r="A183" s="876"/>
      <c r="B183" s="876"/>
      <c r="C183" s="876"/>
      <c r="D183" s="876"/>
      <c r="E183" s="876"/>
      <c r="F183" s="876"/>
      <c r="G183" s="876"/>
      <c r="H183" s="876"/>
      <c r="I183" s="876"/>
      <c r="J183" s="876"/>
      <c r="K183" s="876"/>
      <c r="L183" s="876"/>
      <c r="M183" s="876"/>
      <c r="N183" s="876"/>
      <c r="O183" s="876"/>
      <c r="P183" s="876"/>
      <c r="Q183" s="876"/>
      <c r="R183" s="876"/>
      <c r="S183" s="876"/>
      <c r="T183" s="876"/>
      <c r="U183" s="876"/>
      <c r="V183" s="876"/>
      <c r="W183" s="876"/>
      <c r="X183" s="876"/>
      <c r="Y183" s="876"/>
      <c r="Z183" s="876"/>
      <c r="AA183" s="876"/>
      <c r="AB183" s="876"/>
      <c r="AC183" s="876"/>
      <c r="AD183" s="876"/>
      <c r="AE183" s="876"/>
      <c r="AF183" s="876"/>
      <c r="AG183" s="876"/>
      <c r="AH183" s="876"/>
      <c r="AI183" s="876"/>
      <c r="AJ183" s="876"/>
      <c r="AK183" s="876"/>
      <c r="AL183" s="876"/>
      <c r="AM183" s="876"/>
      <c r="AN183" s="876"/>
      <c r="AO183" s="876"/>
      <c r="AP183" s="876"/>
    </row>
    <row r="184" ht="15.75" customHeight="1">
      <c r="A184" s="876"/>
      <c r="B184" s="876"/>
      <c r="C184" s="876"/>
      <c r="D184" s="876"/>
      <c r="E184" s="876"/>
      <c r="F184" s="876"/>
      <c r="G184" s="876"/>
      <c r="H184" s="876"/>
      <c r="I184" s="876"/>
      <c r="J184" s="876"/>
      <c r="K184" s="876"/>
      <c r="L184" s="876"/>
      <c r="M184" s="876"/>
      <c r="N184" s="876"/>
      <c r="O184" s="876"/>
      <c r="P184" s="876"/>
      <c r="Q184" s="876"/>
      <c r="R184" s="876"/>
      <c r="S184" s="876"/>
      <c r="T184" s="876"/>
      <c r="U184" s="876"/>
      <c r="V184" s="876"/>
      <c r="W184" s="876"/>
      <c r="X184" s="876"/>
      <c r="Y184" s="876"/>
      <c r="Z184" s="876"/>
      <c r="AA184" s="876"/>
      <c r="AB184" s="876"/>
      <c r="AC184" s="876"/>
      <c r="AD184" s="876"/>
      <c r="AE184" s="876"/>
      <c r="AF184" s="876"/>
      <c r="AG184" s="876"/>
      <c r="AH184" s="876"/>
      <c r="AI184" s="876"/>
      <c r="AJ184" s="876"/>
      <c r="AK184" s="876"/>
      <c r="AL184" s="876"/>
      <c r="AM184" s="876"/>
      <c r="AN184" s="876"/>
      <c r="AO184" s="876"/>
      <c r="AP184" s="876"/>
    </row>
    <row r="185" ht="15.75" customHeight="1">
      <c r="A185" s="876"/>
      <c r="B185" s="876"/>
      <c r="C185" s="876"/>
      <c r="D185" s="876"/>
      <c r="E185" s="876"/>
      <c r="F185" s="876"/>
      <c r="G185" s="876"/>
      <c r="H185" s="876"/>
      <c r="I185" s="876"/>
      <c r="J185" s="876"/>
      <c r="K185" s="876"/>
      <c r="L185" s="876"/>
      <c r="M185" s="876"/>
      <c r="N185" s="876"/>
      <c r="O185" s="876"/>
      <c r="P185" s="876"/>
      <c r="Q185" s="876"/>
      <c r="R185" s="876"/>
      <c r="S185" s="876"/>
      <c r="T185" s="876"/>
      <c r="U185" s="876"/>
      <c r="V185" s="876"/>
      <c r="W185" s="876"/>
      <c r="X185" s="876"/>
      <c r="Y185" s="876"/>
      <c r="Z185" s="876"/>
      <c r="AA185" s="876"/>
      <c r="AB185" s="876"/>
      <c r="AC185" s="876"/>
      <c r="AD185" s="876"/>
      <c r="AE185" s="876"/>
      <c r="AF185" s="876"/>
      <c r="AG185" s="876"/>
      <c r="AH185" s="876"/>
      <c r="AI185" s="876"/>
      <c r="AJ185" s="876"/>
      <c r="AK185" s="876"/>
      <c r="AL185" s="876"/>
      <c r="AM185" s="876"/>
      <c r="AN185" s="876"/>
      <c r="AO185" s="876"/>
      <c r="AP185" s="876"/>
    </row>
    <row r="186" ht="15.75" customHeight="1">
      <c r="A186" s="876"/>
      <c r="B186" s="876"/>
      <c r="C186" s="876"/>
      <c r="D186" s="876"/>
      <c r="E186" s="876"/>
      <c r="F186" s="876"/>
      <c r="G186" s="876"/>
      <c r="H186" s="876"/>
      <c r="I186" s="876"/>
      <c r="J186" s="876"/>
      <c r="K186" s="876"/>
      <c r="L186" s="876"/>
      <c r="M186" s="876"/>
      <c r="N186" s="876"/>
      <c r="O186" s="876"/>
      <c r="P186" s="876"/>
      <c r="Q186" s="876"/>
      <c r="R186" s="876"/>
      <c r="S186" s="876"/>
      <c r="T186" s="876"/>
      <c r="U186" s="876"/>
      <c r="V186" s="876"/>
      <c r="W186" s="876"/>
      <c r="X186" s="876"/>
      <c r="Y186" s="876"/>
      <c r="Z186" s="876"/>
      <c r="AA186" s="876"/>
      <c r="AB186" s="876"/>
      <c r="AC186" s="876"/>
      <c r="AD186" s="876"/>
      <c r="AE186" s="876"/>
      <c r="AF186" s="876"/>
      <c r="AG186" s="876"/>
      <c r="AH186" s="876"/>
      <c r="AI186" s="876"/>
      <c r="AJ186" s="876"/>
      <c r="AK186" s="876"/>
      <c r="AL186" s="876"/>
      <c r="AM186" s="876"/>
      <c r="AN186" s="876"/>
      <c r="AO186" s="876"/>
      <c r="AP186" s="876"/>
    </row>
    <row r="187" ht="15.75" customHeight="1">
      <c r="A187" s="876"/>
      <c r="B187" s="876"/>
      <c r="C187" s="876"/>
      <c r="D187" s="876"/>
      <c r="E187" s="876"/>
      <c r="F187" s="876"/>
      <c r="G187" s="876"/>
      <c r="H187" s="876"/>
      <c r="I187" s="876"/>
      <c r="J187" s="876"/>
      <c r="K187" s="876"/>
      <c r="L187" s="876"/>
      <c r="M187" s="876"/>
      <c r="N187" s="876"/>
      <c r="O187" s="876"/>
      <c r="P187" s="876"/>
      <c r="Q187" s="876"/>
      <c r="R187" s="876"/>
      <c r="S187" s="876"/>
      <c r="T187" s="876"/>
      <c r="U187" s="876"/>
      <c r="V187" s="876"/>
      <c r="W187" s="876"/>
      <c r="X187" s="876"/>
      <c r="Y187" s="876"/>
      <c r="Z187" s="876"/>
      <c r="AA187" s="876"/>
      <c r="AB187" s="876"/>
      <c r="AC187" s="876"/>
      <c r="AD187" s="876"/>
      <c r="AE187" s="876"/>
      <c r="AF187" s="876"/>
      <c r="AG187" s="876"/>
      <c r="AH187" s="876"/>
      <c r="AI187" s="876"/>
      <c r="AJ187" s="876"/>
      <c r="AK187" s="876"/>
      <c r="AL187" s="876"/>
      <c r="AM187" s="876"/>
      <c r="AN187" s="876"/>
      <c r="AO187" s="876"/>
      <c r="AP187" s="876"/>
    </row>
    <row r="188" ht="15.75" customHeight="1">
      <c r="A188" s="876"/>
      <c r="B188" s="876"/>
      <c r="C188" s="876"/>
      <c r="D188" s="876"/>
      <c r="E188" s="876"/>
      <c r="F188" s="876"/>
      <c r="G188" s="876"/>
      <c r="H188" s="876"/>
      <c r="I188" s="876"/>
      <c r="J188" s="876"/>
      <c r="K188" s="876"/>
      <c r="L188" s="876"/>
      <c r="M188" s="876"/>
      <c r="N188" s="876"/>
      <c r="O188" s="876"/>
      <c r="P188" s="876"/>
      <c r="Q188" s="876"/>
      <c r="R188" s="876"/>
      <c r="S188" s="876"/>
      <c r="T188" s="876"/>
      <c r="U188" s="876"/>
      <c r="V188" s="876"/>
      <c r="W188" s="876"/>
      <c r="X188" s="876"/>
      <c r="Y188" s="876"/>
      <c r="Z188" s="876"/>
      <c r="AA188" s="876"/>
      <c r="AB188" s="876"/>
      <c r="AC188" s="876"/>
      <c r="AD188" s="876"/>
      <c r="AE188" s="876"/>
      <c r="AF188" s="876"/>
      <c r="AG188" s="876"/>
      <c r="AH188" s="876"/>
      <c r="AI188" s="876"/>
      <c r="AJ188" s="876"/>
      <c r="AK188" s="876"/>
      <c r="AL188" s="876"/>
      <c r="AM188" s="876"/>
      <c r="AN188" s="876"/>
      <c r="AO188" s="876"/>
      <c r="AP188" s="876"/>
    </row>
    <row r="189" ht="15.75" customHeight="1">
      <c r="A189" s="876"/>
      <c r="B189" s="876"/>
      <c r="C189" s="876"/>
      <c r="D189" s="876"/>
      <c r="E189" s="876"/>
      <c r="F189" s="876"/>
      <c r="G189" s="876"/>
      <c r="H189" s="876"/>
      <c r="I189" s="876"/>
      <c r="J189" s="876"/>
      <c r="K189" s="876"/>
      <c r="L189" s="876"/>
      <c r="M189" s="876"/>
      <c r="N189" s="876"/>
      <c r="O189" s="876"/>
      <c r="P189" s="876"/>
      <c r="Q189" s="876"/>
      <c r="R189" s="876"/>
      <c r="S189" s="876"/>
      <c r="T189" s="876"/>
      <c r="U189" s="876"/>
      <c r="V189" s="876"/>
      <c r="W189" s="876"/>
      <c r="X189" s="876"/>
      <c r="Y189" s="876"/>
      <c r="Z189" s="876"/>
      <c r="AA189" s="876"/>
      <c r="AB189" s="876"/>
      <c r="AC189" s="876"/>
      <c r="AD189" s="876"/>
      <c r="AE189" s="876"/>
      <c r="AF189" s="876"/>
      <c r="AG189" s="876"/>
      <c r="AH189" s="876"/>
      <c r="AI189" s="876"/>
      <c r="AJ189" s="876"/>
      <c r="AK189" s="876"/>
      <c r="AL189" s="876"/>
      <c r="AM189" s="876"/>
      <c r="AN189" s="876"/>
      <c r="AO189" s="876"/>
      <c r="AP189" s="876"/>
    </row>
    <row r="190" ht="15.75" customHeight="1">
      <c r="A190" s="876"/>
      <c r="B190" s="876"/>
      <c r="C190" s="876"/>
      <c r="D190" s="876"/>
      <c r="E190" s="876"/>
      <c r="F190" s="876"/>
      <c r="G190" s="876"/>
      <c r="H190" s="876"/>
      <c r="I190" s="876"/>
      <c r="J190" s="876"/>
      <c r="K190" s="876"/>
      <c r="L190" s="876"/>
      <c r="M190" s="876"/>
      <c r="N190" s="876"/>
      <c r="O190" s="876"/>
      <c r="P190" s="876"/>
      <c r="Q190" s="876"/>
      <c r="R190" s="876"/>
      <c r="S190" s="876"/>
      <c r="T190" s="876"/>
      <c r="U190" s="876"/>
      <c r="V190" s="876"/>
      <c r="W190" s="876"/>
      <c r="X190" s="876"/>
      <c r="Y190" s="876"/>
      <c r="Z190" s="876"/>
      <c r="AA190" s="876"/>
      <c r="AB190" s="876"/>
      <c r="AC190" s="876"/>
      <c r="AD190" s="876"/>
      <c r="AE190" s="876"/>
      <c r="AF190" s="876"/>
      <c r="AG190" s="876"/>
      <c r="AH190" s="876"/>
      <c r="AI190" s="876"/>
      <c r="AJ190" s="876"/>
      <c r="AK190" s="876"/>
      <c r="AL190" s="876"/>
      <c r="AM190" s="876"/>
      <c r="AN190" s="876"/>
      <c r="AO190" s="876"/>
      <c r="AP190" s="876"/>
    </row>
    <row r="191" ht="15.75" customHeight="1">
      <c r="A191" s="876"/>
      <c r="B191" s="876"/>
      <c r="C191" s="876"/>
      <c r="D191" s="876"/>
      <c r="E191" s="876"/>
      <c r="F191" s="876"/>
      <c r="G191" s="876"/>
      <c r="H191" s="876"/>
      <c r="I191" s="876"/>
      <c r="J191" s="876"/>
      <c r="K191" s="876"/>
      <c r="L191" s="876"/>
      <c r="M191" s="876"/>
      <c r="N191" s="876"/>
      <c r="O191" s="876"/>
      <c r="P191" s="876"/>
      <c r="Q191" s="876"/>
      <c r="R191" s="876"/>
      <c r="S191" s="876"/>
      <c r="T191" s="876"/>
      <c r="U191" s="876"/>
      <c r="V191" s="876"/>
      <c r="W191" s="876"/>
      <c r="X191" s="876"/>
      <c r="Y191" s="876"/>
      <c r="Z191" s="876"/>
      <c r="AA191" s="876"/>
      <c r="AB191" s="876"/>
      <c r="AC191" s="876"/>
      <c r="AD191" s="876"/>
      <c r="AE191" s="876"/>
      <c r="AF191" s="876"/>
      <c r="AG191" s="876"/>
      <c r="AH191" s="876"/>
      <c r="AI191" s="876"/>
      <c r="AJ191" s="876"/>
      <c r="AK191" s="876"/>
      <c r="AL191" s="876"/>
      <c r="AM191" s="876"/>
      <c r="AN191" s="876"/>
      <c r="AO191" s="876"/>
      <c r="AP191" s="876"/>
    </row>
    <row r="192" ht="15.75" customHeight="1">
      <c r="A192" s="876"/>
      <c r="B192" s="876"/>
      <c r="C192" s="876"/>
      <c r="D192" s="876"/>
      <c r="E192" s="876"/>
      <c r="F192" s="876"/>
      <c r="G192" s="876"/>
      <c r="H192" s="876"/>
      <c r="I192" s="876"/>
      <c r="J192" s="876"/>
      <c r="K192" s="876"/>
      <c r="L192" s="876"/>
      <c r="M192" s="876"/>
      <c r="N192" s="876"/>
      <c r="O192" s="876"/>
      <c r="P192" s="876"/>
      <c r="Q192" s="876"/>
      <c r="R192" s="876"/>
      <c r="S192" s="876"/>
      <c r="T192" s="876"/>
      <c r="U192" s="876"/>
      <c r="V192" s="876"/>
      <c r="W192" s="876"/>
      <c r="X192" s="876"/>
      <c r="Y192" s="876"/>
      <c r="Z192" s="876"/>
      <c r="AA192" s="876"/>
      <c r="AB192" s="876"/>
      <c r="AC192" s="876"/>
      <c r="AD192" s="876"/>
      <c r="AE192" s="876"/>
      <c r="AF192" s="876"/>
      <c r="AG192" s="876"/>
      <c r="AH192" s="876"/>
      <c r="AI192" s="876"/>
      <c r="AJ192" s="876"/>
      <c r="AK192" s="876"/>
      <c r="AL192" s="876"/>
      <c r="AM192" s="876"/>
      <c r="AN192" s="876"/>
      <c r="AO192" s="876"/>
      <c r="AP192" s="876"/>
    </row>
    <row r="193" ht="15.75" customHeight="1">
      <c r="A193" s="876"/>
      <c r="B193" s="876"/>
      <c r="C193" s="876"/>
      <c r="D193" s="876"/>
      <c r="E193" s="876"/>
      <c r="F193" s="876"/>
      <c r="G193" s="876"/>
      <c r="H193" s="876"/>
      <c r="I193" s="876"/>
      <c r="J193" s="876"/>
      <c r="K193" s="876"/>
      <c r="L193" s="876"/>
      <c r="M193" s="876"/>
      <c r="N193" s="876"/>
      <c r="O193" s="876"/>
      <c r="P193" s="876"/>
      <c r="Q193" s="876"/>
      <c r="R193" s="876"/>
      <c r="S193" s="876"/>
      <c r="T193" s="876"/>
      <c r="U193" s="876"/>
      <c r="V193" s="876"/>
      <c r="W193" s="876"/>
      <c r="X193" s="876"/>
      <c r="Y193" s="876"/>
      <c r="Z193" s="876"/>
      <c r="AA193" s="876"/>
      <c r="AB193" s="876"/>
      <c r="AC193" s="876"/>
      <c r="AD193" s="876"/>
      <c r="AE193" s="876"/>
      <c r="AF193" s="876"/>
      <c r="AG193" s="876"/>
      <c r="AH193" s="876"/>
      <c r="AI193" s="876"/>
      <c r="AJ193" s="876"/>
      <c r="AK193" s="876"/>
      <c r="AL193" s="876"/>
      <c r="AM193" s="876"/>
      <c r="AN193" s="876"/>
      <c r="AO193" s="876"/>
      <c r="AP193" s="876"/>
    </row>
    <row r="194" ht="15.75" customHeight="1">
      <c r="A194" s="876"/>
      <c r="B194" s="876"/>
      <c r="C194" s="876"/>
      <c r="D194" s="876"/>
      <c r="E194" s="876"/>
      <c r="F194" s="876"/>
      <c r="G194" s="876"/>
      <c r="H194" s="876"/>
      <c r="I194" s="876"/>
      <c r="J194" s="876"/>
      <c r="K194" s="876"/>
      <c r="L194" s="876"/>
      <c r="M194" s="876"/>
      <c r="N194" s="876"/>
      <c r="O194" s="876"/>
      <c r="P194" s="876"/>
      <c r="Q194" s="876"/>
      <c r="R194" s="876"/>
      <c r="S194" s="876"/>
      <c r="T194" s="876"/>
      <c r="U194" s="876"/>
      <c r="V194" s="876"/>
      <c r="W194" s="876"/>
      <c r="X194" s="876"/>
      <c r="Y194" s="876"/>
      <c r="Z194" s="876"/>
      <c r="AA194" s="876"/>
      <c r="AB194" s="876"/>
      <c r="AC194" s="876"/>
      <c r="AD194" s="876"/>
      <c r="AE194" s="876"/>
      <c r="AF194" s="876"/>
      <c r="AG194" s="876"/>
      <c r="AH194" s="876"/>
      <c r="AI194" s="876"/>
      <c r="AJ194" s="876"/>
      <c r="AK194" s="876"/>
      <c r="AL194" s="876"/>
      <c r="AM194" s="876"/>
      <c r="AN194" s="876"/>
      <c r="AO194" s="876"/>
      <c r="AP194" s="876"/>
    </row>
    <row r="195" ht="15.75" customHeight="1">
      <c r="A195" s="876"/>
      <c r="B195" s="876"/>
      <c r="C195" s="876"/>
      <c r="D195" s="876"/>
      <c r="E195" s="876"/>
      <c r="F195" s="876"/>
      <c r="G195" s="876"/>
      <c r="H195" s="876"/>
      <c r="I195" s="876"/>
      <c r="J195" s="876"/>
      <c r="K195" s="876"/>
      <c r="L195" s="876"/>
      <c r="M195" s="876"/>
      <c r="N195" s="876"/>
      <c r="O195" s="876"/>
      <c r="P195" s="876"/>
      <c r="Q195" s="876"/>
      <c r="R195" s="876"/>
      <c r="S195" s="876"/>
      <c r="T195" s="876"/>
      <c r="U195" s="876"/>
      <c r="V195" s="876"/>
      <c r="W195" s="876"/>
      <c r="X195" s="876"/>
      <c r="Y195" s="876"/>
      <c r="Z195" s="876"/>
      <c r="AA195" s="876"/>
      <c r="AB195" s="876"/>
      <c r="AC195" s="876"/>
      <c r="AD195" s="876"/>
      <c r="AE195" s="876"/>
      <c r="AF195" s="876"/>
      <c r="AG195" s="876"/>
      <c r="AH195" s="876"/>
      <c r="AI195" s="876"/>
      <c r="AJ195" s="876"/>
      <c r="AK195" s="876"/>
      <c r="AL195" s="876"/>
      <c r="AM195" s="876"/>
      <c r="AN195" s="876"/>
      <c r="AO195" s="876"/>
      <c r="AP195" s="876"/>
    </row>
    <row r="196" ht="15.75" customHeight="1">
      <c r="A196" s="876"/>
      <c r="B196" s="876"/>
      <c r="C196" s="876"/>
      <c r="D196" s="876"/>
      <c r="E196" s="876"/>
      <c r="F196" s="876"/>
      <c r="G196" s="876"/>
      <c r="H196" s="876"/>
      <c r="I196" s="876"/>
      <c r="J196" s="876"/>
      <c r="K196" s="876"/>
      <c r="L196" s="876"/>
      <c r="M196" s="876"/>
      <c r="N196" s="876"/>
      <c r="O196" s="876"/>
      <c r="P196" s="876"/>
      <c r="Q196" s="876"/>
      <c r="R196" s="876"/>
      <c r="S196" s="876"/>
      <c r="T196" s="876"/>
      <c r="U196" s="876"/>
      <c r="V196" s="876"/>
      <c r="W196" s="876"/>
      <c r="X196" s="876"/>
      <c r="Y196" s="876"/>
      <c r="Z196" s="876"/>
      <c r="AA196" s="876"/>
      <c r="AB196" s="876"/>
      <c r="AC196" s="876"/>
      <c r="AD196" s="876"/>
      <c r="AE196" s="876"/>
      <c r="AF196" s="876"/>
      <c r="AG196" s="876"/>
      <c r="AH196" s="876"/>
      <c r="AI196" s="876"/>
      <c r="AJ196" s="876"/>
      <c r="AK196" s="876"/>
      <c r="AL196" s="876"/>
      <c r="AM196" s="876"/>
      <c r="AN196" s="876"/>
      <c r="AO196" s="876"/>
      <c r="AP196" s="876"/>
    </row>
    <row r="197" ht="15.75" customHeight="1">
      <c r="A197" s="876"/>
      <c r="B197" s="876"/>
      <c r="C197" s="876"/>
      <c r="D197" s="876"/>
      <c r="E197" s="876"/>
      <c r="F197" s="876"/>
      <c r="G197" s="876"/>
      <c r="H197" s="876"/>
      <c r="I197" s="876"/>
      <c r="J197" s="876"/>
      <c r="K197" s="876"/>
      <c r="L197" s="876"/>
      <c r="M197" s="876"/>
      <c r="N197" s="876"/>
      <c r="O197" s="876"/>
      <c r="P197" s="876"/>
      <c r="Q197" s="876"/>
      <c r="R197" s="876"/>
      <c r="S197" s="876"/>
      <c r="T197" s="876"/>
      <c r="U197" s="876"/>
      <c r="V197" s="876"/>
      <c r="W197" s="876"/>
      <c r="X197" s="876"/>
      <c r="Y197" s="876"/>
      <c r="Z197" s="876"/>
      <c r="AA197" s="876"/>
      <c r="AB197" s="876"/>
      <c r="AC197" s="876"/>
      <c r="AD197" s="876"/>
      <c r="AE197" s="876"/>
      <c r="AF197" s="876"/>
      <c r="AG197" s="876"/>
      <c r="AH197" s="876"/>
      <c r="AI197" s="876"/>
      <c r="AJ197" s="876"/>
      <c r="AK197" s="876"/>
      <c r="AL197" s="876"/>
      <c r="AM197" s="876"/>
      <c r="AN197" s="876"/>
      <c r="AO197" s="876"/>
      <c r="AP197" s="876"/>
    </row>
    <row r="198" ht="15.75" customHeight="1">
      <c r="A198" s="876"/>
      <c r="B198" s="876"/>
      <c r="C198" s="876"/>
      <c r="D198" s="876"/>
      <c r="E198" s="876"/>
      <c r="F198" s="876"/>
      <c r="G198" s="876"/>
      <c r="H198" s="876"/>
      <c r="I198" s="876"/>
      <c r="J198" s="876"/>
      <c r="K198" s="876"/>
      <c r="L198" s="876"/>
      <c r="M198" s="876"/>
      <c r="N198" s="876"/>
      <c r="O198" s="876"/>
      <c r="P198" s="876"/>
      <c r="Q198" s="876"/>
      <c r="R198" s="876"/>
      <c r="S198" s="876"/>
      <c r="T198" s="876"/>
      <c r="U198" s="876"/>
      <c r="V198" s="876"/>
      <c r="W198" s="876"/>
      <c r="X198" s="876"/>
      <c r="Y198" s="876"/>
      <c r="Z198" s="876"/>
      <c r="AA198" s="876"/>
      <c r="AB198" s="876"/>
      <c r="AC198" s="876"/>
      <c r="AD198" s="876"/>
      <c r="AE198" s="876"/>
      <c r="AF198" s="876"/>
      <c r="AG198" s="876"/>
      <c r="AH198" s="876"/>
      <c r="AI198" s="876"/>
      <c r="AJ198" s="876"/>
      <c r="AK198" s="876"/>
      <c r="AL198" s="876"/>
      <c r="AM198" s="876"/>
      <c r="AN198" s="876"/>
      <c r="AO198" s="876"/>
      <c r="AP198" s="876"/>
    </row>
    <row r="199" ht="15.75" customHeight="1">
      <c r="A199" s="876"/>
      <c r="B199" s="876"/>
      <c r="C199" s="876"/>
      <c r="D199" s="876"/>
      <c r="E199" s="876"/>
      <c r="F199" s="876"/>
      <c r="G199" s="876"/>
      <c r="H199" s="876"/>
      <c r="I199" s="876"/>
      <c r="J199" s="876"/>
      <c r="K199" s="876"/>
      <c r="L199" s="876"/>
      <c r="M199" s="876"/>
      <c r="N199" s="876"/>
      <c r="O199" s="876"/>
      <c r="P199" s="876"/>
      <c r="Q199" s="876"/>
      <c r="R199" s="876"/>
      <c r="S199" s="876"/>
      <c r="T199" s="876"/>
      <c r="U199" s="876"/>
      <c r="V199" s="876"/>
      <c r="W199" s="876"/>
      <c r="X199" s="876"/>
      <c r="Y199" s="876"/>
      <c r="Z199" s="876"/>
      <c r="AA199" s="876"/>
      <c r="AB199" s="876"/>
      <c r="AC199" s="876"/>
      <c r="AD199" s="876"/>
      <c r="AE199" s="876"/>
      <c r="AF199" s="876"/>
      <c r="AG199" s="876"/>
      <c r="AH199" s="876"/>
      <c r="AI199" s="876"/>
      <c r="AJ199" s="876"/>
      <c r="AK199" s="876"/>
      <c r="AL199" s="876"/>
      <c r="AM199" s="876"/>
      <c r="AN199" s="876"/>
      <c r="AO199" s="876"/>
      <c r="AP199" s="876"/>
    </row>
    <row r="200" ht="15.75" customHeight="1">
      <c r="A200" s="876"/>
      <c r="B200" s="876"/>
      <c r="C200" s="876"/>
      <c r="D200" s="876"/>
      <c r="E200" s="876"/>
      <c r="F200" s="876"/>
      <c r="G200" s="876"/>
      <c r="H200" s="876"/>
      <c r="I200" s="876"/>
      <c r="J200" s="876"/>
      <c r="K200" s="876"/>
      <c r="L200" s="876"/>
      <c r="M200" s="876"/>
      <c r="N200" s="876"/>
      <c r="O200" s="876"/>
      <c r="P200" s="876"/>
      <c r="Q200" s="876"/>
      <c r="R200" s="876"/>
      <c r="S200" s="876"/>
      <c r="T200" s="876"/>
      <c r="U200" s="876"/>
      <c r="V200" s="876"/>
      <c r="W200" s="876"/>
      <c r="X200" s="876"/>
      <c r="Y200" s="876"/>
      <c r="Z200" s="876"/>
      <c r="AA200" s="876"/>
      <c r="AB200" s="876"/>
      <c r="AC200" s="876"/>
      <c r="AD200" s="876"/>
      <c r="AE200" s="876"/>
      <c r="AF200" s="876"/>
      <c r="AG200" s="876"/>
      <c r="AH200" s="876"/>
      <c r="AI200" s="876"/>
      <c r="AJ200" s="876"/>
      <c r="AK200" s="876"/>
      <c r="AL200" s="876"/>
      <c r="AM200" s="876"/>
      <c r="AN200" s="876"/>
      <c r="AO200" s="876"/>
      <c r="AP200" s="876"/>
    </row>
    <row r="201" ht="15.75" customHeight="1">
      <c r="A201" s="876"/>
      <c r="B201" s="876"/>
      <c r="C201" s="876"/>
      <c r="D201" s="876"/>
      <c r="E201" s="876"/>
      <c r="F201" s="876"/>
      <c r="G201" s="876"/>
      <c r="H201" s="876"/>
      <c r="I201" s="876"/>
      <c r="J201" s="876"/>
      <c r="K201" s="876"/>
      <c r="L201" s="876"/>
      <c r="M201" s="876"/>
      <c r="N201" s="876"/>
      <c r="O201" s="876"/>
      <c r="P201" s="876"/>
      <c r="Q201" s="876"/>
      <c r="R201" s="876"/>
      <c r="S201" s="876"/>
      <c r="T201" s="876"/>
      <c r="U201" s="876"/>
      <c r="V201" s="876"/>
      <c r="W201" s="876"/>
      <c r="X201" s="876"/>
      <c r="Y201" s="876"/>
      <c r="Z201" s="876"/>
      <c r="AA201" s="876"/>
      <c r="AB201" s="876"/>
      <c r="AC201" s="876"/>
      <c r="AD201" s="876"/>
      <c r="AE201" s="876"/>
      <c r="AF201" s="876"/>
      <c r="AG201" s="876"/>
      <c r="AH201" s="876"/>
      <c r="AI201" s="876"/>
      <c r="AJ201" s="876"/>
      <c r="AK201" s="876"/>
      <c r="AL201" s="876"/>
      <c r="AM201" s="876"/>
      <c r="AN201" s="876"/>
      <c r="AO201" s="876"/>
      <c r="AP201" s="876"/>
    </row>
    <row r="202" ht="15.75" customHeight="1">
      <c r="A202" s="876"/>
      <c r="B202" s="876"/>
      <c r="C202" s="876"/>
      <c r="D202" s="876"/>
      <c r="E202" s="876"/>
      <c r="F202" s="876"/>
      <c r="G202" s="876"/>
      <c r="H202" s="876"/>
      <c r="I202" s="876"/>
      <c r="J202" s="876"/>
      <c r="K202" s="876"/>
      <c r="L202" s="876"/>
      <c r="M202" s="876"/>
      <c r="N202" s="876"/>
      <c r="O202" s="876"/>
      <c r="P202" s="876"/>
      <c r="Q202" s="876"/>
      <c r="R202" s="876"/>
      <c r="S202" s="876"/>
      <c r="T202" s="876"/>
      <c r="U202" s="876"/>
      <c r="V202" s="876"/>
      <c r="W202" s="876"/>
      <c r="X202" s="876"/>
      <c r="Y202" s="876"/>
      <c r="Z202" s="876"/>
      <c r="AA202" s="876"/>
      <c r="AB202" s="876"/>
      <c r="AC202" s="876"/>
      <c r="AD202" s="876"/>
      <c r="AE202" s="876"/>
      <c r="AF202" s="876"/>
      <c r="AG202" s="876"/>
      <c r="AH202" s="876"/>
      <c r="AI202" s="876"/>
      <c r="AJ202" s="876"/>
      <c r="AK202" s="876"/>
      <c r="AL202" s="876"/>
      <c r="AM202" s="876"/>
      <c r="AN202" s="876"/>
      <c r="AO202" s="876"/>
      <c r="AP202" s="876"/>
    </row>
    <row r="203" ht="15.75" customHeight="1">
      <c r="A203" s="876"/>
      <c r="B203" s="876"/>
      <c r="C203" s="876"/>
      <c r="D203" s="876"/>
      <c r="E203" s="876"/>
      <c r="F203" s="876"/>
      <c r="G203" s="876"/>
      <c r="H203" s="876"/>
      <c r="I203" s="876"/>
      <c r="J203" s="876"/>
      <c r="K203" s="876"/>
      <c r="L203" s="876"/>
      <c r="M203" s="876"/>
      <c r="N203" s="876"/>
      <c r="O203" s="876"/>
      <c r="P203" s="876"/>
      <c r="Q203" s="876"/>
      <c r="R203" s="876"/>
      <c r="S203" s="876"/>
      <c r="T203" s="876"/>
      <c r="U203" s="876"/>
      <c r="V203" s="876"/>
      <c r="W203" s="876"/>
      <c r="X203" s="876"/>
      <c r="Y203" s="876"/>
      <c r="Z203" s="876"/>
      <c r="AA203" s="876"/>
      <c r="AB203" s="876"/>
      <c r="AC203" s="876"/>
      <c r="AD203" s="876"/>
      <c r="AE203" s="876"/>
      <c r="AF203" s="876"/>
      <c r="AG203" s="876"/>
      <c r="AH203" s="876"/>
      <c r="AI203" s="876"/>
      <c r="AJ203" s="876"/>
      <c r="AK203" s="876"/>
      <c r="AL203" s="876"/>
      <c r="AM203" s="876"/>
      <c r="AN203" s="876"/>
      <c r="AO203" s="876"/>
      <c r="AP203" s="876"/>
    </row>
    <row r="204" ht="15.75" customHeight="1">
      <c r="A204" s="876"/>
      <c r="B204" s="876"/>
      <c r="C204" s="876"/>
      <c r="D204" s="876"/>
      <c r="E204" s="876"/>
      <c r="F204" s="876"/>
      <c r="G204" s="876"/>
      <c r="H204" s="876"/>
      <c r="I204" s="876"/>
      <c r="J204" s="876"/>
      <c r="K204" s="876"/>
      <c r="L204" s="876"/>
      <c r="M204" s="876"/>
      <c r="N204" s="876"/>
      <c r="O204" s="876"/>
      <c r="P204" s="876"/>
      <c r="Q204" s="876"/>
      <c r="R204" s="876"/>
      <c r="S204" s="876"/>
      <c r="T204" s="876"/>
      <c r="U204" s="876"/>
      <c r="V204" s="876"/>
      <c r="W204" s="876"/>
      <c r="X204" s="876"/>
      <c r="Y204" s="876"/>
      <c r="Z204" s="876"/>
      <c r="AA204" s="876"/>
      <c r="AB204" s="876"/>
      <c r="AC204" s="876"/>
      <c r="AD204" s="876"/>
      <c r="AE204" s="876"/>
      <c r="AF204" s="876"/>
      <c r="AG204" s="876"/>
      <c r="AH204" s="876"/>
      <c r="AI204" s="876"/>
      <c r="AJ204" s="876"/>
      <c r="AK204" s="876"/>
      <c r="AL204" s="876"/>
      <c r="AM204" s="876"/>
      <c r="AN204" s="876"/>
      <c r="AO204" s="876"/>
      <c r="AP204" s="876"/>
    </row>
    <row r="205" ht="15.75" customHeight="1">
      <c r="A205" s="876"/>
      <c r="B205" s="876"/>
      <c r="C205" s="876"/>
      <c r="D205" s="876"/>
      <c r="E205" s="876"/>
      <c r="F205" s="876"/>
      <c r="G205" s="876"/>
      <c r="H205" s="876"/>
      <c r="I205" s="876"/>
      <c r="J205" s="876"/>
      <c r="K205" s="876"/>
      <c r="L205" s="876"/>
      <c r="M205" s="876"/>
      <c r="N205" s="876"/>
      <c r="O205" s="876"/>
      <c r="P205" s="876"/>
      <c r="Q205" s="876"/>
      <c r="R205" s="876"/>
      <c r="S205" s="876"/>
      <c r="T205" s="876"/>
      <c r="U205" s="876"/>
      <c r="V205" s="876"/>
      <c r="W205" s="876"/>
      <c r="X205" s="876"/>
      <c r="Y205" s="876"/>
      <c r="Z205" s="876"/>
      <c r="AA205" s="876"/>
      <c r="AB205" s="876"/>
      <c r="AC205" s="876"/>
      <c r="AD205" s="876"/>
      <c r="AE205" s="876"/>
      <c r="AF205" s="876"/>
      <c r="AG205" s="876"/>
      <c r="AH205" s="876"/>
      <c r="AI205" s="876"/>
      <c r="AJ205" s="876"/>
      <c r="AK205" s="876"/>
      <c r="AL205" s="876"/>
      <c r="AM205" s="876"/>
      <c r="AN205" s="876"/>
      <c r="AO205" s="876"/>
      <c r="AP205" s="876"/>
    </row>
    <row r="206" ht="15.75" customHeight="1">
      <c r="A206" s="876"/>
      <c r="B206" s="876"/>
      <c r="C206" s="876"/>
      <c r="D206" s="876"/>
      <c r="E206" s="876"/>
      <c r="F206" s="876"/>
      <c r="G206" s="876"/>
      <c r="H206" s="876"/>
      <c r="I206" s="876"/>
      <c r="J206" s="876"/>
      <c r="K206" s="876"/>
      <c r="L206" s="876"/>
      <c r="M206" s="876"/>
      <c r="N206" s="876"/>
      <c r="O206" s="876"/>
      <c r="P206" s="876"/>
      <c r="Q206" s="876"/>
      <c r="R206" s="876"/>
      <c r="S206" s="876"/>
      <c r="T206" s="876"/>
      <c r="U206" s="876"/>
      <c r="V206" s="876"/>
      <c r="W206" s="876"/>
      <c r="X206" s="876"/>
      <c r="Y206" s="876"/>
      <c r="Z206" s="876"/>
      <c r="AA206" s="876"/>
      <c r="AB206" s="876"/>
      <c r="AC206" s="876"/>
      <c r="AD206" s="876"/>
      <c r="AE206" s="876"/>
      <c r="AF206" s="876"/>
      <c r="AG206" s="876"/>
      <c r="AH206" s="876"/>
      <c r="AI206" s="876"/>
      <c r="AJ206" s="876"/>
      <c r="AK206" s="876"/>
      <c r="AL206" s="876"/>
      <c r="AM206" s="876"/>
      <c r="AN206" s="876"/>
      <c r="AO206" s="876"/>
      <c r="AP206" s="876"/>
    </row>
    <row r="207" ht="15.75" customHeight="1">
      <c r="A207" s="876"/>
      <c r="B207" s="876"/>
      <c r="C207" s="876"/>
      <c r="D207" s="876"/>
      <c r="E207" s="876"/>
      <c r="F207" s="876"/>
      <c r="G207" s="876"/>
      <c r="H207" s="876"/>
      <c r="I207" s="876"/>
      <c r="J207" s="876"/>
      <c r="K207" s="876"/>
      <c r="L207" s="876"/>
      <c r="M207" s="876"/>
      <c r="N207" s="876"/>
      <c r="O207" s="876"/>
      <c r="P207" s="876"/>
      <c r="Q207" s="876"/>
      <c r="R207" s="876"/>
      <c r="S207" s="876"/>
      <c r="T207" s="876"/>
      <c r="U207" s="876"/>
      <c r="V207" s="876"/>
      <c r="W207" s="876"/>
      <c r="X207" s="876"/>
      <c r="Y207" s="876"/>
      <c r="Z207" s="876"/>
      <c r="AA207" s="876"/>
      <c r="AB207" s="876"/>
      <c r="AC207" s="876"/>
      <c r="AD207" s="876"/>
      <c r="AE207" s="876"/>
      <c r="AF207" s="876"/>
      <c r="AG207" s="876"/>
      <c r="AH207" s="876"/>
      <c r="AI207" s="876"/>
      <c r="AJ207" s="876"/>
      <c r="AK207" s="876"/>
      <c r="AL207" s="876"/>
      <c r="AM207" s="876"/>
      <c r="AN207" s="876"/>
      <c r="AO207" s="876"/>
      <c r="AP207" s="876"/>
    </row>
    <row r="208" ht="15.75" customHeight="1">
      <c r="A208" s="876"/>
      <c r="B208" s="876"/>
      <c r="C208" s="876"/>
      <c r="D208" s="876"/>
      <c r="E208" s="876"/>
      <c r="F208" s="876"/>
      <c r="G208" s="876"/>
      <c r="H208" s="876"/>
      <c r="I208" s="876"/>
      <c r="J208" s="876"/>
      <c r="K208" s="876"/>
      <c r="L208" s="876"/>
      <c r="M208" s="876"/>
      <c r="N208" s="876"/>
      <c r="O208" s="876"/>
      <c r="P208" s="876"/>
      <c r="Q208" s="876"/>
      <c r="R208" s="876"/>
      <c r="S208" s="876"/>
      <c r="T208" s="876"/>
      <c r="U208" s="876"/>
      <c r="V208" s="876"/>
      <c r="W208" s="876"/>
      <c r="X208" s="876"/>
      <c r="Y208" s="876"/>
      <c r="Z208" s="876"/>
      <c r="AA208" s="876"/>
      <c r="AB208" s="876"/>
      <c r="AC208" s="876"/>
      <c r="AD208" s="876"/>
      <c r="AE208" s="876"/>
      <c r="AF208" s="876"/>
      <c r="AG208" s="876"/>
      <c r="AH208" s="876"/>
      <c r="AI208" s="876"/>
      <c r="AJ208" s="876"/>
      <c r="AK208" s="876"/>
      <c r="AL208" s="876"/>
      <c r="AM208" s="876"/>
      <c r="AN208" s="876"/>
      <c r="AO208" s="876"/>
      <c r="AP208" s="876"/>
    </row>
    <row r="209" ht="15.75" customHeight="1">
      <c r="A209" s="876"/>
      <c r="B209" s="876"/>
      <c r="C209" s="876"/>
      <c r="D209" s="876"/>
      <c r="E209" s="876"/>
      <c r="F209" s="876"/>
      <c r="G209" s="876"/>
      <c r="H209" s="876"/>
      <c r="I209" s="876"/>
      <c r="J209" s="876"/>
      <c r="K209" s="876"/>
      <c r="L209" s="876"/>
      <c r="M209" s="876"/>
      <c r="N209" s="876"/>
      <c r="O209" s="876"/>
      <c r="P209" s="876"/>
      <c r="Q209" s="876"/>
      <c r="R209" s="876"/>
      <c r="S209" s="876"/>
      <c r="T209" s="876"/>
      <c r="U209" s="876"/>
      <c r="V209" s="876"/>
      <c r="W209" s="876"/>
      <c r="X209" s="876"/>
      <c r="Y209" s="876"/>
      <c r="Z209" s="876"/>
      <c r="AA209" s="876"/>
      <c r="AB209" s="876"/>
      <c r="AC209" s="876"/>
      <c r="AD209" s="876"/>
      <c r="AE209" s="876"/>
      <c r="AF209" s="876"/>
      <c r="AG209" s="876"/>
      <c r="AH209" s="876"/>
      <c r="AI209" s="876"/>
      <c r="AJ209" s="876"/>
      <c r="AK209" s="876"/>
      <c r="AL209" s="876"/>
      <c r="AM209" s="876"/>
      <c r="AN209" s="876"/>
      <c r="AO209" s="876"/>
      <c r="AP209" s="876"/>
    </row>
    <row r="210" ht="15.75" customHeight="1">
      <c r="A210" s="876"/>
      <c r="B210" s="876"/>
      <c r="C210" s="876"/>
      <c r="D210" s="876"/>
      <c r="E210" s="876"/>
      <c r="F210" s="876"/>
      <c r="G210" s="876"/>
      <c r="H210" s="876"/>
      <c r="I210" s="876"/>
      <c r="J210" s="876"/>
      <c r="K210" s="876"/>
      <c r="L210" s="876"/>
      <c r="M210" s="876"/>
      <c r="N210" s="876"/>
      <c r="O210" s="876"/>
      <c r="P210" s="876"/>
      <c r="Q210" s="876"/>
      <c r="R210" s="876"/>
      <c r="S210" s="876"/>
      <c r="T210" s="876"/>
      <c r="U210" s="876"/>
      <c r="V210" s="876"/>
      <c r="W210" s="876"/>
      <c r="X210" s="876"/>
      <c r="Y210" s="876"/>
      <c r="Z210" s="876"/>
      <c r="AA210" s="876"/>
      <c r="AB210" s="876"/>
      <c r="AC210" s="876"/>
      <c r="AD210" s="876"/>
      <c r="AE210" s="876"/>
      <c r="AF210" s="876"/>
      <c r="AG210" s="876"/>
      <c r="AH210" s="876"/>
      <c r="AI210" s="876"/>
      <c r="AJ210" s="876"/>
      <c r="AK210" s="876"/>
      <c r="AL210" s="876"/>
      <c r="AM210" s="876"/>
      <c r="AN210" s="876"/>
      <c r="AO210" s="876"/>
      <c r="AP210" s="876"/>
    </row>
    <row r="211" ht="15.75" customHeight="1">
      <c r="A211" s="876"/>
      <c r="B211" s="876"/>
      <c r="C211" s="876"/>
      <c r="D211" s="876"/>
      <c r="E211" s="876"/>
      <c r="F211" s="876"/>
      <c r="G211" s="876"/>
      <c r="H211" s="876"/>
      <c r="I211" s="876"/>
      <c r="J211" s="876"/>
      <c r="K211" s="876"/>
      <c r="L211" s="876"/>
      <c r="M211" s="876"/>
      <c r="N211" s="876"/>
      <c r="O211" s="876"/>
      <c r="P211" s="876"/>
      <c r="Q211" s="876"/>
      <c r="R211" s="876"/>
      <c r="S211" s="876"/>
      <c r="T211" s="876"/>
      <c r="U211" s="876"/>
      <c r="V211" s="876"/>
      <c r="W211" s="876"/>
      <c r="X211" s="876"/>
      <c r="Y211" s="876"/>
      <c r="Z211" s="876"/>
      <c r="AA211" s="876"/>
      <c r="AB211" s="876"/>
      <c r="AC211" s="876"/>
      <c r="AD211" s="876"/>
      <c r="AE211" s="876"/>
      <c r="AF211" s="876"/>
      <c r="AG211" s="876"/>
      <c r="AH211" s="876"/>
      <c r="AI211" s="876"/>
      <c r="AJ211" s="876"/>
      <c r="AK211" s="876"/>
      <c r="AL211" s="876"/>
      <c r="AM211" s="876"/>
      <c r="AN211" s="876"/>
      <c r="AO211" s="876"/>
      <c r="AP211" s="876"/>
    </row>
    <row r="212" ht="15.75" customHeight="1">
      <c r="A212" s="876"/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6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6"/>
      <c r="AL212" s="876"/>
      <c r="AM212" s="876"/>
      <c r="AN212" s="876"/>
      <c r="AO212" s="876"/>
      <c r="AP212" s="876"/>
    </row>
    <row r="213" ht="15.75" customHeight="1">
      <c r="A213" s="876"/>
      <c r="B213" s="876"/>
      <c r="C213" s="876"/>
      <c r="D213" s="876"/>
      <c r="E213" s="876"/>
      <c r="F213" s="876"/>
      <c r="G213" s="876"/>
      <c r="H213" s="876"/>
      <c r="I213" s="876"/>
      <c r="J213" s="876"/>
      <c r="K213" s="876"/>
      <c r="L213" s="876"/>
      <c r="M213" s="876"/>
      <c r="N213" s="876"/>
      <c r="O213" s="876"/>
      <c r="P213" s="876"/>
      <c r="Q213" s="876"/>
      <c r="R213" s="876"/>
      <c r="S213" s="876"/>
      <c r="T213" s="876"/>
      <c r="U213" s="876"/>
      <c r="V213" s="876"/>
      <c r="W213" s="876"/>
      <c r="X213" s="876"/>
      <c r="Y213" s="876"/>
      <c r="Z213" s="876"/>
      <c r="AA213" s="876"/>
      <c r="AB213" s="876"/>
      <c r="AC213" s="876"/>
      <c r="AD213" s="876"/>
      <c r="AE213" s="876"/>
      <c r="AF213" s="876"/>
      <c r="AG213" s="876"/>
      <c r="AH213" s="876"/>
      <c r="AI213" s="876"/>
      <c r="AJ213" s="876"/>
      <c r="AK213" s="876"/>
      <c r="AL213" s="876"/>
      <c r="AM213" s="876"/>
      <c r="AN213" s="876"/>
      <c r="AO213" s="876"/>
      <c r="AP213" s="876"/>
    </row>
    <row r="214" ht="15.75" customHeight="1">
      <c r="A214" s="876"/>
      <c r="B214" s="876"/>
      <c r="C214" s="876"/>
      <c r="D214" s="876"/>
      <c r="E214" s="876"/>
      <c r="F214" s="876"/>
      <c r="G214" s="876"/>
      <c r="H214" s="876"/>
      <c r="I214" s="876"/>
      <c r="J214" s="876"/>
      <c r="K214" s="876"/>
      <c r="L214" s="876"/>
      <c r="M214" s="876"/>
      <c r="N214" s="876"/>
      <c r="O214" s="876"/>
      <c r="P214" s="876"/>
      <c r="Q214" s="876"/>
      <c r="R214" s="876"/>
      <c r="S214" s="876"/>
      <c r="T214" s="876"/>
      <c r="U214" s="876"/>
      <c r="V214" s="876"/>
      <c r="W214" s="876"/>
      <c r="X214" s="876"/>
      <c r="Y214" s="876"/>
      <c r="Z214" s="876"/>
      <c r="AA214" s="876"/>
      <c r="AB214" s="876"/>
      <c r="AC214" s="876"/>
      <c r="AD214" s="876"/>
      <c r="AE214" s="876"/>
      <c r="AF214" s="876"/>
      <c r="AG214" s="876"/>
      <c r="AH214" s="876"/>
      <c r="AI214" s="876"/>
      <c r="AJ214" s="876"/>
      <c r="AK214" s="876"/>
      <c r="AL214" s="876"/>
      <c r="AM214" s="876"/>
      <c r="AN214" s="876"/>
      <c r="AO214" s="876"/>
      <c r="AP214" s="876"/>
    </row>
    <row r="215" ht="15.75" customHeight="1">
      <c r="A215" s="876"/>
      <c r="B215" s="876"/>
      <c r="C215" s="876"/>
      <c r="D215" s="876"/>
      <c r="E215" s="876"/>
      <c r="F215" s="876"/>
      <c r="G215" s="876"/>
      <c r="H215" s="876"/>
      <c r="I215" s="876"/>
      <c r="J215" s="876"/>
      <c r="K215" s="876"/>
      <c r="L215" s="876"/>
      <c r="M215" s="876"/>
      <c r="N215" s="876"/>
      <c r="O215" s="876"/>
      <c r="P215" s="876"/>
      <c r="Q215" s="876"/>
      <c r="R215" s="876"/>
      <c r="S215" s="876"/>
      <c r="T215" s="876"/>
      <c r="U215" s="876"/>
      <c r="V215" s="876"/>
      <c r="W215" s="876"/>
      <c r="X215" s="876"/>
      <c r="Y215" s="876"/>
      <c r="Z215" s="876"/>
      <c r="AA215" s="876"/>
      <c r="AB215" s="876"/>
      <c r="AC215" s="876"/>
      <c r="AD215" s="876"/>
      <c r="AE215" s="876"/>
      <c r="AF215" s="876"/>
      <c r="AG215" s="876"/>
      <c r="AH215" s="876"/>
      <c r="AI215" s="876"/>
      <c r="AJ215" s="876"/>
      <c r="AK215" s="876"/>
      <c r="AL215" s="876"/>
      <c r="AM215" s="876"/>
      <c r="AN215" s="876"/>
      <c r="AO215" s="876"/>
      <c r="AP215" s="876"/>
    </row>
    <row r="216" ht="15.75" customHeight="1">
      <c r="A216" s="876"/>
      <c r="B216" s="876"/>
      <c r="C216" s="876"/>
      <c r="D216" s="876"/>
      <c r="E216" s="876"/>
      <c r="F216" s="876"/>
      <c r="G216" s="876"/>
      <c r="H216" s="876"/>
      <c r="I216" s="876"/>
      <c r="J216" s="876"/>
      <c r="K216" s="876"/>
      <c r="L216" s="876"/>
      <c r="M216" s="876"/>
      <c r="N216" s="876"/>
      <c r="O216" s="876"/>
      <c r="P216" s="876"/>
      <c r="Q216" s="876"/>
      <c r="R216" s="876"/>
      <c r="S216" s="876"/>
      <c r="T216" s="876"/>
      <c r="U216" s="876"/>
      <c r="V216" s="876"/>
      <c r="W216" s="876"/>
      <c r="X216" s="876"/>
      <c r="Y216" s="876"/>
      <c r="Z216" s="876"/>
      <c r="AA216" s="876"/>
      <c r="AB216" s="876"/>
      <c r="AC216" s="876"/>
      <c r="AD216" s="876"/>
      <c r="AE216" s="876"/>
      <c r="AF216" s="876"/>
      <c r="AG216" s="876"/>
      <c r="AH216" s="876"/>
      <c r="AI216" s="876"/>
      <c r="AJ216" s="876"/>
      <c r="AK216" s="876"/>
      <c r="AL216" s="876"/>
      <c r="AM216" s="876"/>
      <c r="AN216" s="876"/>
      <c r="AO216" s="876"/>
      <c r="AP216" s="876"/>
    </row>
    <row r="217" ht="15.75" customHeight="1">
      <c r="A217" s="876"/>
      <c r="B217" s="876"/>
      <c r="C217" s="876"/>
      <c r="D217" s="876"/>
      <c r="E217" s="876"/>
      <c r="F217" s="876"/>
      <c r="G217" s="876"/>
      <c r="H217" s="876"/>
      <c r="I217" s="876"/>
      <c r="J217" s="876"/>
      <c r="K217" s="876"/>
      <c r="L217" s="876"/>
      <c r="M217" s="876"/>
      <c r="N217" s="876"/>
      <c r="O217" s="876"/>
      <c r="P217" s="876"/>
      <c r="Q217" s="876"/>
      <c r="R217" s="876"/>
      <c r="S217" s="876"/>
      <c r="T217" s="876"/>
      <c r="U217" s="876"/>
      <c r="V217" s="876"/>
      <c r="W217" s="876"/>
      <c r="X217" s="876"/>
      <c r="Y217" s="876"/>
      <c r="Z217" s="876"/>
      <c r="AA217" s="876"/>
      <c r="AB217" s="876"/>
      <c r="AC217" s="876"/>
      <c r="AD217" s="876"/>
      <c r="AE217" s="876"/>
      <c r="AF217" s="876"/>
      <c r="AG217" s="876"/>
      <c r="AH217" s="876"/>
      <c r="AI217" s="876"/>
      <c r="AJ217" s="876"/>
      <c r="AK217" s="876"/>
      <c r="AL217" s="876"/>
      <c r="AM217" s="876"/>
      <c r="AN217" s="876"/>
      <c r="AO217" s="876"/>
      <c r="AP217" s="876"/>
    </row>
    <row r="218" ht="15.75" customHeight="1">
      <c r="A218" s="876"/>
      <c r="B218" s="876"/>
      <c r="C218" s="876"/>
      <c r="D218" s="876"/>
      <c r="E218" s="876"/>
      <c r="F218" s="876"/>
      <c r="G218" s="876"/>
      <c r="H218" s="876"/>
      <c r="I218" s="876"/>
      <c r="J218" s="876"/>
      <c r="K218" s="876"/>
      <c r="L218" s="876"/>
      <c r="M218" s="876"/>
      <c r="N218" s="876"/>
      <c r="O218" s="876"/>
      <c r="P218" s="876"/>
      <c r="Q218" s="876"/>
      <c r="R218" s="876"/>
      <c r="S218" s="876"/>
      <c r="T218" s="876"/>
      <c r="U218" s="876"/>
      <c r="V218" s="876"/>
      <c r="W218" s="876"/>
      <c r="X218" s="876"/>
      <c r="Y218" s="876"/>
      <c r="Z218" s="876"/>
      <c r="AA218" s="876"/>
      <c r="AB218" s="876"/>
      <c r="AC218" s="876"/>
      <c r="AD218" s="876"/>
      <c r="AE218" s="876"/>
      <c r="AF218" s="876"/>
      <c r="AG218" s="876"/>
      <c r="AH218" s="876"/>
      <c r="AI218" s="876"/>
      <c r="AJ218" s="876"/>
      <c r="AK218" s="876"/>
      <c r="AL218" s="876"/>
      <c r="AM218" s="876"/>
      <c r="AN218" s="876"/>
      <c r="AO218" s="876"/>
      <c r="AP218" s="876"/>
    </row>
    <row r="219" ht="15.75" customHeight="1">
      <c r="A219" s="876"/>
      <c r="B219" s="876"/>
      <c r="C219" s="876"/>
      <c r="D219" s="876"/>
      <c r="E219" s="876"/>
      <c r="F219" s="876"/>
      <c r="G219" s="876"/>
      <c r="H219" s="876"/>
      <c r="I219" s="876"/>
      <c r="J219" s="876"/>
      <c r="K219" s="876"/>
      <c r="L219" s="876"/>
      <c r="M219" s="876"/>
      <c r="N219" s="876"/>
      <c r="O219" s="876"/>
      <c r="P219" s="876"/>
      <c r="Q219" s="876"/>
      <c r="R219" s="876"/>
      <c r="S219" s="876"/>
      <c r="T219" s="876"/>
      <c r="U219" s="876"/>
      <c r="V219" s="876"/>
      <c r="W219" s="876"/>
      <c r="X219" s="876"/>
      <c r="Y219" s="876"/>
      <c r="Z219" s="876"/>
      <c r="AA219" s="876"/>
      <c r="AB219" s="876"/>
      <c r="AC219" s="876"/>
      <c r="AD219" s="876"/>
      <c r="AE219" s="876"/>
      <c r="AF219" s="876"/>
      <c r="AG219" s="876"/>
      <c r="AH219" s="876"/>
      <c r="AI219" s="876"/>
      <c r="AJ219" s="876"/>
      <c r="AK219" s="876"/>
      <c r="AL219" s="876"/>
      <c r="AM219" s="876"/>
      <c r="AN219" s="876"/>
      <c r="AO219" s="876"/>
      <c r="AP219" s="876"/>
    </row>
    <row r="220" ht="15.75" customHeight="1">
      <c r="A220" s="876"/>
      <c r="B220" s="876"/>
      <c r="C220" s="876"/>
      <c r="D220" s="876"/>
      <c r="E220" s="876"/>
      <c r="F220" s="876"/>
      <c r="G220" s="876"/>
      <c r="H220" s="876"/>
      <c r="I220" s="876"/>
      <c r="J220" s="876"/>
      <c r="K220" s="876"/>
      <c r="L220" s="876"/>
      <c r="M220" s="876"/>
      <c r="N220" s="876"/>
      <c r="O220" s="876"/>
      <c r="P220" s="876"/>
      <c r="Q220" s="876"/>
      <c r="R220" s="876"/>
      <c r="S220" s="876"/>
      <c r="T220" s="876"/>
      <c r="U220" s="876"/>
      <c r="V220" s="876"/>
      <c r="W220" s="876"/>
      <c r="X220" s="876"/>
      <c r="Y220" s="876"/>
      <c r="Z220" s="876"/>
      <c r="AA220" s="876"/>
      <c r="AB220" s="876"/>
      <c r="AC220" s="876"/>
      <c r="AD220" s="876"/>
      <c r="AE220" s="876"/>
      <c r="AF220" s="876"/>
      <c r="AG220" s="876"/>
      <c r="AH220" s="876"/>
      <c r="AI220" s="876"/>
      <c r="AJ220" s="876"/>
      <c r="AK220" s="876"/>
      <c r="AL220" s="876"/>
      <c r="AM220" s="876"/>
      <c r="AN220" s="876"/>
      <c r="AO220" s="876"/>
      <c r="AP220" s="876"/>
    </row>
    <row r="221" ht="15.75" customHeight="1">
      <c r="A221" s="876"/>
      <c r="B221" s="876"/>
      <c r="C221" s="876"/>
      <c r="D221" s="876"/>
      <c r="E221" s="876"/>
      <c r="F221" s="876"/>
      <c r="G221" s="876"/>
      <c r="H221" s="876"/>
      <c r="I221" s="876"/>
      <c r="J221" s="876"/>
      <c r="K221" s="876"/>
      <c r="L221" s="876"/>
      <c r="M221" s="876"/>
      <c r="N221" s="876"/>
      <c r="O221" s="876"/>
      <c r="P221" s="876"/>
      <c r="Q221" s="876"/>
      <c r="R221" s="876"/>
      <c r="S221" s="876"/>
      <c r="T221" s="876"/>
      <c r="U221" s="876"/>
      <c r="V221" s="876"/>
      <c r="W221" s="876"/>
      <c r="X221" s="876"/>
      <c r="Y221" s="876"/>
      <c r="Z221" s="876"/>
      <c r="AA221" s="876"/>
      <c r="AB221" s="876"/>
      <c r="AC221" s="876"/>
      <c r="AD221" s="876"/>
      <c r="AE221" s="876"/>
      <c r="AF221" s="876"/>
      <c r="AG221" s="876"/>
      <c r="AH221" s="876"/>
      <c r="AI221" s="876"/>
      <c r="AJ221" s="876"/>
      <c r="AK221" s="876"/>
      <c r="AL221" s="876"/>
      <c r="AM221" s="876"/>
      <c r="AN221" s="876"/>
      <c r="AO221" s="876"/>
      <c r="AP221" s="876"/>
    </row>
    <row r="222" ht="15.75" customHeight="1">
      <c r="A222" s="876"/>
      <c r="B222" s="876"/>
      <c r="C222" s="876"/>
      <c r="D222" s="876"/>
      <c r="E222" s="876"/>
      <c r="F222" s="876"/>
      <c r="G222" s="876"/>
      <c r="H222" s="876"/>
      <c r="I222" s="876"/>
      <c r="J222" s="876"/>
      <c r="K222" s="876"/>
      <c r="L222" s="876"/>
      <c r="M222" s="876"/>
      <c r="N222" s="876"/>
      <c r="O222" s="876"/>
      <c r="P222" s="876"/>
      <c r="Q222" s="876"/>
      <c r="R222" s="876"/>
      <c r="S222" s="876"/>
      <c r="T222" s="876"/>
      <c r="U222" s="876"/>
      <c r="V222" s="876"/>
      <c r="W222" s="876"/>
      <c r="X222" s="876"/>
      <c r="Y222" s="876"/>
      <c r="Z222" s="876"/>
      <c r="AA222" s="876"/>
      <c r="AB222" s="876"/>
      <c r="AC222" s="876"/>
      <c r="AD222" s="876"/>
      <c r="AE222" s="876"/>
      <c r="AF222" s="876"/>
      <c r="AG222" s="876"/>
      <c r="AH222" s="876"/>
      <c r="AI222" s="876"/>
      <c r="AJ222" s="876"/>
      <c r="AK222" s="876"/>
      <c r="AL222" s="876"/>
      <c r="AM222" s="876"/>
      <c r="AN222" s="876"/>
      <c r="AO222" s="876"/>
      <c r="AP222" s="876"/>
    </row>
    <row r="223" ht="15.75" customHeight="1">
      <c r="A223" s="876"/>
      <c r="B223" s="876"/>
      <c r="C223" s="876"/>
      <c r="D223" s="876"/>
      <c r="E223" s="876"/>
      <c r="F223" s="876"/>
      <c r="G223" s="876"/>
      <c r="H223" s="876"/>
      <c r="I223" s="876"/>
      <c r="J223" s="876"/>
      <c r="K223" s="876"/>
      <c r="L223" s="876"/>
      <c r="M223" s="876"/>
      <c r="N223" s="876"/>
      <c r="O223" s="876"/>
      <c r="P223" s="876"/>
      <c r="Q223" s="876"/>
      <c r="R223" s="876"/>
      <c r="S223" s="876"/>
      <c r="T223" s="876"/>
      <c r="U223" s="876"/>
      <c r="V223" s="876"/>
      <c r="W223" s="876"/>
      <c r="X223" s="876"/>
      <c r="Y223" s="876"/>
      <c r="Z223" s="876"/>
      <c r="AA223" s="876"/>
      <c r="AB223" s="876"/>
      <c r="AC223" s="876"/>
      <c r="AD223" s="876"/>
      <c r="AE223" s="876"/>
      <c r="AF223" s="876"/>
      <c r="AG223" s="876"/>
      <c r="AH223" s="876"/>
      <c r="AI223" s="876"/>
      <c r="AJ223" s="876"/>
      <c r="AK223" s="876"/>
      <c r="AL223" s="876"/>
      <c r="AM223" s="876"/>
      <c r="AN223" s="876"/>
      <c r="AO223" s="876"/>
      <c r="AP223" s="876"/>
    </row>
    <row r="224" ht="15.75" customHeight="1">
      <c r="A224" s="876"/>
      <c r="B224" s="876"/>
      <c r="C224" s="876"/>
      <c r="D224" s="876"/>
      <c r="E224" s="876"/>
      <c r="F224" s="876"/>
      <c r="G224" s="876"/>
      <c r="H224" s="876"/>
      <c r="I224" s="876"/>
      <c r="J224" s="876"/>
      <c r="K224" s="876"/>
      <c r="L224" s="876"/>
      <c r="M224" s="876"/>
      <c r="N224" s="876"/>
      <c r="O224" s="876"/>
      <c r="P224" s="876"/>
      <c r="Q224" s="876"/>
      <c r="R224" s="876"/>
      <c r="S224" s="876"/>
      <c r="T224" s="876"/>
      <c r="U224" s="876"/>
      <c r="V224" s="876"/>
      <c r="W224" s="876"/>
      <c r="X224" s="876"/>
      <c r="Y224" s="876"/>
      <c r="Z224" s="876"/>
      <c r="AA224" s="876"/>
      <c r="AB224" s="876"/>
      <c r="AC224" s="876"/>
      <c r="AD224" s="876"/>
      <c r="AE224" s="876"/>
      <c r="AF224" s="876"/>
      <c r="AG224" s="876"/>
      <c r="AH224" s="876"/>
      <c r="AI224" s="876"/>
      <c r="AJ224" s="876"/>
      <c r="AK224" s="876"/>
      <c r="AL224" s="876"/>
      <c r="AM224" s="876"/>
      <c r="AN224" s="876"/>
      <c r="AO224" s="876"/>
      <c r="AP224" s="876"/>
    </row>
    <row r="225" ht="15.75" customHeight="1">
      <c r="A225" s="876"/>
      <c r="B225" s="876"/>
      <c r="C225" s="876"/>
      <c r="D225" s="876"/>
      <c r="E225" s="876"/>
      <c r="F225" s="876"/>
      <c r="G225" s="876"/>
      <c r="H225" s="876"/>
      <c r="I225" s="876"/>
      <c r="J225" s="876"/>
      <c r="K225" s="876"/>
      <c r="L225" s="876"/>
      <c r="M225" s="876"/>
      <c r="N225" s="876"/>
      <c r="O225" s="876"/>
      <c r="P225" s="876"/>
      <c r="Q225" s="876"/>
      <c r="R225" s="876"/>
      <c r="S225" s="876"/>
      <c r="T225" s="876"/>
      <c r="U225" s="876"/>
      <c r="V225" s="876"/>
      <c r="W225" s="876"/>
      <c r="X225" s="876"/>
      <c r="Y225" s="876"/>
      <c r="Z225" s="876"/>
      <c r="AA225" s="876"/>
      <c r="AB225" s="876"/>
      <c r="AC225" s="876"/>
      <c r="AD225" s="876"/>
      <c r="AE225" s="876"/>
      <c r="AF225" s="876"/>
      <c r="AG225" s="876"/>
      <c r="AH225" s="876"/>
      <c r="AI225" s="876"/>
      <c r="AJ225" s="876"/>
      <c r="AK225" s="876"/>
      <c r="AL225" s="876"/>
      <c r="AM225" s="876"/>
      <c r="AN225" s="876"/>
      <c r="AO225" s="876"/>
      <c r="AP225" s="876"/>
    </row>
    <row r="226" ht="15.75" customHeight="1">
      <c r="A226" s="876"/>
      <c r="B226" s="876"/>
      <c r="C226" s="876"/>
      <c r="D226" s="876"/>
      <c r="E226" s="876"/>
      <c r="F226" s="876"/>
      <c r="G226" s="876"/>
      <c r="H226" s="876"/>
      <c r="I226" s="876"/>
      <c r="J226" s="876"/>
      <c r="K226" s="876"/>
      <c r="L226" s="876"/>
      <c r="M226" s="876"/>
      <c r="N226" s="876"/>
      <c r="O226" s="876"/>
      <c r="P226" s="876"/>
      <c r="Q226" s="876"/>
      <c r="R226" s="876"/>
      <c r="S226" s="876"/>
      <c r="T226" s="876"/>
      <c r="U226" s="876"/>
      <c r="V226" s="876"/>
      <c r="W226" s="876"/>
      <c r="X226" s="876"/>
      <c r="Y226" s="876"/>
      <c r="Z226" s="876"/>
      <c r="AA226" s="876"/>
      <c r="AB226" s="876"/>
      <c r="AC226" s="876"/>
      <c r="AD226" s="876"/>
      <c r="AE226" s="876"/>
      <c r="AF226" s="876"/>
      <c r="AG226" s="876"/>
      <c r="AH226" s="876"/>
      <c r="AI226" s="876"/>
      <c r="AJ226" s="876"/>
      <c r="AK226" s="876"/>
      <c r="AL226" s="876"/>
      <c r="AM226" s="876"/>
      <c r="AN226" s="876"/>
      <c r="AO226" s="876"/>
      <c r="AP226" s="876"/>
    </row>
    <row r="227" ht="15.75" customHeight="1">
      <c r="A227" s="876"/>
      <c r="B227" s="876"/>
      <c r="C227" s="876"/>
      <c r="D227" s="876"/>
      <c r="E227" s="876"/>
      <c r="F227" s="876"/>
      <c r="G227" s="876"/>
      <c r="H227" s="876"/>
      <c r="I227" s="876"/>
      <c r="J227" s="876"/>
      <c r="K227" s="876"/>
      <c r="L227" s="876"/>
      <c r="M227" s="876"/>
      <c r="N227" s="876"/>
      <c r="O227" s="876"/>
      <c r="P227" s="876"/>
      <c r="Q227" s="876"/>
      <c r="R227" s="876"/>
      <c r="S227" s="876"/>
      <c r="T227" s="876"/>
      <c r="U227" s="876"/>
      <c r="V227" s="876"/>
      <c r="W227" s="876"/>
      <c r="X227" s="876"/>
      <c r="Y227" s="876"/>
      <c r="Z227" s="876"/>
      <c r="AA227" s="876"/>
      <c r="AB227" s="876"/>
      <c r="AC227" s="876"/>
      <c r="AD227" s="876"/>
      <c r="AE227" s="876"/>
      <c r="AF227" s="876"/>
      <c r="AG227" s="876"/>
      <c r="AH227" s="876"/>
      <c r="AI227" s="876"/>
      <c r="AJ227" s="876"/>
      <c r="AK227" s="876"/>
      <c r="AL227" s="876"/>
      <c r="AM227" s="876"/>
      <c r="AN227" s="876"/>
      <c r="AO227" s="876"/>
      <c r="AP227" s="876"/>
    </row>
    <row r="228" ht="15.75" customHeight="1">
      <c r="A228" s="876"/>
      <c r="B228" s="876"/>
      <c r="C228" s="876"/>
      <c r="D228" s="876"/>
      <c r="E228" s="876"/>
      <c r="F228" s="876"/>
      <c r="G228" s="876"/>
      <c r="H228" s="876"/>
      <c r="I228" s="876"/>
      <c r="J228" s="876"/>
      <c r="K228" s="876"/>
      <c r="L228" s="876"/>
      <c r="M228" s="876"/>
      <c r="N228" s="876"/>
      <c r="O228" s="876"/>
      <c r="P228" s="876"/>
      <c r="Q228" s="876"/>
      <c r="R228" s="876"/>
      <c r="S228" s="876"/>
      <c r="T228" s="876"/>
      <c r="U228" s="876"/>
      <c r="V228" s="876"/>
      <c r="W228" s="876"/>
      <c r="X228" s="876"/>
      <c r="Y228" s="876"/>
      <c r="Z228" s="876"/>
      <c r="AA228" s="876"/>
      <c r="AB228" s="876"/>
      <c r="AC228" s="876"/>
      <c r="AD228" s="876"/>
      <c r="AE228" s="876"/>
      <c r="AF228" s="876"/>
      <c r="AG228" s="876"/>
      <c r="AH228" s="876"/>
      <c r="AI228" s="876"/>
      <c r="AJ228" s="876"/>
      <c r="AK228" s="876"/>
      <c r="AL228" s="876"/>
      <c r="AM228" s="876"/>
      <c r="AN228" s="876"/>
      <c r="AO228" s="876"/>
      <c r="AP228" s="876"/>
    </row>
    <row r="229" ht="15.75" customHeight="1">
      <c r="A229" s="876"/>
      <c r="B229" s="876"/>
      <c r="C229" s="876"/>
      <c r="D229" s="876"/>
      <c r="E229" s="876"/>
      <c r="F229" s="876"/>
      <c r="G229" s="876"/>
      <c r="H229" s="876"/>
      <c r="I229" s="876"/>
      <c r="J229" s="876"/>
      <c r="K229" s="876"/>
      <c r="L229" s="876"/>
      <c r="M229" s="876"/>
      <c r="N229" s="876"/>
      <c r="O229" s="876"/>
      <c r="P229" s="876"/>
      <c r="Q229" s="876"/>
      <c r="R229" s="876"/>
      <c r="S229" s="876"/>
      <c r="T229" s="876"/>
      <c r="U229" s="876"/>
      <c r="V229" s="876"/>
      <c r="W229" s="876"/>
      <c r="X229" s="876"/>
      <c r="Y229" s="876"/>
      <c r="Z229" s="876"/>
      <c r="AA229" s="876"/>
      <c r="AB229" s="876"/>
      <c r="AC229" s="876"/>
      <c r="AD229" s="876"/>
      <c r="AE229" s="876"/>
      <c r="AF229" s="876"/>
      <c r="AG229" s="876"/>
      <c r="AH229" s="876"/>
      <c r="AI229" s="876"/>
      <c r="AJ229" s="876"/>
      <c r="AK229" s="876"/>
      <c r="AL229" s="876"/>
      <c r="AM229" s="876"/>
      <c r="AN229" s="876"/>
      <c r="AO229" s="876"/>
      <c r="AP229" s="876"/>
    </row>
    <row r="230" ht="15.75" customHeight="1">
      <c r="A230" s="876"/>
      <c r="B230" s="876"/>
      <c r="C230" s="876"/>
      <c r="D230" s="876"/>
      <c r="E230" s="876"/>
      <c r="F230" s="876"/>
      <c r="G230" s="876"/>
      <c r="H230" s="876"/>
      <c r="I230" s="876"/>
      <c r="J230" s="876"/>
      <c r="K230" s="876"/>
      <c r="L230" s="876"/>
      <c r="M230" s="876"/>
      <c r="N230" s="876"/>
      <c r="O230" s="876"/>
      <c r="P230" s="876"/>
      <c r="Q230" s="876"/>
      <c r="R230" s="876"/>
      <c r="S230" s="876"/>
      <c r="T230" s="876"/>
      <c r="U230" s="876"/>
      <c r="V230" s="876"/>
      <c r="W230" s="876"/>
      <c r="X230" s="876"/>
      <c r="Y230" s="876"/>
      <c r="Z230" s="876"/>
      <c r="AA230" s="876"/>
      <c r="AB230" s="876"/>
      <c r="AC230" s="876"/>
      <c r="AD230" s="876"/>
      <c r="AE230" s="876"/>
      <c r="AF230" s="876"/>
      <c r="AG230" s="876"/>
      <c r="AH230" s="876"/>
      <c r="AI230" s="876"/>
      <c r="AJ230" s="876"/>
      <c r="AK230" s="876"/>
      <c r="AL230" s="876"/>
      <c r="AM230" s="876"/>
      <c r="AN230" s="876"/>
      <c r="AO230" s="876"/>
      <c r="AP230" s="876"/>
    </row>
    <row r="231" ht="15.75" customHeight="1">
      <c r="A231" s="876"/>
      <c r="B231" s="876"/>
      <c r="C231" s="876"/>
      <c r="D231" s="876"/>
      <c r="E231" s="876"/>
      <c r="F231" s="876"/>
      <c r="G231" s="876"/>
      <c r="H231" s="876"/>
      <c r="I231" s="876"/>
      <c r="J231" s="876"/>
      <c r="K231" s="876"/>
      <c r="L231" s="876"/>
      <c r="M231" s="876"/>
      <c r="N231" s="876"/>
      <c r="O231" s="876"/>
      <c r="P231" s="876"/>
      <c r="Q231" s="876"/>
      <c r="R231" s="876"/>
      <c r="S231" s="876"/>
      <c r="T231" s="876"/>
      <c r="U231" s="876"/>
      <c r="V231" s="876"/>
      <c r="W231" s="876"/>
      <c r="X231" s="876"/>
      <c r="Y231" s="876"/>
      <c r="Z231" s="876"/>
      <c r="AA231" s="876"/>
      <c r="AB231" s="876"/>
      <c r="AC231" s="876"/>
      <c r="AD231" s="876"/>
      <c r="AE231" s="876"/>
      <c r="AF231" s="876"/>
      <c r="AG231" s="876"/>
      <c r="AH231" s="876"/>
      <c r="AI231" s="876"/>
      <c r="AJ231" s="876"/>
      <c r="AK231" s="876"/>
      <c r="AL231" s="876"/>
      <c r="AM231" s="876"/>
      <c r="AN231" s="876"/>
      <c r="AO231" s="876"/>
      <c r="AP231" s="876"/>
    </row>
    <row r="232" ht="15.75" customHeight="1">
      <c r="A232" s="876"/>
      <c r="B232" s="876"/>
      <c r="C232" s="876"/>
      <c r="D232" s="876"/>
      <c r="E232" s="876"/>
      <c r="F232" s="876"/>
      <c r="G232" s="876"/>
      <c r="H232" s="876"/>
      <c r="I232" s="876"/>
      <c r="J232" s="876"/>
      <c r="K232" s="876"/>
      <c r="L232" s="876"/>
      <c r="M232" s="876"/>
      <c r="N232" s="876"/>
      <c r="O232" s="876"/>
      <c r="P232" s="876"/>
      <c r="Q232" s="876"/>
      <c r="R232" s="876"/>
      <c r="S232" s="876"/>
      <c r="T232" s="876"/>
      <c r="U232" s="876"/>
      <c r="V232" s="876"/>
      <c r="W232" s="876"/>
      <c r="X232" s="876"/>
      <c r="Y232" s="876"/>
      <c r="Z232" s="876"/>
      <c r="AA232" s="876"/>
      <c r="AB232" s="876"/>
      <c r="AC232" s="876"/>
      <c r="AD232" s="876"/>
      <c r="AE232" s="876"/>
      <c r="AF232" s="876"/>
      <c r="AG232" s="876"/>
      <c r="AH232" s="876"/>
      <c r="AI232" s="876"/>
      <c r="AJ232" s="876"/>
      <c r="AK232" s="876"/>
      <c r="AL232" s="876"/>
      <c r="AM232" s="876"/>
      <c r="AN232" s="876"/>
      <c r="AO232" s="876"/>
      <c r="AP232" s="876"/>
    </row>
    <row r="233" ht="15.75" customHeight="1">
      <c r="A233" s="876"/>
      <c r="B233" s="876"/>
      <c r="C233" s="876"/>
      <c r="D233" s="876"/>
      <c r="E233" s="876"/>
      <c r="F233" s="876"/>
      <c r="G233" s="876"/>
      <c r="H233" s="876"/>
      <c r="I233" s="876"/>
      <c r="J233" s="876"/>
      <c r="K233" s="876"/>
      <c r="L233" s="876"/>
      <c r="M233" s="876"/>
      <c r="N233" s="876"/>
      <c r="O233" s="876"/>
      <c r="P233" s="876"/>
      <c r="Q233" s="876"/>
      <c r="R233" s="876"/>
      <c r="S233" s="876"/>
      <c r="T233" s="876"/>
      <c r="U233" s="876"/>
      <c r="V233" s="876"/>
      <c r="W233" s="876"/>
      <c r="X233" s="876"/>
      <c r="Y233" s="876"/>
      <c r="Z233" s="876"/>
      <c r="AA233" s="876"/>
      <c r="AB233" s="876"/>
      <c r="AC233" s="876"/>
      <c r="AD233" s="876"/>
      <c r="AE233" s="876"/>
      <c r="AF233" s="876"/>
      <c r="AG233" s="876"/>
      <c r="AH233" s="876"/>
      <c r="AI233" s="876"/>
      <c r="AJ233" s="876"/>
      <c r="AK233" s="876"/>
      <c r="AL233" s="876"/>
      <c r="AM233" s="876"/>
      <c r="AN233" s="876"/>
      <c r="AO233" s="876"/>
      <c r="AP233" s="876"/>
    </row>
    <row r="234" ht="15.75" customHeight="1">
      <c r="A234" s="876"/>
      <c r="B234" s="876"/>
      <c r="C234" s="876"/>
      <c r="D234" s="876"/>
      <c r="E234" s="876"/>
      <c r="F234" s="876"/>
      <c r="G234" s="876"/>
      <c r="H234" s="876"/>
      <c r="I234" s="876"/>
      <c r="J234" s="876"/>
      <c r="K234" s="876"/>
      <c r="L234" s="876"/>
      <c r="M234" s="876"/>
      <c r="N234" s="876"/>
      <c r="O234" s="876"/>
      <c r="P234" s="876"/>
      <c r="Q234" s="876"/>
      <c r="R234" s="876"/>
      <c r="S234" s="876"/>
      <c r="T234" s="876"/>
      <c r="U234" s="876"/>
      <c r="V234" s="876"/>
      <c r="W234" s="876"/>
      <c r="X234" s="876"/>
      <c r="Y234" s="876"/>
      <c r="Z234" s="876"/>
      <c r="AA234" s="876"/>
      <c r="AB234" s="876"/>
      <c r="AC234" s="876"/>
      <c r="AD234" s="876"/>
      <c r="AE234" s="876"/>
      <c r="AF234" s="876"/>
      <c r="AG234" s="876"/>
      <c r="AH234" s="876"/>
      <c r="AI234" s="876"/>
      <c r="AJ234" s="876"/>
      <c r="AK234" s="876"/>
      <c r="AL234" s="876"/>
      <c r="AM234" s="876"/>
      <c r="AN234" s="876"/>
      <c r="AO234" s="876"/>
      <c r="AP234" s="876"/>
    </row>
    <row r="235" ht="15.75" customHeight="1">
      <c r="A235" s="876"/>
      <c r="B235" s="876"/>
      <c r="C235" s="876"/>
      <c r="D235" s="876"/>
      <c r="E235" s="876"/>
      <c r="F235" s="876"/>
      <c r="G235" s="876"/>
      <c r="H235" s="876"/>
      <c r="I235" s="876"/>
      <c r="J235" s="876"/>
      <c r="K235" s="876"/>
      <c r="L235" s="876"/>
      <c r="M235" s="876"/>
      <c r="N235" s="876"/>
      <c r="O235" s="876"/>
      <c r="P235" s="876"/>
      <c r="Q235" s="876"/>
      <c r="R235" s="876"/>
      <c r="S235" s="876"/>
      <c r="T235" s="876"/>
      <c r="U235" s="876"/>
      <c r="V235" s="876"/>
      <c r="W235" s="876"/>
      <c r="X235" s="876"/>
      <c r="Y235" s="876"/>
      <c r="Z235" s="876"/>
      <c r="AA235" s="876"/>
      <c r="AB235" s="876"/>
      <c r="AC235" s="876"/>
      <c r="AD235" s="876"/>
      <c r="AE235" s="876"/>
      <c r="AF235" s="876"/>
      <c r="AG235" s="876"/>
      <c r="AH235" s="876"/>
      <c r="AI235" s="876"/>
      <c r="AJ235" s="876"/>
      <c r="AK235" s="876"/>
      <c r="AL235" s="876"/>
      <c r="AM235" s="876"/>
      <c r="AN235" s="876"/>
      <c r="AO235" s="876"/>
      <c r="AP235" s="876"/>
    </row>
    <row r="236" ht="15.75" customHeight="1">
      <c r="A236" s="876"/>
      <c r="B236" s="876"/>
      <c r="C236" s="876"/>
      <c r="D236" s="876"/>
      <c r="E236" s="876"/>
      <c r="F236" s="876"/>
      <c r="G236" s="876"/>
      <c r="H236" s="876"/>
      <c r="I236" s="876"/>
      <c r="J236" s="876"/>
      <c r="K236" s="876"/>
      <c r="L236" s="876"/>
      <c r="M236" s="876"/>
      <c r="N236" s="876"/>
      <c r="O236" s="876"/>
      <c r="P236" s="876"/>
      <c r="Q236" s="876"/>
      <c r="R236" s="876"/>
      <c r="S236" s="876"/>
      <c r="T236" s="876"/>
      <c r="U236" s="876"/>
      <c r="V236" s="876"/>
      <c r="W236" s="876"/>
      <c r="X236" s="876"/>
      <c r="Y236" s="876"/>
      <c r="Z236" s="876"/>
      <c r="AA236" s="876"/>
      <c r="AB236" s="876"/>
      <c r="AC236" s="876"/>
      <c r="AD236" s="876"/>
      <c r="AE236" s="876"/>
      <c r="AF236" s="876"/>
      <c r="AG236" s="876"/>
      <c r="AH236" s="876"/>
      <c r="AI236" s="876"/>
      <c r="AJ236" s="876"/>
      <c r="AK236" s="876"/>
      <c r="AL236" s="876"/>
      <c r="AM236" s="876"/>
      <c r="AN236" s="876"/>
      <c r="AO236" s="876"/>
      <c r="AP236" s="876"/>
    </row>
    <row r="237" ht="15.75" customHeight="1">
      <c r="A237" s="876"/>
      <c r="B237" s="876"/>
      <c r="C237" s="876"/>
      <c r="D237" s="876"/>
      <c r="E237" s="876"/>
      <c r="F237" s="876"/>
      <c r="G237" s="876"/>
      <c r="H237" s="876"/>
      <c r="I237" s="876"/>
      <c r="J237" s="876"/>
      <c r="K237" s="876"/>
      <c r="L237" s="876"/>
      <c r="M237" s="876"/>
      <c r="N237" s="876"/>
      <c r="O237" s="876"/>
      <c r="P237" s="876"/>
      <c r="Q237" s="876"/>
      <c r="R237" s="876"/>
      <c r="S237" s="876"/>
      <c r="T237" s="876"/>
      <c r="U237" s="876"/>
      <c r="V237" s="876"/>
      <c r="W237" s="876"/>
      <c r="X237" s="876"/>
      <c r="Y237" s="876"/>
      <c r="Z237" s="876"/>
      <c r="AA237" s="876"/>
      <c r="AB237" s="876"/>
      <c r="AC237" s="876"/>
      <c r="AD237" s="876"/>
      <c r="AE237" s="876"/>
      <c r="AF237" s="876"/>
      <c r="AG237" s="876"/>
      <c r="AH237" s="876"/>
      <c r="AI237" s="876"/>
      <c r="AJ237" s="876"/>
      <c r="AK237" s="876"/>
      <c r="AL237" s="876"/>
      <c r="AM237" s="876"/>
      <c r="AN237" s="876"/>
      <c r="AO237" s="876"/>
      <c r="AP237" s="876"/>
    </row>
    <row r="238" ht="15.75" customHeight="1">
      <c r="A238" s="876"/>
      <c r="B238" s="876"/>
      <c r="C238" s="876"/>
      <c r="D238" s="876"/>
      <c r="E238" s="876"/>
      <c r="F238" s="876"/>
      <c r="G238" s="876"/>
      <c r="H238" s="876"/>
      <c r="I238" s="876"/>
      <c r="J238" s="876"/>
      <c r="K238" s="876"/>
      <c r="L238" s="876"/>
      <c r="M238" s="876"/>
      <c r="N238" s="876"/>
      <c r="O238" s="876"/>
      <c r="P238" s="876"/>
      <c r="Q238" s="876"/>
      <c r="R238" s="876"/>
      <c r="S238" s="876"/>
      <c r="T238" s="876"/>
      <c r="U238" s="876"/>
      <c r="V238" s="876"/>
      <c r="W238" s="876"/>
      <c r="X238" s="876"/>
      <c r="Y238" s="876"/>
      <c r="Z238" s="876"/>
      <c r="AA238" s="876"/>
      <c r="AB238" s="876"/>
      <c r="AC238" s="876"/>
      <c r="AD238" s="876"/>
      <c r="AE238" s="876"/>
      <c r="AF238" s="876"/>
      <c r="AG238" s="876"/>
      <c r="AH238" s="876"/>
      <c r="AI238" s="876"/>
      <c r="AJ238" s="876"/>
      <c r="AK238" s="876"/>
      <c r="AL238" s="876"/>
      <c r="AM238" s="876"/>
      <c r="AN238" s="876"/>
      <c r="AO238" s="876"/>
      <c r="AP238" s="876"/>
    </row>
    <row r="239" ht="15.75" customHeight="1">
      <c r="A239" s="876"/>
      <c r="B239" s="876"/>
      <c r="C239" s="876"/>
      <c r="D239" s="876"/>
      <c r="E239" s="876"/>
      <c r="F239" s="876"/>
      <c r="G239" s="876"/>
      <c r="H239" s="876"/>
      <c r="I239" s="876"/>
      <c r="J239" s="876"/>
      <c r="K239" s="876"/>
      <c r="L239" s="876"/>
      <c r="M239" s="876"/>
      <c r="N239" s="876"/>
      <c r="O239" s="876"/>
      <c r="P239" s="876"/>
      <c r="Q239" s="876"/>
      <c r="R239" s="876"/>
      <c r="S239" s="876"/>
      <c r="T239" s="876"/>
      <c r="U239" s="876"/>
      <c r="V239" s="876"/>
      <c r="W239" s="876"/>
      <c r="X239" s="876"/>
      <c r="Y239" s="876"/>
      <c r="Z239" s="876"/>
      <c r="AA239" s="876"/>
      <c r="AB239" s="876"/>
      <c r="AC239" s="876"/>
      <c r="AD239" s="876"/>
      <c r="AE239" s="876"/>
      <c r="AF239" s="876"/>
      <c r="AG239" s="876"/>
      <c r="AH239" s="876"/>
      <c r="AI239" s="876"/>
      <c r="AJ239" s="876"/>
      <c r="AK239" s="876"/>
      <c r="AL239" s="876"/>
      <c r="AM239" s="876"/>
      <c r="AN239" s="876"/>
      <c r="AO239" s="876"/>
      <c r="AP239" s="876"/>
    </row>
    <row r="240" ht="15.75" customHeight="1">
      <c r="A240" s="876"/>
      <c r="B240" s="876"/>
      <c r="C240" s="876"/>
      <c r="D240" s="876"/>
      <c r="E240" s="876"/>
      <c r="F240" s="876"/>
      <c r="G240" s="876"/>
      <c r="H240" s="876"/>
      <c r="I240" s="876"/>
      <c r="J240" s="876"/>
      <c r="K240" s="876"/>
      <c r="L240" s="876"/>
      <c r="M240" s="876"/>
      <c r="N240" s="876"/>
      <c r="O240" s="876"/>
      <c r="P240" s="876"/>
      <c r="Q240" s="876"/>
      <c r="R240" s="876"/>
      <c r="S240" s="876"/>
      <c r="T240" s="876"/>
      <c r="U240" s="876"/>
      <c r="V240" s="876"/>
      <c r="W240" s="876"/>
      <c r="X240" s="876"/>
      <c r="Y240" s="876"/>
      <c r="Z240" s="876"/>
      <c r="AA240" s="876"/>
      <c r="AB240" s="876"/>
      <c r="AC240" s="876"/>
      <c r="AD240" s="876"/>
      <c r="AE240" s="876"/>
      <c r="AF240" s="876"/>
      <c r="AG240" s="876"/>
      <c r="AH240" s="876"/>
      <c r="AI240" s="876"/>
      <c r="AJ240" s="876"/>
      <c r="AK240" s="876"/>
      <c r="AL240" s="876"/>
      <c r="AM240" s="876"/>
      <c r="AN240" s="876"/>
      <c r="AO240" s="876"/>
      <c r="AP240" s="876"/>
    </row>
    <row r="241" ht="15.75" customHeight="1">
      <c r="A241" s="876"/>
      <c r="B241" s="876"/>
      <c r="C241" s="876"/>
      <c r="D241" s="876"/>
      <c r="E241" s="876"/>
      <c r="F241" s="876"/>
      <c r="G241" s="876"/>
      <c r="H241" s="876"/>
      <c r="I241" s="876"/>
      <c r="J241" s="876"/>
      <c r="K241" s="876"/>
      <c r="L241" s="876"/>
      <c r="M241" s="876"/>
      <c r="N241" s="876"/>
      <c r="O241" s="876"/>
      <c r="P241" s="876"/>
      <c r="Q241" s="876"/>
      <c r="R241" s="876"/>
      <c r="S241" s="876"/>
      <c r="T241" s="876"/>
      <c r="U241" s="876"/>
      <c r="V241" s="876"/>
      <c r="W241" s="876"/>
      <c r="X241" s="876"/>
      <c r="Y241" s="876"/>
      <c r="Z241" s="876"/>
      <c r="AA241" s="876"/>
      <c r="AB241" s="876"/>
      <c r="AC241" s="876"/>
      <c r="AD241" s="876"/>
      <c r="AE241" s="876"/>
      <c r="AF241" s="876"/>
      <c r="AG241" s="876"/>
      <c r="AH241" s="876"/>
      <c r="AI241" s="876"/>
      <c r="AJ241" s="876"/>
      <c r="AK241" s="876"/>
      <c r="AL241" s="876"/>
      <c r="AM241" s="876"/>
      <c r="AN241" s="876"/>
      <c r="AO241" s="876"/>
      <c r="AP241" s="876"/>
    </row>
    <row r="242" ht="15.75" customHeight="1">
      <c r="A242" s="876"/>
      <c r="B242" s="876"/>
      <c r="C242" s="876"/>
      <c r="D242" s="876"/>
      <c r="E242" s="876"/>
      <c r="F242" s="876"/>
      <c r="G242" s="876"/>
      <c r="H242" s="876"/>
      <c r="I242" s="876"/>
      <c r="J242" s="876"/>
      <c r="K242" s="876"/>
      <c r="L242" s="876"/>
      <c r="M242" s="876"/>
      <c r="N242" s="876"/>
      <c r="O242" s="876"/>
      <c r="P242" s="876"/>
      <c r="Q242" s="876"/>
      <c r="R242" s="876"/>
      <c r="S242" s="876"/>
      <c r="T242" s="876"/>
      <c r="U242" s="876"/>
      <c r="V242" s="876"/>
      <c r="W242" s="876"/>
      <c r="X242" s="876"/>
      <c r="Y242" s="876"/>
      <c r="Z242" s="876"/>
      <c r="AA242" s="876"/>
      <c r="AB242" s="876"/>
      <c r="AC242" s="876"/>
      <c r="AD242" s="876"/>
      <c r="AE242" s="876"/>
      <c r="AF242" s="876"/>
      <c r="AG242" s="876"/>
      <c r="AH242" s="876"/>
      <c r="AI242" s="876"/>
      <c r="AJ242" s="876"/>
      <c r="AK242" s="876"/>
      <c r="AL242" s="876"/>
      <c r="AM242" s="876"/>
      <c r="AN242" s="876"/>
      <c r="AO242" s="876"/>
      <c r="AP242" s="876"/>
    </row>
    <row r="243" ht="15.75" customHeight="1">
      <c r="A243" s="876"/>
      <c r="B243" s="876"/>
      <c r="C243" s="876"/>
      <c r="D243" s="876"/>
      <c r="E243" s="876"/>
      <c r="F243" s="876"/>
      <c r="G243" s="876"/>
      <c r="H243" s="876"/>
      <c r="I243" s="876"/>
      <c r="J243" s="876"/>
      <c r="K243" s="876"/>
      <c r="L243" s="876"/>
      <c r="M243" s="876"/>
      <c r="N243" s="876"/>
      <c r="O243" s="876"/>
      <c r="P243" s="876"/>
      <c r="Q243" s="876"/>
      <c r="R243" s="876"/>
      <c r="S243" s="876"/>
      <c r="T243" s="876"/>
      <c r="U243" s="876"/>
      <c r="V243" s="876"/>
      <c r="W243" s="876"/>
      <c r="X243" s="876"/>
      <c r="Y243" s="876"/>
      <c r="Z243" s="876"/>
      <c r="AA243" s="876"/>
      <c r="AB243" s="876"/>
      <c r="AC243" s="876"/>
      <c r="AD243" s="876"/>
      <c r="AE243" s="876"/>
      <c r="AF243" s="876"/>
      <c r="AG243" s="876"/>
      <c r="AH243" s="876"/>
      <c r="AI243" s="876"/>
      <c r="AJ243" s="876"/>
      <c r="AK243" s="876"/>
      <c r="AL243" s="876"/>
      <c r="AM243" s="876"/>
      <c r="AN243" s="876"/>
      <c r="AO243" s="876"/>
      <c r="AP243" s="876"/>
    </row>
    <row r="244" ht="15.75" customHeight="1">
      <c r="A244" s="876"/>
      <c r="B244" s="876"/>
      <c r="C244" s="876"/>
      <c r="D244" s="876"/>
      <c r="E244" s="876"/>
      <c r="F244" s="876"/>
      <c r="G244" s="876"/>
      <c r="H244" s="876"/>
      <c r="I244" s="876"/>
      <c r="J244" s="876"/>
      <c r="K244" s="876"/>
      <c r="L244" s="876"/>
      <c r="M244" s="876"/>
      <c r="N244" s="876"/>
      <c r="O244" s="876"/>
      <c r="P244" s="876"/>
      <c r="Q244" s="876"/>
      <c r="R244" s="876"/>
      <c r="S244" s="876"/>
      <c r="T244" s="876"/>
      <c r="U244" s="876"/>
      <c r="V244" s="876"/>
      <c r="W244" s="876"/>
      <c r="X244" s="876"/>
      <c r="Y244" s="876"/>
      <c r="Z244" s="876"/>
      <c r="AA244" s="876"/>
      <c r="AB244" s="876"/>
      <c r="AC244" s="876"/>
      <c r="AD244" s="876"/>
      <c r="AE244" s="876"/>
      <c r="AF244" s="876"/>
      <c r="AG244" s="876"/>
      <c r="AH244" s="876"/>
      <c r="AI244" s="876"/>
      <c r="AJ244" s="876"/>
      <c r="AK244" s="876"/>
      <c r="AL244" s="876"/>
      <c r="AM244" s="876"/>
      <c r="AN244" s="876"/>
      <c r="AO244" s="876"/>
      <c r="AP244" s="876"/>
    </row>
    <row r="245" ht="15.75" customHeight="1">
      <c r="A245" s="876"/>
      <c r="B245" s="876"/>
      <c r="C245" s="876"/>
      <c r="D245" s="876"/>
      <c r="E245" s="876"/>
      <c r="F245" s="876"/>
      <c r="G245" s="876"/>
      <c r="H245" s="876"/>
      <c r="I245" s="876"/>
      <c r="J245" s="876"/>
      <c r="K245" s="876"/>
      <c r="L245" s="876"/>
      <c r="M245" s="876"/>
      <c r="N245" s="876"/>
      <c r="O245" s="876"/>
      <c r="P245" s="876"/>
      <c r="Q245" s="876"/>
      <c r="R245" s="876"/>
      <c r="S245" s="876"/>
      <c r="T245" s="876"/>
      <c r="U245" s="876"/>
      <c r="V245" s="876"/>
      <c r="W245" s="876"/>
      <c r="X245" s="876"/>
      <c r="Y245" s="876"/>
      <c r="Z245" s="876"/>
      <c r="AA245" s="876"/>
      <c r="AB245" s="876"/>
      <c r="AC245" s="876"/>
      <c r="AD245" s="876"/>
      <c r="AE245" s="876"/>
      <c r="AF245" s="876"/>
      <c r="AG245" s="876"/>
      <c r="AH245" s="876"/>
      <c r="AI245" s="876"/>
      <c r="AJ245" s="876"/>
      <c r="AK245" s="876"/>
      <c r="AL245" s="876"/>
      <c r="AM245" s="876"/>
      <c r="AN245" s="876"/>
      <c r="AO245" s="876"/>
      <c r="AP245" s="876"/>
    </row>
    <row r="246" ht="15.75" customHeight="1">
      <c r="A246" s="876"/>
      <c r="B246" s="876"/>
      <c r="C246" s="876"/>
      <c r="D246" s="876"/>
      <c r="E246" s="876"/>
      <c r="F246" s="876"/>
      <c r="G246" s="876"/>
      <c r="H246" s="876"/>
      <c r="I246" s="876"/>
      <c r="J246" s="876"/>
      <c r="K246" s="876"/>
      <c r="L246" s="876"/>
      <c r="M246" s="876"/>
      <c r="N246" s="876"/>
      <c r="O246" s="876"/>
      <c r="P246" s="876"/>
      <c r="Q246" s="876"/>
      <c r="R246" s="876"/>
      <c r="S246" s="876"/>
      <c r="T246" s="876"/>
      <c r="U246" s="876"/>
      <c r="V246" s="876"/>
      <c r="W246" s="876"/>
      <c r="X246" s="876"/>
      <c r="Y246" s="876"/>
      <c r="Z246" s="876"/>
      <c r="AA246" s="876"/>
      <c r="AB246" s="876"/>
      <c r="AC246" s="876"/>
      <c r="AD246" s="876"/>
      <c r="AE246" s="876"/>
      <c r="AF246" s="876"/>
      <c r="AG246" s="876"/>
      <c r="AH246" s="876"/>
      <c r="AI246" s="876"/>
      <c r="AJ246" s="876"/>
      <c r="AK246" s="876"/>
      <c r="AL246" s="876"/>
      <c r="AM246" s="876"/>
      <c r="AN246" s="876"/>
      <c r="AO246" s="876"/>
      <c r="AP246" s="876"/>
    </row>
    <row r="247" ht="15.75" customHeight="1">
      <c r="A247" s="876"/>
      <c r="B247" s="876"/>
      <c r="C247" s="876"/>
      <c r="D247" s="876"/>
      <c r="E247" s="876"/>
      <c r="F247" s="876"/>
      <c r="G247" s="876"/>
      <c r="H247" s="876"/>
      <c r="I247" s="876"/>
      <c r="J247" s="876"/>
      <c r="K247" s="876"/>
      <c r="L247" s="876"/>
      <c r="M247" s="876"/>
      <c r="N247" s="876"/>
      <c r="O247" s="876"/>
      <c r="P247" s="876"/>
      <c r="Q247" s="876"/>
      <c r="R247" s="876"/>
      <c r="S247" s="876"/>
      <c r="T247" s="876"/>
      <c r="U247" s="876"/>
      <c r="V247" s="876"/>
      <c r="W247" s="876"/>
      <c r="X247" s="876"/>
      <c r="Y247" s="876"/>
      <c r="Z247" s="876"/>
      <c r="AA247" s="876"/>
      <c r="AB247" s="876"/>
      <c r="AC247" s="876"/>
      <c r="AD247" s="876"/>
      <c r="AE247" s="876"/>
      <c r="AF247" s="876"/>
      <c r="AG247" s="876"/>
      <c r="AH247" s="876"/>
      <c r="AI247" s="876"/>
      <c r="AJ247" s="876"/>
      <c r="AK247" s="876"/>
      <c r="AL247" s="876"/>
      <c r="AM247" s="876"/>
      <c r="AN247" s="876"/>
      <c r="AO247" s="876"/>
      <c r="AP247" s="876"/>
    </row>
    <row r="248" ht="15.75" customHeight="1">
      <c r="A248" s="876"/>
      <c r="B248" s="876"/>
      <c r="C248" s="876"/>
      <c r="D248" s="876"/>
      <c r="E248" s="876"/>
      <c r="F248" s="876"/>
      <c r="G248" s="876"/>
      <c r="H248" s="876"/>
      <c r="I248" s="876"/>
      <c r="J248" s="876"/>
      <c r="K248" s="876"/>
      <c r="L248" s="876"/>
      <c r="M248" s="876"/>
      <c r="N248" s="876"/>
      <c r="O248" s="876"/>
      <c r="P248" s="876"/>
      <c r="Q248" s="876"/>
      <c r="R248" s="876"/>
      <c r="S248" s="876"/>
      <c r="T248" s="876"/>
      <c r="U248" s="876"/>
      <c r="V248" s="876"/>
      <c r="W248" s="876"/>
      <c r="X248" s="876"/>
      <c r="Y248" s="876"/>
      <c r="Z248" s="876"/>
      <c r="AA248" s="876"/>
      <c r="AB248" s="876"/>
      <c r="AC248" s="876"/>
      <c r="AD248" s="876"/>
      <c r="AE248" s="876"/>
      <c r="AF248" s="876"/>
      <c r="AG248" s="876"/>
      <c r="AH248" s="876"/>
      <c r="AI248" s="876"/>
      <c r="AJ248" s="876"/>
      <c r="AK248" s="876"/>
      <c r="AL248" s="876"/>
      <c r="AM248" s="876"/>
      <c r="AN248" s="876"/>
      <c r="AO248" s="876"/>
      <c r="AP248" s="876"/>
    </row>
    <row r="249" ht="15.75" customHeight="1">
      <c r="A249" s="876"/>
      <c r="B249" s="876"/>
      <c r="C249" s="876"/>
      <c r="D249" s="876"/>
      <c r="E249" s="876"/>
      <c r="F249" s="876"/>
      <c r="G249" s="876"/>
      <c r="H249" s="876"/>
      <c r="I249" s="876"/>
      <c r="J249" s="876"/>
      <c r="K249" s="876"/>
      <c r="L249" s="876"/>
      <c r="M249" s="876"/>
      <c r="N249" s="876"/>
      <c r="O249" s="876"/>
      <c r="P249" s="876"/>
      <c r="Q249" s="876"/>
      <c r="R249" s="876"/>
      <c r="S249" s="876"/>
      <c r="T249" s="876"/>
      <c r="U249" s="876"/>
      <c r="V249" s="876"/>
      <c r="W249" s="876"/>
      <c r="X249" s="876"/>
      <c r="Y249" s="876"/>
      <c r="Z249" s="876"/>
      <c r="AA249" s="876"/>
      <c r="AB249" s="876"/>
      <c r="AC249" s="876"/>
      <c r="AD249" s="876"/>
      <c r="AE249" s="876"/>
      <c r="AF249" s="876"/>
      <c r="AG249" s="876"/>
      <c r="AH249" s="876"/>
      <c r="AI249" s="876"/>
      <c r="AJ249" s="876"/>
      <c r="AK249" s="876"/>
      <c r="AL249" s="876"/>
      <c r="AM249" s="876"/>
      <c r="AN249" s="876"/>
      <c r="AO249" s="876"/>
      <c r="AP249" s="876"/>
    </row>
    <row r="250" ht="15.75" customHeight="1">
      <c r="A250" s="876"/>
      <c r="B250" s="876"/>
      <c r="C250" s="876"/>
      <c r="D250" s="876"/>
      <c r="E250" s="876"/>
      <c r="F250" s="876"/>
      <c r="G250" s="876"/>
      <c r="H250" s="876"/>
      <c r="I250" s="876"/>
      <c r="J250" s="876"/>
      <c r="K250" s="876"/>
      <c r="L250" s="876"/>
      <c r="M250" s="876"/>
      <c r="N250" s="876"/>
      <c r="O250" s="876"/>
      <c r="P250" s="876"/>
      <c r="Q250" s="876"/>
      <c r="R250" s="876"/>
      <c r="S250" s="876"/>
      <c r="T250" s="876"/>
      <c r="U250" s="876"/>
      <c r="V250" s="876"/>
      <c r="W250" s="876"/>
      <c r="X250" s="876"/>
      <c r="Y250" s="876"/>
      <c r="Z250" s="876"/>
      <c r="AA250" s="876"/>
      <c r="AB250" s="876"/>
      <c r="AC250" s="876"/>
      <c r="AD250" s="876"/>
      <c r="AE250" s="876"/>
      <c r="AF250" s="876"/>
      <c r="AG250" s="876"/>
      <c r="AH250" s="876"/>
      <c r="AI250" s="876"/>
      <c r="AJ250" s="876"/>
      <c r="AK250" s="876"/>
      <c r="AL250" s="876"/>
      <c r="AM250" s="876"/>
      <c r="AN250" s="876"/>
      <c r="AO250" s="876"/>
      <c r="AP250" s="876"/>
    </row>
    <row r="251" ht="15.75" customHeight="1">
      <c r="A251" s="876"/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6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6"/>
      <c r="AL251" s="876"/>
      <c r="AM251" s="876"/>
      <c r="AN251" s="876"/>
      <c r="AO251" s="876"/>
      <c r="AP251" s="876"/>
    </row>
    <row r="252" ht="15.75" customHeight="1">
      <c r="A252" s="876"/>
      <c r="B252" s="876"/>
      <c r="C252" s="876"/>
      <c r="D252" s="876"/>
      <c r="E252" s="876"/>
      <c r="F252" s="876"/>
      <c r="G252" s="876"/>
      <c r="H252" s="876"/>
      <c r="I252" s="876"/>
      <c r="J252" s="876"/>
      <c r="K252" s="876"/>
      <c r="L252" s="876"/>
      <c r="M252" s="876"/>
      <c r="N252" s="876"/>
      <c r="O252" s="876"/>
      <c r="P252" s="876"/>
      <c r="Q252" s="876"/>
      <c r="R252" s="876"/>
      <c r="S252" s="876"/>
      <c r="T252" s="876"/>
      <c r="U252" s="876"/>
      <c r="V252" s="876"/>
      <c r="W252" s="876"/>
      <c r="X252" s="876"/>
      <c r="Y252" s="876"/>
      <c r="Z252" s="876"/>
      <c r="AA252" s="876"/>
      <c r="AB252" s="876"/>
      <c r="AC252" s="876"/>
      <c r="AD252" s="876"/>
      <c r="AE252" s="876"/>
      <c r="AF252" s="876"/>
      <c r="AG252" s="876"/>
      <c r="AH252" s="876"/>
      <c r="AI252" s="876"/>
      <c r="AJ252" s="876"/>
      <c r="AK252" s="876"/>
      <c r="AL252" s="876"/>
      <c r="AM252" s="876"/>
      <c r="AN252" s="876"/>
      <c r="AO252" s="876"/>
      <c r="AP252" s="876"/>
    </row>
    <row r="253" ht="15.75" customHeight="1">
      <c r="A253" s="876"/>
      <c r="B253" s="876"/>
      <c r="C253" s="876"/>
      <c r="D253" s="876"/>
      <c r="E253" s="876"/>
      <c r="F253" s="876"/>
      <c r="G253" s="876"/>
      <c r="H253" s="876"/>
      <c r="I253" s="876"/>
      <c r="J253" s="876"/>
      <c r="K253" s="876"/>
      <c r="L253" s="876"/>
      <c r="M253" s="876"/>
      <c r="N253" s="876"/>
      <c r="O253" s="876"/>
      <c r="P253" s="876"/>
      <c r="Q253" s="876"/>
      <c r="R253" s="876"/>
      <c r="S253" s="876"/>
      <c r="T253" s="876"/>
      <c r="U253" s="876"/>
      <c r="V253" s="876"/>
      <c r="W253" s="876"/>
      <c r="X253" s="876"/>
      <c r="Y253" s="876"/>
      <c r="Z253" s="876"/>
      <c r="AA253" s="876"/>
      <c r="AB253" s="876"/>
      <c r="AC253" s="876"/>
      <c r="AD253" s="876"/>
      <c r="AE253" s="876"/>
      <c r="AF253" s="876"/>
      <c r="AG253" s="876"/>
      <c r="AH253" s="876"/>
      <c r="AI253" s="876"/>
      <c r="AJ253" s="876"/>
      <c r="AK253" s="876"/>
      <c r="AL253" s="876"/>
      <c r="AM253" s="876"/>
      <c r="AN253" s="876"/>
      <c r="AO253" s="876"/>
      <c r="AP253" s="876"/>
    </row>
    <row r="254" ht="15.75" customHeight="1">
      <c r="A254" s="876"/>
      <c r="B254" s="876"/>
      <c r="C254" s="876"/>
      <c r="D254" s="876"/>
      <c r="E254" s="876"/>
      <c r="F254" s="876"/>
      <c r="G254" s="876"/>
      <c r="H254" s="876"/>
      <c r="I254" s="876"/>
      <c r="J254" s="876"/>
      <c r="K254" s="876"/>
      <c r="L254" s="876"/>
      <c r="M254" s="876"/>
      <c r="N254" s="876"/>
      <c r="O254" s="876"/>
      <c r="P254" s="876"/>
      <c r="Q254" s="876"/>
      <c r="R254" s="876"/>
      <c r="S254" s="876"/>
      <c r="T254" s="876"/>
      <c r="U254" s="876"/>
      <c r="V254" s="876"/>
      <c r="W254" s="876"/>
      <c r="X254" s="876"/>
      <c r="Y254" s="876"/>
      <c r="Z254" s="876"/>
      <c r="AA254" s="876"/>
      <c r="AB254" s="876"/>
      <c r="AC254" s="876"/>
      <c r="AD254" s="876"/>
      <c r="AE254" s="876"/>
      <c r="AF254" s="876"/>
      <c r="AG254" s="876"/>
      <c r="AH254" s="876"/>
      <c r="AI254" s="876"/>
      <c r="AJ254" s="876"/>
      <c r="AK254" s="876"/>
      <c r="AL254" s="876"/>
      <c r="AM254" s="876"/>
      <c r="AN254" s="876"/>
      <c r="AO254" s="876"/>
      <c r="AP254" s="876"/>
    </row>
    <row r="255" ht="15.75" customHeight="1">
      <c r="A255" s="876"/>
      <c r="B255" s="876"/>
      <c r="C255" s="876"/>
      <c r="D255" s="876"/>
      <c r="E255" s="876"/>
      <c r="F255" s="876"/>
      <c r="G255" s="876"/>
      <c r="H255" s="876"/>
      <c r="I255" s="876"/>
      <c r="J255" s="876"/>
      <c r="K255" s="876"/>
      <c r="L255" s="876"/>
      <c r="M255" s="876"/>
      <c r="N255" s="876"/>
      <c r="O255" s="876"/>
      <c r="P255" s="876"/>
      <c r="Q255" s="876"/>
      <c r="R255" s="876"/>
      <c r="S255" s="876"/>
      <c r="T255" s="876"/>
      <c r="U255" s="876"/>
      <c r="V255" s="876"/>
      <c r="W255" s="876"/>
      <c r="X255" s="876"/>
      <c r="Y255" s="876"/>
      <c r="Z255" s="876"/>
      <c r="AA255" s="876"/>
      <c r="AB255" s="876"/>
      <c r="AC255" s="876"/>
      <c r="AD255" s="876"/>
      <c r="AE255" s="876"/>
      <c r="AF255" s="876"/>
      <c r="AG255" s="876"/>
      <c r="AH255" s="876"/>
      <c r="AI255" s="876"/>
      <c r="AJ255" s="876"/>
      <c r="AK255" s="876"/>
      <c r="AL255" s="876"/>
      <c r="AM255" s="876"/>
      <c r="AN255" s="876"/>
      <c r="AO255" s="876"/>
      <c r="AP255" s="876"/>
    </row>
    <row r="256" ht="15.75" customHeight="1">
      <c r="A256" s="876"/>
      <c r="B256" s="876"/>
      <c r="C256" s="876"/>
      <c r="D256" s="876"/>
      <c r="E256" s="876"/>
      <c r="F256" s="876"/>
      <c r="G256" s="876"/>
      <c r="H256" s="876"/>
      <c r="I256" s="876"/>
      <c r="J256" s="876"/>
      <c r="K256" s="876"/>
      <c r="L256" s="876"/>
      <c r="M256" s="876"/>
      <c r="N256" s="876"/>
      <c r="O256" s="876"/>
      <c r="P256" s="876"/>
      <c r="Q256" s="876"/>
      <c r="R256" s="876"/>
      <c r="S256" s="876"/>
      <c r="T256" s="876"/>
      <c r="U256" s="876"/>
      <c r="V256" s="876"/>
      <c r="W256" s="876"/>
      <c r="X256" s="876"/>
      <c r="Y256" s="876"/>
      <c r="Z256" s="876"/>
      <c r="AA256" s="876"/>
      <c r="AB256" s="876"/>
      <c r="AC256" s="876"/>
      <c r="AD256" s="876"/>
      <c r="AE256" s="876"/>
      <c r="AF256" s="876"/>
      <c r="AG256" s="876"/>
      <c r="AH256" s="876"/>
      <c r="AI256" s="876"/>
      <c r="AJ256" s="876"/>
      <c r="AK256" s="876"/>
      <c r="AL256" s="876"/>
      <c r="AM256" s="876"/>
      <c r="AN256" s="876"/>
      <c r="AO256" s="876"/>
      <c r="AP256" s="876"/>
    </row>
    <row r="257" ht="15.75" customHeight="1">
      <c r="A257" s="876"/>
      <c r="B257" s="876"/>
      <c r="C257" s="876"/>
      <c r="D257" s="876"/>
      <c r="E257" s="876"/>
      <c r="F257" s="876"/>
      <c r="G257" s="876"/>
      <c r="H257" s="876"/>
      <c r="I257" s="876"/>
      <c r="J257" s="876"/>
      <c r="K257" s="876"/>
      <c r="L257" s="876"/>
      <c r="M257" s="876"/>
      <c r="N257" s="876"/>
      <c r="O257" s="876"/>
      <c r="P257" s="876"/>
      <c r="Q257" s="876"/>
      <c r="R257" s="876"/>
      <c r="S257" s="876"/>
      <c r="T257" s="876"/>
      <c r="U257" s="876"/>
      <c r="V257" s="876"/>
      <c r="W257" s="876"/>
      <c r="X257" s="876"/>
      <c r="Y257" s="876"/>
      <c r="Z257" s="876"/>
      <c r="AA257" s="876"/>
      <c r="AB257" s="876"/>
      <c r="AC257" s="876"/>
      <c r="AD257" s="876"/>
      <c r="AE257" s="876"/>
      <c r="AF257" s="876"/>
      <c r="AG257" s="876"/>
      <c r="AH257" s="876"/>
      <c r="AI257" s="876"/>
      <c r="AJ257" s="876"/>
      <c r="AK257" s="876"/>
      <c r="AL257" s="876"/>
      <c r="AM257" s="876"/>
      <c r="AN257" s="876"/>
      <c r="AO257" s="876"/>
      <c r="AP257" s="876"/>
    </row>
    <row r="258" ht="15.75" customHeight="1">
      <c r="A258" s="876"/>
      <c r="B258" s="876"/>
      <c r="C258" s="876"/>
      <c r="D258" s="876"/>
      <c r="E258" s="876"/>
      <c r="F258" s="876"/>
      <c r="G258" s="876"/>
      <c r="H258" s="876"/>
      <c r="I258" s="876"/>
      <c r="J258" s="876"/>
      <c r="K258" s="876"/>
      <c r="L258" s="876"/>
      <c r="M258" s="876"/>
      <c r="N258" s="876"/>
      <c r="O258" s="876"/>
      <c r="P258" s="876"/>
      <c r="Q258" s="876"/>
      <c r="R258" s="876"/>
      <c r="S258" s="876"/>
      <c r="T258" s="876"/>
      <c r="U258" s="876"/>
      <c r="V258" s="876"/>
      <c r="W258" s="876"/>
      <c r="X258" s="876"/>
      <c r="Y258" s="876"/>
      <c r="Z258" s="876"/>
      <c r="AA258" s="876"/>
      <c r="AB258" s="876"/>
      <c r="AC258" s="876"/>
      <c r="AD258" s="876"/>
      <c r="AE258" s="876"/>
      <c r="AF258" s="876"/>
      <c r="AG258" s="876"/>
      <c r="AH258" s="876"/>
      <c r="AI258" s="876"/>
      <c r="AJ258" s="876"/>
      <c r="AK258" s="876"/>
      <c r="AL258" s="876"/>
      <c r="AM258" s="876"/>
      <c r="AN258" s="876"/>
      <c r="AO258" s="876"/>
      <c r="AP258" s="876"/>
    </row>
    <row r="259" ht="15.75" customHeight="1">
      <c r="A259" s="876"/>
      <c r="B259" s="876"/>
      <c r="C259" s="876"/>
      <c r="D259" s="876"/>
      <c r="E259" s="876"/>
      <c r="F259" s="876"/>
      <c r="G259" s="876"/>
      <c r="H259" s="876"/>
      <c r="I259" s="876"/>
      <c r="J259" s="876"/>
      <c r="K259" s="876"/>
      <c r="L259" s="876"/>
      <c r="M259" s="876"/>
      <c r="N259" s="876"/>
      <c r="O259" s="876"/>
      <c r="P259" s="876"/>
      <c r="Q259" s="876"/>
      <c r="R259" s="876"/>
      <c r="S259" s="876"/>
      <c r="T259" s="876"/>
      <c r="U259" s="876"/>
      <c r="V259" s="876"/>
      <c r="W259" s="876"/>
      <c r="X259" s="876"/>
      <c r="Y259" s="876"/>
      <c r="Z259" s="876"/>
      <c r="AA259" s="876"/>
      <c r="AB259" s="876"/>
      <c r="AC259" s="876"/>
      <c r="AD259" s="876"/>
      <c r="AE259" s="876"/>
      <c r="AF259" s="876"/>
      <c r="AG259" s="876"/>
      <c r="AH259" s="876"/>
      <c r="AI259" s="876"/>
      <c r="AJ259" s="876"/>
      <c r="AK259" s="876"/>
      <c r="AL259" s="876"/>
      <c r="AM259" s="876"/>
      <c r="AN259" s="876"/>
      <c r="AO259" s="876"/>
      <c r="AP259" s="876"/>
    </row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V59 W3:AP37">
    <cfRule type="cellIs" dxfId="4" priority="1" operator="greaterThan">
      <formula>10</formula>
    </cfRule>
  </conditionalFormatting>
  <conditionalFormatting sqref="W4:AP22">
    <cfRule type="cellIs" dxfId="4" priority="2" operator="greaterThan">
      <formula>2</formula>
    </cfRule>
  </conditionalFormatting>
  <conditionalFormatting sqref="W23:AP37">
    <cfRule type="cellIs" dxfId="4" priority="3" operator="greaterThan">
      <formula>1</formula>
    </cfRule>
  </conditionalFormatting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6" width="14.43"/>
  </cols>
  <sheetData>
    <row r="1" ht="15.0" customHeight="1">
      <c r="A1" s="886" t="s">
        <v>788</v>
      </c>
      <c r="B1" s="887" t="s">
        <v>789</v>
      </c>
      <c r="C1" s="887" t="s">
        <v>790</v>
      </c>
      <c r="D1" s="887" t="s">
        <v>791</v>
      </c>
      <c r="E1" s="887" t="s">
        <v>792</v>
      </c>
      <c r="F1" s="887" t="s">
        <v>793</v>
      </c>
      <c r="G1" s="424"/>
    </row>
    <row r="2" ht="15.0" customHeight="1">
      <c r="A2" s="888" t="s">
        <v>472</v>
      </c>
      <c r="B2" s="889">
        <f>COUNTIF('D3 TI'!$T$7:$T$44,A2)</f>
        <v>1</v>
      </c>
      <c r="C2" s="889">
        <f>COUNTIF(D3TK!$U$7:$U$44,A2)</f>
        <v>0</v>
      </c>
      <c r="D2" s="889">
        <f>COUNTIF(D4TRPL!$T$7:$T$60,A2)</f>
        <v>2</v>
      </c>
      <c r="E2" s="889">
        <f>COUNTIF('S1-SI'!$T$7:$T$70,A2)</f>
        <v>1</v>
      </c>
      <c r="F2" s="889">
        <f>COUNTIF('S1-IF'!$T$7:$T$66,A2)</f>
        <v>0</v>
      </c>
      <c r="G2" s="889">
        <f t="shared" ref="G2:G15" si="1">SUM(B2:F2)</f>
        <v>4</v>
      </c>
    </row>
    <row r="3" ht="15.0" customHeight="1">
      <c r="A3" s="888" t="s">
        <v>628</v>
      </c>
      <c r="B3" s="889">
        <f>COUNTIF('D3 TI'!$T$7:$T$44,A3)</f>
        <v>2</v>
      </c>
      <c r="C3" s="889">
        <f>COUNTIF(D3TK!$U$7:$U$44,A3)</f>
        <v>0</v>
      </c>
      <c r="D3" s="889">
        <f>COUNTIF(D4TRPL!$T$7:$T$60,A3)</f>
        <v>1</v>
      </c>
      <c r="E3" s="889">
        <f>COUNTIF('S1-SI'!$T$7:$T$70,A3)</f>
        <v>0</v>
      </c>
      <c r="F3" s="889">
        <f>COUNTIF('S1-IF'!$T$7:$T$66,A3)</f>
        <v>0</v>
      </c>
      <c r="G3" s="889">
        <f t="shared" si="1"/>
        <v>3</v>
      </c>
    </row>
    <row r="4" ht="15.0" customHeight="1">
      <c r="A4" s="888" t="s">
        <v>794</v>
      </c>
      <c r="B4" s="889">
        <f>COUNTIF('D3 TI'!$T$7:$T$44,A4)</f>
        <v>0</v>
      </c>
      <c r="C4" s="889">
        <f>COUNTIF(D3TK!$U$7:$U$44,A4)</f>
        <v>0</v>
      </c>
      <c r="D4" s="889">
        <f>COUNTIF(D4TRPL!$T$7:$T$60,A4)</f>
        <v>0</v>
      </c>
      <c r="E4" s="889">
        <f>COUNTIF('S1-SI'!$T$7:$T$70,A4)</f>
        <v>0</v>
      </c>
      <c r="F4" s="889">
        <f>COUNTIF('S1-IF'!$T$7:$T$66,A4)</f>
        <v>0</v>
      </c>
      <c r="G4" s="889">
        <f t="shared" si="1"/>
        <v>0</v>
      </c>
    </row>
    <row r="5" ht="15.0" customHeight="1">
      <c r="A5" s="888" t="s">
        <v>795</v>
      </c>
      <c r="B5" s="889">
        <f>COUNTIF('D3 TI'!$T$7:$T$44,A5)</f>
        <v>0</v>
      </c>
      <c r="C5" s="889">
        <f>COUNTIF(D3TK!$U$7:$U$44,A5)</f>
        <v>0</v>
      </c>
      <c r="D5" s="889">
        <f>COUNTIF(D4TRPL!$T$7:$T$60,A5)</f>
        <v>0</v>
      </c>
      <c r="E5" s="889">
        <f>COUNTIF('S1-SI'!$T$7:$T$70,A5)</f>
        <v>0</v>
      </c>
      <c r="F5" s="889">
        <f>COUNTIF('S1-IF'!$T$7:$T$66,A5)</f>
        <v>0</v>
      </c>
      <c r="G5" s="889">
        <f t="shared" si="1"/>
        <v>0</v>
      </c>
    </row>
    <row r="6" ht="15.0" customHeight="1">
      <c r="A6" s="888" t="s">
        <v>796</v>
      </c>
      <c r="B6" s="889">
        <f>COUNTIF('D3 TI'!$T$7:$T$44,A6)</f>
        <v>0</v>
      </c>
      <c r="C6" s="889">
        <f>COUNTIF(D3TK!$U$7:$U$44,A6)</f>
        <v>0</v>
      </c>
      <c r="D6" s="889">
        <f>COUNTIF(D4TRPL!$T$7:$T$60,A6)</f>
        <v>0</v>
      </c>
      <c r="E6" s="889">
        <f>COUNTIF('S1-SI'!$T$7:$T$70,A6)</f>
        <v>0</v>
      </c>
      <c r="F6" s="889">
        <f>COUNTIF('S1-IF'!$T$7:$T$66,A6)</f>
        <v>0</v>
      </c>
      <c r="G6" s="889">
        <f t="shared" si="1"/>
        <v>0</v>
      </c>
    </row>
    <row r="7" ht="15.0" customHeight="1">
      <c r="A7" s="888" t="s">
        <v>797</v>
      </c>
      <c r="B7" s="889">
        <f>COUNTIF('D3 TI'!$T$7:$T$44,A7)</f>
        <v>0</v>
      </c>
      <c r="C7" s="889">
        <f>COUNTIF(D3TK!$U$7:$U$44,A7)</f>
        <v>0</v>
      </c>
      <c r="D7" s="889">
        <f>COUNTIF(D4TRPL!$T$7:$T$60,A7)</f>
        <v>0</v>
      </c>
      <c r="E7" s="889">
        <f>COUNTIF('S1-SI'!$T$7:$T$70,A7)</f>
        <v>0</v>
      </c>
      <c r="F7" s="889">
        <f>COUNTIF('S1-IF'!$T$7:$T$66,A7)</f>
        <v>0</v>
      </c>
      <c r="G7" s="889">
        <f t="shared" si="1"/>
        <v>0</v>
      </c>
    </row>
    <row r="8" ht="15.0" customHeight="1">
      <c r="A8" s="888" t="s">
        <v>798</v>
      </c>
      <c r="B8" s="889">
        <f>COUNTIF('D3 TI'!$T$7:$T$44,A8)</f>
        <v>0</v>
      </c>
      <c r="C8" s="889">
        <f>COUNTIF(D3TK!$U$7:$U$44,A8)</f>
        <v>0</v>
      </c>
      <c r="D8" s="889">
        <f>COUNTIF(D4TRPL!$T$7:$T$60,A8)</f>
        <v>0</v>
      </c>
      <c r="E8" s="889">
        <f>COUNTIF('S1-SI'!$T$7:$T$70,A8)</f>
        <v>0</v>
      </c>
      <c r="F8" s="889">
        <f>COUNTIF('S1-IF'!$T$7:$T$66,A8)</f>
        <v>0</v>
      </c>
      <c r="G8" s="889">
        <f t="shared" si="1"/>
        <v>0</v>
      </c>
    </row>
    <row r="9" ht="15.0" customHeight="1">
      <c r="A9" s="888" t="s">
        <v>623</v>
      </c>
      <c r="B9" s="889">
        <f>COUNTIF('D3 TI'!$T$7:$T$44,A9)</f>
        <v>2</v>
      </c>
      <c r="C9" s="889">
        <f>COUNTIF(D3TK!$U$7:$U$44,A9)</f>
        <v>0</v>
      </c>
      <c r="D9" s="889">
        <f>COUNTIF(D4TRPL!$T$7:$T$60,A9)</f>
        <v>1</v>
      </c>
      <c r="E9" s="889">
        <f>COUNTIF('S1-SI'!$T$7:$T$70,A9)</f>
        <v>0</v>
      </c>
      <c r="F9" s="889">
        <f>COUNTIF('S1-IF'!$T$7:$T$66,A9)</f>
        <v>0</v>
      </c>
      <c r="G9" s="889">
        <f t="shared" si="1"/>
        <v>3</v>
      </c>
    </row>
    <row r="10" ht="15.0" customHeight="1">
      <c r="A10" s="888" t="s">
        <v>799</v>
      </c>
      <c r="B10" s="889">
        <f>COUNTIF('D3 TI'!$T$7:$T$44,A10)</f>
        <v>0</v>
      </c>
      <c r="C10" s="889">
        <f>COUNTIF(D3TK!$U$7:$U$44,A10)</f>
        <v>0</v>
      </c>
      <c r="D10" s="889">
        <f>COUNTIF(D4TRPL!$T$7:$T$60,A10)</f>
        <v>0</v>
      </c>
      <c r="E10" s="889">
        <f>COUNTIF('S1-SI'!$T$7:$T$70,A10)</f>
        <v>0</v>
      </c>
      <c r="F10" s="889">
        <f>COUNTIF('S1-IF'!$T$7:$T$66,A10)</f>
        <v>0</v>
      </c>
      <c r="G10" s="889">
        <f t="shared" si="1"/>
        <v>0</v>
      </c>
    </row>
    <row r="11" ht="15.0" customHeight="1">
      <c r="A11" s="888" t="s">
        <v>800</v>
      </c>
      <c r="B11" s="889">
        <f>COUNTIF('D3 TI'!$T$7:$T$44,A11)</f>
        <v>0</v>
      </c>
      <c r="C11" s="889">
        <f>COUNTIF(D3TK!$U$7:$U$44,A11)</f>
        <v>0</v>
      </c>
      <c r="D11" s="889">
        <f>COUNTIF(D4TRPL!$T$7:$T$60,A11)</f>
        <v>0</v>
      </c>
      <c r="E11" s="889">
        <f>COUNTIF('S1-SI'!$T$7:$T$70,A11)</f>
        <v>0</v>
      </c>
      <c r="F11" s="889">
        <f>COUNTIF('S1-IF'!$T$7:$T$66,A11)</f>
        <v>0</v>
      </c>
      <c r="G11" s="889">
        <f t="shared" si="1"/>
        <v>0</v>
      </c>
    </row>
    <row r="12" ht="15.0" customHeight="1">
      <c r="A12" s="888" t="s">
        <v>801</v>
      </c>
      <c r="B12" s="889">
        <f>COUNTIF('D3 TI'!$T$7:$T$44,A12)</f>
        <v>0</v>
      </c>
      <c r="C12" s="889">
        <f>COUNTIF(D3TK!$U$7:$U$44,A12)</f>
        <v>0</v>
      </c>
      <c r="D12" s="889">
        <f>COUNTIF(D4TRPL!$T$7:$T$60,A12)</f>
        <v>0</v>
      </c>
      <c r="E12" s="889">
        <f>COUNTIF('S1-SI'!$T$7:$T$70,A12)</f>
        <v>0</v>
      </c>
      <c r="F12" s="889">
        <f>COUNTIF('S1-IF'!$T$7:$T$66,A12)</f>
        <v>0</v>
      </c>
      <c r="G12" s="889">
        <f t="shared" si="1"/>
        <v>0</v>
      </c>
    </row>
    <row r="13" ht="15.0" customHeight="1">
      <c r="A13" s="888" t="s">
        <v>597</v>
      </c>
      <c r="B13" s="889">
        <f>COUNTIF('D3 TI'!$T$7:$T$44,A13)</f>
        <v>0</v>
      </c>
      <c r="C13" s="889">
        <f>COUNTIF(D3TK!$U$7:$U$44,A13)</f>
        <v>2</v>
      </c>
      <c r="D13" s="889">
        <f>COUNTIF(D4TRPL!$T$7:$T$60,A13)</f>
        <v>0</v>
      </c>
      <c r="E13" s="889">
        <f>COUNTIF('S1-SI'!$T$7:$T$70,A13)</f>
        <v>0</v>
      </c>
      <c r="F13" s="889">
        <f>COUNTIF('S1-IF'!$T$7:$T$66,A13)</f>
        <v>0</v>
      </c>
      <c r="G13" s="889">
        <f t="shared" si="1"/>
        <v>2</v>
      </c>
    </row>
    <row r="14" ht="15.0" customHeight="1">
      <c r="A14" s="888" t="s">
        <v>802</v>
      </c>
      <c r="B14" s="889">
        <f>COUNTIF('D3 TI'!$T$7:$T$44,A14)</f>
        <v>0</v>
      </c>
      <c r="C14" s="889">
        <f>COUNTIF(D3TK!$U$7:$U$44,A14)</f>
        <v>0</v>
      </c>
      <c r="D14" s="889">
        <f>COUNTIF(D4TRPL!$T$7:$T$60,A14)</f>
        <v>0</v>
      </c>
      <c r="E14" s="889">
        <f>COUNTIF('S1-SI'!$T$7:$T$70,A14)</f>
        <v>0</v>
      </c>
      <c r="F14" s="889">
        <f>COUNTIF('S1-IF'!$T$7:$T$66,A14)</f>
        <v>0</v>
      </c>
      <c r="G14" s="889">
        <f t="shared" si="1"/>
        <v>0</v>
      </c>
    </row>
    <row r="15" ht="15.0" customHeight="1">
      <c r="A15" s="888" t="s">
        <v>803</v>
      </c>
      <c r="B15" s="889">
        <f>COUNTIF('D3 TI'!$T$7:$T$44,A15)</f>
        <v>0</v>
      </c>
      <c r="C15" s="889">
        <f>COUNTIF(D3TK!$U$7:$U$44,A15)</f>
        <v>0</v>
      </c>
      <c r="D15" s="889">
        <f>COUNTIF(D4TRPL!$T$7:$T$60,A15)</f>
        <v>0</v>
      </c>
      <c r="E15" s="889">
        <f>COUNTIF('S1-SI'!$T$7:$T$70,A15)</f>
        <v>0</v>
      </c>
      <c r="F15" s="889">
        <f>COUNTIF('S1-IF'!$T$7:$T$66,A15)</f>
        <v>0</v>
      </c>
      <c r="G15" s="889">
        <f t="shared" si="1"/>
        <v>0</v>
      </c>
    </row>
    <row r="16" ht="15.0" customHeight="1">
      <c r="A16" s="890"/>
      <c r="B16" s="890"/>
      <c r="C16" s="890"/>
      <c r="D16" s="890"/>
      <c r="E16" s="890"/>
      <c r="F16" s="890"/>
      <c r="G16" s="890"/>
    </row>
    <row r="17" ht="15.0" customHeight="1">
      <c r="A17" s="886" t="s">
        <v>788</v>
      </c>
      <c r="B17" s="887" t="s">
        <v>789</v>
      </c>
      <c r="C17" s="887" t="s">
        <v>790</v>
      </c>
      <c r="D17" s="887" t="s">
        <v>791</v>
      </c>
      <c r="E17" s="887" t="s">
        <v>792</v>
      </c>
      <c r="F17" s="887" t="s">
        <v>793</v>
      </c>
      <c r="G17" s="891"/>
    </row>
    <row r="18" ht="15.0" customHeight="1">
      <c r="A18" s="888" t="s">
        <v>472</v>
      </c>
      <c r="B18" s="889">
        <f>COUNTIF('D3 TI'!$U$7:$U$44,A18)</f>
        <v>0</v>
      </c>
      <c r="C18" s="889">
        <f>COUNTIF(D3TK!$V$7:$V$44,A18)</f>
        <v>0</v>
      </c>
      <c r="D18" s="889">
        <f>COUNTIF(D4TRPL!$U$7:$U$60,A18)</f>
        <v>0</v>
      </c>
      <c r="E18" s="889">
        <f>COUNTIF('S1-SI'!$U$7:$U$70,A18)</f>
        <v>0</v>
      </c>
      <c r="F18" s="889">
        <f>COUNTIF('S1-IF'!$U$7:$U$66,A18)</f>
        <v>0</v>
      </c>
      <c r="G18" s="889">
        <f t="shared" ref="G18:G31" si="2">SUM(B18:F18)</f>
        <v>0</v>
      </c>
    </row>
    <row r="19" ht="15.0" customHeight="1">
      <c r="A19" s="888" t="s">
        <v>628</v>
      </c>
      <c r="B19" s="889">
        <f>COUNTIF('D3 TI'!$U$7:$U$44,A19)</f>
        <v>0</v>
      </c>
      <c r="C19" s="889">
        <f>COUNTIF(D3TK!$V$7:$V$44,A19)</f>
        <v>0</v>
      </c>
      <c r="D19" s="889">
        <f>COUNTIF(D4TRPL!$U$7:$U$60,A19)</f>
        <v>0</v>
      </c>
      <c r="E19" s="889">
        <f>COUNTIF('S1-SI'!$U$7:$U$70,A19)</f>
        <v>0</v>
      </c>
      <c r="F19" s="889">
        <f>COUNTIF('S1-IF'!$U$7:$U$66,A19)</f>
        <v>0</v>
      </c>
      <c r="G19" s="889">
        <f t="shared" si="2"/>
        <v>0</v>
      </c>
    </row>
    <row r="20" ht="15.0" customHeight="1">
      <c r="A20" s="888" t="s">
        <v>794</v>
      </c>
      <c r="B20" s="889">
        <f>COUNTIF('D3 TI'!$U$7:$U$44,A20)</f>
        <v>0</v>
      </c>
      <c r="C20" s="889">
        <f>COUNTIF(D3TK!$V$7:$V$44,A20)</f>
        <v>0</v>
      </c>
      <c r="D20" s="889">
        <f>COUNTIF(D4TRPL!$U$7:$U$60,A20)</f>
        <v>0</v>
      </c>
      <c r="E20" s="889">
        <f>COUNTIF('S1-SI'!$U$7:$U$70,A20)</f>
        <v>0</v>
      </c>
      <c r="F20" s="889">
        <f>COUNTIF('S1-IF'!$U$7:$U$66,A20)</f>
        <v>0</v>
      </c>
      <c r="G20" s="889">
        <f t="shared" si="2"/>
        <v>0</v>
      </c>
    </row>
    <row r="21" ht="15.0" customHeight="1">
      <c r="A21" s="888" t="s">
        <v>795</v>
      </c>
      <c r="B21" s="889">
        <f>COUNTIF('D3 TI'!$U$7:$U$44,A21)</f>
        <v>0</v>
      </c>
      <c r="C21" s="889">
        <f>COUNTIF(D3TK!$V$7:$V$44,A21)</f>
        <v>0</v>
      </c>
      <c r="D21" s="889">
        <f>COUNTIF(D4TRPL!$U$7:$U$60,A21)</f>
        <v>0</v>
      </c>
      <c r="E21" s="889">
        <f>COUNTIF('S1-SI'!$U$7:$U$70,A21)</f>
        <v>0</v>
      </c>
      <c r="F21" s="889">
        <f>COUNTIF('S1-IF'!$U$7:$U$66,A21)</f>
        <v>0</v>
      </c>
      <c r="G21" s="889">
        <f t="shared" si="2"/>
        <v>0</v>
      </c>
    </row>
    <row r="22" ht="15.0" customHeight="1">
      <c r="A22" s="888" t="s">
        <v>796</v>
      </c>
      <c r="B22" s="889">
        <f>COUNTIF('D3 TI'!$U$7:$U$44,A22)</f>
        <v>0</v>
      </c>
      <c r="C22" s="889">
        <f>COUNTIF(D3TK!$V$7:$V$44,A22)</f>
        <v>0</v>
      </c>
      <c r="D22" s="889">
        <f>COUNTIF(D4TRPL!$U$7:$U$60,A22)</f>
        <v>0</v>
      </c>
      <c r="E22" s="889">
        <f>COUNTIF('S1-SI'!$U$7:$U$70,A22)</f>
        <v>0</v>
      </c>
      <c r="F22" s="889">
        <f>COUNTIF('S1-IF'!$U$7:$U$66,A22)</f>
        <v>0</v>
      </c>
      <c r="G22" s="889">
        <f t="shared" si="2"/>
        <v>0</v>
      </c>
    </row>
    <row r="23" ht="15.0" customHeight="1">
      <c r="A23" s="888" t="s">
        <v>797</v>
      </c>
      <c r="B23" s="889">
        <f>COUNTIF('D3 TI'!$U$7:$U$44,A23)</f>
        <v>0</v>
      </c>
      <c r="C23" s="889">
        <f>COUNTIF(D3TK!$V$7:$V$44,A23)</f>
        <v>0</v>
      </c>
      <c r="D23" s="889">
        <f>COUNTIF(D4TRPL!$U$7:$U$60,A23)</f>
        <v>0</v>
      </c>
      <c r="E23" s="889">
        <f>COUNTIF('S1-SI'!$U$7:$U$70,A23)</f>
        <v>0</v>
      </c>
      <c r="F23" s="889">
        <f>COUNTIF('S1-IF'!$U$7:$U$66,A23)</f>
        <v>0</v>
      </c>
      <c r="G23" s="889">
        <f t="shared" si="2"/>
        <v>0</v>
      </c>
    </row>
    <row r="24" ht="15.0" customHeight="1">
      <c r="A24" s="888" t="s">
        <v>798</v>
      </c>
      <c r="B24" s="889">
        <f>COUNTIF('D3 TI'!$U$7:$U$44,A24)</f>
        <v>0</v>
      </c>
      <c r="C24" s="889">
        <f>COUNTIF(D3TK!$V$7:$V$44,A24)</f>
        <v>0</v>
      </c>
      <c r="D24" s="889">
        <f>COUNTIF(D4TRPL!$U$7:$U$60,A24)</f>
        <v>0</v>
      </c>
      <c r="E24" s="889">
        <f>COUNTIF('S1-SI'!$U$7:$U$70,A24)</f>
        <v>0</v>
      </c>
      <c r="F24" s="889">
        <f>COUNTIF('S1-IF'!$U$7:$U$66,A24)</f>
        <v>0</v>
      </c>
      <c r="G24" s="889">
        <f t="shared" si="2"/>
        <v>0</v>
      </c>
    </row>
    <row r="25" ht="15.0" customHeight="1">
      <c r="A25" s="888" t="s">
        <v>623</v>
      </c>
      <c r="B25" s="889">
        <f>COUNTIF('D3 TI'!$U$7:$U$44,A25)</f>
        <v>0</v>
      </c>
      <c r="C25" s="889">
        <f>COUNTIF(D3TK!$V$7:$V$44,A25)</f>
        <v>0</v>
      </c>
      <c r="D25" s="889">
        <f>COUNTIF(D4TRPL!$U$7:$U$60,A25)</f>
        <v>0</v>
      </c>
      <c r="E25" s="889">
        <f>COUNTIF('S1-SI'!$U$7:$U$70,A25)</f>
        <v>0</v>
      </c>
      <c r="F25" s="889">
        <f>COUNTIF('S1-IF'!$U$7:$U$66,A25)</f>
        <v>0</v>
      </c>
      <c r="G25" s="889">
        <f t="shared" si="2"/>
        <v>0</v>
      </c>
    </row>
    <row r="26" ht="15.0" customHeight="1">
      <c r="A26" s="888" t="s">
        <v>799</v>
      </c>
      <c r="B26" s="889">
        <f>COUNTIF('D3 TI'!$U$7:$U$44,A26)</f>
        <v>0</v>
      </c>
      <c r="C26" s="889">
        <f>COUNTIF(D3TK!$V$7:$V$44,A26)</f>
        <v>0</v>
      </c>
      <c r="D26" s="889">
        <f>COUNTIF(D4TRPL!$U$7:$U$60,A26)</f>
        <v>0</v>
      </c>
      <c r="E26" s="889">
        <f>COUNTIF('S1-SI'!$U$7:$U$70,A26)</f>
        <v>0</v>
      </c>
      <c r="F26" s="889">
        <f>COUNTIF('S1-IF'!$U$7:$U$66,A26)</f>
        <v>0</v>
      </c>
      <c r="G26" s="889">
        <f t="shared" si="2"/>
        <v>0</v>
      </c>
    </row>
    <row r="27" ht="15.0" customHeight="1">
      <c r="A27" s="888" t="s">
        <v>800</v>
      </c>
      <c r="B27" s="889">
        <f>COUNTIF('D3 TI'!$U$7:$U$44,A27)</f>
        <v>0</v>
      </c>
      <c r="C27" s="889">
        <f>COUNTIF(D3TK!$V$7:$V$44,A27)</f>
        <v>0</v>
      </c>
      <c r="D27" s="889">
        <f>COUNTIF(D4TRPL!$U$7:$U$60,A27)</f>
        <v>0</v>
      </c>
      <c r="E27" s="889">
        <f>COUNTIF('S1-SI'!$U$7:$U$70,A27)</f>
        <v>0</v>
      </c>
      <c r="F27" s="889">
        <f>COUNTIF('S1-IF'!$U$7:$U$66,A27)</f>
        <v>0</v>
      </c>
      <c r="G27" s="889">
        <f t="shared" si="2"/>
        <v>0</v>
      </c>
    </row>
    <row r="28" ht="15.0" customHeight="1">
      <c r="A28" s="888" t="s">
        <v>801</v>
      </c>
      <c r="B28" s="889">
        <f>COUNTIF('D3 TI'!$U$7:$U$44,A28)</f>
        <v>0</v>
      </c>
      <c r="C28" s="889">
        <f>COUNTIF(D3TK!$V$7:$V$44,A28)</f>
        <v>0</v>
      </c>
      <c r="D28" s="889">
        <f>COUNTIF(D4TRPL!$U$7:$U$60,A28)</f>
        <v>0</v>
      </c>
      <c r="E28" s="889">
        <f>COUNTIF('S1-SI'!$U$7:$U$70,A28)</f>
        <v>0</v>
      </c>
      <c r="F28" s="889">
        <f>COUNTIF('S1-IF'!$U$7:$U$66,A28)</f>
        <v>0</v>
      </c>
      <c r="G28" s="889">
        <f t="shared" si="2"/>
        <v>0</v>
      </c>
    </row>
    <row r="29" ht="15.0" customHeight="1">
      <c r="A29" s="888" t="s">
        <v>597</v>
      </c>
      <c r="B29" s="889">
        <f>COUNTIF('D3 TI'!$U$7:$U$44,A29)</f>
        <v>1</v>
      </c>
      <c r="C29" s="889">
        <f>COUNTIF(D3TK!$V$7:$V$44,A29)</f>
        <v>1</v>
      </c>
      <c r="D29" s="889">
        <f>COUNTIF(D4TRPL!$U$7:$U$60,A29)</f>
        <v>0</v>
      </c>
      <c r="E29" s="889">
        <f>COUNTIF('S1-SI'!$U$7:$U$70,A29)</f>
        <v>0</v>
      </c>
      <c r="F29" s="889">
        <f>COUNTIF('S1-IF'!$U$7:$U$66,A29)</f>
        <v>0</v>
      </c>
      <c r="G29" s="889">
        <f t="shared" si="2"/>
        <v>2</v>
      </c>
    </row>
    <row r="30" ht="15.0" customHeight="1">
      <c r="A30" s="888" t="s">
        <v>802</v>
      </c>
      <c r="B30" s="889">
        <f>COUNTIF('D3 TI'!$U$7:$U$44,A30)</f>
        <v>0</v>
      </c>
      <c r="C30" s="889">
        <f>COUNTIF(D3TK!$V$7:$V$44,A30)</f>
        <v>0</v>
      </c>
      <c r="D30" s="889">
        <f>COUNTIF(D4TRPL!$U$7:$U$60,A30)</f>
        <v>0</v>
      </c>
      <c r="E30" s="889">
        <f>COUNTIF('S1-SI'!$U$7:$U$70,A30)</f>
        <v>0</v>
      </c>
      <c r="F30" s="889">
        <f>COUNTIF('S1-IF'!$U$7:$U$66,A30)</f>
        <v>0</v>
      </c>
      <c r="G30" s="889">
        <f t="shared" si="2"/>
        <v>0</v>
      </c>
    </row>
    <row r="31" ht="15.0" customHeight="1">
      <c r="A31" s="888" t="s">
        <v>803</v>
      </c>
      <c r="B31" s="889">
        <f>COUNTIF('D3 TI'!$U$7:$U$44,A31)</f>
        <v>0</v>
      </c>
      <c r="C31" s="889">
        <f>COUNTIF(D3TK!$V$7:$V$44,A31)</f>
        <v>0</v>
      </c>
      <c r="D31" s="889">
        <f>COUNTIF(D4TRPL!$U$7:$U$60,A31)</f>
        <v>0</v>
      </c>
      <c r="E31" s="889">
        <f>COUNTIF('S1-SI'!$U$7:$U$70,A31)</f>
        <v>0</v>
      </c>
      <c r="F31" s="889">
        <f>COUNTIF('S1-IF'!$U$7:$U$66,A31)</f>
        <v>0</v>
      </c>
      <c r="G31" s="889">
        <f t="shared" si="2"/>
        <v>0</v>
      </c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